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BI\mobi_client\mobi_config\excel\"/>
    </mc:Choice>
  </mc:AlternateContent>
  <bookViews>
    <workbookView xWindow="0" yWindow="0" windowWidth="28125" windowHeight="13890" tabRatio="799" firstSheet="1" activeTab="3"/>
  </bookViews>
  <sheets>
    <sheet name="BattleParam|战斗参数表" sheetId="18" r:id="rId1"/>
    <sheet name="Skill" sheetId="20" r:id="rId2"/>
    <sheet name="SkillLogicTimeline" sheetId="19" r:id="rId3"/>
    <sheet name="Buff" sheetId="21" r:id="rId4"/>
    <sheet name="BuffType" sheetId="15" r:id="rId5"/>
    <sheet name="ActionFloatInfo|战斗行为飘字" sheetId="25" r:id="rId6"/>
    <sheet name="(辅)站位坐标" sheetId="22" r:id="rId7"/>
    <sheet name="(辅)战斗Action表" sheetId="12" r:id="rId8"/>
    <sheet name="(辅)战斗时机表" sheetId="10" r:id="rId9"/>
    <sheet name="(辅)技能触发条件表" sheetId="26" r:id="rId10"/>
    <sheet name="(辅)Buff触发条件表" sheetId="11" r:id="rId11"/>
    <sheet name="(辅)技能选目标类型表" sheetId="17" r:id="rId12"/>
    <sheet name="(工具)战斗工具-buff触发时机" sheetId="23" r:id="rId13"/>
    <sheet name="(工具)战斗工具-buff死亡时机" sheetId="24" r:id="rId14"/>
    <sheet name="（辅）技能描述表" sheetId="27" r:id="rId15"/>
  </sheets>
  <externalReferences>
    <externalReference r:id="rId16"/>
    <externalReference r:id="rId17"/>
  </externalReferences>
  <definedNames>
    <definedName name="_xlnm._FilterDatabase" localSheetId="3" hidden="1">Buff!#REF!</definedName>
    <definedName name="_xlnm._FilterDatabase" localSheetId="1" hidden="1">Skill!$S$2:$S$431</definedName>
    <definedName name="_xlnm._FilterDatabase" localSheetId="2" hidden="1">SkillLogicTimeline!$A$3:$V$90</definedName>
  </definedNames>
  <calcPr calcId="162913"/>
</workbook>
</file>

<file path=xl/calcChain.xml><?xml version="1.0" encoding="utf-8"?>
<calcChain xmlns="http://schemas.openxmlformats.org/spreadsheetml/2006/main">
  <c r="AP467" i="21" l="1"/>
  <c r="AL467" i="21"/>
  <c r="AC467" i="21"/>
  <c r="T467" i="21"/>
  <c r="Q467" i="21"/>
  <c r="L467" i="21"/>
  <c r="AP466" i="21" l="1"/>
  <c r="AL466" i="21"/>
  <c r="AC466" i="21"/>
  <c r="T466" i="21"/>
  <c r="Q466" i="21"/>
  <c r="L466" i="21"/>
  <c r="P567" i="19"/>
  <c r="I567" i="19"/>
  <c r="G567" i="19"/>
  <c r="A567" i="19"/>
  <c r="S286" i="20"/>
  <c r="AP486" i="21" l="1"/>
  <c r="AL486" i="21"/>
  <c r="AC486" i="21"/>
  <c r="T486" i="21"/>
  <c r="Q486" i="21"/>
  <c r="L486" i="21"/>
  <c r="P586" i="19"/>
  <c r="I586" i="19"/>
  <c r="G586" i="19"/>
  <c r="A586" i="19"/>
  <c r="S313" i="20"/>
  <c r="P580" i="19"/>
  <c r="I580" i="19"/>
  <c r="G580" i="19"/>
  <c r="A580" i="19"/>
  <c r="AP480" i="21"/>
  <c r="AL480" i="21"/>
  <c r="AC480" i="21"/>
  <c r="T480" i="21"/>
  <c r="Q480" i="21"/>
  <c r="L480" i="21"/>
  <c r="AP53" i="21" l="1"/>
  <c r="AL53" i="21"/>
  <c r="AC53" i="21"/>
  <c r="T53" i="21"/>
  <c r="L53" i="21"/>
  <c r="AP51" i="21"/>
  <c r="AL51" i="21"/>
  <c r="AC51" i="21"/>
  <c r="T51" i="21"/>
  <c r="L51" i="21"/>
  <c r="P24" i="19"/>
  <c r="G24" i="19"/>
  <c r="A24" i="19"/>
  <c r="P22" i="19"/>
  <c r="G22" i="19"/>
  <c r="A22" i="19"/>
  <c r="AP47" i="21"/>
  <c r="AL47" i="21"/>
  <c r="AC47" i="21"/>
  <c r="T47" i="21"/>
  <c r="L47" i="21"/>
  <c r="AP45" i="21"/>
  <c r="AL45" i="21"/>
  <c r="AC45" i="21"/>
  <c r="T45" i="21"/>
  <c r="L45" i="21"/>
  <c r="P17" i="19"/>
  <c r="G17" i="19"/>
  <c r="A17" i="19"/>
  <c r="P15" i="19"/>
  <c r="G15" i="19"/>
  <c r="A15" i="19"/>
  <c r="AP42" i="21"/>
  <c r="AL42" i="21"/>
  <c r="AC42" i="21"/>
  <c r="T42" i="21"/>
  <c r="L42" i="21"/>
  <c r="P11" i="19"/>
  <c r="G11" i="19"/>
  <c r="A11" i="19"/>
  <c r="AP40" i="21"/>
  <c r="AL40" i="21"/>
  <c r="AC40" i="21"/>
  <c r="T40" i="21"/>
  <c r="L40" i="21"/>
  <c r="P9" i="19"/>
  <c r="G9" i="19"/>
  <c r="A9" i="19"/>
  <c r="G68" i="27" l="1"/>
  <c r="G67" i="27"/>
  <c r="G66" i="27"/>
  <c r="G64" i="27"/>
  <c r="G63" i="27"/>
  <c r="G62" i="27"/>
  <c r="G60" i="27"/>
  <c r="G59" i="27"/>
  <c r="G58" i="27"/>
  <c r="G56" i="27"/>
  <c r="G55" i="27"/>
  <c r="G54" i="27"/>
  <c r="G52" i="27"/>
  <c r="G51" i="27"/>
  <c r="G50" i="27"/>
  <c r="G48" i="27"/>
  <c r="G47" i="27"/>
  <c r="G46" i="27"/>
  <c r="G44" i="27"/>
  <c r="G43" i="27"/>
  <c r="G42" i="27"/>
  <c r="G40" i="27"/>
  <c r="G39" i="27"/>
  <c r="G38" i="27"/>
  <c r="G36" i="27"/>
  <c r="G35" i="27"/>
  <c r="G34" i="27"/>
  <c r="G32" i="27"/>
  <c r="G31" i="27"/>
  <c r="G30" i="27"/>
  <c r="G28" i="27"/>
  <c r="G27" i="27"/>
  <c r="G26" i="27"/>
  <c r="G24" i="27"/>
  <c r="G23" i="27"/>
  <c r="G22" i="27"/>
  <c r="G20" i="27"/>
  <c r="G19" i="27"/>
  <c r="G18" i="27"/>
  <c r="G16" i="27"/>
  <c r="G15" i="27"/>
  <c r="G14" i="27"/>
  <c r="G12" i="27"/>
  <c r="G11" i="27"/>
  <c r="G10" i="27"/>
  <c r="G8" i="27"/>
  <c r="G7" i="27"/>
  <c r="G6" i="27"/>
  <c r="G4" i="27"/>
  <c r="G3" i="27"/>
  <c r="G2" i="27"/>
  <c r="B298" i="24"/>
  <c r="B297" i="24"/>
  <c r="B296" i="24"/>
  <c r="B295" i="24"/>
  <c r="B294" i="24"/>
  <c r="B293" i="24"/>
  <c r="B292" i="24"/>
  <c r="B291" i="24"/>
  <c r="B290" i="24"/>
  <c r="B289" i="24"/>
  <c r="D289" i="24" s="1"/>
  <c r="E289" i="24" s="1"/>
  <c r="B288" i="24"/>
  <c r="B287" i="24"/>
  <c r="B286" i="24"/>
  <c r="D286" i="24" s="1"/>
  <c r="I286" i="24" s="1"/>
  <c r="K286" i="24" s="1"/>
  <c r="B285" i="24"/>
  <c r="B284" i="24"/>
  <c r="B283" i="24"/>
  <c r="B282" i="24"/>
  <c r="B281" i="24"/>
  <c r="B280" i="24"/>
  <c r="D280" i="24" s="1"/>
  <c r="B279" i="24"/>
  <c r="B278" i="24"/>
  <c r="B277" i="24"/>
  <c r="D277" i="24" s="1"/>
  <c r="B276" i="24"/>
  <c r="B275" i="24"/>
  <c r="B274" i="24"/>
  <c r="B273" i="24"/>
  <c r="D273" i="24" s="1"/>
  <c r="B272" i="24"/>
  <c r="B271" i="24"/>
  <c r="D271" i="24" s="1"/>
  <c r="B270" i="24"/>
  <c r="B269" i="24"/>
  <c r="B268" i="24"/>
  <c r="D268" i="24" s="1"/>
  <c r="B267" i="24"/>
  <c r="B266" i="24"/>
  <c r="B265" i="24"/>
  <c r="D265" i="24" s="1"/>
  <c r="I265" i="24" s="1"/>
  <c r="B264" i="24"/>
  <c r="D264" i="24" s="1"/>
  <c r="B263" i="24"/>
  <c r="B262" i="24"/>
  <c r="B261" i="24"/>
  <c r="D261" i="24" s="1"/>
  <c r="I261" i="24" s="1"/>
  <c r="B260" i="24"/>
  <c r="B259" i="24"/>
  <c r="D259" i="24" s="1"/>
  <c r="E259" i="24" s="1"/>
  <c r="F259" i="24" s="1"/>
  <c r="H259" i="24" s="1"/>
  <c r="B258" i="24"/>
  <c r="B257" i="24"/>
  <c r="B256" i="24"/>
  <c r="B255" i="24"/>
  <c r="B254" i="24"/>
  <c r="B253" i="24"/>
  <c r="D253" i="24" s="1"/>
  <c r="E253" i="24" s="1"/>
  <c r="B252" i="24"/>
  <c r="D252" i="24" s="1"/>
  <c r="E252" i="24" s="1"/>
  <c r="B251" i="24"/>
  <c r="B250" i="24"/>
  <c r="B249" i="24"/>
  <c r="B248" i="24"/>
  <c r="D248" i="24" s="1"/>
  <c r="E248" i="24" s="1"/>
  <c r="B247" i="24"/>
  <c r="B246" i="24"/>
  <c r="D246" i="24" s="1"/>
  <c r="I246" i="24" s="1"/>
  <c r="B245" i="24"/>
  <c r="B244" i="24"/>
  <c r="B243" i="24"/>
  <c r="D243" i="24" s="1"/>
  <c r="I243" i="24" s="1"/>
  <c r="B242" i="24"/>
  <c r="B241" i="24"/>
  <c r="B240" i="24"/>
  <c r="B239" i="24"/>
  <c r="D239" i="24" s="1"/>
  <c r="E239" i="24" s="1"/>
  <c r="B238" i="24"/>
  <c r="D238" i="24" s="1"/>
  <c r="B237" i="24"/>
  <c r="D237" i="24" s="1"/>
  <c r="B236" i="24"/>
  <c r="D236" i="24" s="1"/>
  <c r="I236" i="24" s="1"/>
  <c r="B235" i="24"/>
  <c r="D235" i="24" s="1"/>
  <c r="B234" i="24"/>
  <c r="B233" i="24"/>
  <c r="B232" i="24"/>
  <c r="B231" i="24"/>
  <c r="B230" i="24"/>
  <c r="B229" i="24"/>
  <c r="B228" i="24"/>
  <c r="B227" i="24"/>
  <c r="B226" i="24"/>
  <c r="D226" i="24" s="1"/>
  <c r="B225" i="24"/>
  <c r="B224" i="24"/>
  <c r="D224" i="24" s="1"/>
  <c r="B223" i="24"/>
  <c r="D223" i="24" s="1"/>
  <c r="I223" i="24" s="1"/>
  <c r="B222" i="24"/>
  <c r="D222" i="24" s="1"/>
  <c r="I222" i="24" s="1"/>
  <c r="B221" i="24"/>
  <c r="B220" i="24"/>
  <c r="B219" i="24"/>
  <c r="D219" i="24" s="1"/>
  <c r="I219" i="24" s="1"/>
  <c r="B218" i="24"/>
  <c r="B217" i="24"/>
  <c r="B216" i="24"/>
  <c r="B215" i="24"/>
  <c r="B214" i="24"/>
  <c r="B213" i="24"/>
  <c r="D213" i="24" s="1"/>
  <c r="I213" i="24" s="1"/>
  <c r="B212" i="24"/>
  <c r="B211" i="24"/>
  <c r="D211" i="24" s="1"/>
  <c r="E211" i="24" s="1"/>
  <c r="B210" i="24"/>
  <c r="D210" i="24" s="1"/>
  <c r="I210" i="24" s="1"/>
  <c r="B209" i="24"/>
  <c r="D209" i="24" s="1"/>
  <c r="B208" i="24"/>
  <c r="B207" i="24"/>
  <c r="D207" i="24" s="1"/>
  <c r="B206" i="24"/>
  <c r="B205" i="24"/>
  <c r="B204" i="24"/>
  <c r="D204" i="24" s="1"/>
  <c r="B203" i="24"/>
  <c r="B202" i="24"/>
  <c r="B201" i="24"/>
  <c r="D201" i="24" s="1"/>
  <c r="B200" i="24"/>
  <c r="D200" i="24" s="1"/>
  <c r="B199" i="24"/>
  <c r="B198" i="24"/>
  <c r="D198" i="24" s="1"/>
  <c r="B197" i="24"/>
  <c r="B196" i="24"/>
  <c r="B195" i="24"/>
  <c r="B194" i="24"/>
  <c r="D194" i="24" s="1"/>
  <c r="B193" i="24"/>
  <c r="B192" i="24"/>
  <c r="B191" i="24"/>
  <c r="D191" i="24" s="1"/>
  <c r="B190" i="24"/>
  <c r="B189" i="24"/>
  <c r="B188" i="24"/>
  <c r="B187" i="24"/>
  <c r="B186" i="24"/>
  <c r="B185" i="24"/>
  <c r="B184" i="24"/>
  <c r="B183" i="24"/>
  <c r="B182" i="24"/>
  <c r="B181" i="24"/>
  <c r="D181" i="24" s="1"/>
  <c r="I181" i="24" s="1"/>
  <c r="B180" i="24"/>
  <c r="B179" i="24"/>
  <c r="B178" i="24"/>
  <c r="D178" i="24" s="1"/>
  <c r="I178" i="24" s="1"/>
  <c r="B177" i="24"/>
  <c r="B176" i="24"/>
  <c r="B175" i="24"/>
  <c r="D175" i="24" s="1"/>
  <c r="E175" i="24" s="1"/>
  <c r="B174" i="24"/>
  <c r="B173" i="24"/>
  <c r="D173" i="24" s="1"/>
  <c r="B172" i="24"/>
  <c r="B171" i="24"/>
  <c r="B170" i="24"/>
  <c r="B169" i="24"/>
  <c r="B168" i="24"/>
  <c r="B167" i="24"/>
  <c r="B166" i="24"/>
  <c r="B165" i="24"/>
  <c r="D165" i="24" s="1"/>
  <c r="I165" i="24" s="1"/>
  <c r="B164" i="24"/>
  <c r="B163" i="24"/>
  <c r="B162" i="24"/>
  <c r="B161" i="24"/>
  <c r="B160" i="24"/>
  <c r="B159" i="24"/>
  <c r="B158" i="24"/>
  <c r="B157" i="24"/>
  <c r="B156" i="24"/>
  <c r="B155" i="24"/>
  <c r="D155" i="24" s="1"/>
  <c r="I155" i="24" s="1"/>
  <c r="B154" i="24"/>
  <c r="B153" i="24"/>
  <c r="B152" i="24"/>
  <c r="D152" i="24" s="1"/>
  <c r="I152" i="24" s="1"/>
  <c r="B151" i="24"/>
  <c r="B150" i="24"/>
  <c r="D150" i="24" s="1"/>
  <c r="B149" i="24"/>
  <c r="D149" i="24" s="1"/>
  <c r="I149" i="24" s="1"/>
  <c r="B148" i="24"/>
  <c r="B147" i="24"/>
  <c r="B146" i="24"/>
  <c r="D146" i="24" s="1"/>
  <c r="E146" i="24" s="1"/>
  <c r="B145" i="24"/>
  <c r="B144" i="24"/>
  <c r="B143" i="24"/>
  <c r="D143" i="24" s="1"/>
  <c r="B142" i="24"/>
  <c r="B141" i="24"/>
  <c r="B140" i="24"/>
  <c r="B139" i="24"/>
  <c r="D139" i="24" s="1"/>
  <c r="B138" i="24"/>
  <c r="B137" i="24"/>
  <c r="D137" i="24" s="1"/>
  <c r="B136" i="24"/>
  <c r="D136" i="24" s="1"/>
  <c r="I136" i="24" s="1"/>
  <c r="B135" i="24"/>
  <c r="B134" i="24"/>
  <c r="B133" i="24"/>
  <c r="B132" i="24"/>
  <c r="B131" i="24"/>
  <c r="D131" i="24" s="1"/>
  <c r="I131" i="24" s="1"/>
  <c r="B130" i="24"/>
  <c r="B129" i="24"/>
  <c r="B128" i="24"/>
  <c r="D128" i="24" s="1"/>
  <c r="B127" i="24"/>
  <c r="B126" i="24"/>
  <c r="B125" i="24"/>
  <c r="B124" i="24"/>
  <c r="B123" i="24"/>
  <c r="B122" i="24"/>
  <c r="B121" i="24"/>
  <c r="B120" i="24"/>
  <c r="B119" i="24"/>
  <c r="B118" i="24"/>
  <c r="D118" i="24" s="1"/>
  <c r="I118" i="24" s="1"/>
  <c r="B117" i="24"/>
  <c r="B116" i="24"/>
  <c r="B115" i="24"/>
  <c r="D115" i="24" s="1"/>
  <c r="I115" i="24" s="1"/>
  <c r="B114" i="24"/>
  <c r="B113" i="24"/>
  <c r="B112" i="24"/>
  <c r="B111" i="24"/>
  <c r="D111" i="24" s="1"/>
  <c r="B110" i="24"/>
  <c r="B109" i="24"/>
  <c r="B108" i="24"/>
  <c r="B107" i="24"/>
  <c r="B106" i="24"/>
  <c r="D106" i="24" s="1"/>
  <c r="B105" i="24"/>
  <c r="B104" i="24"/>
  <c r="B103" i="24"/>
  <c r="B102" i="24"/>
  <c r="B101" i="24"/>
  <c r="B100" i="24"/>
  <c r="D100" i="24" s="1"/>
  <c r="B99" i="24"/>
  <c r="B98" i="24"/>
  <c r="B97" i="24"/>
  <c r="D97" i="24" s="1"/>
  <c r="B96" i="24"/>
  <c r="B95" i="24"/>
  <c r="B94" i="24"/>
  <c r="D94" i="24" s="1"/>
  <c r="B93" i="24"/>
  <c r="B92" i="24"/>
  <c r="B91" i="24"/>
  <c r="B90" i="24"/>
  <c r="D90" i="24" s="1"/>
  <c r="B89" i="24"/>
  <c r="B88" i="24"/>
  <c r="B87" i="24"/>
  <c r="D87" i="24" s="1"/>
  <c r="I87" i="24" s="1"/>
  <c r="B86" i="24"/>
  <c r="B85" i="24"/>
  <c r="B84" i="24"/>
  <c r="B83" i="24"/>
  <c r="D83" i="24" s="1"/>
  <c r="B82" i="24"/>
  <c r="B81" i="24"/>
  <c r="D81" i="24" s="1"/>
  <c r="B80" i="24"/>
  <c r="B79" i="24"/>
  <c r="D79" i="24" s="1"/>
  <c r="B78" i="24"/>
  <c r="B77" i="24"/>
  <c r="B76" i="24"/>
  <c r="B75" i="24"/>
  <c r="D75" i="24" s="1"/>
  <c r="E75" i="24" s="1"/>
  <c r="B74" i="24"/>
  <c r="B73" i="24"/>
  <c r="B72" i="24"/>
  <c r="B71" i="24"/>
  <c r="B70" i="24"/>
  <c r="B69" i="24"/>
  <c r="B68" i="24"/>
  <c r="B67" i="24"/>
  <c r="B66" i="24"/>
  <c r="D66" i="24" s="1"/>
  <c r="E66" i="24" s="1"/>
  <c r="B65" i="24"/>
  <c r="D65" i="24" s="1"/>
  <c r="E65" i="24" s="1"/>
  <c r="B64" i="24"/>
  <c r="B63" i="24"/>
  <c r="B62" i="24"/>
  <c r="B61" i="24"/>
  <c r="B60" i="24"/>
  <c r="B59" i="24"/>
  <c r="B58" i="24"/>
  <c r="B57" i="24"/>
  <c r="B56" i="24"/>
  <c r="D56" i="24" s="1"/>
  <c r="B55" i="24"/>
  <c r="B54" i="24"/>
  <c r="B53" i="24"/>
  <c r="B52" i="24"/>
  <c r="D52" i="24" s="1"/>
  <c r="E52" i="24" s="1"/>
  <c r="B51" i="24"/>
  <c r="B50" i="24"/>
  <c r="D50" i="24" s="1"/>
  <c r="B49" i="24"/>
  <c r="D49" i="24" s="1"/>
  <c r="B48" i="24"/>
  <c r="B47" i="24"/>
  <c r="B46" i="24"/>
  <c r="B45" i="24"/>
  <c r="B44" i="24"/>
  <c r="B43" i="24"/>
  <c r="B42" i="24"/>
  <c r="B41" i="24"/>
  <c r="B40" i="24"/>
  <c r="B39" i="24"/>
  <c r="D39" i="24" s="1"/>
  <c r="E39" i="24" s="1"/>
  <c r="B38" i="24"/>
  <c r="B37" i="24"/>
  <c r="B36" i="24"/>
  <c r="D36" i="24" s="1"/>
  <c r="E36" i="24" s="1"/>
  <c r="B35" i="24"/>
  <c r="B34" i="24"/>
  <c r="D34" i="24" s="1"/>
  <c r="B33" i="24"/>
  <c r="B32" i="24"/>
  <c r="B31" i="24"/>
  <c r="B30" i="24"/>
  <c r="B29" i="24"/>
  <c r="B28" i="24"/>
  <c r="B27" i="24"/>
  <c r="B26" i="24"/>
  <c r="B25" i="24"/>
  <c r="B24" i="24"/>
  <c r="D24" i="24" s="1"/>
  <c r="B23" i="24"/>
  <c r="B22" i="24"/>
  <c r="B21" i="24"/>
  <c r="D21" i="24" s="1"/>
  <c r="I21" i="24" s="1"/>
  <c r="B20" i="24"/>
  <c r="B19" i="24"/>
  <c r="B18" i="24"/>
  <c r="B17" i="24"/>
  <c r="AE16" i="24"/>
  <c r="AE17" i="24" s="1"/>
  <c r="AE18" i="24" s="1"/>
  <c r="AE19" i="24" s="1"/>
  <c r="AE20" i="24" s="1"/>
  <c r="AE21" i="24" s="1"/>
  <c r="AE22" i="24" s="1"/>
  <c r="AE23" i="24" s="1"/>
  <c r="AE24" i="24" s="1"/>
  <c r="AE25" i="24" s="1"/>
  <c r="AE26" i="24" s="1"/>
  <c r="AE27" i="24" s="1"/>
  <c r="AE28" i="24" s="1"/>
  <c r="AE29" i="24" s="1"/>
  <c r="AE30" i="24" s="1"/>
  <c r="AE31" i="24" s="1"/>
  <c r="AE32" i="24" s="1"/>
  <c r="AE33" i="24" s="1"/>
  <c r="AE34" i="24" s="1"/>
  <c r="AE35" i="24" s="1"/>
  <c r="AE36" i="24" s="1"/>
  <c r="AE37" i="24" s="1"/>
  <c r="AE38" i="24" s="1"/>
  <c r="AE39" i="24" s="1"/>
  <c r="AE40" i="24" s="1"/>
  <c r="AE41" i="24" s="1"/>
  <c r="AE42" i="24" s="1"/>
  <c r="AE43" i="24" s="1"/>
  <c r="AE44" i="24" s="1"/>
  <c r="AE45" i="24" s="1"/>
  <c r="AE46" i="24" s="1"/>
  <c r="AE47" i="24" s="1"/>
  <c r="AE48" i="24" s="1"/>
  <c r="AE49" i="24" s="1"/>
  <c r="AE50" i="24" s="1"/>
  <c r="AE51" i="24" s="1"/>
  <c r="AE52" i="24" s="1"/>
  <c r="AE53" i="24" s="1"/>
  <c r="AE54" i="24" s="1"/>
  <c r="AE55" i="24" s="1"/>
  <c r="AE56" i="24" s="1"/>
  <c r="AE57" i="24" s="1"/>
  <c r="AE58" i="24" s="1"/>
  <c r="AE59" i="24" s="1"/>
  <c r="AE60" i="24" s="1"/>
  <c r="AE61" i="24" s="1"/>
  <c r="AE62" i="24" s="1"/>
  <c r="AE63" i="24" s="1"/>
  <c r="AE64" i="24" s="1"/>
  <c r="AE65" i="24" s="1"/>
  <c r="AE66" i="24" s="1"/>
  <c r="AE67" i="24" s="1"/>
  <c r="AE68" i="24" s="1"/>
  <c r="AE69" i="24" s="1"/>
  <c r="AE70" i="24" s="1"/>
  <c r="AE71" i="24" s="1"/>
  <c r="AE72" i="24" s="1"/>
  <c r="AE73" i="24" s="1"/>
  <c r="AE74" i="24" s="1"/>
  <c r="AE75" i="24" s="1"/>
  <c r="AE76" i="24" s="1"/>
  <c r="AE77" i="24" s="1"/>
  <c r="AE78" i="24" s="1"/>
  <c r="AE79" i="24" s="1"/>
  <c r="AE80" i="24" s="1"/>
  <c r="AE81" i="24" s="1"/>
  <c r="AE82" i="24" s="1"/>
  <c r="AE83" i="24" s="1"/>
  <c r="AE84" i="24" s="1"/>
  <c r="AE85" i="24" s="1"/>
  <c r="AE86" i="24" s="1"/>
  <c r="AE87" i="24" s="1"/>
  <c r="AE88" i="24" s="1"/>
  <c r="AE89" i="24" s="1"/>
  <c r="AE90" i="24" s="1"/>
  <c r="AE91" i="24" s="1"/>
  <c r="AE92" i="24" s="1"/>
  <c r="AE93" i="24" s="1"/>
  <c r="AE94" i="24" s="1"/>
  <c r="AE95" i="24" s="1"/>
  <c r="AE96" i="24" s="1"/>
  <c r="AE97" i="24" s="1"/>
  <c r="AE98" i="24" s="1"/>
  <c r="AE99" i="24" s="1"/>
  <c r="AE100" i="24" s="1"/>
  <c r="AE101" i="24" s="1"/>
  <c r="AE102" i="24" s="1"/>
  <c r="AE103" i="24" s="1"/>
  <c r="AE104" i="24" s="1"/>
  <c r="AE105" i="24" s="1"/>
  <c r="AE106" i="24" s="1"/>
  <c r="AE107" i="24" s="1"/>
  <c r="AE108" i="24" s="1"/>
  <c r="AE109" i="24" s="1"/>
  <c r="AE110" i="24" s="1"/>
  <c r="AE111" i="24" s="1"/>
  <c r="AE112" i="24" s="1"/>
  <c r="AE113" i="24" s="1"/>
  <c r="AE114" i="24" s="1"/>
  <c r="AE115" i="24" s="1"/>
  <c r="AE116" i="24" s="1"/>
  <c r="AE117" i="24" s="1"/>
  <c r="AE118" i="24" s="1"/>
  <c r="AE119" i="24" s="1"/>
  <c r="AE120" i="24" s="1"/>
  <c r="AE121" i="24" s="1"/>
  <c r="AE122" i="24" s="1"/>
  <c r="AE123" i="24" s="1"/>
  <c r="AE124" i="24" s="1"/>
  <c r="AE125" i="24" s="1"/>
  <c r="AE126" i="24" s="1"/>
  <c r="AE127" i="24" s="1"/>
  <c r="AE128" i="24" s="1"/>
  <c r="AE129" i="24" s="1"/>
  <c r="AE130" i="24" s="1"/>
  <c r="AE131" i="24" s="1"/>
  <c r="AE132" i="24" s="1"/>
  <c r="AE133" i="24" s="1"/>
  <c r="AE134" i="24" s="1"/>
  <c r="AE135" i="24" s="1"/>
  <c r="AE136" i="24" s="1"/>
  <c r="AE137" i="24" s="1"/>
  <c r="AE138" i="24" s="1"/>
  <c r="AE139" i="24" s="1"/>
  <c r="AE140" i="24" s="1"/>
  <c r="AE141" i="24" s="1"/>
  <c r="AE142" i="24" s="1"/>
  <c r="AE143" i="24" s="1"/>
  <c r="AE144" i="24" s="1"/>
  <c r="AE145" i="24" s="1"/>
  <c r="AE146" i="24" s="1"/>
  <c r="AE147" i="24" s="1"/>
  <c r="AE148" i="24" s="1"/>
  <c r="AE149" i="24" s="1"/>
  <c r="AE150" i="24" s="1"/>
  <c r="AE151" i="24" s="1"/>
  <c r="AE152" i="24" s="1"/>
  <c r="AE153" i="24" s="1"/>
  <c r="AE154" i="24" s="1"/>
  <c r="AE155" i="24" s="1"/>
  <c r="AE156" i="24" s="1"/>
  <c r="AE157" i="24" s="1"/>
  <c r="AE158" i="24" s="1"/>
  <c r="AE159" i="24" s="1"/>
  <c r="AE160" i="24" s="1"/>
  <c r="AE161" i="24" s="1"/>
  <c r="AE162" i="24" s="1"/>
  <c r="AE163" i="24" s="1"/>
  <c r="AE164" i="24" s="1"/>
  <c r="AE165" i="24" s="1"/>
  <c r="AE166" i="24" s="1"/>
  <c r="AE167" i="24" s="1"/>
  <c r="AE168" i="24" s="1"/>
  <c r="AE169" i="24" s="1"/>
  <c r="AE170" i="24" s="1"/>
  <c r="AE171" i="24" s="1"/>
  <c r="AE172" i="24" s="1"/>
  <c r="AE173" i="24" s="1"/>
  <c r="AE174" i="24" s="1"/>
  <c r="AE175" i="24" s="1"/>
  <c r="AE176" i="24" s="1"/>
  <c r="AE177" i="24" s="1"/>
  <c r="AE178" i="24" s="1"/>
  <c r="AE179" i="24" s="1"/>
  <c r="AE180" i="24" s="1"/>
  <c r="AE181" i="24" s="1"/>
  <c r="AE182" i="24" s="1"/>
  <c r="AE183" i="24" s="1"/>
  <c r="AE184" i="24" s="1"/>
  <c r="AE185" i="24" s="1"/>
  <c r="AE186" i="24" s="1"/>
  <c r="AE187" i="24" s="1"/>
  <c r="AE188" i="24" s="1"/>
  <c r="AE189" i="24" s="1"/>
  <c r="AE190" i="24" s="1"/>
  <c r="AE191" i="24" s="1"/>
  <c r="AE192" i="24" s="1"/>
  <c r="AE193" i="24" s="1"/>
  <c r="AE194" i="24" s="1"/>
  <c r="AE195" i="24" s="1"/>
  <c r="AE196" i="24" s="1"/>
  <c r="AE197" i="24" s="1"/>
  <c r="AE198" i="24" s="1"/>
  <c r="AE199" i="24" s="1"/>
  <c r="AE200" i="24" s="1"/>
  <c r="AE201" i="24" s="1"/>
  <c r="AE202" i="24" s="1"/>
  <c r="AE203" i="24" s="1"/>
  <c r="AE204" i="24" s="1"/>
  <c r="AE205" i="24" s="1"/>
  <c r="AE206" i="24" s="1"/>
  <c r="AE207" i="24" s="1"/>
  <c r="AE208" i="24" s="1"/>
  <c r="AE209" i="24" s="1"/>
  <c r="AE210" i="24" s="1"/>
  <c r="AE211" i="24" s="1"/>
  <c r="AE212" i="24" s="1"/>
  <c r="AE213" i="24" s="1"/>
  <c r="AE214" i="24" s="1"/>
  <c r="AE215" i="24" s="1"/>
  <c r="AE216" i="24" s="1"/>
  <c r="AE217" i="24" s="1"/>
  <c r="AE218" i="24" s="1"/>
  <c r="AE219" i="24" s="1"/>
  <c r="AE220" i="24" s="1"/>
  <c r="AE221" i="24" s="1"/>
  <c r="AE222" i="24" s="1"/>
  <c r="AE223" i="24" s="1"/>
  <c r="AE224" i="24" s="1"/>
  <c r="AE225" i="24" s="1"/>
  <c r="AE226" i="24" s="1"/>
  <c r="AE227" i="24" s="1"/>
  <c r="AE228" i="24" s="1"/>
  <c r="AE229" i="24" s="1"/>
  <c r="AE230" i="24" s="1"/>
  <c r="AE231" i="24" s="1"/>
  <c r="AE232" i="24" s="1"/>
  <c r="AE233" i="24" s="1"/>
  <c r="AE234" i="24" s="1"/>
  <c r="AE235" i="24" s="1"/>
  <c r="AE236" i="24" s="1"/>
  <c r="AE237" i="24" s="1"/>
  <c r="AE238" i="24" s="1"/>
  <c r="AE239" i="24" s="1"/>
  <c r="AE240" i="24" s="1"/>
  <c r="AE241" i="24" s="1"/>
  <c r="AE242" i="24" s="1"/>
  <c r="AE243" i="24" s="1"/>
  <c r="AE244" i="24" s="1"/>
  <c r="AE245" i="24" s="1"/>
  <c r="AE246" i="24" s="1"/>
  <c r="AE247" i="24" s="1"/>
  <c r="AE248" i="24" s="1"/>
  <c r="AE249" i="24" s="1"/>
  <c r="AE250" i="24" s="1"/>
  <c r="AE251" i="24" s="1"/>
  <c r="AE252" i="24" s="1"/>
  <c r="AE253" i="24" s="1"/>
  <c r="AE254" i="24" s="1"/>
  <c r="AE255" i="24" s="1"/>
  <c r="AE256" i="24" s="1"/>
  <c r="AE257" i="24" s="1"/>
  <c r="AE258" i="24" s="1"/>
  <c r="AE259" i="24" s="1"/>
  <c r="AE260" i="24" s="1"/>
  <c r="AE261" i="24" s="1"/>
  <c r="AE262" i="24" s="1"/>
  <c r="AE263" i="24" s="1"/>
  <c r="AE264" i="24" s="1"/>
  <c r="AE265" i="24" s="1"/>
  <c r="AE266" i="24" s="1"/>
  <c r="AE267" i="24" s="1"/>
  <c r="AE268" i="24" s="1"/>
  <c r="AE269" i="24" s="1"/>
  <c r="AE270" i="24" s="1"/>
  <c r="AE271" i="24" s="1"/>
  <c r="AE272" i="24" s="1"/>
  <c r="AE273" i="24" s="1"/>
  <c r="AE274" i="24" s="1"/>
  <c r="AE275" i="24" s="1"/>
  <c r="AE276" i="24" s="1"/>
  <c r="AE277" i="24" s="1"/>
  <c r="AE278" i="24" s="1"/>
  <c r="AE279" i="24" s="1"/>
  <c r="AE280" i="24" s="1"/>
  <c r="AE281" i="24" s="1"/>
  <c r="AE282" i="24" s="1"/>
  <c r="AE283" i="24" s="1"/>
  <c r="AE284" i="24" s="1"/>
  <c r="AE285" i="24" s="1"/>
  <c r="AE286" i="24" s="1"/>
  <c r="AE287" i="24" s="1"/>
  <c r="AE288" i="24" s="1"/>
  <c r="AE289" i="24" s="1"/>
  <c r="AE290" i="24" s="1"/>
  <c r="AE291" i="24" s="1"/>
  <c r="AE292" i="24" s="1"/>
  <c r="AE293" i="24" s="1"/>
  <c r="AE294" i="24" s="1"/>
  <c r="AE295" i="24" s="1"/>
  <c r="AE296" i="24" s="1"/>
  <c r="AE297" i="24" s="1"/>
  <c r="AE298" i="24" s="1"/>
  <c r="C16" i="24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C105" i="24" s="1"/>
  <c r="C106" i="24" s="1"/>
  <c r="C107" i="24" s="1"/>
  <c r="C108" i="24" s="1"/>
  <c r="C109" i="24" s="1"/>
  <c r="C110" i="24" s="1"/>
  <c r="C111" i="24" s="1"/>
  <c r="C112" i="24" s="1"/>
  <c r="C113" i="24" s="1"/>
  <c r="C114" i="24" s="1"/>
  <c r="C115" i="24" s="1"/>
  <c r="C116" i="24" s="1"/>
  <c r="C117" i="24" s="1"/>
  <c r="C118" i="24" s="1"/>
  <c r="C119" i="24" s="1"/>
  <c r="C120" i="24" s="1"/>
  <c r="C121" i="24" s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C137" i="24" s="1"/>
  <c r="C138" i="24" s="1"/>
  <c r="C139" i="24" s="1"/>
  <c r="C140" i="24" s="1"/>
  <c r="C141" i="24" s="1"/>
  <c r="C142" i="24" s="1"/>
  <c r="C143" i="24" s="1"/>
  <c r="C144" i="24" s="1"/>
  <c r="C145" i="24" s="1"/>
  <c r="C146" i="24" s="1"/>
  <c r="C147" i="24" s="1"/>
  <c r="C148" i="24" s="1"/>
  <c r="C149" i="24" s="1"/>
  <c r="C150" i="24" s="1"/>
  <c r="C151" i="24" s="1"/>
  <c r="C152" i="24" s="1"/>
  <c r="C153" i="24" s="1"/>
  <c r="C154" i="24" s="1"/>
  <c r="C155" i="24" s="1"/>
  <c r="C156" i="24" s="1"/>
  <c r="C157" i="24" s="1"/>
  <c r="C158" i="24" s="1"/>
  <c r="C159" i="24" s="1"/>
  <c r="C160" i="24" s="1"/>
  <c r="C161" i="24" s="1"/>
  <c r="C162" i="24" s="1"/>
  <c r="C163" i="24" s="1"/>
  <c r="C164" i="24" s="1"/>
  <c r="C165" i="24" s="1"/>
  <c r="C166" i="24" s="1"/>
  <c r="C167" i="24" s="1"/>
  <c r="C168" i="24" s="1"/>
  <c r="C169" i="24" s="1"/>
  <c r="C170" i="24" s="1"/>
  <c r="C171" i="24" s="1"/>
  <c r="C172" i="24" s="1"/>
  <c r="C173" i="24" s="1"/>
  <c r="C174" i="24" s="1"/>
  <c r="C175" i="24" s="1"/>
  <c r="C176" i="24" s="1"/>
  <c r="C177" i="24" s="1"/>
  <c r="C178" i="24" s="1"/>
  <c r="C179" i="24" s="1"/>
  <c r="C180" i="24" s="1"/>
  <c r="C181" i="24" s="1"/>
  <c r="C182" i="24" s="1"/>
  <c r="C183" i="24" s="1"/>
  <c r="C184" i="24" s="1"/>
  <c r="C185" i="24" s="1"/>
  <c r="C186" i="24" s="1"/>
  <c r="C187" i="24" s="1"/>
  <c r="C188" i="24" s="1"/>
  <c r="C189" i="24" s="1"/>
  <c r="C190" i="24" s="1"/>
  <c r="C191" i="24" s="1"/>
  <c r="C192" i="24" s="1"/>
  <c r="C193" i="24" s="1"/>
  <c r="C194" i="24" s="1"/>
  <c r="C195" i="24" s="1"/>
  <c r="C196" i="24" s="1"/>
  <c r="C197" i="24" s="1"/>
  <c r="C198" i="24" s="1"/>
  <c r="C199" i="24" s="1"/>
  <c r="C200" i="24" s="1"/>
  <c r="C201" i="24" s="1"/>
  <c r="C202" i="24" s="1"/>
  <c r="C203" i="24" s="1"/>
  <c r="C204" i="24" s="1"/>
  <c r="C205" i="24" s="1"/>
  <c r="C206" i="24" s="1"/>
  <c r="C207" i="24" s="1"/>
  <c r="C208" i="24" s="1"/>
  <c r="C209" i="24" s="1"/>
  <c r="C210" i="24" s="1"/>
  <c r="C211" i="24" s="1"/>
  <c r="C212" i="24" s="1"/>
  <c r="C213" i="24" s="1"/>
  <c r="C214" i="24" s="1"/>
  <c r="C215" i="24" s="1"/>
  <c r="C216" i="24" s="1"/>
  <c r="C217" i="24" s="1"/>
  <c r="C218" i="24" s="1"/>
  <c r="C219" i="24" s="1"/>
  <c r="C220" i="24" s="1"/>
  <c r="C221" i="24" s="1"/>
  <c r="C222" i="24" s="1"/>
  <c r="C223" i="24" s="1"/>
  <c r="C224" i="24" s="1"/>
  <c r="C225" i="24" s="1"/>
  <c r="C226" i="24" s="1"/>
  <c r="C227" i="24" s="1"/>
  <c r="C228" i="24" s="1"/>
  <c r="C229" i="24" s="1"/>
  <c r="C230" i="24" s="1"/>
  <c r="C231" i="24" s="1"/>
  <c r="C232" i="24" s="1"/>
  <c r="C233" i="24" s="1"/>
  <c r="C234" i="24" s="1"/>
  <c r="C235" i="24" s="1"/>
  <c r="C236" i="24" s="1"/>
  <c r="C237" i="24" s="1"/>
  <c r="C238" i="24" s="1"/>
  <c r="C239" i="24" s="1"/>
  <c r="C240" i="24" s="1"/>
  <c r="C241" i="24" s="1"/>
  <c r="C242" i="24" s="1"/>
  <c r="C243" i="24" s="1"/>
  <c r="C244" i="24" s="1"/>
  <c r="C245" i="24" s="1"/>
  <c r="C246" i="24" s="1"/>
  <c r="C247" i="24" s="1"/>
  <c r="C248" i="24" s="1"/>
  <c r="C249" i="24" s="1"/>
  <c r="C250" i="24" s="1"/>
  <c r="C251" i="24" s="1"/>
  <c r="C252" i="24" s="1"/>
  <c r="C253" i="24" s="1"/>
  <c r="C254" i="24" s="1"/>
  <c r="C255" i="24" s="1"/>
  <c r="C256" i="24" s="1"/>
  <c r="C257" i="24" s="1"/>
  <c r="C258" i="24" s="1"/>
  <c r="C259" i="24" s="1"/>
  <c r="C260" i="24" s="1"/>
  <c r="C261" i="24" s="1"/>
  <c r="C262" i="24" s="1"/>
  <c r="C263" i="24" s="1"/>
  <c r="C264" i="24" s="1"/>
  <c r="C265" i="24" s="1"/>
  <c r="C266" i="24" s="1"/>
  <c r="C267" i="24" s="1"/>
  <c r="C268" i="24" s="1"/>
  <c r="C269" i="24" s="1"/>
  <c r="C270" i="24" s="1"/>
  <c r="C271" i="24" s="1"/>
  <c r="C272" i="24" s="1"/>
  <c r="C273" i="24" s="1"/>
  <c r="C274" i="24" s="1"/>
  <c r="C275" i="24" s="1"/>
  <c r="C276" i="24" s="1"/>
  <c r="C277" i="24" s="1"/>
  <c r="C278" i="24" s="1"/>
  <c r="C279" i="24" s="1"/>
  <c r="C280" i="24" s="1"/>
  <c r="C281" i="24" s="1"/>
  <c r="C282" i="24" s="1"/>
  <c r="C283" i="24" s="1"/>
  <c r="C284" i="24" s="1"/>
  <c r="C285" i="24" s="1"/>
  <c r="C286" i="24" s="1"/>
  <c r="C287" i="24" s="1"/>
  <c r="C288" i="24" s="1"/>
  <c r="C289" i="24" s="1"/>
  <c r="C290" i="24" s="1"/>
  <c r="C291" i="24" s="1"/>
  <c r="C292" i="24" s="1"/>
  <c r="C293" i="24" s="1"/>
  <c r="C294" i="24" s="1"/>
  <c r="C295" i="24" s="1"/>
  <c r="C296" i="24" s="1"/>
  <c r="C297" i="24" s="1"/>
  <c r="C298" i="24" s="1"/>
  <c r="B16" i="24"/>
  <c r="D16" i="24" s="1"/>
  <c r="B15" i="24"/>
  <c r="D15" i="24" s="1"/>
  <c r="B14" i="24"/>
  <c r="B13" i="24"/>
  <c r="C12" i="24"/>
  <c r="C13" i="24" s="1"/>
  <c r="C14" i="24" s="1"/>
  <c r="C15" i="24" s="1"/>
  <c r="B12" i="24"/>
  <c r="B11" i="24"/>
  <c r="B10" i="24"/>
  <c r="B9" i="24"/>
  <c r="X8" i="24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X84" i="24" s="1"/>
  <c r="X85" i="24" s="1"/>
  <c r="X86" i="24" s="1"/>
  <c r="X87" i="24" s="1"/>
  <c r="X88" i="24" s="1"/>
  <c r="X89" i="24" s="1"/>
  <c r="X90" i="24" s="1"/>
  <c r="X91" i="24" s="1"/>
  <c r="X92" i="24" s="1"/>
  <c r="X93" i="24" s="1"/>
  <c r="X94" i="24" s="1"/>
  <c r="X95" i="24" s="1"/>
  <c r="X96" i="24" s="1"/>
  <c r="X97" i="24" s="1"/>
  <c r="X98" i="24" s="1"/>
  <c r="X99" i="24" s="1"/>
  <c r="X100" i="24" s="1"/>
  <c r="X101" i="24" s="1"/>
  <c r="X102" i="24" s="1"/>
  <c r="X103" i="24" s="1"/>
  <c r="X104" i="24" s="1"/>
  <c r="X105" i="24" s="1"/>
  <c r="X106" i="24" s="1"/>
  <c r="X107" i="24" s="1"/>
  <c r="X108" i="24" s="1"/>
  <c r="X109" i="24" s="1"/>
  <c r="X110" i="24" s="1"/>
  <c r="X111" i="24" s="1"/>
  <c r="X112" i="24" s="1"/>
  <c r="X113" i="24" s="1"/>
  <c r="X114" i="24" s="1"/>
  <c r="X115" i="24" s="1"/>
  <c r="X116" i="24" s="1"/>
  <c r="X117" i="24" s="1"/>
  <c r="X118" i="24" s="1"/>
  <c r="X119" i="24" s="1"/>
  <c r="X120" i="24" s="1"/>
  <c r="X121" i="24" s="1"/>
  <c r="X122" i="24" s="1"/>
  <c r="X123" i="24" s="1"/>
  <c r="X124" i="24" s="1"/>
  <c r="X125" i="24" s="1"/>
  <c r="X126" i="24" s="1"/>
  <c r="X127" i="24" s="1"/>
  <c r="X128" i="24" s="1"/>
  <c r="X129" i="24" s="1"/>
  <c r="X130" i="24" s="1"/>
  <c r="X131" i="24" s="1"/>
  <c r="X132" i="24" s="1"/>
  <c r="X133" i="24" s="1"/>
  <c r="X134" i="24" s="1"/>
  <c r="X135" i="24" s="1"/>
  <c r="X136" i="24" s="1"/>
  <c r="X137" i="24" s="1"/>
  <c r="X138" i="24" s="1"/>
  <c r="X139" i="24" s="1"/>
  <c r="X140" i="24" s="1"/>
  <c r="X141" i="24" s="1"/>
  <c r="X142" i="24" s="1"/>
  <c r="X143" i="24" s="1"/>
  <c r="X144" i="24" s="1"/>
  <c r="X145" i="24" s="1"/>
  <c r="X146" i="24" s="1"/>
  <c r="X147" i="24" s="1"/>
  <c r="X148" i="24" s="1"/>
  <c r="X149" i="24" s="1"/>
  <c r="X150" i="24" s="1"/>
  <c r="X151" i="24" s="1"/>
  <c r="X152" i="24" s="1"/>
  <c r="X153" i="24" s="1"/>
  <c r="X154" i="24" s="1"/>
  <c r="X155" i="24" s="1"/>
  <c r="X156" i="24" s="1"/>
  <c r="X157" i="24" s="1"/>
  <c r="X158" i="24" s="1"/>
  <c r="X159" i="24" s="1"/>
  <c r="X160" i="24" s="1"/>
  <c r="X161" i="24" s="1"/>
  <c r="X162" i="24" s="1"/>
  <c r="X163" i="24" s="1"/>
  <c r="X164" i="24" s="1"/>
  <c r="X165" i="24" s="1"/>
  <c r="X166" i="24" s="1"/>
  <c r="X167" i="24" s="1"/>
  <c r="X168" i="24" s="1"/>
  <c r="X169" i="24" s="1"/>
  <c r="X170" i="24" s="1"/>
  <c r="X171" i="24" s="1"/>
  <c r="X172" i="24" s="1"/>
  <c r="X173" i="24" s="1"/>
  <c r="X174" i="24" s="1"/>
  <c r="X175" i="24" s="1"/>
  <c r="X176" i="24" s="1"/>
  <c r="X177" i="24" s="1"/>
  <c r="X178" i="24" s="1"/>
  <c r="X179" i="24" s="1"/>
  <c r="X180" i="24" s="1"/>
  <c r="X181" i="24" s="1"/>
  <c r="X182" i="24" s="1"/>
  <c r="X183" i="24" s="1"/>
  <c r="X184" i="24" s="1"/>
  <c r="X185" i="24" s="1"/>
  <c r="X186" i="24" s="1"/>
  <c r="X187" i="24" s="1"/>
  <c r="X188" i="24" s="1"/>
  <c r="X189" i="24" s="1"/>
  <c r="X190" i="24" s="1"/>
  <c r="X191" i="24" s="1"/>
  <c r="X192" i="24" s="1"/>
  <c r="X193" i="24" s="1"/>
  <c r="X194" i="24" s="1"/>
  <c r="X195" i="24" s="1"/>
  <c r="X196" i="24" s="1"/>
  <c r="X197" i="24" s="1"/>
  <c r="X198" i="24" s="1"/>
  <c r="X199" i="24" s="1"/>
  <c r="X200" i="24" s="1"/>
  <c r="X201" i="24" s="1"/>
  <c r="X202" i="24" s="1"/>
  <c r="X203" i="24" s="1"/>
  <c r="X204" i="24" s="1"/>
  <c r="X205" i="24" s="1"/>
  <c r="X206" i="24" s="1"/>
  <c r="X207" i="24" s="1"/>
  <c r="X208" i="24" s="1"/>
  <c r="X209" i="24" s="1"/>
  <c r="X210" i="24" s="1"/>
  <c r="X211" i="24" s="1"/>
  <c r="X212" i="24" s="1"/>
  <c r="X213" i="24" s="1"/>
  <c r="X214" i="24" s="1"/>
  <c r="X215" i="24" s="1"/>
  <c r="X216" i="24" s="1"/>
  <c r="X217" i="24" s="1"/>
  <c r="X218" i="24" s="1"/>
  <c r="X219" i="24" s="1"/>
  <c r="X220" i="24" s="1"/>
  <c r="X221" i="24" s="1"/>
  <c r="X222" i="24" s="1"/>
  <c r="X223" i="24" s="1"/>
  <c r="X224" i="24" s="1"/>
  <c r="X225" i="24" s="1"/>
  <c r="X226" i="24" s="1"/>
  <c r="X227" i="24" s="1"/>
  <c r="X228" i="24" s="1"/>
  <c r="X229" i="24" s="1"/>
  <c r="X230" i="24" s="1"/>
  <c r="X231" i="24" s="1"/>
  <c r="X232" i="24" s="1"/>
  <c r="X233" i="24" s="1"/>
  <c r="X234" i="24" s="1"/>
  <c r="X235" i="24" s="1"/>
  <c r="X236" i="24" s="1"/>
  <c r="X237" i="24" s="1"/>
  <c r="X238" i="24" s="1"/>
  <c r="X239" i="24" s="1"/>
  <c r="X240" i="24" s="1"/>
  <c r="X241" i="24" s="1"/>
  <c r="X242" i="24" s="1"/>
  <c r="X243" i="24" s="1"/>
  <c r="X244" i="24" s="1"/>
  <c r="X245" i="24" s="1"/>
  <c r="X246" i="24" s="1"/>
  <c r="X247" i="24" s="1"/>
  <c r="X248" i="24" s="1"/>
  <c r="X249" i="24" s="1"/>
  <c r="X250" i="24" s="1"/>
  <c r="X251" i="24" s="1"/>
  <c r="X252" i="24" s="1"/>
  <c r="X253" i="24" s="1"/>
  <c r="X254" i="24" s="1"/>
  <c r="X255" i="24" s="1"/>
  <c r="X256" i="24" s="1"/>
  <c r="X257" i="24" s="1"/>
  <c r="X258" i="24" s="1"/>
  <c r="X259" i="24" s="1"/>
  <c r="X260" i="24" s="1"/>
  <c r="X261" i="24" s="1"/>
  <c r="X262" i="24" s="1"/>
  <c r="X263" i="24" s="1"/>
  <c r="X264" i="24" s="1"/>
  <c r="X265" i="24" s="1"/>
  <c r="X266" i="24" s="1"/>
  <c r="X267" i="24" s="1"/>
  <c r="X268" i="24" s="1"/>
  <c r="X269" i="24" s="1"/>
  <c r="X270" i="24" s="1"/>
  <c r="X271" i="24" s="1"/>
  <c r="X272" i="24" s="1"/>
  <c r="X273" i="24" s="1"/>
  <c r="X274" i="24" s="1"/>
  <c r="X275" i="24" s="1"/>
  <c r="X276" i="24" s="1"/>
  <c r="X277" i="24" s="1"/>
  <c r="X278" i="24" s="1"/>
  <c r="X279" i="24" s="1"/>
  <c r="X280" i="24" s="1"/>
  <c r="X281" i="24" s="1"/>
  <c r="X282" i="24" s="1"/>
  <c r="X283" i="24" s="1"/>
  <c r="X284" i="24" s="1"/>
  <c r="X285" i="24" s="1"/>
  <c r="X286" i="24" s="1"/>
  <c r="X287" i="24" s="1"/>
  <c r="X288" i="24" s="1"/>
  <c r="X289" i="24" s="1"/>
  <c r="X290" i="24" s="1"/>
  <c r="X291" i="24" s="1"/>
  <c r="X292" i="24" s="1"/>
  <c r="X293" i="24" s="1"/>
  <c r="X294" i="24" s="1"/>
  <c r="X295" i="24" s="1"/>
  <c r="X296" i="24" s="1"/>
  <c r="X297" i="24" s="1"/>
  <c r="X298" i="24" s="1"/>
  <c r="B8" i="24"/>
  <c r="D8" i="24" s="1"/>
  <c r="AE7" i="24"/>
  <c r="AE8" i="24" s="1"/>
  <c r="AE9" i="24" s="1"/>
  <c r="AE10" i="24" s="1"/>
  <c r="AE11" i="24" s="1"/>
  <c r="AE12" i="24" s="1"/>
  <c r="AE13" i="24" s="1"/>
  <c r="AE14" i="24" s="1"/>
  <c r="AE15" i="24" s="1"/>
  <c r="X7" i="24"/>
  <c r="Q7" i="24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Q84" i="24" s="1"/>
  <c r="Q85" i="24" s="1"/>
  <c r="Q86" i="24" s="1"/>
  <c r="Q87" i="24" s="1"/>
  <c r="Q88" i="24" s="1"/>
  <c r="Q89" i="24" s="1"/>
  <c r="Q90" i="24" s="1"/>
  <c r="Q91" i="24" s="1"/>
  <c r="Q92" i="24" s="1"/>
  <c r="Q93" i="24" s="1"/>
  <c r="Q94" i="24" s="1"/>
  <c r="Q95" i="24" s="1"/>
  <c r="Q96" i="24" s="1"/>
  <c r="Q97" i="24" s="1"/>
  <c r="Q98" i="24" s="1"/>
  <c r="Q99" i="24" s="1"/>
  <c r="Q100" i="24" s="1"/>
  <c r="Q101" i="24" s="1"/>
  <c r="Q102" i="24" s="1"/>
  <c r="Q103" i="24" s="1"/>
  <c r="Q104" i="24" s="1"/>
  <c r="Q105" i="24" s="1"/>
  <c r="Q106" i="24" s="1"/>
  <c r="Q107" i="24" s="1"/>
  <c r="Q108" i="24" s="1"/>
  <c r="Q109" i="24" s="1"/>
  <c r="Q110" i="24" s="1"/>
  <c r="Q111" i="24" s="1"/>
  <c r="Q112" i="24" s="1"/>
  <c r="Q113" i="24" s="1"/>
  <c r="Q114" i="24" s="1"/>
  <c r="Q115" i="24" s="1"/>
  <c r="Q116" i="24" s="1"/>
  <c r="Q117" i="24" s="1"/>
  <c r="Q118" i="24" s="1"/>
  <c r="Q119" i="24" s="1"/>
  <c r="Q120" i="24" s="1"/>
  <c r="Q121" i="24" s="1"/>
  <c r="Q122" i="24" s="1"/>
  <c r="Q123" i="24" s="1"/>
  <c r="Q124" i="24" s="1"/>
  <c r="Q125" i="24" s="1"/>
  <c r="Q126" i="24" s="1"/>
  <c r="Q127" i="24" s="1"/>
  <c r="Q128" i="24" s="1"/>
  <c r="Q129" i="24" s="1"/>
  <c r="Q130" i="24" s="1"/>
  <c r="Q131" i="24" s="1"/>
  <c r="Q132" i="24" s="1"/>
  <c r="Q133" i="24" s="1"/>
  <c r="Q134" i="24" s="1"/>
  <c r="Q135" i="24" s="1"/>
  <c r="Q136" i="24" s="1"/>
  <c r="Q137" i="24" s="1"/>
  <c r="Q138" i="24" s="1"/>
  <c r="Q139" i="24" s="1"/>
  <c r="Q140" i="24" s="1"/>
  <c r="Q141" i="24" s="1"/>
  <c r="Q142" i="24" s="1"/>
  <c r="Q143" i="24" s="1"/>
  <c r="Q144" i="24" s="1"/>
  <c r="Q145" i="24" s="1"/>
  <c r="Q146" i="24" s="1"/>
  <c r="Q147" i="24" s="1"/>
  <c r="Q148" i="24" s="1"/>
  <c r="Q149" i="24" s="1"/>
  <c r="Q150" i="24" s="1"/>
  <c r="Q151" i="24" s="1"/>
  <c r="Q152" i="24" s="1"/>
  <c r="Q153" i="24" s="1"/>
  <c r="Q154" i="24" s="1"/>
  <c r="Q155" i="24" s="1"/>
  <c r="Q156" i="24" s="1"/>
  <c r="Q157" i="24" s="1"/>
  <c r="Q158" i="24" s="1"/>
  <c r="Q159" i="24" s="1"/>
  <c r="Q160" i="24" s="1"/>
  <c r="Q161" i="24" s="1"/>
  <c r="Q162" i="24" s="1"/>
  <c r="Q163" i="24" s="1"/>
  <c r="Q164" i="24" s="1"/>
  <c r="Q165" i="24" s="1"/>
  <c r="Q166" i="24" s="1"/>
  <c r="Q167" i="24" s="1"/>
  <c r="Q168" i="24" s="1"/>
  <c r="Q169" i="24" s="1"/>
  <c r="Q170" i="24" s="1"/>
  <c r="Q171" i="24" s="1"/>
  <c r="Q172" i="24" s="1"/>
  <c r="Q173" i="24" s="1"/>
  <c r="Q174" i="24" s="1"/>
  <c r="Q175" i="24" s="1"/>
  <c r="Q176" i="24" s="1"/>
  <c r="Q177" i="24" s="1"/>
  <c r="Q178" i="24" s="1"/>
  <c r="Q179" i="24" s="1"/>
  <c r="Q180" i="24" s="1"/>
  <c r="Q181" i="24" s="1"/>
  <c r="Q182" i="24" s="1"/>
  <c r="Q183" i="24" s="1"/>
  <c r="Q184" i="24" s="1"/>
  <c r="Q185" i="24" s="1"/>
  <c r="Q186" i="24" s="1"/>
  <c r="Q187" i="24" s="1"/>
  <c r="Q188" i="24" s="1"/>
  <c r="Q189" i="24" s="1"/>
  <c r="Q190" i="24" s="1"/>
  <c r="Q191" i="24" s="1"/>
  <c r="Q192" i="24" s="1"/>
  <c r="Q193" i="24" s="1"/>
  <c r="Q194" i="24" s="1"/>
  <c r="Q195" i="24" s="1"/>
  <c r="Q196" i="24" s="1"/>
  <c r="Q197" i="24" s="1"/>
  <c r="Q198" i="24" s="1"/>
  <c r="Q199" i="24" s="1"/>
  <c r="Q200" i="24" s="1"/>
  <c r="Q201" i="24" s="1"/>
  <c r="Q202" i="24" s="1"/>
  <c r="Q203" i="24" s="1"/>
  <c r="Q204" i="24" s="1"/>
  <c r="Q205" i="24" s="1"/>
  <c r="Q206" i="24" s="1"/>
  <c r="Q207" i="24" s="1"/>
  <c r="Q208" i="24" s="1"/>
  <c r="Q209" i="24" s="1"/>
  <c r="Q210" i="24" s="1"/>
  <c r="Q211" i="24" s="1"/>
  <c r="Q212" i="24" s="1"/>
  <c r="Q213" i="24" s="1"/>
  <c r="Q214" i="24" s="1"/>
  <c r="Q215" i="24" s="1"/>
  <c r="Q216" i="24" s="1"/>
  <c r="Q217" i="24" s="1"/>
  <c r="Q218" i="24" s="1"/>
  <c r="Q219" i="24" s="1"/>
  <c r="Q220" i="24" s="1"/>
  <c r="Q221" i="24" s="1"/>
  <c r="Q222" i="24" s="1"/>
  <c r="Q223" i="24" s="1"/>
  <c r="Q224" i="24" s="1"/>
  <c r="Q225" i="24" s="1"/>
  <c r="Q226" i="24" s="1"/>
  <c r="Q227" i="24" s="1"/>
  <c r="Q228" i="24" s="1"/>
  <c r="Q229" i="24" s="1"/>
  <c r="Q230" i="24" s="1"/>
  <c r="Q231" i="24" s="1"/>
  <c r="Q232" i="24" s="1"/>
  <c r="Q233" i="24" s="1"/>
  <c r="Q234" i="24" s="1"/>
  <c r="Q235" i="24" s="1"/>
  <c r="Q236" i="24" s="1"/>
  <c r="Q237" i="24" s="1"/>
  <c r="Q238" i="24" s="1"/>
  <c r="Q239" i="24" s="1"/>
  <c r="Q240" i="24" s="1"/>
  <c r="Q241" i="24" s="1"/>
  <c r="Q242" i="24" s="1"/>
  <c r="Q243" i="24" s="1"/>
  <c r="Q244" i="24" s="1"/>
  <c r="Q245" i="24" s="1"/>
  <c r="Q246" i="24" s="1"/>
  <c r="Q247" i="24" s="1"/>
  <c r="Q248" i="24" s="1"/>
  <c r="Q249" i="24" s="1"/>
  <c r="Q250" i="24" s="1"/>
  <c r="Q251" i="24" s="1"/>
  <c r="Q252" i="24" s="1"/>
  <c r="Q253" i="24" s="1"/>
  <c r="Q254" i="24" s="1"/>
  <c r="Q255" i="24" s="1"/>
  <c r="Q256" i="24" s="1"/>
  <c r="Q257" i="24" s="1"/>
  <c r="Q258" i="24" s="1"/>
  <c r="Q259" i="24" s="1"/>
  <c r="Q260" i="24" s="1"/>
  <c r="Q261" i="24" s="1"/>
  <c r="Q262" i="24" s="1"/>
  <c r="Q263" i="24" s="1"/>
  <c r="Q264" i="24" s="1"/>
  <c r="Q265" i="24" s="1"/>
  <c r="Q266" i="24" s="1"/>
  <c r="Q267" i="24" s="1"/>
  <c r="Q268" i="24" s="1"/>
  <c r="Q269" i="24" s="1"/>
  <c r="Q270" i="24" s="1"/>
  <c r="Q271" i="24" s="1"/>
  <c r="Q272" i="24" s="1"/>
  <c r="Q273" i="24" s="1"/>
  <c r="Q274" i="24" s="1"/>
  <c r="Q275" i="24" s="1"/>
  <c r="Q276" i="24" s="1"/>
  <c r="Q277" i="24" s="1"/>
  <c r="Q278" i="24" s="1"/>
  <c r="Q279" i="24" s="1"/>
  <c r="Q280" i="24" s="1"/>
  <c r="Q281" i="24" s="1"/>
  <c r="Q282" i="24" s="1"/>
  <c r="Q283" i="24" s="1"/>
  <c r="Q284" i="24" s="1"/>
  <c r="Q285" i="24" s="1"/>
  <c r="Q286" i="24" s="1"/>
  <c r="Q287" i="24" s="1"/>
  <c r="Q288" i="24" s="1"/>
  <c r="Q289" i="24" s="1"/>
  <c r="Q290" i="24" s="1"/>
  <c r="Q291" i="24" s="1"/>
  <c r="Q292" i="24" s="1"/>
  <c r="Q293" i="24" s="1"/>
  <c r="Q294" i="24" s="1"/>
  <c r="Q295" i="24" s="1"/>
  <c r="Q296" i="24" s="1"/>
  <c r="Q297" i="24" s="1"/>
  <c r="Q298" i="24" s="1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J84" i="24" s="1"/>
  <c r="J85" i="24" s="1"/>
  <c r="J86" i="24" s="1"/>
  <c r="J87" i="24" s="1"/>
  <c r="J88" i="24" s="1"/>
  <c r="J89" i="24" s="1"/>
  <c r="J90" i="24" s="1"/>
  <c r="J91" i="24" s="1"/>
  <c r="J92" i="24" s="1"/>
  <c r="J93" i="24" s="1"/>
  <c r="J94" i="24" s="1"/>
  <c r="J95" i="24" s="1"/>
  <c r="J96" i="24" s="1"/>
  <c r="J97" i="24" s="1"/>
  <c r="J98" i="24" s="1"/>
  <c r="J99" i="24" s="1"/>
  <c r="J100" i="24" s="1"/>
  <c r="J101" i="24" s="1"/>
  <c r="J102" i="24" s="1"/>
  <c r="J103" i="24" s="1"/>
  <c r="J104" i="24" s="1"/>
  <c r="J105" i="24" s="1"/>
  <c r="J106" i="24" s="1"/>
  <c r="J107" i="24" s="1"/>
  <c r="J108" i="24" s="1"/>
  <c r="J109" i="24" s="1"/>
  <c r="J110" i="24" s="1"/>
  <c r="J111" i="24" s="1"/>
  <c r="J112" i="24" s="1"/>
  <c r="J113" i="24" s="1"/>
  <c r="J114" i="24" s="1"/>
  <c r="J115" i="24" s="1"/>
  <c r="J116" i="24" s="1"/>
  <c r="J117" i="24" s="1"/>
  <c r="J118" i="24" s="1"/>
  <c r="J119" i="24" s="1"/>
  <c r="J120" i="24" s="1"/>
  <c r="J121" i="24" s="1"/>
  <c r="J122" i="24" s="1"/>
  <c r="J123" i="24" s="1"/>
  <c r="J124" i="24" s="1"/>
  <c r="J125" i="24" s="1"/>
  <c r="J126" i="24" s="1"/>
  <c r="J127" i="24" s="1"/>
  <c r="J128" i="24" s="1"/>
  <c r="J129" i="24" s="1"/>
  <c r="J130" i="24" s="1"/>
  <c r="J131" i="24" s="1"/>
  <c r="J132" i="24" s="1"/>
  <c r="J133" i="24" s="1"/>
  <c r="J134" i="24" s="1"/>
  <c r="J135" i="24" s="1"/>
  <c r="J136" i="24" s="1"/>
  <c r="J137" i="24" s="1"/>
  <c r="J138" i="24" s="1"/>
  <c r="J139" i="24" s="1"/>
  <c r="J140" i="24" s="1"/>
  <c r="J141" i="24" s="1"/>
  <c r="J142" i="24" s="1"/>
  <c r="J143" i="24" s="1"/>
  <c r="J144" i="24" s="1"/>
  <c r="J145" i="24" s="1"/>
  <c r="J146" i="24" s="1"/>
  <c r="J147" i="24" s="1"/>
  <c r="J148" i="24" s="1"/>
  <c r="J149" i="24" s="1"/>
  <c r="J150" i="24" s="1"/>
  <c r="J151" i="24" s="1"/>
  <c r="J152" i="24" s="1"/>
  <c r="J153" i="24" s="1"/>
  <c r="J154" i="24" s="1"/>
  <c r="J155" i="24" s="1"/>
  <c r="J156" i="24" s="1"/>
  <c r="J157" i="24" s="1"/>
  <c r="J158" i="24" s="1"/>
  <c r="J159" i="24" s="1"/>
  <c r="J160" i="24" s="1"/>
  <c r="J161" i="24" s="1"/>
  <c r="J162" i="24" s="1"/>
  <c r="J163" i="24" s="1"/>
  <c r="J164" i="24" s="1"/>
  <c r="J165" i="24" s="1"/>
  <c r="J166" i="24" s="1"/>
  <c r="J167" i="24" s="1"/>
  <c r="J168" i="24" s="1"/>
  <c r="J169" i="24" s="1"/>
  <c r="J170" i="24" s="1"/>
  <c r="J171" i="24" s="1"/>
  <c r="J172" i="24" s="1"/>
  <c r="J173" i="24" s="1"/>
  <c r="J174" i="24" s="1"/>
  <c r="J175" i="24" s="1"/>
  <c r="J176" i="24" s="1"/>
  <c r="J177" i="24" s="1"/>
  <c r="J178" i="24" s="1"/>
  <c r="J179" i="24" s="1"/>
  <c r="J180" i="24" s="1"/>
  <c r="J181" i="24" s="1"/>
  <c r="J182" i="24" s="1"/>
  <c r="J183" i="24" s="1"/>
  <c r="J184" i="24" s="1"/>
  <c r="J185" i="24" s="1"/>
  <c r="J186" i="24" s="1"/>
  <c r="J187" i="24" s="1"/>
  <c r="J188" i="24" s="1"/>
  <c r="J189" i="24" s="1"/>
  <c r="J190" i="24" s="1"/>
  <c r="J191" i="24" s="1"/>
  <c r="J192" i="24" s="1"/>
  <c r="J193" i="24" s="1"/>
  <c r="J194" i="24" s="1"/>
  <c r="J195" i="24" s="1"/>
  <c r="J196" i="24" s="1"/>
  <c r="J197" i="24" s="1"/>
  <c r="J198" i="24" s="1"/>
  <c r="J199" i="24" s="1"/>
  <c r="J200" i="24" s="1"/>
  <c r="J201" i="24" s="1"/>
  <c r="J202" i="24" s="1"/>
  <c r="J203" i="24" s="1"/>
  <c r="J204" i="24" s="1"/>
  <c r="J205" i="24" s="1"/>
  <c r="J206" i="24" s="1"/>
  <c r="J207" i="24" s="1"/>
  <c r="J208" i="24" s="1"/>
  <c r="J209" i="24" s="1"/>
  <c r="J210" i="24" s="1"/>
  <c r="J211" i="24" s="1"/>
  <c r="J212" i="24" s="1"/>
  <c r="J213" i="24" s="1"/>
  <c r="J214" i="24" s="1"/>
  <c r="J215" i="24" s="1"/>
  <c r="J216" i="24" s="1"/>
  <c r="J217" i="24" s="1"/>
  <c r="J218" i="24" s="1"/>
  <c r="J219" i="24" s="1"/>
  <c r="J220" i="24" s="1"/>
  <c r="J221" i="24" s="1"/>
  <c r="J222" i="24" s="1"/>
  <c r="J223" i="24" s="1"/>
  <c r="J224" i="24" s="1"/>
  <c r="J225" i="24" s="1"/>
  <c r="J226" i="24" s="1"/>
  <c r="J227" i="24" s="1"/>
  <c r="J228" i="24" s="1"/>
  <c r="J229" i="24" s="1"/>
  <c r="J230" i="24" s="1"/>
  <c r="J231" i="24" s="1"/>
  <c r="J232" i="24" s="1"/>
  <c r="J233" i="24" s="1"/>
  <c r="J234" i="24" s="1"/>
  <c r="J235" i="24" s="1"/>
  <c r="J236" i="24" s="1"/>
  <c r="J237" i="24" s="1"/>
  <c r="J238" i="24" s="1"/>
  <c r="J239" i="24" s="1"/>
  <c r="J240" i="24" s="1"/>
  <c r="J241" i="24" s="1"/>
  <c r="J242" i="24" s="1"/>
  <c r="J243" i="24" s="1"/>
  <c r="J244" i="24" s="1"/>
  <c r="J245" i="24" s="1"/>
  <c r="J246" i="24" s="1"/>
  <c r="J247" i="24" s="1"/>
  <c r="J248" i="24" s="1"/>
  <c r="J249" i="24" s="1"/>
  <c r="J250" i="24" s="1"/>
  <c r="J251" i="24" s="1"/>
  <c r="J252" i="24" s="1"/>
  <c r="J253" i="24" s="1"/>
  <c r="J254" i="24" s="1"/>
  <c r="J255" i="24" s="1"/>
  <c r="J256" i="24" s="1"/>
  <c r="J257" i="24" s="1"/>
  <c r="J258" i="24" s="1"/>
  <c r="J259" i="24" s="1"/>
  <c r="J260" i="24" s="1"/>
  <c r="J261" i="24" s="1"/>
  <c r="J262" i="24" s="1"/>
  <c r="J263" i="24" s="1"/>
  <c r="J264" i="24" s="1"/>
  <c r="J265" i="24" s="1"/>
  <c r="J266" i="24" s="1"/>
  <c r="J267" i="24" s="1"/>
  <c r="J268" i="24" s="1"/>
  <c r="J269" i="24" s="1"/>
  <c r="J270" i="24" s="1"/>
  <c r="J271" i="24" s="1"/>
  <c r="J272" i="24" s="1"/>
  <c r="J273" i="24" s="1"/>
  <c r="J274" i="24" s="1"/>
  <c r="J275" i="24" s="1"/>
  <c r="J276" i="24" s="1"/>
  <c r="J277" i="24" s="1"/>
  <c r="J278" i="24" s="1"/>
  <c r="J279" i="24" s="1"/>
  <c r="J280" i="24" s="1"/>
  <c r="J281" i="24" s="1"/>
  <c r="J282" i="24" s="1"/>
  <c r="J283" i="24" s="1"/>
  <c r="J284" i="24" s="1"/>
  <c r="J285" i="24" s="1"/>
  <c r="J286" i="24" s="1"/>
  <c r="J287" i="24" s="1"/>
  <c r="J288" i="24" s="1"/>
  <c r="J289" i="24" s="1"/>
  <c r="J290" i="24" s="1"/>
  <c r="J291" i="24" s="1"/>
  <c r="J292" i="24" s="1"/>
  <c r="J293" i="24" s="1"/>
  <c r="J294" i="24" s="1"/>
  <c r="J295" i="24" s="1"/>
  <c r="J296" i="24" s="1"/>
  <c r="J297" i="24" s="1"/>
  <c r="J298" i="24" s="1"/>
  <c r="C7" i="24"/>
  <c r="C8" i="24" s="1"/>
  <c r="C9" i="24" s="1"/>
  <c r="C10" i="24" s="1"/>
  <c r="C11" i="24" s="1"/>
  <c r="B7" i="24"/>
  <c r="B6" i="24"/>
  <c r="B1617" i="23"/>
  <c r="B1616" i="23"/>
  <c r="D1616" i="23" s="1"/>
  <c r="B1615" i="23"/>
  <c r="B1614" i="23"/>
  <c r="B1613" i="23"/>
  <c r="B1612" i="23"/>
  <c r="D1612" i="23" s="1"/>
  <c r="E1612" i="23" s="1"/>
  <c r="B1611" i="23"/>
  <c r="B1610" i="23"/>
  <c r="D1610" i="23" s="1"/>
  <c r="I1610" i="23" s="1"/>
  <c r="B1609" i="23"/>
  <c r="B1608" i="23"/>
  <c r="B1607" i="23"/>
  <c r="D1607" i="23" s="1"/>
  <c r="B1606" i="23"/>
  <c r="B1605" i="23"/>
  <c r="D1605" i="23" s="1"/>
  <c r="B1604" i="23"/>
  <c r="B1603" i="23"/>
  <c r="D1603" i="23" s="1"/>
  <c r="E1603" i="23" s="1"/>
  <c r="B1602" i="23"/>
  <c r="B1601" i="23"/>
  <c r="B1600" i="23"/>
  <c r="B1599" i="23"/>
  <c r="B1598" i="23"/>
  <c r="B1597" i="23"/>
  <c r="B1596" i="23"/>
  <c r="B1595" i="23"/>
  <c r="B1594" i="23"/>
  <c r="B1593" i="23"/>
  <c r="B1592" i="23"/>
  <c r="B1591" i="23"/>
  <c r="B1590" i="23"/>
  <c r="B1589" i="23"/>
  <c r="D1589" i="23" s="1"/>
  <c r="B1588" i="23"/>
  <c r="B1587" i="23"/>
  <c r="B1586" i="23"/>
  <c r="B1585" i="23"/>
  <c r="B1584" i="23"/>
  <c r="B1583" i="23"/>
  <c r="D1583" i="23" s="1"/>
  <c r="B1582" i="23"/>
  <c r="B1581" i="23"/>
  <c r="D1581" i="23" s="1"/>
  <c r="B1580" i="23"/>
  <c r="B1579" i="23"/>
  <c r="B1578" i="23"/>
  <c r="B1577" i="23"/>
  <c r="D1577" i="23" s="1"/>
  <c r="B1576" i="23"/>
  <c r="B1575" i="23"/>
  <c r="B1574" i="23"/>
  <c r="B1573" i="23"/>
  <c r="D1573" i="23" s="1"/>
  <c r="B1572" i="23"/>
  <c r="B1571" i="23"/>
  <c r="D1571" i="23" s="1"/>
  <c r="E1571" i="23" s="1"/>
  <c r="B1570" i="23"/>
  <c r="B1569" i="23"/>
  <c r="D1569" i="23" s="1"/>
  <c r="B1568" i="23"/>
  <c r="B1567" i="23"/>
  <c r="B1566" i="23"/>
  <c r="B1565" i="23"/>
  <c r="B1564" i="23"/>
  <c r="B1563" i="23"/>
  <c r="B1562" i="23"/>
  <c r="B1561" i="23"/>
  <c r="D1561" i="23" s="1"/>
  <c r="B1560" i="23"/>
  <c r="B1559" i="23"/>
  <c r="B1558" i="23"/>
  <c r="B1557" i="23"/>
  <c r="D1557" i="23" s="1"/>
  <c r="B1556" i="23"/>
  <c r="D1556" i="23" s="1"/>
  <c r="B1555" i="23"/>
  <c r="B1554" i="23"/>
  <c r="D1554" i="23" s="1"/>
  <c r="I1554" i="23" s="1"/>
  <c r="B1553" i="23"/>
  <c r="B1552" i="23"/>
  <c r="B1551" i="23"/>
  <c r="B1550" i="23"/>
  <c r="B1549" i="23"/>
  <c r="D1549" i="23" s="1"/>
  <c r="I1549" i="23" s="1"/>
  <c r="B1548" i="23"/>
  <c r="B1547" i="23"/>
  <c r="B1546" i="23"/>
  <c r="B1545" i="23"/>
  <c r="B1544" i="23"/>
  <c r="B1543" i="23"/>
  <c r="B1542" i="23"/>
  <c r="D1542" i="23" s="1"/>
  <c r="B1541" i="23"/>
  <c r="B1540" i="23"/>
  <c r="B1539" i="23"/>
  <c r="B1538" i="23"/>
  <c r="D1538" i="23" s="1"/>
  <c r="E1538" i="23" s="1"/>
  <c r="B1537" i="23"/>
  <c r="D1537" i="23" s="1"/>
  <c r="E1537" i="23" s="1"/>
  <c r="B1536" i="23"/>
  <c r="D1536" i="23" s="1"/>
  <c r="I1536" i="23" s="1"/>
  <c r="B1535" i="23"/>
  <c r="B1534" i="23"/>
  <c r="B1533" i="23"/>
  <c r="D1533" i="23" s="1"/>
  <c r="B1532" i="23"/>
  <c r="B1531" i="23"/>
  <c r="B1530" i="23"/>
  <c r="B1529" i="23"/>
  <c r="B1528" i="23"/>
  <c r="B1527" i="23"/>
  <c r="B1526" i="23"/>
  <c r="B1525" i="23"/>
  <c r="B1524" i="23"/>
  <c r="B1523" i="23"/>
  <c r="B1522" i="23"/>
  <c r="D1522" i="23" s="1"/>
  <c r="I1522" i="23" s="1"/>
  <c r="B1521" i="23"/>
  <c r="D1521" i="23" s="1"/>
  <c r="E1521" i="23" s="1"/>
  <c r="B1520" i="23"/>
  <c r="B1519" i="23"/>
  <c r="B1518" i="23"/>
  <c r="B1517" i="23"/>
  <c r="B1516" i="23"/>
  <c r="B1515" i="23"/>
  <c r="D1515" i="23" s="1"/>
  <c r="I1515" i="23" s="1"/>
  <c r="B1514" i="23"/>
  <c r="D1514" i="23" s="1"/>
  <c r="E1514" i="23" s="1"/>
  <c r="B1513" i="23"/>
  <c r="B1512" i="23"/>
  <c r="B1511" i="23"/>
  <c r="B1510" i="23"/>
  <c r="B1509" i="23"/>
  <c r="B1508" i="23"/>
  <c r="B1507" i="23"/>
  <c r="B1506" i="23"/>
  <c r="B1505" i="23"/>
  <c r="B1504" i="23"/>
  <c r="B1503" i="23"/>
  <c r="D1503" i="23" s="1"/>
  <c r="E1503" i="23" s="1"/>
  <c r="B1502" i="23"/>
  <c r="D1502" i="23" s="1"/>
  <c r="E1502" i="23" s="1"/>
  <c r="F1502" i="23" s="1"/>
  <c r="H1502" i="23" s="1"/>
  <c r="B1501" i="23"/>
  <c r="B1500" i="23"/>
  <c r="D1500" i="23" s="1"/>
  <c r="B1499" i="23"/>
  <c r="B1498" i="23"/>
  <c r="B1497" i="23"/>
  <c r="B1496" i="23"/>
  <c r="B1495" i="23"/>
  <c r="B1494" i="23"/>
  <c r="B1493" i="23"/>
  <c r="B1492" i="23"/>
  <c r="B1491" i="23"/>
  <c r="B1490" i="23"/>
  <c r="B1489" i="23"/>
  <c r="B1488" i="23"/>
  <c r="B1487" i="23"/>
  <c r="D1487" i="23" s="1"/>
  <c r="B1486" i="23"/>
  <c r="D1486" i="23" s="1"/>
  <c r="I1486" i="23" s="1"/>
  <c r="B1485" i="23"/>
  <c r="B1484" i="23"/>
  <c r="B1483" i="23"/>
  <c r="D1483" i="23" s="1"/>
  <c r="B1482" i="23"/>
  <c r="D1482" i="23" s="1"/>
  <c r="E1482" i="23" s="1"/>
  <c r="B1481" i="23"/>
  <c r="D1481" i="23" s="1"/>
  <c r="B1480" i="23"/>
  <c r="B1479" i="23"/>
  <c r="B1478" i="23"/>
  <c r="B1477" i="23"/>
  <c r="B1476" i="23"/>
  <c r="B1475" i="23"/>
  <c r="B1474" i="23"/>
  <c r="D1474" i="23" s="1"/>
  <c r="B1473" i="23"/>
  <c r="B1472" i="23"/>
  <c r="B1471" i="23"/>
  <c r="D1471" i="23" s="1"/>
  <c r="E1471" i="23" s="1"/>
  <c r="B1470" i="23"/>
  <c r="B1469" i="23"/>
  <c r="B1468" i="23"/>
  <c r="B1467" i="23"/>
  <c r="D1467" i="23" s="1"/>
  <c r="I1467" i="23" s="1"/>
  <c r="B1466" i="23"/>
  <c r="B1465" i="23"/>
  <c r="B1464" i="23"/>
  <c r="B1463" i="23"/>
  <c r="B1462" i="23"/>
  <c r="D1462" i="23" s="1"/>
  <c r="B1461" i="23"/>
  <c r="B1460" i="23"/>
  <c r="B1459" i="23"/>
  <c r="B1458" i="23"/>
  <c r="B1457" i="23"/>
  <c r="B1456" i="23"/>
  <c r="D1456" i="23" s="1"/>
  <c r="B1455" i="23"/>
  <c r="D1455" i="23" s="1"/>
  <c r="I1455" i="23" s="1"/>
  <c r="B1454" i="23"/>
  <c r="D1454" i="23" s="1"/>
  <c r="I1454" i="23" s="1"/>
  <c r="B1453" i="23"/>
  <c r="B1452" i="23"/>
  <c r="B1451" i="23"/>
  <c r="B1450" i="23"/>
  <c r="B1449" i="23"/>
  <c r="B1448" i="23"/>
  <c r="D1448" i="23" s="1"/>
  <c r="B1447" i="23"/>
  <c r="B1446" i="23"/>
  <c r="B1445" i="23"/>
  <c r="D1445" i="23" s="1"/>
  <c r="E1445" i="23" s="1"/>
  <c r="B1444" i="23"/>
  <c r="B1443" i="23"/>
  <c r="D1443" i="23" s="1"/>
  <c r="B1442" i="23"/>
  <c r="B1441" i="23"/>
  <c r="B1440" i="23"/>
  <c r="B1439" i="23"/>
  <c r="B1438" i="23"/>
  <c r="B1437" i="23"/>
  <c r="D1437" i="23" s="1"/>
  <c r="B1436" i="23"/>
  <c r="B1435" i="23"/>
  <c r="B1434" i="23"/>
  <c r="B1433" i="23"/>
  <c r="D1433" i="23" s="1"/>
  <c r="I1433" i="23" s="1"/>
  <c r="B1432" i="23"/>
  <c r="B1431" i="23"/>
  <c r="B1430" i="23"/>
  <c r="B1429" i="23"/>
  <c r="B1428" i="23"/>
  <c r="B1427" i="23"/>
  <c r="D1427" i="23" s="1"/>
  <c r="B1426" i="23"/>
  <c r="B1425" i="23"/>
  <c r="D1425" i="23" s="1"/>
  <c r="E1425" i="23" s="1"/>
  <c r="B1424" i="23"/>
  <c r="B1423" i="23"/>
  <c r="B1422" i="23"/>
  <c r="B1421" i="23"/>
  <c r="B1420" i="23"/>
  <c r="B1419" i="23"/>
  <c r="B1418" i="23"/>
  <c r="B1417" i="23"/>
  <c r="D1417" i="23" s="1"/>
  <c r="I1417" i="23" s="1"/>
  <c r="B1416" i="23"/>
  <c r="B1415" i="23"/>
  <c r="B1414" i="23"/>
  <c r="B1413" i="23"/>
  <c r="B1412" i="23"/>
  <c r="B1411" i="23"/>
  <c r="D1411" i="23" s="1"/>
  <c r="B1410" i="23"/>
  <c r="B1409" i="23"/>
  <c r="D1409" i="23" s="1"/>
  <c r="E1409" i="23" s="1"/>
  <c r="B1408" i="23"/>
  <c r="B1407" i="23"/>
  <c r="B1406" i="23"/>
  <c r="B1405" i="23"/>
  <c r="B1404" i="23"/>
  <c r="B1403" i="23"/>
  <c r="B1402" i="23"/>
  <c r="B1401" i="23"/>
  <c r="D1401" i="23" s="1"/>
  <c r="I1401" i="23" s="1"/>
  <c r="B1400" i="23"/>
  <c r="B1399" i="23"/>
  <c r="B1398" i="23"/>
  <c r="D1398" i="23" s="1"/>
  <c r="I1398" i="23" s="1"/>
  <c r="B1397" i="23"/>
  <c r="B1396" i="23"/>
  <c r="B1395" i="23"/>
  <c r="D1395" i="23" s="1"/>
  <c r="I1395" i="23" s="1"/>
  <c r="K1395" i="23" s="1"/>
  <c r="B1394" i="23"/>
  <c r="D1394" i="23" s="1"/>
  <c r="I1394" i="23" s="1"/>
  <c r="B1393" i="23"/>
  <c r="B1392" i="23"/>
  <c r="D1392" i="23" s="1"/>
  <c r="E1392" i="23" s="1"/>
  <c r="B1391" i="23"/>
  <c r="B1390" i="23"/>
  <c r="D1390" i="23" s="1"/>
  <c r="B1389" i="23"/>
  <c r="D1389" i="23" s="1"/>
  <c r="B1388" i="23"/>
  <c r="B1387" i="23"/>
  <c r="B1386" i="23"/>
  <c r="B1385" i="23"/>
  <c r="B1384" i="23"/>
  <c r="B1383" i="23"/>
  <c r="B1382" i="23"/>
  <c r="B1381" i="23"/>
  <c r="B1380" i="23"/>
  <c r="B1379" i="23"/>
  <c r="D1379" i="23" s="1"/>
  <c r="B1378" i="23"/>
  <c r="D1378" i="23" s="1"/>
  <c r="B1377" i="23"/>
  <c r="B1376" i="23"/>
  <c r="B1375" i="23"/>
  <c r="B1374" i="23"/>
  <c r="B1373" i="23"/>
  <c r="B1372" i="23"/>
  <c r="B1371" i="23"/>
  <c r="D1371" i="23" s="1"/>
  <c r="E1371" i="23" s="1"/>
  <c r="F1371" i="23" s="1"/>
  <c r="H1371" i="23" s="1"/>
  <c r="B1370" i="23"/>
  <c r="D1370" i="23" s="1"/>
  <c r="B1369" i="23"/>
  <c r="D1369" i="23" s="1"/>
  <c r="E1369" i="23" s="1"/>
  <c r="B1368" i="23"/>
  <c r="D1368" i="23" s="1"/>
  <c r="I1368" i="23" s="1"/>
  <c r="B1367" i="23"/>
  <c r="B1366" i="23"/>
  <c r="B1365" i="23"/>
  <c r="B1364" i="23"/>
  <c r="B1363" i="23"/>
  <c r="B1362" i="23"/>
  <c r="B1361" i="23"/>
  <c r="B1360" i="23"/>
  <c r="B1359" i="23"/>
  <c r="B1358" i="23"/>
  <c r="B1357" i="23"/>
  <c r="B1356" i="23"/>
  <c r="B1355" i="23"/>
  <c r="B1354" i="23"/>
  <c r="D1354" i="23" s="1"/>
  <c r="B1353" i="23"/>
  <c r="B1352" i="23"/>
  <c r="B1351" i="23"/>
  <c r="B1350" i="23"/>
  <c r="B1349" i="23"/>
  <c r="B1348" i="23"/>
  <c r="B1347" i="23"/>
  <c r="B1346" i="23"/>
  <c r="B1345" i="23"/>
  <c r="B1344" i="23"/>
  <c r="B1343" i="23"/>
  <c r="D1343" i="23" s="1"/>
  <c r="I1343" i="23" s="1"/>
  <c r="B1342" i="23"/>
  <c r="B1341" i="23"/>
  <c r="D1341" i="23" s="1"/>
  <c r="B1340" i="23"/>
  <c r="B1339" i="23"/>
  <c r="B1338" i="23"/>
  <c r="B1337" i="23"/>
  <c r="B1336" i="23"/>
  <c r="B1335" i="23"/>
  <c r="B1334" i="23"/>
  <c r="B1333" i="23"/>
  <c r="B1332" i="23"/>
  <c r="D1332" i="23" s="1"/>
  <c r="E1332" i="23" s="1"/>
  <c r="B1331" i="23"/>
  <c r="B1330" i="23"/>
  <c r="B1329" i="23"/>
  <c r="B1328" i="23"/>
  <c r="B1327" i="23"/>
  <c r="D1327" i="23" s="1"/>
  <c r="B1326" i="23"/>
  <c r="B1325" i="23"/>
  <c r="B1324" i="23"/>
  <c r="D1324" i="23" s="1"/>
  <c r="B1323" i="23"/>
  <c r="B1322" i="23"/>
  <c r="D1322" i="23" s="1"/>
  <c r="B1321" i="23"/>
  <c r="B1320" i="23"/>
  <c r="B1319" i="23"/>
  <c r="B1318" i="23"/>
  <c r="B1317" i="23"/>
  <c r="B1316" i="23"/>
  <c r="B1315" i="23"/>
  <c r="B1314" i="23"/>
  <c r="B1313" i="23"/>
  <c r="B1312" i="23"/>
  <c r="B1311" i="23"/>
  <c r="D1311" i="23" s="1"/>
  <c r="B1310" i="23"/>
  <c r="B1309" i="23"/>
  <c r="B1308" i="23"/>
  <c r="B1307" i="23"/>
  <c r="B1306" i="23"/>
  <c r="D1306" i="23" s="1"/>
  <c r="B1305" i="23"/>
  <c r="B1304" i="23"/>
  <c r="B1303" i="23"/>
  <c r="B1302" i="23"/>
  <c r="B1301" i="23"/>
  <c r="B1300" i="23"/>
  <c r="B1299" i="23"/>
  <c r="B1298" i="23"/>
  <c r="B1297" i="23"/>
  <c r="B1296" i="23"/>
  <c r="B1295" i="23"/>
  <c r="D1295" i="23" s="1"/>
  <c r="I1295" i="23" s="1"/>
  <c r="B1294" i="23"/>
  <c r="D1294" i="23" s="1"/>
  <c r="I1294" i="23" s="1"/>
  <c r="B1293" i="23"/>
  <c r="D1293" i="23" s="1"/>
  <c r="E1293" i="23" s="1"/>
  <c r="B1292" i="23"/>
  <c r="D1292" i="23" s="1"/>
  <c r="B1291" i="23"/>
  <c r="B1290" i="23"/>
  <c r="D1290" i="23" s="1"/>
  <c r="B1289" i="23"/>
  <c r="B1288" i="23"/>
  <c r="B1287" i="23"/>
  <c r="B1286" i="23"/>
  <c r="B1285" i="23"/>
  <c r="B1284" i="23"/>
  <c r="D1284" i="23" s="1"/>
  <c r="E1284" i="23" s="1"/>
  <c r="B1283" i="23"/>
  <c r="B1282" i="23"/>
  <c r="B1281" i="23"/>
  <c r="B1280" i="23"/>
  <c r="B1279" i="23"/>
  <c r="D1279" i="23" s="1"/>
  <c r="I1279" i="23" s="1"/>
  <c r="B1278" i="23"/>
  <c r="D1278" i="23" s="1"/>
  <c r="I1278" i="23" s="1"/>
  <c r="B1277" i="23"/>
  <c r="B1276" i="23"/>
  <c r="B1275" i="23"/>
  <c r="B1274" i="23"/>
  <c r="D1274" i="23" s="1"/>
  <c r="B1273" i="23"/>
  <c r="B1272" i="23"/>
  <c r="B1271" i="23"/>
  <c r="B1270" i="23"/>
  <c r="B1269" i="23"/>
  <c r="B1268" i="23"/>
  <c r="D1268" i="23" s="1"/>
  <c r="B1267" i="23"/>
  <c r="B1266" i="23"/>
  <c r="B1265" i="23"/>
  <c r="B1264" i="23"/>
  <c r="B1263" i="23"/>
  <c r="B1262" i="23"/>
  <c r="B1261" i="23"/>
  <c r="D1261" i="23" s="1"/>
  <c r="B1260" i="23"/>
  <c r="B1259" i="23"/>
  <c r="B1258" i="23"/>
  <c r="B1257" i="23"/>
  <c r="B1256" i="23"/>
  <c r="D1256" i="23" s="1"/>
  <c r="E1256" i="23" s="1"/>
  <c r="B1255" i="23"/>
  <c r="B1254" i="23"/>
  <c r="B1253" i="23"/>
  <c r="B1252" i="23"/>
  <c r="B1251" i="23"/>
  <c r="B1250" i="23"/>
  <c r="D1250" i="23" s="1"/>
  <c r="B1249" i="23"/>
  <c r="B1248" i="23"/>
  <c r="B1247" i="23"/>
  <c r="B1246" i="23"/>
  <c r="B1245" i="23"/>
  <c r="B1244" i="23"/>
  <c r="B1243" i="23"/>
  <c r="B1242" i="23"/>
  <c r="B1241" i="23"/>
  <c r="B1240" i="23"/>
  <c r="D1240" i="23" s="1"/>
  <c r="B1239" i="23"/>
  <c r="B1238" i="23"/>
  <c r="B1237" i="23"/>
  <c r="B1236" i="23"/>
  <c r="D1236" i="23" s="1"/>
  <c r="B1235" i="23"/>
  <c r="B1234" i="23"/>
  <c r="D1234" i="23" s="1"/>
  <c r="E1234" i="23" s="1"/>
  <c r="B1233" i="23"/>
  <c r="B1232" i="23"/>
  <c r="B1231" i="23"/>
  <c r="B1230" i="23"/>
  <c r="B1229" i="23"/>
  <c r="D1229" i="23" s="1"/>
  <c r="E1229" i="23" s="1"/>
  <c r="B1228" i="23"/>
  <c r="D1228" i="23" s="1"/>
  <c r="B1227" i="23"/>
  <c r="B1226" i="23"/>
  <c r="D1226" i="23" s="1"/>
  <c r="B1225" i="23"/>
  <c r="B1224" i="23"/>
  <c r="B1223" i="23"/>
  <c r="B1222" i="23"/>
  <c r="B1221" i="23"/>
  <c r="B1220" i="23"/>
  <c r="B1219" i="23"/>
  <c r="B1218" i="23"/>
  <c r="B1217" i="23"/>
  <c r="B1216" i="23"/>
  <c r="B1215" i="23"/>
  <c r="B1214" i="23"/>
  <c r="B1213" i="23"/>
  <c r="D1213" i="23" s="1"/>
  <c r="I1213" i="23" s="1"/>
  <c r="B1212" i="23"/>
  <c r="B1211" i="23"/>
  <c r="B1210" i="23"/>
  <c r="B1209" i="23"/>
  <c r="B1208" i="23"/>
  <c r="B1207" i="23"/>
  <c r="B1206" i="23"/>
  <c r="D1206" i="23" s="1"/>
  <c r="B1205" i="23"/>
  <c r="D1205" i="23" s="1"/>
  <c r="E1205" i="23" s="1"/>
  <c r="F1205" i="23" s="1"/>
  <c r="H1205" i="23" s="1"/>
  <c r="B1204" i="23"/>
  <c r="B1203" i="23"/>
  <c r="B1202" i="23"/>
  <c r="B1201" i="23"/>
  <c r="B1200" i="23"/>
  <c r="D1200" i="23" s="1"/>
  <c r="B1199" i="23"/>
  <c r="B1198" i="23"/>
  <c r="B1197" i="23"/>
  <c r="B1196" i="23"/>
  <c r="B1195" i="23"/>
  <c r="D1195" i="23" s="1"/>
  <c r="E1195" i="23" s="1"/>
  <c r="B1194" i="23"/>
  <c r="B1193" i="23"/>
  <c r="B1192" i="23"/>
  <c r="B1191" i="23"/>
  <c r="B1190" i="23"/>
  <c r="D1190" i="23" s="1"/>
  <c r="B1189" i="23"/>
  <c r="B1188" i="23"/>
  <c r="B1187" i="23"/>
  <c r="D1187" i="23" s="1"/>
  <c r="B1186" i="23"/>
  <c r="B1185" i="23"/>
  <c r="B1184" i="23"/>
  <c r="B1183" i="23"/>
  <c r="B1182" i="23"/>
  <c r="B1181" i="23"/>
  <c r="B1180" i="23"/>
  <c r="B1179" i="23"/>
  <c r="B1178" i="23"/>
  <c r="B1177" i="23"/>
  <c r="B1176" i="23"/>
  <c r="B1175" i="23"/>
  <c r="B1174" i="23"/>
  <c r="D1174" i="23" s="1"/>
  <c r="B1173" i="23"/>
  <c r="D1173" i="23" s="1"/>
  <c r="E1173" i="23" s="1"/>
  <c r="F1173" i="23" s="1"/>
  <c r="H1173" i="23" s="1"/>
  <c r="B1172" i="23"/>
  <c r="B1171" i="23"/>
  <c r="D1171" i="23" s="1"/>
  <c r="B1170" i="23"/>
  <c r="B1169" i="23"/>
  <c r="B1168" i="23"/>
  <c r="B1167" i="23"/>
  <c r="B1166" i="23"/>
  <c r="B1165" i="23"/>
  <c r="B1164" i="23"/>
  <c r="B1163" i="23"/>
  <c r="B1162" i="23"/>
  <c r="D1162" i="23" s="1"/>
  <c r="B1161" i="23"/>
  <c r="B1160" i="23"/>
  <c r="B1159" i="23"/>
  <c r="B1158" i="23"/>
  <c r="D1158" i="23" s="1"/>
  <c r="B1157" i="23"/>
  <c r="B1156" i="23"/>
  <c r="D1156" i="23" s="1"/>
  <c r="E1156" i="23" s="1"/>
  <c r="B1155" i="23"/>
  <c r="B1154" i="23"/>
  <c r="B1153" i="23"/>
  <c r="B1152" i="23"/>
  <c r="B1151" i="23"/>
  <c r="B1150" i="23"/>
  <c r="B1149" i="23"/>
  <c r="B1148" i="23"/>
  <c r="D1148" i="23" s="1"/>
  <c r="I1148" i="23" s="1"/>
  <c r="K1148" i="23" s="1"/>
  <c r="B1147" i="23"/>
  <c r="D1147" i="23" s="1"/>
  <c r="E1147" i="23" s="1"/>
  <c r="B1146" i="23"/>
  <c r="B1145" i="23"/>
  <c r="B1144" i="23"/>
  <c r="B1143" i="23"/>
  <c r="D1143" i="23" s="1"/>
  <c r="I1143" i="23" s="1"/>
  <c r="B1142" i="23"/>
  <c r="D1142" i="23" s="1"/>
  <c r="B1141" i="23"/>
  <c r="B1140" i="23"/>
  <c r="B1139" i="23"/>
  <c r="B1138" i="23"/>
  <c r="D1138" i="23" s="1"/>
  <c r="B1137" i="23"/>
  <c r="B1136" i="23"/>
  <c r="B1135" i="23"/>
  <c r="B1134" i="23"/>
  <c r="B1133" i="23"/>
  <c r="B1132" i="23"/>
  <c r="B1131" i="23"/>
  <c r="B1130" i="23"/>
  <c r="B1129" i="23"/>
  <c r="B1128" i="23"/>
  <c r="B1127" i="23"/>
  <c r="B1126" i="23"/>
  <c r="B1125" i="23"/>
  <c r="B1124" i="23"/>
  <c r="B1123" i="23"/>
  <c r="D1123" i="23" s="1"/>
  <c r="B1122" i="23"/>
  <c r="B1121" i="23"/>
  <c r="D1121" i="23" s="1"/>
  <c r="E1121" i="23" s="1"/>
  <c r="B1120" i="23"/>
  <c r="B1119" i="23"/>
  <c r="B1118" i="23"/>
  <c r="B1117" i="23"/>
  <c r="B1116" i="23"/>
  <c r="B1115" i="23"/>
  <c r="D1115" i="23" s="1"/>
  <c r="B1114" i="23"/>
  <c r="B1113" i="23"/>
  <c r="B1112" i="23"/>
  <c r="B1111" i="23"/>
  <c r="B1110" i="23"/>
  <c r="B1109" i="23"/>
  <c r="B1108" i="23"/>
  <c r="B1107" i="23"/>
  <c r="D1107" i="23" s="1"/>
  <c r="B1106" i="23"/>
  <c r="B1105" i="23"/>
  <c r="D1105" i="23" s="1"/>
  <c r="E1105" i="23" s="1"/>
  <c r="B1104" i="23"/>
  <c r="B1103" i="23"/>
  <c r="B1102" i="23"/>
  <c r="B1101" i="23"/>
  <c r="B1100" i="23"/>
  <c r="B1099" i="23"/>
  <c r="B1098" i="23"/>
  <c r="D1098" i="23" s="1"/>
  <c r="B1097" i="23"/>
  <c r="B1096" i="23"/>
  <c r="B1095" i="23"/>
  <c r="B1094" i="23"/>
  <c r="B1093" i="23"/>
  <c r="B1092" i="23"/>
  <c r="B1091" i="23"/>
  <c r="D1091" i="23" s="1"/>
  <c r="I1091" i="23" s="1"/>
  <c r="B1090" i="23"/>
  <c r="B1089" i="23"/>
  <c r="D1089" i="23" s="1"/>
  <c r="B1088" i="23"/>
  <c r="B1087" i="23"/>
  <c r="D1087" i="23" s="1"/>
  <c r="B1086" i="23"/>
  <c r="B1085" i="23"/>
  <c r="B1084" i="23"/>
  <c r="B1083" i="23"/>
  <c r="D1083" i="23" s="1"/>
  <c r="B1082" i="23"/>
  <c r="D1082" i="23" s="1"/>
  <c r="B1081" i="23"/>
  <c r="B1080" i="23"/>
  <c r="B1079" i="23"/>
  <c r="D1079" i="23" s="1"/>
  <c r="E1079" i="23" s="1"/>
  <c r="B1078" i="23"/>
  <c r="B1077" i="23"/>
  <c r="B1076" i="23"/>
  <c r="B1075" i="23"/>
  <c r="D1075" i="23" s="1"/>
  <c r="I1075" i="23" s="1"/>
  <c r="K1075" i="23" s="1"/>
  <c r="B1074" i="23"/>
  <c r="B1073" i="23"/>
  <c r="B1072" i="23"/>
  <c r="B1071" i="23"/>
  <c r="B1070" i="23"/>
  <c r="D1070" i="23" s="1"/>
  <c r="E1070" i="23" s="1"/>
  <c r="B1069" i="23"/>
  <c r="B1068" i="23"/>
  <c r="B1067" i="23"/>
  <c r="D1067" i="23" s="1"/>
  <c r="B1066" i="23"/>
  <c r="B1065" i="23"/>
  <c r="D1065" i="23" s="1"/>
  <c r="I1065" i="23" s="1"/>
  <c r="B1064" i="23"/>
  <c r="D1064" i="23" s="1"/>
  <c r="I1064" i="23" s="1"/>
  <c r="B1063" i="23"/>
  <c r="B1062" i="23"/>
  <c r="D1062" i="23" s="1"/>
  <c r="B1061" i="23"/>
  <c r="B1060" i="23"/>
  <c r="D1060" i="23" s="1"/>
  <c r="B1059" i="23"/>
  <c r="B1058" i="23"/>
  <c r="B1057" i="23"/>
  <c r="B1056" i="23"/>
  <c r="B1055" i="23"/>
  <c r="D1055" i="23" s="1"/>
  <c r="B1054" i="23"/>
  <c r="D1054" i="23" s="1"/>
  <c r="E1054" i="23" s="1"/>
  <c r="B1053" i="23"/>
  <c r="B1052" i="23"/>
  <c r="B1051" i="23"/>
  <c r="D1051" i="23" s="1"/>
  <c r="E1051" i="23" s="1"/>
  <c r="F1051" i="23" s="1"/>
  <c r="H1051" i="23" s="1"/>
  <c r="B1050" i="23"/>
  <c r="B1049" i="23"/>
  <c r="D1049" i="23" s="1"/>
  <c r="I1049" i="23" s="1"/>
  <c r="B1048" i="23"/>
  <c r="D1048" i="23" s="1"/>
  <c r="I1048" i="23" s="1"/>
  <c r="B1047" i="23"/>
  <c r="B1046" i="23"/>
  <c r="D1046" i="23" s="1"/>
  <c r="B1045" i="23"/>
  <c r="B1044" i="23"/>
  <c r="B1043" i="23"/>
  <c r="B1042" i="23"/>
  <c r="B1041" i="23"/>
  <c r="B1040" i="23"/>
  <c r="B1039" i="23"/>
  <c r="D1039" i="23" s="1"/>
  <c r="I1039" i="23" s="1"/>
  <c r="K1039" i="23" s="1"/>
  <c r="B1038" i="23"/>
  <c r="B1037" i="23"/>
  <c r="B1036" i="23"/>
  <c r="B1035" i="23"/>
  <c r="D1035" i="23" s="1"/>
  <c r="B1034" i="23"/>
  <c r="B1033" i="23"/>
  <c r="D1033" i="23" s="1"/>
  <c r="I1033" i="23" s="1"/>
  <c r="B1032" i="23"/>
  <c r="B1031" i="23"/>
  <c r="B1030" i="23"/>
  <c r="B1029" i="23"/>
  <c r="B1028" i="23"/>
  <c r="D1028" i="23" s="1"/>
  <c r="B1027" i="23"/>
  <c r="D1027" i="23" s="1"/>
  <c r="B1026" i="23"/>
  <c r="D1026" i="23" s="1"/>
  <c r="B1025" i="23"/>
  <c r="B1024" i="23"/>
  <c r="B1023" i="23"/>
  <c r="D1023" i="23" s="1"/>
  <c r="I1023" i="23" s="1"/>
  <c r="K1023" i="23" s="1"/>
  <c r="B1022" i="23"/>
  <c r="D1022" i="23" s="1"/>
  <c r="E1022" i="23" s="1"/>
  <c r="B1021" i="23"/>
  <c r="B1020" i="23"/>
  <c r="B1019" i="23"/>
  <c r="D1019" i="23" s="1"/>
  <c r="E1019" i="23" s="1"/>
  <c r="F1019" i="23" s="1"/>
  <c r="H1019" i="23" s="1"/>
  <c r="B1018" i="23"/>
  <c r="D1018" i="23" s="1"/>
  <c r="B1017" i="23"/>
  <c r="D1017" i="23" s="1"/>
  <c r="I1017" i="23" s="1"/>
  <c r="B1016" i="23"/>
  <c r="B1015" i="23"/>
  <c r="D1015" i="23" s="1"/>
  <c r="I1015" i="23" s="1"/>
  <c r="B1014" i="23"/>
  <c r="B1013" i="23"/>
  <c r="B1012" i="23"/>
  <c r="B1011" i="23"/>
  <c r="B1010" i="23"/>
  <c r="D1010" i="23" s="1"/>
  <c r="B1009" i="23"/>
  <c r="B1008" i="23"/>
  <c r="B1007" i="23"/>
  <c r="D1007" i="23" s="1"/>
  <c r="I1007" i="23" s="1"/>
  <c r="K1007" i="23" s="1"/>
  <c r="B1006" i="23"/>
  <c r="D1006" i="23" s="1"/>
  <c r="E1006" i="23" s="1"/>
  <c r="B1005" i="23"/>
  <c r="B1004" i="23"/>
  <c r="B1003" i="23"/>
  <c r="B1002" i="23"/>
  <c r="B1001" i="23"/>
  <c r="B1000" i="23"/>
  <c r="D1000" i="23" s="1"/>
  <c r="B999" i="23"/>
  <c r="B998" i="23"/>
  <c r="B997" i="23"/>
  <c r="D997" i="23" s="1"/>
  <c r="B996" i="23"/>
  <c r="B995" i="23"/>
  <c r="B994" i="23"/>
  <c r="D994" i="23" s="1"/>
  <c r="E994" i="23" s="1"/>
  <c r="F994" i="23" s="1"/>
  <c r="H994" i="23" s="1"/>
  <c r="B993" i="23"/>
  <c r="D993" i="23" s="1"/>
  <c r="B992" i="23"/>
  <c r="B991" i="23"/>
  <c r="D991" i="23" s="1"/>
  <c r="E991" i="23" s="1"/>
  <c r="B990" i="23"/>
  <c r="B989" i="23"/>
  <c r="B988" i="23"/>
  <c r="B987" i="23"/>
  <c r="B986" i="23"/>
  <c r="B985" i="23"/>
  <c r="B984" i="23"/>
  <c r="D984" i="23" s="1"/>
  <c r="B983" i="23"/>
  <c r="B982" i="23"/>
  <c r="D982" i="23" s="1"/>
  <c r="I982" i="23" s="1"/>
  <c r="B981" i="23"/>
  <c r="B980" i="23"/>
  <c r="B979" i="23"/>
  <c r="B978" i="23"/>
  <c r="B977" i="23"/>
  <c r="D977" i="23" s="1"/>
  <c r="B976" i="23"/>
  <c r="D976" i="23" s="1"/>
  <c r="B975" i="23"/>
  <c r="D975" i="23" s="1"/>
  <c r="E975" i="23" s="1"/>
  <c r="B974" i="23"/>
  <c r="D974" i="23" s="1"/>
  <c r="B973" i="23"/>
  <c r="B972" i="23"/>
  <c r="B971" i="23"/>
  <c r="B970" i="23"/>
  <c r="B969" i="23"/>
  <c r="B968" i="23"/>
  <c r="D968" i="23" s="1"/>
  <c r="B967" i="23"/>
  <c r="B966" i="23"/>
  <c r="D966" i="23" s="1"/>
  <c r="I966" i="23" s="1"/>
  <c r="B965" i="23"/>
  <c r="D965" i="23" s="1"/>
  <c r="B964" i="23"/>
  <c r="B963" i="23"/>
  <c r="B962" i="23"/>
  <c r="D962" i="23" s="1"/>
  <c r="E962" i="23" s="1"/>
  <c r="F962" i="23" s="1"/>
  <c r="H962" i="23" s="1"/>
  <c r="B961" i="23"/>
  <c r="D961" i="23" s="1"/>
  <c r="B960" i="23"/>
  <c r="B959" i="23"/>
  <c r="B958" i="23"/>
  <c r="B957" i="23"/>
  <c r="B956" i="23"/>
  <c r="B955" i="23"/>
  <c r="D955" i="23" s="1"/>
  <c r="I955" i="23" s="1"/>
  <c r="B954" i="23"/>
  <c r="B953" i="23"/>
  <c r="D953" i="23" s="1"/>
  <c r="E953" i="23" s="1"/>
  <c r="F953" i="23" s="1"/>
  <c r="H953" i="23" s="1"/>
  <c r="B952" i="23"/>
  <c r="D952" i="23" s="1"/>
  <c r="B951" i="23"/>
  <c r="B950" i="23"/>
  <c r="D950" i="23" s="1"/>
  <c r="I950" i="23" s="1"/>
  <c r="B949" i="23"/>
  <c r="D949" i="23" s="1"/>
  <c r="B948" i="23"/>
  <c r="D948" i="23" s="1"/>
  <c r="B947" i="23"/>
  <c r="B946" i="23"/>
  <c r="D946" i="23" s="1"/>
  <c r="E946" i="23" s="1"/>
  <c r="F946" i="23" s="1"/>
  <c r="H946" i="23" s="1"/>
  <c r="B945" i="23"/>
  <c r="D945" i="23" s="1"/>
  <c r="I945" i="23" s="1"/>
  <c r="B944" i="23"/>
  <c r="D944" i="23" s="1"/>
  <c r="B943" i="23"/>
  <c r="B942" i="23"/>
  <c r="B941" i="23"/>
  <c r="D941" i="23" s="1"/>
  <c r="B940" i="23"/>
  <c r="B939" i="23"/>
  <c r="B938" i="23"/>
  <c r="D938" i="23" s="1"/>
  <c r="E938" i="23" s="1"/>
  <c r="B937" i="23"/>
  <c r="B936" i="23"/>
  <c r="B935" i="23"/>
  <c r="B934" i="23"/>
  <c r="B933" i="23"/>
  <c r="D933" i="23" s="1"/>
  <c r="B932" i="23"/>
  <c r="B931" i="23"/>
  <c r="B930" i="23"/>
  <c r="B929" i="23"/>
  <c r="D929" i="23" s="1"/>
  <c r="B928" i="23"/>
  <c r="D928" i="23" s="1"/>
  <c r="E928" i="23" s="1"/>
  <c r="B927" i="23"/>
  <c r="B926" i="23"/>
  <c r="B925" i="23"/>
  <c r="D925" i="23" s="1"/>
  <c r="B924" i="23"/>
  <c r="D924" i="23" s="1"/>
  <c r="B923" i="23"/>
  <c r="B922" i="23"/>
  <c r="D922" i="23" s="1"/>
  <c r="E922" i="23" s="1"/>
  <c r="B921" i="23"/>
  <c r="B920" i="23"/>
  <c r="D920" i="23" s="1"/>
  <c r="B919" i="23"/>
  <c r="B918" i="23"/>
  <c r="B917" i="23"/>
  <c r="B916" i="23"/>
  <c r="B915" i="23"/>
  <c r="D915" i="23" s="1"/>
  <c r="B914" i="23"/>
  <c r="B913" i="23"/>
  <c r="D913" i="23" s="1"/>
  <c r="B912" i="23"/>
  <c r="D912" i="23" s="1"/>
  <c r="E912" i="23" s="1"/>
  <c r="B911" i="23"/>
  <c r="B910" i="23"/>
  <c r="B909" i="23"/>
  <c r="B908" i="23"/>
  <c r="D908" i="23" s="1"/>
  <c r="B907" i="23"/>
  <c r="B906" i="23"/>
  <c r="B905" i="23"/>
  <c r="D905" i="23" s="1"/>
  <c r="B904" i="23"/>
  <c r="B903" i="23"/>
  <c r="B902" i="23"/>
  <c r="B901" i="23"/>
  <c r="B900" i="23"/>
  <c r="B899" i="23"/>
  <c r="B898" i="23"/>
  <c r="B897" i="23"/>
  <c r="B896" i="23"/>
  <c r="D896" i="23" s="1"/>
  <c r="B895" i="23"/>
  <c r="B894" i="23"/>
  <c r="B893" i="23"/>
  <c r="B892" i="23"/>
  <c r="D892" i="23" s="1"/>
  <c r="B891" i="23"/>
  <c r="B890" i="23"/>
  <c r="D890" i="23" s="1"/>
  <c r="E890" i="23" s="1"/>
  <c r="B889" i="23"/>
  <c r="B888" i="23"/>
  <c r="B887" i="23"/>
  <c r="B886" i="23"/>
  <c r="B885" i="23"/>
  <c r="B884" i="23"/>
  <c r="B883" i="23"/>
  <c r="B882" i="23"/>
  <c r="B881" i="23"/>
  <c r="B880" i="23"/>
  <c r="D880" i="23" s="1"/>
  <c r="I880" i="23" s="1"/>
  <c r="B879" i="23"/>
  <c r="B878" i="23"/>
  <c r="B877" i="23"/>
  <c r="B876" i="23"/>
  <c r="B875" i="23"/>
  <c r="D875" i="23" s="1"/>
  <c r="E875" i="23" s="1"/>
  <c r="B874" i="23"/>
  <c r="B873" i="23"/>
  <c r="B872" i="23"/>
  <c r="D872" i="23" s="1"/>
  <c r="B871" i="23"/>
  <c r="B870" i="23"/>
  <c r="D870" i="23" s="1"/>
  <c r="E870" i="23" s="1"/>
  <c r="B869" i="23"/>
  <c r="B868" i="23"/>
  <c r="B867" i="23"/>
  <c r="B866" i="23"/>
  <c r="B865" i="23"/>
  <c r="B864" i="23"/>
  <c r="D864" i="23" s="1"/>
  <c r="B863" i="23"/>
  <c r="B862" i="23"/>
  <c r="B861" i="23"/>
  <c r="B860" i="23"/>
  <c r="B859" i="23"/>
  <c r="B858" i="23"/>
  <c r="B857" i="23"/>
  <c r="B856" i="23"/>
  <c r="D856" i="23" s="1"/>
  <c r="B855" i="23"/>
  <c r="B854" i="23"/>
  <c r="D854" i="23" s="1"/>
  <c r="E854" i="23" s="1"/>
  <c r="B853" i="23"/>
  <c r="B852" i="23"/>
  <c r="B851" i="23"/>
  <c r="B850" i="23"/>
  <c r="B849" i="23"/>
  <c r="B848" i="23"/>
  <c r="D848" i="23" s="1"/>
  <c r="B847" i="23"/>
  <c r="D847" i="23" s="1"/>
  <c r="B846" i="23"/>
  <c r="B845" i="23"/>
  <c r="B844" i="23"/>
  <c r="B843" i="23"/>
  <c r="B842" i="23"/>
  <c r="B841" i="23"/>
  <c r="B840" i="23"/>
  <c r="D840" i="23" s="1"/>
  <c r="B839" i="23"/>
  <c r="B838" i="23"/>
  <c r="B837" i="23"/>
  <c r="D837" i="23" s="1"/>
  <c r="E837" i="23" s="1"/>
  <c r="B836" i="23"/>
  <c r="B835" i="23"/>
  <c r="B834" i="23"/>
  <c r="B833" i="23"/>
  <c r="B832" i="23"/>
  <c r="D832" i="23" s="1"/>
  <c r="B831" i="23"/>
  <c r="D831" i="23" s="1"/>
  <c r="B830" i="23"/>
  <c r="B829" i="23"/>
  <c r="B828" i="23"/>
  <c r="D828" i="23" s="1"/>
  <c r="B827" i="23"/>
  <c r="B826" i="23"/>
  <c r="B825" i="23"/>
  <c r="B824" i="23"/>
  <c r="D824" i="23" s="1"/>
  <c r="B823" i="23"/>
  <c r="B822" i="23"/>
  <c r="B821" i="23"/>
  <c r="B820" i="23"/>
  <c r="D820" i="23" s="1"/>
  <c r="B819" i="23"/>
  <c r="B818" i="23"/>
  <c r="B817" i="23"/>
  <c r="B816" i="23"/>
  <c r="D816" i="23" s="1"/>
  <c r="B815" i="23"/>
  <c r="B814" i="23"/>
  <c r="B813" i="23"/>
  <c r="D813" i="23" s="1"/>
  <c r="B812" i="23"/>
  <c r="B811" i="23"/>
  <c r="B810" i="23"/>
  <c r="B809" i="23"/>
  <c r="B808" i="23"/>
  <c r="D808" i="23" s="1"/>
  <c r="I808" i="23" s="1"/>
  <c r="B807" i="23"/>
  <c r="B806" i="23"/>
  <c r="D806" i="23" s="1"/>
  <c r="B805" i="23"/>
  <c r="B804" i="23"/>
  <c r="B803" i="23"/>
  <c r="B802" i="23"/>
  <c r="B801" i="23"/>
  <c r="B800" i="23"/>
  <c r="D800" i="23" s="1"/>
  <c r="I800" i="23" s="1"/>
  <c r="B799" i="23"/>
  <c r="D799" i="23" s="1"/>
  <c r="B798" i="23"/>
  <c r="B797" i="23"/>
  <c r="B796" i="23"/>
  <c r="B795" i="23"/>
  <c r="B794" i="23"/>
  <c r="B793" i="23"/>
  <c r="D793" i="23" s="1"/>
  <c r="I793" i="23" s="1"/>
  <c r="B792" i="23"/>
  <c r="B791" i="23"/>
  <c r="B790" i="23"/>
  <c r="D790" i="23" s="1"/>
  <c r="I790" i="23" s="1"/>
  <c r="B789" i="23"/>
  <c r="B788" i="23"/>
  <c r="B787" i="23"/>
  <c r="D787" i="23" s="1"/>
  <c r="B786" i="23"/>
  <c r="B785" i="23"/>
  <c r="B784" i="23"/>
  <c r="B783" i="23"/>
  <c r="B782" i="23"/>
  <c r="B781" i="23"/>
  <c r="B780" i="23"/>
  <c r="B779" i="23"/>
  <c r="B778" i="23"/>
  <c r="B777" i="23"/>
  <c r="D777" i="23" s="1"/>
  <c r="I777" i="23" s="1"/>
  <c r="B776" i="23"/>
  <c r="B775" i="23"/>
  <c r="B774" i="23"/>
  <c r="D774" i="23" s="1"/>
  <c r="I774" i="23" s="1"/>
  <c r="B773" i="23"/>
  <c r="B772" i="23"/>
  <c r="B771" i="23"/>
  <c r="D771" i="23" s="1"/>
  <c r="B770" i="23"/>
  <c r="D770" i="23" s="1"/>
  <c r="B769" i="23"/>
  <c r="B768" i="23"/>
  <c r="D768" i="23" s="1"/>
  <c r="B767" i="23"/>
  <c r="B766" i="23"/>
  <c r="B765" i="23"/>
  <c r="B764" i="23"/>
  <c r="B763" i="23"/>
  <c r="B762" i="23"/>
  <c r="B761" i="23"/>
  <c r="D761" i="23" s="1"/>
  <c r="B760" i="23"/>
  <c r="B759" i="23"/>
  <c r="B758" i="23"/>
  <c r="D758" i="23" s="1"/>
  <c r="I758" i="23" s="1"/>
  <c r="B757" i="23"/>
  <c r="B756" i="23"/>
  <c r="B755" i="23"/>
  <c r="D755" i="23" s="1"/>
  <c r="B754" i="23"/>
  <c r="B753" i="23"/>
  <c r="B752" i="23"/>
  <c r="D752" i="23" s="1"/>
  <c r="B751" i="23"/>
  <c r="B750" i="23"/>
  <c r="B749" i="23"/>
  <c r="D749" i="23" s="1"/>
  <c r="B748" i="23"/>
  <c r="D748" i="23" s="1"/>
  <c r="B747" i="23"/>
  <c r="B746" i="23"/>
  <c r="B745" i="23"/>
  <c r="D745" i="23" s="1"/>
  <c r="B744" i="23"/>
  <c r="B743" i="23"/>
  <c r="B742" i="23"/>
  <c r="B741" i="23"/>
  <c r="B740" i="23"/>
  <c r="B739" i="23"/>
  <c r="D739" i="23" s="1"/>
  <c r="E739" i="23" s="1"/>
  <c r="B738" i="23"/>
  <c r="B737" i="23"/>
  <c r="D737" i="23" s="1"/>
  <c r="I737" i="23" s="1"/>
  <c r="B736" i="23"/>
  <c r="B735" i="23"/>
  <c r="B734" i="23"/>
  <c r="B733" i="23"/>
  <c r="B732" i="23"/>
  <c r="D732" i="23" s="1"/>
  <c r="B731" i="23"/>
  <c r="D731" i="23" s="1"/>
  <c r="B730" i="23"/>
  <c r="B729" i="23"/>
  <c r="D729" i="23" s="1"/>
  <c r="B728" i="23"/>
  <c r="B727" i="23"/>
  <c r="D727" i="23" s="1"/>
  <c r="B726" i="23"/>
  <c r="B725" i="23"/>
  <c r="B724" i="23"/>
  <c r="B723" i="23"/>
  <c r="B722" i="23"/>
  <c r="D722" i="23" s="1"/>
  <c r="I722" i="23" s="1"/>
  <c r="B721" i="23"/>
  <c r="D721" i="23" s="1"/>
  <c r="B720" i="23"/>
  <c r="B719" i="23"/>
  <c r="B718" i="23"/>
  <c r="B717" i="23"/>
  <c r="D717" i="23" s="1"/>
  <c r="I717" i="23" s="1"/>
  <c r="B716" i="23"/>
  <c r="D716" i="23" s="1"/>
  <c r="I716" i="23" s="1"/>
  <c r="B715" i="23"/>
  <c r="D715" i="23" s="1"/>
  <c r="I715" i="23" s="1"/>
  <c r="B714" i="23"/>
  <c r="B713" i="23"/>
  <c r="B712" i="23"/>
  <c r="B711" i="23"/>
  <c r="B710" i="23"/>
  <c r="B709" i="23"/>
  <c r="B708" i="23"/>
  <c r="B707" i="23"/>
  <c r="B706" i="23"/>
  <c r="B705" i="23"/>
  <c r="D705" i="23" s="1"/>
  <c r="B704" i="23"/>
  <c r="B703" i="23"/>
  <c r="B702" i="23"/>
  <c r="B701" i="23"/>
  <c r="D701" i="23" s="1"/>
  <c r="I701" i="23" s="1"/>
  <c r="B700" i="23"/>
  <c r="D700" i="23" s="1"/>
  <c r="I700" i="23" s="1"/>
  <c r="B699" i="23"/>
  <c r="B698" i="23"/>
  <c r="B697" i="23"/>
  <c r="B696" i="23"/>
  <c r="B695" i="23"/>
  <c r="B694" i="23"/>
  <c r="B693" i="23"/>
  <c r="B692" i="23"/>
  <c r="B691" i="23"/>
  <c r="B690" i="23"/>
  <c r="D690" i="23" s="1"/>
  <c r="B689" i="23"/>
  <c r="B688" i="23"/>
  <c r="B687" i="23"/>
  <c r="B686" i="23"/>
  <c r="B685" i="23"/>
  <c r="D685" i="23" s="1"/>
  <c r="I685" i="23" s="1"/>
  <c r="B684" i="23"/>
  <c r="D684" i="23" s="1"/>
  <c r="I684" i="23" s="1"/>
  <c r="B683" i="23"/>
  <c r="B682" i="23"/>
  <c r="B681" i="23"/>
  <c r="B680" i="23"/>
  <c r="B679" i="23"/>
  <c r="B678" i="23"/>
  <c r="D678" i="23" s="1"/>
  <c r="I678" i="23" s="1"/>
  <c r="B677" i="23"/>
  <c r="B676" i="23"/>
  <c r="B675" i="23"/>
  <c r="B674" i="23"/>
  <c r="D674" i="23" s="1"/>
  <c r="B673" i="23"/>
  <c r="D673" i="23" s="1"/>
  <c r="B672" i="23"/>
  <c r="B671" i="23"/>
  <c r="B670" i="23"/>
  <c r="B669" i="23"/>
  <c r="D669" i="23" s="1"/>
  <c r="B668" i="23"/>
  <c r="D668" i="23" s="1"/>
  <c r="I668" i="23" s="1"/>
  <c r="B667" i="23"/>
  <c r="B666" i="23"/>
  <c r="B665" i="23"/>
  <c r="B664" i="23"/>
  <c r="D664" i="23" s="1"/>
  <c r="B663" i="23"/>
  <c r="B662" i="23"/>
  <c r="D662" i="23" s="1"/>
  <c r="I662" i="23" s="1"/>
  <c r="B661" i="23"/>
  <c r="B660" i="23"/>
  <c r="B659" i="23"/>
  <c r="B658" i="23"/>
  <c r="B657" i="23"/>
  <c r="B656" i="23"/>
  <c r="B655" i="23"/>
  <c r="B654" i="23"/>
  <c r="B653" i="23"/>
  <c r="B652" i="23"/>
  <c r="B651" i="23"/>
  <c r="B650" i="23"/>
  <c r="B649" i="23"/>
  <c r="B648" i="23"/>
  <c r="B647" i="23"/>
  <c r="B646" i="23"/>
  <c r="B645" i="23"/>
  <c r="B644" i="23"/>
  <c r="B643" i="23"/>
  <c r="B642" i="23"/>
  <c r="D642" i="23" s="1"/>
  <c r="B641" i="23"/>
  <c r="B640" i="23"/>
  <c r="D640" i="23" s="1"/>
  <c r="B639" i="23"/>
  <c r="B638" i="23"/>
  <c r="B637" i="23"/>
  <c r="B636" i="23"/>
  <c r="B635" i="23"/>
  <c r="D635" i="23" s="1"/>
  <c r="E635" i="23" s="1"/>
  <c r="B634" i="23"/>
  <c r="B633" i="23"/>
  <c r="B632" i="23"/>
  <c r="B631" i="23"/>
  <c r="B630" i="23"/>
  <c r="D630" i="23" s="1"/>
  <c r="B629" i="23"/>
  <c r="B628" i="23"/>
  <c r="B627" i="23"/>
  <c r="B626" i="23"/>
  <c r="D626" i="23" s="1"/>
  <c r="B625" i="23"/>
  <c r="B624" i="23"/>
  <c r="B623" i="23"/>
  <c r="B622" i="23"/>
  <c r="D622" i="23" s="1"/>
  <c r="B621" i="23"/>
  <c r="B620" i="23"/>
  <c r="B619" i="23"/>
  <c r="B618" i="23"/>
  <c r="B617" i="23"/>
  <c r="B616" i="23"/>
  <c r="B615" i="23"/>
  <c r="B614" i="23"/>
  <c r="D614" i="23" s="1"/>
  <c r="I614" i="23" s="1"/>
  <c r="B613" i="23"/>
  <c r="D613" i="23" s="1"/>
  <c r="I613" i="23" s="1"/>
  <c r="B612" i="23"/>
  <c r="B611" i="23"/>
  <c r="B610" i="23"/>
  <c r="D610" i="23" s="1"/>
  <c r="B609" i="23"/>
  <c r="B608" i="23"/>
  <c r="D608" i="23" s="1"/>
  <c r="I608" i="23" s="1"/>
  <c r="B607" i="23"/>
  <c r="B606" i="23"/>
  <c r="D606" i="23" s="1"/>
  <c r="B605" i="23"/>
  <c r="B604" i="23"/>
  <c r="D604" i="23" s="1"/>
  <c r="E604" i="23" s="1"/>
  <c r="B603" i="23"/>
  <c r="B602" i="23"/>
  <c r="B601" i="23"/>
  <c r="B600" i="23"/>
  <c r="B599" i="23"/>
  <c r="B598" i="23"/>
  <c r="D598" i="23" s="1"/>
  <c r="I598" i="23" s="1"/>
  <c r="B597" i="23"/>
  <c r="B596" i="23"/>
  <c r="B595" i="23"/>
  <c r="B594" i="23"/>
  <c r="D594" i="23" s="1"/>
  <c r="E594" i="23" s="1"/>
  <c r="F594" i="23" s="1"/>
  <c r="B593" i="23"/>
  <c r="B592" i="23"/>
  <c r="D592" i="23" s="1"/>
  <c r="B591" i="23"/>
  <c r="D591" i="23" s="1"/>
  <c r="E591" i="23" s="1"/>
  <c r="B590" i="23"/>
  <c r="B589" i="23"/>
  <c r="B588" i="23"/>
  <c r="B587" i="23"/>
  <c r="B586" i="23"/>
  <c r="B585" i="23"/>
  <c r="B584" i="23"/>
  <c r="B583" i="23"/>
  <c r="B582" i="23"/>
  <c r="D582" i="23" s="1"/>
  <c r="I582" i="23" s="1"/>
  <c r="B581" i="23"/>
  <c r="D581" i="23" s="1"/>
  <c r="B580" i="23"/>
  <c r="B579" i="23"/>
  <c r="B578" i="23"/>
  <c r="B577" i="23"/>
  <c r="D577" i="23" s="1"/>
  <c r="B576" i="23"/>
  <c r="B575" i="23"/>
  <c r="B574" i="23"/>
  <c r="B573" i="23"/>
  <c r="D573" i="23" s="1"/>
  <c r="B572" i="23"/>
  <c r="B571" i="23"/>
  <c r="B570" i="23"/>
  <c r="D570" i="23" s="1"/>
  <c r="E570" i="23" s="1"/>
  <c r="B569" i="23"/>
  <c r="D569" i="23" s="1"/>
  <c r="I569" i="23" s="1"/>
  <c r="B568" i="23"/>
  <c r="B567" i="23"/>
  <c r="B566" i="23"/>
  <c r="B565" i="23"/>
  <c r="D565" i="23" s="1"/>
  <c r="B564" i="23"/>
  <c r="B563" i="23"/>
  <c r="B562" i="23"/>
  <c r="B561" i="23"/>
  <c r="D561" i="23" s="1"/>
  <c r="B560" i="23"/>
  <c r="D560" i="23" s="1"/>
  <c r="B559" i="23"/>
  <c r="B558" i="23"/>
  <c r="B557" i="23"/>
  <c r="D557" i="23" s="1"/>
  <c r="B556" i="23"/>
  <c r="B555" i="23"/>
  <c r="B554" i="23"/>
  <c r="B553" i="23"/>
  <c r="B552" i="23"/>
  <c r="B551" i="23"/>
  <c r="B550" i="23"/>
  <c r="B549" i="23"/>
  <c r="D549" i="23" s="1"/>
  <c r="I549" i="23" s="1"/>
  <c r="K549" i="23" s="1"/>
  <c r="L549" i="23" s="1"/>
  <c r="B548" i="23"/>
  <c r="B547" i="23"/>
  <c r="B546" i="23"/>
  <c r="B545" i="23"/>
  <c r="D545" i="23" s="1"/>
  <c r="B544" i="23"/>
  <c r="D544" i="23" s="1"/>
  <c r="E544" i="23" s="1"/>
  <c r="B543" i="23"/>
  <c r="D543" i="23" s="1"/>
  <c r="B542" i="23"/>
  <c r="B541" i="23"/>
  <c r="D541" i="23" s="1"/>
  <c r="B540" i="23"/>
  <c r="B539" i="23"/>
  <c r="B538" i="23"/>
  <c r="B537" i="23"/>
  <c r="B536" i="23"/>
  <c r="B535" i="23"/>
  <c r="B534" i="23"/>
  <c r="B533" i="23"/>
  <c r="D533" i="23" s="1"/>
  <c r="I533" i="23" s="1"/>
  <c r="B532" i="23"/>
  <c r="B531" i="23"/>
  <c r="B530" i="23"/>
  <c r="B529" i="23"/>
  <c r="D529" i="23" s="1"/>
  <c r="B528" i="23"/>
  <c r="B527" i="23"/>
  <c r="D527" i="23" s="1"/>
  <c r="I527" i="23" s="1"/>
  <c r="B526" i="23"/>
  <c r="D526" i="23" s="1"/>
  <c r="I526" i="23" s="1"/>
  <c r="B525" i="23"/>
  <c r="D525" i="23" s="1"/>
  <c r="B524" i="23"/>
  <c r="B523" i="23"/>
  <c r="B522" i="23"/>
  <c r="B521" i="23"/>
  <c r="B520" i="23"/>
  <c r="B519" i="23"/>
  <c r="B518" i="23"/>
  <c r="B517" i="23"/>
  <c r="D517" i="23" s="1"/>
  <c r="I517" i="23" s="1"/>
  <c r="B516" i="23"/>
  <c r="D516" i="23" s="1"/>
  <c r="I516" i="23" s="1"/>
  <c r="B515" i="23"/>
  <c r="B514" i="23"/>
  <c r="B513" i="23"/>
  <c r="D513" i="23" s="1"/>
  <c r="E513" i="23" s="1"/>
  <c r="F513" i="23" s="1"/>
  <c r="B512" i="23"/>
  <c r="B511" i="23"/>
  <c r="B510" i="23"/>
  <c r="B509" i="23"/>
  <c r="D509" i="23" s="1"/>
  <c r="B508" i="23"/>
  <c r="B507" i="23"/>
  <c r="B506" i="23"/>
  <c r="D506" i="23" s="1"/>
  <c r="E506" i="23" s="1"/>
  <c r="B505" i="23"/>
  <c r="B504" i="23"/>
  <c r="B503" i="23"/>
  <c r="B502" i="23"/>
  <c r="B501" i="23"/>
  <c r="D501" i="23" s="1"/>
  <c r="I501" i="23" s="1"/>
  <c r="B500" i="23"/>
  <c r="D500" i="23" s="1"/>
  <c r="B499" i="23"/>
  <c r="B498" i="23"/>
  <c r="B497" i="23"/>
  <c r="D497" i="23" s="1"/>
  <c r="B496" i="23"/>
  <c r="D496" i="23" s="1"/>
  <c r="I496" i="23" s="1"/>
  <c r="B495" i="23"/>
  <c r="B494" i="23"/>
  <c r="B493" i="23"/>
  <c r="B492" i="23"/>
  <c r="B491" i="23"/>
  <c r="B490" i="23"/>
  <c r="D490" i="23" s="1"/>
  <c r="E490" i="23" s="1"/>
  <c r="B489" i="23"/>
  <c r="B488" i="23"/>
  <c r="B487" i="23"/>
  <c r="B486" i="23"/>
  <c r="D486" i="23" s="1"/>
  <c r="B485" i="23"/>
  <c r="D485" i="23" s="1"/>
  <c r="I485" i="23" s="1"/>
  <c r="B484" i="23"/>
  <c r="B483" i="23"/>
  <c r="D483" i="23" s="1"/>
  <c r="I483" i="23" s="1"/>
  <c r="B482" i="23"/>
  <c r="B481" i="23"/>
  <c r="B480" i="23"/>
  <c r="D480" i="23" s="1"/>
  <c r="E480" i="23" s="1"/>
  <c r="B479" i="23"/>
  <c r="B478" i="23"/>
  <c r="B477" i="23"/>
  <c r="D477" i="23" s="1"/>
  <c r="B476" i="23"/>
  <c r="B475" i="23"/>
  <c r="B474" i="23"/>
  <c r="D474" i="23" s="1"/>
  <c r="E474" i="23" s="1"/>
  <c r="B473" i="23"/>
  <c r="B472" i="23"/>
  <c r="B471" i="23"/>
  <c r="B470" i="23"/>
  <c r="D470" i="23" s="1"/>
  <c r="E470" i="23" s="1"/>
  <c r="B469" i="23"/>
  <c r="B468" i="23"/>
  <c r="B467" i="23"/>
  <c r="D467" i="23" s="1"/>
  <c r="I467" i="23" s="1"/>
  <c r="B466" i="23"/>
  <c r="D466" i="23" s="1"/>
  <c r="B465" i="23"/>
  <c r="B464" i="23"/>
  <c r="B463" i="23"/>
  <c r="B462" i="23"/>
  <c r="D462" i="23" s="1"/>
  <c r="E462" i="23" s="1"/>
  <c r="F462" i="23" s="1"/>
  <c r="B461" i="23"/>
  <c r="D461" i="23" s="1"/>
  <c r="B460" i="23"/>
  <c r="D460" i="23" s="1"/>
  <c r="B459" i="23"/>
  <c r="B458" i="23"/>
  <c r="D458" i="23" s="1"/>
  <c r="I458" i="23" s="1"/>
  <c r="B457" i="23"/>
  <c r="D457" i="23" s="1"/>
  <c r="E457" i="23" s="1"/>
  <c r="B456" i="23"/>
  <c r="B455" i="23"/>
  <c r="B454" i="23"/>
  <c r="D454" i="23" s="1"/>
  <c r="E454" i="23" s="1"/>
  <c r="B453" i="23"/>
  <c r="D453" i="23" s="1"/>
  <c r="I453" i="23" s="1"/>
  <c r="B452" i="23"/>
  <c r="B451" i="23"/>
  <c r="D451" i="23" s="1"/>
  <c r="B450" i="23"/>
  <c r="B449" i="23"/>
  <c r="D449" i="23" s="1"/>
  <c r="B448" i="23"/>
  <c r="D448" i="23" s="1"/>
  <c r="E448" i="23" s="1"/>
  <c r="B447" i="23"/>
  <c r="B446" i="23"/>
  <c r="B445" i="23"/>
  <c r="B444" i="23"/>
  <c r="D444" i="23" s="1"/>
  <c r="B443" i="23"/>
  <c r="B442" i="23"/>
  <c r="B441" i="23"/>
  <c r="D441" i="23" s="1"/>
  <c r="E441" i="23" s="1"/>
  <c r="B440" i="23"/>
  <c r="B439" i="23"/>
  <c r="B438" i="23"/>
  <c r="D438" i="23" s="1"/>
  <c r="B437" i="23"/>
  <c r="D437" i="23" s="1"/>
  <c r="I437" i="23" s="1"/>
  <c r="B436" i="23"/>
  <c r="B435" i="23"/>
  <c r="B434" i="23"/>
  <c r="D434" i="23" s="1"/>
  <c r="I434" i="23" s="1"/>
  <c r="K434" i="23" s="1"/>
  <c r="B433" i="23"/>
  <c r="B432" i="23"/>
  <c r="B431" i="23"/>
  <c r="B430" i="23"/>
  <c r="D430" i="23" s="1"/>
  <c r="I430" i="23" s="1"/>
  <c r="B429" i="23"/>
  <c r="D429" i="23" s="1"/>
  <c r="I429" i="23" s="1"/>
  <c r="B428" i="23"/>
  <c r="B427" i="23"/>
  <c r="B426" i="23"/>
  <c r="B425" i="23"/>
  <c r="B424" i="23"/>
  <c r="B423" i="23"/>
  <c r="B422" i="23"/>
  <c r="B421" i="23"/>
  <c r="D421" i="23" s="1"/>
  <c r="I421" i="23" s="1"/>
  <c r="B420" i="23"/>
  <c r="B419" i="23"/>
  <c r="B418" i="23"/>
  <c r="B417" i="23"/>
  <c r="B416" i="23"/>
  <c r="B415" i="23"/>
  <c r="B414" i="23"/>
  <c r="D414" i="23" s="1"/>
  <c r="I414" i="23" s="1"/>
  <c r="B413" i="23"/>
  <c r="B412" i="23"/>
  <c r="D412" i="23" s="1"/>
  <c r="B411" i="23"/>
  <c r="D411" i="23" s="1"/>
  <c r="B410" i="23"/>
  <c r="B409" i="23"/>
  <c r="D409" i="23" s="1"/>
  <c r="B408" i="23"/>
  <c r="B407" i="23"/>
  <c r="D407" i="23" s="1"/>
  <c r="I407" i="23" s="1"/>
  <c r="B406" i="23"/>
  <c r="B405" i="23"/>
  <c r="D405" i="23" s="1"/>
  <c r="I405" i="23" s="1"/>
  <c r="B404" i="23"/>
  <c r="B403" i="23"/>
  <c r="B402" i="23"/>
  <c r="B401" i="23"/>
  <c r="B400" i="23"/>
  <c r="D400" i="23" s="1"/>
  <c r="I400" i="23" s="1"/>
  <c r="B399" i="23"/>
  <c r="B398" i="23"/>
  <c r="D398" i="23" s="1"/>
  <c r="I398" i="23" s="1"/>
  <c r="B397" i="23"/>
  <c r="D397" i="23" s="1"/>
  <c r="I397" i="23" s="1"/>
  <c r="B396" i="23"/>
  <c r="D396" i="23" s="1"/>
  <c r="B395" i="23"/>
  <c r="B394" i="23"/>
  <c r="B393" i="23"/>
  <c r="B392" i="23"/>
  <c r="B391" i="23"/>
  <c r="B390" i="23"/>
  <c r="B389" i="23"/>
  <c r="B388" i="23"/>
  <c r="B387" i="23"/>
  <c r="B386" i="23"/>
  <c r="D386" i="23" s="1"/>
  <c r="I386" i="23" s="1"/>
  <c r="B385" i="23"/>
  <c r="B384" i="23"/>
  <c r="B383" i="23"/>
  <c r="B382" i="23"/>
  <c r="D382" i="23" s="1"/>
  <c r="I382" i="23" s="1"/>
  <c r="B381" i="23"/>
  <c r="B380" i="23"/>
  <c r="B379" i="23"/>
  <c r="B378" i="23"/>
  <c r="B377" i="23"/>
  <c r="D377" i="23" s="1"/>
  <c r="B376" i="23"/>
  <c r="B375" i="23"/>
  <c r="D375" i="23" s="1"/>
  <c r="I375" i="23" s="1"/>
  <c r="B374" i="23"/>
  <c r="B373" i="23"/>
  <c r="B372" i="23"/>
  <c r="B371" i="23"/>
  <c r="B370" i="23"/>
  <c r="D370" i="23" s="1"/>
  <c r="I370" i="23" s="1"/>
  <c r="B369" i="23"/>
  <c r="B368" i="23"/>
  <c r="B367" i="23"/>
  <c r="B366" i="23"/>
  <c r="D366" i="23" s="1"/>
  <c r="I366" i="23" s="1"/>
  <c r="B365" i="23"/>
  <c r="B364" i="23"/>
  <c r="B363" i="23"/>
  <c r="B362" i="23"/>
  <c r="B361" i="23"/>
  <c r="D361" i="23" s="1"/>
  <c r="B360" i="23"/>
  <c r="B359" i="23"/>
  <c r="D359" i="23" s="1"/>
  <c r="I359" i="23" s="1"/>
  <c r="B358" i="23"/>
  <c r="B357" i="23"/>
  <c r="D357" i="23" s="1"/>
  <c r="I357" i="23" s="1"/>
  <c r="B356" i="23"/>
  <c r="B355" i="23"/>
  <c r="B354" i="23"/>
  <c r="B353" i="23"/>
  <c r="B352" i="23"/>
  <c r="D352" i="23" s="1"/>
  <c r="I352" i="23" s="1"/>
  <c r="B351" i="23"/>
  <c r="B350" i="23"/>
  <c r="D350" i="23" s="1"/>
  <c r="I350" i="23" s="1"/>
  <c r="B349" i="23"/>
  <c r="D349" i="23" s="1"/>
  <c r="B348" i="23"/>
  <c r="B347" i="23"/>
  <c r="D347" i="23" s="1"/>
  <c r="B346" i="23"/>
  <c r="B345" i="23"/>
  <c r="D345" i="23" s="1"/>
  <c r="B344" i="23"/>
  <c r="B343" i="23"/>
  <c r="D343" i="23" s="1"/>
  <c r="I343" i="23" s="1"/>
  <c r="B342" i="23"/>
  <c r="B341" i="23"/>
  <c r="B340" i="23"/>
  <c r="B339" i="23"/>
  <c r="B338" i="23"/>
  <c r="D338" i="23" s="1"/>
  <c r="I338" i="23" s="1"/>
  <c r="B337" i="23"/>
  <c r="B336" i="23"/>
  <c r="B335" i="23"/>
  <c r="B334" i="23"/>
  <c r="D334" i="23" s="1"/>
  <c r="I334" i="23" s="1"/>
  <c r="B333" i="23"/>
  <c r="D333" i="23" s="1"/>
  <c r="I333" i="23" s="1"/>
  <c r="K333" i="23" s="1"/>
  <c r="B332" i="23"/>
  <c r="D332" i="23" s="1"/>
  <c r="I332" i="23" s="1"/>
  <c r="B331" i="23"/>
  <c r="B330" i="23"/>
  <c r="B329" i="23"/>
  <c r="B328" i="23"/>
  <c r="B327" i="23"/>
  <c r="D327" i="23" s="1"/>
  <c r="I327" i="23" s="1"/>
  <c r="B326" i="23"/>
  <c r="B325" i="23"/>
  <c r="B324" i="23"/>
  <c r="B323" i="23"/>
  <c r="B322" i="23"/>
  <c r="D322" i="23" s="1"/>
  <c r="I322" i="23" s="1"/>
  <c r="K322" i="23" s="1"/>
  <c r="P322" i="23" s="1"/>
  <c r="B321" i="23"/>
  <c r="B320" i="23"/>
  <c r="B319" i="23"/>
  <c r="B318" i="23"/>
  <c r="D318" i="23" s="1"/>
  <c r="E318" i="23" s="1"/>
  <c r="B317" i="23"/>
  <c r="B316" i="23"/>
  <c r="B315" i="23"/>
  <c r="B314" i="23"/>
  <c r="B313" i="23"/>
  <c r="B312" i="23"/>
  <c r="B311" i="23"/>
  <c r="D311" i="23" s="1"/>
  <c r="I311" i="23" s="1"/>
  <c r="B310" i="23"/>
  <c r="B309" i="23"/>
  <c r="B308" i="23"/>
  <c r="B307" i="23"/>
  <c r="B306" i="23"/>
  <c r="D306" i="23" s="1"/>
  <c r="I306" i="23" s="1"/>
  <c r="B305" i="23"/>
  <c r="B304" i="23"/>
  <c r="B303" i="23"/>
  <c r="B302" i="23"/>
  <c r="D302" i="23" s="1"/>
  <c r="I302" i="23" s="1"/>
  <c r="B301" i="23"/>
  <c r="D301" i="23" s="1"/>
  <c r="E301" i="23" s="1"/>
  <c r="B300" i="23"/>
  <c r="B299" i="23"/>
  <c r="B298" i="23"/>
  <c r="B297" i="23"/>
  <c r="B296" i="23"/>
  <c r="D296" i="23" s="1"/>
  <c r="B295" i="23"/>
  <c r="B294" i="23"/>
  <c r="B293" i="23"/>
  <c r="B292" i="23"/>
  <c r="D292" i="23" s="1"/>
  <c r="B291" i="23"/>
  <c r="B290" i="23"/>
  <c r="B289" i="23"/>
  <c r="B288" i="23"/>
  <c r="D288" i="23" s="1"/>
  <c r="B287" i="23"/>
  <c r="B286" i="23"/>
  <c r="D286" i="23" s="1"/>
  <c r="B285" i="23"/>
  <c r="B284" i="23"/>
  <c r="B283" i="23"/>
  <c r="B282" i="23"/>
  <c r="B281" i="23"/>
  <c r="B280" i="23"/>
  <c r="B279" i="23"/>
  <c r="B278" i="23"/>
  <c r="B277" i="23"/>
  <c r="B276" i="23"/>
  <c r="B275" i="23"/>
  <c r="B274" i="23"/>
  <c r="B273" i="23"/>
  <c r="B272" i="23"/>
  <c r="B271" i="23"/>
  <c r="B270" i="23"/>
  <c r="B269" i="23"/>
  <c r="B268" i="23"/>
  <c r="B267" i="23"/>
  <c r="B266" i="23"/>
  <c r="B265" i="23"/>
  <c r="B264" i="23"/>
  <c r="B263" i="23"/>
  <c r="B262" i="23"/>
  <c r="B261" i="23"/>
  <c r="B260" i="23"/>
  <c r="B259" i="23"/>
  <c r="B258" i="23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H56" i="17"/>
  <c r="G56" i="17"/>
  <c r="H55" i="17"/>
  <c r="G55" i="17"/>
  <c r="E55" i="17"/>
  <c r="H54" i="17"/>
  <c r="G54" i="17"/>
  <c r="E54" i="17"/>
  <c r="G53" i="17"/>
  <c r="H49" i="17"/>
  <c r="G49" i="17"/>
  <c r="E49" i="17"/>
  <c r="G48" i="17"/>
  <c r="E48" i="17"/>
  <c r="G47" i="17"/>
  <c r="E47" i="17"/>
  <c r="G46" i="17"/>
  <c r="E46" i="17"/>
  <c r="H45" i="17"/>
  <c r="G45" i="17"/>
  <c r="E45" i="17"/>
  <c r="H44" i="17"/>
  <c r="G44" i="17"/>
  <c r="E44" i="17"/>
  <c r="H43" i="17"/>
  <c r="G43" i="17"/>
  <c r="E43" i="17"/>
  <c r="H42" i="17"/>
  <c r="G42" i="17"/>
  <c r="E42" i="17"/>
  <c r="H41" i="17"/>
  <c r="G41" i="17"/>
  <c r="E41" i="17"/>
  <c r="H40" i="17"/>
  <c r="G40" i="17"/>
  <c r="E40" i="17"/>
  <c r="H39" i="17"/>
  <c r="G39" i="17"/>
  <c r="E39" i="17"/>
  <c r="H38" i="17"/>
  <c r="G38" i="17"/>
  <c r="E38" i="17"/>
  <c r="H37" i="17"/>
  <c r="G37" i="17"/>
  <c r="E37" i="17"/>
  <c r="H36" i="17"/>
  <c r="G36" i="17"/>
  <c r="E36" i="17"/>
  <c r="H35" i="17"/>
  <c r="G35" i="17"/>
  <c r="E35" i="17"/>
  <c r="H34" i="17"/>
  <c r="G34" i="17"/>
  <c r="E34" i="17"/>
  <c r="G692" i="19" s="1"/>
  <c r="H33" i="17"/>
  <c r="G33" i="17"/>
  <c r="E33" i="17"/>
  <c r="H32" i="17"/>
  <c r="G32" i="17"/>
  <c r="E32" i="17"/>
  <c r="H31" i="17"/>
  <c r="G31" i="17"/>
  <c r="E31" i="17"/>
  <c r="H30" i="17"/>
  <c r="G30" i="17"/>
  <c r="E30" i="17"/>
  <c r="H29" i="17"/>
  <c r="G29" i="17"/>
  <c r="E29" i="17"/>
  <c r="H28" i="17"/>
  <c r="G28" i="17"/>
  <c r="E28" i="17"/>
  <c r="H25" i="17"/>
  <c r="G25" i="17"/>
  <c r="E25" i="17"/>
  <c r="H24" i="17"/>
  <c r="G24" i="17"/>
  <c r="G23" i="17"/>
  <c r="G21" i="17"/>
  <c r="G20" i="17"/>
  <c r="H19" i="17"/>
  <c r="G19" i="17"/>
  <c r="H18" i="17"/>
  <c r="G18" i="17"/>
  <c r="E18" i="17"/>
  <c r="H17" i="17"/>
  <c r="G17" i="17"/>
  <c r="E17" i="17"/>
  <c r="H16" i="17"/>
  <c r="G16" i="17"/>
  <c r="E16" i="17"/>
  <c r="H15" i="17"/>
  <c r="G15" i="17"/>
  <c r="E15" i="17"/>
  <c r="H14" i="17"/>
  <c r="G14" i="17"/>
  <c r="E14" i="17"/>
  <c r="H13" i="17"/>
  <c r="G13" i="17"/>
  <c r="E13" i="17"/>
  <c r="H12" i="17"/>
  <c r="G12" i="17"/>
  <c r="E12" i="17"/>
  <c r="H11" i="17"/>
  <c r="G11" i="17"/>
  <c r="E11" i="17"/>
  <c r="H10" i="17"/>
  <c r="G10" i="17"/>
  <c r="E10" i="17"/>
  <c r="H9" i="17"/>
  <c r="G9" i="17"/>
  <c r="E9" i="17"/>
  <c r="H8" i="17"/>
  <c r="G8" i="17"/>
  <c r="E8" i="17"/>
  <c r="H7" i="17"/>
  <c r="G7" i="17"/>
  <c r="E7" i="17"/>
  <c r="H6" i="17"/>
  <c r="G6" i="17"/>
  <c r="E6" i="17"/>
  <c r="H5" i="17"/>
  <c r="G5" i="17"/>
  <c r="E5" i="17"/>
  <c r="H4" i="17"/>
  <c r="G4" i="17"/>
  <c r="E4" i="17"/>
  <c r="D23" i="11"/>
  <c r="D22" i="11"/>
  <c r="D21" i="11"/>
  <c r="D20" i="11"/>
  <c r="D19" i="11"/>
  <c r="D18" i="11"/>
  <c r="D17" i="11"/>
  <c r="T322" i="21" s="1"/>
  <c r="I16" i="11"/>
  <c r="D16" i="11"/>
  <c r="I15" i="11"/>
  <c r="D15" i="11"/>
  <c r="I14" i="11"/>
  <c r="D14" i="11"/>
  <c r="D13" i="11"/>
  <c r="J12" i="11"/>
  <c r="I12" i="11"/>
  <c r="D12" i="11"/>
  <c r="J11" i="11"/>
  <c r="I11" i="11"/>
  <c r="D11" i="11"/>
  <c r="J10" i="11"/>
  <c r="I10" i="11"/>
  <c r="D10" i="11"/>
  <c r="T158" i="21" s="1"/>
  <c r="J9" i="11"/>
  <c r="I9" i="11"/>
  <c r="D9" i="11"/>
  <c r="J8" i="11"/>
  <c r="I8" i="11"/>
  <c r="D8" i="11"/>
  <c r="J7" i="11"/>
  <c r="I7" i="11"/>
  <c r="D7" i="11"/>
  <c r="T559" i="21" s="1"/>
  <c r="J6" i="11"/>
  <c r="I6" i="11"/>
  <c r="D6" i="11"/>
  <c r="J5" i="11"/>
  <c r="I5" i="11"/>
  <c r="D5" i="11"/>
  <c r="J4" i="11"/>
  <c r="I4" i="11"/>
  <c r="D4" i="11"/>
  <c r="J12" i="26"/>
  <c r="D12" i="26"/>
  <c r="J11" i="26"/>
  <c r="D11" i="26"/>
  <c r="J10" i="26"/>
  <c r="D10" i="26"/>
  <c r="J9" i="26"/>
  <c r="D9" i="26"/>
  <c r="J8" i="26"/>
  <c r="D8" i="26"/>
  <c r="J7" i="26"/>
  <c r="D7" i="26"/>
  <c r="J6" i="26"/>
  <c r="D6" i="26"/>
  <c r="J5" i="26"/>
  <c r="D5" i="26"/>
  <c r="J4" i="26"/>
  <c r="I4" i="26"/>
  <c r="D4" i="26"/>
  <c r="D55" i="10"/>
  <c r="D54" i="10"/>
  <c r="D53" i="10"/>
  <c r="D49" i="10"/>
  <c r="D48" i="10"/>
  <c r="D47" i="10"/>
  <c r="D46" i="10"/>
  <c r="D45" i="10"/>
  <c r="D44" i="10"/>
  <c r="D43" i="10"/>
  <c r="D42" i="10"/>
  <c r="D41" i="10"/>
  <c r="D40" i="10"/>
  <c r="F39" i="10"/>
  <c r="E39" i="10"/>
  <c r="D39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F29" i="10"/>
  <c r="E29" i="10"/>
  <c r="D29" i="10"/>
  <c r="F28" i="10"/>
  <c r="E28" i="10"/>
  <c r="D28" i="10"/>
  <c r="F27" i="10"/>
  <c r="E27" i="10"/>
  <c r="D27" i="10"/>
  <c r="F26" i="10"/>
  <c r="E26" i="10"/>
  <c r="D26" i="10"/>
  <c r="E25" i="10"/>
  <c r="D25" i="10"/>
  <c r="E24" i="10"/>
  <c r="D24" i="10"/>
  <c r="F23" i="10"/>
  <c r="E23" i="10"/>
  <c r="D23" i="10"/>
  <c r="F22" i="10"/>
  <c r="E22" i="10"/>
  <c r="D22" i="10"/>
  <c r="F21" i="10"/>
  <c r="E21" i="10"/>
  <c r="D21" i="10"/>
  <c r="F20" i="10"/>
  <c r="E20" i="10"/>
  <c r="D20" i="10"/>
  <c r="F19" i="10"/>
  <c r="E19" i="10"/>
  <c r="D19" i="10"/>
  <c r="F18" i="10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E5" i="10"/>
  <c r="D5" i="10"/>
  <c r="F4" i="10"/>
  <c r="E4" i="10"/>
  <c r="D4" i="10"/>
  <c r="K32" i="12"/>
  <c r="K31" i="12"/>
  <c r="L20" i="12"/>
  <c r="K20" i="12"/>
  <c r="D20" i="12"/>
  <c r="L19" i="12"/>
  <c r="K19" i="12"/>
  <c r="D19" i="12"/>
  <c r="L18" i="12"/>
  <c r="K18" i="12"/>
  <c r="D18" i="12"/>
  <c r="L17" i="12"/>
  <c r="K17" i="12"/>
  <c r="D17" i="12"/>
  <c r="L16" i="12"/>
  <c r="K16" i="12"/>
  <c r="D16" i="12"/>
  <c r="L15" i="12"/>
  <c r="K15" i="12"/>
  <c r="D15" i="12"/>
  <c r="L14" i="12"/>
  <c r="K14" i="12"/>
  <c r="D14" i="12"/>
  <c r="L13" i="12"/>
  <c r="K13" i="12"/>
  <c r="D13" i="12"/>
  <c r="AP626" i="21" s="1"/>
  <c r="L12" i="12"/>
  <c r="K12" i="12"/>
  <c r="D12" i="12"/>
  <c r="L11" i="12"/>
  <c r="K11" i="12"/>
  <c r="D11" i="12"/>
  <c r="L10" i="12"/>
  <c r="K10" i="12"/>
  <c r="D10" i="12"/>
  <c r="L9" i="12"/>
  <c r="K9" i="12"/>
  <c r="D9" i="12"/>
  <c r="L8" i="12"/>
  <c r="K8" i="12"/>
  <c r="D8" i="12"/>
  <c r="L7" i="12"/>
  <c r="K7" i="12"/>
  <c r="D7" i="12"/>
  <c r="L6" i="12"/>
  <c r="K6" i="12"/>
  <c r="D6" i="12"/>
  <c r="L5" i="12"/>
  <c r="K5" i="12"/>
  <c r="D5" i="12"/>
  <c r="AP460" i="21" s="1"/>
  <c r="L4" i="12"/>
  <c r="K4" i="12"/>
  <c r="D4" i="12"/>
  <c r="Q27" i="15"/>
  <c r="P27" i="15"/>
  <c r="Q26" i="15"/>
  <c r="Q25" i="15"/>
  <c r="P25" i="15"/>
  <c r="Q24" i="15"/>
  <c r="Q23" i="15"/>
  <c r="Q22" i="15"/>
  <c r="Q20" i="15"/>
  <c r="P20" i="15"/>
  <c r="Q19" i="15"/>
  <c r="P19" i="15"/>
  <c r="Q18" i="15"/>
  <c r="P18" i="15"/>
  <c r="Q17" i="15"/>
  <c r="P17" i="15"/>
  <c r="Q16" i="15"/>
  <c r="P16" i="15"/>
  <c r="Q15" i="15"/>
  <c r="P15" i="15"/>
  <c r="Q14" i="15"/>
  <c r="P14" i="15"/>
  <c r="Q13" i="15"/>
  <c r="P13" i="15"/>
  <c r="Q12" i="15"/>
  <c r="P12" i="15"/>
  <c r="Q11" i="15"/>
  <c r="P11" i="15"/>
  <c r="Q10" i="15"/>
  <c r="P10" i="15"/>
  <c r="Q9" i="15"/>
  <c r="P9" i="15"/>
  <c r="Q8" i="15"/>
  <c r="P8" i="15"/>
  <c r="Q7" i="15"/>
  <c r="P7" i="15"/>
  <c r="Q6" i="15"/>
  <c r="P6" i="15"/>
  <c r="Q5" i="15"/>
  <c r="P5" i="15"/>
  <c r="Q4" i="15"/>
  <c r="P4" i="15"/>
  <c r="AP629" i="21"/>
  <c r="AL629" i="21"/>
  <c r="AC629" i="21"/>
  <c r="T629" i="21"/>
  <c r="Q629" i="21"/>
  <c r="L629" i="21"/>
  <c r="AP628" i="21"/>
  <c r="AL628" i="21"/>
  <c r="AC628" i="21"/>
  <c r="T628" i="21"/>
  <c r="Q628" i="21"/>
  <c r="L628" i="21"/>
  <c r="AP627" i="21"/>
  <c r="AL627" i="21"/>
  <c r="AC627" i="21"/>
  <c r="T627" i="21"/>
  <c r="Q627" i="21"/>
  <c r="L627" i="21"/>
  <c r="AL626" i="21"/>
  <c r="AC626" i="21"/>
  <c r="T626" i="21"/>
  <c r="Q626" i="21"/>
  <c r="L626" i="21"/>
  <c r="AP625" i="21"/>
  <c r="AL625" i="21"/>
  <c r="AC625" i="21"/>
  <c r="T625" i="21"/>
  <c r="Q625" i="21"/>
  <c r="L625" i="21"/>
  <c r="AP624" i="21"/>
  <c r="AL624" i="21"/>
  <c r="AC624" i="21"/>
  <c r="T624" i="21"/>
  <c r="Q624" i="21"/>
  <c r="L624" i="21"/>
  <c r="AP623" i="21"/>
  <c r="AL623" i="21"/>
  <c r="AC623" i="21"/>
  <c r="T623" i="21"/>
  <c r="Q623" i="21"/>
  <c r="L623" i="21"/>
  <c r="AP622" i="21"/>
  <c r="AL622" i="21"/>
  <c r="AC622" i="21"/>
  <c r="T622" i="21"/>
  <c r="Q622" i="21"/>
  <c r="L622" i="21"/>
  <c r="AP621" i="21"/>
  <c r="AL621" i="21"/>
  <c r="AC621" i="21"/>
  <c r="T621" i="21"/>
  <c r="Q621" i="21"/>
  <c r="L621" i="21"/>
  <c r="AP620" i="21"/>
  <c r="AL620" i="21"/>
  <c r="AC620" i="21"/>
  <c r="T620" i="21"/>
  <c r="Q620" i="21"/>
  <c r="L620" i="21"/>
  <c r="AP619" i="21"/>
  <c r="AL619" i="21"/>
  <c r="AC619" i="21"/>
  <c r="T619" i="21"/>
  <c r="Q619" i="21"/>
  <c r="L619" i="21"/>
  <c r="AP618" i="21"/>
  <c r="AL618" i="21"/>
  <c r="AC618" i="21"/>
  <c r="T618" i="21"/>
  <c r="Q618" i="21"/>
  <c r="L618" i="21"/>
  <c r="AP617" i="21"/>
  <c r="AL617" i="21"/>
  <c r="AC617" i="21"/>
  <c r="T617" i="21"/>
  <c r="Q617" i="21"/>
  <c r="L617" i="21"/>
  <c r="AP616" i="21"/>
  <c r="AL616" i="21"/>
  <c r="AC616" i="21"/>
  <c r="T616" i="21"/>
  <c r="Q616" i="21"/>
  <c r="L616" i="21"/>
  <c r="AP615" i="21"/>
  <c r="AL615" i="21"/>
  <c r="AC615" i="21"/>
  <c r="T615" i="21"/>
  <c r="Q615" i="21"/>
  <c r="L615" i="21"/>
  <c r="AP614" i="21"/>
  <c r="AL614" i="21"/>
  <c r="AC614" i="21"/>
  <c r="T614" i="21"/>
  <c r="Q614" i="21"/>
  <c r="L614" i="21"/>
  <c r="AP613" i="21"/>
  <c r="AL613" i="21"/>
  <c r="AC613" i="21"/>
  <c r="T613" i="21"/>
  <c r="Q613" i="21"/>
  <c r="L613" i="21"/>
  <c r="AP612" i="21"/>
  <c r="AL612" i="21"/>
  <c r="AC612" i="21"/>
  <c r="T612" i="21"/>
  <c r="Q612" i="21"/>
  <c r="L612" i="21"/>
  <c r="AP611" i="21"/>
  <c r="AL611" i="21"/>
  <c r="AC611" i="21"/>
  <c r="T611" i="21"/>
  <c r="Q611" i="21"/>
  <c r="L611" i="21"/>
  <c r="AP610" i="21"/>
  <c r="AL610" i="21"/>
  <c r="AC610" i="21"/>
  <c r="T610" i="21"/>
  <c r="Q610" i="21"/>
  <c r="L610" i="21"/>
  <c r="AP609" i="21"/>
  <c r="AL609" i="21"/>
  <c r="AC609" i="21"/>
  <c r="T609" i="21"/>
  <c r="Q609" i="21"/>
  <c r="L609" i="21"/>
  <c r="AP608" i="21"/>
  <c r="AL608" i="21"/>
  <c r="AC608" i="21"/>
  <c r="T608" i="21"/>
  <c r="Q608" i="21"/>
  <c r="L608" i="21"/>
  <c r="AP607" i="21"/>
  <c r="AL607" i="21"/>
  <c r="AC607" i="21"/>
  <c r="T607" i="21"/>
  <c r="Q607" i="21"/>
  <c r="L607" i="21"/>
  <c r="AP606" i="21"/>
  <c r="AL606" i="21"/>
  <c r="AC606" i="21"/>
  <c r="T606" i="21"/>
  <c r="Q606" i="21"/>
  <c r="L606" i="21"/>
  <c r="AP605" i="21"/>
  <c r="AL605" i="21"/>
  <c r="AC605" i="21"/>
  <c r="T605" i="21"/>
  <c r="Q605" i="21"/>
  <c r="L605" i="21"/>
  <c r="AP604" i="21"/>
  <c r="AL604" i="21"/>
  <c r="AC604" i="21"/>
  <c r="T604" i="21"/>
  <c r="Q604" i="21"/>
  <c r="L604" i="21"/>
  <c r="AP603" i="21"/>
  <c r="AL603" i="21"/>
  <c r="AC603" i="21"/>
  <c r="T603" i="21"/>
  <c r="Q603" i="21"/>
  <c r="L603" i="21"/>
  <c r="AP602" i="21"/>
  <c r="AL602" i="21"/>
  <c r="AC602" i="21"/>
  <c r="T602" i="21"/>
  <c r="Q602" i="21"/>
  <c r="L602" i="21"/>
  <c r="AP601" i="21"/>
  <c r="AL601" i="21"/>
  <c r="AC601" i="21"/>
  <c r="T601" i="21"/>
  <c r="Q601" i="21"/>
  <c r="L601" i="21"/>
  <c r="AP600" i="21"/>
  <c r="AL600" i="21"/>
  <c r="AC600" i="21"/>
  <c r="T600" i="21"/>
  <c r="Q600" i="21"/>
  <c r="L600" i="21"/>
  <c r="AP599" i="21"/>
  <c r="AL599" i="21"/>
  <c r="AC599" i="21"/>
  <c r="T599" i="21"/>
  <c r="Q599" i="21"/>
  <c r="L599" i="21"/>
  <c r="AP598" i="21"/>
  <c r="AL598" i="21"/>
  <c r="AC598" i="21"/>
  <c r="T598" i="21"/>
  <c r="Q598" i="21"/>
  <c r="L598" i="21"/>
  <c r="AP597" i="21"/>
  <c r="AL597" i="21"/>
  <c r="AC597" i="21"/>
  <c r="T597" i="21"/>
  <c r="Q597" i="21"/>
  <c r="L597" i="21"/>
  <c r="AP596" i="21"/>
  <c r="AL596" i="21"/>
  <c r="AC596" i="21"/>
  <c r="T596" i="21"/>
  <c r="Q596" i="21"/>
  <c r="L596" i="21"/>
  <c r="AP595" i="21"/>
  <c r="AL595" i="21"/>
  <c r="AC595" i="21"/>
  <c r="T595" i="21"/>
  <c r="Q595" i="21"/>
  <c r="L595" i="21"/>
  <c r="AP594" i="21"/>
  <c r="AL594" i="21"/>
  <c r="AC594" i="21"/>
  <c r="T594" i="21"/>
  <c r="Q594" i="21"/>
  <c r="L594" i="21"/>
  <c r="AP593" i="21"/>
  <c r="AL593" i="21"/>
  <c r="AC593" i="21"/>
  <c r="T593" i="21"/>
  <c r="Q593" i="21"/>
  <c r="L593" i="21"/>
  <c r="AP592" i="21"/>
  <c r="AL592" i="21"/>
  <c r="AC592" i="21"/>
  <c r="T592" i="21"/>
  <c r="Q592" i="21"/>
  <c r="L592" i="21"/>
  <c r="AP591" i="21"/>
  <c r="AL591" i="21"/>
  <c r="AC591" i="21"/>
  <c r="T591" i="21"/>
  <c r="Q591" i="21"/>
  <c r="L591" i="21"/>
  <c r="AP590" i="21"/>
  <c r="AL590" i="21"/>
  <c r="AC590" i="21"/>
  <c r="T590" i="21"/>
  <c r="Q590" i="21"/>
  <c r="L590" i="21"/>
  <c r="AP589" i="21"/>
  <c r="AL589" i="21"/>
  <c r="AC589" i="21"/>
  <c r="T589" i="21"/>
  <c r="Q589" i="21"/>
  <c r="L589" i="21"/>
  <c r="AP588" i="21"/>
  <c r="AL588" i="21"/>
  <c r="AC588" i="21"/>
  <c r="T588" i="21"/>
  <c r="Q588" i="21"/>
  <c r="L588" i="21"/>
  <c r="AP587" i="21"/>
  <c r="AL587" i="21"/>
  <c r="AC587" i="21"/>
  <c r="T587" i="21"/>
  <c r="Q587" i="21"/>
  <c r="L587" i="21"/>
  <c r="AP586" i="21"/>
  <c r="AL586" i="21"/>
  <c r="AC586" i="21"/>
  <c r="T586" i="21"/>
  <c r="Q586" i="21"/>
  <c r="L586" i="21"/>
  <c r="AP585" i="21"/>
  <c r="AL585" i="21"/>
  <c r="AC585" i="21"/>
  <c r="T585" i="21"/>
  <c r="Q585" i="21"/>
  <c r="L585" i="21"/>
  <c r="AP584" i="21"/>
  <c r="AL584" i="21"/>
  <c r="AC584" i="21"/>
  <c r="T584" i="21"/>
  <c r="Q584" i="21"/>
  <c r="L584" i="21"/>
  <c r="AP583" i="21"/>
  <c r="AL583" i="21"/>
  <c r="AC583" i="21"/>
  <c r="T583" i="21"/>
  <c r="Q583" i="21"/>
  <c r="L583" i="21"/>
  <c r="AP582" i="21"/>
  <c r="AL582" i="21"/>
  <c r="AC582" i="21"/>
  <c r="T582" i="21"/>
  <c r="Q582" i="21"/>
  <c r="L582" i="21"/>
  <c r="AP581" i="21"/>
  <c r="AL581" i="21"/>
  <c r="AC581" i="21"/>
  <c r="T581" i="21"/>
  <c r="Q581" i="21"/>
  <c r="L581" i="21"/>
  <c r="AP580" i="21"/>
  <c r="AL580" i="21"/>
  <c r="AC580" i="21"/>
  <c r="T580" i="21"/>
  <c r="Q580" i="21"/>
  <c r="L580" i="21"/>
  <c r="AP579" i="21"/>
  <c r="AL579" i="21"/>
  <c r="AC579" i="21"/>
  <c r="T579" i="21"/>
  <c r="Q579" i="21"/>
  <c r="L579" i="21"/>
  <c r="AP578" i="21"/>
  <c r="AL578" i="21"/>
  <c r="AC578" i="21"/>
  <c r="T578" i="21"/>
  <c r="Q578" i="21"/>
  <c r="L578" i="21"/>
  <c r="AP577" i="21"/>
  <c r="AL577" i="21"/>
  <c r="AC577" i="21"/>
  <c r="T577" i="21"/>
  <c r="Q577" i="21"/>
  <c r="L577" i="21"/>
  <c r="AP576" i="21"/>
  <c r="AL576" i="21"/>
  <c r="AC576" i="21"/>
  <c r="T576" i="21"/>
  <c r="Q576" i="21"/>
  <c r="L576" i="21"/>
  <c r="AP575" i="21"/>
  <c r="AL575" i="21"/>
  <c r="AC575" i="21"/>
  <c r="T575" i="21"/>
  <c r="Q575" i="21"/>
  <c r="L575" i="21"/>
  <c r="AP574" i="21"/>
  <c r="AL574" i="21"/>
  <c r="AC574" i="21"/>
  <c r="T574" i="21"/>
  <c r="Q574" i="21"/>
  <c r="L574" i="21"/>
  <c r="AP573" i="21"/>
  <c r="AL573" i="21"/>
  <c r="AC573" i="21"/>
  <c r="T573" i="21"/>
  <c r="Q573" i="21"/>
  <c r="L573" i="21"/>
  <c r="AP572" i="21"/>
  <c r="AL572" i="21"/>
  <c r="AC572" i="21"/>
  <c r="T572" i="21"/>
  <c r="Q572" i="21"/>
  <c r="L572" i="21"/>
  <c r="AP571" i="21"/>
  <c r="AL571" i="21"/>
  <c r="AC571" i="21"/>
  <c r="T571" i="21"/>
  <c r="Q571" i="21"/>
  <c r="L571" i="21"/>
  <c r="AP570" i="21"/>
  <c r="AL570" i="21"/>
  <c r="AC570" i="21"/>
  <c r="T570" i="21"/>
  <c r="Q570" i="21"/>
  <c r="L570" i="21"/>
  <c r="AP569" i="21"/>
  <c r="AC569" i="21"/>
  <c r="T569" i="21"/>
  <c r="Q569" i="21"/>
  <c r="L569" i="21"/>
  <c r="AP568" i="21"/>
  <c r="AL568" i="21"/>
  <c r="AC568" i="21"/>
  <c r="T568" i="21"/>
  <c r="Q568" i="21"/>
  <c r="L568" i="21"/>
  <c r="AP567" i="21"/>
  <c r="AL567" i="21"/>
  <c r="AC567" i="21"/>
  <c r="T567" i="21"/>
  <c r="Q567" i="21"/>
  <c r="L567" i="21"/>
  <c r="AP566" i="21"/>
  <c r="AL566" i="21"/>
  <c r="AC566" i="21"/>
  <c r="T566" i="21"/>
  <c r="Q566" i="21"/>
  <c r="L566" i="21"/>
  <c r="AP565" i="21"/>
  <c r="AL565" i="21"/>
  <c r="AC565" i="21"/>
  <c r="T565" i="21"/>
  <c r="Q565" i="21"/>
  <c r="L565" i="21"/>
  <c r="AP564" i="21"/>
  <c r="AL564" i="21"/>
  <c r="AC564" i="21"/>
  <c r="T564" i="21"/>
  <c r="Q564" i="21"/>
  <c r="L564" i="21"/>
  <c r="AP563" i="21"/>
  <c r="AL563" i="21"/>
  <c r="AC563" i="21"/>
  <c r="T563" i="21"/>
  <c r="Q563" i="21"/>
  <c r="L563" i="21"/>
  <c r="AP562" i="21"/>
  <c r="AL562" i="21"/>
  <c r="AC562" i="21"/>
  <c r="T562" i="21"/>
  <c r="Q562" i="21"/>
  <c r="L562" i="21"/>
  <c r="AP561" i="21"/>
  <c r="AL561" i="21"/>
  <c r="AC561" i="21"/>
  <c r="T561" i="21"/>
  <c r="Q561" i="21"/>
  <c r="L561" i="21"/>
  <c r="AP560" i="21"/>
  <c r="AL560" i="21"/>
  <c r="AC560" i="21"/>
  <c r="T560" i="21"/>
  <c r="Q560" i="21"/>
  <c r="L560" i="21"/>
  <c r="AP559" i="21"/>
  <c r="AL559" i="21"/>
  <c r="AC559" i="21"/>
  <c r="Q559" i="21"/>
  <c r="L559" i="21"/>
  <c r="AP558" i="21"/>
  <c r="AL558" i="21"/>
  <c r="AC558" i="21"/>
  <c r="T558" i="21"/>
  <c r="Q558" i="21"/>
  <c r="L558" i="21"/>
  <c r="AP557" i="21"/>
  <c r="AL557" i="21"/>
  <c r="AC557" i="21"/>
  <c r="T557" i="21"/>
  <c r="Q557" i="21"/>
  <c r="L557" i="21"/>
  <c r="AP556" i="21"/>
  <c r="AL556" i="21"/>
  <c r="AC556" i="21"/>
  <c r="T556" i="21"/>
  <c r="Q556" i="21"/>
  <c r="L556" i="21"/>
  <c r="AP555" i="21"/>
  <c r="AL555" i="21"/>
  <c r="AC555" i="21"/>
  <c r="T555" i="21"/>
  <c r="Q555" i="21"/>
  <c r="L555" i="21"/>
  <c r="AP554" i="21"/>
  <c r="AL554" i="21"/>
  <c r="AC554" i="21"/>
  <c r="T554" i="21"/>
  <c r="Q554" i="21"/>
  <c r="L554" i="21"/>
  <c r="AP553" i="21"/>
  <c r="AL553" i="21"/>
  <c r="AC553" i="21"/>
  <c r="T553" i="21"/>
  <c r="Q553" i="21"/>
  <c r="L553" i="21"/>
  <c r="AP552" i="21"/>
  <c r="AL552" i="21"/>
  <c r="AC552" i="21"/>
  <c r="T552" i="21"/>
  <c r="Q552" i="21"/>
  <c r="L552" i="21"/>
  <c r="AP551" i="21"/>
  <c r="AL551" i="21"/>
  <c r="AC551" i="21"/>
  <c r="T551" i="21"/>
  <c r="Q551" i="21"/>
  <c r="L551" i="21"/>
  <c r="AP550" i="21"/>
  <c r="AL550" i="21"/>
  <c r="AC550" i="21"/>
  <c r="T550" i="21"/>
  <c r="Q550" i="21"/>
  <c r="L550" i="21"/>
  <c r="AP549" i="21"/>
  <c r="AL549" i="21"/>
  <c r="AC549" i="21"/>
  <c r="T549" i="21"/>
  <c r="Q549" i="21"/>
  <c r="L549" i="21"/>
  <c r="AP548" i="21"/>
  <c r="AL548" i="21"/>
  <c r="AC548" i="21"/>
  <c r="T548" i="21"/>
  <c r="Q548" i="21"/>
  <c r="L548" i="21"/>
  <c r="AP547" i="21"/>
  <c r="AL547" i="21"/>
  <c r="AC547" i="21"/>
  <c r="T547" i="21"/>
  <c r="Q547" i="21"/>
  <c r="L547" i="21"/>
  <c r="AP546" i="21"/>
  <c r="AL546" i="21"/>
  <c r="AC546" i="21"/>
  <c r="T546" i="21"/>
  <c r="Q546" i="21"/>
  <c r="L546" i="21"/>
  <c r="AP545" i="21"/>
  <c r="AL545" i="21"/>
  <c r="AC545" i="21"/>
  <c r="T545" i="21"/>
  <c r="Q545" i="21"/>
  <c r="L545" i="21"/>
  <c r="AP544" i="21"/>
  <c r="AL544" i="21"/>
  <c r="AC544" i="21"/>
  <c r="Q544" i="21"/>
  <c r="L544" i="21"/>
  <c r="AP543" i="21"/>
  <c r="AL543" i="21"/>
  <c r="AC543" i="21"/>
  <c r="T543" i="21"/>
  <c r="Q543" i="21"/>
  <c r="L543" i="21"/>
  <c r="AP542" i="21"/>
  <c r="AL542" i="21"/>
  <c r="AC542" i="21"/>
  <c r="T542" i="21"/>
  <c r="Q542" i="21"/>
  <c r="L542" i="21"/>
  <c r="AP541" i="21"/>
  <c r="AL541" i="21"/>
  <c r="AC541" i="21"/>
  <c r="T541" i="21"/>
  <c r="Q541" i="21"/>
  <c r="L541" i="21"/>
  <c r="AP540" i="21"/>
  <c r="AL540" i="21"/>
  <c r="AC540" i="21"/>
  <c r="T540" i="21"/>
  <c r="Q540" i="21"/>
  <c r="L540" i="21"/>
  <c r="AP539" i="21"/>
  <c r="AL539" i="21"/>
  <c r="AC539" i="21"/>
  <c r="T539" i="21"/>
  <c r="Q539" i="21"/>
  <c r="L539" i="21"/>
  <c r="AP538" i="21"/>
  <c r="AL538" i="21"/>
  <c r="AC538" i="21"/>
  <c r="T538" i="21"/>
  <c r="Q538" i="21"/>
  <c r="L538" i="21"/>
  <c r="AP537" i="21"/>
  <c r="AL537" i="21"/>
  <c r="AC537" i="21"/>
  <c r="T537" i="21"/>
  <c r="Q537" i="21"/>
  <c r="L537" i="21"/>
  <c r="AP536" i="21"/>
  <c r="AL536" i="21"/>
  <c r="AC536" i="21"/>
  <c r="T536" i="21"/>
  <c r="Q536" i="21"/>
  <c r="L536" i="21"/>
  <c r="AP535" i="21"/>
  <c r="AL535" i="21"/>
  <c r="AC535" i="21"/>
  <c r="T535" i="21"/>
  <c r="Q535" i="21"/>
  <c r="L535" i="21"/>
  <c r="AP534" i="21"/>
  <c r="AL534" i="21"/>
  <c r="AC534" i="21"/>
  <c r="T534" i="21"/>
  <c r="Q534" i="21"/>
  <c r="L534" i="21"/>
  <c r="AP533" i="21"/>
  <c r="AL533" i="21"/>
  <c r="AC533" i="21"/>
  <c r="T533" i="21"/>
  <c r="Q533" i="21"/>
  <c r="L533" i="21"/>
  <c r="AP532" i="21"/>
  <c r="AL532" i="21"/>
  <c r="AC532" i="21"/>
  <c r="T532" i="21"/>
  <c r="Q532" i="21"/>
  <c r="L532" i="21"/>
  <c r="AP531" i="21"/>
  <c r="AL531" i="21"/>
  <c r="AC531" i="21"/>
  <c r="T531" i="21"/>
  <c r="Q531" i="21"/>
  <c r="L531" i="21"/>
  <c r="AP530" i="21"/>
  <c r="AL530" i="21"/>
  <c r="AC530" i="21"/>
  <c r="T530" i="21"/>
  <c r="Q530" i="21"/>
  <c r="L530" i="21"/>
  <c r="AP529" i="21"/>
  <c r="AL529" i="21"/>
  <c r="AC529" i="21"/>
  <c r="T529" i="21"/>
  <c r="Q529" i="21"/>
  <c r="L529" i="21"/>
  <c r="AP522" i="21"/>
  <c r="AL522" i="21"/>
  <c r="AC522" i="21"/>
  <c r="T522" i="21"/>
  <c r="Q522" i="21"/>
  <c r="L522" i="21"/>
  <c r="AP521" i="21"/>
  <c r="AL521" i="21"/>
  <c r="AC521" i="21"/>
  <c r="T521" i="21"/>
  <c r="Q521" i="21"/>
  <c r="L521" i="21"/>
  <c r="AP520" i="21"/>
  <c r="AL520" i="21"/>
  <c r="AC520" i="21"/>
  <c r="T520" i="21"/>
  <c r="Q520" i="21"/>
  <c r="L520" i="21"/>
  <c r="AP519" i="21"/>
  <c r="AL519" i="21"/>
  <c r="AC519" i="21"/>
  <c r="T519" i="21"/>
  <c r="Q519" i="21"/>
  <c r="L519" i="21"/>
  <c r="AP518" i="21"/>
  <c r="AL518" i="21"/>
  <c r="AC518" i="21"/>
  <c r="T518" i="21"/>
  <c r="Q518" i="21"/>
  <c r="L518" i="21"/>
  <c r="AP517" i="21"/>
  <c r="AL517" i="21"/>
  <c r="AC517" i="21"/>
  <c r="T517" i="21"/>
  <c r="Q517" i="21"/>
  <c r="L517" i="21"/>
  <c r="AP516" i="21"/>
  <c r="AL516" i="21"/>
  <c r="AC516" i="21"/>
  <c r="T516" i="21"/>
  <c r="Q516" i="21"/>
  <c r="L516" i="21"/>
  <c r="AP515" i="21"/>
  <c r="AL515" i="21"/>
  <c r="AC515" i="21"/>
  <c r="T515" i="21"/>
  <c r="Q515" i="21"/>
  <c r="L515" i="21"/>
  <c r="AP514" i="21"/>
  <c r="AL514" i="21"/>
  <c r="AC514" i="21"/>
  <c r="T514" i="21"/>
  <c r="Q514" i="21"/>
  <c r="L514" i="21"/>
  <c r="AP513" i="21"/>
  <c r="AL513" i="21"/>
  <c r="AC513" i="21"/>
  <c r="T513" i="21"/>
  <c r="Q513" i="21"/>
  <c r="L513" i="21"/>
  <c r="AP512" i="21"/>
  <c r="AL512" i="21"/>
  <c r="AC512" i="21"/>
  <c r="T512" i="21"/>
  <c r="Q512" i="21"/>
  <c r="L512" i="21"/>
  <c r="AP511" i="21"/>
  <c r="AL511" i="21"/>
  <c r="AC511" i="21"/>
  <c r="T511" i="21"/>
  <c r="Q511" i="21"/>
  <c r="L511" i="21"/>
  <c r="AP510" i="21"/>
  <c r="AL510" i="21"/>
  <c r="AC510" i="21"/>
  <c r="T510" i="21"/>
  <c r="Q510" i="21"/>
  <c r="L510" i="21"/>
  <c r="AP509" i="21"/>
  <c r="AL509" i="21"/>
  <c r="AC509" i="21"/>
  <c r="T509" i="21"/>
  <c r="Q509" i="21"/>
  <c r="L509" i="21"/>
  <c r="AP508" i="21"/>
  <c r="AL508" i="21"/>
  <c r="AC508" i="21"/>
  <c r="T508" i="21"/>
  <c r="Q508" i="21"/>
  <c r="L508" i="21"/>
  <c r="AP507" i="21"/>
  <c r="AL507" i="21"/>
  <c r="AC507" i="21"/>
  <c r="T507" i="21"/>
  <c r="Q507" i="21"/>
  <c r="L507" i="21"/>
  <c r="AR506" i="21"/>
  <c r="AP506" i="21"/>
  <c r="AL506" i="21"/>
  <c r="AC506" i="21"/>
  <c r="T506" i="21"/>
  <c r="Q506" i="21"/>
  <c r="L506" i="21"/>
  <c r="AP505" i="21"/>
  <c r="AL505" i="21"/>
  <c r="AC505" i="21"/>
  <c r="T505" i="21"/>
  <c r="Q505" i="21"/>
  <c r="L505" i="21"/>
  <c r="AR504" i="21"/>
  <c r="AP504" i="21"/>
  <c r="AL504" i="21"/>
  <c r="AC504" i="21"/>
  <c r="T504" i="21"/>
  <c r="Q504" i="21"/>
  <c r="L504" i="21"/>
  <c r="AP503" i="21"/>
  <c r="AL503" i="21"/>
  <c r="AC503" i="21"/>
  <c r="T503" i="21"/>
  <c r="Q503" i="21"/>
  <c r="L503" i="21"/>
  <c r="AP502" i="21"/>
  <c r="AL502" i="21"/>
  <c r="AC502" i="21"/>
  <c r="T502" i="21"/>
  <c r="Q502" i="21"/>
  <c r="L502" i="21"/>
  <c r="AP501" i="21"/>
  <c r="AL501" i="21"/>
  <c r="AC501" i="21"/>
  <c r="T501" i="21"/>
  <c r="Q501" i="21"/>
  <c r="L501" i="21"/>
  <c r="AP500" i="21"/>
  <c r="AL500" i="21"/>
  <c r="AC500" i="21"/>
  <c r="T500" i="21"/>
  <c r="Q500" i="21"/>
  <c r="L500" i="21"/>
  <c r="AP499" i="21"/>
  <c r="AL499" i="21"/>
  <c r="AC499" i="21"/>
  <c r="T499" i="21"/>
  <c r="L499" i="21"/>
  <c r="AP498" i="21"/>
  <c r="AL498" i="21"/>
  <c r="AC498" i="21"/>
  <c r="T498" i="21"/>
  <c r="L498" i="21"/>
  <c r="AP497" i="21"/>
  <c r="AL497" i="21"/>
  <c r="AC497" i="21"/>
  <c r="L497" i="21"/>
  <c r="AP496" i="21"/>
  <c r="AL496" i="21"/>
  <c r="AC496" i="21"/>
  <c r="T496" i="21"/>
  <c r="L496" i="21"/>
  <c r="AP495" i="21"/>
  <c r="AL495" i="21"/>
  <c r="AC495" i="21"/>
  <c r="T495" i="21"/>
  <c r="L495" i="21"/>
  <c r="AP494" i="21"/>
  <c r="AL494" i="21"/>
  <c r="AC494" i="21"/>
  <c r="T494" i="21"/>
  <c r="Q494" i="21"/>
  <c r="L494" i="21"/>
  <c r="AP493" i="21"/>
  <c r="AL493" i="21"/>
  <c r="AC493" i="21"/>
  <c r="T493" i="21"/>
  <c r="Q493" i="21"/>
  <c r="L493" i="21"/>
  <c r="AP492" i="21"/>
  <c r="AL492" i="21"/>
  <c r="AC492" i="21"/>
  <c r="T492" i="21"/>
  <c r="Q492" i="21"/>
  <c r="L492" i="21"/>
  <c r="AP491" i="21"/>
  <c r="AL491" i="21"/>
  <c r="AC491" i="21"/>
  <c r="T491" i="21"/>
  <c r="Q491" i="21"/>
  <c r="L491" i="21"/>
  <c r="AP490" i="21"/>
  <c r="AL490" i="21"/>
  <c r="AC490" i="21"/>
  <c r="T490" i="21"/>
  <c r="Q490" i="21"/>
  <c r="L490" i="21"/>
  <c r="AP489" i="21"/>
  <c r="AL489" i="21"/>
  <c r="AC489" i="21"/>
  <c r="T489" i="21"/>
  <c r="Q489" i="21"/>
  <c r="L489" i="21"/>
  <c r="AP488" i="21"/>
  <c r="AL488" i="21"/>
  <c r="AC488" i="21"/>
  <c r="T488" i="21"/>
  <c r="Q488" i="21"/>
  <c r="L488" i="21"/>
  <c r="AP487" i="21"/>
  <c r="AL487" i="21"/>
  <c r="AC487" i="21"/>
  <c r="T487" i="21"/>
  <c r="Q487" i="21"/>
  <c r="L487" i="21"/>
  <c r="AP485" i="21"/>
  <c r="AL485" i="21"/>
  <c r="AC485" i="21"/>
  <c r="T485" i="21"/>
  <c r="Q485" i="21"/>
  <c r="L485" i="21"/>
  <c r="AP484" i="21"/>
  <c r="AL484" i="21"/>
  <c r="AC484" i="21"/>
  <c r="Q484" i="21"/>
  <c r="L484" i="21"/>
  <c r="AP483" i="21"/>
  <c r="AL483" i="21"/>
  <c r="AC483" i="21"/>
  <c r="Q483" i="21"/>
  <c r="L483" i="21"/>
  <c r="AP482" i="21"/>
  <c r="AL482" i="21"/>
  <c r="AC482" i="21"/>
  <c r="T482" i="21"/>
  <c r="Q482" i="21"/>
  <c r="L482" i="21"/>
  <c r="AP481" i="21"/>
  <c r="AL481" i="21"/>
  <c r="AC481" i="21"/>
  <c r="T481" i="21"/>
  <c r="Q481" i="21"/>
  <c r="L481" i="21"/>
  <c r="AP479" i="21"/>
  <c r="AL479" i="21"/>
  <c r="AC479" i="21"/>
  <c r="Q479" i="21"/>
  <c r="L479" i="21"/>
  <c r="AP478" i="21"/>
  <c r="AL478" i="21"/>
  <c r="AC478" i="21"/>
  <c r="Q478" i="21"/>
  <c r="L478" i="21"/>
  <c r="AP477" i="21"/>
  <c r="AL477" i="21"/>
  <c r="AC477" i="21"/>
  <c r="Q477" i="21"/>
  <c r="L477" i="21"/>
  <c r="AP476" i="21"/>
  <c r="AL476" i="21"/>
  <c r="AC476" i="21"/>
  <c r="T476" i="21"/>
  <c r="Q476" i="21"/>
  <c r="L476" i="21"/>
  <c r="AP475" i="21"/>
  <c r="AL475" i="21"/>
  <c r="AC475" i="21"/>
  <c r="T475" i="21"/>
  <c r="Q475" i="21"/>
  <c r="L475" i="21"/>
  <c r="AP474" i="21"/>
  <c r="AL474" i="21"/>
  <c r="AC474" i="21"/>
  <c r="T474" i="21"/>
  <c r="Q474" i="21"/>
  <c r="L474" i="21"/>
  <c r="AP473" i="21"/>
  <c r="AL473" i="21"/>
  <c r="AC473" i="21"/>
  <c r="T473" i="21"/>
  <c r="Q473" i="21"/>
  <c r="L473" i="21"/>
  <c r="AP472" i="21"/>
  <c r="AL472" i="21"/>
  <c r="AC472" i="21"/>
  <c r="T472" i="21"/>
  <c r="Q472" i="21"/>
  <c r="L472" i="21"/>
  <c r="AP471" i="21"/>
  <c r="AL471" i="21"/>
  <c r="AC471" i="21"/>
  <c r="T471" i="21"/>
  <c r="Q471" i="21"/>
  <c r="L471" i="21"/>
  <c r="AP470" i="21"/>
  <c r="AL470" i="21"/>
  <c r="AC470" i="21"/>
  <c r="T470" i="21"/>
  <c r="Q470" i="21"/>
  <c r="L470" i="21"/>
  <c r="AP469" i="21"/>
  <c r="AL469" i="21"/>
  <c r="AC469" i="21"/>
  <c r="T469" i="21"/>
  <c r="Q469" i="21"/>
  <c r="L469" i="21"/>
  <c r="AP468" i="21"/>
  <c r="AL468" i="21"/>
  <c r="AC468" i="21"/>
  <c r="T468" i="21"/>
  <c r="Q468" i="21"/>
  <c r="L468" i="21"/>
  <c r="AP465" i="21"/>
  <c r="AL465" i="21"/>
  <c r="AC465" i="21"/>
  <c r="T465" i="21"/>
  <c r="Q465" i="21"/>
  <c r="L465" i="21"/>
  <c r="AP464" i="21"/>
  <c r="AL464" i="21"/>
  <c r="AC464" i="21"/>
  <c r="T464" i="21"/>
  <c r="Q464" i="21"/>
  <c r="L464" i="21"/>
  <c r="AP463" i="21"/>
  <c r="AL463" i="21"/>
  <c r="AC463" i="21"/>
  <c r="T463" i="21"/>
  <c r="Q463" i="21"/>
  <c r="L463" i="21"/>
  <c r="AP462" i="21"/>
  <c r="AL462" i="21"/>
  <c r="AC462" i="21"/>
  <c r="T462" i="21"/>
  <c r="Q462" i="21"/>
  <c r="L462" i="21"/>
  <c r="AP461" i="21"/>
  <c r="AL461" i="21"/>
  <c r="AC461" i="21"/>
  <c r="T461" i="21"/>
  <c r="Q461" i="21"/>
  <c r="L461" i="21"/>
  <c r="AL460" i="21"/>
  <c r="AC460" i="21"/>
  <c r="T460" i="21"/>
  <c r="Q460" i="21"/>
  <c r="L460" i="21"/>
  <c r="AP459" i="21"/>
  <c r="AL459" i="21"/>
  <c r="AC459" i="21"/>
  <c r="T459" i="21"/>
  <c r="Q459" i="21"/>
  <c r="L459" i="21"/>
  <c r="AP458" i="21"/>
  <c r="AL458" i="21"/>
  <c r="AC458" i="21"/>
  <c r="T458" i="21"/>
  <c r="Q458" i="21"/>
  <c r="L458" i="21"/>
  <c r="AP457" i="21"/>
  <c r="AL457" i="21"/>
  <c r="AC457" i="21"/>
  <c r="T457" i="21"/>
  <c r="Q457" i="21"/>
  <c r="L457" i="21"/>
  <c r="AP456" i="21"/>
  <c r="AL456" i="21"/>
  <c r="AC456" i="21"/>
  <c r="T456" i="21"/>
  <c r="Q456" i="21"/>
  <c r="L456" i="21"/>
  <c r="AP455" i="21"/>
  <c r="AL455" i="21"/>
  <c r="AC455" i="21"/>
  <c r="T455" i="21"/>
  <c r="Q455" i="21"/>
  <c r="L455" i="21"/>
  <c r="AP454" i="21"/>
  <c r="AL454" i="21"/>
  <c r="AC454" i="21"/>
  <c r="T454" i="21"/>
  <c r="Q454" i="21"/>
  <c r="L454" i="21"/>
  <c r="AP453" i="21"/>
  <c r="AL453" i="21"/>
  <c r="AC453" i="21"/>
  <c r="T453" i="21"/>
  <c r="Q453" i="21"/>
  <c r="L453" i="21"/>
  <c r="AP452" i="21"/>
  <c r="AL452" i="21"/>
  <c r="AC452" i="21"/>
  <c r="T452" i="21"/>
  <c r="Q452" i="21"/>
  <c r="L452" i="21"/>
  <c r="AP451" i="21"/>
  <c r="AL451" i="21"/>
  <c r="AC451" i="21"/>
  <c r="T451" i="21"/>
  <c r="Q451" i="21"/>
  <c r="L451" i="21"/>
  <c r="AP450" i="21"/>
  <c r="AL450" i="21"/>
  <c r="AC450" i="21"/>
  <c r="T450" i="21"/>
  <c r="Q450" i="21"/>
  <c r="L450" i="21"/>
  <c r="AP449" i="21"/>
  <c r="AL449" i="21"/>
  <c r="AC449" i="21"/>
  <c r="T449" i="21"/>
  <c r="Q449" i="21"/>
  <c r="L449" i="21"/>
  <c r="AP448" i="21"/>
  <c r="AL448" i="21"/>
  <c r="AC448" i="21"/>
  <c r="T448" i="21"/>
  <c r="Q448" i="21"/>
  <c r="L448" i="21"/>
  <c r="AP447" i="21"/>
  <c r="AL447" i="21"/>
  <c r="AC447" i="21"/>
  <c r="T447" i="21"/>
  <c r="Q447" i="21"/>
  <c r="L447" i="21"/>
  <c r="AP446" i="21"/>
  <c r="AL446" i="21"/>
  <c r="T446" i="21"/>
  <c r="Q446" i="21"/>
  <c r="L446" i="21"/>
  <c r="AP445" i="21"/>
  <c r="AL445" i="21"/>
  <c r="T445" i="21"/>
  <c r="Q445" i="21"/>
  <c r="L445" i="21"/>
  <c r="AP444" i="21"/>
  <c r="AL444" i="21"/>
  <c r="T444" i="21"/>
  <c r="Q444" i="21"/>
  <c r="L444" i="21"/>
  <c r="AP443" i="21"/>
  <c r="AL443" i="21"/>
  <c r="T443" i="21"/>
  <c r="Q443" i="21"/>
  <c r="L443" i="21"/>
  <c r="AP442" i="21"/>
  <c r="AL442" i="21"/>
  <c r="T442" i="21"/>
  <c r="Q442" i="21"/>
  <c r="L442" i="21"/>
  <c r="AP441" i="21"/>
  <c r="AL441" i="21"/>
  <c r="T441" i="21"/>
  <c r="Q441" i="21"/>
  <c r="L441" i="21"/>
  <c r="AP440" i="21"/>
  <c r="AL440" i="21"/>
  <c r="T440" i="21"/>
  <c r="Q440" i="21"/>
  <c r="L440" i="21"/>
  <c r="AP439" i="21"/>
  <c r="AL439" i="21"/>
  <c r="T439" i="21"/>
  <c r="Q439" i="21"/>
  <c r="L439" i="21"/>
  <c r="AP438" i="21"/>
  <c r="AL438" i="21"/>
  <c r="T438" i="21"/>
  <c r="Q438" i="21"/>
  <c r="L438" i="21"/>
  <c r="AP437" i="21"/>
  <c r="AL437" i="21"/>
  <c r="T437" i="21"/>
  <c r="Q437" i="21"/>
  <c r="L437" i="21"/>
  <c r="AP436" i="21"/>
  <c r="AL436" i="21"/>
  <c r="T436" i="21"/>
  <c r="Q436" i="21"/>
  <c r="L436" i="21"/>
  <c r="AP435" i="21"/>
  <c r="AL435" i="21"/>
  <c r="T435" i="21"/>
  <c r="Q435" i="21"/>
  <c r="L435" i="21"/>
  <c r="AP434" i="21"/>
  <c r="AL434" i="21"/>
  <c r="T434" i="21"/>
  <c r="Q434" i="21"/>
  <c r="L434" i="21"/>
  <c r="AP433" i="21"/>
  <c r="AL433" i="21"/>
  <c r="AC433" i="21"/>
  <c r="T433" i="21"/>
  <c r="Q433" i="21"/>
  <c r="L433" i="21"/>
  <c r="AP432" i="21"/>
  <c r="AL432" i="21"/>
  <c r="AC432" i="21"/>
  <c r="T432" i="21"/>
  <c r="Q432" i="21"/>
  <c r="L432" i="21"/>
  <c r="AP431" i="21"/>
  <c r="AL431" i="21"/>
  <c r="AC431" i="21"/>
  <c r="T431" i="21"/>
  <c r="Q431" i="21"/>
  <c r="L431" i="21"/>
  <c r="AP430" i="21"/>
  <c r="AL430" i="21"/>
  <c r="AC430" i="21"/>
  <c r="T430" i="21"/>
  <c r="Q430" i="21"/>
  <c r="L430" i="21"/>
  <c r="AP429" i="21"/>
  <c r="AL429" i="21"/>
  <c r="AC429" i="21"/>
  <c r="T429" i="21"/>
  <c r="Q429" i="21"/>
  <c r="L429" i="21"/>
  <c r="AP428" i="21"/>
  <c r="AL428" i="21"/>
  <c r="AC428" i="21"/>
  <c r="T428" i="21"/>
  <c r="Q428" i="21"/>
  <c r="L428" i="21"/>
  <c r="AP427" i="21"/>
  <c r="AL427" i="21"/>
  <c r="AC427" i="21"/>
  <c r="T427" i="21"/>
  <c r="Q427" i="21"/>
  <c r="L427" i="21"/>
  <c r="AP426" i="21"/>
  <c r="AL426" i="21"/>
  <c r="AC426" i="21"/>
  <c r="T426" i="21"/>
  <c r="Q426" i="21"/>
  <c r="AP425" i="21"/>
  <c r="AL425" i="21"/>
  <c r="AC425" i="21"/>
  <c r="T425" i="21"/>
  <c r="Q425" i="21"/>
  <c r="L425" i="21"/>
  <c r="AP424" i="21"/>
  <c r="AL424" i="21"/>
  <c r="AC424" i="21"/>
  <c r="T424" i="21"/>
  <c r="Q424" i="21"/>
  <c r="L424" i="21"/>
  <c r="AP423" i="21"/>
  <c r="AL423" i="21"/>
  <c r="AC423" i="21"/>
  <c r="T423" i="21"/>
  <c r="Q423" i="21"/>
  <c r="L423" i="21"/>
  <c r="AP422" i="21"/>
  <c r="AL422" i="21"/>
  <c r="AC422" i="21"/>
  <c r="T422" i="21"/>
  <c r="Q422" i="21"/>
  <c r="L422" i="21"/>
  <c r="AP421" i="21"/>
  <c r="AL421" i="21"/>
  <c r="AC421" i="21"/>
  <c r="T421" i="21"/>
  <c r="Q421" i="21"/>
  <c r="L421" i="21"/>
  <c r="AP420" i="21"/>
  <c r="AL420" i="21"/>
  <c r="AC420" i="21"/>
  <c r="T420" i="21"/>
  <c r="Q420" i="21"/>
  <c r="L420" i="21"/>
  <c r="AP419" i="21"/>
  <c r="AL419" i="21"/>
  <c r="AC419" i="21"/>
  <c r="T419" i="21"/>
  <c r="Q419" i="21"/>
  <c r="L419" i="21"/>
  <c r="AP418" i="21"/>
  <c r="AL418" i="21"/>
  <c r="AC418" i="21"/>
  <c r="T418" i="21"/>
  <c r="Q418" i="21"/>
  <c r="L418" i="21"/>
  <c r="AP417" i="21"/>
  <c r="AL417" i="21"/>
  <c r="AC417" i="21"/>
  <c r="T417" i="21"/>
  <c r="Q417" i="21"/>
  <c r="L417" i="21"/>
  <c r="AP416" i="21"/>
  <c r="AL416" i="21"/>
  <c r="AC416" i="21"/>
  <c r="T416" i="21"/>
  <c r="Q416" i="21"/>
  <c r="L416" i="21"/>
  <c r="AP415" i="21"/>
  <c r="AL415" i="21"/>
  <c r="AC415" i="21"/>
  <c r="T415" i="21"/>
  <c r="Q415" i="21"/>
  <c r="L415" i="21"/>
  <c r="AP414" i="21"/>
  <c r="AL414" i="21"/>
  <c r="AC414" i="21"/>
  <c r="T414" i="21"/>
  <c r="Q414" i="21"/>
  <c r="L414" i="21"/>
  <c r="AP413" i="21"/>
  <c r="AL413" i="21"/>
  <c r="AC413" i="21"/>
  <c r="T413" i="21"/>
  <c r="Q413" i="21"/>
  <c r="L413" i="21"/>
  <c r="AP412" i="21"/>
  <c r="AL412" i="21"/>
  <c r="AC412" i="21"/>
  <c r="T412" i="21"/>
  <c r="Q412" i="21"/>
  <c r="L412" i="21"/>
  <c r="AP411" i="21"/>
  <c r="AL411" i="21"/>
  <c r="AC411" i="21"/>
  <c r="T411" i="21"/>
  <c r="Q411" i="21"/>
  <c r="L411" i="21"/>
  <c r="AP410" i="21"/>
  <c r="AL410" i="21"/>
  <c r="AC410" i="21"/>
  <c r="T410" i="21"/>
  <c r="Q410" i="21"/>
  <c r="L410" i="21"/>
  <c r="AP409" i="21"/>
  <c r="AL409" i="21"/>
  <c r="AC409" i="21"/>
  <c r="T409" i="21"/>
  <c r="Q409" i="21"/>
  <c r="L409" i="21"/>
  <c r="AP408" i="21"/>
  <c r="AL408" i="21"/>
  <c r="AC408" i="21"/>
  <c r="T408" i="21"/>
  <c r="Q408" i="21"/>
  <c r="L408" i="21"/>
  <c r="AP407" i="21"/>
  <c r="AL407" i="21"/>
  <c r="AC407" i="21"/>
  <c r="T407" i="21"/>
  <c r="Q407" i="21"/>
  <c r="L407" i="21"/>
  <c r="AP406" i="21"/>
  <c r="AL406" i="21"/>
  <c r="AC406" i="21"/>
  <c r="T406" i="21"/>
  <c r="Q406" i="21"/>
  <c r="L406" i="21"/>
  <c r="AP405" i="21"/>
  <c r="AL405" i="21"/>
  <c r="AC405" i="21"/>
  <c r="T405" i="21"/>
  <c r="Q405" i="21"/>
  <c r="L405" i="21"/>
  <c r="AP404" i="21"/>
  <c r="AL404" i="21"/>
  <c r="AC404" i="21"/>
  <c r="T404" i="21"/>
  <c r="Q404" i="21"/>
  <c r="L404" i="21"/>
  <c r="AP403" i="21"/>
  <c r="AL403" i="21"/>
  <c r="AC403" i="21"/>
  <c r="T403" i="21"/>
  <c r="Q403" i="21"/>
  <c r="L403" i="21"/>
  <c r="AP402" i="21"/>
  <c r="AL402" i="21"/>
  <c r="AC402" i="21"/>
  <c r="T402" i="21"/>
  <c r="Q402" i="21"/>
  <c r="L402" i="21"/>
  <c r="AP401" i="21"/>
  <c r="AL401" i="21"/>
  <c r="AC401" i="21"/>
  <c r="T401" i="21"/>
  <c r="Q401" i="21"/>
  <c r="L401" i="21"/>
  <c r="AP400" i="21"/>
  <c r="AL400" i="21"/>
  <c r="AC400" i="21"/>
  <c r="T400" i="21"/>
  <c r="Q400" i="21"/>
  <c r="L400" i="21"/>
  <c r="AP399" i="21"/>
  <c r="AL399" i="21"/>
  <c r="AC399" i="21"/>
  <c r="T399" i="21"/>
  <c r="Q399" i="21"/>
  <c r="L399" i="21"/>
  <c r="AP398" i="21"/>
  <c r="AL398" i="21"/>
  <c r="AC398" i="21"/>
  <c r="T398" i="21"/>
  <c r="Q398" i="21"/>
  <c r="L398" i="21"/>
  <c r="AP397" i="21"/>
  <c r="AL397" i="21"/>
  <c r="AC397" i="21"/>
  <c r="T397" i="21"/>
  <c r="Q397" i="21"/>
  <c r="L397" i="21"/>
  <c r="AP396" i="21"/>
  <c r="AL396" i="21"/>
  <c r="AC396" i="21"/>
  <c r="T396" i="21"/>
  <c r="Q396" i="21"/>
  <c r="L396" i="21"/>
  <c r="AP395" i="21"/>
  <c r="AL395" i="21"/>
  <c r="AC395" i="21"/>
  <c r="T395" i="21"/>
  <c r="Q395" i="21"/>
  <c r="L395" i="21"/>
  <c r="AP394" i="21"/>
  <c r="AL394" i="21"/>
  <c r="AC394" i="21"/>
  <c r="T394" i="21"/>
  <c r="Q394" i="21"/>
  <c r="L394" i="21"/>
  <c r="AP393" i="21"/>
  <c r="AL393" i="21"/>
  <c r="AC393" i="21"/>
  <c r="T393" i="21"/>
  <c r="Q393" i="21"/>
  <c r="L393" i="21"/>
  <c r="AP392" i="21"/>
  <c r="AL392" i="21"/>
  <c r="AC392" i="21"/>
  <c r="T392" i="21"/>
  <c r="Q392" i="21"/>
  <c r="L392" i="21"/>
  <c r="AP391" i="21"/>
  <c r="AL391" i="21"/>
  <c r="AC391" i="21"/>
  <c r="T391" i="21"/>
  <c r="Q391" i="21"/>
  <c r="L391" i="21"/>
  <c r="AP390" i="21"/>
  <c r="AL390" i="21"/>
  <c r="AC390" i="21"/>
  <c r="T390" i="21"/>
  <c r="Q390" i="21"/>
  <c r="L390" i="21"/>
  <c r="AP389" i="21"/>
  <c r="AL389" i="21"/>
  <c r="AC389" i="21"/>
  <c r="T389" i="21"/>
  <c r="Q389" i="21"/>
  <c r="L389" i="21"/>
  <c r="AP388" i="21"/>
  <c r="AL388" i="21"/>
  <c r="AC388" i="21"/>
  <c r="T388" i="21"/>
  <c r="Q388" i="21"/>
  <c r="L388" i="21"/>
  <c r="AP387" i="21"/>
  <c r="AL387" i="21"/>
  <c r="AC387" i="21"/>
  <c r="T387" i="21"/>
  <c r="Q387" i="21"/>
  <c r="L387" i="21"/>
  <c r="AP386" i="21"/>
  <c r="AL386" i="21"/>
  <c r="AC386" i="21"/>
  <c r="T386" i="21"/>
  <c r="Q386" i="21"/>
  <c r="L386" i="21"/>
  <c r="AP385" i="21"/>
  <c r="AL385" i="21"/>
  <c r="AC385" i="21"/>
  <c r="T385" i="21"/>
  <c r="Q385" i="21"/>
  <c r="L385" i="21"/>
  <c r="AP384" i="21"/>
  <c r="AL384" i="21"/>
  <c r="AC384" i="21"/>
  <c r="T384" i="21"/>
  <c r="Q384" i="21"/>
  <c r="L384" i="21"/>
  <c r="AP383" i="21"/>
  <c r="AL383" i="21"/>
  <c r="AC383" i="21"/>
  <c r="T383" i="21"/>
  <c r="Q383" i="21"/>
  <c r="L383" i="21"/>
  <c r="AP382" i="21"/>
  <c r="AL382" i="21"/>
  <c r="AC382" i="21"/>
  <c r="T382" i="21"/>
  <c r="Q382" i="21"/>
  <c r="L382" i="21"/>
  <c r="AP381" i="21"/>
  <c r="AL381" i="21"/>
  <c r="AC381" i="21"/>
  <c r="T381" i="21"/>
  <c r="Q381" i="21"/>
  <c r="L381" i="21"/>
  <c r="AP380" i="21"/>
  <c r="AL380" i="21"/>
  <c r="AC380" i="21"/>
  <c r="T380" i="21"/>
  <c r="Q380" i="21"/>
  <c r="L380" i="21"/>
  <c r="AP379" i="21"/>
  <c r="AL379" i="21"/>
  <c r="AC379" i="21"/>
  <c r="T379" i="21"/>
  <c r="Q379" i="21"/>
  <c r="L379" i="21"/>
  <c r="AP378" i="21"/>
  <c r="AC378" i="21"/>
  <c r="T378" i="21"/>
  <c r="Q378" i="21"/>
  <c r="L378" i="21"/>
  <c r="AP377" i="21"/>
  <c r="AL377" i="21"/>
  <c r="AC377" i="21"/>
  <c r="T377" i="21"/>
  <c r="Q377" i="21"/>
  <c r="L377" i="21"/>
  <c r="AP376" i="21"/>
  <c r="AL376" i="21"/>
  <c r="AC376" i="21"/>
  <c r="T376" i="21"/>
  <c r="Q376" i="21"/>
  <c r="L376" i="21"/>
  <c r="AP375" i="21"/>
  <c r="AL375" i="21"/>
  <c r="AC375" i="21"/>
  <c r="T375" i="21"/>
  <c r="Q375" i="21"/>
  <c r="L375" i="21"/>
  <c r="AP374" i="21"/>
  <c r="AL374" i="21"/>
  <c r="AC374" i="21"/>
  <c r="T374" i="21"/>
  <c r="Q374" i="21"/>
  <c r="L374" i="21"/>
  <c r="AP373" i="21"/>
  <c r="AL373" i="21"/>
  <c r="AC373" i="21"/>
  <c r="T373" i="21"/>
  <c r="Q373" i="21"/>
  <c r="L373" i="21"/>
  <c r="AP372" i="21"/>
  <c r="AL372" i="21"/>
  <c r="AC372" i="21"/>
  <c r="T372" i="21"/>
  <c r="Q372" i="21"/>
  <c r="L372" i="21"/>
  <c r="AP371" i="21"/>
  <c r="AL371" i="21"/>
  <c r="AC371" i="21"/>
  <c r="T371" i="21"/>
  <c r="Q371" i="21"/>
  <c r="L371" i="21"/>
  <c r="AP370" i="21"/>
  <c r="AL370" i="21"/>
  <c r="AC370" i="21"/>
  <c r="T370" i="21"/>
  <c r="Q370" i="21"/>
  <c r="L370" i="21"/>
  <c r="AP369" i="21"/>
  <c r="AL369" i="21"/>
  <c r="AC369" i="21"/>
  <c r="T369" i="21"/>
  <c r="Q369" i="21"/>
  <c r="L369" i="21"/>
  <c r="AP368" i="21"/>
  <c r="AL368" i="21"/>
  <c r="AC368" i="21"/>
  <c r="T368" i="21"/>
  <c r="Q368" i="21"/>
  <c r="L368" i="21"/>
  <c r="AP367" i="21"/>
  <c r="AL367" i="21"/>
  <c r="AC367" i="21"/>
  <c r="T367" i="21"/>
  <c r="Q367" i="21"/>
  <c r="L367" i="21"/>
  <c r="AP366" i="21"/>
  <c r="AL366" i="21"/>
  <c r="AC366" i="21"/>
  <c r="T366" i="21"/>
  <c r="Q366" i="21"/>
  <c r="L366" i="21"/>
  <c r="AP365" i="21"/>
  <c r="AL365" i="21"/>
  <c r="AC365" i="21"/>
  <c r="T365" i="21"/>
  <c r="Q365" i="21"/>
  <c r="L365" i="21"/>
  <c r="AP364" i="21"/>
  <c r="AL364" i="21"/>
  <c r="AC364" i="21"/>
  <c r="T364" i="21"/>
  <c r="Q364" i="21"/>
  <c r="L364" i="21"/>
  <c r="AP363" i="21"/>
  <c r="AL363" i="21"/>
  <c r="AC363" i="21"/>
  <c r="T363" i="21"/>
  <c r="Q363" i="21"/>
  <c r="L363" i="21"/>
  <c r="AP362" i="21"/>
  <c r="AL362" i="21"/>
  <c r="AC362" i="21"/>
  <c r="T362" i="21"/>
  <c r="Q362" i="21"/>
  <c r="L362" i="21"/>
  <c r="AP361" i="21"/>
  <c r="AL361" i="21"/>
  <c r="AC361" i="21"/>
  <c r="T361" i="21"/>
  <c r="Q361" i="21"/>
  <c r="L361" i="21"/>
  <c r="AP360" i="21"/>
  <c r="AL360" i="21"/>
  <c r="AC360" i="21"/>
  <c r="T360" i="21"/>
  <c r="Q360" i="21"/>
  <c r="L360" i="21"/>
  <c r="AP359" i="21"/>
  <c r="AL359" i="21"/>
  <c r="AC359" i="21"/>
  <c r="T359" i="21"/>
  <c r="Q359" i="21"/>
  <c r="L359" i="21"/>
  <c r="AP358" i="21"/>
  <c r="AL358" i="21"/>
  <c r="AC358" i="21"/>
  <c r="T358" i="21"/>
  <c r="Q358" i="21"/>
  <c r="L358" i="21"/>
  <c r="AP357" i="21"/>
  <c r="AL357" i="21"/>
  <c r="AC357" i="21"/>
  <c r="T357" i="21"/>
  <c r="Q357" i="21"/>
  <c r="L357" i="21"/>
  <c r="AP356" i="21"/>
  <c r="AL356" i="21"/>
  <c r="AC356" i="21"/>
  <c r="T356" i="21"/>
  <c r="Q356" i="21"/>
  <c r="L356" i="21"/>
  <c r="AP355" i="21"/>
  <c r="AL355" i="21"/>
  <c r="AC355" i="21"/>
  <c r="T355" i="21"/>
  <c r="Q355" i="21"/>
  <c r="L355" i="21"/>
  <c r="AP354" i="21"/>
  <c r="AL354" i="21"/>
  <c r="AC354" i="21"/>
  <c r="T354" i="21"/>
  <c r="Q354" i="21"/>
  <c r="L354" i="21"/>
  <c r="AP353" i="21"/>
  <c r="AL353" i="21"/>
  <c r="AC353" i="21"/>
  <c r="T353" i="21"/>
  <c r="Q353" i="21"/>
  <c r="L353" i="21"/>
  <c r="AP352" i="21"/>
  <c r="AL352" i="21"/>
  <c r="AC352" i="21"/>
  <c r="T352" i="21"/>
  <c r="Q352" i="21"/>
  <c r="L352" i="21"/>
  <c r="AP351" i="21"/>
  <c r="AL351" i="21"/>
  <c r="AC351" i="21"/>
  <c r="T351" i="21"/>
  <c r="Q351" i="21"/>
  <c r="AP350" i="21"/>
  <c r="AL350" i="21"/>
  <c r="AC350" i="21"/>
  <c r="T350" i="21"/>
  <c r="Q350" i="21"/>
  <c r="AP349" i="21"/>
  <c r="AL349" i="21"/>
  <c r="AC349" i="21"/>
  <c r="T349" i="21"/>
  <c r="Q349" i="21"/>
  <c r="AP348" i="21"/>
  <c r="AL348" i="21"/>
  <c r="AC348" i="21"/>
  <c r="T348" i="21"/>
  <c r="Q348" i="21"/>
  <c r="AP347" i="21"/>
  <c r="AL347" i="21"/>
  <c r="AC347" i="21"/>
  <c r="T347" i="21"/>
  <c r="Q347" i="21"/>
  <c r="L347" i="21"/>
  <c r="AP346" i="21"/>
  <c r="AL346" i="21"/>
  <c r="AC346" i="21"/>
  <c r="T346" i="21"/>
  <c r="Q346" i="21"/>
  <c r="L346" i="21"/>
  <c r="AP345" i="21"/>
  <c r="AL345" i="21"/>
  <c r="AC345" i="21"/>
  <c r="T345" i="21"/>
  <c r="Q345" i="21"/>
  <c r="L345" i="21"/>
  <c r="AP344" i="21"/>
  <c r="AL344" i="21"/>
  <c r="AC344" i="21"/>
  <c r="T344" i="21"/>
  <c r="Q344" i="21"/>
  <c r="L344" i="21"/>
  <c r="AP343" i="21"/>
  <c r="AL343" i="21"/>
  <c r="AC343" i="21"/>
  <c r="T343" i="21"/>
  <c r="Q343" i="21"/>
  <c r="L343" i="21"/>
  <c r="AP342" i="21"/>
  <c r="AL342" i="21"/>
  <c r="AC342" i="21"/>
  <c r="T342" i="21"/>
  <c r="Q342" i="21"/>
  <c r="L342" i="21"/>
  <c r="AP341" i="21"/>
  <c r="AL341" i="21"/>
  <c r="AC341" i="21"/>
  <c r="T341" i="21"/>
  <c r="Q341" i="21"/>
  <c r="L341" i="21"/>
  <c r="AP340" i="21"/>
  <c r="AL340" i="21"/>
  <c r="AC340" i="21"/>
  <c r="T340" i="21"/>
  <c r="Q340" i="21"/>
  <c r="L340" i="21"/>
  <c r="AP339" i="21"/>
  <c r="AL339" i="21"/>
  <c r="AC339" i="21"/>
  <c r="T339" i="21"/>
  <c r="Q339" i="21"/>
  <c r="L339" i="21"/>
  <c r="AP338" i="21"/>
  <c r="AL338" i="21"/>
  <c r="AC338" i="21"/>
  <c r="T338" i="21"/>
  <c r="Q338" i="21"/>
  <c r="L338" i="21"/>
  <c r="AP337" i="21"/>
  <c r="AL337" i="21"/>
  <c r="AC337" i="21"/>
  <c r="T337" i="21"/>
  <c r="Q337" i="21"/>
  <c r="L337" i="21"/>
  <c r="AP336" i="21"/>
  <c r="AL336" i="21"/>
  <c r="AC336" i="21"/>
  <c r="T336" i="21"/>
  <c r="Q336" i="21"/>
  <c r="L336" i="21"/>
  <c r="AP335" i="21"/>
  <c r="AL335" i="21"/>
  <c r="AC335" i="21"/>
  <c r="T335" i="21"/>
  <c r="Q335" i="21"/>
  <c r="L335" i="21"/>
  <c r="AP334" i="21"/>
  <c r="AL334" i="21"/>
  <c r="AC334" i="21"/>
  <c r="T334" i="21"/>
  <c r="Q334" i="21"/>
  <c r="L334" i="21"/>
  <c r="AP333" i="21"/>
  <c r="AL333" i="21"/>
  <c r="AC333" i="21"/>
  <c r="T333" i="21"/>
  <c r="Q333" i="21"/>
  <c r="L333" i="21"/>
  <c r="AP332" i="21"/>
  <c r="AL332" i="21"/>
  <c r="AC332" i="21"/>
  <c r="T332" i="21"/>
  <c r="Q332" i="21"/>
  <c r="L332" i="21"/>
  <c r="AP331" i="21"/>
  <c r="AL331" i="21"/>
  <c r="AC331" i="21"/>
  <c r="T331" i="21"/>
  <c r="Q331" i="21"/>
  <c r="L331" i="21"/>
  <c r="AP330" i="21"/>
  <c r="AL330" i="21"/>
  <c r="AC330" i="21"/>
  <c r="T330" i="21"/>
  <c r="Q330" i="21"/>
  <c r="L330" i="21"/>
  <c r="AP329" i="21"/>
  <c r="AL329" i="21"/>
  <c r="AC329" i="21"/>
  <c r="T329" i="21"/>
  <c r="Q329" i="21"/>
  <c r="L329" i="21"/>
  <c r="AP328" i="21"/>
  <c r="AL328" i="21"/>
  <c r="AC328" i="21"/>
  <c r="T328" i="21"/>
  <c r="Q328" i="21"/>
  <c r="L328" i="21"/>
  <c r="AP327" i="21"/>
  <c r="AL327" i="21"/>
  <c r="AC327" i="21"/>
  <c r="T327" i="21"/>
  <c r="Q327" i="21"/>
  <c r="L327" i="21"/>
  <c r="AP326" i="21"/>
  <c r="AL326" i="21"/>
  <c r="AC326" i="21"/>
  <c r="T326" i="21"/>
  <c r="Q326" i="21"/>
  <c r="L326" i="21"/>
  <c r="AP325" i="21"/>
  <c r="AL325" i="21"/>
  <c r="AC325" i="21"/>
  <c r="T325" i="21"/>
  <c r="Q325" i="21"/>
  <c r="L325" i="21"/>
  <c r="AP324" i="21"/>
  <c r="AL324" i="21"/>
  <c r="AC324" i="21"/>
  <c r="T324" i="21"/>
  <c r="Q324" i="21"/>
  <c r="L324" i="21"/>
  <c r="AP323" i="21"/>
  <c r="AL323" i="21"/>
  <c r="AC323" i="21"/>
  <c r="Q323" i="21"/>
  <c r="L323" i="21"/>
  <c r="AP322" i="21"/>
  <c r="AL322" i="21"/>
  <c r="AC322" i="21"/>
  <c r="Q322" i="21"/>
  <c r="L322" i="21"/>
  <c r="AP321" i="21"/>
  <c r="AL321" i="21"/>
  <c r="AC321" i="21"/>
  <c r="Q321" i="21"/>
  <c r="L321" i="21"/>
  <c r="AP320" i="21"/>
  <c r="AL320" i="21"/>
  <c r="AC320" i="21"/>
  <c r="T320" i="21"/>
  <c r="Q320" i="21"/>
  <c r="L320" i="21"/>
  <c r="AP319" i="21"/>
  <c r="AL319" i="21"/>
  <c r="AC319" i="21"/>
  <c r="T319" i="21"/>
  <c r="Q319" i="21"/>
  <c r="AP318" i="21"/>
  <c r="AL318" i="21"/>
  <c r="AC318" i="21"/>
  <c r="T318" i="21"/>
  <c r="Q318" i="21"/>
  <c r="L318" i="21"/>
  <c r="AP317" i="21"/>
  <c r="AL317" i="21"/>
  <c r="AC317" i="21"/>
  <c r="T317" i="21"/>
  <c r="Q317" i="21"/>
  <c r="L317" i="21"/>
  <c r="AP316" i="21"/>
  <c r="AL316" i="21"/>
  <c r="AC316" i="21"/>
  <c r="T316" i="21"/>
  <c r="Q316" i="21"/>
  <c r="L316" i="21"/>
  <c r="AP315" i="21"/>
  <c r="AL315" i="21"/>
  <c r="AC315" i="21"/>
  <c r="T315" i="21"/>
  <c r="Q315" i="21"/>
  <c r="L315" i="21"/>
  <c r="AP314" i="21"/>
  <c r="AL314" i="21"/>
  <c r="AC314" i="21"/>
  <c r="T314" i="21"/>
  <c r="Q314" i="21"/>
  <c r="L314" i="21"/>
  <c r="AP313" i="21"/>
  <c r="AL313" i="21"/>
  <c r="AC313" i="21"/>
  <c r="T313" i="21"/>
  <c r="Q313" i="21"/>
  <c r="L313" i="21"/>
  <c r="AP312" i="21"/>
  <c r="AL312" i="21"/>
  <c r="AC312" i="21"/>
  <c r="T312" i="21"/>
  <c r="Q312" i="21"/>
  <c r="L312" i="21"/>
  <c r="AP311" i="21"/>
  <c r="AL311" i="21"/>
  <c r="AC311" i="21"/>
  <c r="T311" i="21"/>
  <c r="Q311" i="21"/>
  <c r="L311" i="21"/>
  <c r="AP310" i="21"/>
  <c r="AL310" i="21"/>
  <c r="AC310" i="21"/>
  <c r="T310" i="21"/>
  <c r="Q310" i="21"/>
  <c r="L310" i="21"/>
  <c r="AP309" i="21"/>
  <c r="AL309" i="21"/>
  <c r="AC309" i="21"/>
  <c r="T309" i="21"/>
  <c r="Q309" i="21"/>
  <c r="L309" i="21"/>
  <c r="AP308" i="21"/>
  <c r="AL308" i="21"/>
  <c r="AC308" i="21"/>
  <c r="T308" i="21"/>
  <c r="Q308" i="21"/>
  <c r="L308" i="21"/>
  <c r="AP307" i="21"/>
  <c r="AL307" i="21"/>
  <c r="AC307" i="21"/>
  <c r="T307" i="21"/>
  <c r="Q307" i="21"/>
  <c r="L307" i="21"/>
  <c r="AP306" i="21"/>
  <c r="AL306" i="21"/>
  <c r="AC306" i="21"/>
  <c r="T306" i="21"/>
  <c r="Q306" i="21"/>
  <c r="L306" i="21"/>
  <c r="AP305" i="21"/>
  <c r="AL305" i="21"/>
  <c r="AC305" i="21"/>
  <c r="T305" i="21"/>
  <c r="Q305" i="21"/>
  <c r="L305" i="21"/>
  <c r="AP304" i="21"/>
  <c r="AL304" i="21"/>
  <c r="AC304" i="21"/>
  <c r="T304" i="21"/>
  <c r="L304" i="21"/>
  <c r="AP303" i="21"/>
  <c r="AL303" i="21"/>
  <c r="AC303" i="21"/>
  <c r="T303" i="21"/>
  <c r="L303" i="21"/>
  <c r="AP302" i="21"/>
  <c r="AL302" i="21"/>
  <c r="AC302" i="21"/>
  <c r="T302" i="21"/>
  <c r="L302" i="21"/>
  <c r="AP301" i="21"/>
  <c r="AL301" i="21"/>
  <c r="AC301" i="21"/>
  <c r="T301" i="21"/>
  <c r="L301" i="21"/>
  <c r="AP300" i="21"/>
  <c r="AL300" i="21"/>
  <c r="AC300" i="21"/>
  <c r="T300" i="21"/>
  <c r="L300" i="21"/>
  <c r="AP299" i="21"/>
  <c r="AL299" i="21"/>
  <c r="AC299" i="21"/>
  <c r="T299" i="21"/>
  <c r="L299" i="21"/>
  <c r="AP298" i="21"/>
  <c r="AL298" i="21"/>
  <c r="AC298" i="21"/>
  <c r="T298" i="21"/>
  <c r="L298" i="21"/>
  <c r="AP297" i="21"/>
  <c r="AL297" i="21"/>
  <c r="AC297" i="21"/>
  <c r="T297" i="21"/>
  <c r="L297" i="21"/>
  <c r="AP296" i="21"/>
  <c r="AL296" i="21"/>
  <c r="AC296" i="21"/>
  <c r="T296" i="21"/>
  <c r="L296" i="21"/>
  <c r="AP295" i="21"/>
  <c r="AL295" i="21"/>
  <c r="AC295" i="21"/>
  <c r="T295" i="21"/>
  <c r="L295" i="21"/>
  <c r="AP294" i="21"/>
  <c r="AL294" i="21"/>
  <c r="AC294" i="21"/>
  <c r="T294" i="21"/>
  <c r="L294" i="21"/>
  <c r="AP293" i="21"/>
  <c r="AL293" i="21"/>
  <c r="AC293" i="21"/>
  <c r="T293" i="21"/>
  <c r="L293" i="21"/>
  <c r="AP292" i="21"/>
  <c r="AL292" i="21"/>
  <c r="AC292" i="21"/>
  <c r="T292" i="21"/>
  <c r="L292" i="21"/>
  <c r="AP291" i="21"/>
  <c r="AL291" i="21"/>
  <c r="AC291" i="21"/>
  <c r="T291" i="21"/>
  <c r="L291" i="21"/>
  <c r="AP290" i="21"/>
  <c r="AL290" i="21"/>
  <c r="AC290" i="21"/>
  <c r="T290" i="21"/>
  <c r="L290" i="21"/>
  <c r="AP289" i="21"/>
  <c r="AL289" i="21"/>
  <c r="AC289" i="21"/>
  <c r="T289" i="21"/>
  <c r="L289" i="21"/>
  <c r="AP288" i="21"/>
  <c r="AL288" i="21"/>
  <c r="AC288" i="21"/>
  <c r="T288" i="21"/>
  <c r="L288" i="21"/>
  <c r="AP287" i="21"/>
  <c r="AL287" i="21"/>
  <c r="AC287" i="21"/>
  <c r="T287" i="21"/>
  <c r="L287" i="21"/>
  <c r="AP286" i="21"/>
  <c r="AL286" i="21"/>
  <c r="AC286" i="21"/>
  <c r="T286" i="21"/>
  <c r="L286" i="21"/>
  <c r="AP285" i="21"/>
  <c r="AL285" i="21"/>
  <c r="AC285" i="21"/>
  <c r="T285" i="21"/>
  <c r="L285" i="21"/>
  <c r="AP284" i="21"/>
  <c r="AL284" i="21"/>
  <c r="AC284" i="21"/>
  <c r="T284" i="21"/>
  <c r="L284" i="21"/>
  <c r="AP283" i="21"/>
  <c r="AL283" i="21"/>
  <c r="AC283" i="21"/>
  <c r="T283" i="21"/>
  <c r="L283" i="21"/>
  <c r="AP282" i="21"/>
  <c r="AL282" i="21"/>
  <c r="AC282" i="21"/>
  <c r="T282" i="21"/>
  <c r="L282" i="21"/>
  <c r="AP281" i="21"/>
  <c r="AL281" i="21"/>
  <c r="AC281" i="21"/>
  <c r="T281" i="21"/>
  <c r="L281" i="21"/>
  <c r="AP280" i="21"/>
  <c r="AL280" i="21"/>
  <c r="AC280" i="21"/>
  <c r="T280" i="21"/>
  <c r="L280" i="21"/>
  <c r="AP279" i="21"/>
  <c r="AL279" i="21"/>
  <c r="AC279" i="21"/>
  <c r="T279" i="21"/>
  <c r="L279" i="21"/>
  <c r="AP278" i="21"/>
  <c r="AL278" i="21"/>
  <c r="AC278" i="21"/>
  <c r="T278" i="21"/>
  <c r="L278" i="21"/>
  <c r="AP277" i="21"/>
  <c r="AL277" i="21"/>
  <c r="AC277" i="21"/>
  <c r="T277" i="21"/>
  <c r="L277" i="21"/>
  <c r="AP276" i="21"/>
  <c r="AL276" i="21"/>
  <c r="AC276" i="21"/>
  <c r="T276" i="21"/>
  <c r="L276" i="21"/>
  <c r="AP275" i="21"/>
  <c r="AL275" i="21"/>
  <c r="AC275" i="21"/>
  <c r="T275" i="21"/>
  <c r="L275" i="21"/>
  <c r="AP274" i="21"/>
  <c r="AL274" i="21"/>
  <c r="AC274" i="21"/>
  <c r="T274" i="21"/>
  <c r="L274" i="21"/>
  <c r="AP273" i="21"/>
  <c r="AL273" i="21"/>
  <c r="AC273" i="21"/>
  <c r="T273" i="21"/>
  <c r="L273" i="21"/>
  <c r="AP272" i="21"/>
  <c r="AL272" i="21"/>
  <c r="AC272" i="21"/>
  <c r="T272" i="21"/>
  <c r="L272" i="21"/>
  <c r="AP271" i="21"/>
  <c r="AL271" i="21"/>
  <c r="AC271" i="21"/>
  <c r="T271" i="21"/>
  <c r="L271" i="21"/>
  <c r="AP270" i="21"/>
  <c r="AL270" i="21"/>
  <c r="AC270" i="21"/>
  <c r="T270" i="21"/>
  <c r="L270" i="21"/>
  <c r="AP269" i="21"/>
  <c r="AL269" i="21"/>
  <c r="AC269" i="21"/>
  <c r="T269" i="21"/>
  <c r="L269" i="21"/>
  <c r="AP268" i="21"/>
  <c r="AL268" i="21"/>
  <c r="AC268" i="21"/>
  <c r="T268" i="21"/>
  <c r="L268" i="21"/>
  <c r="AP267" i="21"/>
  <c r="AL267" i="21"/>
  <c r="AC267" i="21"/>
  <c r="T267" i="21"/>
  <c r="L267" i="21"/>
  <c r="AP266" i="21"/>
  <c r="AL266" i="21"/>
  <c r="AC266" i="21"/>
  <c r="T266" i="21"/>
  <c r="L266" i="21"/>
  <c r="AP265" i="21"/>
  <c r="AL265" i="21"/>
  <c r="AC265" i="21"/>
  <c r="T265" i="21"/>
  <c r="L265" i="21"/>
  <c r="AP264" i="21"/>
  <c r="AL264" i="21"/>
  <c r="AC264" i="21"/>
  <c r="T264" i="21"/>
  <c r="L264" i="21"/>
  <c r="AP263" i="21"/>
  <c r="AL263" i="21"/>
  <c r="AC263" i="21"/>
  <c r="T263" i="21"/>
  <c r="L263" i="21"/>
  <c r="AP262" i="21"/>
  <c r="AL262" i="21"/>
  <c r="AC262" i="21"/>
  <c r="T262" i="21"/>
  <c r="L262" i="21"/>
  <c r="AP261" i="21"/>
  <c r="AL261" i="21"/>
  <c r="AC261" i="21"/>
  <c r="T261" i="21"/>
  <c r="L261" i="21"/>
  <c r="AP260" i="21"/>
  <c r="AL260" i="21"/>
  <c r="AC260" i="21"/>
  <c r="T260" i="21"/>
  <c r="L260" i="21"/>
  <c r="AP259" i="21"/>
  <c r="AL259" i="21"/>
  <c r="AC259" i="21"/>
  <c r="T259" i="21"/>
  <c r="L259" i="21"/>
  <c r="AP258" i="21"/>
  <c r="AL258" i="21"/>
  <c r="AC258" i="21"/>
  <c r="T258" i="21"/>
  <c r="L258" i="21"/>
  <c r="AP257" i="21"/>
  <c r="AL257" i="21"/>
  <c r="AC257" i="21"/>
  <c r="T257" i="21"/>
  <c r="L257" i="21"/>
  <c r="AP256" i="21"/>
  <c r="AL256" i="21"/>
  <c r="AC256" i="21"/>
  <c r="T256" i="21"/>
  <c r="L256" i="21"/>
  <c r="AP255" i="21"/>
  <c r="AL255" i="21"/>
  <c r="AC255" i="21"/>
  <c r="T255" i="21"/>
  <c r="L255" i="21"/>
  <c r="AP254" i="21"/>
  <c r="AL254" i="21"/>
  <c r="AC254" i="21"/>
  <c r="T254" i="21"/>
  <c r="L254" i="21"/>
  <c r="AP253" i="21"/>
  <c r="AL253" i="21"/>
  <c r="AC253" i="21"/>
  <c r="T253" i="21"/>
  <c r="L253" i="21"/>
  <c r="AP252" i="21"/>
  <c r="AL252" i="21"/>
  <c r="AC252" i="21"/>
  <c r="T252" i="21"/>
  <c r="L252" i="21"/>
  <c r="AP251" i="21"/>
  <c r="AL251" i="21"/>
  <c r="AC251" i="21"/>
  <c r="T251" i="21"/>
  <c r="L251" i="21"/>
  <c r="AP250" i="21"/>
  <c r="AL250" i="21"/>
  <c r="AC250" i="21"/>
  <c r="T250" i="21"/>
  <c r="L250" i="21"/>
  <c r="AP249" i="21"/>
  <c r="AL249" i="21"/>
  <c r="AC249" i="21"/>
  <c r="T249" i="21"/>
  <c r="L249" i="21"/>
  <c r="AP248" i="21"/>
  <c r="AL248" i="21"/>
  <c r="AC248" i="21"/>
  <c r="T248" i="21"/>
  <c r="L248" i="21"/>
  <c r="AP247" i="21"/>
  <c r="AL247" i="21"/>
  <c r="AC247" i="21"/>
  <c r="T247" i="21"/>
  <c r="L247" i="21"/>
  <c r="AP246" i="21"/>
  <c r="AL246" i="21"/>
  <c r="AC246" i="21"/>
  <c r="T246" i="21"/>
  <c r="L246" i="21"/>
  <c r="AP245" i="21"/>
  <c r="AL245" i="21"/>
  <c r="AC245" i="21"/>
  <c r="T245" i="21"/>
  <c r="L245" i="21"/>
  <c r="AP244" i="21"/>
  <c r="AL244" i="21"/>
  <c r="AC244" i="21"/>
  <c r="T244" i="21"/>
  <c r="L244" i="21"/>
  <c r="AP243" i="21"/>
  <c r="AL243" i="21"/>
  <c r="AC243" i="21"/>
  <c r="T243" i="21"/>
  <c r="L243" i="21"/>
  <c r="AP242" i="21"/>
  <c r="AL242" i="21"/>
  <c r="AC242" i="21"/>
  <c r="T242" i="21"/>
  <c r="L242" i="21"/>
  <c r="AP241" i="21"/>
  <c r="AL241" i="21"/>
  <c r="AC241" i="21"/>
  <c r="T241" i="21"/>
  <c r="L241" i="21"/>
  <c r="AP240" i="21"/>
  <c r="AL240" i="21"/>
  <c r="AC240" i="21"/>
  <c r="T240" i="21"/>
  <c r="L240" i="21"/>
  <c r="AP239" i="21"/>
  <c r="AL239" i="21"/>
  <c r="AC239" i="21"/>
  <c r="T239" i="21"/>
  <c r="L239" i="21"/>
  <c r="AP238" i="21"/>
  <c r="AL238" i="21"/>
  <c r="AC238" i="21"/>
  <c r="T238" i="21"/>
  <c r="L238" i="21"/>
  <c r="AP237" i="21"/>
  <c r="AL237" i="21"/>
  <c r="AC237" i="21"/>
  <c r="T237" i="21"/>
  <c r="L237" i="21"/>
  <c r="AP236" i="21"/>
  <c r="AL236" i="21"/>
  <c r="AC236" i="21"/>
  <c r="T236" i="21"/>
  <c r="L236" i="21"/>
  <c r="AP235" i="21"/>
  <c r="AL235" i="21"/>
  <c r="AC235" i="21"/>
  <c r="T235" i="21"/>
  <c r="L235" i="21"/>
  <c r="AP234" i="21"/>
  <c r="AL234" i="21"/>
  <c r="AC234" i="21"/>
  <c r="L234" i="21"/>
  <c r="AP233" i="21"/>
  <c r="AL233" i="21"/>
  <c r="AC233" i="21"/>
  <c r="T233" i="21"/>
  <c r="L233" i="21"/>
  <c r="AP232" i="21"/>
  <c r="AL232" i="21"/>
  <c r="AC232" i="21"/>
  <c r="L232" i="21"/>
  <c r="AP231" i="21"/>
  <c r="AL231" i="21"/>
  <c r="AC231" i="21"/>
  <c r="T231" i="21"/>
  <c r="L231" i="21"/>
  <c r="AP230" i="21"/>
  <c r="AL230" i="21"/>
  <c r="AC230" i="21"/>
  <c r="T230" i="21"/>
  <c r="L230" i="21"/>
  <c r="AP229" i="21"/>
  <c r="AL229" i="21"/>
  <c r="AC229" i="21"/>
  <c r="T229" i="21"/>
  <c r="L229" i="21"/>
  <c r="AP228" i="21"/>
  <c r="AL228" i="21"/>
  <c r="AC228" i="21"/>
  <c r="T228" i="21"/>
  <c r="L228" i="21"/>
  <c r="AP227" i="21"/>
  <c r="AL227" i="21"/>
  <c r="AC227" i="21"/>
  <c r="T227" i="21"/>
  <c r="L227" i="21"/>
  <c r="AP226" i="21"/>
  <c r="AL226" i="21"/>
  <c r="AC226" i="21"/>
  <c r="T226" i="21"/>
  <c r="L226" i="21"/>
  <c r="AP225" i="21"/>
  <c r="AL225" i="21"/>
  <c r="AC225" i="21"/>
  <c r="T225" i="21"/>
  <c r="L225" i="21"/>
  <c r="AP224" i="21"/>
  <c r="AL224" i="21"/>
  <c r="AC224" i="21"/>
  <c r="T224" i="21"/>
  <c r="L224" i="21"/>
  <c r="AP223" i="21"/>
  <c r="AL223" i="21"/>
  <c r="AC223" i="21"/>
  <c r="T223" i="21"/>
  <c r="L223" i="21"/>
  <c r="AP222" i="21"/>
  <c r="AL222" i="21"/>
  <c r="AC222" i="21"/>
  <c r="T222" i="21"/>
  <c r="L222" i="21"/>
  <c r="AP221" i="21"/>
  <c r="AL221" i="21"/>
  <c r="AC221" i="21"/>
  <c r="T221" i="21"/>
  <c r="L221" i="21"/>
  <c r="AP220" i="21"/>
  <c r="AL220" i="21"/>
  <c r="AC220" i="21"/>
  <c r="T220" i="21"/>
  <c r="L220" i="21"/>
  <c r="AP219" i="21"/>
  <c r="AL219" i="21"/>
  <c r="AC219" i="21"/>
  <c r="T219" i="21"/>
  <c r="L219" i="21"/>
  <c r="AP218" i="21"/>
  <c r="AL218" i="21"/>
  <c r="AC218" i="21"/>
  <c r="T218" i="21"/>
  <c r="L218" i="21"/>
  <c r="AP217" i="21"/>
  <c r="AL217" i="21"/>
  <c r="AC217" i="21"/>
  <c r="T217" i="21"/>
  <c r="L217" i="21"/>
  <c r="AP216" i="21"/>
  <c r="AL216" i="21"/>
  <c r="AC216" i="21"/>
  <c r="T216" i="21"/>
  <c r="L216" i="21"/>
  <c r="AP215" i="21"/>
  <c r="AL215" i="21"/>
  <c r="AC215" i="21"/>
  <c r="T215" i="21"/>
  <c r="L215" i="21"/>
  <c r="AP214" i="21"/>
  <c r="AL214" i="21"/>
  <c r="AC214" i="21"/>
  <c r="T214" i="21"/>
  <c r="L214" i="21"/>
  <c r="AP213" i="21"/>
  <c r="AL213" i="21"/>
  <c r="AC213" i="21"/>
  <c r="T213" i="21"/>
  <c r="L213" i="21"/>
  <c r="AP212" i="21"/>
  <c r="AL212" i="21"/>
  <c r="AC212" i="21"/>
  <c r="T212" i="21"/>
  <c r="L212" i="21"/>
  <c r="AP211" i="21"/>
  <c r="AL211" i="21"/>
  <c r="AC211" i="21"/>
  <c r="T211" i="21"/>
  <c r="L211" i="21"/>
  <c r="AP210" i="21"/>
  <c r="AL210" i="21"/>
  <c r="AC210" i="21"/>
  <c r="T210" i="21"/>
  <c r="L210" i="21"/>
  <c r="AP209" i="21"/>
  <c r="AL209" i="21"/>
  <c r="AC209" i="21"/>
  <c r="T209" i="21"/>
  <c r="L209" i="21"/>
  <c r="AP208" i="21"/>
  <c r="AL208" i="21"/>
  <c r="AC208" i="21"/>
  <c r="T208" i="21"/>
  <c r="L208" i="21"/>
  <c r="AP207" i="21"/>
  <c r="AL207" i="21"/>
  <c r="AC207" i="21"/>
  <c r="T207" i="21"/>
  <c r="L207" i="21"/>
  <c r="AP206" i="21"/>
  <c r="AL206" i="21"/>
  <c r="AC206" i="21"/>
  <c r="T206" i="21"/>
  <c r="L206" i="21"/>
  <c r="AP205" i="21"/>
  <c r="AL205" i="21"/>
  <c r="AC205" i="21"/>
  <c r="T205" i="21"/>
  <c r="L205" i="21"/>
  <c r="AP204" i="21"/>
  <c r="AL204" i="21"/>
  <c r="AC204" i="21"/>
  <c r="T204" i="21"/>
  <c r="L204" i="21"/>
  <c r="AP203" i="21"/>
  <c r="AL203" i="21"/>
  <c r="AC203" i="21"/>
  <c r="T203" i="21"/>
  <c r="L203" i="21"/>
  <c r="AP202" i="21"/>
  <c r="AL202" i="21"/>
  <c r="AC202" i="21"/>
  <c r="T202" i="21"/>
  <c r="L202" i="21"/>
  <c r="AP201" i="21"/>
  <c r="AL201" i="21"/>
  <c r="AC201" i="21"/>
  <c r="T201" i="21"/>
  <c r="L201" i="21"/>
  <c r="AP200" i="21"/>
  <c r="AL200" i="21"/>
  <c r="AC200" i="21"/>
  <c r="T200" i="21"/>
  <c r="L200" i="21"/>
  <c r="AP199" i="21"/>
  <c r="AL199" i="21"/>
  <c r="AC199" i="21"/>
  <c r="T199" i="21"/>
  <c r="L199" i="21"/>
  <c r="AP198" i="21"/>
  <c r="AL198" i="21"/>
  <c r="AC198" i="21"/>
  <c r="T198" i="21"/>
  <c r="L198" i="21"/>
  <c r="AP197" i="21"/>
  <c r="AL197" i="21"/>
  <c r="AC197" i="21"/>
  <c r="T197" i="21"/>
  <c r="L197" i="21"/>
  <c r="AP196" i="21"/>
  <c r="AL196" i="21"/>
  <c r="AC196" i="21"/>
  <c r="T196" i="21"/>
  <c r="L196" i="21"/>
  <c r="AP195" i="21"/>
  <c r="AL195" i="21"/>
  <c r="AC195" i="21"/>
  <c r="T195" i="21"/>
  <c r="L195" i="21"/>
  <c r="AP194" i="21"/>
  <c r="AL194" i="21"/>
  <c r="AC194" i="21"/>
  <c r="T194" i="21"/>
  <c r="L194" i="21"/>
  <c r="AP193" i="21"/>
  <c r="AL193" i="21"/>
  <c r="AC193" i="21"/>
  <c r="T193" i="21"/>
  <c r="L193" i="21"/>
  <c r="AP192" i="21"/>
  <c r="AL192" i="21"/>
  <c r="AC192" i="21"/>
  <c r="T192" i="21"/>
  <c r="L192" i="21"/>
  <c r="AP191" i="21"/>
  <c r="AL191" i="21"/>
  <c r="AC191" i="21"/>
  <c r="T191" i="21"/>
  <c r="L191" i="21"/>
  <c r="AP190" i="21"/>
  <c r="AL190" i="21"/>
  <c r="AC190" i="21"/>
  <c r="T190" i="21"/>
  <c r="L190" i="21"/>
  <c r="AP189" i="21"/>
  <c r="AL189" i="21"/>
  <c r="AC189" i="21"/>
  <c r="T189" i="21"/>
  <c r="L189" i="21"/>
  <c r="AP188" i="21"/>
  <c r="AL188" i="21"/>
  <c r="AC188" i="21"/>
  <c r="T188" i="21"/>
  <c r="L188" i="21"/>
  <c r="AP187" i="21"/>
  <c r="AL187" i="21"/>
  <c r="AC187" i="21"/>
  <c r="T187" i="21"/>
  <c r="L187" i="21"/>
  <c r="AP186" i="21"/>
  <c r="AL186" i="21"/>
  <c r="AC186" i="21"/>
  <c r="T186" i="21"/>
  <c r="L186" i="21"/>
  <c r="AP185" i="21"/>
  <c r="AL185" i="21"/>
  <c r="AC185" i="21"/>
  <c r="T185" i="21"/>
  <c r="L185" i="21"/>
  <c r="AP184" i="21"/>
  <c r="AL184" i="21"/>
  <c r="AC184" i="21"/>
  <c r="T184" i="21"/>
  <c r="L184" i="21"/>
  <c r="AP183" i="21"/>
  <c r="AL183" i="21"/>
  <c r="AC183" i="21"/>
  <c r="T183" i="21"/>
  <c r="L183" i="21"/>
  <c r="AP182" i="21"/>
  <c r="AL182" i="21"/>
  <c r="AC182" i="21"/>
  <c r="T182" i="21"/>
  <c r="L182" i="21"/>
  <c r="AP181" i="21"/>
  <c r="AL181" i="21"/>
  <c r="AC181" i="21"/>
  <c r="T181" i="21"/>
  <c r="L181" i="21"/>
  <c r="AP180" i="21"/>
  <c r="AL180" i="21"/>
  <c r="AC180" i="21"/>
  <c r="T180" i="21"/>
  <c r="L180" i="21"/>
  <c r="AP179" i="21"/>
  <c r="AL179" i="21"/>
  <c r="AC179" i="21"/>
  <c r="T179" i="21"/>
  <c r="L179" i="21"/>
  <c r="AP178" i="21"/>
  <c r="AL178" i="21"/>
  <c r="AC178" i="21"/>
  <c r="T178" i="21"/>
  <c r="L178" i="21"/>
  <c r="AP177" i="21"/>
  <c r="AL177" i="21"/>
  <c r="AC177" i="21"/>
  <c r="T177" i="21"/>
  <c r="L177" i="21"/>
  <c r="AP176" i="21"/>
  <c r="AL176" i="21"/>
  <c r="AC176" i="21"/>
  <c r="T176" i="21"/>
  <c r="L176" i="21"/>
  <c r="AP175" i="21"/>
  <c r="AL175" i="21"/>
  <c r="AC175" i="21"/>
  <c r="T175" i="21"/>
  <c r="L175" i="21"/>
  <c r="AP174" i="21"/>
  <c r="AL174" i="21"/>
  <c r="AC174" i="21"/>
  <c r="T174" i="21"/>
  <c r="L174" i="21"/>
  <c r="AP173" i="21"/>
  <c r="AL173" i="21"/>
  <c r="AC173" i="21"/>
  <c r="T173" i="21"/>
  <c r="L173" i="21"/>
  <c r="AP172" i="21"/>
  <c r="AL172" i="21"/>
  <c r="AC172" i="21"/>
  <c r="T172" i="21"/>
  <c r="L172" i="21"/>
  <c r="AR171" i="21"/>
  <c r="AP171" i="21"/>
  <c r="AL171" i="21"/>
  <c r="AC171" i="21"/>
  <c r="T171" i="21"/>
  <c r="L171" i="21"/>
  <c r="AP170" i="21"/>
  <c r="AL170" i="21"/>
  <c r="AC170" i="21"/>
  <c r="T170" i="21"/>
  <c r="L170" i="21"/>
  <c r="AR169" i="21"/>
  <c r="AP169" i="21"/>
  <c r="AL169" i="21"/>
  <c r="AC169" i="21"/>
  <c r="T169" i="21"/>
  <c r="L169" i="21"/>
  <c r="AP168" i="21"/>
  <c r="AL168" i="21"/>
  <c r="AC168" i="21"/>
  <c r="T168" i="21"/>
  <c r="L168" i="21"/>
  <c r="AR167" i="21"/>
  <c r="AP167" i="21"/>
  <c r="AL167" i="21"/>
  <c r="AC167" i="21"/>
  <c r="T167" i="21"/>
  <c r="L167" i="21"/>
  <c r="AP166" i="21"/>
  <c r="AL166" i="21"/>
  <c r="AC166" i="21"/>
  <c r="T166" i="21"/>
  <c r="L166" i="21"/>
  <c r="AP165" i="21"/>
  <c r="AL165" i="21"/>
  <c r="AC165" i="21"/>
  <c r="T165" i="21"/>
  <c r="L165" i="21"/>
  <c r="AR164" i="21"/>
  <c r="AP164" i="21"/>
  <c r="AL164" i="21"/>
  <c r="AC164" i="21"/>
  <c r="T164" i="21"/>
  <c r="L164" i="21"/>
  <c r="AP163" i="21"/>
  <c r="AL163" i="21"/>
  <c r="AC163" i="21"/>
  <c r="T163" i="21"/>
  <c r="L163" i="21"/>
  <c r="AR162" i="21"/>
  <c r="AP162" i="21"/>
  <c r="AL162" i="21"/>
  <c r="AC162" i="21"/>
  <c r="T162" i="21"/>
  <c r="L162" i="21"/>
  <c r="AP161" i="21"/>
  <c r="AL161" i="21"/>
  <c r="AC161" i="21"/>
  <c r="T161" i="21"/>
  <c r="L161" i="21"/>
  <c r="AP160" i="21"/>
  <c r="AL160" i="21"/>
  <c r="AC160" i="21"/>
  <c r="T160" i="21"/>
  <c r="L160" i="21"/>
  <c r="AP159" i="21"/>
  <c r="AL159" i="21"/>
  <c r="AC159" i="21"/>
  <c r="T159" i="21"/>
  <c r="L159" i="21"/>
  <c r="AP158" i="21"/>
  <c r="AL158" i="21"/>
  <c r="AC158" i="21"/>
  <c r="L158" i="21"/>
  <c r="AP157" i="21"/>
  <c r="AL157" i="21"/>
  <c r="AC157" i="21"/>
  <c r="T157" i="21"/>
  <c r="L157" i="21"/>
  <c r="AP156" i="21"/>
  <c r="AL156" i="21"/>
  <c r="AC156" i="21"/>
  <c r="T156" i="21"/>
  <c r="L156" i="21"/>
  <c r="AP155" i="21"/>
  <c r="AL155" i="21"/>
  <c r="AC155" i="21"/>
  <c r="T155" i="21"/>
  <c r="L155" i="21"/>
  <c r="AP154" i="21"/>
  <c r="AL154" i="21"/>
  <c r="AC154" i="21"/>
  <c r="T154" i="21"/>
  <c r="L154" i="21"/>
  <c r="AP153" i="21"/>
  <c r="AL153" i="21"/>
  <c r="AC153" i="21"/>
  <c r="T153" i="21"/>
  <c r="L153" i="21"/>
  <c r="AP152" i="21"/>
  <c r="AL152" i="21"/>
  <c r="AC152" i="21"/>
  <c r="T152" i="21"/>
  <c r="L152" i="21"/>
  <c r="AP151" i="21"/>
  <c r="AL151" i="21"/>
  <c r="AC151" i="21"/>
  <c r="T151" i="21"/>
  <c r="L151" i="21"/>
  <c r="AP150" i="21"/>
  <c r="AL150" i="21"/>
  <c r="AC150" i="21"/>
  <c r="T150" i="21"/>
  <c r="L150" i="21"/>
  <c r="AR149" i="21"/>
  <c r="AP149" i="21"/>
  <c r="AL149" i="21"/>
  <c r="AC149" i="21"/>
  <c r="T149" i="21"/>
  <c r="L149" i="21"/>
  <c r="AP148" i="21"/>
  <c r="AL148" i="21"/>
  <c r="AC148" i="21"/>
  <c r="T148" i="21"/>
  <c r="L148" i="21"/>
  <c r="AP147" i="21"/>
  <c r="AL147" i="21"/>
  <c r="AC147" i="21"/>
  <c r="T147" i="21"/>
  <c r="L147" i="21"/>
  <c r="AP146" i="21"/>
  <c r="AL146" i="21"/>
  <c r="AC146" i="21"/>
  <c r="T146" i="21"/>
  <c r="L146" i="21"/>
  <c r="AP145" i="21"/>
  <c r="AL145" i="21"/>
  <c r="AC145" i="21"/>
  <c r="T145" i="21"/>
  <c r="L145" i="21"/>
  <c r="AP144" i="21"/>
  <c r="AL144" i="21"/>
  <c r="AC144" i="21"/>
  <c r="T144" i="21"/>
  <c r="L144" i="21"/>
  <c r="AP143" i="21"/>
  <c r="AL143" i="21"/>
  <c r="AC143" i="21"/>
  <c r="T143" i="21"/>
  <c r="L143" i="21"/>
  <c r="AP142" i="21"/>
  <c r="AL142" i="21"/>
  <c r="AC142" i="21"/>
  <c r="T142" i="21"/>
  <c r="L142" i="21"/>
  <c r="AP141" i="21"/>
  <c r="AL141" i="21"/>
  <c r="AC141" i="21"/>
  <c r="T141" i="21"/>
  <c r="L141" i="21"/>
  <c r="AP140" i="21"/>
  <c r="AL140" i="21"/>
  <c r="AC140" i="21"/>
  <c r="T140" i="21"/>
  <c r="L140" i="21"/>
  <c r="AP139" i="21"/>
  <c r="AL139" i="21"/>
  <c r="AC139" i="21"/>
  <c r="T139" i="21"/>
  <c r="L139" i="21"/>
  <c r="AP138" i="21"/>
  <c r="AL138" i="21"/>
  <c r="AC138" i="21"/>
  <c r="T138" i="21"/>
  <c r="L138" i="21"/>
  <c r="AP137" i="21"/>
  <c r="AL137" i="21"/>
  <c r="AC137" i="21"/>
  <c r="T137" i="21"/>
  <c r="L137" i="21"/>
  <c r="AP136" i="21"/>
  <c r="AL136" i="21"/>
  <c r="AC136" i="21"/>
  <c r="T136" i="21"/>
  <c r="L136" i="21"/>
  <c r="AP135" i="21"/>
  <c r="AL135" i="21"/>
  <c r="AC135" i="21"/>
  <c r="T135" i="21"/>
  <c r="L135" i="21"/>
  <c r="AP134" i="21"/>
  <c r="AL134" i="21"/>
  <c r="AC134" i="21"/>
  <c r="T134" i="21"/>
  <c r="L134" i="21"/>
  <c r="AP133" i="21"/>
  <c r="AL133" i="21"/>
  <c r="AC133" i="21"/>
  <c r="T133" i="21"/>
  <c r="L133" i="21"/>
  <c r="AP132" i="21"/>
  <c r="AL132" i="21"/>
  <c r="AC132" i="21"/>
  <c r="T132" i="21"/>
  <c r="L132" i="21"/>
  <c r="AP131" i="21"/>
  <c r="AL131" i="21"/>
  <c r="AC131" i="21"/>
  <c r="T131" i="21"/>
  <c r="L131" i="21"/>
  <c r="AP130" i="21"/>
  <c r="AL130" i="21"/>
  <c r="AC130" i="21"/>
  <c r="T130" i="21"/>
  <c r="L130" i="21"/>
  <c r="AP129" i="21"/>
  <c r="AL129" i="21"/>
  <c r="AC129" i="21"/>
  <c r="T129" i="21"/>
  <c r="L129" i="21"/>
  <c r="AP128" i="21"/>
  <c r="AL128" i="21"/>
  <c r="AC128" i="21"/>
  <c r="T128" i="21"/>
  <c r="L128" i="21"/>
  <c r="AP127" i="21"/>
  <c r="AL127" i="21"/>
  <c r="AC127" i="21"/>
  <c r="T127" i="21"/>
  <c r="L127" i="21"/>
  <c r="AP126" i="21"/>
  <c r="AL126" i="21"/>
  <c r="AC126" i="21"/>
  <c r="T126" i="21"/>
  <c r="L126" i="21"/>
  <c r="AP125" i="21"/>
  <c r="AL125" i="21"/>
  <c r="AC125" i="21"/>
  <c r="T125" i="21"/>
  <c r="L125" i="21"/>
  <c r="AP124" i="21"/>
  <c r="AL124" i="21"/>
  <c r="AC124" i="21"/>
  <c r="T124" i="21"/>
  <c r="L124" i="21"/>
  <c r="AP123" i="21"/>
  <c r="AL123" i="21"/>
  <c r="AC123" i="21"/>
  <c r="T123" i="21"/>
  <c r="L123" i="21"/>
  <c r="AP122" i="21"/>
  <c r="AL122" i="21"/>
  <c r="AC122" i="21"/>
  <c r="T122" i="21"/>
  <c r="L122" i="21"/>
  <c r="AP121" i="21"/>
  <c r="AL121" i="21"/>
  <c r="AC121" i="21"/>
  <c r="T121" i="21"/>
  <c r="L121" i="21"/>
  <c r="AP120" i="21"/>
  <c r="AL120" i="21"/>
  <c r="AC120" i="21"/>
  <c r="T120" i="21"/>
  <c r="L120" i="21"/>
  <c r="AP119" i="21"/>
  <c r="AL119" i="21"/>
  <c r="AC119" i="21"/>
  <c r="T119" i="21"/>
  <c r="L119" i="21"/>
  <c r="AP118" i="21"/>
  <c r="AL118" i="21"/>
  <c r="AC118" i="21"/>
  <c r="T118" i="21"/>
  <c r="L118" i="21"/>
  <c r="AP117" i="21"/>
  <c r="AL117" i="21"/>
  <c r="AC117" i="21"/>
  <c r="T117" i="21"/>
  <c r="L117" i="21"/>
  <c r="AP116" i="21"/>
  <c r="AL116" i="21"/>
  <c r="AC116" i="21"/>
  <c r="T116" i="21"/>
  <c r="L116" i="21"/>
  <c r="AP115" i="21"/>
  <c r="AL115" i="21"/>
  <c r="AC115" i="21"/>
  <c r="T115" i="21"/>
  <c r="L115" i="21"/>
  <c r="AP114" i="21"/>
  <c r="AL114" i="21"/>
  <c r="AC114" i="21"/>
  <c r="T114" i="21"/>
  <c r="L114" i="21"/>
  <c r="AP113" i="21"/>
  <c r="AL113" i="21"/>
  <c r="AC113" i="21"/>
  <c r="T113" i="21"/>
  <c r="L113" i="21"/>
  <c r="AP112" i="21"/>
  <c r="AL112" i="21"/>
  <c r="AC112" i="21"/>
  <c r="T112" i="21"/>
  <c r="L112" i="21"/>
  <c r="AP111" i="21"/>
  <c r="AL111" i="21"/>
  <c r="AC111" i="21"/>
  <c r="T111" i="21"/>
  <c r="L111" i="21"/>
  <c r="AP110" i="21"/>
  <c r="AL110" i="21"/>
  <c r="AC110" i="21"/>
  <c r="T110" i="21"/>
  <c r="L110" i="21"/>
  <c r="AP109" i="21"/>
  <c r="AL109" i="21"/>
  <c r="AC109" i="21"/>
  <c r="T109" i="21"/>
  <c r="L109" i="21"/>
  <c r="AP108" i="21"/>
  <c r="AL108" i="21"/>
  <c r="AC108" i="21"/>
  <c r="T108" i="21"/>
  <c r="L108" i="21"/>
  <c r="AP107" i="21"/>
  <c r="AL107" i="21"/>
  <c r="AC107" i="21"/>
  <c r="T107" i="21"/>
  <c r="L107" i="21"/>
  <c r="AP106" i="21"/>
  <c r="AL106" i="21"/>
  <c r="AC106" i="21"/>
  <c r="T106" i="21"/>
  <c r="L106" i="21"/>
  <c r="AP105" i="21"/>
  <c r="AL105" i="21"/>
  <c r="AC105" i="21"/>
  <c r="T105" i="21"/>
  <c r="L105" i="21"/>
  <c r="AP104" i="21"/>
  <c r="AL104" i="21"/>
  <c r="AC104" i="21"/>
  <c r="T104" i="21"/>
  <c r="L104" i="21"/>
  <c r="AP103" i="21"/>
  <c r="AL103" i="21"/>
  <c r="AC103" i="21"/>
  <c r="T103" i="21"/>
  <c r="L103" i="21"/>
  <c r="AP102" i="21"/>
  <c r="AL102" i="21"/>
  <c r="AC102" i="21"/>
  <c r="T102" i="21"/>
  <c r="L102" i="21"/>
  <c r="AP101" i="21"/>
  <c r="AL101" i="21"/>
  <c r="AC101" i="21"/>
  <c r="T101" i="21"/>
  <c r="L101" i="21"/>
  <c r="AP100" i="21"/>
  <c r="AL100" i="21"/>
  <c r="AC100" i="21"/>
  <c r="T100" i="21"/>
  <c r="L100" i="21"/>
  <c r="AP99" i="21"/>
  <c r="AL99" i="21"/>
  <c r="AC99" i="21"/>
  <c r="T99" i="21"/>
  <c r="L99" i="21"/>
  <c r="AP98" i="21"/>
  <c r="AL98" i="21"/>
  <c r="AC98" i="21"/>
  <c r="T98" i="21"/>
  <c r="L98" i="21"/>
  <c r="AP97" i="21"/>
  <c r="AL97" i="21"/>
  <c r="AC97" i="21"/>
  <c r="T97" i="21"/>
  <c r="L97" i="21"/>
  <c r="AP96" i="21"/>
  <c r="AL96" i="21"/>
  <c r="AC96" i="21"/>
  <c r="T96" i="21"/>
  <c r="L96" i="21"/>
  <c r="AP95" i="21"/>
  <c r="AL95" i="21"/>
  <c r="AC95" i="21"/>
  <c r="T95" i="21"/>
  <c r="L95" i="21"/>
  <c r="AP94" i="21"/>
  <c r="AL94" i="21"/>
  <c r="AC94" i="21"/>
  <c r="T94" i="21"/>
  <c r="L94" i="21"/>
  <c r="AP93" i="21"/>
  <c r="AL93" i="21"/>
  <c r="AC93" i="21"/>
  <c r="T93" i="21"/>
  <c r="L93" i="21"/>
  <c r="AP92" i="21"/>
  <c r="AL92" i="21"/>
  <c r="AC92" i="21"/>
  <c r="T92" i="21"/>
  <c r="L92" i="21"/>
  <c r="AP91" i="21"/>
  <c r="AL91" i="21"/>
  <c r="AC91" i="21"/>
  <c r="T91" i="21"/>
  <c r="L91" i="21"/>
  <c r="AP90" i="21"/>
  <c r="AL90" i="21"/>
  <c r="AC90" i="21"/>
  <c r="T90" i="21"/>
  <c r="L90" i="21"/>
  <c r="AR89" i="21"/>
  <c r="AP89" i="21"/>
  <c r="AL89" i="21"/>
  <c r="AC89" i="21"/>
  <c r="T89" i="21"/>
  <c r="L89" i="21"/>
  <c r="AP88" i="21"/>
  <c r="AL88" i="21"/>
  <c r="AC88" i="21"/>
  <c r="T88" i="21"/>
  <c r="L88" i="21"/>
  <c r="AR87" i="21"/>
  <c r="AP87" i="21"/>
  <c r="AL87" i="21"/>
  <c r="AC87" i="21"/>
  <c r="T87" i="21"/>
  <c r="L87" i="21"/>
  <c r="AP86" i="21"/>
  <c r="AL86" i="21"/>
  <c r="AC86" i="21"/>
  <c r="T86" i="21"/>
  <c r="L86" i="21"/>
  <c r="AP85" i="21"/>
  <c r="AL85" i="21"/>
  <c r="AC85" i="21"/>
  <c r="T85" i="21"/>
  <c r="L85" i="21"/>
  <c r="AR84" i="21"/>
  <c r="AP84" i="21"/>
  <c r="AL84" i="21"/>
  <c r="AC84" i="21"/>
  <c r="T84" i="21"/>
  <c r="L84" i="21"/>
  <c r="AP83" i="21"/>
  <c r="AL83" i="21"/>
  <c r="AC83" i="21"/>
  <c r="T83" i="21"/>
  <c r="L83" i="21"/>
  <c r="AR82" i="21"/>
  <c r="AP82" i="21"/>
  <c r="AL82" i="21"/>
  <c r="AC82" i="21"/>
  <c r="T82" i="21"/>
  <c r="L82" i="21"/>
  <c r="AP81" i="21"/>
  <c r="AL81" i="21"/>
  <c r="AC81" i="21"/>
  <c r="T81" i="21"/>
  <c r="L81" i="21"/>
  <c r="AP80" i="21"/>
  <c r="AL80" i="21"/>
  <c r="AC80" i="21"/>
  <c r="T80" i="21"/>
  <c r="L80" i="21"/>
  <c r="AR79" i="21"/>
  <c r="AP79" i="21"/>
  <c r="AL79" i="21"/>
  <c r="AC79" i="21"/>
  <c r="T79" i="21"/>
  <c r="L79" i="21"/>
  <c r="AP78" i="21"/>
  <c r="AL78" i="21"/>
  <c r="AC78" i="21"/>
  <c r="T78" i="21"/>
  <c r="L78" i="21"/>
  <c r="AR77" i="21"/>
  <c r="AP77" i="21"/>
  <c r="AL77" i="21"/>
  <c r="AC77" i="21"/>
  <c r="T77" i="21"/>
  <c r="L77" i="21"/>
  <c r="AP76" i="21"/>
  <c r="AL76" i="21"/>
  <c r="AC76" i="21"/>
  <c r="T76" i="21"/>
  <c r="L76" i="21"/>
  <c r="AP75" i="21"/>
  <c r="AL75" i="21"/>
  <c r="AC75" i="21"/>
  <c r="T75" i="21"/>
  <c r="L75" i="21"/>
  <c r="AP74" i="21"/>
  <c r="AL74" i="21"/>
  <c r="AC74" i="21"/>
  <c r="T74" i="21"/>
  <c r="AP73" i="21"/>
  <c r="AL73" i="21"/>
  <c r="AC73" i="21"/>
  <c r="T73" i="21"/>
  <c r="L73" i="21"/>
  <c r="AP72" i="21"/>
  <c r="AL72" i="21"/>
  <c r="AC72" i="21"/>
  <c r="T72" i="21"/>
  <c r="AP71" i="21"/>
  <c r="AL71" i="21"/>
  <c r="AC71" i="21"/>
  <c r="T71" i="21"/>
  <c r="AP70" i="21"/>
  <c r="AL70" i="21"/>
  <c r="AC70" i="21"/>
  <c r="L70" i="21"/>
  <c r="AP69" i="21"/>
  <c r="AL69" i="21"/>
  <c r="AC69" i="21"/>
  <c r="L69" i="21"/>
  <c r="AP68" i="21"/>
  <c r="AL68" i="21"/>
  <c r="AC68" i="21"/>
  <c r="L68" i="21"/>
  <c r="AP67" i="21"/>
  <c r="AL67" i="21"/>
  <c r="AC67" i="21"/>
  <c r="L67" i="21"/>
  <c r="AP66" i="21"/>
  <c r="AL66" i="21"/>
  <c r="AC66" i="21"/>
  <c r="L66" i="21"/>
  <c r="AP65" i="21"/>
  <c r="AL65" i="21"/>
  <c r="AC65" i="21"/>
  <c r="L65" i="21"/>
  <c r="AP64" i="21"/>
  <c r="AL64" i="21"/>
  <c r="AC64" i="21"/>
  <c r="T64" i="21"/>
  <c r="L64" i="21"/>
  <c r="AP63" i="21"/>
  <c r="AL63" i="21"/>
  <c r="AC63" i="21"/>
  <c r="L63" i="21"/>
  <c r="AP62" i="21"/>
  <c r="AL62" i="21"/>
  <c r="AC62" i="21"/>
  <c r="L62" i="21"/>
  <c r="AP61" i="21"/>
  <c r="AL61" i="21"/>
  <c r="AC61" i="21"/>
  <c r="T61" i="21"/>
  <c r="L61" i="21"/>
  <c r="AP60" i="21"/>
  <c r="AL60" i="21"/>
  <c r="AC60" i="21"/>
  <c r="L60" i="21"/>
  <c r="AP59" i="21"/>
  <c r="AL59" i="21"/>
  <c r="AC59" i="21"/>
  <c r="AP58" i="21"/>
  <c r="AL58" i="21"/>
  <c r="AC58" i="21"/>
  <c r="L58" i="21"/>
  <c r="AP57" i="21"/>
  <c r="AL57" i="21"/>
  <c r="AC57" i="21"/>
  <c r="T57" i="21"/>
  <c r="L57" i="21"/>
  <c r="AP56" i="21"/>
  <c r="AL56" i="21"/>
  <c r="AC56" i="21"/>
  <c r="L56" i="21"/>
  <c r="AP55" i="21"/>
  <c r="AL55" i="21"/>
  <c r="AC55" i="21"/>
  <c r="L55" i="21"/>
  <c r="AP54" i="21"/>
  <c r="AL54" i="21"/>
  <c r="AC54" i="21"/>
  <c r="L54" i="21"/>
  <c r="AP52" i="21"/>
  <c r="AL52" i="21"/>
  <c r="AC52" i="21"/>
  <c r="AP50" i="21"/>
  <c r="AL50" i="21"/>
  <c r="AC50" i="21"/>
  <c r="L50" i="21"/>
  <c r="AP49" i="21"/>
  <c r="AL49" i="21"/>
  <c r="AC49" i="21"/>
  <c r="L49" i="21"/>
  <c r="AP48" i="21"/>
  <c r="AL48" i="21"/>
  <c r="AC48" i="21"/>
  <c r="L48" i="21"/>
  <c r="AP46" i="21"/>
  <c r="AL46" i="21"/>
  <c r="AC46" i="21"/>
  <c r="AP44" i="21"/>
  <c r="AL44" i="21"/>
  <c r="AC44" i="21"/>
  <c r="L44" i="21"/>
  <c r="AP43" i="21"/>
  <c r="AL43" i="21"/>
  <c r="AC43" i="21"/>
  <c r="L43" i="21"/>
  <c r="AP41" i="21"/>
  <c r="AL41" i="21"/>
  <c r="AC41" i="21"/>
  <c r="T41" i="21"/>
  <c r="AP39" i="21"/>
  <c r="AL39" i="21"/>
  <c r="AC39" i="21"/>
  <c r="T39" i="21"/>
  <c r="L39" i="21"/>
  <c r="AP38" i="21"/>
  <c r="AL38" i="21"/>
  <c r="AC38" i="21"/>
  <c r="T38" i="21"/>
  <c r="L38" i="21"/>
  <c r="AP37" i="21"/>
  <c r="AL37" i="21"/>
  <c r="AC37" i="21"/>
  <c r="T37" i="21"/>
  <c r="L37" i="21"/>
  <c r="AP36" i="21"/>
  <c r="AL36" i="21"/>
  <c r="AC36" i="21"/>
  <c r="T36" i="21"/>
  <c r="L36" i="21"/>
  <c r="AP35" i="21"/>
  <c r="AL35" i="21"/>
  <c r="AC35" i="21"/>
  <c r="T35" i="21"/>
  <c r="L35" i="21"/>
  <c r="AP34" i="21"/>
  <c r="AL34" i="21"/>
  <c r="AC34" i="21"/>
  <c r="T34" i="21"/>
  <c r="L34" i="21"/>
  <c r="AL33" i="21"/>
  <c r="AC33" i="21"/>
  <c r="AL32" i="21"/>
  <c r="AC32" i="21"/>
  <c r="AP31" i="21"/>
  <c r="AL31" i="21"/>
  <c r="AC31" i="21"/>
  <c r="T31" i="21"/>
  <c r="AP30" i="21"/>
  <c r="AL30" i="21"/>
  <c r="AC30" i="21"/>
  <c r="T30" i="21"/>
  <c r="AP29" i="21"/>
  <c r="AL29" i="21"/>
  <c r="AC29" i="21"/>
  <c r="T29" i="21"/>
  <c r="AP28" i="21"/>
  <c r="AL28" i="21"/>
  <c r="AC28" i="21"/>
  <c r="T28" i="21"/>
  <c r="AP27" i="21"/>
  <c r="AL27" i="21"/>
  <c r="AC27" i="21"/>
  <c r="T27" i="21"/>
  <c r="AP26" i="21"/>
  <c r="AL26" i="21"/>
  <c r="AC26" i="21"/>
  <c r="T26" i="21"/>
  <c r="AP25" i="21"/>
  <c r="AL25" i="21"/>
  <c r="AC25" i="21"/>
  <c r="T25" i="21"/>
  <c r="AP24" i="21"/>
  <c r="AL24" i="21"/>
  <c r="AC24" i="21"/>
  <c r="T24" i="21"/>
  <c r="AP23" i="21"/>
  <c r="AL23" i="21"/>
  <c r="AC23" i="21"/>
  <c r="T23" i="21"/>
  <c r="AP22" i="21"/>
  <c r="AL22" i="21"/>
  <c r="AC22" i="21"/>
  <c r="T22" i="21"/>
  <c r="AP21" i="21"/>
  <c r="AL21" i="21"/>
  <c r="AC21" i="21"/>
  <c r="T21" i="21"/>
  <c r="AP20" i="21"/>
  <c r="AL20" i="21"/>
  <c r="AC20" i="21"/>
  <c r="T20" i="21"/>
  <c r="AP19" i="21"/>
  <c r="AL19" i="21"/>
  <c r="AC19" i="21"/>
  <c r="T19" i="21"/>
  <c r="AP18" i="21"/>
  <c r="AL18" i="21"/>
  <c r="AC18" i="21"/>
  <c r="T18" i="21"/>
  <c r="AP17" i="21"/>
  <c r="AL17" i="21"/>
  <c r="AC17" i="21"/>
  <c r="T17" i="21"/>
  <c r="AP16" i="21"/>
  <c r="AL16" i="21"/>
  <c r="AC16" i="21"/>
  <c r="T16" i="21"/>
  <c r="AP15" i="21"/>
  <c r="AL15" i="21"/>
  <c r="AC15" i="21"/>
  <c r="T15" i="21"/>
  <c r="AP14" i="21"/>
  <c r="AL14" i="21"/>
  <c r="AC14" i="21"/>
  <c r="T14" i="21"/>
  <c r="AP13" i="21"/>
  <c r="AL13" i="21"/>
  <c r="AC13" i="21"/>
  <c r="T13" i="21"/>
  <c r="AP12" i="21"/>
  <c r="AL12" i="21"/>
  <c r="AC12" i="21"/>
  <c r="T12" i="21"/>
  <c r="AP11" i="21"/>
  <c r="AL11" i="21"/>
  <c r="AC11" i="21"/>
  <c r="T11" i="21"/>
  <c r="AP10" i="21"/>
  <c r="AL10" i="21"/>
  <c r="AC10" i="21"/>
  <c r="T10" i="21"/>
  <c r="AP9" i="21"/>
  <c r="AL9" i="21"/>
  <c r="AC9" i="21"/>
  <c r="T9" i="21"/>
  <c r="AP8" i="21"/>
  <c r="AL8" i="21"/>
  <c r="AC8" i="21"/>
  <c r="T8" i="21"/>
  <c r="AP7" i="21"/>
  <c r="AL7" i="21"/>
  <c r="AC7" i="21"/>
  <c r="T7" i="21"/>
  <c r="AP6" i="21"/>
  <c r="AL6" i="21"/>
  <c r="AC6" i="21"/>
  <c r="T6" i="21"/>
  <c r="AQ2" i="21"/>
  <c r="AU2" i="21" s="1"/>
  <c r="U2" i="21"/>
  <c r="Y2" i="21" s="1"/>
  <c r="P768" i="19"/>
  <c r="I768" i="19"/>
  <c r="G768" i="19"/>
  <c r="A768" i="19"/>
  <c r="P767" i="19"/>
  <c r="I767" i="19"/>
  <c r="G767" i="19"/>
  <c r="A767" i="19"/>
  <c r="P766" i="19"/>
  <c r="I766" i="19"/>
  <c r="G766" i="19"/>
  <c r="A766" i="19"/>
  <c r="P765" i="19"/>
  <c r="I765" i="19"/>
  <c r="G765" i="19"/>
  <c r="A765" i="19"/>
  <c r="P764" i="19"/>
  <c r="I764" i="19"/>
  <c r="G764" i="19"/>
  <c r="A764" i="19"/>
  <c r="P763" i="19"/>
  <c r="I763" i="19"/>
  <c r="G763" i="19"/>
  <c r="A763" i="19"/>
  <c r="P762" i="19"/>
  <c r="I762" i="19"/>
  <c r="G762" i="19"/>
  <c r="A762" i="19"/>
  <c r="P761" i="19"/>
  <c r="I761" i="19"/>
  <c r="G761" i="19"/>
  <c r="A761" i="19"/>
  <c r="P760" i="19"/>
  <c r="I760" i="19"/>
  <c r="G760" i="19"/>
  <c r="A760" i="19"/>
  <c r="P759" i="19"/>
  <c r="I759" i="19"/>
  <c r="G759" i="19"/>
  <c r="A759" i="19"/>
  <c r="P758" i="19"/>
  <c r="I758" i="19"/>
  <c r="G758" i="19"/>
  <c r="A758" i="19"/>
  <c r="P757" i="19"/>
  <c r="I757" i="19"/>
  <c r="G757" i="19"/>
  <c r="A757" i="19"/>
  <c r="P756" i="19"/>
  <c r="I756" i="19"/>
  <c r="G756" i="19"/>
  <c r="A756" i="19"/>
  <c r="P755" i="19"/>
  <c r="I755" i="19"/>
  <c r="G755" i="19"/>
  <c r="A755" i="19"/>
  <c r="P754" i="19"/>
  <c r="I754" i="19"/>
  <c r="G754" i="19"/>
  <c r="A754" i="19"/>
  <c r="P753" i="19"/>
  <c r="I753" i="19"/>
  <c r="G753" i="19"/>
  <c r="A753" i="19"/>
  <c r="P752" i="19"/>
  <c r="I752" i="19"/>
  <c r="G752" i="19"/>
  <c r="A752" i="19"/>
  <c r="P751" i="19"/>
  <c r="I751" i="19"/>
  <c r="G751" i="19"/>
  <c r="A751" i="19"/>
  <c r="P750" i="19"/>
  <c r="I750" i="19"/>
  <c r="G750" i="19"/>
  <c r="A750" i="19"/>
  <c r="P749" i="19"/>
  <c r="I749" i="19"/>
  <c r="G749" i="19"/>
  <c r="A749" i="19"/>
  <c r="P748" i="19"/>
  <c r="I748" i="19"/>
  <c r="G748" i="19"/>
  <c r="A748" i="19"/>
  <c r="P747" i="19"/>
  <c r="I747" i="19"/>
  <c r="G747" i="19"/>
  <c r="A747" i="19"/>
  <c r="P746" i="19"/>
  <c r="I746" i="19"/>
  <c r="G746" i="19"/>
  <c r="A746" i="19"/>
  <c r="P745" i="19"/>
  <c r="I745" i="19"/>
  <c r="G745" i="19"/>
  <c r="A745" i="19"/>
  <c r="P744" i="19"/>
  <c r="I744" i="19"/>
  <c r="G744" i="19"/>
  <c r="A744" i="19"/>
  <c r="P743" i="19"/>
  <c r="I743" i="19"/>
  <c r="G743" i="19"/>
  <c r="A743" i="19"/>
  <c r="P742" i="19"/>
  <c r="I742" i="19"/>
  <c r="G742" i="19"/>
  <c r="A742" i="19"/>
  <c r="P741" i="19"/>
  <c r="I741" i="19"/>
  <c r="G741" i="19"/>
  <c r="A741" i="19"/>
  <c r="P740" i="19"/>
  <c r="I740" i="19"/>
  <c r="G740" i="19"/>
  <c r="A740" i="19"/>
  <c r="P739" i="19"/>
  <c r="I739" i="19"/>
  <c r="G739" i="19"/>
  <c r="A739" i="19"/>
  <c r="P738" i="19"/>
  <c r="I738" i="19"/>
  <c r="G738" i="19"/>
  <c r="A738" i="19"/>
  <c r="P737" i="19"/>
  <c r="I737" i="19"/>
  <c r="G737" i="19"/>
  <c r="A737" i="19"/>
  <c r="P736" i="19"/>
  <c r="I736" i="19"/>
  <c r="G736" i="19"/>
  <c r="A736" i="19"/>
  <c r="P735" i="19"/>
  <c r="I735" i="19"/>
  <c r="G735" i="19"/>
  <c r="A735" i="19"/>
  <c r="P734" i="19"/>
  <c r="I734" i="19"/>
  <c r="G734" i="19"/>
  <c r="A734" i="19"/>
  <c r="P733" i="19"/>
  <c r="I733" i="19"/>
  <c r="G733" i="19"/>
  <c r="A733" i="19"/>
  <c r="P732" i="19"/>
  <c r="I732" i="19"/>
  <c r="G732" i="19"/>
  <c r="A732" i="19"/>
  <c r="P731" i="19"/>
  <c r="I731" i="19"/>
  <c r="G731" i="19"/>
  <c r="A731" i="19"/>
  <c r="P730" i="19"/>
  <c r="I730" i="19"/>
  <c r="G730" i="19"/>
  <c r="A730" i="19"/>
  <c r="P729" i="19"/>
  <c r="I729" i="19"/>
  <c r="G729" i="19"/>
  <c r="A729" i="19"/>
  <c r="P728" i="19"/>
  <c r="I728" i="19"/>
  <c r="G728" i="19"/>
  <c r="A728" i="19"/>
  <c r="P727" i="19"/>
  <c r="I727" i="19"/>
  <c r="G727" i="19"/>
  <c r="A727" i="19"/>
  <c r="P726" i="19"/>
  <c r="I726" i="19"/>
  <c r="G726" i="19"/>
  <c r="A726" i="19"/>
  <c r="P725" i="19"/>
  <c r="I725" i="19"/>
  <c r="G725" i="19"/>
  <c r="A725" i="19"/>
  <c r="P724" i="19"/>
  <c r="I724" i="19"/>
  <c r="G724" i="19"/>
  <c r="A724" i="19"/>
  <c r="P723" i="19"/>
  <c r="I723" i="19"/>
  <c r="G723" i="19"/>
  <c r="A723" i="19"/>
  <c r="R722" i="19"/>
  <c r="P722" i="19"/>
  <c r="I722" i="19"/>
  <c r="G722" i="19"/>
  <c r="A722" i="19"/>
  <c r="P721" i="19"/>
  <c r="I721" i="19"/>
  <c r="G721" i="19"/>
  <c r="A721" i="19"/>
  <c r="P720" i="19"/>
  <c r="I720" i="19"/>
  <c r="G720" i="19"/>
  <c r="A720" i="19"/>
  <c r="P719" i="19"/>
  <c r="I719" i="19"/>
  <c r="G719" i="19"/>
  <c r="A719" i="19"/>
  <c r="P718" i="19"/>
  <c r="I718" i="19"/>
  <c r="G718" i="19"/>
  <c r="A718" i="19"/>
  <c r="P717" i="19"/>
  <c r="I717" i="19"/>
  <c r="G717" i="19"/>
  <c r="A717" i="19"/>
  <c r="P716" i="19"/>
  <c r="I716" i="19"/>
  <c r="G716" i="19"/>
  <c r="A716" i="19"/>
  <c r="P715" i="19"/>
  <c r="I715" i="19"/>
  <c r="G715" i="19"/>
  <c r="A715" i="19"/>
  <c r="P714" i="19"/>
  <c r="I714" i="19"/>
  <c r="G714" i="19"/>
  <c r="A714" i="19"/>
  <c r="P713" i="19"/>
  <c r="I713" i="19"/>
  <c r="G713" i="19"/>
  <c r="A713" i="19"/>
  <c r="P712" i="19"/>
  <c r="I712" i="19"/>
  <c r="G712" i="19"/>
  <c r="A712" i="19"/>
  <c r="P711" i="19"/>
  <c r="I711" i="19"/>
  <c r="G711" i="19"/>
  <c r="A711" i="19"/>
  <c r="R710" i="19"/>
  <c r="P710" i="19"/>
  <c r="I710" i="19"/>
  <c r="G710" i="19"/>
  <c r="A710" i="19"/>
  <c r="P709" i="19"/>
  <c r="I709" i="19"/>
  <c r="G709" i="19"/>
  <c r="A709" i="19"/>
  <c r="P708" i="19"/>
  <c r="I708" i="19"/>
  <c r="G708" i="19"/>
  <c r="A708" i="19"/>
  <c r="P707" i="19"/>
  <c r="I707" i="19"/>
  <c r="G707" i="19"/>
  <c r="A707" i="19"/>
  <c r="P706" i="19"/>
  <c r="I706" i="19"/>
  <c r="G706" i="19"/>
  <c r="A706" i="19"/>
  <c r="P705" i="19"/>
  <c r="I705" i="19"/>
  <c r="G705" i="19"/>
  <c r="A705" i="19"/>
  <c r="R704" i="19"/>
  <c r="P704" i="19"/>
  <c r="I704" i="19"/>
  <c r="G704" i="19"/>
  <c r="A704" i="19"/>
  <c r="P703" i="19"/>
  <c r="I703" i="19"/>
  <c r="G703" i="19"/>
  <c r="A703" i="19"/>
  <c r="P702" i="19"/>
  <c r="I702" i="19"/>
  <c r="G702" i="19"/>
  <c r="A702" i="19"/>
  <c r="P701" i="19"/>
  <c r="I701" i="19"/>
  <c r="G701" i="19"/>
  <c r="A701" i="19"/>
  <c r="P700" i="19"/>
  <c r="I700" i="19"/>
  <c r="G700" i="19"/>
  <c r="A700" i="19"/>
  <c r="P699" i="19"/>
  <c r="I699" i="19"/>
  <c r="G699" i="19"/>
  <c r="A699" i="19"/>
  <c r="P698" i="19"/>
  <c r="I698" i="19"/>
  <c r="G698" i="19"/>
  <c r="A698" i="19"/>
  <c r="P697" i="19"/>
  <c r="I697" i="19"/>
  <c r="G697" i="19"/>
  <c r="A697" i="19"/>
  <c r="P696" i="19"/>
  <c r="I696" i="19"/>
  <c r="G696" i="19"/>
  <c r="A696" i="19"/>
  <c r="P695" i="19"/>
  <c r="I695" i="19"/>
  <c r="G695" i="19"/>
  <c r="A695" i="19"/>
  <c r="P694" i="19"/>
  <c r="I694" i="19"/>
  <c r="A694" i="19"/>
  <c r="P693" i="19"/>
  <c r="I693" i="19"/>
  <c r="G693" i="19"/>
  <c r="A693" i="19"/>
  <c r="P692" i="19"/>
  <c r="I692" i="19"/>
  <c r="A692" i="19"/>
  <c r="P691" i="19"/>
  <c r="I691" i="19"/>
  <c r="G691" i="19"/>
  <c r="A691" i="19"/>
  <c r="P690" i="19"/>
  <c r="I690" i="19"/>
  <c r="G690" i="19"/>
  <c r="A690" i="19"/>
  <c r="P689" i="19"/>
  <c r="I689" i="19"/>
  <c r="G689" i="19"/>
  <c r="A689" i="19"/>
  <c r="P688" i="19"/>
  <c r="I688" i="19"/>
  <c r="G688" i="19"/>
  <c r="A688" i="19"/>
  <c r="P687" i="19"/>
  <c r="I687" i="19"/>
  <c r="G687" i="19"/>
  <c r="A687" i="19"/>
  <c r="P686" i="19"/>
  <c r="I686" i="19"/>
  <c r="G686" i="19"/>
  <c r="A686" i="19"/>
  <c r="P685" i="19"/>
  <c r="I685" i="19"/>
  <c r="G685" i="19"/>
  <c r="A685" i="19"/>
  <c r="P684" i="19"/>
  <c r="I684" i="19"/>
  <c r="G684" i="19"/>
  <c r="A684" i="19"/>
  <c r="P683" i="19"/>
  <c r="I683" i="19"/>
  <c r="G683" i="19"/>
  <c r="A683" i="19"/>
  <c r="P682" i="19"/>
  <c r="I682" i="19"/>
  <c r="G682" i="19"/>
  <c r="A682" i="19"/>
  <c r="P681" i="19"/>
  <c r="I681" i="19"/>
  <c r="G681" i="19"/>
  <c r="A681" i="19"/>
  <c r="P680" i="19"/>
  <c r="I680" i="19"/>
  <c r="G680" i="19"/>
  <c r="A680" i="19"/>
  <c r="P679" i="19"/>
  <c r="I679" i="19"/>
  <c r="G679" i="19"/>
  <c r="A679" i="19"/>
  <c r="P678" i="19"/>
  <c r="I678" i="19"/>
  <c r="G678" i="19"/>
  <c r="A678" i="19"/>
  <c r="P677" i="19"/>
  <c r="I677" i="19"/>
  <c r="G677" i="19"/>
  <c r="A677" i="19"/>
  <c r="P676" i="19"/>
  <c r="I676" i="19"/>
  <c r="G676" i="19"/>
  <c r="A676" i="19"/>
  <c r="P675" i="19"/>
  <c r="I675" i="19"/>
  <c r="G675" i="19"/>
  <c r="A675" i="19"/>
  <c r="P674" i="19"/>
  <c r="I674" i="19"/>
  <c r="G674" i="19"/>
  <c r="A674" i="19"/>
  <c r="P673" i="19"/>
  <c r="I673" i="19"/>
  <c r="G673" i="19"/>
  <c r="A673" i="19"/>
  <c r="P672" i="19"/>
  <c r="I672" i="19"/>
  <c r="G672" i="19"/>
  <c r="A672" i="19"/>
  <c r="A671" i="19"/>
  <c r="A670" i="19"/>
  <c r="P669" i="19"/>
  <c r="I669" i="19"/>
  <c r="G669" i="19"/>
  <c r="A669" i="19"/>
  <c r="P668" i="19"/>
  <c r="G668" i="19"/>
  <c r="A668" i="19"/>
  <c r="P667" i="19"/>
  <c r="I667" i="19"/>
  <c r="G667" i="19"/>
  <c r="A667" i="19"/>
  <c r="P666" i="19"/>
  <c r="G666" i="19"/>
  <c r="A666" i="19"/>
  <c r="P665" i="19"/>
  <c r="G665" i="19"/>
  <c r="A665" i="19"/>
  <c r="P664" i="19"/>
  <c r="G664" i="19"/>
  <c r="A664" i="19"/>
  <c r="P663" i="19"/>
  <c r="I663" i="19"/>
  <c r="G663" i="19"/>
  <c r="A663" i="19"/>
  <c r="P662" i="19"/>
  <c r="G662" i="19"/>
  <c r="A662" i="19"/>
  <c r="P661" i="19"/>
  <c r="G661" i="19"/>
  <c r="A661" i="19"/>
  <c r="P660" i="19"/>
  <c r="G660" i="19"/>
  <c r="A660" i="19"/>
  <c r="P659" i="19"/>
  <c r="I659" i="19"/>
  <c r="G659" i="19"/>
  <c r="A659" i="19"/>
  <c r="P658" i="19"/>
  <c r="I658" i="19"/>
  <c r="G658" i="19"/>
  <c r="A658" i="19"/>
  <c r="P657" i="19"/>
  <c r="I657" i="19"/>
  <c r="G657" i="19"/>
  <c r="A657" i="19"/>
  <c r="P656" i="19"/>
  <c r="I656" i="19"/>
  <c r="G656" i="19"/>
  <c r="A656" i="19"/>
  <c r="P655" i="19"/>
  <c r="I655" i="19"/>
  <c r="G655" i="19"/>
  <c r="A655" i="19"/>
  <c r="P654" i="19"/>
  <c r="I654" i="19"/>
  <c r="G654" i="19"/>
  <c r="A654" i="19"/>
  <c r="P653" i="19"/>
  <c r="I653" i="19"/>
  <c r="G653" i="19"/>
  <c r="A653" i="19"/>
  <c r="P652" i="19"/>
  <c r="I652" i="19"/>
  <c r="G652" i="19"/>
  <c r="A652" i="19"/>
  <c r="P651" i="19"/>
  <c r="I651" i="19"/>
  <c r="G651" i="19"/>
  <c r="A651" i="19"/>
  <c r="P650" i="19"/>
  <c r="I650" i="19"/>
  <c r="G650" i="19"/>
  <c r="A650" i="19"/>
  <c r="R649" i="19"/>
  <c r="P649" i="19"/>
  <c r="I649" i="19"/>
  <c r="G649" i="19"/>
  <c r="A649" i="19"/>
  <c r="P648" i="19"/>
  <c r="I648" i="19"/>
  <c r="G648" i="19"/>
  <c r="A648" i="19"/>
  <c r="P647" i="19"/>
  <c r="I647" i="19"/>
  <c r="G647" i="19"/>
  <c r="A647" i="19"/>
  <c r="P646" i="19"/>
  <c r="I646" i="19"/>
  <c r="G646" i="19"/>
  <c r="A646" i="19"/>
  <c r="P645" i="19"/>
  <c r="I645" i="19"/>
  <c r="G645" i="19"/>
  <c r="A645" i="19"/>
  <c r="P644" i="19"/>
  <c r="I644" i="19"/>
  <c r="G644" i="19"/>
  <c r="A644" i="19"/>
  <c r="P643" i="19"/>
  <c r="I643" i="19"/>
  <c r="G643" i="19"/>
  <c r="A643" i="19"/>
  <c r="P642" i="19"/>
  <c r="I642" i="19"/>
  <c r="G642" i="19"/>
  <c r="A642" i="19"/>
  <c r="P641" i="19"/>
  <c r="I641" i="19"/>
  <c r="G641" i="19"/>
  <c r="A641" i="19"/>
  <c r="P640" i="19"/>
  <c r="I640" i="19"/>
  <c r="G640" i="19"/>
  <c r="A640" i="19"/>
  <c r="P639" i="19"/>
  <c r="I639" i="19"/>
  <c r="G639" i="19"/>
  <c r="A639" i="19"/>
  <c r="A638" i="19"/>
  <c r="A637" i="19"/>
  <c r="P636" i="19"/>
  <c r="I636" i="19"/>
  <c r="G636" i="19"/>
  <c r="A636" i="19"/>
  <c r="P635" i="19"/>
  <c r="I635" i="19"/>
  <c r="G635" i="19"/>
  <c r="A635" i="19"/>
  <c r="P634" i="19"/>
  <c r="I634" i="19"/>
  <c r="G634" i="19"/>
  <c r="A634" i="19"/>
  <c r="P633" i="19"/>
  <c r="I633" i="19"/>
  <c r="G633" i="19"/>
  <c r="A633" i="19"/>
  <c r="P632" i="19"/>
  <c r="I632" i="19"/>
  <c r="G632" i="19"/>
  <c r="A632" i="19"/>
  <c r="P631" i="19"/>
  <c r="I631" i="19"/>
  <c r="G631" i="19"/>
  <c r="A631" i="19"/>
  <c r="P630" i="19"/>
  <c r="I630" i="19"/>
  <c r="G630" i="19"/>
  <c r="A630" i="19"/>
  <c r="P629" i="19"/>
  <c r="I629" i="19"/>
  <c r="G629" i="19"/>
  <c r="A629" i="19"/>
  <c r="P628" i="19"/>
  <c r="I628" i="19"/>
  <c r="G628" i="19"/>
  <c r="A628" i="19"/>
  <c r="P627" i="19"/>
  <c r="I627" i="19"/>
  <c r="G627" i="19"/>
  <c r="A627" i="19"/>
  <c r="P626" i="19"/>
  <c r="I626" i="19"/>
  <c r="G626" i="19"/>
  <c r="A626" i="19"/>
  <c r="P625" i="19"/>
  <c r="I625" i="19"/>
  <c r="G625" i="19"/>
  <c r="A625" i="19"/>
  <c r="P624" i="19"/>
  <c r="I624" i="19"/>
  <c r="G624" i="19"/>
  <c r="A624" i="19"/>
  <c r="P623" i="19"/>
  <c r="I623" i="19"/>
  <c r="G623" i="19"/>
  <c r="A623" i="19"/>
  <c r="P622" i="19"/>
  <c r="I622" i="19"/>
  <c r="G622" i="19"/>
  <c r="A622" i="19"/>
  <c r="P621" i="19"/>
  <c r="I621" i="19"/>
  <c r="G621" i="19"/>
  <c r="A621" i="19"/>
  <c r="P620" i="19"/>
  <c r="I620" i="19"/>
  <c r="G620" i="19"/>
  <c r="A620" i="19"/>
  <c r="P619" i="19"/>
  <c r="I619" i="19"/>
  <c r="G619" i="19"/>
  <c r="A619" i="19"/>
  <c r="P618" i="19"/>
  <c r="I618" i="19"/>
  <c r="G618" i="19"/>
  <c r="A618" i="19"/>
  <c r="P617" i="19"/>
  <c r="I617" i="19"/>
  <c r="G617" i="19"/>
  <c r="A617" i="19"/>
  <c r="P616" i="19"/>
  <c r="I616" i="19"/>
  <c r="G616" i="19"/>
  <c r="A616" i="19"/>
  <c r="P615" i="19"/>
  <c r="I615" i="19"/>
  <c r="G615" i="19"/>
  <c r="A615" i="19"/>
  <c r="P614" i="19"/>
  <c r="I614" i="19"/>
  <c r="G614" i="19"/>
  <c r="A614" i="19"/>
  <c r="P613" i="19"/>
  <c r="I613" i="19"/>
  <c r="G613" i="19"/>
  <c r="A613" i="19"/>
  <c r="P612" i="19"/>
  <c r="I612" i="19"/>
  <c r="G612" i="19"/>
  <c r="A612" i="19"/>
  <c r="P611" i="19"/>
  <c r="I611" i="19"/>
  <c r="G611" i="19"/>
  <c r="A611" i="19"/>
  <c r="P610" i="19"/>
  <c r="I610" i="19"/>
  <c r="G610" i="19"/>
  <c r="A610" i="19"/>
  <c r="P609" i="19"/>
  <c r="I609" i="19"/>
  <c r="G609" i="19"/>
  <c r="A609" i="19"/>
  <c r="P608" i="19"/>
  <c r="I608" i="19"/>
  <c r="G608" i="19"/>
  <c r="A608" i="19"/>
  <c r="P607" i="19"/>
  <c r="I607" i="19"/>
  <c r="G607" i="19"/>
  <c r="A607" i="19"/>
  <c r="P606" i="19"/>
  <c r="I606" i="19"/>
  <c r="G606" i="19"/>
  <c r="A606" i="19"/>
  <c r="P605" i="19"/>
  <c r="I605" i="19"/>
  <c r="G605" i="19"/>
  <c r="A605" i="19"/>
  <c r="P604" i="19"/>
  <c r="I604" i="19"/>
  <c r="G604" i="19"/>
  <c r="A604" i="19"/>
  <c r="P603" i="19"/>
  <c r="I603" i="19"/>
  <c r="G603" i="19"/>
  <c r="A603" i="19"/>
  <c r="P602" i="19"/>
  <c r="I602" i="19"/>
  <c r="G602" i="19"/>
  <c r="A602" i="19"/>
  <c r="P601" i="19"/>
  <c r="I601" i="19"/>
  <c r="G601" i="19"/>
  <c r="A601" i="19"/>
  <c r="P600" i="19"/>
  <c r="I600" i="19"/>
  <c r="G600" i="19"/>
  <c r="A600" i="19"/>
  <c r="P599" i="19"/>
  <c r="I599" i="19"/>
  <c r="G599" i="19"/>
  <c r="A599" i="19"/>
  <c r="P598" i="19"/>
  <c r="I598" i="19"/>
  <c r="G598" i="19"/>
  <c r="A598" i="19"/>
  <c r="P597" i="19"/>
  <c r="I597" i="19"/>
  <c r="G597" i="19"/>
  <c r="A597" i="19"/>
  <c r="P596" i="19"/>
  <c r="I596" i="19"/>
  <c r="G596" i="19"/>
  <c r="A596" i="19"/>
  <c r="P595" i="19"/>
  <c r="I595" i="19"/>
  <c r="G595" i="19"/>
  <c r="A595" i="19"/>
  <c r="P594" i="19"/>
  <c r="I594" i="19"/>
  <c r="G594" i="19"/>
  <c r="A594" i="19"/>
  <c r="P593" i="19"/>
  <c r="I593" i="19"/>
  <c r="G593" i="19"/>
  <c r="A593" i="19"/>
  <c r="P592" i="19"/>
  <c r="I592" i="19"/>
  <c r="G592" i="19"/>
  <c r="A592" i="19"/>
  <c r="P591" i="19"/>
  <c r="I591" i="19"/>
  <c r="G591" i="19"/>
  <c r="A591" i="19"/>
  <c r="P590" i="19"/>
  <c r="I590" i="19"/>
  <c r="G590" i="19"/>
  <c r="A590" i="19"/>
  <c r="P589" i="19"/>
  <c r="I589" i="19"/>
  <c r="G589" i="19"/>
  <c r="A589" i="19"/>
  <c r="P588" i="19"/>
  <c r="I588" i="19"/>
  <c r="G588" i="19"/>
  <c r="A588" i="19"/>
  <c r="P587" i="19"/>
  <c r="I587" i="19"/>
  <c r="G587" i="19"/>
  <c r="A587" i="19"/>
  <c r="P585" i="19"/>
  <c r="I585" i="19"/>
  <c r="G585" i="19"/>
  <c r="A585" i="19"/>
  <c r="P584" i="19"/>
  <c r="I584" i="19"/>
  <c r="G584" i="19"/>
  <c r="A584" i="19"/>
  <c r="P583" i="19"/>
  <c r="I583" i="19"/>
  <c r="G583" i="19"/>
  <c r="A583" i="19"/>
  <c r="P582" i="19"/>
  <c r="I582" i="19"/>
  <c r="G582" i="19"/>
  <c r="A582" i="19"/>
  <c r="P581" i="19"/>
  <c r="I581" i="19"/>
  <c r="G581" i="19"/>
  <c r="A581" i="19"/>
  <c r="P579" i="19"/>
  <c r="I579" i="19"/>
  <c r="G579" i="19"/>
  <c r="A579" i="19"/>
  <c r="P578" i="19"/>
  <c r="I578" i="19"/>
  <c r="G578" i="19"/>
  <c r="A578" i="19"/>
  <c r="P577" i="19"/>
  <c r="I577" i="19"/>
  <c r="G577" i="19"/>
  <c r="A577" i="19"/>
  <c r="P576" i="19"/>
  <c r="I576" i="19"/>
  <c r="G576" i="19"/>
  <c r="A576" i="19"/>
  <c r="P575" i="19"/>
  <c r="I575" i="19"/>
  <c r="G575" i="19"/>
  <c r="A575" i="19"/>
  <c r="P574" i="19"/>
  <c r="I574" i="19"/>
  <c r="G574" i="19"/>
  <c r="A574" i="19"/>
  <c r="P573" i="19"/>
  <c r="I573" i="19"/>
  <c r="G573" i="19"/>
  <c r="A573" i="19"/>
  <c r="P572" i="19"/>
  <c r="I572" i="19"/>
  <c r="G572" i="19"/>
  <c r="A572" i="19"/>
  <c r="P571" i="19"/>
  <c r="I571" i="19"/>
  <c r="G571" i="19"/>
  <c r="A571" i="19"/>
  <c r="P570" i="19"/>
  <c r="I570" i="19"/>
  <c r="G570" i="19"/>
  <c r="A570" i="19"/>
  <c r="P569" i="19"/>
  <c r="I569" i="19"/>
  <c r="G569" i="19"/>
  <c r="A569" i="19"/>
  <c r="P568" i="19"/>
  <c r="I568" i="19"/>
  <c r="G568" i="19"/>
  <c r="A568" i="19"/>
  <c r="P566" i="19"/>
  <c r="I566" i="19"/>
  <c r="G566" i="19"/>
  <c r="A566" i="19"/>
  <c r="P564" i="19"/>
  <c r="I564" i="19"/>
  <c r="G564" i="19"/>
  <c r="A564" i="19"/>
  <c r="P565" i="19"/>
  <c r="I565" i="19"/>
  <c r="G565" i="19"/>
  <c r="A565" i="19"/>
  <c r="P563" i="19"/>
  <c r="I563" i="19"/>
  <c r="G563" i="19"/>
  <c r="A563" i="19"/>
  <c r="P562" i="19"/>
  <c r="I562" i="19"/>
  <c r="G562" i="19"/>
  <c r="A562" i="19"/>
  <c r="P561" i="19"/>
  <c r="I561" i="19"/>
  <c r="G561" i="19"/>
  <c r="A561" i="19"/>
  <c r="P560" i="19"/>
  <c r="I560" i="19"/>
  <c r="G560" i="19"/>
  <c r="A560" i="19"/>
  <c r="P559" i="19"/>
  <c r="I559" i="19"/>
  <c r="G559" i="19"/>
  <c r="A559" i="19"/>
  <c r="P558" i="19"/>
  <c r="I558" i="19"/>
  <c r="G558" i="19"/>
  <c r="A558" i="19"/>
  <c r="P557" i="19"/>
  <c r="I557" i="19"/>
  <c r="G557" i="19"/>
  <c r="A557" i="19"/>
  <c r="P556" i="19"/>
  <c r="I556" i="19"/>
  <c r="G556" i="19"/>
  <c r="A556" i="19"/>
  <c r="P555" i="19"/>
  <c r="I555" i="19"/>
  <c r="G555" i="19"/>
  <c r="A555" i="19"/>
  <c r="P554" i="19"/>
  <c r="I554" i="19"/>
  <c r="G554" i="19"/>
  <c r="A554" i="19"/>
  <c r="P553" i="19"/>
  <c r="I553" i="19"/>
  <c r="G553" i="19"/>
  <c r="A553" i="19"/>
  <c r="P552" i="19"/>
  <c r="I552" i="19"/>
  <c r="G552" i="19"/>
  <c r="A552" i="19"/>
  <c r="P551" i="19"/>
  <c r="I551" i="19"/>
  <c r="G551" i="19"/>
  <c r="A551" i="19"/>
  <c r="P550" i="19"/>
  <c r="I550" i="19"/>
  <c r="G550" i="19"/>
  <c r="A550" i="19"/>
  <c r="P549" i="19"/>
  <c r="I549" i="19"/>
  <c r="G549" i="19"/>
  <c r="A549" i="19"/>
  <c r="P548" i="19"/>
  <c r="I548" i="19"/>
  <c r="G548" i="19"/>
  <c r="A548" i="19"/>
  <c r="P547" i="19"/>
  <c r="I547" i="19"/>
  <c r="G547" i="19"/>
  <c r="A547" i="19"/>
  <c r="P546" i="19"/>
  <c r="I546" i="19"/>
  <c r="G546" i="19"/>
  <c r="A546" i="19"/>
  <c r="P545" i="19"/>
  <c r="I545" i="19"/>
  <c r="G545" i="19"/>
  <c r="A545" i="19"/>
  <c r="P544" i="19"/>
  <c r="I544" i="19"/>
  <c r="G544" i="19"/>
  <c r="A544" i="19"/>
  <c r="P543" i="19"/>
  <c r="I543" i="19"/>
  <c r="G543" i="19"/>
  <c r="A543" i="19"/>
  <c r="P542" i="19"/>
  <c r="I542" i="19"/>
  <c r="G542" i="19"/>
  <c r="A542" i="19"/>
  <c r="P541" i="19"/>
  <c r="I541" i="19"/>
  <c r="G541" i="19"/>
  <c r="A541" i="19"/>
  <c r="P540" i="19"/>
  <c r="I540" i="19"/>
  <c r="G540" i="19"/>
  <c r="A540" i="19"/>
  <c r="P539" i="19"/>
  <c r="I539" i="19"/>
  <c r="G539" i="19"/>
  <c r="A539" i="19"/>
  <c r="P538" i="19"/>
  <c r="I538" i="19"/>
  <c r="G538" i="19"/>
  <c r="A538" i="19"/>
  <c r="P537" i="19"/>
  <c r="I537" i="19"/>
  <c r="G537" i="19"/>
  <c r="A537" i="19"/>
  <c r="P536" i="19"/>
  <c r="I536" i="19"/>
  <c r="G536" i="19"/>
  <c r="A536" i="19"/>
  <c r="P535" i="19"/>
  <c r="I535" i="19"/>
  <c r="G535" i="19"/>
  <c r="A535" i="19"/>
  <c r="P534" i="19"/>
  <c r="I534" i="19"/>
  <c r="G534" i="19"/>
  <c r="A534" i="19"/>
  <c r="P533" i="19"/>
  <c r="I533" i="19"/>
  <c r="G533" i="19"/>
  <c r="A533" i="19"/>
  <c r="P532" i="19"/>
  <c r="I532" i="19"/>
  <c r="G532" i="19"/>
  <c r="A532" i="19"/>
  <c r="P531" i="19"/>
  <c r="I531" i="19"/>
  <c r="G531" i="19"/>
  <c r="A531" i="19"/>
  <c r="P530" i="19"/>
  <c r="I530" i="19"/>
  <c r="G530" i="19"/>
  <c r="A530" i="19"/>
  <c r="P529" i="19"/>
  <c r="I529" i="19"/>
  <c r="G529" i="19"/>
  <c r="A529" i="19"/>
  <c r="P528" i="19"/>
  <c r="I528" i="19"/>
  <c r="G528" i="19"/>
  <c r="A528" i="19"/>
  <c r="P527" i="19"/>
  <c r="I527" i="19"/>
  <c r="G527" i="19"/>
  <c r="A527" i="19"/>
  <c r="P526" i="19"/>
  <c r="I526" i="19"/>
  <c r="G526" i="19"/>
  <c r="A526" i="19"/>
  <c r="P525" i="19"/>
  <c r="I525" i="19"/>
  <c r="G525" i="19"/>
  <c r="A525" i="19"/>
  <c r="P524" i="19"/>
  <c r="I524" i="19"/>
  <c r="G524" i="19"/>
  <c r="A524" i="19"/>
  <c r="P523" i="19"/>
  <c r="I523" i="19"/>
  <c r="G523" i="19"/>
  <c r="A523" i="19"/>
  <c r="P522" i="19"/>
  <c r="I522" i="19"/>
  <c r="G522" i="19"/>
  <c r="A522" i="19"/>
  <c r="P521" i="19"/>
  <c r="I521" i="19"/>
  <c r="G521" i="19"/>
  <c r="A521" i="19"/>
  <c r="P520" i="19"/>
  <c r="I520" i="19"/>
  <c r="G520" i="19"/>
  <c r="A520" i="19"/>
  <c r="P519" i="19"/>
  <c r="I519" i="19"/>
  <c r="G519" i="19"/>
  <c r="A519" i="19"/>
  <c r="P518" i="19"/>
  <c r="I518" i="19"/>
  <c r="G518" i="19"/>
  <c r="A518" i="19"/>
  <c r="P517" i="19"/>
  <c r="I517" i="19"/>
  <c r="G517" i="19"/>
  <c r="A517" i="19"/>
  <c r="P516" i="19"/>
  <c r="I516" i="19"/>
  <c r="G516" i="19"/>
  <c r="A516" i="19"/>
  <c r="P515" i="19"/>
  <c r="I515" i="19"/>
  <c r="G515" i="19"/>
  <c r="A515" i="19"/>
  <c r="P514" i="19"/>
  <c r="I514" i="19"/>
  <c r="G514" i="19"/>
  <c r="A514" i="19"/>
  <c r="P513" i="19"/>
  <c r="I513" i="19"/>
  <c r="G513" i="19"/>
  <c r="A513" i="19"/>
  <c r="P512" i="19"/>
  <c r="I512" i="19"/>
  <c r="G512" i="19"/>
  <c r="A512" i="19"/>
  <c r="P511" i="19"/>
  <c r="I511" i="19"/>
  <c r="G511" i="19"/>
  <c r="A511" i="19"/>
  <c r="P510" i="19"/>
  <c r="I510" i="19"/>
  <c r="G510" i="19"/>
  <c r="A510" i="19"/>
  <c r="P509" i="19"/>
  <c r="I509" i="19"/>
  <c r="G509" i="19"/>
  <c r="A509" i="19"/>
  <c r="P508" i="19"/>
  <c r="I508" i="19"/>
  <c r="G508" i="19"/>
  <c r="A508" i="19"/>
  <c r="P507" i="19"/>
  <c r="I507" i="19"/>
  <c r="G507" i="19"/>
  <c r="A507" i="19"/>
  <c r="P506" i="19"/>
  <c r="I506" i="19"/>
  <c r="G506" i="19"/>
  <c r="A506" i="19"/>
  <c r="P505" i="19"/>
  <c r="I505" i="19"/>
  <c r="G505" i="19"/>
  <c r="A505" i="19"/>
  <c r="P504" i="19"/>
  <c r="I504" i="19"/>
  <c r="G504" i="19"/>
  <c r="A504" i="19"/>
  <c r="P503" i="19"/>
  <c r="I503" i="19"/>
  <c r="G503" i="19"/>
  <c r="A503" i="19"/>
  <c r="P502" i="19"/>
  <c r="I502" i="19"/>
  <c r="G502" i="19"/>
  <c r="A502" i="19"/>
  <c r="P501" i="19"/>
  <c r="I501" i="19"/>
  <c r="G501" i="19"/>
  <c r="A501" i="19"/>
  <c r="P500" i="19"/>
  <c r="I500" i="19"/>
  <c r="G500" i="19"/>
  <c r="A500" i="19"/>
  <c r="P499" i="19"/>
  <c r="I499" i="19"/>
  <c r="G499" i="19"/>
  <c r="A499" i="19"/>
  <c r="P498" i="19"/>
  <c r="I498" i="19"/>
  <c r="G498" i="19"/>
  <c r="A498" i="19"/>
  <c r="P497" i="19"/>
  <c r="I497" i="19"/>
  <c r="G497" i="19"/>
  <c r="A497" i="19"/>
  <c r="P496" i="19"/>
  <c r="I496" i="19"/>
  <c r="G496" i="19"/>
  <c r="A496" i="19"/>
  <c r="P495" i="19"/>
  <c r="I495" i="19"/>
  <c r="G495" i="19"/>
  <c r="A495" i="19"/>
  <c r="P494" i="19"/>
  <c r="I494" i="19"/>
  <c r="G494" i="19"/>
  <c r="A494" i="19"/>
  <c r="P493" i="19"/>
  <c r="I493" i="19"/>
  <c r="G493" i="19"/>
  <c r="A493" i="19"/>
  <c r="P492" i="19"/>
  <c r="I492" i="19"/>
  <c r="G492" i="19"/>
  <c r="A492" i="19"/>
  <c r="P491" i="19"/>
  <c r="I491" i="19"/>
  <c r="G491" i="19"/>
  <c r="A491" i="19"/>
  <c r="P490" i="19"/>
  <c r="I490" i="19"/>
  <c r="G490" i="19"/>
  <c r="A490" i="19"/>
  <c r="P489" i="19"/>
  <c r="I489" i="19"/>
  <c r="G489" i="19"/>
  <c r="A489" i="19"/>
  <c r="P488" i="19"/>
  <c r="I488" i="19"/>
  <c r="G488" i="19"/>
  <c r="A488" i="19"/>
  <c r="P487" i="19"/>
  <c r="I487" i="19"/>
  <c r="G487" i="19"/>
  <c r="A487" i="19"/>
  <c r="P486" i="19"/>
  <c r="I486" i="19"/>
  <c r="G486" i="19"/>
  <c r="A486" i="19"/>
  <c r="P485" i="19"/>
  <c r="I485" i="19"/>
  <c r="G485" i="19"/>
  <c r="A485" i="19"/>
  <c r="P484" i="19"/>
  <c r="I484" i="19"/>
  <c r="G484" i="19"/>
  <c r="A484" i="19"/>
  <c r="P483" i="19"/>
  <c r="I483" i="19"/>
  <c r="G483" i="19"/>
  <c r="A483" i="19"/>
  <c r="P482" i="19"/>
  <c r="I482" i="19"/>
  <c r="G482" i="19"/>
  <c r="A482" i="19"/>
  <c r="P481" i="19"/>
  <c r="I481" i="19"/>
  <c r="G481" i="19"/>
  <c r="A481" i="19"/>
  <c r="P480" i="19"/>
  <c r="I480" i="19"/>
  <c r="G480" i="19"/>
  <c r="A480" i="19"/>
  <c r="P479" i="19"/>
  <c r="I479" i="19"/>
  <c r="G479" i="19"/>
  <c r="A479" i="19"/>
  <c r="P478" i="19"/>
  <c r="I478" i="19"/>
  <c r="G478" i="19"/>
  <c r="A478" i="19"/>
  <c r="P477" i="19"/>
  <c r="I477" i="19"/>
  <c r="G477" i="19"/>
  <c r="A477" i="19"/>
  <c r="P476" i="19"/>
  <c r="I476" i="19"/>
  <c r="G476" i="19"/>
  <c r="A476" i="19"/>
  <c r="P475" i="19"/>
  <c r="I475" i="19"/>
  <c r="G475" i="19"/>
  <c r="A475" i="19"/>
  <c r="P474" i="19"/>
  <c r="I474" i="19"/>
  <c r="G474" i="19"/>
  <c r="A474" i="19"/>
  <c r="P473" i="19"/>
  <c r="I473" i="19"/>
  <c r="G473" i="19"/>
  <c r="A473" i="19"/>
  <c r="P472" i="19"/>
  <c r="I472" i="19"/>
  <c r="G472" i="19"/>
  <c r="A472" i="19"/>
  <c r="P471" i="19"/>
  <c r="I471" i="19"/>
  <c r="G471" i="19"/>
  <c r="A471" i="19"/>
  <c r="P470" i="19"/>
  <c r="I470" i="19"/>
  <c r="G470" i="19"/>
  <c r="A470" i="19"/>
  <c r="P469" i="19"/>
  <c r="I469" i="19"/>
  <c r="G469" i="19"/>
  <c r="A469" i="19"/>
  <c r="P468" i="19"/>
  <c r="I468" i="19"/>
  <c r="G468" i="19"/>
  <c r="A468" i="19"/>
  <c r="P467" i="19"/>
  <c r="I467" i="19"/>
  <c r="G467" i="19"/>
  <c r="A467" i="19"/>
  <c r="P466" i="19"/>
  <c r="I466" i="19"/>
  <c r="G466" i="19"/>
  <c r="A466" i="19"/>
  <c r="P465" i="19"/>
  <c r="I465" i="19"/>
  <c r="G465" i="19"/>
  <c r="A465" i="19"/>
  <c r="P464" i="19"/>
  <c r="I464" i="19"/>
  <c r="G464" i="19"/>
  <c r="A464" i="19"/>
  <c r="P463" i="19"/>
  <c r="I463" i="19"/>
  <c r="G463" i="19"/>
  <c r="A463" i="19"/>
  <c r="P462" i="19"/>
  <c r="I462" i="19"/>
  <c r="G462" i="19"/>
  <c r="A462" i="19"/>
  <c r="P461" i="19"/>
  <c r="I461" i="19"/>
  <c r="G461" i="19"/>
  <c r="A461" i="19"/>
  <c r="P460" i="19"/>
  <c r="I460" i="19"/>
  <c r="G460" i="19"/>
  <c r="A460" i="19"/>
  <c r="P459" i="19"/>
  <c r="G459" i="19"/>
  <c r="A459" i="19"/>
  <c r="P458" i="19"/>
  <c r="G458" i="19"/>
  <c r="A458" i="19"/>
  <c r="P457" i="19"/>
  <c r="G457" i="19"/>
  <c r="A457" i="19"/>
  <c r="P456" i="19"/>
  <c r="G456" i="19"/>
  <c r="A456" i="19"/>
  <c r="P455" i="19"/>
  <c r="G455" i="19"/>
  <c r="A455" i="19"/>
  <c r="P454" i="19"/>
  <c r="I454" i="19"/>
  <c r="G454" i="19"/>
  <c r="A454" i="19"/>
  <c r="P453" i="19"/>
  <c r="I453" i="19"/>
  <c r="G453" i="19"/>
  <c r="A453" i="19"/>
  <c r="P452" i="19"/>
  <c r="I452" i="19"/>
  <c r="G452" i="19"/>
  <c r="A452" i="19"/>
  <c r="P451" i="19"/>
  <c r="I451" i="19"/>
  <c r="G451" i="19"/>
  <c r="A451" i="19"/>
  <c r="P450" i="19"/>
  <c r="I450" i="19"/>
  <c r="G450" i="19"/>
  <c r="A450" i="19"/>
  <c r="P449" i="19"/>
  <c r="I449" i="19"/>
  <c r="G449" i="19"/>
  <c r="A449" i="19"/>
  <c r="P448" i="19"/>
  <c r="I448" i="19"/>
  <c r="G448" i="19"/>
  <c r="A448" i="19"/>
  <c r="P447" i="19"/>
  <c r="I447" i="19"/>
  <c r="G447" i="19"/>
  <c r="A447" i="19"/>
  <c r="P446" i="19"/>
  <c r="I446" i="19"/>
  <c r="G446" i="19"/>
  <c r="A446" i="19"/>
  <c r="P445" i="19"/>
  <c r="I445" i="19"/>
  <c r="G445" i="19"/>
  <c r="A445" i="19"/>
  <c r="P444" i="19"/>
  <c r="I444" i="19"/>
  <c r="G444" i="19"/>
  <c r="A444" i="19"/>
  <c r="P443" i="19"/>
  <c r="I443" i="19"/>
  <c r="G443" i="19"/>
  <c r="A443" i="19"/>
  <c r="P442" i="19"/>
  <c r="I442" i="19"/>
  <c r="G442" i="19"/>
  <c r="A442" i="19"/>
  <c r="P441" i="19"/>
  <c r="I441" i="19"/>
  <c r="G441" i="19"/>
  <c r="A441" i="19"/>
  <c r="P440" i="19"/>
  <c r="I440" i="19"/>
  <c r="G440" i="19"/>
  <c r="A440" i="19"/>
  <c r="P439" i="19"/>
  <c r="I439" i="19"/>
  <c r="G439" i="19"/>
  <c r="A439" i="19"/>
  <c r="P438" i="19"/>
  <c r="I438" i="19"/>
  <c r="G438" i="19"/>
  <c r="A438" i="19"/>
  <c r="P437" i="19"/>
  <c r="I437" i="19"/>
  <c r="G437" i="19"/>
  <c r="A437" i="19"/>
  <c r="P436" i="19"/>
  <c r="I436" i="19"/>
  <c r="G436" i="19"/>
  <c r="A436" i="19"/>
  <c r="R435" i="19"/>
  <c r="P435" i="19"/>
  <c r="I435" i="19"/>
  <c r="G435" i="19"/>
  <c r="A435" i="19"/>
  <c r="P434" i="19"/>
  <c r="I434" i="19"/>
  <c r="G434" i="19"/>
  <c r="A434" i="19"/>
  <c r="P433" i="19"/>
  <c r="I433" i="19"/>
  <c r="G433" i="19"/>
  <c r="A433" i="19"/>
  <c r="P432" i="19"/>
  <c r="I432" i="19"/>
  <c r="G432" i="19"/>
  <c r="A432" i="19"/>
  <c r="P431" i="19"/>
  <c r="I431" i="19"/>
  <c r="G431" i="19"/>
  <c r="A431" i="19"/>
  <c r="P430" i="19"/>
  <c r="I430" i="19"/>
  <c r="G430" i="19"/>
  <c r="A430" i="19"/>
  <c r="P429" i="19"/>
  <c r="I429" i="19"/>
  <c r="G429" i="19"/>
  <c r="A429" i="19"/>
  <c r="P428" i="19"/>
  <c r="I428" i="19"/>
  <c r="G428" i="19"/>
  <c r="A428" i="19"/>
  <c r="P427" i="19"/>
  <c r="I427" i="19"/>
  <c r="G427" i="19"/>
  <c r="A427" i="19"/>
  <c r="P426" i="19"/>
  <c r="I426" i="19"/>
  <c r="G426" i="19"/>
  <c r="A426" i="19"/>
  <c r="P425" i="19"/>
  <c r="I425" i="19"/>
  <c r="G425" i="19"/>
  <c r="A425" i="19"/>
  <c r="P424" i="19"/>
  <c r="I424" i="19"/>
  <c r="G424" i="19"/>
  <c r="A424" i="19"/>
  <c r="P423" i="19"/>
  <c r="I423" i="19"/>
  <c r="G423" i="19"/>
  <c r="A423" i="19"/>
  <c r="P422" i="19"/>
  <c r="I422" i="19"/>
  <c r="G422" i="19"/>
  <c r="A422" i="19"/>
  <c r="P421" i="19"/>
  <c r="I421" i="19"/>
  <c r="G421" i="19"/>
  <c r="A421" i="19"/>
  <c r="P420" i="19"/>
  <c r="I420" i="19"/>
  <c r="G420" i="19"/>
  <c r="A420" i="19"/>
  <c r="P419" i="19"/>
  <c r="I419" i="19"/>
  <c r="G419" i="19"/>
  <c r="A419" i="19"/>
  <c r="P418" i="19"/>
  <c r="I418" i="19"/>
  <c r="G418" i="19"/>
  <c r="A418" i="19"/>
  <c r="P417" i="19"/>
  <c r="I417" i="19"/>
  <c r="G417" i="19"/>
  <c r="A417" i="19"/>
  <c r="P416" i="19"/>
  <c r="I416" i="19"/>
  <c r="G416" i="19"/>
  <c r="A416" i="19"/>
  <c r="P415" i="19"/>
  <c r="I415" i="19"/>
  <c r="G415" i="19"/>
  <c r="A415" i="19"/>
  <c r="R414" i="19"/>
  <c r="P414" i="19"/>
  <c r="I414" i="19"/>
  <c r="G414" i="19"/>
  <c r="A414" i="19"/>
  <c r="P413" i="19"/>
  <c r="I413" i="19"/>
  <c r="G413" i="19"/>
  <c r="A413" i="19"/>
  <c r="P412" i="19"/>
  <c r="I412" i="19"/>
  <c r="G412" i="19"/>
  <c r="A412" i="19"/>
  <c r="P411" i="19"/>
  <c r="I411" i="19"/>
  <c r="G411" i="19"/>
  <c r="A411" i="19"/>
  <c r="P410" i="19"/>
  <c r="I410" i="19"/>
  <c r="G410" i="19"/>
  <c r="A410" i="19"/>
  <c r="P409" i="19"/>
  <c r="I409" i="19"/>
  <c r="G409" i="19"/>
  <c r="A409" i="19"/>
  <c r="P408" i="19"/>
  <c r="I408" i="19"/>
  <c r="G408" i="19"/>
  <c r="A408" i="19"/>
  <c r="P407" i="19"/>
  <c r="I407" i="19"/>
  <c r="G407" i="19"/>
  <c r="A407" i="19"/>
  <c r="P406" i="19"/>
  <c r="I406" i="19"/>
  <c r="G406" i="19"/>
  <c r="A406" i="19"/>
  <c r="P405" i="19"/>
  <c r="I405" i="19"/>
  <c r="G405" i="19"/>
  <c r="A405" i="19"/>
  <c r="P404" i="19"/>
  <c r="I404" i="19"/>
  <c r="G404" i="19"/>
  <c r="A404" i="19"/>
  <c r="P403" i="19"/>
  <c r="I403" i="19"/>
  <c r="G403" i="19"/>
  <c r="A403" i="19"/>
  <c r="P402" i="19"/>
  <c r="I402" i="19"/>
  <c r="G402" i="19"/>
  <c r="A402" i="19"/>
  <c r="P401" i="19"/>
  <c r="I401" i="19"/>
  <c r="G401" i="19"/>
  <c r="A401" i="19"/>
  <c r="R400" i="19"/>
  <c r="P400" i="19"/>
  <c r="I400" i="19"/>
  <c r="G400" i="19"/>
  <c r="A400" i="19"/>
  <c r="P399" i="19"/>
  <c r="I399" i="19"/>
  <c r="G399" i="19"/>
  <c r="A399" i="19"/>
  <c r="P398" i="19"/>
  <c r="I398" i="19"/>
  <c r="G398" i="19"/>
  <c r="A398" i="19"/>
  <c r="P397" i="19"/>
  <c r="I397" i="19"/>
  <c r="G397" i="19"/>
  <c r="A397" i="19"/>
  <c r="P396" i="19"/>
  <c r="I396" i="19"/>
  <c r="G396" i="19"/>
  <c r="A396" i="19"/>
  <c r="P395" i="19"/>
  <c r="I395" i="19"/>
  <c r="G395" i="19"/>
  <c r="A395" i="19"/>
  <c r="P394" i="19"/>
  <c r="I394" i="19"/>
  <c r="G394" i="19"/>
  <c r="A394" i="19"/>
  <c r="P393" i="19"/>
  <c r="I393" i="19"/>
  <c r="G393" i="19"/>
  <c r="A393" i="19"/>
  <c r="P392" i="19"/>
  <c r="I392" i="19"/>
  <c r="G392" i="19"/>
  <c r="A392" i="19"/>
  <c r="P391" i="19"/>
  <c r="I391" i="19"/>
  <c r="G391" i="19"/>
  <c r="A391" i="19"/>
  <c r="P390" i="19"/>
  <c r="I390" i="19"/>
  <c r="G390" i="19"/>
  <c r="A390" i="19"/>
  <c r="P389" i="19"/>
  <c r="I389" i="19"/>
  <c r="G389" i="19"/>
  <c r="A389" i="19"/>
  <c r="P388" i="19"/>
  <c r="I388" i="19"/>
  <c r="G388" i="19"/>
  <c r="A388" i="19"/>
  <c r="P387" i="19"/>
  <c r="I387" i="19"/>
  <c r="G387" i="19"/>
  <c r="A387" i="19"/>
  <c r="P386" i="19"/>
  <c r="I386" i="19"/>
  <c r="G386" i="19"/>
  <c r="A386" i="19"/>
  <c r="P385" i="19"/>
  <c r="I385" i="19"/>
  <c r="G385" i="19"/>
  <c r="A385" i="19"/>
  <c r="R384" i="19"/>
  <c r="P384" i="19"/>
  <c r="I384" i="19"/>
  <c r="G384" i="19"/>
  <c r="A384" i="19"/>
  <c r="P383" i="19"/>
  <c r="I383" i="19"/>
  <c r="G383" i="19"/>
  <c r="A383" i="19"/>
  <c r="P382" i="19"/>
  <c r="I382" i="19"/>
  <c r="G382" i="19"/>
  <c r="A382" i="19"/>
  <c r="P381" i="19"/>
  <c r="I381" i="19"/>
  <c r="G381" i="19"/>
  <c r="A381" i="19"/>
  <c r="P380" i="19"/>
  <c r="I380" i="19"/>
  <c r="G380" i="19"/>
  <c r="A380" i="19"/>
  <c r="P379" i="19"/>
  <c r="I379" i="19"/>
  <c r="G379" i="19"/>
  <c r="A379" i="19"/>
  <c r="P378" i="19"/>
  <c r="I378" i="19"/>
  <c r="G378" i="19"/>
  <c r="A378" i="19"/>
  <c r="P377" i="19"/>
  <c r="I377" i="19"/>
  <c r="G377" i="19"/>
  <c r="A377" i="19"/>
  <c r="P376" i="19"/>
  <c r="I376" i="19"/>
  <c r="G376" i="19"/>
  <c r="A376" i="19"/>
  <c r="P375" i="19"/>
  <c r="I375" i="19"/>
  <c r="G375" i="19"/>
  <c r="A375" i="19"/>
  <c r="P374" i="19"/>
  <c r="I374" i="19"/>
  <c r="A374" i="19"/>
  <c r="P373" i="19"/>
  <c r="I373" i="19"/>
  <c r="G373" i="19"/>
  <c r="A373" i="19"/>
  <c r="P372" i="19"/>
  <c r="I372" i="19"/>
  <c r="G372" i="19"/>
  <c r="A372" i="19"/>
  <c r="P371" i="19"/>
  <c r="I371" i="19"/>
  <c r="A371" i="19"/>
  <c r="P370" i="19"/>
  <c r="I370" i="19"/>
  <c r="A370" i="19"/>
  <c r="P369" i="19"/>
  <c r="I369" i="19"/>
  <c r="G369" i="19"/>
  <c r="A369" i="19"/>
  <c r="P368" i="19"/>
  <c r="I368" i="19"/>
  <c r="G368" i="19"/>
  <c r="A368" i="19"/>
  <c r="P367" i="19"/>
  <c r="I367" i="19"/>
  <c r="G367" i="19"/>
  <c r="A367" i="19"/>
  <c r="P366" i="19"/>
  <c r="I366" i="19"/>
  <c r="G366" i="19"/>
  <c r="A366" i="19"/>
  <c r="P365" i="19"/>
  <c r="I365" i="19"/>
  <c r="G365" i="19"/>
  <c r="A365" i="19"/>
  <c r="P364" i="19"/>
  <c r="I364" i="19"/>
  <c r="G364" i="19"/>
  <c r="A364" i="19"/>
  <c r="P363" i="19"/>
  <c r="I363" i="19"/>
  <c r="G363" i="19"/>
  <c r="A363" i="19"/>
  <c r="P362" i="19"/>
  <c r="I362" i="19"/>
  <c r="G362" i="19"/>
  <c r="A362" i="19"/>
  <c r="P361" i="19"/>
  <c r="I361" i="19"/>
  <c r="G361" i="19"/>
  <c r="A361" i="19"/>
  <c r="P360" i="19"/>
  <c r="I360" i="19"/>
  <c r="G360" i="19"/>
  <c r="A360" i="19"/>
  <c r="P359" i="19"/>
  <c r="I359" i="19"/>
  <c r="G359" i="19"/>
  <c r="A359" i="19"/>
  <c r="P358" i="19"/>
  <c r="I358" i="19"/>
  <c r="G358" i="19"/>
  <c r="A358" i="19"/>
  <c r="P357" i="19"/>
  <c r="I357" i="19"/>
  <c r="G357" i="19"/>
  <c r="A357" i="19"/>
  <c r="P356" i="19"/>
  <c r="I356" i="19"/>
  <c r="G356" i="19"/>
  <c r="A356" i="19"/>
  <c r="P355" i="19"/>
  <c r="I355" i="19"/>
  <c r="G355" i="19"/>
  <c r="A355" i="19"/>
  <c r="P354" i="19"/>
  <c r="I354" i="19"/>
  <c r="G354" i="19"/>
  <c r="A354" i="19"/>
  <c r="P353" i="19"/>
  <c r="I353" i="19"/>
  <c r="G353" i="19"/>
  <c r="A353" i="19"/>
  <c r="P352" i="19"/>
  <c r="I352" i="19"/>
  <c r="G352" i="19"/>
  <c r="A352" i="19"/>
  <c r="P351" i="19"/>
  <c r="I351" i="19"/>
  <c r="G351" i="19"/>
  <c r="A351" i="19"/>
  <c r="P350" i="19"/>
  <c r="I350" i="19"/>
  <c r="G350" i="19"/>
  <c r="A350" i="19"/>
  <c r="P349" i="19"/>
  <c r="I349" i="19"/>
  <c r="G349" i="19"/>
  <c r="A349" i="19"/>
  <c r="P348" i="19"/>
  <c r="I348" i="19"/>
  <c r="G348" i="19"/>
  <c r="A348" i="19"/>
  <c r="P347" i="19"/>
  <c r="I347" i="19"/>
  <c r="G347" i="19"/>
  <c r="A347" i="19"/>
  <c r="P346" i="19"/>
  <c r="I346" i="19"/>
  <c r="G346" i="19"/>
  <c r="A346" i="19"/>
  <c r="P345" i="19"/>
  <c r="I345" i="19"/>
  <c r="G345" i="19"/>
  <c r="A345" i="19"/>
  <c r="P344" i="19"/>
  <c r="I344" i="19"/>
  <c r="G344" i="19"/>
  <c r="A344" i="19"/>
  <c r="P343" i="19"/>
  <c r="I343" i="19"/>
  <c r="G343" i="19"/>
  <c r="A343" i="19"/>
  <c r="P342" i="19"/>
  <c r="I342" i="19"/>
  <c r="G342" i="19"/>
  <c r="A342" i="19"/>
  <c r="P341" i="19"/>
  <c r="I341" i="19"/>
  <c r="G341" i="19"/>
  <c r="A341" i="19"/>
  <c r="P340" i="19"/>
  <c r="I340" i="19"/>
  <c r="G340" i="19"/>
  <c r="A340" i="19"/>
  <c r="P339" i="19"/>
  <c r="I339" i="19"/>
  <c r="G339" i="19"/>
  <c r="A339" i="19"/>
  <c r="P338" i="19"/>
  <c r="I338" i="19"/>
  <c r="G338" i="19"/>
  <c r="A338" i="19"/>
  <c r="P337" i="19"/>
  <c r="I337" i="19"/>
  <c r="G337" i="19"/>
  <c r="A337" i="19"/>
  <c r="P336" i="19"/>
  <c r="I336" i="19"/>
  <c r="G336" i="19"/>
  <c r="A336" i="19"/>
  <c r="P335" i="19"/>
  <c r="I335" i="19"/>
  <c r="G335" i="19"/>
  <c r="A335" i="19"/>
  <c r="P334" i="19"/>
  <c r="I334" i="19"/>
  <c r="G334" i="19"/>
  <c r="A334" i="19"/>
  <c r="P333" i="19"/>
  <c r="I333" i="19"/>
  <c r="G333" i="19"/>
  <c r="A333" i="19"/>
  <c r="P332" i="19"/>
  <c r="I332" i="19"/>
  <c r="G332" i="19"/>
  <c r="A332" i="19"/>
  <c r="P331" i="19"/>
  <c r="I331" i="19"/>
  <c r="G331" i="19"/>
  <c r="A331" i="19"/>
  <c r="P330" i="19"/>
  <c r="I330" i="19"/>
  <c r="G330" i="19"/>
  <c r="A330" i="19"/>
  <c r="P329" i="19"/>
  <c r="I329" i="19"/>
  <c r="G329" i="19"/>
  <c r="A329" i="19"/>
  <c r="P328" i="19"/>
  <c r="I328" i="19"/>
  <c r="G328" i="19"/>
  <c r="A328" i="19"/>
  <c r="P327" i="19"/>
  <c r="I327" i="19"/>
  <c r="G327" i="19"/>
  <c r="A327" i="19"/>
  <c r="P326" i="19"/>
  <c r="I326" i="19"/>
  <c r="G326" i="19"/>
  <c r="A326" i="19"/>
  <c r="P325" i="19"/>
  <c r="I325" i="19"/>
  <c r="G325" i="19"/>
  <c r="A325" i="19"/>
  <c r="P324" i="19"/>
  <c r="I324" i="19"/>
  <c r="G324" i="19"/>
  <c r="A324" i="19"/>
  <c r="P323" i="19"/>
  <c r="I323" i="19"/>
  <c r="G323" i="19"/>
  <c r="A323" i="19"/>
  <c r="P322" i="19"/>
  <c r="I322" i="19"/>
  <c r="G322" i="19"/>
  <c r="A322" i="19"/>
  <c r="P321" i="19"/>
  <c r="I321" i="19"/>
  <c r="G321" i="19"/>
  <c r="A321" i="19"/>
  <c r="P320" i="19"/>
  <c r="I320" i="19"/>
  <c r="G320" i="19"/>
  <c r="A320" i="19"/>
  <c r="P319" i="19"/>
  <c r="I319" i="19"/>
  <c r="G319" i="19"/>
  <c r="A319" i="19"/>
  <c r="P318" i="19"/>
  <c r="I318" i="19"/>
  <c r="G318" i="19"/>
  <c r="A318" i="19"/>
  <c r="P317" i="19"/>
  <c r="I317" i="19"/>
  <c r="G317" i="19"/>
  <c r="A317" i="19"/>
  <c r="P316" i="19"/>
  <c r="I316" i="19"/>
  <c r="G316" i="19"/>
  <c r="A316" i="19"/>
  <c r="P315" i="19"/>
  <c r="I315" i="19"/>
  <c r="G315" i="19"/>
  <c r="A315" i="19"/>
  <c r="R314" i="19"/>
  <c r="P314" i="19"/>
  <c r="I314" i="19"/>
  <c r="G314" i="19"/>
  <c r="A314" i="19"/>
  <c r="P313" i="19"/>
  <c r="I313" i="19"/>
  <c r="G313" i="19"/>
  <c r="A313" i="19"/>
  <c r="P312" i="19"/>
  <c r="I312" i="19"/>
  <c r="G312" i="19"/>
  <c r="A312" i="19"/>
  <c r="P311" i="19"/>
  <c r="I311" i="19"/>
  <c r="G311" i="19"/>
  <c r="A311" i="19"/>
  <c r="P310" i="19"/>
  <c r="I310" i="19"/>
  <c r="G310" i="19"/>
  <c r="A310" i="19"/>
  <c r="P309" i="19"/>
  <c r="I309" i="19"/>
  <c r="G309" i="19"/>
  <c r="A309" i="19"/>
  <c r="P308" i="19"/>
  <c r="I308" i="19"/>
  <c r="G308" i="19"/>
  <c r="A308" i="19"/>
  <c r="P307" i="19"/>
  <c r="G307" i="19"/>
  <c r="A307" i="19"/>
  <c r="P306" i="19"/>
  <c r="G306" i="19"/>
  <c r="A306" i="19"/>
  <c r="P305" i="19"/>
  <c r="I305" i="19"/>
  <c r="G305" i="19"/>
  <c r="A305" i="19"/>
  <c r="P304" i="19"/>
  <c r="G304" i="19"/>
  <c r="A304" i="19"/>
  <c r="P303" i="19"/>
  <c r="G303" i="19"/>
  <c r="A303" i="19"/>
  <c r="P302" i="19"/>
  <c r="G302" i="19"/>
  <c r="A302" i="19"/>
  <c r="P301" i="19"/>
  <c r="I301" i="19"/>
  <c r="G301" i="19"/>
  <c r="A301" i="19"/>
  <c r="P300" i="19"/>
  <c r="G300" i="19"/>
  <c r="A300" i="19"/>
  <c r="P299" i="19"/>
  <c r="G299" i="19"/>
  <c r="A299" i="19"/>
  <c r="P298" i="19"/>
  <c r="G298" i="19"/>
  <c r="A298" i="19"/>
  <c r="P297" i="19"/>
  <c r="I297" i="19"/>
  <c r="G297" i="19"/>
  <c r="A297" i="19"/>
  <c r="P296" i="19"/>
  <c r="G296" i="19"/>
  <c r="A296" i="19"/>
  <c r="P295" i="19"/>
  <c r="G295" i="19"/>
  <c r="A295" i="19"/>
  <c r="P294" i="19"/>
  <c r="G294" i="19"/>
  <c r="A294" i="19"/>
  <c r="P293" i="19"/>
  <c r="I293" i="19"/>
  <c r="G293" i="19"/>
  <c r="A293" i="19"/>
  <c r="P292" i="19"/>
  <c r="G292" i="19"/>
  <c r="A292" i="19"/>
  <c r="P291" i="19"/>
  <c r="G291" i="19"/>
  <c r="A291" i="19"/>
  <c r="P290" i="19"/>
  <c r="G290" i="19"/>
  <c r="A290" i="19"/>
  <c r="P289" i="19"/>
  <c r="I289" i="19"/>
  <c r="G289" i="19"/>
  <c r="A289" i="19"/>
  <c r="P288" i="19"/>
  <c r="G288" i="19"/>
  <c r="A288" i="19"/>
  <c r="P287" i="19"/>
  <c r="I287" i="19"/>
  <c r="G287" i="19"/>
  <c r="A287" i="19"/>
  <c r="P286" i="19"/>
  <c r="I286" i="19"/>
  <c r="G286" i="19"/>
  <c r="A286" i="19"/>
  <c r="P285" i="19"/>
  <c r="I285" i="19"/>
  <c r="G285" i="19"/>
  <c r="A285" i="19"/>
  <c r="P284" i="19"/>
  <c r="I284" i="19"/>
  <c r="G284" i="19"/>
  <c r="A284" i="19"/>
  <c r="P283" i="19"/>
  <c r="I283" i="19"/>
  <c r="G283" i="19"/>
  <c r="A283" i="19"/>
  <c r="P282" i="19"/>
  <c r="I282" i="19"/>
  <c r="G282" i="19"/>
  <c r="A282" i="19"/>
  <c r="P281" i="19"/>
  <c r="I281" i="19"/>
  <c r="G281" i="19"/>
  <c r="A281" i="19"/>
  <c r="P280" i="19"/>
  <c r="I280" i="19"/>
  <c r="G280" i="19"/>
  <c r="A280" i="19"/>
  <c r="P279" i="19"/>
  <c r="I279" i="19"/>
  <c r="G279" i="19"/>
  <c r="A279" i="19"/>
  <c r="P278" i="19"/>
  <c r="I278" i="19"/>
  <c r="G278" i="19"/>
  <c r="A278" i="19"/>
  <c r="P277" i="19"/>
  <c r="I277" i="19"/>
  <c r="G277" i="19"/>
  <c r="A277" i="19"/>
  <c r="P276" i="19"/>
  <c r="I276" i="19"/>
  <c r="G276" i="19"/>
  <c r="A276" i="19"/>
  <c r="P275" i="19"/>
  <c r="I275" i="19"/>
  <c r="G275" i="19"/>
  <c r="A275" i="19"/>
  <c r="P274" i="19"/>
  <c r="I274" i="19"/>
  <c r="G274" i="19"/>
  <c r="A274" i="19"/>
  <c r="P273" i="19"/>
  <c r="I273" i="19"/>
  <c r="G273" i="19"/>
  <c r="A273" i="19"/>
  <c r="P272" i="19"/>
  <c r="I272" i="19"/>
  <c r="G272" i="19"/>
  <c r="A272" i="19"/>
  <c r="P271" i="19"/>
  <c r="I271" i="19"/>
  <c r="G271" i="19"/>
  <c r="A271" i="19"/>
  <c r="P270" i="19"/>
  <c r="I270" i="19"/>
  <c r="G270" i="19"/>
  <c r="A270" i="19"/>
  <c r="P269" i="19"/>
  <c r="I269" i="19"/>
  <c r="G269" i="19"/>
  <c r="A269" i="19"/>
  <c r="P268" i="19"/>
  <c r="I268" i="19"/>
  <c r="G268" i="19"/>
  <c r="A268" i="19"/>
  <c r="P267" i="19"/>
  <c r="I267" i="19"/>
  <c r="G267" i="19"/>
  <c r="A267" i="19"/>
  <c r="P266" i="19"/>
  <c r="I266" i="19"/>
  <c r="G266" i="19"/>
  <c r="A266" i="19"/>
  <c r="P265" i="19"/>
  <c r="I265" i="19"/>
  <c r="G265" i="19"/>
  <c r="A265" i="19"/>
  <c r="P264" i="19"/>
  <c r="I264" i="19"/>
  <c r="G264" i="19"/>
  <c r="A264" i="19"/>
  <c r="P263" i="19"/>
  <c r="I263" i="19"/>
  <c r="G263" i="19"/>
  <c r="A263" i="19"/>
  <c r="P262" i="19"/>
  <c r="I262" i="19"/>
  <c r="G262" i="19"/>
  <c r="A262" i="19"/>
  <c r="P261" i="19"/>
  <c r="I261" i="19"/>
  <c r="G261" i="19"/>
  <c r="A261" i="19"/>
  <c r="P260" i="19"/>
  <c r="G260" i="19"/>
  <c r="A260" i="19"/>
  <c r="P259" i="19"/>
  <c r="G259" i="19"/>
  <c r="A259" i="19"/>
  <c r="P258" i="19"/>
  <c r="G258" i="19"/>
  <c r="A258" i="19"/>
  <c r="P257" i="19"/>
  <c r="I257" i="19"/>
  <c r="G257" i="19"/>
  <c r="A257" i="19"/>
  <c r="P256" i="19"/>
  <c r="G256" i="19"/>
  <c r="A256" i="19"/>
  <c r="P255" i="19"/>
  <c r="G255" i="19"/>
  <c r="A255" i="19"/>
  <c r="P254" i="19"/>
  <c r="G254" i="19"/>
  <c r="A254" i="19"/>
  <c r="P253" i="19"/>
  <c r="I253" i="19"/>
  <c r="G253" i="19"/>
  <c r="A253" i="19"/>
  <c r="P252" i="19"/>
  <c r="G252" i="19"/>
  <c r="A252" i="19"/>
  <c r="P251" i="19"/>
  <c r="I251" i="19"/>
  <c r="G251" i="19"/>
  <c r="A251" i="19"/>
  <c r="P250" i="19"/>
  <c r="I250" i="19"/>
  <c r="G250" i="19"/>
  <c r="A250" i="19"/>
  <c r="P249" i="19"/>
  <c r="I249" i="19"/>
  <c r="G249" i="19"/>
  <c r="A249" i="19"/>
  <c r="R248" i="19"/>
  <c r="P248" i="19"/>
  <c r="I248" i="19"/>
  <c r="G248" i="19"/>
  <c r="A248" i="19"/>
  <c r="P247" i="19"/>
  <c r="I247" i="19"/>
  <c r="G247" i="19"/>
  <c r="A247" i="19"/>
  <c r="P246" i="19"/>
  <c r="I246" i="19"/>
  <c r="G246" i="19"/>
  <c r="A246" i="19"/>
  <c r="P245" i="19"/>
  <c r="I245" i="19"/>
  <c r="G245" i="19"/>
  <c r="A245" i="19"/>
  <c r="P244" i="19"/>
  <c r="I244" i="19"/>
  <c r="G244" i="19"/>
  <c r="A244" i="19"/>
  <c r="P243" i="19"/>
  <c r="I243" i="19"/>
  <c r="G243" i="19"/>
  <c r="A243" i="19"/>
  <c r="P242" i="19"/>
  <c r="I242" i="19"/>
  <c r="G242" i="19"/>
  <c r="A242" i="19"/>
  <c r="P241" i="19"/>
  <c r="I241" i="19"/>
  <c r="G241" i="19"/>
  <c r="A241" i="19"/>
  <c r="P240" i="19"/>
  <c r="I240" i="19"/>
  <c r="G240" i="19"/>
  <c r="A240" i="19"/>
  <c r="P239" i="19"/>
  <c r="I239" i="19"/>
  <c r="G239" i="19"/>
  <c r="A239" i="19"/>
  <c r="P238" i="19"/>
  <c r="I238" i="19"/>
  <c r="G238" i="19"/>
  <c r="A238" i="19"/>
  <c r="P237" i="19"/>
  <c r="I237" i="19"/>
  <c r="G237" i="19"/>
  <c r="A237" i="19"/>
  <c r="P236" i="19"/>
  <c r="I236" i="19"/>
  <c r="G236" i="19"/>
  <c r="A236" i="19"/>
  <c r="P235" i="19"/>
  <c r="I235" i="19"/>
  <c r="G235" i="19"/>
  <c r="A235" i="19"/>
  <c r="P234" i="19"/>
  <c r="I234" i="19"/>
  <c r="G234" i="19"/>
  <c r="A234" i="19"/>
  <c r="P233" i="19"/>
  <c r="I233" i="19"/>
  <c r="G233" i="19"/>
  <c r="A233" i="19"/>
  <c r="P232" i="19"/>
  <c r="I232" i="19"/>
  <c r="G232" i="19"/>
  <c r="A232" i="19"/>
  <c r="P231" i="19"/>
  <c r="I231" i="19"/>
  <c r="G231" i="19"/>
  <c r="A231" i="19"/>
  <c r="P230" i="19"/>
  <c r="I230" i="19"/>
  <c r="G230" i="19"/>
  <c r="A230" i="19"/>
  <c r="P229" i="19"/>
  <c r="I229" i="19"/>
  <c r="G229" i="19"/>
  <c r="A229" i="19"/>
  <c r="P228" i="19"/>
  <c r="I228" i="19"/>
  <c r="G228" i="19"/>
  <c r="A228" i="19"/>
  <c r="P227" i="19"/>
  <c r="I227" i="19"/>
  <c r="G227" i="19"/>
  <c r="A227" i="19"/>
  <c r="P226" i="19"/>
  <c r="I226" i="19"/>
  <c r="G226" i="19"/>
  <c r="A226" i="19"/>
  <c r="P225" i="19"/>
  <c r="I225" i="19"/>
  <c r="G225" i="19"/>
  <c r="A225" i="19"/>
  <c r="P224" i="19"/>
  <c r="I224" i="19"/>
  <c r="G224" i="19"/>
  <c r="A224" i="19"/>
  <c r="P223" i="19"/>
  <c r="I223" i="19"/>
  <c r="G223" i="19"/>
  <c r="A223" i="19"/>
  <c r="P222" i="19"/>
  <c r="I222" i="19"/>
  <c r="G222" i="19"/>
  <c r="A222" i="19"/>
  <c r="P221" i="19"/>
  <c r="I221" i="19"/>
  <c r="G221" i="19"/>
  <c r="A221" i="19"/>
  <c r="P220" i="19"/>
  <c r="I220" i="19"/>
  <c r="G220" i="19"/>
  <c r="A220" i="19"/>
  <c r="P219" i="19"/>
  <c r="G219" i="19"/>
  <c r="A219" i="19"/>
  <c r="P218" i="19"/>
  <c r="G218" i="19"/>
  <c r="A218" i="19"/>
  <c r="P217" i="19"/>
  <c r="I217" i="19"/>
  <c r="G217" i="19"/>
  <c r="A217" i="19"/>
  <c r="P216" i="19"/>
  <c r="G216" i="19"/>
  <c r="A216" i="19"/>
  <c r="P215" i="19"/>
  <c r="G215" i="19"/>
  <c r="A215" i="19"/>
  <c r="P214" i="19"/>
  <c r="I214" i="19"/>
  <c r="G214" i="19"/>
  <c r="A214" i="19"/>
  <c r="P213" i="19"/>
  <c r="I213" i="19"/>
  <c r="G213" i="19"/>
  <c r="A213" i="19"/>
  <c r="P212" i="19"/>
  <c r="I212" i="19"/>
  <c r="G212" i="19"/>
  <c r="A212" i="19"/>
  <c r="P211" i="19"/>
  <c r="I211" i="19"/>
  <c r="G211" i="19"/>
  <c r="A211" i="19"/>
  <c r="P210" i="19"/>
  <c r="I210" i="19"/>
  <c r="G210" i="19"/>
  <c r="A210" i="19"/>
  <c r="P209" i="19"/>
  <c r="I209" i="19"/>
  <c r="G209" i="19"/>
  <c r="A209" i="19"/>
  <c r="P208" i="19"/>
  <c r="I208" i="19"/>
  <c r="G208" i="19"/>
  <c r="A208" i="19"/>
  <c r="P207" i="19"/>
  <c r="I207" i="19"/>
  <c r="G207" i="19"/>
  <c r="A207" i="19"/>
  <c r="P206" i="19"/>
  <c r="I206" i="19"/>
  <c r="G206" i="19"/>
  <c r="A206" i="19"/>
  <c r="P205" i="19"/>
  <c r="I205" i="19"/>
  <c r="G205" i="19"/>
  <c r="A205" i="19"/>
  <c r="P204" i="19"/>
  <c r="I204" i="19"/>
  <c r="G204" i="19"/>
  <c r="A204" i="19"/>
  <c r="P203" i="19"/>
  <c r="I203" i="19"/>
  <c r="G203" i="19"/>
  <c r="A203" i="19"/>
  <c r="P202" i="19"/>
  <c r="I202" i="19"/>
  <c r="G202" i="19"/>
  <c r="A202" i="19"/>
  <c r="P201" i="19"/>
  <c r="I201" i="19"/>
  <c r="G201" i="19"/>
  <c r="A201" i="19"/>
  <c r="P200" i="19"/>
  <c r="I200" i="19"/>
  <c r="G200" i="19"/>
  <c r="A200" i="19"/>
  <c r="P199" i="19"/>
  <c r="I199" i="19"/>
  <c r="G199" i="19"/>
  <c r="A199" i="19"/>
  <c r="P198" i="19"/>
  <c r="I198" i="19"/>
  <c r="G198" i="19"/>
  <c r="A198" i="19"/>
  <c r="P197" i="19"/>
  <c r="I197" i="19"/>
  <c r="G197" i="19"/>
  <c r="A197" i="19"/>
  <c r="P196" i="19"/>
  <c r="I196" i="19"/>
  <c r="G196" i="19"/>
  <c r="A196" i="19"/>
  <c r="P195" i="19"/>
  <c r="I195" i="19"/>
  <c r="G195" i="19"/>
  <c r="A195" i="19"/>
  <c r="P194" i="19"/>
  <c r="I194" i="19"/>
  <c r="G194" i="19"/>
  <c r="A194" i="19"/>
  <c r="P193" i="19"/>
  <c r="I193" i="19"/>
  <c r="G193" i="19"/>
  <c r="A193" i="19"/>
  <c r="R192" i="19"/>
  <c r="P192" i="19"/>
  <c r="I192" i="19"/>
  <c r="G192" i="19"/>
  <c r="A192" i="19"/>
  <c r="P191" i="19"/>
  <c r="I191" i="19"/>
  <c r="G191" i="19"/>
  <c r="A191" i="19"/>
  <c r="P190" i="19"/>
  <c r="I190" i="19"/>
  <c r="G190" i="19"/>
  <c r="A190" i="19"/>
  <c r="P189" i="19"/>
  <c r="I189" i="19"/>
  <c r="G189" i="19"/>
  <c r="A189" i="19"/>
  <c r="P188" i="19"/>
  <c r="I188" i="19"/>
  <c r="G188" i="19"/>
  <c r="A188" i="19"/>
  <c r="P187" i="19"/>
  <c r="I187" i="19"/>
  <c r="G187" i="19"/>
  <c r="A187" i="19"/>
  <c r="P186" i="19"/>
  <c r="I186" i="19"/>
  <c r="G186" i="19"/>
  <c r="A186" i="19"/>
  <c r="P185" i="19"/>
  <c r="I185" i="19"/>
  <c r="G185" i="19"/>
  <c r="A185" i="19"/>
  <c r="P184" i="19"/>
  <c r="I184" i="19"/>
  <c r="G184" i="19"/>
  <c r="A184" i="19"/>
  <c r="P183" i="19"/>
  <c r="I183" i="19"/>
  <c r="G183" i="19"/>
  <c r="A183" i="19"/>
  <c r="P182" i="19"/>
  <c r="I182" i="19"/>
  <c r="G182" i="19"/>
  <c r="A182" i="19"/>
  <c r="P181" i="19"/>
  <c r="I181" i="19"/>
  <c r="G181" i="19"/>
  <c r="A181" i="19"/>
  <c r="P180" i="19"/>
  <c r="I180" i="19"/>
  <c r="G180" i="19"/>
  <c r="A180" i="19"/>
  <c r="P179" i="19"/>
  <c r="I179" i="19"/>
  <c r="G179" i="19"/>
  <c r="A179" i="19"/>
  <c r="P178" i="19"/>
  <c r="I178" i="19"/>
  <c r="G178" i="19"/>
  <c r="A178" i="19"/>
  <c r="P177" i="19"/>
  <c r="I177" i="19"/>
  <c r="G177" i="19"/>
  <c r="A177" i="19"/>
  <c r="P176" i="19"/>
  <c r="I176" i="19"/>
  <c r="G176" i="19"/>
  <c r="A176" i="19"/>
  <c r="P175" i="19"/>
  <c r="I175" i="19"/>
  <c r="G175" i="19"/>
  <c r="A175" i="19"/>
  <c r="P174" i="19"/>
  <c r="I174" i="19"/>
  <c r="G174" i="19"/>
  <c r="A174" i="19"/>
  <c r="P173" i="19"/>
  <c r="I173" i="19"/>
  <c r="G173" i="19"/>
  <c r="A173" i="19"/>
  <c r="P172" i="19"/>
  <c r="I172" i="19"/>
  <c r="G172" i="19"/>
  <c r="A172" i="19"/>
  <c r="P171" i="19"/>
  <c r="I171" i="19"/>
  <c r="G171" i="19"/>
  <c r="A171" i="19"/>
  <c r="R170" i="19"/>
  <c r="P170" i="19"/>
  <c r="I170" i="19"/>
  <c r="G170" i="19"/>
  <c r="A170" i="19"/>
  <c r="P169" i="19"/>
  <c r="I169" i="19"/>
  <c r="G169" i="19"/>
  <c r="A169" i="19"/>
  <c r="P168" i="19"/>
  <c r="I168" i="19"/>
  <c r="G168" i="19"/>
  <c r="A168" i="19"/>
  <c r="P167" i="19"/>
  <c r="I167" i="19"/>
  <c r="G167" i="19"/>
  <c r="A167" i="19"/>
  <c r="P166" i="19"/>
  <c r="I166" i="19"/>
  <c r="G166" i="19"/>
  <c r="A166" i="19"/>
  <c r="P165" i="19"/>
  <c r="I165" i="19"/>
  <c r="G165" i="19"/>
  <c r="A165" i="19"/>
  <c r="P164" i="19"/>
  <c r="I164" i="19"/>
  <c r="G164" i="19"/>
  <c r="A164" i="19"/>
  <c r="P163" i="19"/>
  <c r="I163" i="19"/>
  <c r="G163" i="19"/>
  <c r="A163" i="19"/>
  <c r="P162" i="19"/>
  <c r="I162" i="19"/>
  <c r="G162" i="19"/>
  <c r="A162" i="19"/>
  <c r="P161" i="19"/>
  <c r="I161" i="19"/>
  <c r="G161" i="19"/>
  <c r="A161" i="19"/>
  <c r="P160" i="19"/>
  <c r="I160" i="19"/>
  <c r="G160" i="19"/>
  <c r="A160" i="19"/>
  <c r="P159" i="19"/>
  <c r="I159" i="19"/>
  <c r="G159" i="19"/>
  <c r="A159" i="19"/>
  <c r="P158" i="19"/>
  <c r="I158" i="19"/>
  <c r="G158" i="19"/>
  <c r="A158" i="19"/>
  <c r="P157" i="19"/>
  <c r="I157" i="19"/>
  <c r="G157" i="19"/>
  <c r="A157" i="19"/>
  <c r="P156" i="19"/>
  <c r="I156" i="19"/>
  <c r="G156" i="19"/>
  <c r="A156" i="19"/>
  <c r="P155" i="19"/>
  <c r="I155" i="19"/>
  <c r="G155" i="19"/>
  <c r="A155" i="19"/>
  <c r="P154" i="19"/>
  <c r="I154" i="19"/>
  <c r="G154" i="19"/>
  <c r="A154" i="19"/>
  <c r="P153" i="19"/>
  <c r="I153" i="19"/>
  <c r="G153" i="19"/>
  <c r="A153" i="19"/>
  <c r="P152" i="19"/>
  <c r="I152" i="19"/>
  <c r="G152" i="19"/>
  <c r="A152" i="19"/>
  <c r="P151" i="19"/>
  <c r="I151" i="19"/>
  <c r="G151" i="19"/>
  <c r="A151" i="19"/>
  <c r="P150" i="19"/>
  <c r="I150" i="19"/>
  <c r="G150" i="19"/>
  <c r="A150" i="19"/>
  <c r="P149" i="19"/>
  <c r="I149" i="19"/>
  <c r="G149" i="19"/>
  <c r="A149" i="19"/>
  <c r="P148" i="19"/>
  <c r="I148" i="19"/>
  <c r="G148" i="19"/>
  <c r="A148" i="19"/>
  <c r="P147" i="19"/>
  <c r="I147" i="19"/>
  <c r="G147" i="19"/>
  <c r="A147" i="19"/>
  <c r="P146" i="19"/>
  <c r="I146" i="19"/>
  <c r="G146" i="19"/>
  <c r="A146" i="19"/>
  <c r="P145" i="19"/>
  <c r="I145" i="19"/>
  <c r="G145" i="19"/>
  <c r="A145" i="19"/>
  <c r="P144" i="19"/>
  <c r="I144" i="19"/>
  <c r="G144" i="19"/>
  <c r="A144" i="19"/>
  <c r="R143" i="19"/>
  <c r="P143" i="19"/>
  <c r="I143" i="19"/>
  <c r="G143" i="19"/>
  <c r="A143" i="19"/>
  <c r="P142" i="19"/>
  <c r="I142" i="19"/>
  <c r="G142" i="19"/>
  <c r="A142" i="19"/>
  <c r="R141" i="19"/>
  <c r="P141" i="19"/>
  <c r="I141" i="19"/>
  <c r="G141" i="19"/>
  <c r="A141" i="19"/>
  <c r="P140" i="19"/>
  <c r="I140" i="19"/>
  <c r="G140" i="19"/>
  <c r="A140" i="19"/>
  <c r="P139" i="19"/>
  <c r="I139" i="19"/>
  <c r="G139" i="19"/>
  <c r="A139" i="19"/>
  <c r="P138" i="19"/>
  <c r="I138" i="19"/>
  <c r="G138" i="19"/>
  <c r="A138" i="19"/>
  <c r="P137" i="19"/>
  <c r="I137" i="19"/>
  <c r="G137" i="19"/>
  <c r="A137" i="19"/>
  <c r="P136" i="19"/>
  <c r="I136" i="19"/>
  <c r="G136" i="19"/>
  <c r="A136" i="19"/>
  <c r="P135" i="19"/>
  <c r="I135" i="19"/>
  <c r="G135" i="19"/>
  <c r="A135" i="19"/>
  <c r="P134" i="19"/>
  <c r="I134" i="19"/>
  <c r="G134" i="19"/>
  <c r="A134" i="19"/>
  <c r="P133" i="19"/>
  <c r="I133" i="19"/>
  <c r="G133" i="19"/>
  <c r="A133" i="19"/>
  <c r="P132" i="19"/>
  <c r="I132" i="19"/>
  <c r="G132" i="19"/>
  <c r="A132" i="19"/>
  <c r="R131" i="19"/>
  <c r="P131" i="19"/>
  <c r="I131" i="19"/>
  <c r="G131" i="19"/>
  <c r="A131" i="19"/>
  <c r="R130" i="19"/>
  <c r="P130" i="19"/>
  <c r="I130" i="19"/>
  <c r="G130" i="19"/>
  <c r="A130" i="19"/>
  <c r="P129" i="19"/>
  <c r="I129" i="19"/>
  <c r="G129" i="19"/>
  <c r="A129" i="19"/>
  <c r="P128" i="19"/>
  <c r="I128" i="19"/>
  <c r="G128" i="19"/>
  <c r="A128" i="19"/>
  <c r="P127" i="19"/>
  <c r="I127" i="19"/>
  <c r="G127" i="19"/>
  <c r="A127" i="19"/>
  <c r="P126" i="19"/>
  <c r="I126" i="19"/>
  <c r="G126" i="19"/>
  <c r="A126" i="19"/>
  <c r="P125" i="19"/>
  <c r="I125" i="19"/>
  <c r="G125" i="19"/>
  <c r="A125" i="19"/>
  <c r="P124" i="19"/>
  <c r="I124" i="19"/>
  <c r="G124" i="19"/>
  <c r="A124" i="19"/>
  <c r="P123" i="19"/>
  <c r="I123" i="19"/>
  <c r="G123" i="19"/>
  <c r="A123" i="19"/>
  <c r="P122" i="19"/>
  <c r="I122" i="19"/>
  <c r="G122" i="19"/>
  <c r="A122" i="19"/>
  <c r="P121" i="19"/>
  <c r="I121" i="19"/>
  <c r="G121" i="19"/>
  <c r="A121" i="19"/>
  <c r="P120" i="19"/>
  <c r="I120" i="19"/>
  <c r="G120" i="19"/>
  <c r="A120" i="19"/>
  <c r="P119" i="19"/>
  <c r="I119" i="19"/>
  <c r="G119" i="19"/>
  <c r="A119" i="19"/>
  <c r="P118" i="19"/>
  <c r="I118" i="19"/>
  <c r="G118" i="19"/>
  <c r="A118" i="19"/>
  <c r="P117" i="19"/>
  <c r="I117" i="19"/>
  <c r="G117" i="19"/>
  <c r="A117" i="19"/>
  <c r="P116" i="19"/>
  <c r="I116" i="19"/>
  <c r="G116" i="19"/>
  <c r="A116" i="19"/>
  <c r="P115" i="19"/>
  <c r="I115" i="19"/>
  <c r="G115" i="19"/>
  <c r="A115" i="19"/>
  <c r="P114" i="19"/>
  <c r="I114" i="19"/>
  <c r="G114" i="19"/>
  <c r="A114" i="19"/>
  <c r="P113" i="19"/>
  <c r="I113" i="19"/>
  <c r="G113" i="19"/>
  <c r="A113" i="19"/>
  <c r="P112" i="19"/>
  <c r="I112" i="19"/>
  <c r="G112" i="19"/>
  <c r="A112" i="19"/>
  <c r="P111" i="19"/>
  <c r="I111" i="19"/>
  <c r="G111" i="19"/>
  <c r="A111" i="19"/>
  <c r="P110" i="19"/>
  <c r="I110" i="19"/>
  <c r="G110" i="19"/>
  <c r="A110" i="19"/>
  <c r="P109" i="19"/>
  <c r="I109" i="19"/>
  <c r="G109" i="19"/>
  <c r="A109" i="19"/>
  <c r="P108" i="19"/>
  <c r="I108" i="19"/>
  <c r="G108" i="19"/>
  <c r="A108" i="19"/>
  <c r="P107" i="19"/>
  <c r="I107" i="19"/>
  <c r="G107" i="19"/>
  <c r="A107" i="19"/>
  <c r="P106" i="19"/>
  <c r="I106" i="19"/>
  <c r="G106" i="19"/>
  <c r="A106" i="19"/>
  <c r="P105" i="19"/>
  <c r="I105" i="19"/>
  <c r="G105" i="19"/>
  <c r="A105" i="19"/>
  <c r="P104" i="19"/>
  <c r="I104" i="19"/>
  <c r="G104" i="19"/>
  <c r="A104" i="19"/>
  <c r="P103" i="19"/>
  <c r="I103" i="19"/>
  <c r="G103" i="19"/>
  <c r="A103" i="19"/>
  <c r="P102" i="19"/>
  <c r="I102" i="19"/>
  <c r="G102" i="19"/>
  <c r="A102" i="19"/>
  <c r="P101" i="19"/>
  <c r="I101" i="19"/>
  <c r="G101" i="19"/>
  <c r="A101" i="19"/>
  <c r="P100" i="19"/>
  <c r="I100" i="19"/>
  <c r="G100" i="19"/>
  <c r="A100" i="19"/>
  <c r="P99" i="19"/>
  <c r="I99" i="19"/>
  <c r="G99" i="19"/>
  <c r="A99" i="19"/>
  <c r="P98" i="19"/>
  <c r="I98" i="19"/>
  <c r="G98" i="19"/>
  <c r="A98" i="19"/>
  <c r="P97" i="19"/>
  <c r="I97" i="19"/>
  <c r="G97" i="19"/>
  <c r="A97" i="19"/>
  <c r="P96" i="19"/>
  <c r="I96" i="19"/>
  <c r="G96" i="19"/>
  <c r="A96" i="19"/>
  <c r="P95" i="19"/>
  <c r="I95" i="19"/>
  <c r="G95" i="19"/>
  <c r="A95" i="19"/>
  <c r="P94" i="19"/>
  <c r="I94" i="19"/>
  <c r="G94" i="19"/>
  <c r="A94" i="19"/>
  <c r="P93" i="19"/>
  <c r="I93" i="19"/>
  <c r="G93" i="19"/>
  <c r="A93" i="19"/>
  <c r="P92" i="19"/>
  <c r="I92" i="19"/>
  <c r="G92" i="19"/>
  <c r="A92" i="19"/>
  <c r="P91" i="19"/>
  <c r="I91" i="19"/>
  <c r="G91" i="19"/>
  <c r="A91" i="19"/>
  <c r="P90" i="19"/>
  <c r="I90" i="19"/>
  <c r="G90" i="19"/>
  <c r="A90" i="19"/>
  <c r="P89" i="19"/>
  <c r="I89" i="19"/>
  <c r="G89" i="19"/>
  <c r="A89" i="19"/>
  <c r="P88" i="19"/>
  <c r="I88" i="19"/>
  <c r="G88" i="19"/>
  <c r="A88" i="19"/>
  <c r="R87" i="19"/>
  <c r="P87" i="19"/>
  <c r="I87" i="19"/>
  <c r="G87" i="19"/>
  <c r="A87" i="19"/>
  <c r="P86" i="19"/>
  <c r="I86" i="19"/>
  <c r="G86" i="19"/>
  <c r="A86" i="19"/>
  <c r="P85" i="19"/>
  <c r="I85" i="19"/>
  <c r="G85" i="19"/>
  <c r="A85" i="19"/>
  <c r="P84" i="19"/>
  <c r="I84" i="19"/>
  <c r="G84" i="19"/>
  <c r="A84" i="19"/>
  <c r="P83" i="19"/>
  <c r="I83" i="19"/>
  <c r="G83" i="19"/>
  <c r="A83" i="19"/>
  <c r="P82" i="19"/>
  <c r="I82" i="19"/>
  <c r="G82" i="19"/>
  <c r="A82" i="19"/>
  <c r="R81" i="19"/>
  <c r="P81" i="19"/>
  <c r="I81" i="19"/>
  <c r="G81" i="19"/>
  <c r="A81" i="19"/>
  <c r="P80" i="19"/>
  <c r="I80" i="19"/>
  <c r="G80" i="19"/>
  <c r="A80" i="19"/>
  <c r="P79" i="19"/>
  <c r="I79" i="19"/>
  <c r="G79" i="19"/>
  <c r="A79" i="19"/>
  <c r="P78" i="19"/>
  <c r="I78" i="19"/>
  <c r="G78" i="19"/>
  <c r="A78" i="19"/>
  <c r="P77" i="19"/>
  <c r="I77" i="19"/>
  <c r="G77" i="19"/>
  <c r="A77" i="19"/>
  <c r="P76" i="19"/>
  <c r="I76" i="19"/>
  <c r="G76" i="19"/>
  <c r="A76" i="19"/>
  <c r="P75" i="19"/>
  <c r="I75" i="19"/>
  <c r="G75" i="19"/>
  <c r="A75" i="19"/>
  <c r="P74" i="19"/>
  <c r="I74" i="19"/>
  <c r="G74" i="19"/>
  <c r="A74" i="19"/>
  <c r="P73" i="19"/>
  <c r="I73" i="19"/>
  <c r="G73" i="19"/>
  <c r="A73" i="19"/>
  <c r="P72" i="19"/>
  <c r="I72" i="19"/>
  <c r="G72" i="19"/>
  <c r="A72" i="19"/>
  <c r="P71" i="19"/>
  <c r="I71" i="19"/>
  <c r="G71" i="19"/>
  <c r="A71" i="19"/>
  <c r="P70" i="19"/>
  <c r="I70" i="19"/>
  <c r="G70" i="19"/>
  <c r="A70" i="19"/>
  <c r="P69" i="19"/>
  <c r="I69" i="19"/>
  <c r="G69" i="19"/>
  <c r="A69" i="19"/>
  <c r="P68" i="19"/>
  <c r="I68" i="19"/>
  <c r="G68" i="19"/>
  <c r="A68" i="19"/>
  <c r="P67" i="19"/>
  <c r="I67" i="19"/>
  <c r="G67" i="19"/>
  <c r="A67" i="19"/>
  <c r="P66" i="19"/>
  <c r="I66" i="19"/>
  <c r="G66" i="19"/>
  <c r="A66" i="19"/>
  <c r="P65" i="19"/>
  <c r="I65" i="19"/>
  <c r="G65" i="19"/>
  <c r="A65" i="19"/>
  <c r="P64" i="19"/>
  <c r="I64" i="19"/>
  <c r="G64" i="19"/>
  <c r="A64" i="19"/>
  <c r="P63" i="19"/>
  <c r="I63" i="19"/>
  <c r="G63" i="19"/>
  <c r="A63" i="19"/>
  <c r="P62" i="19"/>
  <c r="I62" i="19"/>
  <c r="G62" i="19"/>
  <c r="A62" i="19"/>
  <c r="P61" i="19"/>
  <c r="I61" i="19"/>
  <c r="G61" i="19"/>
  <c r="A61" i="19"/>
  <c r="P60" i="19"/>
  <c r="I60" i="19"/>
  <c r="G60" i="19"/>
  <c r="A60" i="19"/>
  <c r="P59" i="19"/>
  <c r="I59" i="19"/>
  <c r="G59" i="19"/>
  <c r="A59" i="19"/>
  <c r="P58" i="19"/>
  <c r="I58" i="19"/>
  <c r="G58" i="19"/>
  <c r="A58" i="19"/>
  <c r="P57" i="19"/>
  <c r="I57" i="19"/>
  <c r="G57" i="19"/>
  <c r="A57" i="19"/>
  <c r="P56" i="19"/>
  <c r="I56" i="19"/>
  <c r="G56" i="19"/>
  <c r="A56" i="19"/>
  <c r="P55" i="19"/>
  <c r="G55" i="19"/>
  <c r="A55" i="19"/>
  <c r="P54" i="19"/>
  <c r="G54" i="19"/>
  <c r="A54" i="19"/>
  <c r="P53" i="19"/>
  <c r="I53" i="19"/>
  <c r="G53" i="19"/>
  <c r="A53" i="19"/>
  <c r="P52" i="19"/>
  <c r="I52" i="19"/>
  <c r="G52" i="19"/>
  <c r="A52" i="19"/>
  <c r="P51" i="19"/>
  <c r="G51" i="19"/>
  <c r="A51" i="19"/>
  <c r="P50" i="19"/>
  <c r="G50" i="19"/>
  <c r="A50" i="19"/>
  <c r="P49" i="19"/>
  <c r="G49" i="19"/>
  <c r="A49" i="19"/>
  <c r="P48" i="19"/>
  <c r="G48" i="19"/>
  <c r="A48" i="19"/>
  <c r="P47" i="19"/>
  <c r="G47" i="19"/>
  <c r="A47" i="19"/>
  <c r="P46" i="19"/>
  <c r="I46" i="19"/>
  <c r="G46" i="19"/>
  <c r="A46" i="19"/>
  <c r="R45" i="19"/>
  <c r="P45" i="19"/>
  <c r="I45" i="19"/>
  <c r="G45" i="19"/>
  <c r="A45" i="19"/>
  <c r="R44" i="19"/>
  <c r="P44" i="19"/>
  <c r="I44" i="19"/>
  <c r="G44" i="19"/>
  <c r="A44" i="19"/>
  <c r="R43" i="19"/>
  <c r="P43" i="19"/>
  <c r="I43" i="19"/>
  <c r="G43" i="19"/>
  <c r="A43" i="19"/>
  <c r="P42" i="19"/>
  <c r="I42" i="19"/>
  <c r="G42" i="19"/>
  <c r="A42" i="19"/>
  <c r="P41" i="19"/>
  <c r="G41" i="19"/>
  <c r="A41" i="19"/>
  <c r="P40" i="19"/>
  <c r="G40" i="19"/>
  <c r="A40" i="19"/>
  <c r="P39" i="19"/>
  <c r="I39" i="19"/>
  <c r="G39" i="19"/>
  <c r="A39" i="19"/>
  <c r="P38" i="19"/>
  <c r="G38" i="19"/>
  <c r="A38" i="19"/>
  <c r="P37" i="19"/>
  <c r="G37" i="19"/>
  <c r="A37" i="19"/>
  <c r="P36" i="19"/>
  <c r="I36" i="19"/>
  <c r="G36" i="19"/>
  <c r="A36" i="19"/>
  <c r="P35" i="19"/>
  <c r="G35" i="19"/>
  <c r="A35" i="19"/>
  <c r="P34" i="19"/>
  <c r="G34" i="19"/>
  <c r="A34" i="19"/>
  <c r="P33" i="19"/>
  <c r="I33" i="19"/>
  <c r="G33" i="19"/>
  <c r="A33" i="19"/>
  <c r="P32" i="19"/>
  <c r="G32" i="19"/>
  <c r="A32" i="19"/>
  <c r="P31" i="19"/>
  <c r="G31" i="19"/>
  <c r="A31" i="19"/>
  <c r="P30" i="19"/>
  <c r="G30" i="19"/>
  <c r="A30" i="19"/>
  <c r="P29" i="19"/>
  <c r="I29" i="19"/>
  <c r="G29" i="19"/>
  <c r="A29" i="19"/>
  <c r="P28" i="19"/>
  <c r="G28" i="19"/>
  <c r="A28" i="19"/>
  <c r="P27" i="19"/>
  <c r="G27" i="19"/>
  <c r="A27" i="19"/>
  <c r="P26" i="19"/>
  <c r="I26" i="19"/>
  <c r="G26" i="19"/>
  <c r="A26" i="19"/>
  <c r="P25" i="19"/>
  <c r="G25" i="19"/>
  <c r="A25" i="19"/>
  <c r="P23" i="19"/>
  <c r="G23" i="19"/>
  <c r="A23" i="19"/>
  <c r="P21" i="19"/>
  <c r="G21" i="19"/>
  <c r="A21" i="19"/>
  <c r="R20" i="19"/>
  <c r="P20" i="19"/>
  <c r="I20" i="19"/>
  <c r="G20" i="19"/>
  <c r="A20" i="19"/>
  <c r="P19" i="19"/>
  <c r="I19" i="19"/>
  <c r="G19" i="19"/>
  <c r="A19" i="19"/>
  <c r="P18" i="19"/>
  <c r="G18" i="19"/>
  <c r="A18" i="19"/>
  <c r="P16" i="19"/>
  <c r="G16" i="19"/>
  <c r="A16" i="19"/>
  <c r="R14" i="19"/>
  <c r="P14" i="19"/>
  <c r="G14" i="19"/>
  <c r="A14" i="19"/>
  <c r="P13" i="19"/>
  <c r="G13" i="19"/>
  <c r="A13" i="19"/>
  <c r="P12" i="19"/>
  <c r="G12" i="19"/>
  <c r="A12" i="19"/>
  <c r="P10" i="19"/>
  <c r="G10" i="19"/>
  <c r="A10" i="19"/>
  <c r="P8" i="19"/>
  <c r="G8" i="19"/>
  <c r="A8" i="19"/>
  <c r="P7" i="19"/>
  <c r="I7" i="19"/>
  <c r="G7" i="19"/>
  <c r="A7" i="19"/>
  <c r="P6" i="19"/>
  <c r="I6" i="19"/>
  <c r="G6" i="19"/>
  <c r="A6" i="19"/>
  <c r="Q2" i="19"/>
  <c r="V2" i="19" s="1"/>
  <c r="J2" i="19"/>
  <c r="N2" i="19" s="1"/>
  <c r="S431" i="20"/>
  <c r="S430" i="20"/>
  <c r="S429" i="20"/>
  <c r="S428" i="20"/>
  <c r="S427" i="20"/>
  <c r="S426" i="20"/>
  <c r="S425" i="20"/>
  <c r="S424" i="20"/>
  <c r="S423" i="20"/>
  <c r="S422" i="20"/>
  <c r="S421" i="20"/>
  <c r="S420" i="20"/>
  <c r="S419" i="20"/>
  <c r="S418" i="20"/>
  <c r="S417" i="20"/>
  <c r="S416" i="20"/>
  <c r="S415" i="20"/>
  <c r="S414" i="20"/>
  <c r="S413" i="20"/>
  <c r="S412" i="20"/>
  <c r="S411" i="20"/>
  <c r="S410" i="20"/>
  <c r="S409" i="20"/>
  <c r="S408" i="20"/>
  <c r="S407" i="20"/>
  <c r="S406" i="20"/>
  <c r="S405" i="20"/>
  <c r="S404" i="20"/>
  <c r="S403" i="20"/>
  <c r="S402" i="20"/>
  <c r="S401" i="20"/>
  <c r="S400" i="20"/>
  <c r="S399" i="20"/>
  <c r="S398" i="20"/>
  <c r="S397" i="20"/>
  <c r="S396" i="20"/>
  <c r="S395" i="20"/>
  <c r="S392" i="20"/>
  <c r="S391" i="20"/>
  <c r="S390" i="20"/>
  <c r="S389" i="20"/>
  <c r="S388" i="20"/>
  <c r="S387" i="20"/>
  <c r="S386" i="20"/>
  <c r="S385" i="20"/>
  <c r="S384" i="20"/>
  <c r="S383" i="20"/>
  <c r="S382" i="20"/>
  <c r="S381" i="20"/>
  <c r="S380" i="20"/>
  <c r="S379" i="20"/>
  <c r="S378" i="20"/>
  <c r="S377" i="20"/>
  <c r="S376" i="20"/>
  <c r="S375" i="20"/>
  <c r="S374" i="20"/>
  <c r="S373" i="20"/>
  <c r="S372" i="20"/>
  <c r="S371" i="20"/>
  <c r="S370" i="20"/>
  <c r="S369" i="20"/>
  <c r="S368" i="20"/>
  <c r="S367" i="20"/>
  <c r="S366" i="20"/>
  <c r="S365" i="20"/>
  <c r="S364" i="20"/>
  <c r="S363" i="20"/>
  <c r="S362" i="20"/>
  <c r="S361" i="20"/>
  <c r="S360" i="20"/>
  <c r="S359" i="20"/>
  <c r="S358" i="20"/>
  <c r="S357" i="20"/>
  <c r="S356" i="20"/>
  <c r="S355" i="20"/>
  <c r="S354" i="20"/>
  <c r="S353" i="20"/>
  <c r="S352" i="20"/>
  <c r="S351" i="20"/>
  <c r="S350" i="20"/>
  <c r="S349" i="20"/>
  <c r="S348" i="20"/>
  <c r="S347" i="20"/>
  <c r="Z346" i="20"/>
  <c r="S346" i="20"/>
  <c r="Z345" i="20"/>
  <c r="S345" i="20"/>
  <c r="Z344" i="20"/>
  <c r="S344" i="20"/>
  <c r="S343" i="20"/>
  <c r="Z342" i="20"/>
  <c r="S342" i="20"/>
  <c r="Z341" i="20"/>
  <c r="S341" i="20"/>
  <c r="Z340" i="20"/>
  <c r="S340" i="20"/>
  <c r="S339" i="20"/>
  <c r="S338" i="20"/>
  <c r="S337" i="20"/>
  <c r="S336" i="20"/>
  <c r="Z335" i="20"/>
  <c r="S335" i="20"/>
  <c r="S334" i="20"/>
  <c r="S333" i="20"/>
  <c r="S332" i="20"/>
  <c r="S331" i="20"/>
  <c r="S330" i="20"/>
  <c r="S329" i="20"/>
  <c r="S328" i="20"/>
  <c r="S327" i="20"/>
  <c r="S326" i="20"/>
  <c r="S325" i="20"/>
  <c r="S324" i="20"/>
  <c r="S323" i="20"/>
  <c r="S322" i="20"/>
  <c r="S321" i="20"/>
  <c r="S320" i="20"/>
  <c r="S319" i="20"/>
  <c r="S318" i="20"/>
  <c r="S317" i="20"/>
  <c r="S316" i="20"/>
  <c r="S315" i="20"/>
  <c r="S314" i="20"/>
  <c r="S312" i="20"/>
  <c r="S311" i="20"/>
  <c r="S310" i="20"/>
  <c r="S309" i="20"/>
  <c r="S308" i="20"/>
  <c r="S307" i="20"/>
  <c r="S306" i="20"/>
  <c r="S305" i="20"/>
  <c r="S304" i="20"/>
  <c r="S303" i="20"/>
  <c r="S302" i="20"/>
  <c r="S301" i="20"/>
  <c r="S300" i="20"/>
  <c r="S299" i="20"/>
  <c r="S298" i="20"/>
  <c r="S297" i="20"/>
  <c r="S296" i="20"/>
  <c r="S295" i="20"/>
  <c r="S294" i="20"/>
  <c r="S293" i="20"/>
  <c r="S292" i="20"/>
  <c r="S291" i="20"/>
  <c r="S290" i="20"/>
  <c r="S289" i="20"/>
  <c r="S288" i="20"/>
  <c r="S287" i="20"/>
  <c r="S285" i="20"/>
  <c r="S284" i="20"/>
  <c r="S283" i="20"/>
  <c r="S282" i="20"/>
  <c r="S281" i="20"/>
  <c r="S280" i="20"/>
  <c r="S279" i="20"/>
  <c r="S278" i="20"/>
  <c r="S277" i="20"/>
  <c r="S276" i="20"/>
  <c r="S275" i="20"/>
  <c r="S274" i="20"/>
  <c r="S273" i="20"/>
  <c r="S272" i="20"/>
  <c r="S271" i="20"/>
  <c r="S270" i="20"/>
  <c r="S269" i="20"/>
  <c r="S268" i="20"/>
  <c r="S267" i="20"/>
  <c r="S266" i="20"/>
  <c r="S265" i="20"/>
  <c r="S264" i="20"/>
  <c r="S263" i="20"/>
  <c r="S262" i="20"/>
  <c r="S261" i="20"/>
  <c r="S260" i="20"/>
  <c r="S258" i="20"/>
  <c r="S257" i="20"/>
  <c r="S256" i="20"/>
  <c r="S255" i="20"/>
  <c r="S254" i="20"/>
  <c r="S253" i="20"/>
  <c r="S252" i="20"/>
  <c r="S251" i="20"/>
  <c r="S250" i="20"/>
  <c r="S249" i="20"/>
  <c r="S248" i="20"/>
  <c r="S247" i="20"/>
  <c r="S246" i="20"/>
  <c r="S245" i="20"/>
  <c r="S244" i="20"/>
  <c r="S243" i="20"/>
  <c r="S242" i="20"/>
  <c r="S241" i="20"/>
  <c r="S240" i="20"/>
  <c r="S239" i="20"/>
  <c r="S238" i="20"/>
  <c r="S237" i="20"/>
  <c r="S236" i="20"/>
  <c r="S235" i="20"/>
  <c r="S234" i="20"/>
  <c r="S233" i="20"/>
  <c r="S232" i="20"/>
  <c r="S231" i="20"/>
  <c r="S230" i="20"/>
  <c r="S229" i="20"/>
  <c r="S228" i="20"/>
  <c r="S227" i="20"/>
  <c r="S226" i="20"/>
  <c r="S225" i="20"/>
  <c r="S224" i="20"/>
  <c r="S223" i="20"/>
  <c r="S222" i="20"/>
  <c r="S221" i="20"/>
  <c r="S220" i="20"/>
  <c r="S219" i="20"/>
  <c r="S218" i="20"/>
  <c r="S217" i="20"/>
  <c r="S216" i="20"/>
  <c r="S215" i="20"/>
  <c r="S214" i="20"/>
  <c r="S213" i="20"/>
  <c r="S212" i="20"/>
  <c r="S211" i="20"/>
  <c r="S210" i="20"/>
  <c r="S209" i="20"/>
  <c r="S208" i="20"/>
  <c r="S207" i="20"/>
  <c r="S206" i="20"/>
  <c r="S205" i="20"/>
  <c r="S204" i="20"/>
  <c r="S203" i="20"/>
  <c r="S202" i="20"/>
  <c r="S201" i="20"/>
  <c r="S200" i="20"/>
  <c r="S199" i="20"/>
  <c r="S198" i="20"/>
  <c r="S197" i="20"/>
  <c r="S196" i="20"/>
  <c r="S195" i="20"/>
  <c r="S194" i="20"/>
  <c r="S193" i="20"/>
  <c r="S192" i="20"/>
  <c r="S191" i="20"/>
  <c r="S190" i="20"/>
  <c r="S187" i="20"/>
  <c r="S186" i="20"/>
  <c r="S185" i="20"/>
  <c r="S184" i="20"/>
  <c r="S183" i="20"/>
  <c r="S182" i="20"/>
  <c r="S181" i="20"/>
  <c r="S180" i="20"/>
  <c r="S179" i="20"/>
  <c r="S178" i="20"/>
  <c r="S177" i="20"/>
  <c r="S176" i="20"/>
  <c r="S175" i="20"/>
  <c r="Z174" i="20"/>
  <c r="S174" i="20"/>
  <c r="Z173" i="20"/>
  <c r="S173" i="20"/>
  <c r="Z172" i="20"/>
  <c r="S172" i="20"/>
  <c r="S171" i="20"/>
  <c r="S170" i="20"/>
  <c r="S169" i="20"/>
  <c r="S168" i="20"/>
  <c r="S167" i="20"/>
  <c r="Z166" i="20"/>
  <c r="S166" i="20"/>
  <c r="Z165" i="20"/>
  <c r="S165" i="20"/>
  <c r="Z164" i="20"/>
  <c r="S164" i="20"/>
  <c r="S163" i="20"/>
  <c r="Z162" i="20"/>
  <c r="S162" i="20"/>
  <c r="Z161" i="20"/>
  <c r="S161" i="20"/>
  <c r="Z160" i="20"/>
  <c r="S160" i="20"/>
  <c r="S159" i="20"/>
  <c r="S158" i="20"/>
  <c r="S157" i="20"/>
  <c r="S156" i="20"/>
  <c r="S155" i="20"/>
  <c r="Z154" i="20"/>
  <c r="S154" i="20"/>
  <c r="Z153" i="20"/>
  <c r="S153" i="20"/>
  <c r="Z152" i="20"/>
  <c r="S152" i="20"/>
  <c r="S151" i="20"/>
  <c r="Z150" i="20"/>
  <c r="S150" i="20"/>
  <c r="Z149" i="20"/>
  <c r="S149" i="20"/>
  <c r="Z148" i="20"/>
  <c r="S148" i="20"/>
  <c r="S147" i="20"/>
  <c r="S146" i="20"/>
  <c r="S145" i="20"/>
  <c r="S144" i="20"/>
  <c r="S143" i="20"/>
  <c r="S142" i="20"/>
  <c r="S141" i="20"/>
  <c r="S140" i="20"/>
  <c r="S139" i="20"/>
  <c r="Z138" i="20"/>
  <c r="S138" i="20"/>
  <c r="Z137" i="20"/>
  <c r="S137" i="20"/>
  <c r="Z136" i="20"/>
  <c r="S136" i="20"/>
  <c r="S135" i="20"/>
  <c r="S134" i="20"/>
  <c r="Z133" i="20"/>
  <c r="S133" i="20"/>
  <c r="Z132" i="20"/>
  <c r="S132" i="20"/>
  <c r="Z131" i="20"/>
  <c r="S131" i="20"/>
  <c r="S130" i="20"/>
  <c r="Z129" i="20"/>
  <c r="S129" i="20"/>
  <c r="Z128" i="20"/>
  <c r="S128" i="20"/>
  <c r="Z127" i="20"/>
  <c r="S127" i="20"/>
  <c r="S126" i="20"/>
  <c r="S125" i="20"/>
  <c r="Z124" i="20"/>
  <c r="S124" i="20"/>
  <c r="Z123" i="20"/>
  <c r="S123" i="20"/>
  <c r="Z122" i="20"/>
  <c r="S122" i="20"/>
  <c r="S121" i="20"/>
  <c r="Z120" i="20"/>
  <c r="S120" i="20"/>
  <c r="Z119" i="20"/>
  <c r="S119" i="20"/>
  <c r="Z118" i="20"/>
  <c r="S118" i="20"/>
  <c r="S117" i="20"/>
  <c r="Z116" i="20"/>
  <c r="S116" i="20"/>
  <c r="Z115" i="20"/>
  <c r="S115" i="20"/>
  <c r="Z114" i="20"/>
  <c r="S114" i="20"/>
  <c r="S113" i="20"/>
  <c r="Z112" i="20"/>
  <c r="S112" i="20"/>
  <c r="Z111" i="20"/>
  <c r="S111" i="20"/>
  <c r="Z110" i="20"/>
  <c r="S110" i="20"/>
  <c r="S109" i="20"/>
  <c r="S108" i="20"/>
  <c r="Z107" i="20"/>
  <c r="S107" i="20"/>
  <c r="Z106" i="20"/>
  <c r="S106" i="20"/>
  <c r="Z105" i="20"/>
  <c r="S105" i="20"/>
  <c r="S104" i="20"/>
  <c r="Z103" i="20"/>
  <c r="S103" i="20"/>
  <c r="Z102" i="20"/>
  <c r="S102" i="20"/>
  <c r="Z101" i="20"/>
  <c r="S101" i="20"/>
  <c r="S100" i="20"/>
  <c r="Z99" i="20"/>
  <c r="S99" i="20"/>
  <c r="Z98" i="20"/>
  <c r="S98" i="20"/>
  <c r="A98" i="20"/>
  <c r="Z97" i="20"/>
  <c r="S97" i="20"/>
  <c r="A97" i="20"/>
  <c r="S96" i="20"/>
  <c r="A96" i="20"/>
  <c r="Z95" i="20"/>
  <c r="S95" i="20"/>
  <c r="A95" i="20"/>
  <c r="A99" i="20" s="1"/>
  <c r="Z94" i="20"/>
  <c r="S94" i="20"/>
  <c r="A94" i="20"/>
  <c r="Z93" i="20"/>
  <c r="S93" i="20"/>
  <c r="S92" i="20"/>
  <c r="S91" i="20"/>
  <c r="Z90" i="20"/>
  <c r="S90" i="20"/>
  <c r="Z89" i="20"/>
  <c r="S89" i="20"/>
  <c r="Z88" i="20"/>
  <c r="S88" i="20"/>
  <c r="S87" i="20"/>
  <c r="S86" i="20"/>
  <c r="S85" i="20"/>
  <c r="S84" i="20"/>
  <c r="S83" i="20"/>
  <c r="S82" i="20"/>
  <c r="S81" i="20"/>
  <c r="S80" i="20"/>
  <c r="S79" i="20"/>
  <c r="S78" i="20"/>
  <c r="S77" i="20"/>
  <c r="S76" i="20"/>
  <c r="S75" i="20"/>
  <c r="S74" i="20"/>
  <c r="S73" i="20"/>
  <c r="S72" i="20"/>
  <c r="S71" i="20"/>
  <c r="S70" i="20"/>
  <c r="S68" i="20"/>
  <c r="S67" i="20"/>
  <c r="S66" i="20"/>
  <c r="S65" i="20"/>
  <c r="S64" i="20"/>
  <c r="S63" i="20"/>
  <c r="S62" i="20"/>
  <c r="S61" i="20"/>
  <c r="S60" i="20"/>
  <c r="S59" i="20"/>
  <c r="S58" i="20"/>
  <c r="S57" i="20"/>
  <c r="S56" i="20"/>
  <c r="S55" i="20"/>
  <c r="S54" i="20"/>
  <c r="S53" i="20"/>
  <c r="S52" i="20"/>
  <c r="S51" i="20"/>
  <c r="S50" i="20"/>
  <c r="S49" i="20"/>
  <c r="S48" i="20"/>
  <c r="S47" i="20"/>
  <c r="S46" i="20"/>
  <c r="S45" i="20"/>
  <c r="S44" i="20"/>
  <c r="S43" i="20"/>
  <c r="S42" i="20"/>
  <c r="S41" i="20"/>
  <c r="S40" i="20"/>
  <c r="S38" i="20"/>
  <c r="S37" i="20"/>
  <c r="S36" i="20"/>
  <c r="S35" i="20"/>
  <c r="S34" i="20"/>
  <c r="S33" i="20"/>
  <c r="S32" i="20"/>
  <c r="S31" i="20"/>
  <c r="S30" i="20"/>
  <c r="S29" i="20"/>
  <c r="S28" i="20"/>
  <c r="S27" i="20"/>
  <c r="S26" i="20"/>
  <c r="S25" i="20"/>
  <c r="S24" i="20"/>
  <c r="S23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10" i="20"/>
  <c r="S9" i="20"/>
  <c r="S8" i="20"/>
  <c r="S7" i="20"/>
  <c r="S6" i="20"/>
  <c r="S5" i="20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E582" i="23" l="1"/>
  <c r="F582" i="23" s="1"/>
  <c r="E808" i="23"/>
  <c r="F808" i="23" s="1"/>
  <c r="H808" i="23" s="1"/>
  <c r="D1611" i="23"/>
  <c r="E1611" i="23" s="1"/>
  <c r="F1611" i="23" s="1"/>
  <c r="H1611" i="23" s="1"/>
  <c r="I1521" i="23"/>
  <c r="D1342" i="23"/>
  <c r="I1342" i="23" s="1"/>
  <c r="K1342" i="23" s="1"/>
  <c r="P1342" i="23" s="1"/>
  <c r="E467" i="23"/>
  <c r="F467" i="23" s="1"/>
  <c r="D402" i="23"/>
  <c r="I402" i="23" s="1"/>
  <c r="I1537" i="23"/>
  <c r="K1537" i="23" s="1"/>
  <c r="P1537" i="23" s="1"/>
  <c r="M2" i="19"/>
  <c r="E398" i="23"/>
  <c r="F398" i="23" s="1"/>
  <c r="G398" i="23" s="1"/>
  <c r="H398" i="23" s="1"/>
  <c r="E461" i="23"/>
  <c r="F461" i="23" s="1"/>
  <c r="G461" i="23" s="1"/>
  <c r="I770" i="23"/>
  <c r="K770" i="23" s="1"/>
  <c r="P770" i="23" s="1"/>
  <c r="E1027" i="23"/>
  <c r="F1027" i="23" s="1"/>
  <c r="H1027" i="23" s="1"/>
  <c r="D1604" i="23"/>
  <c r="I1604" i="23" s="1"/>
  <c r="K1604" i="23" s="1"/>
  <c r="L1604" i="23" s="1"/>
  <c r="D786" i="23"/>
  <c r="I786" i="23" s="1"/>
  <c r="D348" i="23"/>
  <c r="E348" i="23" s="1"/>
  <c r="F348" i="23" s="1"/>
  <c r="D72" i="24"/>
  <c r="E72" i="24" s="1"/>
  <c r="D220" i="24"/>
  <c r="I220" i="24" s="1"/>
  <c r="E1015" i="23"/>
  <c r="F1015" i="23" s="1"/>
  <c r="H1015" i="23" s="1"/>
  <c r="D624" i="23"/>
  <c r="E624" i="23" s="1"/>
  <c r="E1017" i="23"/>
  <c r="F1017" i="23" s="1"/>
  <c r="H1017" i="23" s="1"/>
  <c r="D148" i="24"/>
  <c r="I148" i="24" s="1"/>
  <c r="D233" i="24"/>
  <c r="E233" i="24" s="1"/>
  <c r="F233" i="24" s="1"/>
  <c r="H233" i="24" s="1"/>
  <c r="E732" i="23"/>
  <c r="F732" i="23" s="1"/>
  <c r="H732" i="23" s="1"/>
  <c r="I994" i="23"/>
  <c r="K994" i="23" s="1"/>
  <c r="L994" i="23" s="1"/>
  <c r="D197" i="24"/>
  <c r="I197" i="24" s="1"/>
  <c r="E429" i="23"/>
  <c r="F429" i="23" s="1"/>
  <c r="I864" i="23"/>
  <c r="K864" i="23" s="1"/>
  <c r="E1311" i="23"/>
  <c r="F1311" i="23" s="1"/>
  <c r="H1311" i="23" s="1"/>
  <c r="I237" i="24"/>
  <c r="K237" i="24" s="1"/>
  <c r="E497" i="23"/>
  <c r="F497" i="23" s="1"/>
  <c r="E982" i="23"/>
  <c r="F982" i="23" s="1"/>
  <c r="H982" i="23" s="1"/>
  <c r="I1228" i="23"/>
  <c r="K1228" i="23" s="1"/>
  <c r="L1228" i="23" s="1"/>
  <c r="E139" i="24"/>
  <c r="F139" i="24" s="1"/>
  <c r="H139" i="24" s="1"/>
  <c r="D300" i="23"/>
  <c r="I300" i="23" s="1"/>
  <c r="K300" i="23" s="1"/>
  <c r="P300" i="23" s="1"/>
  <c r="I513" i="23"/>
  <c r="D1157" i="23"/>
  <c r="I1157" i="23" s="1"/>
  <c r="D1472" i="23"/>
  <c r="I1472" i="23" s="1"/>
  <c r="E1515" i="23"/>
  <c r="F1515" i="23" s="1"/>
  <c r="H1515" i="23" s="1"/>
  <c r="E21" i="24"/>
  <c r="F21" i="24" s="1"/>
  <c r="H21" i="24" s="1"/>
  <c r="I268" i="24"/>
  <c r="K268" i="24" s="1"/>
  <c r="L268" i="24" s="1"/>
  <c r="E382" i="23"/>
  <c r="F382" i="23" s="1"/>
  <c r="E421" i="23"/>
  <c r="F421" i="23" s="1"/>
  <c r="G421" i="23" s="1"/>
  <c r="D754" i="23"/>
  <c r="I754" i="23" s="1"/>
  <c r="K754" i="23" s="1"/>
  <c r="P754" i="23" s="1"/>
  <c r="G946" i="23"/>
  <c r="D1189" i="23"/>
  <c r="I1189" i="23" s="1"/>
  <c r="K1189" i="23" s="1"/>
  <c r="P1189" i="23" s="1"/>
  <c r="D1259" i="23"/>
  <c r="E1259" i="23" s="1"/>
  <c r="F1259" i="23" s="1"/>
  <c r="H1259" i="23" s="1"/>
  <c r="I1445" i="23"/>
  <c r="K1445" i="23" s="1"/>
  <c r="P1445" i="23" s="1"/>
  <c r="I1502" i="23"/>
  <c r="K1502" i="23" s="1"/>
  <c r="P1502" i="23" s="1"/>
  <c r="E1557" i="23"/>
  <c r="F1557" i="23" s="1"/>
  <c r="H1557" i="23" s="1"/>
  <c r="I349" i="23"/>
  <c r="K349" i="23" s="1"/>
  <c r="P349" i="23" s="1"/>
  <c r="E349" i="23"/>
  <c r="F349" i="23" s="1"/>
  <c r="F544" i="23"/>
  <c r="G544" i="23" s="1"/>
  <c r="K370" i="23"/>
  <c r="L370" i="23" s="1"/>
  <c r="S2" i="19"/>
  <c r="E322" i="23"/>
  <c r="F322" i="23" s="1"/>
  <c r="G322" i="23" s="1"/>
  <c r="E352" i="23"/>
  <c r="F352" i="23" s="1"/>
  <c r="G352" i="23" s="1"/>
  <c r="E370" i="23"/>
  <c r="F370" i="23" s="1"/>
  <c r="G370" i="23" s="1"/>
  <c r="E386" i="23"/>
  <c r="F386" i="23" s="1"/>
  <c r="G386" i="23" s="1"/>
  <c r="E412" i="23"/>
  <c r="F412" i="23" s="1"/>
  <c r="E774" i="23"/>
  <c r="F774" i="23" s="1"/>
  <c r="H774" i="23" s="1"/>
  <c r="D959" i="23"/>
  <c r="E959" i="23" s="1"/>
  <c r="I1138" i="23"/>
  <c r="K1138" i="23" s="1"/>
  <c r="P1138" i="23" s="1"/>
  <c r="E1138" i="23"/>
  <c r="F1138" i="23" s="1"/>
  <c r="H1138" i="23" s="1"/>
  <c r="I79" i="24"/>
  <c r="K79" i="24" s="1"/>
  <c r="L79" i="24" s="1"/>
  <c r="D288" i="24"/>
  <c r="E288" i="24" s="1"/>
  <c r="F288" i="24" s="1"/>
  <c r="H288" i="24" s="1"/>
  <c r="F448" i="23"/>
  <c r="G448" i="23" s="1"/>
  <c r="D528" i="23"/>
  <c r="I528" i="23" s="1"/>
  <c r="D313" i="23"/>
  <c r="I313" i="23" s="1"/>
  <c r="K313" i="23" s="1"/>
  <c r="P313" i="23" s="1"/>
  <c r="D413" i="23"/>
  <c r="I413" i="23" s="1"/>
  <c r="K413" i="23" s="1"/>
  <c r="L413" i="23" s="1"/>
  <c r="D1038" i="23"/>
  <c r="E1038" i="23" s="1"/>
  <c r="I1079" i="23"/>
  <c r="D1139" i="23"/>
  <c r="I1139" i="23" s="1"/>
  <c r="D1572" i="23"/>
  <c r="I1572" i="23" s="1"/>
  <c r="K1572" i="23" s="1"/>
  <c r="L1572" i="23" s="1"/>
  <c r="E332" i="23"/>
  <c r="F332" i="23" s="1"/>
  <c r="D1333" i="23"/>
  <c r="I1333" i="23" s="1"/>
  <c r="K1333" i="23" s="1"/>
  <c r="P1333" i="23" s="1"/>
  <c r="D272" i="24"/>
  <c r="I272" i="24" s="1"/>
  <c r="I345" i="23"/>
  <c r="K345" i="23" s="1"/>
  <c r="L345" i="23" s="1"/>
  <c r="D381" i="23"/>
  <c r="I381" i="23" s="1"/>
  <c r="K381" i="23" s="1"/>
  <c r="P381" i="23" s="1"/>
  <c r="E405" i="23"/>
  <c r="F405" i="23" s="1"/>
  <c r="I560" i="23"/>
  <c r="E560" i="23"/>
  <c r="F560" i="23" s="1"/>
  <c r="E790" i="23"/>
  <c r="F790" i="23" s="1"/>
  <c r="H790" i="23" s="1"/>
  <c r="I875" i="23"/>
  <c r="I949" i="23"/>
  <c r="K949" i="23" s="1"/>
  <c r="P949" i="23" s="1"/>
  <c r="E949" i="23"/>
  <c r="F949" i="23" s="1"/>
  <c r="H949" i="23" s="1"/>
  <c r="D1266" i="23"/>
  <c r="I1266" i="23" s="1"/>
  <c r="K1266" i="23" s="1"/>
  <c r="L1266" i="23" s="1"/>
  <c r="E500" i="23"/>
  <c r="F500" i="23" s="1"/>
  <c r="G500" i="23" s="1"/>
  <c r="I500" i="23"/>
  <c r="K500" i="23" s="1"/>
  <c r="P500" i="23" s="1"/>
  <c r="D260" i="24"/>
  <c r="E260" i="24" s="1"/>
  <c r="F260" i="24" s="1"/>
  <c r="H260" i="24" s="1"/>
  <c r="D876" i="23"/>
  <c r="E876" i="23" s="1"/>
  <c r="F876" i="23" s="1"/>
  <c r="H876" i="23" s="1"/>
  <c r="I1055" i="23"/>
  <c r="E1055" i="23"/>
  <c r="F1055" i="23" s="1"/>
  <c r="H1055" i="23" s="1"/>
  <c r="D1111" i="23"/>
  <c r="D62" i="24"/>
  <c r="E62" i="24" s="1"/>
  <c r="E334" i="23"/>
  <c r="F334" i="23" s="1"/>
  <c r="D354" i="23"/>
  <c r="I354" i="23" s="1"/>
  <c r="K354" i="23" s="1"/>
  <c r="L354" i="23" s="1"/>
  <c r="D365" i="23"/>
  <c r="I365" i="23" s="1"/>
  <c r="K365" i="23" s="1"/>
  <c r="P365" i="23" s="1"/>
  <c r="E414" i="23"/>
  <c r="D425" i="23"/>
  <c r="I976" i="23"/>
  <c r="K976" i="23" s="1"/>
  <c r="P976" i="23" s="1"/>
  <c r="E976" i="23"/>
  <c r="D1227" i="23"/>
  <c r="E1227" i="23" s="1"/>
  <c r="F1227" i="23" s="1"/>
  <c r="H1227" i="23" s="1"/>
  <c r="I1533" i="23"/>
  <c r="K1533" i="23" s="1"/>
  <c r="E1533" i="23"/>
  <c r="F1533" i="23" s="1"/>
  <c r="H1533" i="23" s="1"/>
  <c r="E235" i="24"/>
  <c r="F235" i="24" s="1"/>
  <c r="H235" i="24" s="1"/>
  <c r="I235" i="24"/>
  <c r="K235" i="24" s="1"/>
  <c r="P235" i="24" s="1"/>
  <c r="D316" i="23"/>
  <c r="I316" i="23" s="1"/>
  <c r="D389" i="23"/>
  <c r="I389" i="23" s="1"/>
  <c r="K389" i="23" s="1"/>
  <c r="L389" i="23" s="1"/>
  <c r="E407" i="23"/>
  <c r="D492" i="23"/>
  <c r="I492" i="23" s="1"/>
  <c r="D694" i="23"/>
  <c r="E694" i="23" s="1"/>
  <c r="F694" i="23" s="1"/>
  <c r="H694" i="23" s="1"/>
  <c r="D1003" i="23"/>
  <c r="E1003" i="23" s="1"/>
  <c r="D1492" i="23"/>
  <c r="I1492" i="23" s="1"/>
  <c r="K1492" i="23" s="1"/>
  <c r="L1492" i="23" s="1"/>
  <c r="D1548" i="23"/>
  <c r="I1548" i="23" s="1"/>
  <c r="K1548" i="23" s="1"/>
  <c r="L1548" i="23" s="1"/>
  <c r="I361" i="23"/>
  <c r="K361" i="23" s="1"/>
  <c r="L361" i="23" s="1"/>
  <c r="D121" i="24"/>
  <c r="E121" i="24" s="1"/>
  <c r="F121" i="24" s="1"/>
  <c r="G121" i="24" s="1"/>
  <c r="D317" i="23"/>
  <c r="I317" i="23" s="1"/>
  <c r="K317" i="23" s="1"/>
  <c r="P317" i="23" s="1"/>
  <c r="E366" i="23"/>
  <c r="F366" i="23" s="1"/>
  <c r="D373" i="23"/>
  <c r="I373" i="23" s="1"/>
  <c r="K373" i="23" s="1"/>
  <c r="P373" i="23" s="1"/>
  <c r="E400" i="23"/>
  <c r="F400" i="23" s="1"/>
  <c r="D416" i="23"/>
  <c r="E416" i="23" s="1"/>
  <c r="D1071" i="23"/>
  <c r="I1071" i="23" s="1"/>
  <c r="D1130" i="23"/>
  <c r="I1130" i="23" s="1"/>
  <c r="K1130" i="23" s="1"/>
  <c r="L1130" i="23" s="1"/>
  <c r="I1173" i="23"/>
  <c r="K1173" i="23" s="1"/>
  <c r="P1173" i="23" s="1"/>
  <c r="D1410" i="23"/>
  <c r="I1410" i="23" s="1"/>
  <c r="K1410" i="23" s="1"/>
  <c r="L1410" i="23" s="1"/>
  <c r="D267" i="24"/>
  <c r="I267" i="24" s="1"/>
  <c r="K267" i="24" s="1"/>
  <c r="L267" i="24" s="1"/>
  <c r="E357" i="23"/>
  <c r="F357" i="23" s="1"/>
  <c r="D391" i="23"/>
  <c r="I391" i="23" s="1"/>
  <c r="K391" i="23" s="1"/>
  <c r="L391" i="23" s="1"/>
  <c r="I409" i="23"/>
  <c r="K409" i="23" s="1"/>
  <c r="P409" i="23" s="1"/>
  <c r="I592" i="23"/>
  <c r="K592" i="23" s="1"/>
  <c r="P592" i="23" s="1"/>
  <c r="E592" i="23"/>
  <c r="F592" i="23" s="1"/>
  <c r="G592" i="23" s="1"/>
  <c r="I941" i="23"/>
  <c r="K941" i="23" s="1"/>
  <c r="P941" i="23" s="1"/>
  <c r="E941" i="23"/>
  <c r="F941" i="23" s="1"/>
  <c r="H941" i="23" s="1"/>
  <c r="E966" i="23"/>
  <c r="D1245" i="23"/>
  <c r="E1245" i="23" s="1"/>
  <c r="F1245" i="23" s="1"/>
  <c r="H1245" i="23" s="1"/>
  <c r="D281" i="24"/>
  <c r="I281" i="24" s="1"/>
  <c r="K281" i="24" s="1"/>
  <c r="L281" i="24" s="1"/>
  <c r="I984" i="23"/>
  <c r="K984" i="23" s="1"/>
  <c r="L984" i="23" s="1"/>
  <c r="I1195" i="23"/>
  <c r="K1195" i="23" s="1"/>
  <c r="P1195" i="23" s="1"/>
  <c r="E338" i="23"/>
  <c r="F338" i="23" s="1"/>
  <c r="E375" i="23"/>
  <c r="D683" i="23"/>
  <c r="I683" i="23" s="1"/>
  <c r="K683" i="23" s="1"/>
  <c r="P683" i="23" s="1"/>
  <c r="D838" i="23"/>
  <c r="I838" i="23" s="1"/>
  <c r="E1018" i="23"/>
  <c r="F1018" i="23" s="1"/>
  <c r="H1018" i="23" s="1"/>
  <c r="I1018" i="23"/>
  <c r="K1018" i="23" s="1"/>
  <c r="P1018" i="23" s="1"/>
  <c r="D1565" i="23"/>
  <c r="I1565" i="23" s="1"/>
  <c r="K1565" i="23" s="1"/>
  <c r="P1565" i="23" s="1"/>
  <c r="E87" i="24"/>
  <c r="F87" i="24" s="1"/>
  <c r="H87" i="24" s="1"/>
  <c r="D244" i="24"/>
  <c r="E244" i="24" s="1"/>
  <c r="F244" i="24" s="1"/>
  <c r="H244" i="24" s="1"/>
  <c r="D442" i="23"/>
  <c r="E442" i="23" s="1"/>
  <c r="F442" i="23" s="1"/>
  <c r="D510" i="23"/>
  <c r="I510" i="23" s="1"/>
  <c r="K510" i="23" s="1"/>
  <c r="P510" i="23" s="1"/>
  <c r="D538" i="23"/>
  <c r="I538" i="23" s="1"/>
  <c r="I1205" i="23"/>
  <c r="K1205" i="23" s="1"/>
  <c r="P1205" i="23" s="1"/>
  <c r="D1428" i="23"/>
  <c r="E1428" i="23" s="1"/>
  <c r="F1428" i="23" s="1"/>
  <c r="H1428" i="23" s="1"/>
  <c r="I1581" i="23"/>
  <c r="K1581" i="23" s="1"/>
  <c r="P1581" i="23" s="1"/>
  <c r="I301" i="23"/>
  <c r="K2" i="19"/>
  <c r="I318" i="23"/>
  <c r="K318" i="23" s="1"/>
  <c r="L318" i="23" s="1"/>
  <c r="D329" i="23"/>
  <c r="I329" i="23" s="1"/>
  <c r="K329" i="23" s="1"/>
  <c r="L329" i="23" s="1"/>
  <c r="E359" i="23"/>
  <c r="D368" i="23"/>
  <c r="I368" i="23" s="1"/>
  <c r="K368" i="23" s="1"/>
  <c r="P368" i="23" s="1"/>
  <c r="D384" i="23"/>
  <c r="I384" i="23" s="1"/>
  <c r="K384" i="23" s="1"/>
  <c r="P384" i="23" s="1"/>
  <c r="D393" i="23"/>
  <c r="I393" i="23" s="1"/>
  <c r="K393" i="23" s="1"/>
  <c r="P393" i="23" s="1"/>
  <c r="D418" i="23"/>
  <c r="E418" i="23" s="1"/>
  <c r="F418" i="23" s="1"/>
  <c r="D743" i="23"/>
  <c r="I743" i="23" s="1"/>
  <c r="D899" i="23"/>
  <c r="I899" i="23" s="1"/>
  <c r="K899" i="23" s="1"/>
  <c r="P899" i="23" s="1"/>
  <c r="E1048" i="23"/>
  <c r="F1048" i="23" s="1"/>
  <c r="H1048" i="23" s="1"/>
  <c r="D1303" i="23"/>
  <c r="I1303" i="23" s="1"/>
  <c r="D134" i="24"/>
  <c r="I134" i="24" s="1"/>
  <c r="K134" i="24" s="1"/>
  <c r="P134" i="24" s="1"/>
  <c r="L2" i="19"/>
  <c r="E311" i="23"/>
  <c r="F311" i="23" s="1"/>
  <c r="I377" i="23"/>
  <c r="K377" i="23" s="1"/>
  <c r="P377" i="23" s="1"/>
  <c r="E569" i="23"/>
  <c r="F569" i="23" s="1"/>
  <c r="E758" i="23"/>
  <c r="F758" i="23" s="1"/>
  <c r="H758" i="23" s="1"/>
  <c r="I1483" i="23"/>
  <c r="K1483" i="23" s="1"/>
  <c r="P1483" i="23" s="1"/>
  <c r="E1483" i="23"/>
  <c r="F1483" i="23" s="1"/>
  <c r="H1483" i="23" s="1"/>
  <c r="D196" i="24"/>
  <c r="E196" i="24" s="1"/>
  <c r="F196" i="24" s="1"/>
  <c r="H196" i="24" s="1"/>
  <c r="E434" i="23"/>
  <c r="F434" i="23" s="1"/>
  <c r="I570" i="23"/>
  <c r="K570" i="23" s="1"/>
  <c r="E705" i="23"/>
  <c r="F705" i="23" s="1"/>
  <c r="H705" i="23" s="1"/>
  <c r="I847" i="23"/>
  <c r="K847" i="23" s="1"/>
  <c r="L847" i="23" s="1"/>
  <c r="E933" i="23"/>
  <c r="I968" i="23"/>
  <c r="I1311" i="23"/>
  <c r="K1311" i="23" s="1"/>
  <c r="P1311" i="23" s="1"/>
  <c r="I111" i="24"/>
  <c r="K111" i="24" s="1"/>
  <c r="P111" i="24" s="1"/>
  <c r="I544" i="23"/>
  <c r="K544" i="23" s="1"/>
  <c r="L544" i="23" s="1"/>
  <c r="M544" i="23" s="1"/>
  <c r="O544" i="23" s="1"/>
  <c r="D553" i="23"/>
  <c r="I553" i="23" s="1"/>
  <c r="K553" i="23" s="1"/>
  <c r="D625" i="23"/>
  <c r="E625" i="23" s="1"/>
  <c r="D651" i="23"/>
  <c r="E651" i="23" s="1"/>
  <c r="F651" i="23" s="1"/>
  <c r="H651" i="23" s="1"/>
  <c r="I674" i="23"/>
  <c r="K674" i="23" s="1"/>
  <c r="L674" i="23" s="1"/>
  <c r="D759" i="23"/>
  <c r="I759" i="23" s="1"/>
  <c r="K759" i="23" s="1"/>
  <c r="P759" i="23" s="1"/>
  <c r="D775" i="23"/>
  <c r="I775" i="23" s="1"/>
  <c r="K775" i="23" s="1"/>
  <c r="L775" i="23" s="1"/>
  <c r="D784" i="23"/>
  <c r="D791" i="23"/>
  <c r="D1090" i="23"/>
  <c r="I1090" i="23" s="1"/>
  <c r="K1090" i="23" s="1"/>
  <c r="L1090" i="23" s="1"/>
  <c r="D1122" i="23"/>
  <c r="E1122" i="23" s="1"/>
  <c r="F1122" i="23" s="1"/>
  <c r="H1122" i="23" s="1"/>
  <c r="L1148" i="23"/>
  <c r="I1268" i="23"/>
  <c r="K1268" i="23" s="1"/>
  <c r="L1268" i="23" s="1"/>
  <c r="E1370" i="23"/>
  <c r="D1447" i="23"/>
  <c r="E1447" i="23" s="1"/>
  <c r="F1447" i="23" s="1"/>
  <c r="H1447" i="23" s="1"/>
  <c r="E1456" i="23"/>
  <c r="E1474" i="23"/>
  <c r="F1474" i="23" s="1"/>
  <c r="H1474" i="23" s="1"/>
  <c r="I1583" i="23"/>
  <c r="K1583" i="23" s="1"/>
  <c r="L1583" i="23" s="1"/>
  <c r="D473" i="23"/>
  <c r="D493" i="23"/>
  <c r="I493" i="23" s="1"/>
  <c r="K493" i="23" s="1"/>
  <c r="L493" i="23" s="1"/>
  <c r="E501" i="23"/>
  <c r="F501" i="23" s="1"/>
  <c r="D597" i="23"/>
  <c r="I597" i="23" s="1"/>
  <c r="K597" i="23" s="1"/>
  <c r="L597" i="23" s="1"/>
  <c r="D645" i="23"/>
  <c r="E645" i="23" s="1"/>
  <c r="F645" i="23" s="1"/>
  <c r="H645" i="23" s="1"/>
  <c r="D803" i="23"/>
  <c r="E803" i="23" s="1"/>
  <c r="F803" i="23" s="1"/>
  <c r="H803" i="23" s="1"/>
  <c r="D860" i="23"/>
  <c r="E860" i="23" s="1"/>
  <c r="D901" i="23"/>
  <c r="E901" i="23" s="1"/>
  <c r="F901" i="23" s="1"/>
  <c r="H901" i="23" s="1"/>
  <c r="I933" i="23"/>
  <c r="K933" i="23" s="1"/>
  <c r="P933" i="23" s="1"/>
  <c r="P1039" i="23"/>
  <c r="R1039" i="23" s="1"/>
  <c r="W1039" i="23" s="1"/>
  <c r="D1101" i="23"/>
  <c r="I1101" i="23" s="1"/>
  <c r="K1101" i="23" s="1"/>
  <c r="P1101" i="23" s="1"/>
  <c r="D18" i="24"/>
  <c r="I18" i="24" s="1"/>
  <c r="K18" i="24" s="1"/>
  <c r="P18" i="24" s="1"/>
  <c r="D41" i="24"/>
  <c r="I41" i="24" s="1"/>
  <c r="K41" i="24" s="1"/>
  <c r="E90" i="24"/>
  <c r="F90" i="24" s="1"/>
  <c r="H90" i="24" s="1"/>
  <c r="D161" i="24"/>
  <c r="E161" i="24" s="1"/>
  <c r="F161" i="24" s="1"/>
  <c r="H161" i="24" s="1"/>
  <c r="E268" i="24"/>
  <c r="F268" i="24" s="1"/>
  <c r="H268" i="24" s="1"/>
  <c r="E273" i="24"/>
  <c r="F273" i="24" s="1"/>
  <c r="H273" i="24" s="1"/>
  <c r="D283" i="24"/>
  <c r="E283" i="24" s="1"/>
  <c r="F283" i="24" s="1"/>
  <c r="H283" i="24" s="1"/>
  <c r="D428" i="23"/>
  <c r="E428" i="23" s="1"/>
  <c r="F428" i="23" s="1"/>
  <c r="D464" i="23"/>
  <c r="E464" i="23" s="1"/>
  <c r="F464" i="23" s="1"/>
  <c r="G464" i="23" s="1"/>
  <c r="K501" i="23"/>
  <c r="L501" i="23" s="1"/>
  <c r="M501" i="23" s="1"/>
  <c r="D511" i="23"/>
  <c r="I511" i="23" s="1"/>
  <c r="K511" i="23" s="1"/>
  <c r="L511" i="23" s="1"/>
  <c r="D554" i="23"/>
  <c r="E554" i="23" s="1"/>
  <c r="F554" i="23" s="1"/>
  <c r="G554" i="23" s="1"/>
  <c r="D578" i="23"/>
  <c r="I578" i="23" s="1"/>
  <c r="K578" i="23" s="1"/>
  <c r="L578" i="23" s="1"/>
  <c r="E674" i="23"/>
  <c r="D706" i="23"/>
  <c r="I706" i="23" s="1"/>
  <c r="K706" i="23" s="1"/>
  <c r="L706" i="23" s="1"/>
  <c r="D738" i="23"/>
  <c r="I738" i="23" s="1"/>
  <c r="K738" i="23" s="1"/>
  <c r="L738" i="23" s="1"/>
  <c r="D753" i="23"/>
  <c r="I753" i="23" s="1"/>
  <c r="K753" i="23" s="1"/>
  <c r="L753" i="23" s="1"/>
  <c r="D769" i="23"/>
  <c r="I769" i="23" s="1"/>
  <c r="K769" i="23" s="1"/>
  <c r="P769" i="23" s="1"/>
  <c r="D785" i="23"/>
  <c r="I785" i="23" s="1"/>
  <c r="D812" i="23"/>
  <c r="I812" i="23" s="1"/>
  <c r="D829" i="23"/>
  <c r="E829" i="23" s="1"/>
  <c r="F829" i="23" s="1"/>
  <c r="H829" i="23" s="1"/>
  <c r="D960" i="23"/>
  <c r="E960" i="23" s="1"/>
  <c r="D987" i="23"/>
  <c r="I987" i="23" s="1"/>
  <c r="D1014" i="23"/>
  <c r="E1014" i="23" s="1"/>
  <c r="F1014" i="23" s="1"/>
  <c r="H1014" i="23" s="1"/>
  <c r="E1049" i="23"/>
  <c r="D1168" i="23"/>
  <c r="E1168" i="23" s="1"/>
  <c r="F1168" i="23" s="1"/>
  <c r="H1168" i="23" s="1"/>
  <c r="D1188" i="23"/>
  <c r="E1188" i="23" s="1"/>
  <c r="F1188" i="23" s="1"/>
  <c r="H1188" i="23" s="1"/>
  <c r="D1218" i="23"/>
  <c r="E1218" i="23" s="1"/>
  <c r="F1218" i="23" s="1"/>
  <c r="H1218" i="23" s="1"/>
  <c r="E1228" i="23"/>
  <c r="F1228" i="23" s="1"/>
  <c r="H1228" i="23" s="1"/>
  <c r="D1326" i="23"/>
  <c r="I1326" i="23" s="1"/>
  <c r="I1370" i="23"/>
  <c r="K1370" i="23" s="1"/>
  <c r="P1370" i="23" s="1"/>
  <c r="D1382" i="23"/>
  <c r="I1382" i="23" s="1"/>
  <c r="K1382" i="23" s="1"/>
  <c r="L1382" i="23" s="1"/>
  <c r="D1421" i="23"/>
  <c r="I1421" i="23" s="1"/>
  <c r="K1421" i="23" s="1"/>
  <c r="L1421" i="23" s="1"/>
  <c r="D1441" i="23"/>
  <c r="E1441" i="23" s="1"/>
  <c r="F1441" i="23" s="1"/>
  <c r="H1441" i="23" s="1"/>
  <c r="I1474" i="23"/>
  <c r="K1474" i="23" s="1"/>
  <c r="P1474" i="23" s="1"/>
  <c r="D1524" i="23"/>
  <c r="I1524" i="23" s="1"/>
  <c r="K1524" i="23" s="1"/>
  <c r="D1540" i="23"/>
  <c r="I1540" i="23" s="1"/>
  <c r="K1540" i="23" s="1"/>
  <c r="L1540" i="23" s="1"/>
  <c r="D1567" i="23"/>
  <c r="I1567" i="23" s="1"/>
  <c r="K1567" i="23" s="1"/>
  <c r="L1567" i="23" s="1"/>
  <c r="E1616" i="23"/>
  <c r="F1616" i="23" s="1"/>
  <c r="H1616" i="23" s="1"/>
  <c r="D82" i="24"/>
  <c r="I82" i="24" s="1"/>
  <c r="K82" i="24" s="1"/>
  <c r="L82" i="24" s="1"/>
  <c r="D145" i="24"/>
  <c r="E145" i="24" s="1"/>
  <c r="E246" i="24"/>
  <c r="F246" i="24" s="1"/>
  <c r="E261" i="24"/>
  <c r="F261" i="24" s="1"/>
  <c r="H261" i="24" s="1"/>
  <c r="D539" i="23"/>
  <c r="I539" i="23" s="1"/>
  <c r="D609" i="23"/>
  <c r="I609" i="23" s="1"/>
  <c r="D619" i="23"/>
  <c r="E619" i="23" s="1"/>
  <c r="F619" i="23" s="1"/>
  <c r="D696" i="23"/>
  <c r="I696" i="23" s="1"/>
  <c r="K696" i="23" s="1"/>
  <c r="P696" i="23" s="1"/>
  <c r="D822" i="23"/>
  <c r="E822" i="23" s="1"/>
  <c r="D839" i="23"/>
  <c r="I839" i="23" s="1"/>
  <c r="D861" i="23"/>
  <c r="I861" i="23" s="1"/>
  <c r="D891" i="23"/>
  <c r="I891" i="23" s="1"/>
  <c r="K891" i="23" s="1"/>
  <c r="P891" i="23" s="1"/>
  <c r="D923" i="23"/>
  <c r="E923" i="23" s="1"/>
  <c r="F923" i="23" s="1"/>
  <c r="H923" i="23" s="1"/>
  <c r="D978" i="23"/>
  <c r="E978" i="23" s="1"/>
  <c r="F978" i="23" s="1"/>
  <c r="H978" i="23" s="1"/>
  <c r="D1032" i="23"/>
  <c r="I1032" i="23" s="1"/>
  <c r="K1032" i="23" s="1"/>
  <c r="P1032" i="23" s="1"/>
  <c r="D1073" i="23"/>
  <c r="I1073" i="23" s="1"/>
  <c r="K1073" i="23" s="1"/>
  <c r="P1073" i="23" s="1"/>
  <c r="D1133" i="23"/>
  <c r="I1133" i="23" s="1"/>
  <c r="K1133" i="23" s="1"/>
  <c r="P1133" i="23" s="1"/>
  <c r="P1148" i="23"/>
  <c r="E1200" i="23"/>
  <c r="F1200" i="23" s="1"/>
  <c r="H1200" i="23" s="1"/>
  <c r="D1430" i="23"/>
  <c r="E1430" i="23" s="1"/>
  <c r="F1430" i="23" s="1"/>
  <c r="H1430" i="23" s="1"/>
  <c r="I1456" i="23"/>
  <c r="K1456" i="23" s="1"/>
  <c r="L1456" i="23" s="1"/>
  <c r="I1557" i="23"/>
  <c r="K1557" i="23" s="1"/>
  <c r="D54" i="24"/>
  <c r="I54" i="24" s="1"/>
  <c r="D151" i="24"/>
  <c r="E151" i="24" s="1"/>
  <c r="F151" i="24" s="1"/>
  <c r="H151" i="24" s="1"/>
  <c r="D435" i="23"/>
  <c r="I435" i="23" s="1"/>
  <c r="K435" i="23" s="1"/>
  <c r="P435" i="23" s="1"/>
  <c r="E598" i="23"/>
  <c r="F598" i="23" s="1"/>
  <c r="G598" i="23" s="1"/>
  <c r="D646" i="23"/>
  <c r="I646" i="23" s="1"/>
  <c r="D667" i="23"/>
  <c r="I667" i="23" s="1"/>
  <c r="D804" i="23"/>
  <c r="I804" i="23" s="1"/>
  <c r="K804" i="23" s="1"/>
  <c r="P804" i="23" s="1"/>
  <c r="D871" i="23"/>
  <c r="I871" i="23" s="1"/>
  <c r="K871" i="23" s="1"/>
  <c r="P871" i="23" s="1"/>
  <c r="D971" i="23"/>
  <c r="E971" i="23" s="1"/>
  <c r="F971" i="23" s="1"/>
  <c r="H971" i="23" s="1"/>
  <c r="E997" i="23"/>
  <c r="F997" i="23" s="1"/>
  <c r="H997" i="23" s="1"/>
  <c r="I1006" i="23"/>
  <c r="K1006" i="23" s="1"/>
  <c r="D1050" i="23"/>
  <c r="E1050" i="23" s="1"/>
  <c r="I1250" i="23"/>
  <c r="K1250" i="23" s="1"/>
  <c r="L1250" i="23" s="1"/>
  <c r="D1260" i="23"/>
  <c r="E1260" i="23" s="1"/>
  <c r="F1260" i="23" s="1"/>
  <c r="H1260" i="23" s="1"/>
  <c r="D1412" i="23"/>
  <c r="E1412" i="23" s="1"/>
  <c r="F1412" i="23" s="1"/>
  <c r="H1412" i="23" s="1"/>
  <c r="D1506" i="23"/>
  <c r="I1506" i="23" s="1"/>
  <c r="K1506" i="23" s="1"/>
  <c r="D1534" i="23"/>
  <c r="E1534" i="23" s="1"/>
  <c r="F1534" i="23" s="1"/>
  <c r="H1534" i="23" s="1"/>
  <c r="D1550" i="23"/>
  <c r="E1550" i="23" s="1"/>
  <c r="F1550" i="23" s="1"/>
  <c r="H1550" i="23" s="1"/>
  <c r="D19" i="24"/>
  <c r="I19" i="24" s="1"/>
  <c r="K19" i="24" s="1"/>
  <c r="L19" i="24" s="1"/>
  <c r="E237" i="24"/>
  <c r="F237" i="24" s="1"/>
  <c r="H237" i="24" s="1"/>
  <c r="D269" i="24"/>
  <c r="E269" i="24" s="1"/>
  <c r="F269" i="24" s="1"/>
  <c r="H269" i="24" s="1"/>
  <c r="D284" i="24"/>
  <c r="I284" i="24" s="1"/>
  <c r="K284" i="24" s="1"/>
  <c r="L284" i="24" s="1"/>
  <c r="D512" i="23"/>
  <c r="I512" i="23" s="1"/>
  <c r="D523" i="23"/>
  <c r="I523" i="23" s="1"/>
  <c r="D676" i="23"/>
  <c r="I676" i="23" s="1"/>
  <c r="E721" i="23"/>
  <c r="F721" i="23" s="1"/>
  <c r="H721" i="23" s="1"/>
  <c r="I813" i="23"/>
  <c r="K813" i="23" s="1"/>
  <c r="I831" i="23"/>
  <c r="K831" i="23" s="1"/>
  <c r="P831" i="23" s="1"/>
  <c r="I915" i="23"/>
  <c r="K915" i="23" s="1"/>
  <c r="P915" i="23" s="1"/>
  <c r="D1042" i="23"/>
  <c r="I1042" i="23" s="1"/>
  <c r="K1042" i="23" s="1"/>
  <c r="P1042" i="23" s="1"/>
  <c r="D1066" i="23"/>
  <c r="E1066" i="23" s="1"/>
  <c r="F1066" i="23" s="1"/>
  <c r="H1066" i="23" s="1"/>
  <c r="D1074" i="23"/>
  <c r="I1074" i="23" s="1"/>
  <c r="K1074" i="23" s="1"/>
  <c r="P1074" i="23" s="1"/>
  <c r="D1114" i="23"/>
  <c r="I1114" i="23" s="1"/>
  <c r="K1114" i="23" s="1"/>
  <c r="P1114" i="23" s="1"/>
  <c r="D1179" i="23"/>
  <c r="E1179" i="23" s="1"/>
  <c r="F1179" i="23" s="1"/>
  <c r="H1179" i="23" s="1"/>
  <c r="I1200" i="23"/>
  <c r="K1200" i="23" s="1"/>
  <c r="P1200" i="23" s="1"/>
  <c r="D1220" i="23"/>
  <c r="I1220" i="23" s="1"/>
  <c r="K1220" i="23" s="1"/>
  <c r="L1220" i="23" s="1"/>
  <c r="D1316" i="23"/>
  <c r="E1316" i="23" s="1"/>
  <c r="F1316" i="23" s="1"/>
  <c r="H1316" i="23" s="1"/>
  <c r="E1327" i="23"/>
  <c r="F1327" i="23" s="1"/>
  <c r="H1327" i="23" s="1"/>
  <c r="D1348" i="23"/>
  <c r="I1348" i="23" s="1"/>
  <c r="K1348" i="23" s="1"/>
  <c r="L1348" i="23" s="1"/>
  <c r="E1395" i="23"/>
  <c r="F1395" i="23" s="1"/>
  <c r="H1395" i="23" s="1"/>
  <c r="D1442" i="23"/>
  <c r="I1442" i="23" s="1"/>
  <c r="K1442" i="23" s="1"/>
  <c r="P1442" i="23" s="1"/>
  <c r="D1476" i="23"/>
  <c r="I1476" i="23" s="1"/>
  <c r="K1476" i="23" s="1"/>
  <c r="P1476" i="23" s="1"/>
  <c r="D1498" i="23"/>
  <c r="I1498" i="23" s="1"/>
  <c r="K1498" i="23" s="1"/>
  <c r="P1498" i="23" s="1"/>
  <c r="D1597" i="23"/>
  <c r="I1597" i="23" s="1"/>
  <c r="D1617" i="23"/>
  <c r="I1617" i="23" s="1"/>
  <c r="K1617" i="23" s="1"/>
  <c r="L1617" i="23" s="1"/>
  <c r="D103" i="24"/>
  <c r="E103" i="24" s="1"/>
  <c r="F103" i="24" s="1"/>
  <c r="H103" i="24" s="1"/>
  <c r="D189" i="24"/>
  <c r="I189" i="24" s="1"/>
  <c r="K189" i="24" s="1"/>
  <c r="P189" i="24" s="1"/>
  <c r="I209" i="24"/>
  <c r="K209" i="24" s="1"/>
  <c r="P209" i="24" s="1"/>
  <c r="D476" i="23"/>
  <c r="I476" i="23" s="1"/>
  <c r="E486" i="23"/>
  <c r="F486" i="23" s="1"/>
  <c r="D548" i="23"/>
  <c r="E548" i="23" s="1"/>
  <c r="F548" i="23" s="1"/>
  <c r="D580" i="23"/>
  <c r="E580" i="23" s="1"/>
  <c r="F580" i="23" s="1"/>
  <c r="G580" i="23" s="1"/>
  <c r="D620" i="23"/>
  <c r="I620" i="23" s="1"/>
  <c r="K620" i="23" s="1"/>
  <c r="P620" i="23" s="1"/>
  <c r="P1023" i="23"/>
  <c r="R1023" i="23" s="1"/>
  <c r="S1023" i="23" s="1"/>
  <c r="E1033" i="23"/>
  <c r="F1033" i="23" s="1"/>
  <c r="D1243" i="23"/>
  <c r="E1243" i="23" s="1"/>
  <c r="F1243" i="23" s="1"/>
  <c r="H1243" i="23" s="1"/>
  <c r="D1272" i="23"/>
  <c r="E1272" i="23" s="1"/>
  <c r="F1272" i="23" s="1"/>
  <c r="H1272" i="23" s="1"/>
  <c r="D1338" i="23"/>
  <c r="I1338" i="23" s="1"/>
  <c r="D1363" i="23"/>
  <c r="I1363" i="23" s="1"/>
  <c r="K1363" i="23" s="1"/>
  <c r="P1363" i="23" s="1"/>
  <c r="D1458" i="23"/>
  <c r="E1458" i="23" s="1"/>
  <c r="F1458" i="23" s="1"/>
  <c r="H1458" i="23" s="1"/>
  <c r="D1518" i="23"/>
  <c r="E1518" i="23" s="1"/>
  <c r="F1518" i="23" s="1"/>
  <c r="H1518" i="23" s="1"/>
  <c r="D1527" i="23"/>
  <c r="E1527" i="23" s="1"/>
  <c r="F1527" i="23" s="1"/>
  <c r="H1527" i="23" s="1"/>
  <c r="D1587" i="23"/>
  <c r="E1587" i="23" s="1"/>
  <c r="F1587" i="23" s="1"/>
  <c r="H1587" i="23" s="1"/>
  <c r="D33" i="24"/>
  <c r="I33" i="24" s="1"/>
  <c r="K33" i="24" s="1"/>
  <c r="P33" i="24" s="1"/>
  <c r="D84" i="24"/>
  <c r="E84" i="24" s="1"/>
  <c r="F84" i="24" s="1"/>
  <c r="H84" i="24" s="1"/>
  <c r="D164" i="24"/>
  <c r="E164" i="24" s="1"/>
  <c r="F164" i="24" s="1"/>
  <c r="H164" i="24" s="1"/>
  <c r="E437" i="23"/>
  <c r="F437" i="23" s="1"/>
  <c r="G437" i="23" s="1"/>
  <c r="E458" i="23"/>
  <c r="F458" i="23" s="1"/>
  <c r="I477" i="23"/>
  <c r="K477" i="23" s="1"/>
  <c r="L477" i="23" s="1"/>
  <c r="D564" i="23"/>
  <c r="I564" i="23" s="1"/>
  <c r="K564" i="23" s="1"/>
  <c r="L564" i="23" s="1"/>
  <c r="D657" i="23"/>
  <c r="E657" i="23" s="1"/>
  <c r="F657" i="23" s="1"/>
  <c r="H657" i="23" s="1"/>
  <c r="D689" i="23"/>
  <c r="E689" i="23" s="1"/>
  <c r="D699" i="23"/>
  <c r="F739" i="23"/>
  <c r="H739" i="23" s="1"/>
  <c r="E770" i="23"/>
  <c r="F770" i="23" s="1"/>
  <c r="H770" i="23" s="1"/>
  <c r="E813" i="23"/>
  <c r="F813" i="23" s="1"/>
  <c r="H813" i="23" s="1"/>
  <c r="D823" i="23"/>
  <c r="I823" i="23" s="1"/>
  <c r="K823" i="23" s="1"/>
  <c r="L823" i="23" s="1"/>
  <c r="D863" i="23"/>
  <c r="I863" i="23" s="1"/>
  <c r="K863" i="23" s="1"/>
  <c r="L863" i="23" s="1"/>
  <c r="D998" i="23"/>
  <c r="I998" i="23" s="1"/>
  <c r="K998" i="23" s="1"/>
  <c r="L998" i="23" s="1"/>
  <c r="E1007" i="23"/>
  <c r="F1007" i="23" s="1"/>
  <c r="H1007" i="23" s="1"/>
  <c r="D1085" i="23"/>
  <c r="I1085" i="23" s="1"/>
  <c r="D1095" i="23"/>
  <c r="E1095" i="23" s="1"/>
  <c r="F1095" i="23" s="1"/>
  <c r="H1095" i="23" s="1"/>
  <c r="E1142" i="23"/>
  <c r="F1142" i="23" s="1"/>
  <c r="H1142" i="23" s="1"/>
  <c r="I1327" i="23"/>
  <c r="K1327" i="23" s="1"/>
  <c r="P1327" i="23" s="1"/>
  <c r="D1385" i="23"/>
  <c r="E1385" i="23" s="1"/>
  <c r="F1385" i="23" s="1"/>
  <c r="H1385" i="23" s="1"/>
  <c r="D1405" i="23"/>
  <c r="I1405" i="23" s="1"/>
  <c r="D1451" i="23"/>
  <c r="I1451" i="23" s="1"/>
  <c r="K1451" i="23" s="1"/>
  <c r="D1470" i="23"/>
  <c r="I1470" i="23" s="1"/>
  <c r="K1470" i="23" s="1"/>
  <c r="L1470" i="23" s="1"/>
  <c r="D1543" i="23"/>
  <c r="I1543" i="23" s="1"/>
  <c r="K1543" i="23" s="1"/>
  <c r="D1570" i="23"/>
  <c r="D1576" i="23"/>
  <c r="I264" i="24"/>
  <c r="K264" i="24" s="1"/>
  <c r="L264" i="24" s="1"/>
  <c r="D270" i="24"/>
  <c r="I270" i="24" s="1"/>
  <c r="K270" i="24" s="1"/>
  <c r="D532" i="23"/>
  <c r="I532" i="23" s="1"/>
  <c r="K532" i="23" s="1"/>
  <c r="D575" i="23"/>
  <c r="I575" i="23" s="1"/>
  <c r="K575" i="23" s="1"/>
  <c r="P575" i="23" s="1"/>
  <c r="I690" i="23"/>
  <c r="K690" i="23" s="1"/>
  <c r="L690" i="23" s="1"/>
  <c r="D710" i="23"/>
  <c r="I710" i="23" s="1"/>
  <c r="K710" i="23" s="1"/>
  <c r="P710" i="23" s="1"/>
  <c r="D981" i="23"/>
  <c r="E981" i="23" s="1"/>
  <c r="F981" i="23" s="1"/>
  <c r="H981" i="23" s="1"/>
  <c r="P1007" i="23"/>
  <c r="D1016" i="23"/>
  <c r="I1016" i="23" s="1"/>
  <c r="K1016" i="23" s="1"/>
  <c r="P1016" i="23" s="1"/>
  <c r="D1034" i="23"/>
  <c r="I1034" i="23" s="1"/>
  <c r="K1034" i="23" s="1"/>
  <c r="D1044" i="23"/>
  <c r="I1044" i="23" s="1"/>
  <c r="K1044" i="23" s="1"/>
  <c r="P1044" i="23" s="1"/>
  <c r="D1106" i="23"/>
  <c r="I1106" i="23" s="1"/>
  <c r="D1127" i="23"/>
  <c r="D1137" i="23"/>
  <c r="E1137" i="23" s="1"/>
  <c r="F1137" i="23" s="1"/>
  <c r="H1137" i="23" s="1"/>
  <c r="D1212" i="23"/>
  <c r="E1212" i="23" s="1"/>
  <c r="F1212" i="23" s="1"/>
  <c r="H1212" i="23" s="1"/>
  <c r="D1252" i="23"/>
  <c r="I1252" i="23" s="1"/>
  <c r="K1252" i="23" s="1"/>
  <c r="P1252" i="23" s="1"/>
  <c r="D1310" i="23"/>
  <c r="I1310" i="23" s="1"/>
  <c r="K1310" i="23" s="1"/>
  <c r="P1310" i="23" s="1"/>
  <c r="D1375" i="23"/>
  <c r="E1375" i="23" s="1"/>
  <c r="F1375" i="23" s="1"/>
  <c r="H1375" i="23" s="1"/>
  <c r="D1396" i="23"/>
  <c r="E1396" i="23" s="1"/>
  <c r="D1414" i="23"/>
  <c r="I1414" i="23" s="1"/>
  <c r="K1414" i="23" s="1"/>
  <c r="P1414" i="23" s="1"/>
  <c r="D1478" i="23"/>
  <c r="I1478" i="23" s="1"/>
  <c r="K1478" i="23" s="1"/>
  <c r="P1478" i="23" s="1"/>
  <c r="D1499" i="23"/>
  <c r="I1499" i="23" s="1"/>
  <c r="K1499" i="23" s="1"/>
  <c r="L1499" i="23" s="1"/>
  <c r="D1508" i="23"/>
  <c r="I1508" i="23" s="1"/>
  <c r="K1508" i="23" s="1"/>
  <c r="L1508" i="23" s="1"/>
  <c r="D1560" i="23"/>
  <c r="E1560" i="23" s="1"/>
  <c r="F1560" i="23" s="1"/>
  <c r="H1560" i="23" s="1"/>
  <c r="D1599" i="23"/>
  <c r="I1599" i="23" s="1"/>
  <c r="K1599" i="23" s="1"/>
  <c r="L1599" i="23" s="1"/>
  <c r="D58" i="24"/>
  <c r="E58" i="24" s="1"/>
  <c r="F58" i="24" s="1"/>
  <c r="H58" i="24" s="1"/>
  <c r="D95" i="24"/>
  <c r="I95" i="24" s="1"/>
  <c r="K95" i="24" s="1"/>
  <c r="P95" i="24" s="1"/>
  <c r="I211" i="24"/>
  <c r="K211" i="24" s="1"/>
  <c r="P211" i="24" s="1"/>
  <c r="D285" i="24"/>
  <c r="E285" i="24" s="1"/>
  <c r="F285" i="24" s="1"/>
  <c r="H285" i="24" s="1"/>
  <c r="E477" i="23"/>
  <c r="F477" i="23" s="1"/>
  <c r="G477" i="23" s="1"/>
  <c r="D558" i="23"/>
  <c r="I558" i="23" s="1"/>
  <c r="K558" i="23" s="1"/>
  <c r="P558" i="23" s="1"/>
  <c r="D629" i="23"/>
  <c r="I629" i="23" s="1"/>
  <c r="K629" i="23" s="1"/>
  <c r="P629" i="23" s="1"/>
  <c r="D641" i="23"/>
  <c r="I641" i="23" s="1"/>
  <c r="D765" i="23"/>
  <c r="E765" i="23" s="1"/>
  <c r="D781" i="23"/>
  <c r="E781" i="23" s="1"/>
  <c r="D797" i="23"/>
  <c r="I797" i="23" s="1"/>
  <c r="K797" i="23" s="1"/>
  <c r="D906" i="23"/>
  <c r="E906" i="23" s="1"/>
  <c r="F906" i="23" s="1"/>
  <c r="H906" i="23" s="1"/>
  <c r="D917" i="23"/>
  <c r="E917" i="23" s="1"/>
  <c r="F917" i="23" s="1"/>
  <c r="H917" i="23" s="1"/>
  <c r="D939" i="23"/>
  <c r="I939" i="23" s="1"/>
  <c r="K939" i="23" s="1"/>
  <c r="P939" i="23" s="1"/>
  <c r="I946" i="23"/>
  <c r="K946" i="23" s="1"/>
  <c r="P946" i="23" s="1"/>
  <c r="D1058" i="23"/>
  <c r="I1058" i="23" s="1"/>
  <c r="K1058" i="23" s="1"/>
  <c r="L1058" i="23" s="1"/>
  <c r="D1117" i="23"/>
  <c r="I1117" i="23" s="1"/>
  <c r="K1117" i="23" s="1"/>
  <c r="L1117" i="23" s="1"/>
  <c r="D1152" i="23"/>
  <c r="E1152" i="23" s="1"/>
  <c r="F1152" i="23" s="1"/>
  <c r="H1152" i="23" s="1"/>
  <c r="D1172" i="23"/>
  <c r="D1244" i="23"/>
  <c r="I1244" i="23" s="1"/>
  <c r="K1244" i="23" s="1"/>
  <c r="P1244" i="23" s="1"/>
  <c r="D1287" i="23"/>
  <c r="I1287" i="23" s="1"/>
  <c r="K1287" i="23" s="1"/>
  <c r="L1287" i="23" s="1"/>
  <c r="D1426" i="23"/>
  <c r="I1426" i="23" s="1"/>
  <c r="K1426" i="23" s="1"/>
  <c r="P1426" i="23" s="1"/>
  <c r="D1529" i="23"/>
  <c r="E1529" i="23" s="1"/>
  <c r="D1552" i="23"/>
  <c r="I1552" i="23" s="1"/>
  <c r="K1552" i="23" s="1"/>
  <c r="P1552" i="23" s="1"/>
  <c r="D1588" i="23"/>
  <c r="I1588" i="23" s="1"/>
  <c r="K1588" i="23" s="1"/>
  <c r="L1588" i="23" s="1"/>
  <c r="E449" i="23"/>
  <c r="F449" i="23" s="1"/>
  <c r="G449" i="23" s="1"/>
  <c r="D489" i="23"/>
  <c r="E489" i="23" s="1"/>
  <c r="F489" i="23" s="1"/>
  <c r="I497" i="23"/>
  <c r="K497" i="23" s="1"/>
  <c r="P497" i="23" s="1"/>
  <c r="E549" i="23"/>
  <c r="F549" i="23" s="1"/>
  <c r="G549" i="23" s="1"/>
  <c r="D593" i="23"/>
  <c r="E593" i="23" s="1"/>
  <c r="F593" i="23" s="1"/>
  <c r="I669" i="23"/>
  <c r="K669" i="23" s="1"/>
  <c r="P669" i="23" s="1"/>
  <c r="E690" i="23"/>
  <c r="F690" i="23" s="1"/>
  <c r="H690" i="23" s="1"/>
  <c r="E700" i="23"/>
  <c r="F700" i="23" s="1"/>
  <c r="H700" i="23" s="1"/>
  <c r="D734" i="23"/>
  <c r="I734" i="23" s="1"/>
  <c r="K734" i="23" s="1"/>
  <c r="P734" i="23" s="1"/>
  <c r="D807" i="23"/>
  <c r="D815" i="23"/>
  <c r="D844" i="23"/>
  <c r="E844" i="23" s="1"/>
  <c r="D855" i="23"/>
  <c r="I855" i="23" s="1"/>
  <c r="K855" i="23" s="1"/>
  <c r="P855" i="23" s="1"/>
  <c r="E864" i="23"/>
  <c r="F864" i="23" s="1"/>
  <c r="H864" i="23" s="1"/>
  <c r="D874" i="23"/>
  <c r="I874" i="23" s="1"/>
  <c r="D885" i="23"/>
  <c r="E885" i="23" s="1"/>
  <c r="I1000" i="23"/>
  <c r="K1000" i="23" s="1"/>
  <c r="L1000" i="23" s="1"/>
  <c r="D1204" i="23"/>
  <c r="E1204" i="23" s="1"/>
  <c r="F1204" i="23" s="1"/>
  <c r="H1204" i="23" s="1"/>
  <c r="D1224" i="23"/>
  <c r="E1224" i="23" s="1"/>
  <c r="F1224" i="23" s="1"/>
  <c r="H1224" i="23" s="1"/>
  <c r="D1366" i="23"/>
  <c r="D1444" i="23"/>
  <c r="I1444" i="23" s="1"/>
  <c r="D1460" i="23"/>
  <c r="I1460" i="23" s="1"/>
  <c r="K1460" i="23" s="1"/>
  <c r="I1471" i="23"/>
  <c r="K1471" i="23" s="1"/>
  <c r="P1471" i="23" s="1"/>
  <c r="D1490" i="23"/>
  <c r="E1490" i="23" s="1"/>
  <c r="F1490" i="23" s="1"/>
  <c r="H1490" i="23" s="1"/>
  <c r="D7" i="24"/>
  <c r="I7" i="24" s="1"/>
  <c r="K7" i="24" s="1"/>
  <c r="D78" i="24"/>
  <c r="E78" i="24" s="1"/>
  <c r="F78" i="24" s="1"/>
  <c r="H78" i="24" s="1"/>
  <c r="D96" i="24"/>
  <c r="I96" i="24" s="1"/>
  <c r="K96" i="24" s="1"/>
  <c r="L96" i="24" s="1"/>
  <c r="E155" i="24"/>
  <c r="F155" i="24" s="1"/>
  <c r="H155" i="24" s="1"/>
  <c r="E201" i="24"/>
  <c r="F201" i="24" s="1"/>
  <c r="H201" i="24" s="1"/>
  <c r="D423" i="23"/>
  <c r="I423" i="23" s="1"/>
  <c r="K423" i="23" s="1"/>
  <c r="P423" i="23" s="1"/>
  <c r="D432" i="23"/>
  <c r="I432" i="23" s="1"/>
  <c r="K432" i="23" s="1"/>
  <c r="P432" i="23" s="1"/>
  <c r="I461" i="23"/>
  <c r="K461" i="23" s="1"/>
  <c r="P461" i="23" s="1"/>
  <c r="D469" i="23"/>
  <c r="I469" i="23" s="1"/>
  <c r="K469" i="23" s="1"/>
  <c r="P469" i="23" s="1"/>
  <c r="D559" i="23"/>
  <c r="I559" i="23" s="1"/>
  <c r="K559" i="23" s="1"/>
  <c r="P559" i="23" s="1"/>
  <c r="D576" i="23"/>
  <c r="I576" i="23" s="1"/>
  <c r="D680" i="23"/>
  <c r="I680" i="23" s="1"/>
  <c r="D712" i="23"/>
  <c r="I712" i="23" s="1"/>
  <c r="K712" i="23" s="1"/>
  <c r="P712" i="23" s="1"/>
  <c r="D742" i="23"/>
  <c r="I742" i="23" s="1"/>
  <c r="K742" i="23" s="1"/>
  <c r="P742" i="23" s="1"/>
  <c r="D750" i="23"/>
  <c r="I750" i="23" s="1"/>
  <c r="K750" i="23" s="1"/>
  <c r="L750" i="23" s="1"/>
  <c r="D766" i="23"/>
  <c r="I766" i="23" s="1"/>
  <c r="K766" i="23" s="1"/>
  <c r="P766" i="23" s="1"/>
  <c r="D782" i="23"/>
  <c r="I782" i="23" s="1"/>
  <c r="K782" i="23" s="1"/>
  <c r="L782" i="23" s="1"/>
  <c r="D907" i="23"/>
  <c r="D992" i="23"/>
  <c r="I992" i="23" s="1"/>
  <c r="K992" i="23" s="1"/>
  <c r="P992" i="23" s="1"/>
  <c r="G1051" i="23"/>
  <c r="I1060" i="23"/>
  <c r="K1060" i="23" s="1"/>
  <c r="P1060" i="23" s="1"/>
  <c r="I1070" i="23"/>
  <c r="K1070" i="23" s="1"/>
  <c r="L1070" i="23" s="1"/>
  <c r="D1163" i="23"/>
  <c r="E1163" i="23" s="1"/>
  <c r="F1163" i="23" s="1"/>
  <c r="H1163" i="23" s="1"/>
  <c r="D1184" i="23"/>
  <c r="I1184" i="23" s="1"/>
  <c r="K1184" i="23" s="1"/>
  <c r="L1184" i="23" s="1"/>
  <c r="E1213" i="23"/>
  <c r="F1213" i="23" s="1"/>
  <c r="H1213" i="23" s="1"/>
  <c r="D1300" i="23"/>
  <c r="E1300" i="23" s="1"/>
  <c r="F1300" i="23" s="1"/>
  <c r="H1300" i="23" s="1"/>
  <c r="I1322" i="23"/>
  <c r="K1322" i="23" s="1"/>
  <c r="P1322" i="23" s="1"/>
  <c r="I1354" i="23"/>
  <c r="I1389" i="23"/>
  <c r="K1389" i="23" s="1"/>
  <c r="L1389" i="23" s="1"/>
  <c r="D1545" i="23"/>
  <c r="E1545" i="23" s="1"/>
  <c r="F1545" i="23" s="1"/>
  <c r="H1545" i="23" s="1"/>
  <c r="I16" i="24"/>
  <c r="K16" i="24" s="1"/>
  <c r="L16" i="24" s="1"/>
  <c r="D23" i="24"/>
  <c r="I23" i="24" s="1"/>
  <c r="K23" i="24" s="1"/>
  <c r="L23" i="24" s="1"/>
  <c r="D59" i="24"/>
  <c r="E59" i="24" s="1"/>
  <c r="F59" i="24" s="1"/>
  <c r="H59" i="24" s="1"/>
  <c r="I139" i="24"/>
  <c r="K139" i="24" s="1"/>
  <c r="L139" i="24" s="1"/>
  <c r="D193" i="24"/>
  <c r="I193" i="24" s="1"/>
  <c r="K193" i="24" s="1"/>
  <c r="P193" i="24" s="1"/>
  <c r="I201" i="24"/>
  <c r="K201" i="24" s="1"/>
  <c r="P201" i="24" s="1"/>
  <c r="E213" i="24"/>
  <c r="F213" i="24" s="1"/>
  <c r="H213" i="24" s="1"/>
  <c r="D249" i="24"/>
  <c r="I249" i="24" s="1"/>
  <c r="D266" i="24"/>
  <c r="I266" i="24" s="1"/>
  <c r="E271" i="24"/>
  <c r="F271" i="24" s="1"/>
  <c r="H271" i="24" s="1"/>
  <c r="E280" i="24"/>
  <c r="F280" i="24" s="1"/>
  <c r="H280" i="24" s="1"/>
  <c r="I480" i="23"/>
  <c r="D845" i="23"/>
  <c r="I1098" i="23"/>
  <c r="K1098" i="23" s="1"/>
  <c r="L1098" i="23" s="1"/>
  <c r="I1236" i="23"/>
  <c r="K1236" i="23" s="1"/>
  <c r="P1236" i="23" s="1"/>
  <c r="I1290" i="23"/>
  <c r="K1290" i="23" s="1"/>
  <c r="P1290" i="23" s="1"/>
  <c r="I1332" i="23"/>
  <c r="K1332" i="23" s="1"/>
  <c r="L1332" i="23" s="1"/>
  <c r="I1378" i="23"/>
  <c r="K1378" i="23" s="1"/>
  <c r="P1378" i="23" s="1"/>
  <c r="E1398" i="23"/>
  <c r="F1398" i="23" s="1"/>
  <c r="H1398" i="23" s="1"/>
  <c r="I1437" i="23"/>
  <c r="K1437" i="23" s="1"/>
  <c r="P1437" i="23" s="1"/>
  <c r="I1462" i="23"/>
  <c r="K1462" i="23" s="1"/>
  <c r="L1462" i="23" s="1"/>
  <c r="I50" i="24"/>
  <c r="K50" i="24" s="1"/>
  <c r="L50" i="24" s="1"/>
  <c r="D120" i="24"/>
  <c r="I120" i="24" s="1"/>
  <c r="K120" i="24" s="1"/>
  <c r="L120" i="24" s="1"/>
  <c r="M120" i="24" s="1"/>
  <c r="O120" i="24" s="1"/>
  <c r="I271" i="24"/>
  <c r="K271" i="24" s="1"/>
  <c r="P271" i="24" s="1"/>
  <c r="I280" i="24"/>
  <c r="K280" i="24" s="1"/>
  <c r="L280" i="24" s="1"/>
  <c r="I47" i="19"/>
  <c r="I51" i="19"/>
  <c r="I55" i="19"/>
  <c r="D104" i="23"/>
  <c r="I104" i="23" s="1"/>
  <c r="D112" i="23"/>
  <c r="I112" i="23" s="1"/>
  <c r="D125" i="23"/>
  <c r="I125" i="23" s="1"/>
  <c r="D133" i="23"/>
  <c r="I133" i="23" s="1"/>
  <c r="D141" i="23"/>
  <c r="I141" i="23" s="1"/>
  <c r="S259" i="20"/>
  <c r="I456" i="19"/>
  <c r="T478" i="21"/>
  <c r="D107" i="23"/>
  <c r="I107" i="23" s="1"/>
  <c r="D116" i="23"/>
  <c r="E116" i="23" s="1"/>
  <c r="D120" i="23"/>
  <c r="E120" i="23" s="1"/>
  <c r="D126" i="23"/>
  <c r="I126" i="23" s="1"/>
  <c r="D134" i="23"/>
  <c r="I134" i="23" s="1"/>
  <c r="D142" i="23"/>
  <c r="I142" i="23" s="1"/>
  <c r="D101" i="23"/>
  <c r="E101" i="23" s="1"/>
  <c r="I48" i="19"/>
  <c r="I218" i="19"/>
  <c r="D110" i="23"/>
  <c r="I110" i="23" s="1"/>
  <c r="D127" i="23"/>
  <c r="E127" i="23" s="1"/>
  <c r="D135" i="23"/>
  <c r="E135" i="23" s="1"/>
  <c r="D143" i="23"/>
  <c r="I143" i="23" s="1"/>
  <c r="I254" i="19"/>
  <c r="I258" i="19"/>
  <c r="I290" i="19"/>
  <c r="I294" i="19"/>
  <c r="I298" i="19"/>
  <c r="I302" i="19"/>
  <c r="I306" i="19"/>
  <c r="G370" i="19"/>
  <c r="G374" i="19"/>
  <c r="I660" i="19"/>
  <c r="I664" i="19"/>
  <c r="I668" i="19"/>
  <c r="V2" i="21"/>
  <c r="I457" i="19"/>
  <c r="G694" i="19"/>
  <c r="W2" i="21"/>
  <c r="T323" i="21"/>
  <c r="T483" i="21"/>
  <c r="D105" i="23"/>
  <c r="I105" i="23" s="1"/>
  <c r="D113" i="23"/>
  <c r="E113" i="23" s="1"/>
  <c r="D117" i="23"/>
  <c r="I117" i="23" s="1"/>
  <c r="D121" i="23"/>
  <c r="I121" i="23" s="1"/>
  <c r="D128" i="23"/>
  <c r="I128" i="23" s="1"/>
  <c r="D136" i="23"/>
  <c r="I136" i="23" s="1"/>
  <c r="X2" i="21"/>
  <c r="I49" i="19"/>
  <c r="I215" i="19"/>
  <c r="I219" i="19"/>
  <c r="T234" i="21"/>
  <c r="T321" i="21"/>
  <c r="D108" i="23"/>
  <c r="D129" i="23"/>
  <c r="E129" i="23" s="1"/>
  <c r="D137" i="23"/>
  <c r="E137" i="23" s="1"/>
  <c r="I255" i="19"/>
  <c r="I259" i="19"/>
  <c r="I291" i="19"/>
  <c r="I295" i="19"/>
  <c r="I299" i="19"/>
  <c r="I303" i="19"/>
  <c r="I307" i="19"/>
  <c r="G371" i="19"/>
  <c r="I661" i="19"/>
  <c r="I665" i="19"/>
  <c r="T479" i="21"/>
  <c r="D6" i="23"/>
  <c r="I6" i="23" s="1"/>
  <c r="D7" i="23"/>
  <c r="E7" i="23" s="1"/>
  <c r="D8" i="23"/>
  <c r="I8" i="23" s="1"/>
  <c r="D9" i="23"/>
  <c r="I9" i="23" s="1"/>
  <c r="D10" i="23"/>
  <c r="I10" i="23" s="1"/>
  <c r="D11" i="23"/>
  <c r="I11" i="23" s="1"/>
  <c r="D12" i="23"/>
  <c r="I12" i="23" s="1"/>
  <c r="D13" i="23"/>
  <c r="I13" i="23" s="1"/>
  <c r="D14" i="23"/>
  <c r="I14" i="23" s="1"/>
  <c r="D15" i="23"/>
  <c r="I15" i="23" s="1"/>
  <c r="D16" i="23"/>
  <c r="I16" i="23" s="1"/>
  <c r="D17" i="23"/>
  <c r="I17" i="23" s="1"/>
  <c r="D18" i="23"/>
  <c r="I18" i="23" s="1"/>
  <c r="D19" i="23"/>
  <c r="E19" i="23" s="1"/>
  <c r="D20" i="23"/>
  <c r="E20" i="23" s="1"/>
  <c r="D21" i="23"/>
  <c r="D22" i="23"/>
  <c r="I22" i="23" s="1"/>
  <c r="D23" i="23"/>
  <c r="E23" i="23" s="1"/>
  <c r="D24" i="23"/>
  <c r="I24" i="23" s="1"/>
  <c r="D25" i="23"/>
  <c r="I25" i="23" s="1"/>
  <c r="D26" i="23"/>
  <c r="I26" i="23" s="1"/>
  <c r="D27" i="23"/>
  <c r="I27" i="23" s="1"/>
  <c r="D28" i="23"/>
  <c r="I28" i="23" s="1"/>
  <c r="D29" i="23"/>
  <c r="I29" i="23" s="1"/>
  <c r="D30" i="23"/>
  <c r="I30" i="23" s="1"/>
  <c r="D31" i="23"/>
  <c r="I31" i="23" s="1"/>
  <c r="D32" i="23"/>
  <c r="I32" i="23" s="1"/>
  <c r="D33" i="23"/>
  <c r="I33" i="23" s="1"/>
  <c r="D34" i="23"/>
  <c r="I34" i="23" s="1"/>
  <c r="D35" i="23"/>
  <c r="I35" i="23" s="1"/>
  <c r="D36" i="23"/>
  <c r="E36" i="23" s="1"/>
  <c r="D37" i="23"/>
  <c r="D38" i="23"/>
  <c r="E38" i="23" s="1"/>
  <c r="D39" i="23"/>
  <c r="E39" i="23" s="1"/>
  <c r="D40" i="23"/>
  <c r="I40" i="23" s="1"/>
  <c r="D41" i="23"/>
  <c r="I41" i="23" s="1"/>
  <c r="D42" i="23"/>
  <c r="I42" i="23" s="1"/>
  <c r="D43" i="23"/>
  <c r="I43" i="23" s="1"/>
  <c r="D44" i="23"/>
  <c r="I44" i="23" s="1"/>
  <c r="D45" i="23"/>
  <c r="I45" i="23" s="1"/>
  <c r="D46" i="23"/>
  <c r="I46" i="23" s="1"/>
  <c r="D47" i="23"/>
  <c r="I47" i="23" s="1"/>
  <c r="D48" i="23"/>
  <c r="I48" i="23" s="1"/>
  <c r="D49" i="23"/>
  <c r="I49" i="23" s="1"/>
  <c r="D50" i="23"/>
  <c r="I50" i="23" s="1"/>
  <c r="D51" i="23"/>
  <c r="I51" i="23" s="1"/>
  <c r="D52" i="23"/>
  <c r="E52" i="23" s="1"/>
  <c r="D53" i="23"/>
  <c r="D54" i="23"/>
  <c r="E54" i="23" s="1"/>
  <c r="D55" i="23"/>
  <c r="E55" i="23" s="1"/>
  <c r="D56" i="23"/>
  <c r="I56" i="23" s="1"/>
  <c r="D57" i="23"/>
  <c r="I57" i="23" s="1"/>
  <c r="D58" i="23"/>
  <c r="I58" i="23" s="1"/>
  <c r="D59" i="23"/>
  <c r="I59" i="23" s="1"/>
  <c r="D60" i="23"/>
  <c r="I60" i="23" s="1"/>
  <c r="D61" i="23"/>
  <c r="I61" i="23" s="1"/>
  <c r="D62" i="23"/>
  <c r="I62" i="23" s="1"/>
  <c r="D63" i="23"/>
  <c r="I63" i="23" s="1"/>
  <c r="D64" i="23"/>
  <c r="I64" i="23" s="1"/>
  <c r="D65" i="23"/>
  <c r="I65" i="23" s="1"/>
  <c r="D66" i="23"/>
  <c r="I66" i="23" s="1"/>
  <c r="D67" i="23"/>
  <c r="I67" i="23" s="1"/>
  <c r="D68" i="23"/>
  <c r="E68" i="23" s="1"/>
  <c r="D69" i="23"/>
  <c r="D70" i="23"/>
  <c r="E70" i="23" s="1"/>
  <c r="D71" i="23"/>
  <c r="E71" i="23" s="1"/>
  <c r="D72" i="23"/>
  <c r="I72" i="23" s="1"/>
  <c r="D73" i="23"/>
  <c r="I73" i="23" s="1"/>
  <c r="D74" i="23"/>
  <c r="I74" i="23" s="1"/>
  <c r="D75" i="23"/>
  <c r="I75" i="23" s="1"/>
  <c r="D76" i="23"/>
  <c r="I76" i="23" s="1"/>
  <c r="D77" i="23"/>
  <c r="I77" i="23" s="1"/>
  <c r="D78" i="23"/>
  <c r="I78" i="23" s="1"/>
  <c r="D79" i="23"/>
  <c r="I79" i="23" s="1"/>
  <c r="D80" i="23"/>
  <c r="E80" i="23" s="1"/>
  <c r="D81" i="23"/>
  <c r="I81" i="23" s="1"/>
  <c r="D82" i="23"/>
  <c r="I82" i="23" s="1"/>
  <c r="D83" i="23"/>
  <c r="E83" i="23" s="1"/>
  <c r="D84" i="23"/>
  <c r="E84" i="23" s="1"/>
  <c r="D85" i="23"/>
  <c r="D86" i="23"/>
  <c r="E86" i="23" s="1"/>
  <c r="D87" i="23"/>
  <c r="I87" i="23" s="1"/>
  <c r="D88" i="23"/>
  <c r="I88" i="23" s="1"/>
  <c r="D89" i="23"/>
  <c r="I89" i="23" s="1"/>
  <c r="D90" i="23"/>
  <c r="I90" i="23" s="1"/>
  <c r="D91" i="23"/>
  <c r="I91" i="23" s="1"/>
  <c r="D92" i="23"/>
  <c r="I92" i="23" s="1"/>
  <c r="D93" i="23"/>
  <c r="I93" i="23" s="1"/>
  <c r="D94" i="23"/>
  <c r="I94" i="23" s="1"/>
  <c r="D95" i="23"/>
  <c r="I95" i="23" s="1"/>
  <c r="D96" i="23"/>
  <c r="I96" i="23" s="1"/>
  <c r="D97" i="23"/>
  <c r="I97" i="23" s="1"/>
  <c r="D98" i="23"/>
  <c r="I98" i="23" s="1"/>
  <c r="D99" i="23"/>
  <c r="E99" i="23" s="1"/>
  <c r="D100" i="23"/>
  <c r="E100" i="23" s="1"/>
  <c r="D103" i="23"/>
  <c r="I103" i="23" s="1"/>
  <c r="R2" i="19"/>
  <c r="I458" i="19"/>
  <c r="AR2" i="21"/>
  <c r="AV2" i="21" s="1"/>
  <c r="T232" i="21"/>
  <c r="D111" i="23"/>
  <c r="I111" i="23" s="1"/>
  <c r="D114" i="23"/>
  <c r="D118" i="23"/>
  <c r="I118" i="23" s="1"/>
  <c r="D122" i="23"/>
  <c r="I122" i="23" s="1"/>
  <c r="D130" i="23"/>
  <c r="I130" i="23" s="1"/>
  <c r="D138" i="23"/>
  <c r="E138" i="23" s="1"/>
  <c r="S69" i="20"/>
  <c r="AS2" i="21"/>
  <c r="T477" i="21"/>
  <c r="S188" i="20"/>
  <c r="S189" i="20"/>
  <c r="T2" i="19"/>
  <c r="I50" i="19"/>
  <c r="I54" i="19"/>
  <c r="I216" i="19"/>
  <c r="AT2" i="21"/>
  <c r="D106" i="23"/>
  <c r="E106" i="23" s="1"/>
  <c r="D123" i="23"/>
  <c r="I123" i="23" s="1"/>
  <c r="D131" i="23"/>
  <c r="E131" i="23" s="1"/>
  <c r="D139" i="23"/>
  <c r="I139" i="23" s="1"/>
  <c r="S39" i="20"/>
  <c r="S393" i="20"/>
  <c r="U2" i="19"/>
  <c r="I252" i="19"/>
  <c r="I256" i="19"/>
  <c r="I260" i="19"/>
  <c r="I288" i="19"/>
  <c r="I292" i="19"/>
  <c r="I296" i="19"/>
  <c r="I300" i="19"/>
  <c r="I304" i="19"/>
  <c r="I662" i="19"/>
  <c r="I666" i="19"/>
  <c r="T484" i="21"/>
  <c r="T544" i="21"/>
  <c r="S394" i="20"/>
  <c r="I455" i="19"/>
  <c r="I459" i="19"/>
  <c r="T497" i="21"/>
  <c r="D109" i="23"/>
  <c r="I109" i="23" s="1"/>
  <c r="D115" i="23"/>
  <c r="E115" i="23" s="1"/>
  <c r="D119" i="23"/>
  <c r="E119" i="23" s="1"/>
  <c r="D124" i="23"/>
  <c r="I124" i="23" s="1"/>
  <c r="D132" i="23"/>
  <c r="I132" i="23" s="1"/>
  <c r="D140" i="23"/>
  <c r="I140" i="23" s="1"/>
  <c r="D102" i="23"/>
  <c r="I102" i="23" s="1"/>
  <c r="D166" i="23"/>
  <c r="E166" i="23" s="1"/>
  <c r="D174" i="23"/>
  <c r="E174" i="23" s="1"/>
  <c r="D182" i="23"/>
  <c r="E182" i="23" s="1"/>
  <c r="D211" i="23"/>
  <c r="I211" i="23" s="1"/>
  <c r="D219" i="23"/>
  <c r="I219" i="23" s="1"/>
  <c r="K302" i="23"/>
  <c r="L302" i="23" s="1"/>
  <c r="D326" i="23"/>
  <c r="I326" i="23" s="1"/>
  <c r="F454" i="23"/>
  <c r="G454" i="23" s="1"/>
  <c r="K332" i="23"/>
  <c r="P332" i="23" s="1"/>
  <c r="D165" i="23"/>
  <c r="I165" i="23" s="1"/>
  <c r="D173" i="23"/>
  <c r="E173" i="23" s="1"/>
  <c r="D181" i="23"/>
  <c r="E181" i="23" s="1"/>
  <c r="D187" i="23"/>
  <c r="E187" i="23" s="1"/>
  <c r="D206" i="23"/>
  <c r="I206" i="23" s="1"/>
  <c r="D214" i="23"/>
  <c r="I214" i="23" s="1"/>
  <c r="D222" i="23"/>
  <c r="E222" i="23" s="1"/>
  <c r="K437" i="23"/>
  <c r="P437" i="23" s="1"/>
  <c r="D190" i="23"/>
  <c r="I190" i="23" s="1"/>
  <c r="D321" i="23"/>
  <c r="E321" i="23" s="1"/>
  <c r="K327" i="23"/>
  <c r="P327" i="23" s="1"/>
  <c r="K338" i="23"/>
  <c r="P338" i="23" s="1"/>
  <c r="D144" i="23"/>
  <c r="I144" i="23" s="1"/>
  <c r="D145" i="23"/>
  <c r="I145" i="23" s="1"/>
  <c r="D146" i="23"/>
  <c r="I146" i="23" s="1"/>
  <c r="D147" i="23"/>
  <c r="I147" i="23" s="1"/>
  <c r="D148" i="23"/>
  <c r="I148" i="23" s="1"/>
  <c r="D149" i="23"/>
  <c r="I149" i="23" s="1"/>
  <c r="D150" i="23"/>
  <c r="D151" i="23"/>
  <c r="D152" i="23"/>
  <c r="I152" i="23" s="1"/>
  <c r="D153" i="23"/>
  <c r="I153" i="23" s="1"/>
  <c r="D154" i="23"/>
  <c r="I154" i="23" s="1"/>
  <c r="D155" i="23"/>
  <c r="I155" i="23" s="1"/>
  <c r="D156" i="23"/>
  <c r="I156" i="23" s="1"/>
  <c r="D157" i="23"/>
  <c r="I157" i="23" s="1"/>
  <c r="D158" i="23"/>
  <c r="I158" i="23" s="1"/>
  <c r="D159" i="23"/>
  <c r="I159" i="23" s="1"/>
  <c r="D160" i="23"/>
  <c r="I160" i="23" s="1"/>
  <c r="D161" i="23"/>
  <c r="I161" i="23" s="1"/>
  <c r="D162" i="23"/>
  <c r="E162" i="23" s="1"/>
  <c r="D164" i="23"/>
  <c r="E164" i="23" s="1"/>
  <c r="D172" i="23"/>
  <c r="E172" i="23" s="1"/>
  <c r="D180" i="23"/>
  <c r="E180" i="23" s="1"/>
  <c r="D209" i="23"/>
  <c r="I209" i="23" s="1"/>
  <c r="D217" i="23"/>
  <c r="I217" i="23" s="1"/>
  <c r="D225" i="23"/>
  <c r="I225" i="23" s="1"/>
  <c r="K405" i="23"/>
  <c r="P405" i="23" s="1"/>
  <c r="D192" i="23"/>
  <c r="I192" i="23" s="1"/>
  <c r="D194" i="23"/>
  <c r="I194" i="23" s="1"/>
  <c r="D196" i="23"/>
  <c r="I196" i="23" s="1"/>
  <c r="D198" i="23"/>
  <c r="I198" i="23" s="1"/>
  <c r="D200" i="23"/>
  <c r="I200" i="23" s="1"/>
  <c r="D202" i="23"/>
  <c r="I202" i="23" s="1"/>
  <c r="D204" i="23"/>
  <c r="I204" i="23" s="1"/>
  <c r="D163" i="23"/>
  <c r="I163" i="23" s="1"/>
  <c r="D171" i="23"/>
  <c r="I171" i="23" s="1"/>
  <c r="D179" i="23"/>
  <c r="E179" i="23" s="1"/>
  <c r="D186" i="23"/>
  <c r="I186" i="23" s="1"/>
  <c r="D212" i="23"/>
  <c r="I212" i="23" s="1"/>
  <c r="D220" i="23"/>
  <c r="I220" i="23" s="1"/>
  <c r="D440" i="23"/>
  <c r="I440" i="23" s="1"/>
  <c r="R322" i="23"/>
  <c r="W322" i="23" s="1"/>
  <c r="K334" i="23"/>
  <c r="L334" i="23" s="1"/>
  <c r="D380" i="23"/>
  <c r="I380" i="23" s="1"/>
  <c r="K407" i="23"/>
  <c r="P407" i="23" s="1"/>
  <c r="D170" i="23"/>
  <c r="E170" i="23" s="1"/>
  <c r="D178" i="23"/>
  <c r="E178" i="23" s="1"/>
  <c r="D207" i="23"/>
  <c r="I207" i="23" s="1"/>
  <c r="D215" i="23"/>
  <c r="D223" i="23"/>
  <c r="I223" i="23" s="1"/>
  <c r="L322" i="23"/>
  <c r="D189" i="23"/>
  <c r="E189" i="23" s="1"/>
  <c r="K421" i="23"/>
  <c r="D169" i="23"/>
  <c r="I169" i="23" s="1"/>
  <c r="D177" i="23"/>
  <c r="I177" i="23" s="1"/>
  <c r="D185" i="23"/>
  <c r="E185" i="23" s="1"/>
  <c r="D210" i="23"/>
  <c r="I210" i="23" s="1"/>
  <c r="D218" i="23"/>
  <c r="I218" i="23" s="1"/>
  <c r="D226" i="23"/>
  <c r="I226" i="23" s="1"/>
  <c r="K306" i="23"/>
  <c r="L306" i="23" s="1"/>
  <c r="F318" i="23"/>
  <c r="I396" i="23"/>
  <c r="E396" i="23"/>
  <c r="D330" i="23"/>
  <c r="E330" i="23" s="1"/>
  <c r="D168" i="23"/>
  <c r="I168" i="23" s="1"/>
  <c r="D176" i="23"/>
  <c r="I176" i="23" s="1"/>
  <c r="D184" i="23"/>
  <c r="E184" i="23" s="1"/>
  <c r="D205" i="23"/>
  <c r="D213" i="23"/>
  <c r="I213" i="23" s="1"/>
  <c r="D221" i="23"/>
  <c r="I221" i="23" s="1"/>
  <c r="F301" i="23"/>
  <c r="G301" i="23" s="1"/>
  <c r="D443" i="23"/>
  <c r="D191" i="23"/>
  <c r="I191" i="23" s="1"/>
  <c r="D193" i="23"/>
  <c r="I193" i="23" s="1"/>
  <c r="D195" i="23"/>
  <c r="I195" i="23" s="1"/>
  <c r="D197" i="23"/>
  <c r="E197" i="23" s="1"/>
  <c r="D199" i="23"/>
  <c r="E199" i="23" s="1"/>
  <c r="D201" i="23"/>
  <c r="I201" i="23" s="1"/>
  <c r="D203" i="23"/>
  <c r="I203" i="23" s="1"/>
  <c r="D167" i="23"/>
  <c r="E167" i="23" s="1"/>
  <c r="D175" i="23"/>
  <c r="E175" i="23" s="1"/>
  <c r="D183" i="23"/>
  <c r="E183" i="23" s="1"/>
  <c r="D188" i="23"/>
  <c r="I188" i="23" s="1"/>
  <c r="D208" i="23"/>
  <c r="I208" i="23" s="1"/>
  <c r="D216" i="23"/>
  <c r="I216" i="23" s="1"/>
  <c r="D224" i="23"/>
  <c r="I224" i="23" s="1"/>
  <c r="E343" i="23"/>
  <c r="K343" i="23"/>
  <c r="L343" i="23" s="1"/>
  <c r="I288" i="23"/>
  <c r="E288" i="23"/>
  <c r="I292" i="23"/>
  <c r="E292" i="23"/>
  <c r="I296" i="23"/>
  <c r="E296" i="23"/>
  <c r="K366" i="23"/>
  <c r="P366" i="23" s="1"/>
  <c r="K400" i="23"/>
  <c r="L400" i="23" s="1"/>
  <c r="I412" i="23"/>
  <c r="K526" i="23"/>
  <c r="P526" i="23" s="1"/>
  <c r="K357" i="23"/>
  <c r="L357" i="23" s="1"/>
  <c r="K375" i="23"/>
  <c r="L375" i="23" s="1"/>
  <c r="L333" i="23"/>
  <c r="D346" i="23"/>
  <c r="I346" i="23" s="1"/>
  <c r="K359" i="23"/>
  <c r="D364" i="23"/>
  <c r="I364" i="23" s="1"/>
  <c r="F470" i="23"/>
  <c r="G470" i="23" s="1"/>
  <c r="D287" i="23"/>
  <c r="E287" i="23" s="1"/>
  <c r="D291" i="23"/>
  <c r="I291" i="23" s="1"/>
  <c r="D295" i="23"/>
  <c r="I295" i="23" s="1"/>
  <c r="D299" i="23"/>
  <c r="I299" i="23" s="1"/>
  <c r="D312" i="23"/>
  <c r="E312" i="23" s="1"/>
  <c r="E333" i="23"/>
  <c r="D342" i="23"/>
  <c r="I342" i="23" s="1"/>
  <c r="K352" i="23"/>
  <c r="P352" i="23" s="1"/>
  <c r="D426" i="23"/>
  <c r="I426" i="23" s="1"/>
  <c r="I451" i="23"/>
  <c r="E451" i="23"/>
  <c r="F457" i="23"/>
  <c r="D337" i="23"/>
  <c r="I337" i="23" s="1"/>
  <c r="D410" i="23"/>
  <c r="I410" i="23" s="1"/>
  <c r="K429" i="23"/>
  <c r="L429" i="23" s="1"/>
  <c r="I286" i="23"/>
  <c r="E286" i="23"/>
  <c r="D394" i="23"/>
  <c r="E394" i="23" s="1"/>
  <c r="D482" i="23"/>
  <c r="I482" i="23" s="1"/>
  <c r="D378" i="23"/>
  <c r="E378" i="23" s="1"/>
  <c r="K397" i="23"/>
  <c r="P397" i="23" s="1"/>
  <c r="F441" i="23"/>
  <c r="G441" i="23" s="1"/>
  <c r="K458" i="23"/>
  <c r="P458" i="23" s="1"/>
  <c r="D285" i="23"/>
  <c r="I285" i="23" s="1"/>
  <c r="D290" i="23"/>
  <c r="I290" i="23" s="1"/>
  <c r="D294" i="23"/>
  <c r="E294" i="23" s="1"/>
  <c r="D298" i="23"/>
  <c r="I298" i="23" s="1"/>
  <c r="E302" i="23"/>
  <c r="D315" i="23"/>
  <c r="E315" i="23" s="1"/>
  <c r="D328" i="23"/>
  <c r="I328" i="23" s="1"/>
  <c r="P333" i="23"/>
  <c r="D362" i="23"/>
  <c r="I362" i="23" s="1"/>
  <c r="E397" i="23"/>
  <c r="D227" i="23"/>
  <c r="D228" i="23"/>
  <c r="D229" i="23"/>
  <c r="I229" i="23" s="1"/>
  <c r="D230" i="23"/>
  <c r="I230" i="23" s="1"/>
  <c r="D231" i="23"/>
  <c r="E231" i="23" s="1"/>
  <c r="D232" i="23"/>
  <c r="I232" i="23" s="1"/>
  <c r="D233" i="23"/>
  <c r="I233" i="23" s="1"/>
  <c r="D234" i="23"/>
  <c r="I234" i="23" s="1"/>
  <c r="D235" i="23"/>
  <c r="I235" i="23" s="1"/>
  <c r="D236" i="23"/>
  <c r="I236" i="23" s="1"/>
  <c r="D237" i="23"/>
  <c r="I237" i="23" s="1"/>
  <c r="D238" i="23"/>
  <c r="I238" i="23" s="1"/>
  <c r="D239" i="23"/>
  <c r="I239" i="23" s="1"/>
  <c r="D240" i="23"/>
  <c r="I240" i="23" s="1"/>
  <c r="D241" i="23"/>
  <c r="I241" i="23" s="1"/>
  <c r="D242" i="23"/>
  <c r="I242" i="23" s="1"/>
  <c r="D243" i="23"/>
  <c r="D244" i="23"/>
  <c r="I244" i="23" s="1"/>
  <c r="D245" i="23"/>
  <c r="I245" i="23" s="1"/>
  <c r="D246" i="23"/>
  <c r="I246" i="23" s="1"/>
  <c r="D247" i="23"/>
  <c r="E247" i="23" s="1"/>
  <c r="D248" i="23"/>
  <c r="I248" i="23" s="1"/>
  <c r="D249" i="23"/>
  <c r="I249" i="23" s="1"/>
  <c r="D250" i="23"/>
  <c r="I250" i="23" s="1"/>
  <c r="D251" i="23"/>
  <c r="I251" i="23" s="1"/>
  <c r="D252" i="23"/>
  <c r="I252" i="23" s="1"/>
  <c r="D253" i="23"/>
  <c r="I253" i="23" s="1"/>
  <c r="D254" i="23"/>
  <c r="E254" i="23" s="1"/>
  <c r="D255" i="23"/>
  <c r="E255" i="23" s="1"/>
  <c r="D256" i="23"/>
  <c r="E256" i="23" s="1"/>
  <c r="D257" i="23"/>
  <c r="E257" i="23" s="1"/>
  <c r="D258" i="23"/>
  <c r="E258" i="23" s="1"/>
  <c r="D259" i="23"/>
  <c r="E259" i="23" s="1"/>
  <c r="D260" i="23"/>
  <c r="E260" i="23" s="1"/>
  <c r="D261" i="23"/>
  <c r="E261" i="23" s="1"/>
  <c r="D262" i="23"/>
  <c r="E262" i="23" s="1"/>
  <c r="D263" i="23"/>
  <c r="E263" i="23" s="1"/>
  <c r="D264" i="23"/>
  <c r="E264" i="23" s="1"/>
  <c r="D265" i="23"/>
  <c r="E265" i="23" s="1"/>
  <c r="D266" i="23"/>
  <c r="E266" i="23" s="1"/>
  <c r="D267" i="23"/>
  <c r="E267" i="23" s="1"/>
  <c r="D268" i="23"/>
  <c r="E268" i="23" s="1"/>
  <c r="D269" i="23"/>
  <c r="E269" i="23" s="1"/>
  <c r="D270" i="23"/>
  <c r="E270" i="23" s="1"/>
  <c r="D271" i="23"/>
  <c r="E271" i="23" s="1"/>
  <c r="D272" i="23"/>
  <c r="E272" i="23" s="1"/>
  <c r="D273" i="23"/>
  <c r="E273" i="23" s="1"/>
  <c r="D274" i="23"/>
  <c r="E274" i="23" s="1"/>
  <c r="D275" i="23"/>
  <c r="E275" i="23" s="1"/>
  <c r="D276" i="23"/>
  <c r="E276" i="23" s="1"/>
  <c r="D277" i="23"/>
  <c r="E277" i="23" s="1"/>
  <c r="D278" i="23"/>
  <c r="E278" i="23" s="1"/>
  <c r="D279" i="23"/>
  <c r="E279" i="23" s="1"/>
  <c r="D280" i="23"/>
  <c r="E280" i="23" s="1"/>
  <c r="D281" i="23"/>
  <c r="E281" i="23" s="1"/>
  <c r="D282" i="23"/>
  <c r="E282" i="23" s="1"/>
  <c r="D283" i="23"/>
  <c r="E283" i="23" s="1"/>
  <c r="D284" i="23"/>
  <c r="E284" i="23" s="1"/>
  <c r="E306" i="23"/>
  <c r="K311" i="23"/>
  <c r="P311" i="23" s="1"/>
  <c r="K350" i="23"/>
  <c r="P350" i="23" s="1"/>
  <c r="D358" i="23"/>
  <c r="I358" i="23" s="1"/>
  <c r="I411" i="23"/>
  <c r="E411" i="23"/>
  <c r="D427" i="23"/>
  <c r="I427" i="23" s="1"/>
  <c r="P434" i="23"/>
  <c r="E350" i="23"/>
  <c r="D353" i="23"/>
  <c r="E353" i="23" s="1"/>
  <c r="K430" i="23"/>
  <c r="L430" i="23" s="1"/>
  <c r="D484" i="23"/>
  <c r="I484" i="23" s="1"/>
  <c r="D289" i="23"/>
  <c r="I289" i="23" s="1"/>
  <c r="D293" i="23"/>
  <c r="I293" i="23" s="1"/>
  <c r="D297" i="23"/>
  <c r="I297" i="23" s="1"/>
  <c r="D310" i="23"/>
  <c r="E310" i="23" s="1"/>
  <c r="D314" i="23"/>
  <c r="E314" i="23" s="1"/>
  <c r="E327" i="23"/>
  <c r="D331" i="23"/>
  <c r="I331" i="23" s="1"/>
  <c r="D344" i="23"/>
  <c r="E344" i="23" s="1"/>
  <c r="I347" i="23"/>
  <c r="E347" i="23"/>
  <c r="D395" i="23"/>
  <c r="I395" i="23" s="1"/>
  <c r="K414" i="23"/>
  <c r="P414" i="23" s="1"/>
  <c r="E430" i="23"/>
  <c r="L434" i="23"/>
  <c r="D305" i="23"/>
  <c r="I305" i="23" s="1"/>
  <c r="D379" i="23"/>
  <c r="I379" i="23" s="1"/>
  <c r="K398" i="23"/>
  <c r="P398" i="23" s="1"/>
  <c r="D363" i="23"/>
  <c r="I363" i="23" s="1"/>
  <c r="K382" i="23"/>
  <c r="L382" i="23" s="1"/>
  <c r="K386" i="23"/>
  <c r="L386" i="23" s="1"/>
  <c r="D491" i="23"/>
  <c r="I491" i="23" s="1"/>
  <c r="E526" i="23"/>
  <c r="D468" i="23"/>
  <c r="E468" i="23" s="1"/>
  <c r="F480" i="23"/>
  <c r="G480" i="23" s="1"/>
  <c r="I543" i="23"/>
  <c r="E543" i="23"/>
  <c r="D459" i="23"/>
  <c r="E459" i="23" s="1"/>
  <c r="I565" i="23"/>
  <c r="E565" i="23"/>
  <c r="D572" i="23"/>
  <c r="I572" i="23" s="1"/>
  <c r="E345" i="23"/>
  <c r="D360" i="23"/>
  <c r="E360" i="23" s="1"/>
  <c r="E361" i="23"/>
  <c r="D376" i="23"/>
  <c r="E376" i="23" s="1"/>
  <c r="E377" i="23"/>
  <c r="D392" i="23"/>
  <c r="E392" i="23" s="1"/>
  <c r="D408" i="23"/>
  <c r="E408" i="23" s="1"/>
  <c r="E409" i="23"/>
  <c r="D424" i="23"/>
  <c r="I424" i="23" s="1"/>
  <c r="E438" i="23"/>
  <c r="E444" i="23"/>
  <c r="D450" i="23"/>
  <c r="E453" i="23"/>
  <c r="D456" i="23"/>
  <c r="E456" i="23" s="1"/>
  <c r="G462" i="23"/>
  <c r="D475" i="23"/>
  <c r="E475" i="23" s="1"/>
  <c r="F604" i="23"/>
  <c r="K453" i="23"/>
  <c r="P453" i="23" s="1"/>
  <c r="D465" i="23"/>
  <c r="E465" i="23" s="1"/>
  <c r="K496" i="23"/>
  <c r="P496" i="23" s="1"/>
  <c r="D374" i="23"/>
  <c r="I374" i="23" s="1"/>
  <c r="D390" i="23"/>
  <c r="D406" i="23"/>
  <c r="D422" i="23"/>
  <c r="E422" i="23" s="1"/>
  <c r="I441" i="23"/>
  <c r="I462" i="23"/>
  <c r="E496" i="23"/>
  <c r="F506" i="23"/>
  <c r="K527" i="23"/>
  <c r="L527" i="23" s="1"/>
  <c r="D531" i="23"/>
  <c r="I531" i="23" s="1"/>
  <c r="D309" i="23"/>
  <c r="I309" i="23" s="1"/>
  <c r="D325" i="23"/>
  <c r="E325" i="23" s="1"/>
  <c r="D341" i="23"/>
  <c r="I341" i="23" s="1"/>
  <c r="I438" i="23"/>
  <c r="I444" i="23"/>
  <c r="F490" i="23"/>
  <c r="D540" i="23"/>
  <c r="I540" i="23" s="1"/>
  <c r="M549" i="23"/>
  <c r="O549" i="23" s="1"/>
  <c r="D308" i="23"/>
  <c r="E308" i="23" s="1"/>
  <c r="D324" i="23"/>
  <c r="I324" i="23" s="1"/>
  <c r="D340" i="23"/>
  <c r="I340" i="23" s="1"/>
  <c r="D356" i="23"/>
  <c r="I356" i="23" s="1"/>
  <c r="D372" i="23"/>
  <c r="I372" i="23" s="1"/>
  <c r="D388" i="23"/>
  <c r="I388" i="23" s="1"/>
  <c r="D404" i="23"/>
  <c r="E404" i="23" s="1"/>
  <c r="D420" i="23"/>
  <c r="I420" i="23" s="1"/>
  <c r="D436" i="23"/>
  <c r="E436" i="23" s="1"/>
  <c r="D445" i="23"/>
  <c r="E445" i="23" s="1"/>
  <c r="I448" i="23"/>
  <c r="I490" i="23"/>
  <c r="K516" i="23"/>
  <c r="P516" i="23" s="1"/>
  <c r="D307" i="23"/>
  <c r="E307" i="23" s="1"/>
  <c r="D323" i="23"/>
  <c r="D339" i="23"/>
  <c r="E339" i="23" s="1"/>
  <c r="D355" i="23"/>
  <c r="E355" i="23" s="1"/>
  <c r="D371" i="23"/>
  <c r="E371" i="23" s="1"/>
  <c r="D387" i="23"/>
  <c r="E387" i="23" s="1"/>
  <c r="D403" i="23"/>
  <c r="E403" i="23" s="1"/>
  <c r="D419" i="23"/>
  <c r="E419" i="23" s="1"/>
  <c r="I449" i="23"/>
  <c r="K467" i="23"/>
  <c r="L467" i="23" s="1"/>
  <c r="E485" i="23"/>
  <c r="D447" i="23"/>
  <c r="I447" i="23" s="1"/>
  <c r="D452" i="23"/>
  <c r="E452" i="23" s="1"/>
  <c r="D481" i="23"/>
  <c r="I481" i="23" s="1"/>
  <c r="K483" i="23"/>
  <c r="K485" i="23"/>
  <c r="L485" i="23" s="1"/>
  <c r="G513" i="23"/>
  <c r="H513" i="23" s="1"/>
  <c r="D369" i="23"/>
  <c r="I369" i="23" s="1"/>
  <c r="D385" i="23"/>
  <c r="I385" i="23" s="1"/>
  <c r="D401" i="23"/>
  <c r="I401" i="23" s="1"/>
  <c r="D417" i="23"/>
  <c r="I417" i="23" s="1"/>
  <c r="D433" i="23"/>
  <c r="I433" i="23" s="1"/>
  <c r="D439" i="23"/>
  <c r="E439" i="23" s="1"/>
  <c r="D446" i="23"/>
  <c r="I446" i="23" s="1"/>
  <c r="E483" i="23"/>
  <c r="E561" i="23"/>
  <c r="I561" i="23"/>
  <c r="F591" i="23"/>
  <c r="D304" i="23"/>
  <c r="I304" i="23" s="1"/>
  <c r="D320" i="23"/>
  <c r="I320" i="23" s="1"/>
  <c r="D336" i="23"/>
  <c r="I336" i="23" s="1"/>
  <c r="F474" i="23"/>
  <c r="G474" i="23" s="1"/>
  <c r="D303" i="23"/>
  <c r="I303" i="23" s="1"/>
  <c r="D319" i="23"/>
  <c r="D335" i="23"/>
  <c r="I335" i="23" s="1"/>
  <c r="D351" i="23"/>
  <c r="I351" i="23" s="1"/>
  <c r="D367" i="23"/>
  <c r="I367" i="23" s="1"/>
  <c r="D383" i="23"/>
  <c r="I383" i="23" s="1"/>
  <c r="D399" i="23"/>
  <c r="I399" i="23" s="1"/>
  <c r="D415" i="23"/>
  <c r="I415" i="23" s="1"/>
  <c r="D431" i="23"/>
  <c r="I431" i="23" s="1"/>
  <c r="I460" i="23"/>
  <c r="I474" i="23"/>
  <c r="I581" i="23"/>
  <c r="E581" i="23"/>
  <c r="I457" i="23"/>
  <c r="I466" i="23"/>
  <c r="E466" i="23"/>
  <c r="I604" i="23"/>
  <c r="K608" i="23"/>
  <c r="L608" i="23" s="1"/>
  <c r="D653" i="23"/>
  <c r="E653" i="23" s="1"/>
  <c r="I454" i="23"/>
  <c r="I470" i="23"/>
  <c r="I486" i="23"/>
  <c r="I525" i="23"/>
  <c r="E525" i="23"/>
  <c r="E577" i="23"/>
  <c r="I577" i="23"/>
  <c r="D638" i="23"/>
  <c r="E638" i="23" s="1"/>
  <c r="D463" i="23"/>
  <c r="I463" i="23" s="1"/>
  <c r="D479" i="23"/>
  <c r="I479" i="23" s="1"/>
  <c r="D495" i="23"/>
  <c r="I495" i="23" s="1"/>
  <c r="D547" i="23"/>
  <c r="D556" i="23"/>
  <c r="E556" i="23" s="1"/>
  <c r="K700" i="23"/>
  <c r="P700" i="23" s="1"/>
  <c r="D478" i="23"/>
  <c r="I478" i="23" s="1"/>
  <c r="D494" i="23"/>
  <c r="I494" i="23" s="1"/>
  <c r="E529" i="23"/>
  <c r="I529" i="23"/>
  <c r="D542" i="23"/>
  <c r="I542" i="23" s="1"/>
  <c r="D589" i="23"/>
  <c r="I589" i="23" s="1"/>
  <c r="D747" i="23"/>
  <c r="E747" i="23" s="1"/>
  <c r="I509" i="23"/>
  <c r="D524" i="23"/>
  <c r="E524" i="23" s="1"/>
  <c r="I573" i="23"/>
  <c r="E573" i="23"/>
  <c r="D585" i="23"/>
  <c r="E585" i="23" s="1"/>
  <c r="K613" i="23"/>
  <c r="G594" i="23"/>
  <c r="I640" i="23"/>
  <c r="E640" i="23"/>
  <c r="E460" i="23"/>
  <c r="D499" i="23"/>
  <c r="I499" i="23" s="1"/>
  <c r="D508" i="23"/>
  <c r="I508" i="23" s="1"/>
  <c r="E509" i="23"/>
  <c r="E533" i="23"/>
  <c r="K582" i="23"/>
  <c r="P582" i="23" s="1"/>
  <c r="D590" i="23"/>
  <c r="E590" i="23" s="1"/>
  <c r="I506" i="23"/>
  <c r="D507" i="23"/>
  <c r="E507" i="23" s="1"/>
  <c r="D515" i="23"/>
  <c r="I515" i="23" s="1"/>
  <c r="E516" i="23"/>
  <c r="K533" i="23"/>
  <c r="P533" i="23" s="1"/>
  <c r="D537" i="23"/>
  <c r="I537" i="23" s="1"/>
  <c r="I541" i="23"/>
  <c r="E541" i="23"/>
  <c r="P549" i="23"/>
  <c r="D552" i="23"/>
  <c r="I552" i="23" s="1"/>
  <c r="I591" i="23"/>
  <c r="F624" i="23"/>
  <c r="D634" i="23"/>
  <c r="I634" i="23" s="1"/>
  <c r="D586" i="23"/>
  <c r="E586" i="23" s="1"/>
  <c r="D472" i="23"/>
  <c r="I472" i="23" s="1"/>
  <c r="D488" i="23"/>
  <c r="I488" i="23" s="1"/>
  <c r="D504" i="23"/>
  <c r="E504" i="23" s="1"/>
  <c r="D505" i="23"/>
  <c r="E505" i="23" s="1"/>
  <c r="E517" i="23"/>
  <c r="D522" i="23"/>
  <c r="I522" i="23" s="1"/>
  <c r="E527" i="23"/>
  <c r="K569" i="23"/>
  <c r="L569" i="23" s="1"/>
  <c r="D455" i="23"/>
  <c r="I455" i="23" s="1"/>
  <c r="D471" i="23"/>
  <c r="I471" i="23" s="1"/>
  <c r="D487" i="23"/>
  <c r="I487" i="23" s="1"/>
  <c r="K517" i="23"/>
  <c r="P517" i="23" s="1"/>
  <c r="D520" i="23"/>
  <c r="D521" i="23"/>
  <c r="E545" i="23"/>
  <c r="I545" i="23"/>
  <c r="D574" i="23"/>
  <c r="I574" i="23" s="1"/>
  <c r="K716" i="23"/>
  <c r="P716" i="23" s="1"/>
  <c r="K513" i="23"/>
  <c r="L513" i="23" s="1"/>
  <c r="D536" i="23"/>
  <c r="I536" i="23" s="1"/>
  <c r="I557" i="23"/>
  <c r="E557" i="23"/>
  <c r="E716" i="23"/>
  <c r="D555" i="23"/>
  <c r="E555" i="23" s="1"/>
  <c r="D571" i="23"/>
  <c r="E571" i="23" s="1"/>
  <c r="D587" i="23"/>
  <c r="D588" i="23"/>
  <c r="E588" i="23" s="1"/>
  <c r="D596" i="23"/>
  <c r="I596" i="23" s="1"/>
  <c r="D603" i="23"/>
  <c r="E603" i="23" s="1"/>
  <c r="I664" i="23"/>
  <c r="E610" i="23"/>
  <c r="I610" i="23"/>
  <c r="E642" i="23"/>
  <c r="I642" i="23"/>
  <c r="D621" i="23"/>
  <c r="I621" i="23" s="1"/>
  <c r="K678" i="23"/>
  <c r="L678" i="23" s="1"/>
  <c r="D568" i="23"/>
  <c r="I568" i="23" s="1"/>
  <c r="F570" i="23"/>
  <c r="I594" i="23"/>
  <c r="K598" i="23"/>
  <c r="L598" i="23" s="1"/>
  <c r="D601" i="23"/>
  <c r="E601" i="23" s="1"/>
  <c r="D602" i="23"/>
  <c r="I602" i="23" s="1"/>
  <c r="D618" i="23"/>
  <c r="E618" i="23" s="1"/>
  <c r="D503" i="23"/>
  <c r="I503" i="23" s="1"/>
  <c r="D519" i="23"/>
  <c r="I519" i="23" s="1"/>
  <c r="D535" i="23"/>
  <c r="I535" i="23" s="1"/>
  <c r="D551" i="23"/>
  <c r="E551" i="23" s="1"/>
  <c r="D567" i="23"/>
  <c r="E614" i="23"/>
  <c r="D502" i="23"/>
  <c r="E502" i="23" s="1"/>
  <c r="D518" i="23"/>
  <c r="I518" i="23" s="1"/>
  <c r="D534" i="23"/>
  <c r="E534" i="23" s="1"/>
  <c r="D550" i="23"/>
  <c r="I550" i="23" s="1"/>
  <c r="D566" i="23"/>
  <c r="I566" i="23" s="1"/>
  <c r="E608" i="23"/>
  <c r="K614" i="23"/>
  <c r="P614" i="23" s="1"/>
  <c r="D623" i="23"/>
  <c r="E623" i="23" s="1"/>
  <c r="D607" i="23"/>
  <c r="E607" i="23" s="1"/>
  <c r="E613" i="23"/>
  <c r="E626" i="23"/>
  <c r="I626" i="23"/>
  <c r="I635" i="23"/>
  <c r="D639" i="23"/>
  <c r="E639" i="23" s="1"/>
  <c r="F635" i="23"/>
  <c r="H635" i="23" s="1"/>
  <c r="D637" i="23"/>
  <c r="I637" i="23" s="1"/>
  <c r="K685" i="23"/>
  <c r="P685" i="23" s="1"/>
  <c r="K722" i="23"/>
  <c r="L722" i="23" s="1"/>
  <c r="D563" i="23"/>
  <c r="I563" i="23" s="1"/>
  <c r="D579" i="23"/>
  <c r="I579" i="23" s="1"/>
  <c r="I606" i="23"/>
  <c r="E606" i="23"/>
  <c r="D498" i="23"/>
  <c r="I498" i="23" s="1"/>
  <c r="D514" i="23"/>
  <c r="I514" i="23" s="1"/>
  <c r="D530" i="23"/>
  <c r="I530" i="23" s="1"/>
  <c r="D546" i="23"/>
  <c r="I546" i="23" s="1"/>
  <c r="D562" i="23"/>
  <c r="I562" i="23" s="1"/>
  <c r="D617" i="23"/>
  <c r="I617" i="23" s="1"/>
  <c r="D661" i="23"/>
  <c r="E661" i="23" s="1"/>
  <c r="D612" i="23"/>
  <c r="I612" i="23" s="1"/>
  <c r="D605" i="23"/>
  <c r="E605" i="23" s="1"/>
  <c r="I622" i="23"/>
  <c r="E622" i="23"/>
  <c r="I630" i="23"/>
  <c r="E630" i="23"/>
  <c r="D656" i="23"/>
  <c r="E656" i="23" s="1"/>
  <c r="K662" i="23"/>
  <c r="P662" i="23" s="1"/>
  <c r="D681" i="23"/>
  <c r="I681" i="23" s="1"/>
  <c r="D672" i="23"/>
  <c r="I672" i="23" s="1"/>
  <c r="I727" i="23"/>
  <c r="E727" i="23"/>
  <c r="D636" i="23"/>
  <c r="E636" i="23" s="1"/>
  <c r="D652" i="23"/>
  <c r="E652" i="23" s="1"/>
  <c r="D666" i="23"/>
  <c r="I666" i="23" s="1"/>
  <c r="E678" i="23"/>
  <c r="D697" i="23"/>
  <c r="K793" i="23"/>
  <c r="K701" i="23"/>
  <c r="P701" i="23" s="1"/>
  <c r="D713" i="23"/>
  <c r="I713" i="23" s="1"/>
  <c r="F870" i="23"/>
  <c r="H870" i="23" s="1"/>
  <c r="D650" i="23"/>
  <c r="I650" i="23" s="1"/>
  <c r="D663" i="23"/>
  <c r="I663" i="23" s="1"/>
  <c r="K717" i="23"/>
  <c r="L717" i="23" s="1"/>
  <c r="D633" i="23"/>
  <c r="E633" i="23" s="1"/>
  <c r="D649" i="23"/>
  <c r="I649" i="23" s="1"/>
  <c r="D584" i="23"/>
  <c r="I584" i="23" s="1"/>
  <c r="D600" i="23"/>
  <c r="I600" i="23" s="1"/>
  <c r="D616" i="23"/>
  <c r="I616" i="23" s="1"/>
  <c r="D632" i="23"/>
  <c r="I632" i="23" s="1"/>
  <c r="D648" i="23"/>
  <c r="I648" i="23" s="1"/>
  <c r="D698" i="23"/>
  <c r="I698" i="23" s="1"/>
  <c r="D583" i="23"/>
  <c r="I583" i="23" s="1"/>
  <c r="D599" i="23"/>
  <c r="I599" i="23" s="1"/>
  <c r="D615" i="23"/>
  <c r="D631" i="23"/>
  <c r="I631" i="23" s="1"/>
  <c r="D647" i="23"/>
  <c r="E647" i="23" s="1"/>
  <c r="E668" i="23"/>
  <c r="D714" i="23"/>
  <c r="E714" i="23" s="1"/>
  <c r="K737" i="23"/>
  <c r="L737" i="23" s="1"/>
  <c r="D665" i="23"/>
  <c r="E665" i="23" s="1"/>
  <c r="D677" i="23"/>
  <c r="I761" i="23"/>
  <c r="E761" i="23"/>
  <c r="D628" i="23"/>
  <c r="I628" i="23" s="1"/>
  <c r="D644" i="23"/>
  <c r="I644" i="23" s="1"/>
  <c r="E662" i="23"/>
  <c r="K668" i="23"/>
  <c r="D682" i="23"/>
  <c r="K684" i="23"/>
  <c r="P684" i="23" s="1"/>
  <c r="D595" i="23"/>
  <c r="I595" i="23" s="1"/>
  <c r="D611" i="23"/>
  <c r="I611" i="23" s="1"/>
  <c r="D627" i="23"/>
  <c r="I627" i="23" s="1"/>
  <c r="D643" i="23"/>
  <c r="I643" i="23" s="1"/>
  <c r="E673" i="23"/>
  <c r="E684" i="23"/>
  <c r="K715" i="23"/>
  <c r="P715" i="23" s="1"/>
  <c r="D679" i="23"/>
  <c r="E679" i="23" s="1"/>
  <c r="E715" i="23"/>
  <c r="I824" i="23"/>
  <c r="E824" i="23"/>
  <c r="D688" i="23"/>
  <c r="I688" i="23" s="1"/>
  <c r="E669" i="23"/>
  <c r="I673" i="23"/>
  <c r="E685" i="23"/>
  <c r="E701" i="23"/>
  <c r="I705" i="23"/>
  <c r="E717" i="23"/>
  <c r="I721" i="23"/>
  <c r="I749" i="23"/>
  <c r="D764" i="23"/>
  <c r="I764" i="23" s="1"/>
  <c r="E664" i="23"/>
  <c r="D695" i="23"/>
  <c r="E695" i="23" s="1"/>
  <c r="D711" i="23"/>
  <c r="E711" i="23" s="1"/>
  <c r="D728" i="23"/>
  <c r="E728" i="23" s="1"/>
  <c r="I745" i="23"/>
  <c r="E749" i="23"/>
  <c r="E755" i="23"/>
  <c r="I755" i="23"/>
  <c r="D767" i="23"/>
  <c r="I767" i="23" s="1"/>
  <c r="D751" i="23"/>
  <c r="I751" i="23" s="1"/>
  <c r="K800" i="23"/>
  <c r="L800" i="23" s="1"/>
  <c r="F854" i="23"/>
  <c r="H854" i="23" s="1"/>
  <c r="D693" i="23"/>
  <c r="E693" i="23" s="1"/>
  <c r="D709" i="23"/>
  <c r="I709" i="23" s="1"/>
  <c r="D744" i="23"/>
  <c r="I744" i="23" s="1"/>
  <c r="K777" i="23"/>
  <c r="L777" i="23" s="1"/>
  <c r="K790" i="23"/>
  <c r="P790" i="23" s="1"/>
  <c r="D660" i="23"/>
  <c r="D692" i="23"/>
  <c r="I692" i="23" s="1"/>
  <c r="D708" i="23"/>
  <c r="E708" i="23" s="1"/>
  <c r="I729" i="23"/>
  <c r="D735" i="23"/>
  <c r="I735" i="23" s="1"/>
  <c r="D736" i="23"/>
  <c r="E736" i="23" s="1"/>
  <c r="D659" i="23"/>
  <c r="I659" i="23" s="1"/>
  <c r="D675" i="23"/>
  <c r="E675" i="23" s="1"/>
  <c r="D691" i="23"/>
  <c r="E691" i="23" s="1"/>
  <c r="D707" i="23"/>
  <c r="E707" i="23" s="1"/>
  <c r="E722" i="23"/>
  <c r="I732" i="23"/>
  <c r="D733" i="23"/>
  <c r="E733" i="23" s="1"/>
  <c r="E737" i="23"/>
  <c r="I768" i="23"/>
  <c r="F837" i="23"/>
  <c r="H837" i="23" s="1"/>
  <c r="D658" i="23"/>
  <c r="D725" i="23"/>
  <c r="I725" i="23" s="1"/>
  <c r="D730" i="23"/>
  <c r="E730" i="23" s="1"/>
  <c r="E731" i="23"/>
  <c r="I748" i="23"/>
  <c r="E748" i="23"/>
  <c r="D760" i="23"/>
  <c r="I760" i="23" s="1"/>
  <c r="D741" i="23"/>
  <c r="E741" i="23" s="1"/>
  <c r="D704" i="23"/>
  <c r="I704" i="23" s="1"/>
  <c r="D720" i="23"/>
  <c r="I720" i="23" s="1"/>
  <c r="I752" i="23"/>
  <c r="K758" i="23"/>
  <c r="K774" i="23"/>
  <c r="P774" i="23" s="1"/>
  <c r="D783" i="23"/>
  <c r="I783" i="23" s="1"/>
  <c r="E787" i="23"/>
  <c r="I787" i="23"/>
  <c r="D655" i="23"/>
  <c r="I655" i="23" s="1"/>
  <c r="D671" i="23"/>
  <c r="I671" i="23" s="1"/>
  <c r="D687" i="23"/>
  <c r="I687" i="23" s="1"/>
  <c r="D703" i="23"/>
  <c r="I703" i="23" s="1"/>
  <c r="D719" i="23"/>
  <c r="I719" i="23" s="1"/>
  <c r="I731" i="23"/>
  <c r="I739" i="23"/>
  <c r="E771" i="23"/>
  <c r="I771" i="23"/>
  <c r="D654" i="23"/>
  <c r="I654" i="23" s="1"/>
  <c r="D670" i="23"/>
  <c r="I670" i="23" s="1"/>
  <c r="D686" i="23"/>
  <c r="I686" i="23" s="1"/>
  <c r="D702" i="23"/>
  <c r="I702" i="23" s="1"/>
  <c r="D718" i="23"/>
  <c r="I718" i="23" s="1"/>
  <c r="D726" i="23"/>
  <c r="I726" i="23" s="1"/>
  <c r="I799" i="23"/>
  <c r="K808" i="23"/>
  <c r="P808" i="23" s="1"/>
  <c r="D811" i="23"/>
  <c r="I811" i="23" s="1"/>
  <c r="I870" i="23"/>
  <c r="F922" i="23"/>
  <c r="H922" i="23" s="1"/>
  <c r="E752" i="23"/>
  <c r="E768" i="23"/>
  <c r="I837" i="23"/>
  <c r="I848" i="23"/>
  <c r="E848" i="23"/>
  <c r="F1514" i="23"/>
  <c r="H1514" i="23" s="1"/>
  <c r="I806" i="23"/>
  <c r="E828" i="23"/>
  <c r="I832" i="23"/>
  <c r="E832" i="23"/>
  <c r="D780" i="23"/>
  <c r="E780" i="23" s="1"/>
  <c r="D796" i="23"/>
  <c r="D805" i="23"/>
  <c r="E805" i="23" s="1"/>
  <c r="E806" i="23"/>
  <c r="D852" i="23"/>
  <c r="I852" i="23" s="1"/>
  <c r="F890" i="23"/>
  <c r="K955" i="23"/>
  <c r="P955" i="23" s="1"/>
  <c r="D763" i="23"/>
  <c r="E763" i="23" s="1"/>
  <c r="D779" i="23"/>
  <c r="I779" i="23" s="1"/>
  <c r="D795" i="23"/>
  <c r="I795" i="23" s="1"/>
  <c r="E800" i="23"/>
  <c r="I840" i="23"/>
  <c r="E840" i="23"/>
  <c r="D746" i="23"/>
  <c r="E746" i="23" s="1"/>
  <c r="D762" i="23"/>
  <c r="E762" i="23" s="1"/>
  <c r="D778" i="23"/>
  <c r="E778" i="23" s="1"/>
  <c r="D794" i="23"/>
  <c r="E794" i="23" s="1"/>
  <c r="D821" i="23"/>
  <c r="E821" i="23" s="1"/>
  <c r="I856" i="23"/>
  <c r="E856" i="23"/>
  <c r="D819" i="23"/>
  <c r="I819" i="23" s="1"/>
  <c r="D835" i="23"/>
  <c r="I835" i="23" s="1"/>
  <c r="E729" i="23"/>
  <c r="E745" i="23"/>
  <c r="D776" i="23"/>
  <c r="I776" i="23" s="1"/>
  <c r="E777" i="23"/>
  <c r="D792" i="23"/>
  <c r="E792" i="23" s="1"/>
  <c r="E793" i="23"/>
  <c r="D801" i="23"/>
  <c r="I801" i="23" s="1"/>
  <c r="D853" i="23"/>
  <c r="E853" i="23" s="1"/>
  <c r="D868" i="23"/>
  <c r="I868" i="23" s="1"/>
  <c r="F875" i="23"/>
  <c r="H875" i="23" s="1"/>
  <c r="D827" i="23"/>
  <c r="I827" i="23" s="1"/>
  <c r="I872" i="23"/>
  <c r="E872" i="23"/>
  <c r="K880" i="23"/>
  <c r="P880" i="23" s="1"/>
  <c r="D757" i="23"/>
  <c r="I757" i="23" s="1"/>
  <c r="D773" i="23"/>
  <c r="I773" i="23" s="1"/>
  <c r="D789" i="23"/>
  <c r="D798" i="23"/>
  <c r="E798" i="23" s="1"/>
  <c r="I854" i="23"/>
  <c r="K875" i="23"/>
  <c r="L875" i="23" s="1"/>
  <c r="D724" i="23"/>
  <c r="I724" i="23" s="1"/>
  <c r="D740" i="23"/>
  <c r="I740" i="23" s="1"/>
  <c r="D756" i="23"/>
  <c r="I756" i="23" s="1"/>
  <c r="D772" i="23"/>
  <c r="I772" i="23" s="1"/>
  <c r="D788" i="23"/>
  <c r="I788" i="23" s="1"/>
  <c r="D802" i="23"/>
  <c r="E802" i="23" s="1"/>
  <c r="D869" i="23"/>
  <c r="E869" i="23" s="1"/>
  <c r="D723" i="23"/>
  <c r="I723" i="23" s="1"/>
  <c r="I816" i="23"/>
  <c r="E816" i="23"/>
  <c r="D836" i="23"/>
  <c r="I820" i="23"/>
  <c r="E820" i="23"/>
  <c r="F938" i="23"/>
  <c r="H938" i="23" s="1"/>
  <c r="I828" i="23"/>
  <c r="I920" i="23"/>
  <c r="E920" i="23"/>
  <c r="D936" i="23"/>
  <c r="I936" i="23" s="1"/>
  <c r="K1017" i="23"/>
  <c r="P1017" i="23" s="1"/>
  <c r="D851" i="23"/>
  <c r="E851" i="23" s="1"/>
  <c r="D867" i="23"/>
  <c r="E867" i="23" s="1"/>
  <c r="D895" i="23"/>
  <c r="I895" i="23" s="1"/>
  <c r="D904" i="23"/>
  <c r="I904" i="23" s="1"/>
  <c r="I944" i="23"/>
  <c r="E944" i="23"/>
  <c r="F975" i="23"/>
  <c r="H975" i="23" s="1"/>
  <c r="D818" i="23"/>
  <c r="I818" i="23" s="1"/>
  <c r="D834" i="23"/>
  <c r="I834" i="23" s="1"/>
  <c r="D850" i="23"/>
  <c r="E850" i="23" s="1"/>
  <c r="D866" i="23"/>
  <c r="I866" i="23" s="1"/>
  <c r="I908" i="23"/>
  <c r="E908" i="23"/>
  <c r="I924" i="23"/>
  <c r="E924" i="23"/>
  <c r="D817" i="23"/>
  <c r="I817" i="23" s="1"/>
  <c r="D833" i="23"/>
  <c r="I833" i="23" s="1"/>
  <c r="D849" i="23"/>
  <c r="I849" i="23" s="1"/>
  <c r="D865" i="23"/>
  <c r="I865" i="23" s="1"/>
  <c r="D888" i="23"/>
  <c r="I888" i="23" s="1"/>
  <c r="D921" i="23"/>
  <c r="E921" i="23" s="1"/>
  <c r="I890" i="23"/>
  <c r="D937" i="23"/>
  <c r="I937" i="23" s="1"/>
  <c r="K945" i="23"/>
  <c r="P945" i="23" s="1"/>
  <c r="F912" i="23"/>
  <c r="H912" i="23" s="1"/>
  <c r="E799" i="23"/>
  <c r="D814" i="23"/>
  <c r="I814" i="23" s="1"/>
  <c r="D830" i="23"/>
  <c r="E830" i="23" s="1"/>
  <c r="E831" i="23"/>
  <c r="D846" i="23"/>
  <c r="E847" i="23"/>
  <c r="D862" i="23"/>
  <c r="I862" i="23" s="1"/>
  <c r="I892" i="23"/>
  <c r="E892" i="23"/>
  <c r="I905" i="23"/>
  <c r="I922" i="23"/>
  <c r="E925" i="23"/>
  <c r="I925" i="23"/>
  <c r="F928" i="23"/>
  <c r="H928" i="23" s="1"/>
  <c r="I938" i="23"/>
  <c r="F991" i="23"/>
  <c r="H991" i="23" s="1"/>
  <c r="D919" i="23"/>
  <c r="I919" i="23" s="1"/>
  <c r="D843" i="23"/>
  <c r="I843" i="23" s="1"/>
  <c r="D859" i="23"/>
  <c r="E880" i="23"/>
  <c r="D887" i="23"/>
  <c r="I887" i="23" s="1"/>
  <c r="D903" i="23"/>
  <c r="I903" i="23" s="1"/>
  <c r="E905" i="23"/>
  <c r="D954" i="23"/>
  <c r="I954" i="23" s="1"/>
  <c r="D810" i="23"/>
  <c r="I810" i="23" s="1"/>
  <c r="D826" i="23"/>
  <c r="I826" i="23" s="1"/>
  <c r="D842" i="23"/>
  <c r="I842" i="23" s="1"/>
  <c r="D858" i="23"/>
  <c r="I858" i="23" s="1"/>
  <c r="E896" i="23"/>
  <c r="I896" i="23"/>
  <c r="D809" i="23"/>
  <c r="I809" i="23" s="1"/>
  <c r="D825" i="23"/>
  <c r="I825" i="23" s="1"/>
  <c r="D841" i="23"/>
  <c r="I841" i="23" s="1"/>
  <c r="D857" i="23"/>
  <c r="I857" i="23" s="1"/>
  <c r="D873" i="23"/>
  <c r="I873" i="23" s="1"/>
  <c r="F966" i="23"/>
  <c r="H966" i="23" s="1"/>
  <c r="D878" i="23"/>
  <c r="I878" i="23" s="1"/>
  <c r="D879" i="23"/>
  <c r="I879" i="23" s="1"/>
  <c r="D889" i="23"/>
  <c r="E889" i="23" s="1"/>
  <c r="D911" i="23"/>
  <c r="I911" i="23" s="1"/>
  <c r="I913" i="23"/>
  <c r="E913" i="23"/>
  <c r="I929" i="23"/>
  <c r="E929" i="23"/>
  <c r="I912" i="23"/>
  <c r="I928" i="23"/>
  <c r="I952" i="23"/>
  <c r="E955" i="23"/>
  <c r="D964" i="23"/>
  <c r="I964" i="23" s="1"/>
  <c r="K966" i="23"/>
  <c r="L966" i="23" s="1"/>
  <c r="D989" i="23"/>
  <c r="D1012" i="23"/>
  <c r="I1012" i="23" s="1"/>
  <c r="D935" i="23"/>
  <c r="I935" i="23" s="1"/>
  <c r="G953" i="23"/>
  <c r="D958" i="23"/>
  <c r="I958" i="23" s="1"/>
  <c r="D1086" i="23"/>
  <c r="I1086" i="23" s="1"/>
  <c r="D886" i="23"/>
  <c r="I886" i="23" s="1"/>
  <c r="D902" i="23"/>
  <c r="I902" i="23" s="1"/>
  <c r="D918" i="23"/>
  <c r="I918" i="23" s="1"/>
  <c r="D934" i="23"/>
  <c r="E934" i="23" s="1"/>
  <c r="D947" i="23"/>
  <c r="I947" i="23" s="1"/>
  <c r="I975" i="23"/>
  <c r="I977" i="23"/>
  <c r="E977" i="23"/>
  <c r="D1013" i="23"/>
  <c r="I1013" i="23" s="1"/>
  <c r="F1105" i="23"/>
  <c r="H1105" i="23" s="1"/>
  <c r="I953" i="23"/>
  <c r="I993" i="23"/>
  <c r="E993" i="23"/>
  <c r="E1035" i="23"/>
  <c r="I1035" i="23"/>
  <c r="K1065" i="23"/>
  <c r="P1065" i="23" s="1"/>
  <c r="D884" i="23"/>
  <c r="I884" i="23" s="1"/>
  <c r="D900" i="23"/>
  <c r="E900" i="23" s="1"/>
  <c r="D916" i="23"/>
  <c r="E916" i="23" s="1"/>
  <c r="D932" i="23"/>
  <c r="E932" i="23" s="1"/>
  <c r="D942" i="23"/>
  <c r="I942" i="23" s="1"/>
  <c r="E950" i="23"/>
  <c r="E965" i="23"/>
  <c r="I965" i="23"/>
  <c r="D990" i="23"/>
  <c r="I990" i="23" s="1"/>
  <c r="E1065" i="23"/>
  <c r="D883" i="23"/>
  <c r="E883" i="23" s="1"/>
  <c r="D931" i="23"/>
  <c r="G962" i="23"/>
  <c r="D882" i="23"/>
  <c r="E882" i="23" s="1"/>
  <c r="D898" i="23"/>
  <c r="D914" i="23"/>
  <c r="E914" i="23" s="1"/>
  <c r="E915" i="23"/>
  <c r="D930" i="23"/>
  <c r="I930" i="23" s="1"/>
  <c r="E945" i="23"/>
  <c r="K950" i="23"/>
  <c r="P950" i="23" s="1"/>
  <c r="D957" i="23"/>
  <c r="I957" i="23" s="1"/>
  <c r="K982" i="23"/>
  <c r="L982" i="23" s="1"/>
  <c r="K1049" i="23"/>
  <c r="L1049" i="23" s="1"/>
  <c r="D881" i="23"/>
  <c r="E881" i="23" s="1"/>
  <c r="D897" i="23"/>
  <c r="E897" i="23" s="1"/>
  <c r="D940" i="23"/>
  <c r="E940" i="23" s="1"/>
  <c r="E948" i="23"/>
  <c r="I961" i="23"/>
  <c r="E961" i="23"/>
  <c r="I962" i="23"/>
  <c r="D973" i="23"/>
  <c r="E973" i="23" s="1"/>
  <c r="I991" i="23"/>
  <c r="K1015" i="23"/>
  <c r="P1015" i="23" s="1"/>
  <c r="I1026" i="23"/>
  <c r="D951" i="23"/>
  <c r="I951" i="23" s="1"/>
  <c r="D980" i="23"/>
  <c r="I980" i="23" s="1"/>
  <c r="D927" i="23"/>
  <c r="I927" i="23" s="1"/>
  <c r="D943" i="23"/>
  <c r="I943" i="23" s="1"/>
  <c r="F1038" i="23"/>
  <c r="H1038" i="23" s="1"/>
  <c r="D894" i="23"/>
  <c r="I894" i="23" s="1"/>
  <c r="D910" i="23"/>
  <c r="I910" i="23" s="1"/>
  <c r="D926" i="23"/>
  <c r="I926" i="23" s="1"/>
  <c r="I948" i="23"/>
  <c r="D956" i="23"/>
  <c r="E956" i="23" s="1"/>
  <c r="G994" i="23"/>
  <c r="D1021" i="23"/>
  <c r="I1021" i="23" s="1"/>
  <c r="K1033" i="23"/>
  <c r="L1033" i="23" s="1"/>
  <c r="E1067" i="23"/>
  <c r="I1067" i="23"/>
  <c r="D877" i="23"/>
  <c r="I877" i="23" s="1"/>
  <c r="D893" i="23"/>
  <c r="I893" i="23" s="1"/>
  <c r="D909" i="23"/>
  <c r="I909" i="23" s="1"/>
  <c r="F1006" i="23"/>
  <c r="H1006" i="23" s="1"/>
  <c r="F1121" i="23"/>
  <c r="H1121" i="23" s="1"/>
  <c r="I974" i="23"/>
  <c r="E974" i="23"/>
  <c r="F976" i="23"/>
  <c r="H976" i="23" s="1"/>
  <c r="I997" i="23"/>
  <c r="F1022" i="23"/>
  <c r="H1022" i="23" s="1"/>
  <c r="F1079" i="23"/>
  <c r="H1079" i="23" s="1"/>
  <c r="D1029" i="23"/>
  <c r="E1029" i="23" s="1"/>
  <c r="I1054" i="23"/>
  <c r="D972" i="23"/>
  <c r="I972" i="23" s="1"/>
  <c r="D988" i="23"/>
  <c r="I988" i="23" s="1"/>
  <c r="D1004" i="23"/>
  <c r="I1004" i="23" s="1"/>
  <c r="I1010" i="23"/>
  <c r="E1010" i="23"/>
  <c r="D1011" i="23"/>
  <c r="I1011" i="23" s="1"/>
  <c r="G1019" i="23"/>
  <c r="F1054" i="23"/>
  <c r="H1054" i="23" s="1"/>
  <c r="D1009" i="23"/>
  <c r="I1009" i="23" s="1"/>
  <c r="D1025" i="23"/>
  <c r="I1025" i="23" s="1"/>
  <c r="I1046" i="23"/>
  <c r="E1046" i="23"/>
  <c r="D1063" i="23"/>
  <c r="E1063" i="23" s="1"/>
  <c r="D970" i="23"/>
  <c r="D986" i="23"/>
  <c r="I986" i="23" s="1"/>
  <c r="D1002" i="23"/>
  <c r="L1007" i="23"/>
  <c r="I1019" i="23"/>
  <c r="D1031" i="23"/>
  <c r="E1031" i="23" s="1"/>
  <c r="K1091" i="23"/>
  <c r="P1091" i="23" s="1"/>
  <c r="D969" i="23"/>
  <c r="I969" i="23" s="1"/>
  <c r="D985" i="23"/>
  <c r="D1001" i="23"/>
  <c r="I1001" i="23" s="1"/>
  <c r="D1037" i="23"/>
  <c r="I1037" i="23" s="1"/>
  <c r="E1091" i="23"/>
  <c r="D1043" i="23"/>
  <c r="E1043" i="23" s="1"/>
  <c r="F1070" i="23"/>
  <c r="H1070" i="23" s="1"/>
  <c r="E952" i="23"/>
  <c r="D967" i="23"/>
  <c r="E967" i="23" s="1"/>
  <c r="E968" i="23"/>
  <c r="D983" i="23"/>
  <c r="E983" i="23" s="1"/>
  <c r="E984" i="23"/>
  <c r="D999" i="23"/>
  <c r="E999" i="23" s="1"/>
  <c r="E1000" i="23"/>
  <c r="I1028" i="23"/>
  <c r="K1048" i="23"/>
  <c r="P1048" i="23" s="1"/>
  <c r="D1061" i="23"/>
  <c r="I1061" i="23" s="1"/>
  <c r="D1053" i="23"/>
  <c r="E1053" i="23" s="1"/>
  <c r="K1064" i="23"/>
  <c r="P1064" i="23" s="1"/>
  <c r="D996" i="23"/>
  <c r="I996" i="23" s="1"/>
  <c r="D1045" i="23"/>
  <c r="I1045" i="23" s="1"/>
  <c r="E1064" i="23"/>
  <c r="F1156" i="23"/>
  <c r="H1156" i="23" s="1"/>
  <c r="D963" i="23"/>
  <c r="I963" i="23" s="1"/>
  <c r="D979" i="23"/>
  <c r="I979" i="23" s="1"/>
  <c r="D995" i="23"/>
  <c r="I995" i="23" s="1"/>
  <c r="E1023" i="23"/>
  <c r="D1030" i="23"/>
  <c r="I1030" i="23" s="1"/>
  <c r="E1039" i="23"/>
  <c r="I1051" i="23"/>
  <c r="P1075" i="23"/>
  <c r="I1121" i="23"/>
  <c r="L1023" i="23"/>
  <c r="L1039" i="23"/>
  <c r="D1005" i="23"/>
  <c r="I1005" i="23" s="1"/>
  <c r="I1022" i="23"/>
  <c r="I1027" i="23"/>
  <c r="D1047" i="23"/>
  <c r="E1047" i="23" s="1"/>
  <c r="I1062" i="23"/>
  <c r="E1062" i="23"/>
  <c r="L1075" i="23"/>
  <c r="E1087" i="23"/>
  <c r="I1089" i="23"/>
  <c r="F1147" i="23"/>
  <c r="H1147" i="23" s="1"/>
  <c r="D1209" i="23"/>
  <c r="I1209" i="23" s="1"/>
  <c r="D1077" i="23"/>
  <c r="I1077" i="23" s="1"/>
  <c r="D1081" i="23"/>
  <c r="I1081" i="23" s="1"/>
  <c r="D1186" i="23"/>
  <c r="I1186" i="23" s="1"/>
  <c r="E1028" i="23"/>
  <c r="D1059" i="23"/>
  <c r="E1059" i="23" s="1"/>
  <c r="E1060" i="23"/>
  <c r="D1088" i="23"/>
  <c r="I1088" i="23" s="1"/>
  <c r="E1089" i="23"/>
  <c r="I1115" i="23"/>
  <c r="E1115" i="23"/>
  <c r="K1143" i="23"/>
  <c r="P1143" i="23" s="1"/>
  <c r="D1202" i="23"/>
  <c r="I1202" i="23" s="1"/>
  <c r="E1026" i="23"/>
  <c r="D1041" i="23"/>
  <c r="I1041" i="23" s="1"/>
  <c r="D1057" i="23"/>
  <c r="I1057" i="23" s="1"/>
  <c r="I1087" i="23"/>
  <c r="D1008" i="23"/>
  <c r="I1008" i="23" s="1"/>
  <c r="D1024" i="23"/>
  <c r="I1024" i="23" s="1"/>
  <c r="D1040" i="23"/>
  <c r="I1040" i="23" s="1"/>
  <c r="D1056" i="23"/>
  <c r="E1056" i="23" s="1"/>
  <c r="D1072" i="23"/>
  <c r="I1072" i="23" s="1"/>
  <c r="D1078" i="23"/>
  <c r="I1078" i="23" s="1"/>
  <c r="I1082" i="23"/>
  <c r="D1103" i="23"/>
  <c r="I1103" i="23" s="1"/>
  <c r="D1119" i="23"/>
  <c r="I1119" i="23" s="1"/>
  <c r="D1153" i="23"/>
  <c r="E1153" i="23" s="1"/>
  <c r="I1107" i="23"/>
  <c r="E1107" i="23"/>
  <c r="D1069" i="23"/>
  <c r="I1069" i="23" s="1"/>
  <c r="E1075" i="23"/>
  <c r="D1135" i="23"/>
  <c r="E1135" i="23" s="1"/>
  <c r="D1020" i="23"/>
  <c r="I1020" i="23" s="1"/>
  <c r="D1036" i="23"/>
  <c r="I1036" i="23" s="1"/>
  <c r="D1052" i="23"/>
  <c r="I1052" i="23" s="1"/>
  <c r="D1068" i="23"/>
  <c r="I1068" i="23" s="1"/>
  <c r="D1104" i="23"/>
  <c r="I1104" i="23" s="1"/>
  <c r="I1123" i="23"/>
  <c r="E1123" i="23"/>
  <c r="E1083" i="23"/>
  <c r="D1094" i="23"/>
  <c r="I1094" i="23" s="1"/>
  <c r="D1120" i="23"/>
  <c r="I1120" i="23" s="1"/>
  <c r="I1083" i="23"/>
  <c r="D1084" i="23"/>
  <c r="I1084" i="23" s="1"/>
  <c r="I1105" i="23"/>
  <c r="D1136" i="23"/>
  <c r="E1136" i="23" s="1"/>
  <c r="E1143" i="23"/>
  <c r="E1162" i="23"/>
  <c r="I1162" i="23"/>
  <c r="G1205" i="23"/>
  <c r="D1257" i="23"/>
  <c r="I1257" i="23" s="1"/>
  <c r="F1293" i="23"/>
  <c r="H1293" i="23" s="1"/>
  <c r="I1174" i="23"/>
  <c r="E1174" i="23"/>
  <c r="F1392" i="23"/>
  <c r="H1392" i="23" s="1"/>
  <c r="D1102" i="23"/>
  <c r="E1102" i="23" s="1"/>
  <c r="D1118" i="23"/>
  <c r="I1118" i="23" s="1"/>
  <c r="D1134" i="23"/>
  <c r="I1134" i="23" s="1"/>
  <c r="I1156" i="23"/>
  <c r="I1187" i="23"/>
  <c r="E1187" i="23"/>
  <c r="I1190" i="23"/>
  <c r="E1190" i="23"/>
  <c r="K1295" i="23"/>
  <c r="L1295" i="23" s="1"/>
  <c r="D1161" i="23"/>
  <c r="I1161" i="23" s="1"/>
  <c r="I1206" i="23"/>
  <c r="E1206" i="23"/>
  <c r="D1210" i="23"/>
  <c r="I1210" i="23" s="1"/>
  <c r="D1100" i="23"/>
  <c r="I1100" i="23" s="1"/>
  <c r="D1116" i="23"/>
  <c r="I1116" i="23" s="1"/>
  <c r="D1132" i="23"/>
  <c r="E1132" i="23" s="1"/>
  <c r="D1203" i="23"/>
  <c r="E1203" i="23" s="1"/>
  <c r="D1099" i="23"/>
  <c r="E1099" i="23" s="1"/>
  <c r="D1131" i="23"/>
  <c r="E1131" i="23" s="1"/>
  <c r="D1145" i="23"/>
  <c r="E1145" i="23" s="1"/>
  <c r="E1082" i="23"/>
  <c r="D1097" i="23"/>
  <c r="I1097" i="23" s="1"/>
  <c r="E1098" i="23"/>
  <c r="D1113" i="23"/>
  <c r="I1113" i="23" s="1"/>
  <c r="D1129" i="23"/>
  <c r="E1129" i="23" s="1"/>
  <c r="D1146" i="23"/>
  <c r="I1146" i="23" s="1"/>
  <c r="D1155" i="23"/>
  <c r="E1155" i="23" s="1"/>
  <c r="D1080" i="23"/>
  <c r="E1080" i="23" s="1"/>
  <c r="D1096" i="23"/>
  <c r="E1096" i="23" s="1"/>
  <c r="D1112" i="23"/>
  <c r="E1112" i="23" s="1"/>
  <c r="D1128" i="23"/>
  <c r="E1128" i="23" s="1"/>
  <c r="I1147" i="23"/>
  <c r="D1151" i="23"/>
  <c r="I1151" i="23" s="1"/>
  <c r="D1170" i="23"/>
  <c r="I1170" i="23" s="1"/>
  <c r="D1110" i="23"/>
  <c r="I1110" i="23" s="1"/>
  <c r="D1126" i="23"/>
  <c r="I1126" i="23" s="1"/>
  <c r="D1093" i="23"/>
  <c r="I1093" i="23" s="1"/>
  <c r="D1109" i="23"/>
  <c r="I1109" i="23" s="1"/>
  <c r="D1125" i="23"/>
  <c r="I1125" i="23" s="1"/>
  <c r="D1141" i="23"/>
  <c r="I1141" i="23" s="1"/>
  <c r="I1234" i="23"/>
  <c r="D1076" i="23"/>
  <c r="D1092" i="23"/>
  <c r="I1092" i="23" s="1"/>
  <c r="D1108" i="23"/>
  <c r="I1108" i="23" s="1"/>
  <c r="D1124" i="23"/>
  <c r="I1124" i="23" s="1"/>
  <c r="D1140" i="23"/>
  <c r="I1140" i="23" s="1"/>
  <c r="E1148" i="23"/>
  <c r="D1154" i="23"/>
  <c r="I1154" i="23" s="1"/>
  <c r="G1173" i="23"/>
  <c r="F1195" i="23"/>
  <c r="H1195" i="23" s="1"/>
  <c r="F1234" i="23"/>
  <c r="H1234" i="23" s="1"/>
  <c r="I1142" i="23"/>
  <c r="I1158" i="23"/>
  <c r="E1158" i="23"/>
  <c r="I1171" i="23"/>
  <c r="E1171" i="23"/>
  <c r="D1225" i="23"/>
  <c r="E1225" i="23" s="1"/>
  <c r="K1368" i="23"/>
  <c r="L1368" i="23" s="1"/>
  <c r="D1273" i="23"/>
  <c r="E1273" i="23" s="1"/>
  <c r="D1169" i="23"/>
  <c r="I1169" i="23" s="1"/>
  <c r="D1185" i="23"/>
  <c r="I1185" i="23" s="1"/>
  <c r="D1201" i="23"/>
  <c r="E1201" i="23" s="1"/>
  <c r="D1211" i="23"/>
  <c r="E1211" i="23" s="1"/>
  <c r="K1278" i="23"/>
  <c r="L1278" i="23" s="1"/>
  <c r="D1241" i="23"/>
  <c r="I1241" i="23" s="1"/>
  <c r="I1261" i="23"/>
  <c r="E1261" i="23"/>
  <c r="D1167" i="23"/>
  <c r="I1167" i="23" s="1"/>
  <c r="D1183" i="23"/>
  <c r="I1183" i="23" s="1"/>
  <c r="D1199" i="23"/>
  <c r="I1199" i="23" s="1"/>
  <c r="D1258" i="23"/>
  <c r="I1258" i="23" s="1"/>
  <c r="D1150" i="23"/>
  <c r="I1150" i="23" s="1"/>
  <c r="D1166" i="23"/>
  <c r="I1166" i="23" s="1"/>
  <c r="D1182" i="23"/>
  <c r="I1182" i="23" s="1"/>
  <c r="D1198" i="23"/>
  <c r="I1198" i="23" s="1"/>
  <c r="F1229" i="23"/>
  <c r="H1229" i="23" s="1"/>
  <c r="D1255" i="23"/>
  <c r="E1255" i="23" s="1"/>
  <c r="K1279" i="23"/>
  <c r="P1279" i="23" s="1"/>
  <c r="D1149" i="23"/>
  <c r="E1149" i="23" s="1"/>
  <c r="D1165" i="23"/>
  <c r="E1165" i="23" s="1"/>
  <c r="D1181" i="23"/>
  <c r="I1181" i="23" s="1"/>
  <c r="D1197" i="23"/>
  <c r="E1197" i="23" s="1"/>
  <c r="D1164" i="23"/>
  <c r="E1164" i="23" s="1"/>
  <c r="D1180" i="23"/>
  <c r="E1180" i="23" s="1"/>
  <c r="D1196" i="23"/>
  <c r="E1196" i="23" s="1"/>
  <c r="D1223" i="23"/>
  <c r="I1223" i="23" s="1"/>
  <c r="I1226" i="23"/>
  <c r="E1226" i="23"/>
  <c r="I1229" i="23"/>
  <c r="D1233" i="23"/>
  <c r="I1233" i="23" s="1"/>
  <c r="D1239" i="23"/>
  <c r="E1239" i="23" s="1"/>
  <c r="D1217" i="23"/>
  <c r="I1217" i="23" s="1"/>
  <c r="D1219" i="23"/>
  <c r="E1219" i="23" s="1"/>
  <c r="D1178" i="23"/>
  <c r="E1178" i="23" s="1"/>
  <c r="D1194" i="23"/>
  <c r="E1194" i="23" s="1"/>
  <c r="D1222" i="23"/>
  <c r="I1222" i="23" s="1"/>
  <c r="D1242" i="23"/>
  <c r="I1242" i="23" s="1"/>
  <c r="D1177" i="23"/>
  <c r="I1177" i="23" s="1"/>
  <c r="D1193" i="23"/>
  <c r="I1193" i="23" s="1"/>
  <c r="D1208" i="23"/>
  <c r="E1208" i="23" s="1"/>
  <c r="D1340" i="23"/>
  <c r="I1340" i="23" s="1"/>
  <c r="D1144" i="23"/>
  <c r="I1144" i="23" s="1"/>
  <c r="D1160" i="23"/>
  <c r="I1160" i="23" s="1"/>
  <c r="D1176" i="23"/>
  <c r="I1176" i="23" s="1"/>
  <c r="D1192" i="23"/>
  <c r="I1192" i="23" s="1"/>
  <c r="K1213" i="23"/>
  <c r="L1213" i="23" s="1"/>
  <c r="I1256" i="23"/>
  <c r="D1159" i="23"/>
  <c r="I1159" i="23" s="1"/>
  <c r="D1175" i="23"/>
  <c r="I1175" i="23" s="1"/>
  <c r="D1191" i="23"/>
  <c r="I1191" i="23" s="1"/>
  <c r="D1207" i="23"/>
  <c r="I1207" i="23" s="1"/>
  <c r="F1256" i="23"/>
  <c r="H1256" i="23" s="1"/>
  <c r="I1240" i="23"/>
  <c r="I1293" i="23"/>
  <c r="D1321" i="23"/>
  <c r="E1321" i="23" s="1"/>
  <c r="D1323" i="23"/>
  <c r="E1323" i="23" s="1"/>
  <c r="I1284" i="23"/>
  <c r="D1362" i="23"/>
  <c r="I1362" i="23" s="1"/>
  <c r="F1284" i="23"/>
  <c r="H1284" i="23" s="1"/>
  <c r="K1343" i="23"/>
  <c r="P1343" i="23" s="1"/>
  <c r="E1240" i="23"/>
  <c r="D1271" i="23"/>
  <c r="I1271" i="23" s="1"/>
  <c r="D1277" i="23"/>
  <c r="I1277" i="23" s="1"/>
  <c r="E1343" i="23"/>
  <c r="F1369" i="23"/>
  <c r="H1369" i="23" s="1"/>
  <c r="D1238" i="23"/>
  <c r="E1238" i="23" s="1"/>
  <c r="D1254" i="23"/>
  <c r="E1254" i="23" s="1"/>
  <c r="D1270" i="23"/>
  <c r="I1270" i="23" s="1"/>
  <c r="D1276" i="23"/>
  <c r="I1276" i="23" s="1"/>
  <c r="E1278" i="23"/>
  <c r="E1279" i="23"/>
  <c r="E1295" i="23"/>
  <c r="D1309" i="23"/>
  <c r="I1309" i="23" s="1"/>
  <c r="D1221" i="23"/>
  <c r="E1221" i="23" s="1"/>
  <c r="D1237" i="23"/>
  <c r="E1237" i="23" s="1"/>
  <c r="D1253" i="23"/>
  <c r="E1253" i="23" s="1"/>
  <c r="D1269" i="23"/>
  <c r="E1269" i="23" s="1"/>
  <c r="I1274" i="23"/>
  <c r="D1275" i="23"/>
  <c r="E1275" i="23" s="1"/>
  <c r="I1292" i="23"/>
  <c r="E1292" i="23"/>
  <c r="D1305" i="23"/>
  <c r="I1305" i="23" s="1"/>
  <c r="D1307" i="23"/>
  <c r="E1307" i="23" s="1"/>
  <c r="I1324" i="23"/>
  <c r="E1324" i="23"/>
  <c r="I1341" i="23"/>
  <c r="D1424" i="23"/>
  <c r="I1424" i="23" s="1"/>
  <c r="E1220" i="23"/>
  <c r="D1235" i="23"/>
  <c r="E1235" i="23" s="1"/>
  <c r="E1236" i="23"/>
  <c r="D1251" i="23"/>
  <c r="E1251" i="23" s="1"/>
  <c r="D1267" i="23"/>
  <c r="E1267" i="23" s="1"/>
  <c r="E1268" i="23"/>
  <c r="E1274" i="23"/>
  <c r="D1283" i="23"/>
  <c r="I1283" i="23" s="1"/>
  <c r="E1341" i="23"/>
  <c r="D1355" i="23"/>
  <c r="I1355" i="23" s="1"/>
  <c r="D1289" i="23"/>
  <c r="E1289" i="23" s="1"/>
  <c r="F1332" i="23"/>
  <c r="H1332" i="23" s="1"/>
  <c r="F1425" i="23"/>
  <c r="H1425" i="23" s="1"/>
  <c r="D1249" i="23"/>
  <c r="I1249" i="23" s="1"/>
  <c r="E1250" i="23"/>
  <c r="D1265" i="23"/>
  <c r="E1265" i="23" s="1"/>
  <c r="K1294" i="23"/>
  <c r="P1294" i="23" s="1"/>
  <c r="D1216" i="23"/>
  <c r="I1216" i="23" s="1"/>
  <c r="D1232" i="23"/>
  <c r="I1232" i="23" s="1"/>
  <c r="D1248" i="23"/>
  <c r="I1248" i="23" s="1"/>
  <c r="D1264" i="23"/>
  <c r="I1264" i="23" s="1"/>
  <c r="E1294" i="23"/>
  <c r="D1215" i="23"/>
  <c r="I1215" i="23" s="1"/>
  <c r="D1231" i="23"/>
  <c r="I1231" i="23" s="1"/>
  <c r="D1247" i="23"/>
  <c r="I1247" i="23" s="1"/>
  <c r="D1263" i="23"/>
  <c r="I1263" i="23" s="1"/>
  <c r="D1339" i="23"/>
  <c r="I1339" i="23" s="1"/>
  <c r="D1214" i="23"/>
  <c r="I1214" i="23" s="1"/>
  <c r="D1230" i="23"/>
  <c r="I1230" i="23" s="1"/>
  <c r="D1246" i="23"/>
  <c r="I1246" i="23" s="1"/>
  <c r="D1262" i="23"/>
  <c r="I1262" i="23" s="1"/>
  <c r="D1291" i="23"/>
  <c r="E1291" i="23" s="1"/>
  <c r="I1306" i="23"/>
  <c r="D1308" i="23"/>
  <c r="I1308" i="23" s="1"/>
  <c r="D1325" i="23"/>
  <c r="E1325" i="23" s="1"/>
  <c r="D1364" i="23"/>
  <c r="E1364" i="23" s="1"/>
  <c r="F1409" i="23"/>
  <c r="H1409" i="23" s="1"/>
  <c r="E1290" i="23"/>
  <c r="E1306" i="23"/>
  <c r="E1322" i="23"/>
  <c r="D1337" i="23"/>
  <c r="E1337" i="23" s="1"/>
  <c r="D1353" i="23"/>
  <c r="I1353" i="23" s="1"/>
  <c r="E1354" i="23"/>
  <c r="G1371" i="23"/>
  <c r="D1288" i="23"/>
  <c r="I1288" i="23" s="1"/>
  <c r="D1304" i="23"/>
  <c r="I1304" i="23" s="1"/>
  <c r="D1320" i="23"/>
  <c r="I1320" i="23" s="1"/>
  <c r="D1336" i="23"/>
  <c r="E1336" i="23" s="1"/>
  <c r="D1352" i="23"/>
  <c r="E1352" i="23" s="1"/>
  <c r="I1371" i="23"/>
  <c r="K1394" i="23"/>
  <c r="L1394" i="23" s="1"/>
  <c r="D1319" i="23"/>
  <c r="I1319" i="23" s="1"/>
  <c r="D1335" i="23"/>
  <c r="I1335" i="23" s="1"/>
  <c r="D1351" i="23"/>
  <c r="E1351" i="23" s="1"/>
  <c r="D1286" i="23"/>
  <c r="I1286" i="23" s="1"/>
  <c r="D1302" i="23"/>
  <c r="I1302" i="23" s="1"/>
  <c r="D1318" i="23"/>
  <c r="E1318" i="23" s="1"/>
  <c r="D1334" i="23"/>
  <c r="E1334" i="23" s="1"/>
  <c r="D1350" i="23"/>
  <c r="I1350" i="23" s="1"/>
  <c r="I1427" i="23"/>
  <c r="E1427" i="23"/>
  <c r="D1285" i="23"/>
  <c r="E1285" i="23" s="1"/>
  <c r="D1301" i="23"/>
  <c r="E1301" i="23" s="1"/>
  <c r="D1317" i="23"/>
  <c r="E1317" i="23" s="1"/>
  <c r="D1349" i="23"/>
  <c r="E1349" i="23" s="1"/>
  <c r="D1367" i="23"/>
  <c r="E1367" i="23" s="1"/>
  <c r="D1299" i="23"/>
  <c r="I1299" i="23" s="1"/>
  <c r="D1315" i="23"/>
  <c r="I1315" i="23" s="1"/>
  <c r="D1331" i="23"/>
  <c r="I1331" i="23" s="1"/>
  <c r="D1347" i="23"/>
  <c r="I1347" i="23" s="1"/>
  <c r="D1365" i="23"/>
  <c r="I1365" i="23" s="1"/>
  <c r="D1282" i="23"/>
  <c r="I1282" i="23" s="1"/>
  <c r="D1298" i="23"/>
  <c r="I1298" i="23" s="1"/>
  <c r="D1314" i="23"/>
  <c r="I1314" i="23" s="1"/>
  <c r="D1330" i="23"/>
  <c r="I1330" i="23" s="1"/>
  <c r="D1346" i="23"/>
  <c r="I1346" i="23" s="1"/>
  <c r="D1281" i="23"/>
  <c r="I1281" i="23" s="1"/>
  <c r="D1297" i="23"/>
  <c r="I1297" i="23" s="1"/>
  <c r="D1313" i="23"/>
  <c r="I1313" i="23" s="1"/>
  <c r="D1329" i="23"/>
  <c r="I1329" i="23" s="1"/>
  <c r="D1345" i="23"/>
  <c r="I1345" i="23" s="1"/>
  <c r="I1379" i="23"/>
  <c r="E1379" i="23"/>
  <c r="D1439" i="23"/>
  <c r="I1439" i="23" s="1"/>
  <c r="D1280" i="23"/>
  <c r="I1280" i="23" s="1"/>
  <c r="D1296" i="23"/>
  <c r="I1296" i="23" s="1"/>
  <c r="D1312" i="23"/>
  <c r="I1312" i="23" s="1"/>
  <c r="D1328" i="23"/>
  <c r="I1328" i="23" s="1"/>
  <c r="D1344" i="23"/>
  <c r="I1344" i="23" s="1"/>
  <c r="E1368" i="23"/>
  <c r="F1370" i="23"/>
  <c r="H1370" i="23" s="1"/>
  <c r="D1391" i="23"/>
  <c r="I1391" i="23" s="1"/>
  <c r="K1401" i="23"/>
  <c r="P1401" i="23" s="1"/>
  <c r="K223" i="24"/>
  <c r="L223" i="24" s="1"/>
  <c r="K1433" i="23"/>
  <c r="L1433" i="23" s="1"/>
  <c r="D1407" i="23"/>
  <c r="E1407" i="23" s="1"/>
  <c r="I1443" i="23"/>
  <c r="E1443" i="23"/>
  <c r="K1454" i="23"/>
  <c r="P1454" i="23" s="1"/>
  <c r="I1369" i="23"/>
  <c r="E1394" i="23"/>
  <c r="I1425" i="23"/>
  <c r="D1440" i="23"/>
  <c r="I1440" i="23" s="1"/>
  <c r="F1482" i="23"/>
  <c r="H1482" i="23" s="1"/>
  <c r="F1471" i="23"/>
  <c r="H1471" i="23" s="1"/>
  <c r="E1378" i="23"/>
  <c r="E1390" i="23"/>
  <c r="K1398" i="23"/>
  <c r="L1398" i="23" s="1"/>
  <c r="K1455" i="23"/>
  <c r="P1455" i="23" s="1"/>
  <c r="D1459" i="23"/>
  <c r="E1459" i="23" s="1"/>
  <c r="D1361" i="23"/>
  <c r="I1361" i="23" s="1"/>
  <c r="D1377" i="23"/>
  <c r="E1377" i="23" s="1"/>
  <c r="I1390" i="23"/>
  <c r="D1393" i="23"/>
  <c r="I1393" i="23" s="1"/>
  <c r="D1360" i="23"/>
  <c r="I1360" i="23" s="1"/>
  <c r="D1376" i="23"/>
  <c r="E1376" i="23" s="1"/>
  <c r="D1359" i="23"/>
  <c r="I1359" i="23" s="1"/>
  <c r="K1521" i="23"/>
  <c r="L1521" i="23" s="1"/>
  <c r="D1358" i="23"/>
  <c r="E1358" i="23" s="1"/>
  <c r="D1374" i="23"/>
  <c r="I1374" i="23" s="1"/>
  <c r="D1381" i="23"/>
  <c r="I1381" i="23" s="1"/>
  <c r="D1408" i="23"/>
  <c r="E1408" i="23" s="1"/>
  <c r="D1485" i="23"/>
  <c r="E1485" i="23" s="1"/>
  <c r="D1357" i="23"/>
  <c r="I1357" i="23" s="1"/>
  <c r="D1373" i="23"/>
  <c r="I1373" i="23" s="1"/>
  <c r="D1384" i="23"/>
  <c r="I1384" i="23" s="1"/>
  <c r="I1392" i="23"/>
  <c r="D1404" i="23"/>
  <c r="I1404" i="23" s="1"/>
  <c r="D1406" i="23"/>
  <c r="E1406" i="23" s="1"/>
  <c r="D1532" i="23"/>
  <c r="E1532" i="23" s="1"/>
  <c r="D1356" i="23"/>
  <c r="I1356" i="23" s="1"/>
  <c r="D1372" i="23"/>
  <c r="E1372" i="23" s="1"/>
  <c r="D1452" i="23"/>
  <c r="I1452" i="23" s="1"/>
  <c r="K1486" i="23"/>
  <c r="L1486" i="23" s="1"/>
  <c r="D1388" i="23"/>
  <c r="I1388" i="23" s="1"/>
  <c r="I1411" i="23"/>
  <c r="E1411" i="23"/>
  <c r="D1423" i="23"/>
  <c r="I1423" i="23" s="1"/>
  <c r="E1487" i="23"/>
  <c r="I1487" i="23"/>
  <c r="P1395" i="23"/>
  <c r="L1395" i="23"/>
  <c r="I1409" i="23"/>
  <c r="K1417" i="23"/>
  <c r="P1417" i="23" s="1"/>
  <c r="F1445" i="23"/>
  <c r="H1445" i="23" s="1"/>
  <c r="D1453" i="23"/>
  <c r="E1453" i="23" s="1"/>
  <c r="D1468" i="23"/>
  <c r="E1468" i="23" s="1"/>
  <c r="I1481" i="23"/>
  <c r="E1481" i="23"/>
  <c r="I1514" i="23"/>
  <c r="F1521" i="23"/>
  <c r="H1521" i="23" s="1"/>
  <c r="K1522" i="23"/>
  <c r="P1522" i="23" s="1"/>
  <c r="D1422" i="23"/>
  <c r="I1422" i="23" s="1"/>
  <c r="D1438" i="23"/>
  <c r="I1438" i="23" s="1"/>
  <c r="I1448" i="23"/>
  <c r="E1448" i="23"/>
  <c r="D1465" i="23"/>
  <c r="I1465" i="23" s="1"/>
  <c r="E1522" i="23"/>
  <c r="E1389" i="23"/>
  <c r="D1420" i="23"/>
  <c r="I1420" i="23" s="1"/>
  <c r="D1436" i="23"/>
  <c r="I1436" i="23" s="1"/>
  <c r="E1437" i="23"/>
  <c r="E1454" i="23"/>
  <c r="K1515" i="23"/>
  <c r="P1515" i="23" s="1"/>
  <c r="D1387" i="23"/>
  <c r="I1387" i="23" s="1"/>
  <c r="D1403" i="23"/>
  <c r="I1403" i="23" s="1"/>
  <c r="D1419" i="23"/>
  <c r="E1419" i="23" s="1"/>
  <c r="D1435" i="23"/>
  <c r="I1435" i="23" s="1"/>
  <c r="K1467" i="23"/>
  <c r="P1467" i="23" s="1"/>
  <c r="D1496" i="23"/>
  <c r="E1496" i="23" s="1"/>
  <c r="D1386" i="23"/>
  <c r="E1386" i="23" s="1"/>
  <c r="D1402" i="23"/>
  <c r="E1402" i="23" s="1"/>
  <c r="D1418" i="23"/>
  <c r="E1418" i="23" s="1"/>
  <c r="D1434" i="23"/>
  <c r="E1434" i="23" s="1"/>
  <c r="D1449" i="23"/>
  <c r="E1449" i="23" s="1"/>
  <c r="E1455" i="23"/>
  <c r="E1467" i="23"/>
  <c r="I1482" i="23"/>
  <c r="D1519" i="23"/>
  <c r="E1519" i="23" s="1"/>
  <c r="D1480" i="23"/>
  <c r="I1480" i="23" s="1"/>
  <c r="D1512" i="23"/>
  <c r="E1512" i="23" s="1"/>
  <c r="D1400" i="23"/>
  <c r="I1400" i="23" s="1"/>
  <c r="E1401" i="23"/>
  <c r="D1416" i="23"/>
  <c r="I1416" i="23" s="1"/>
  <c r="E1417" i="23"/>
  <c r="D1432" i="23"/>
  <c r="I1432" i="23" s="1"/>
  <c r="E1433" i="23"/>
  <c r="D1446" i="23"/>
  <c r="I1446" i="23" s="1"/>
  <c r="D1464" i="23"/>
  <c r="E1464" i="23" s="1"/>
  <c r="D1469" i="23"/>
  <c r="E1469" i="23" s="1"/>
  <c r="D1484" i="23"/>
  <c r="I1484" i="23" s="1"/>
  <c r="F1503" i="23"/>
  <c r="H1503" i="23" s="1"/>
  <c r="D1383" i="23"/>
  <c r="I1383" i="23" s="1"/>
  <c r="D1399" i="23"/>
  <c r="I1399" i="23" s="1"/>
  <c r="D1415" i="23"/>
  <c r="I1415" i="23" s="1"/>
  <c r="D1431" i="23"/>
  <c r="I1431" i="23" s="1"/>
  <c r="D1450" i="23"/>
  <c r="E1450" i="23" s="1"/>
  <c r="E1486" i="23"/>
  <c r="D1497" i="23"/>
  <c r="E1497" i="23" s="1"/>
  <c r="I1503" i="23"/>
  <c r="D1397" i="23"/>
  <c r="I1397" i="23" s="1"/>
  <c r="D1413" i="23"/>
  <c r="I1413" i="23" s="1"/>
  <c r="D1429" i="23"/>
  <c r="I1429" i="23" s="1"/>
  <c r="D1466" i="23"/>
  <c r="E1466" i="23" s="1"/>
  <c r="D1513" i="23"/>
  <c r="E1513" i="23" s="1"/>
  <c r="D1380" i="23"/>
  <c r="I1380" i="23" s="1"/>
  <c r="D1517" i="23"/>
  <c r="I1517" i="23" s="1"/>
  <c r="D1535" i="23"/>
  <c r="I1535" i="23" s="1"/>
  <c r="E1500" i="23"/>
  <c r="G1502" i="23"/>
  <c r="D1528" i="23"/>
  <c r="E1528" i="23" s="1"/>
  <c r="D1547" i="23"/>
  <c r="E1547" i="23" s="1"/>
  <c r="D1463" i="23"/>
  <c r="I1463" i="23" s="1"/>
  <c r="D1479" i="23"/>
  <c r="I1479" i="23" s="1"/>
  <c r="D1495" i="23"/>
  <c r="I1495" i="23" s="1"/>
  <c r="I1500" i="23"/>
  <c r="D1511" i="23"/>
  <c r="E1511" i="23" s="1"/>
  <c r="F1538" i="23"/>
  <c r="H1538" i="23" s="1"/>
  <c r="D1541" i="23"/>
  <c r="I1541" i="23" s="1"/>
  <c r="D1494" i="23"/>
  <c r="I1494" i="23" s="1"/>
  <c r="D1510" i="23"/>
  <c r="I1510" i="23" s="1"/>
  <c r="D1526" i="23"/>
  <c r="I1526" i="23" s="1"/>
  <c r="I1538" i="23"/>
  <c r="D1461" i="23"/>
  <c r="E1461" i="23" s="1"/>
  <c r="E1462" i="23"/>
  <c r="D1477" i="23"/>
  <c r="E1477" i="23" s="1"/>
  <c r="D1493" i="23"/>
  <c r="E1493" i="23" s="1"/>
  <c r="D1509" i="23"/>
  <c r="E1509" i="23" s="1"/>
  <c r="D1525" i="23"/>
  <c r="I1525" i="23" s="1"/>
  <c r="F1571" i="23"/>
  <c r="H1571" i="23" s="1"/>
  <c r="E1460" i="23"/>
  <c r="D1475" i="23"/>
  <c r="I1475" i="23" s="1"/>
  <c r="D1491" i="23"/>
  <c r="I1491" i="23" s="1"/>
  <c r="D1507" i="23"/>
  <c r="I1507" i="23" s="1"/>
  <c r="D1520" i="23"/>
  <c r="E1520" i="23" s="1"/>
  <c r="D1531" i="23"/>
  <c r="I1531" i="23" s="1"/>
  <c r="E1549" i="23"/>
  <c r="I1556" i="23"/>
  <c r="E1556" i="23"/>
  <c r="F1537" i="23"/>
  <c r="H1537" i="23" s="1"/>
  <c r="K1549" i="23"/>
  <c r="L1549" i="23" s="1"/>
  <c r="D1457" i="23"/>
  <c r="I1457" i="23" s="1"/>
  <c r="D1473" i="23"/>
  <c r="I1473" i="23" s="1"/>
  <c r="D1489" i="23"/>
  <c r="I1489" i="23" s="1"/>
  <c r="D1505" i="23"/>
  <c r="I1505" i="23" s="1"/>
  <c r="D1488" i="23"/>
  <c r="I1488" i="23" s="1"/>
  <c r="D1504" i="23"/>
  <c r="I1504" i="23" s="1"/>
  <c r="D1516" i="23"/>
  <c r="I1516" i="23" s="1"/>
  <c r="E1554" i="23"/>
  <c r="E1561" i="23"/>
  <c r="I1561" i="23"/>
  <c r="E1577" i="23"/>
  <c r="I1577" i="23"/>
  <c r="E1536" i="23"/>
  <c r="K1554" i="23"/>
  <c r="P1554" i="23" s="1"/>
  <c r="K1536" i="23"/>
  <c r="L1536" i="23" s="1"/>
  <c r="I1542" i="23"/>
  <c r="E1542" i="23"/>
  <c r="D1551" i="23"/>
  <c r="E1551" i="23" s="1"/>
  <c r="D1501" i="23"/>
  <c r="E1501" i="23" s="1"/>
  <c r="K21" i="24"/>
  <c r="P21" i="24" s="1"/>
  <c r="D1530" i="23"/>
  <c r="E1530" i="23" s="1"/>
  <c r="D1546" i="23"/>
  <c r="I1546" i="23" s="1"/>
  <c r="D1555" i="23"/>
  <c r="I1555" i="23" s="1"/>
  <c r="D1585" i="23"/>
  <c r="I1585" i="23" s="1"/>
  <c r="D1601" i="23"/>
  <c r="I1601" i="23" s="1"/>
  <c r="D1544" i="23"/>
  <c r="E1544" i="23" s="1"/>
  <c r="D1566" i="23"/>
  <c r="E1566" i="23" s="1"/>
  <c r="I1573" i="23"/>
  <c r="E1573" i="23"/>
  <c r="I1589" i="23"/>
  <c r="E1589" i="23"/>
  <c r="I1605" i="23"/>
  <c r="E1605" i="23"/>
  <c r="I1569" i="23"/>
  <c r="E1569" i="23"/>
  <c r="D1586" i="23"/>
  <c r="I1586" i="23" s="1"/>
  <c r="D1602" i="23"/>
  <c r="E1602" i="23" s="1"/>
  <c r="D1523" i="23"/>
  <c r="I1523" i="23" s="1"/>
  <c r="D1539" i="23"/>
  <c r="I1539" i="23" s="1"/>
  <c r="D1553" i="23"/>
  <c r="I1553" i="23" s="1"/>
  <c r="I1603" i="23"/>
  <c r="F36" i="24"/>
  <c r="H36" i="24" s="1"/>
  <c r="K1610" i="23"/>
  <c r="P1610" i="23" s="1"/>
  <c r="D12" i="24"/>
  <c r="I12" i="24" s="1"/>
  <c r="D1564" i="23"/>
  <c r="I1564" i="23" s="1"/>
  <c r="D1568" i="23"/>
  <c r="E1568" i="23" s="1"/>
  <c r="F1603" i="23"/>
  <c r="H1603" i="23" s="1"/>
  <c r="I1571" i="23"/>
  <c r="F39" i="24"/>
  <c r="H39" i="24" s="1"/>
  <c r="I24" i="24"/>
  <c r="E24" i="24"/>
  <c r="D1584" i="23"/>
  <c r="E1584" i="23" s="1"/>
  <c r="D1600" i="23"/>
  <c r="E1600" i="23" s="1"/>
  <c r="I1607" i="23"/>
  <c r="E1607" i="23"/>
  <c r="E56" i="24"/>
  <c r="I56" i="24"/>
  <c r="D1582" i="23"/>
  <c r="E1582" i="23" s="1"/>
  <c r="E1583" i="23"/>
  <c r="D1598" i="23"/>
  <c r="I1598" i="23" s="1"/>
  <c r="D1580" i="23"/>
  <c r="I1580" i="23" s="1"/>
  <c r="E1581" i="23"/>
  <c r="D1596" i="23"/>
  <c r="I1596" i="23" s="1"/>
  <c r="D1608" i="23"/>
  <c r="E1608" i="23" s="1"/>
  <c r="F1612" i="23"/>
  <c r="H1612" i="23" s="1"/>
  <c r="D1563" i="23"/>
  <c r="E1563" i="23" s="1"/>
  <c r="D1579" i="23"/>
  <c r="I1579" i="23" s="1"/>
  <c r="D1595" i="23"/>
  <c r="E1595" i="23" s="1"/>
  <c r="D1609" i="23"/>
  <c r="E1609" i="23" s="1"/>
  <c r="D9" i="24"/>
  <c r="I9" i="24" s="1"/>
  <c r="D13" i="24"/>
  <c r="I13" i="24" s="1"/>
  <c r="I15" i="24"/>
  <c r="E15" i="24"/>
  <c r="D25" i="24"/>
  <c r="I25" i="24" s="1"/>
  <c r="D1562" i="23"/>
  <c r="I1562" i="23" s="1"/>
  <c r="D1578" i="23"/>
  <c r="E1578" i="23" s="1"/>
  <c r="D1594" i="23"/>
  <c r="I1594" i="23" s="1"/>
  <c r="E1610" i="23"/>
  <c r="D1593" i="23"/>
  <c r="I1593" i="23" s="1"/>
  <c r="I1612" i="23"/>
  <c r="D1592" i="23"/>
  <c r="I1592" i="23" s="1"/>
  <c r="F52" i="24"/>
  <c r="H52" i="24" s="1"/>
  <c r="D1559" i="23"/>
  <c r="I1559" i="23" s="1"/>
  <c r="D1575" i="23"/>
  <c r="I1575" i="23" s="1"/>
  <c r="D1591" i="23"/>
  <c r="I1591" i="23" s="1"/>
  <c r="I8" i="24"/>
  <c r="E8" i="24"/>
  <c r="D1558" i="23"/>
  <c r="I1558" i="23" s="1"/>
  <c r="D1574" i="23"/>
  <c r="I1574" i="23" s="1"/>
  <c r="D1590" i="23"/>
  <c r="I1590" i="23" s="1"/>
  <c r="D1606" i="23"/>
  <c r="I1606" i="23" s="1"/>
  <c r="I1616" i="23"/>
  <c r="I36" i="24"/>
  <c r="D30" i="24"/>
  <c r="I30" i="24" s="1"/>
  <c r="D22" i="24"/>
  <c r="E22" i="24" s="1"/>
  <c r="D43" i="24"/>
  <c r="E43" i="24" s="1"/>
  <c r="D57" i="24"/>
  <c r="I57" i="24" s="1"/>
  <c r="E16" i="24"/>
  <c r="D6" i="24"/>
  <c r="E6" i="24" s="1"/>
  <c r="D10" i="24"/>
  <c r="I10" i="24" s="1"/>
  <c r="D26" i="24"/>
  <c r="I26" i="24" s="1"/>
  <c r="F66" i="24"/>
  <c r="H66" i="24" s="1"/>
  <c r="D20" i="24"/>
  <c r="I20" i="24" s="1"/>
  <c r="D37" i="24"/>
  <c r="I37" i="24" s="1"/>
  <c r="D46" i="24"/>
  <c r="I46" i="24" s="1"/>
  <c r="D1615" i="23"/>
  <c r="I1615" i="23" s="1"/>
  <c r="D17" i="24"/>
  <c r="I17" i="24" s="1"/>
  <c r="D1614" i="23"/>
  <c r="I1614" i="23" s="1"/>
  <c r="D14" i="24"/>
  <c r="I14" i="24" s="1"/>
  <c r="D27" i="24"/>
  <c r="I27" i="24" s="1"/>
  <c r="D28" i="24"/>
  <c r="I28" i="24" s="1"/>
  <c r="I34" i="24"/>
  <c r="D44" i="24"/>
  <c r="I44" i="24" s="1"/>
  <c r="I49" i="24"/>
  <c r="E49" i="24"/>
  <c r="I52" i="24"/>
  <c r="D1613" i="23"/>
  <c r="I1613" i="23" s="1"/>
  <c r="D11" i="24"/>
  <c r="I11" i="24" s="1"/>
  <c r="D67" i="24"/>
  <c r="I67" i="24" s="1"/>
  <c r="D122" i="24"/>
  <c r="I122" i="24" s="1"/>
  <c r="I39" i="24"/>
  <c r="D40" i="24"/>
  <c r="I40" i="24" s="1"/>
  <c r="I66" i="24"/>
  <c r="D53" i="24"/>
  <c r="E53" i="24" s="1"/>
  <c r="D162" i="24"/>
  <c r="I162" i="24" s="1"/>
  <c r="D31" i="24"/>
  <c r="I31" i="24" s="1"/>
  <c r="E34" i="24"/>
  <c r="D47" i="24"/>
  <c r="I47" i="24" s="1"/>
  <c r="E50" i="24"/>
  <c r="F65" i="24"/>
  <c r="H65" i="24" s="1"/>
  <c r="D73" i="24"/>
  <c r="I73" i="24" s="1"/>
  <c r="I75" i="24"/>
  <c r="D92" i="24"/>
  <c r="I92" i="24" s="1"/>
  <c r="D60" i="24"/>
  <c r="E60" i="24" s="1"/>
  <c r="D69" i="24"/>
  <c r="E69" i="24" s="1"/>
  <c r="F75" i="24"/>
  <c r="H75" i="24" s="1"/>
  <c r="K87" i="24"/>
  <c r="P87" i="24" s="1"/>
  <c r="D38" i="24"/>
  <c r="I38" i="24" s="1"/>
  <c r="I65" i="24"/>
  <c r="D35" i="24"/>
  <c r="I35" i="24" s="1"/>
  <c r="D51" i="24"/>
  <c r="I51" i="24" s="1"/>
  <c r="D63" i="24"/>
  <c r="I63" i="24" s="1"/>
  <c r="I81" i="24"/>
  <c r="E81" i="24"/>
  <c r="D32" i="24"/>
  <c r="I32" i="24" s="1"/>
  <c r="D48" i="24"/>
  <c r="I48" i="24" s="1"/>
  <c r="I100" i="24"/>
  <c r="E100" i="24"/>
  <c r="D29" i="24"/>
  <c r="E29" i="24" s="1"/>
  <c r="D45" i="24"/>
  <c r="I45" i="24" s="1"/>
  <c r="D88" i="24"/>
  <c r="E88" i="24" s="1"/>
  <c r="D42" i="24"/>
  <c r="I42" i="24" s="1"/>
  <c r="D114" i="24"/>
  <c r="E114" i="24" s="1"/>
  <c r="I94" i="24"/>
  <c r="E94" i="24"/>
  <c r="I97" i="24"/>
  <c r="E97" i="24"/>
  <c r="E83" i="24"/>
  <c r="D91" i="24"/>
  <c r="I91" i="24" s="1"/>
  <c r="D76" i="24"/>
  <c r="E76" i="24" s="1"/>
  <c r="E79" i="24"/>
  <c r="F146" i="24"/>
  <c r="H146" i="24" s="1"/>
  <c r="I83" i="24"/>
  <c r="D89" i="24"/>
  <c r="I89" i="24" s="1"/>
  <c r="D70" i="24"/>
  <c r="E70" i="24" s="1"/>
  <c r="F175" i="24"/>
  <c r="H175" i="24" s="1"/>
  <c r="D85" i="24"/>
  <c r="I85" i="24" s="1"/>
  <c r="D64" i="24"/>
  <c r="I64" i="24" s="1"/>
  <c r="D80" i="24"/>
  <c r="I80" i="24" s="1"/>
  <c r="D61" i="24"/>
  <c r="I61" i="24" s="1"/>
  <c r="D77" i="24"/>
  <c r="I77" i="24" s="1"/>
  <c r="D74" i="24"/>
  <c r="I74" i="24" s="1"/>
  <c r="D55" i="24"/>
  <c r="I55" i="24" s="1"/>
  <c r="D71" i="24"/>
  <c r="I71" i="24" s="1"/>
  <c r="D110" i="24"/>
  <c r="I110" i="24" s="1"/>
  <c r="D68" i="24"/>
  <c r="I68" i="24" s="1"/>
  <c r="D107" i="24"/>
  <c r="I107" i="24" s="1"/>
  <c r="E106" i="24"/>
  <c r="K149" i="24"/>
  <c r="L149" i="24" s="1"/>
  <c r="I90" i="24"/>
  <c r="I106" i="24"/>
  <c r="D104" i="24"/>
  <c r="E104" i="24" s="1"/>
  <c r="I143" i="24"/>
  <c r="E143" i="24"/>
  <c r="D101" i="24"/>
  <c r="E101" i="24" s="1"/>
  <c r="D98" i="24"/>
  <c r="I98" i="24" s="1"/>
  <c r="D116" i="24"/>
  <c r="I116" i="24" s="1"/>
  <c r="D125" i="24"/>
  <c r="I125" i="24" s="1"/>
  <c r="K131" i="24"/>
  <c r="P131" i="24" s="1"/>
  <c r="K136" i="24"/>
  <c r="P136" i="24" s="1"/>
  <c r="D108" i="24"/>
  <c r="I108" i="24" s="1"/>
  <c r="E111" i="24"/>
  <c r="E131" i="24"/>
  <c r="D105" i="24"/>
  <c r="I105" i="24" s="1"/>
  <c r="D112" i="24"/>
  <c r="E112" i="24" s="1"/>
  <c r="K118" i="24"/>
  <c r="L118" i="24" s="1"/>
  <c r="D86" i="24"/>
  <c r="I86" i="24" s="1"/>
  <c r="D102" i="24"/>
  <c r="I102" i="24" s="1"/>
  <c r="E118" i="24"/>
  <c r="D99" i="24"/>
  <c r="I99" i="24" s="1"/>
  <c r="K115" i="24"/>
  <c r="L115" i="24" s="1"/>
  <c r="D93" i="24"/>
  <c r="I93" i="24" s="1"/>
  <c r="D109" i="24"/>
  <c r="I109" i="24" s="1"/>
  <c r="E115" i="24"/>
  <c r="D113" i="24"/>
  <c r="I113" i="24" s="1"/>
  <c r="I128" i="24"/>
  <c r="I137" i="24"/>
  <c r="E128" i="24"/>
  <c r="E137" i="24"/>
  <c r="D147" i="24"/>
  <c r="I147" i="24" s="1"/>
  <c r="I150" i="24"/>
  <c r="K152" i="24"/>
  <c r="P152" i="24" s="1"/>
  <c r="D156" i="24"/>
  <c r="I156" i="24" s="1"/>
  <c r="D119" i="24"/>
  <c r="I119" i="24" s="1"/>
  <c r="D135" i="24"/>
  <c r="E135" i="24" s="1"/>
  <c r="E152" i="24"/>
  <c r="I191" i="24"/>
  <c r="E191" i="24"/>
  <c r="I207" i="24"/>
  <c r="E207" i="24"/>
  <c r="D132" i="24"/>
  <c r="I132" i="24" s="1"/>
  <c r="E149" i="24"/>
  <c r="D129" i="24"/>
  <c r="I129" i="24" s="1"/>
  <c r="E136" i="24"/>
  <c r="D144" i="24"/>
  <c r="E144" i="24" s="1"/>
  <c r="D185" i="24"/>
  <c r="I185" i="24" s="1"/>
  <c r="D126" i="24"/>
  <c r="I126" i="24" s="1"/>
  <c r="D140" i="24"/>
  <c r="I140" i="24" s="1"/>
  <c r="D123" i="24"/>
  <c r="I123" i="24" s="1"/>
  <c r="D138" i="24"/>
  <c r="E138" i="24" s="1"/>
  <c r="D159" i="24"/>
  <c r="I159" i="24" s="1"/>
  <c r="K165" i="24"/>
  <c r="P165" i="24" s="1"/>
  <c r="K178" i="24"/>
  <c r="L178" i="24" s="1"/>
  <c r="I194" i="24"/>
  <c r="E194" i="24"/>
  <c r="D117" i="24"/>
  <c r="I117" i="24" s="1"/>
  <c r="D133" i="24"/>
  <c r="I133" i="24" s="1"/>
  <c r="K155" i="24"/>
  <c r="L155" i="24" s="1"/>
  <c r="E178" i="24"/>
  <c r="D130" i="24"/>
  <c r="I130" i="24" s="1"/>
  <c r="D127" i="24"/>
  <c r="I127" i="24" s="1"/>
  <c r="D124" i="24"/>
  <c r="I124" i="24" s="1"/>
  <c r="I146" i="24"/>
  <c r="D202" i="24"/>
  <c r="I202" i="24" s="1"/>
  <c r="D153" i="24"/>
  <c r="E153" i="24" s="1"/>
  <c r="D203" i="24"/>
  <c r="I203" i="24" s="1"/>
  <c r="E150" i="24"/>
  <c r="D163" i="24"/>
  <c r="I163" i="24" s="1"/>
  <c r="I173" i="24"/>
  <c r="D160" i="24"/>
  <c r="I160" i="24" s="1"/>
  <c r="K181" i="24"/>
  <c r="L181" i="24" s="1"/>
  <c r="D141" i="24"/>
  <c r="I141" i="24" s="1"/>
  <c r="D157" i="24"/>
  <c r="E157" i="24" s="1"/>
  <c r="E165" i="24"/>
  <c r="E181" i="24"/>
  <c r="D154" i="24"/>
  <c r="I154" i="24" s="1"/>
  <c r="D172" i="24"/>
  <c r="I172" i="24" s="1"/>
  <c r="E200" i="24"/>
  <c r="I200" i="24"/>
  <c r="D142" i="24"/>
  <c r="I142" i="24" s="1"/>
  <c r="D158" i="24"/>
  <c r="I158" i="24" s="1"/>
  <c r="D166" i="24"/>
  <c r="I166" i="24" s="1"/>
  <c r="D167" i="24"/>
  <c r="I167" i="24" s="1"/>
  <c r="I175" i="24"/>
  <c r="D169" i="24"/>
  <c r="E169" i="24" s="1"/>
  <c r="D188" i="24"/>
  <c r="I188" i="24" s="1"/>
  <c r="D214" i="24"/>
  <c r="I214" i="24" s="1"/>
  <c r="K219" i="24"/>
  <c r="L219" i="24" s="1"/>
  <c r="D182" i="24"/>
  <c r="E182" i="24" s="1"/>
  <c r="D179" i="24"/>
  <c r="I179" i="24" s="1"/>
  <c r="I198" i="24"/>
  <c r="D176" i="24"/>
  <c r="E176" i="24" s="1"/>
  <c r="D192" i="24"/>
  <c r="E192" i="24" s="1"/>
  <c r="K210" i="24"/>
  <c r="P210" i="24" s="1"/>
  <c r="D170" i="24"/>
  <c r="E170" i="24" s="1"/>
  <c r="E173" i="24"/>
  <c r="D186" i="24"/>
  <c r="I186" i="24" s="1"/>
  <c r="E198" i="24"/>
  <c r="E210" i="24"/>
  <c r="I226" i="24"/>
  <c r="E226" i="24"/>
  <c r="D183" i="24"/>
  <c r="E183" i="24" s="1"/>
  <c r="F248" i="24"/>
  <c r="H248" i="24" s="1"/>
  <c r="D180" i="24"/>
  <c r="I180" i="24" s="1"/>
  <c r="D177" i="24"/>
  <c r="I177" i="24" s="1"/>
  <c r="D205" i="24"/>
  <c r="I205" i="24" s="1"/>
  <c r="D221" i="24"/>
  <c r="E221" i="24" s="1"/>
  <c r="D174" i="24"/>
  <c r="I174" i="24" s="1"/>
  <c r="D190" i="24"/>
  <c r="I190" i="24" s="1"/>
  <c r="D171" i="24"/>
  <c r="I171" i="24" s="1"/>
  <c r="D187" i="24"/>
  <c r="I187" i="24" s="1"/>
  <c r="D195" i="24"/>
  <c r="I195" i="24" s="1"/>
  <c r="D168" i="24"/>
  <c r="I168" i="24" s="1"/>
  <c r="D184" i="24"/>
  <c r="I184" i="24" s="1"/>
  <c r="K222" i="24"/>
  <c r="L222" i="24" s="1"/>
  <c r="I204" i="24"/>
  <c r="E204" i="24"/>
  <c r="F211" i="24"/>
  <c r="H211" i="24" s="1"/>
  <c r="D227" i="24"/>
  <c r="E227" i="24" s="1"/>
  <c r="D208" i="24"/>
  <c r="I208" i="24" s="1"/>
  <c r="K213" i="24"/>
  <c r="P213" i="24" s="1"/>
  <c r="F239" i="24"/>
  <c r="H239" i="24" s="1"/>
  <c r="D218" i="24"/>
  <c r="E218" i="24" s="1"/>
  <c r="D230" i="24"/>
  <c r="E230" i="24" s="1"/>
  <c r="D199" i="24"/>
  <c r="E199" i="24" s="1"/>
  <c r="D215" i="24"/>
  <c r="I215" i="24" s="1"/>
  <c r="E222" i="24"/>
  <c r="K261" i="24"/>
  <c r="P261" i="24" s="1"/>
  <c r="D212" i="24"/>
  <c r="E212" i="24" s="1"/>
  <c r="D217" i="24"/>
  <c r="E217" i="24" s="1"/>
  <c r="K243" i="24"/>
  <c r="P243" i="24" s="1"/>
  <c r="D206" i="24"/>
  <c r="I206" i="24" s="1"/>
  <c r="E209" i="24"/>
  <c r="E223" i="24"/>
  <c r="D240" i="24"/>
  <c r="I240" i="24" s="1"/>
  <c r="E243" i="24"/>
  <c r="D216" i="24"/>
  <c r="I216" i="24" s="1"/>
  <c r="I224" i="24"/>
  <c r="D255" i="24"/>
  <c r="I255" i="24" s="1"/>
  <c r="E219" i="24"/>
  <c r="K236" i="24"/>
  <c r="L236" i="24" s="1"/>
  <c r="E224" i="24"/>
  <c r="D262" i="24"/>
  <c r="E262" i="24" s="1"/>
  <c r="D254" i="24"/>
  <c r="I254" i="24" s="1"/>
  <c r="K246" i="24"/>
  <c r="L246" i="24" s="1"/>
  <c r="F253" i="24"/>
  <c r="H253" i="24" s="1"/>
  <c r="D275" i="24"/>
  <c r="I275" i="24" s="1"/>
  <c r="D234" i="24"/>
  <c r="I234" i="24" s="1"/>
  <c r="D245" i="24"/>
  <c r="E245" i="24" s="1"/>
  <c r="D247" i="24"/>
  <c r="I247" i="24" s="1"/>
  <c r="F252" i="24"/>
  <c r="H252" i="24" s="1"/>
  <c r="D231" i="24"/>
  <c r="I231" i="24" s="1"/>
  <c r="D242" i="24"/>
  <c r="I242" i="24" s="1"/>
  <c r="I252" i="24"/>
  <c r="I253" i="24"/>
  <c r="D228" i="24"/>
  <c r="E228" i="24" s="1"/>
  <c r="G259" i="24"/>
  <c r="D225" i="24"/>
  <c r="E225" i="24" s="1"/>
  <c r="I238" i="24"/>
  <c r="I239" i="24"/>
  <c r="D257" i="24"/>
  <c r="E257" i="24" s="1"/>
  <c r="K265" i="24"/>
  <c r="L265" i="24" s="1"/>
  <c r="D232" i="24"/>
  <c r="I232" i="24" s="1"/>
  <c r="E238" i="24"/>
  <c r="I259" i="24"/>
  <c r="D229" i="24"/>
  <c r="I229" i="24" s="1"/>
  <c r="I248" i="24"/>
  <c r="D256" i="24"/>
  <c r="I256" i="24" s="1"/>
  <c r="E236" i="24"/>
  <c r="D241" i="24"/>
  <c r="E241" i="24" s="1"/>
  <c r="D250" i="24"/>
  <c r="E250" i="24" s="1"/>
  <c r="E265" i="24"/>
  <c r="I277" i="24"/>
  <c r="E277" i="24"/>
  <c r="D278" i="24"/>
  <c r="E278" i="24" s="1"/>
  <c r="D279" i="24"/>
  <c r="E279" i="24" s="1"/>
  <c r="D251" i="24"/>
  <c r="E251" i="24" s="1"/>
  <c r="D282" i="24"/>
  <c r="E282" i="24" s="1"/>
  <c r="D263" i="24"/>
  <c r="I263" i="24" s="1"/>
  <c r="D258" i="24"/>
  <c r="I258" i="24" s="1"/>
  <c r="E264" i="24"/>
  <c r="P286" i="24"/>
  <c r="L286" i="24"/>
  <c r="F289" i="24"/>
  <c r="H289" i="24" s="1"/>
  <c r="E286" i="24"/>
  <c r="D296" i="24"/>
  <c r="E296" i="24" s="1"/>
  <c r="D293" i="24"/>
  <c r="E293" i="24" s="1"/>
  <c r="I273" i="24"/>
  <c r="D274" i="24"/>
  <c r="E274" i="24" s="1"/>
  <c r="I289" i="24"/>
  <c r="D290" i="24"/>
  <c r="E290" i="24" s="1"/>
  <c r="D287" i="24"/>
  <c r="I287" i="24" s="1"/>
  <c r="D297" i="24"/>
  <c r="E297" i="24" s="1"/>
  <c r="D294" i="24"/>
  <c r="I294" i="24" s="1"/>
  <c r="D291" i="24"/>
  <c r="E291" i="24" s="1"/>
  <c r="D298" i="24"/>
  <c r="I298" i="24" s="1"/>
  <c r="D295" i="24"/>
  <c r="I295" i="24" s="1"/>
  <c r="D276" i="24"/>
  <c r="I276" i="24" s="1"/>
  <c r="D292" i="24"/>
  <c r="E292" i="24" s="1"/>
  <c r="I233" i="24" l="1"/>
  <c r="P370" i="23"/>
  <c r="G1048" i="23"/>
  <c r="I822" i="23"/>
  <c r="E313" i="23"/>
  <c r="E316" i="23"/>
  <c r="L1460" i="23"/>
  <c r="M1460" i="23" s="1"/>
  <c r="P1460" i="23"/>
  <c r="E1101" i="23"/>
  <c r="F1101" i="23" s="1"/>
  <c r="H1101" i="23" s="1"/>
  <c r="G442" i="23"/>
  <c r="E680" i="23"/>
  <c r="F680" i="23" s="1"/>
  <c r="H680" i="23" s="1"/>
  <c r="G87" i="24"/>
  <c r="G619" i="23"/>
  <c r="E696" i="23"/>
  <c r="F696" i="23" s="1"/>
  <c r="H696" i="23" s="1"/>
  <c r="G732" i="23"/>
  <c r="G366" i="23"/>
  <c r="H366" i="23" s="1"/>
  <c r="L1533" i="23"/>
  <c r="M1533" i="23" s="1"/>
  <c r="O1533" i="23" s="1"/>
  <c r="G593" i="23"/>
  <c r="P1533" i="23"/>
  <c r="R1533" i="23" s="1"/>
  <c r="S1533" i="23" s="1"/>
  <c r="E148" i="24"/>
  <c r="F148" i="24" s="1"/>
  <c r="H148" i="24" s="1"/>
  <c r="E189" i="24"/>
  <c r="E797" i="23"/>
  <c r="F797" i="23" s="1"/>
  <c r="E54" i="24"/>
  <c r="F54" i="24" s="1"/>
  <c r="H54" i="24" s="1"/>
  <c r="E1548" i="23"/>
  <c r="F1548" i="23" s="1"/>
  <c r="H1548" i="23" s="1"/>
  <c r="E1114" i="23"/>
  <c r="F1114" i="23" s="1"/>
  <c r="H1114" i="23" s="1"/>
  <c r="G84" i="24"/>
  <c r="I1611" i="23"/>
  <c r="K1611" i="23" s="1"/>
  <c r="P1611" i="23" s="1"/>
  <c r="R1611" i="23" s="1"/>
  <c r="W1611" i="23" s="1"/>
  <c r="G1534" i="23"/>
  <c r="I101" i="23"/>
  <c r="K101" i="23" s="1"/>
  <c r="P101" i="23" s="1"/>
  <c r="G139" i="24"/>
  <c r="G1557" i="23"/>
  <c r="L797" i="23"/>
  <c r="M797" i="23" s="1"/>
  <c r="O797" i="23" s="1"/>
  <c r="P797" i="23"/>
  <c r="R797" i="23" s="1"/>
  <c r="W797" i="23" s="1"/>
  <c r="E393" i="23"/>
  <c r="F393" i="23" s="1"/>
  <c r="E1565" i="23"/>
  <c r="F1565" i="23" s="1"/>
  <c r="H1565" i="23" s="1"/>
  <c r="G1213" i="23"/>
  <c r="I860" i="23"/>
  <c r="G560" i="23"/>
  <c r="H560" i="23" s="1"/>
  <c r="E1478" i="23"/>
  <c r="F1478" i="23" s="1"/>
  <c r="H1478" i="23" s="1"/>
  <c r="E354" i="23"/>
  <c r="F354" i="23" s="1"/>
  <c r="L1557" i="23"/>
  <c r="M1557" i="23" s="1"/>
  <c r="O1557" i="23" s="1"/>
  <c r="P1557" i="23"/>
  <c r="R1557" i="23" s="1"/>
  <c r="S1557" i="23" s="1"/>
  <c r="I1204" i="23"/>
  <c r="K1204" i="23" s="1"/>
  <c r="L1204" i="23" s="1"/>
  <c r="L532" i="23"/>
  <c r="M532" i="23" s="1"/>
  <c r="O532" i="23" s="1"/>
  <c r="G260" i="24"/>
  <c r="E197" i="24"/>
  <c r="F197" i="24" s="1"/>
  <c r="H197" i="24" s="1"/>
  <c r="G400" i="23"/>
  <c r="H400" i="23" s="1"/>
  <c r="P544" i="23"/>
  <c r="R544" i="23" s="1"/>
  <c r="G1260" i="23"/>
  <c r="E863" i="23"/>
  <c r="F863" i="23" s="1"/>
  <c r="H863" i="23" s="1"/>
  <c r="E1042" i="23"/>
  <c r="F1042" i="23" s="1"/>
  <c r="H1042" i="23" s="1"/>
  <c r="E891" i="23"/>
  <c r="F891" i="23" s="1"/>
  <c r="H891" i="23" s="1"/>
  <c r="E874" i="23"/>
  <c r="P270" i="24"/>
  <c r="R270" i="24" s="1"/>
  <c r="S270" i="24" s="1"/>
  <c r="E28" i="23"/>
  <c r="F28" i="23" s="1"/>
  <c r="L270" i="24"/>
  <c r="M270" i="24" s="1"/>
  <c r="O270" i="24" s="1"/>
  <c r="I803" i="23"/>
  <c r="K803" i="23" s="1"/>
  <c r="P803" i="23" s="1"/>
  <c r="G196" i="24"/>
  <c r="E11" i="23"/>
  <c r="F11" i="23" s="1"/>
  <c r="H11" i="23" s="1"/>
  <c r="G829" i="23"/>
  <c r="L629" i="23"/>
  <c r="M629" i="23" s="1"/>
  <c r="O629" i="23" s="1"/>
  <c r="E754" i="23"/>
  <c r="F754" i="23" s="1"/>
  <c r="H754" i="23" s="1"/>
  <c r="L7" i="24"/>
  <c r="M7" i="24" s="1"/>
  <c r="O7" i="24" s="1"/>
  <c r="E1597" i="23"/>
  <c r="F1597" i="23" s="1"/>
  <c r="E1252" i="23"/>
  <c r="F1252" i="23" s="1"/>
  <c r="H1252" i="23" s="1"/>
  <c r="E402" i="23"/>
  <c r="F402" i="23" s="1"/>
  <c r="G770" i="23"/>
  <c r="E34" i="23"/>
  <c r="F34" i="23" s="1"/>
  <c r="E12" i="23"/>
  <c r="F12" i="23" s="1"/>
  <c r="H12" i="23" s="1"/>
  <c r="E193" i="24"/>
  <c r="F193" i="24" s="1"/>
  <c r="H193" i="24" s="1"/>
  <c r="E10" i="23"/>
  <c r="F10" i="23" s="1"/>
  <c r="H10" i="23" s="1"/>
  <c r="E241" i="23"/>
  <c r="F241" i="23" s="1"/>
  <c r="E1472" i="23"/>
  <c r="F1472" i="23" s="1"/>
  <c r="H1472" i="23" s="1"/>
  <c r="E1363" i="23"/>
  <c r="F1363" i="23" s="1"/>
  <c r="H1363" i="23" s="1"/>
  <c r="E558" i="23"/>
  <c r="F558" i="23" s="1"/>
  <c r="E242" i="23"/>
  <c r="F242" i="23" s="1"/>
  <c r="I1050" i="23"/>
  <c r="K1050" i="23" s="1"/>
  <c r="L1050" i="23" s="1"/>
  <c r="M1050" i="23" s="1"/>
  <c r="O1050" i="23" s="1"/>
  <c r="P7" i="24"/>
  <c r="R7" i="24" s="1"/>
  <c r="E95" i="24"/>
  <c r="F95" i="24" s="1"/>
  <c r="H95" i="24" s="1"/>
  <c r="E329" i="23"/>
  <c r="F329" i="23" s="1"/>
  <c r="E220" i="24"/>
  <c r="F220" i="24" s="1"/>
  <c r="H220" i="24" s="1"/>
  <c r="P532" i="23"/>
  <c r="R532" i="23" s="1"/>
  <c r="W532" i="23" s="1"/>
  <c r="E1157" i="23"/>
  <c r="F1157" i="23" s="1"/>
  <c r="H1157" i="23" s="1"/>
  <c r="G1311" i="23"/>
  <c r="P1543" i="23"/>
  <c r="R1543" i="23" s="1"/>
  <c r="S1543" i="23" s="1"/>
  <c r="E1133" i="23"/>
  <c r="E1422" i="23"/>
  <c r="F1422" i="23" s="1"/>
  <c r="E65" i="23"/>
  <c r="F65" i="23" s="1"/>
  <c r="G65" i="23" s="1"/>
  <c r="E119" i="24"/>
  <c r="F119" i="24" s="1"/>
  <c r="H119" i="24" s="1"/>
  <c r="E40" i="23"/>
  <c r="F40" i="23" s="1"/>
  <c r="E1338" i="23"/>
  <c r="F1338" i="23" s="1"/>
  <c r="H1338" i="23" s="1"/>
  <c r="L1543" i="23"/>
  <c r="M1543" i="23" s="1"/>
  <c r="E1476" i="23"/>
  <c r="F1476" i="23" s="1"/>
  <c r="H1476" i="23" s="1"/>
  <c r="P1462" i="23"/>
  <c r="R1462" i="23" s="1"/>
  <c r="S1462" i="23" s="1"/>
  <c r="E1072" i="23"/>
  <c r="F1072" i="23" s="1"/>
  <c r="H1072" i="23" s="1"/>
  <c r="P1034" i="23"/>
  <c r="R1034" i="23" s="1"/>
  <c r="S1034" i="23" s="1"/>
  <c r="I1014" i="23"/>
  <c r="K1014" i="23" s="1"/>
  <c r="P1014" i="23" s="1"/>
  <c r="E144" i="23"/>
  <c r="F144" i="23" s="1"/>
  <c r="E388" i="23"/>
  <c r="F388" i="23" s="1"/>
  <c r="G388" i="23" s="1"/>
  <c r="I1243" i="23"/>
  <c r="K1243" i="23" s="1"/>
  <c r="P1243" i="23" s="1"/>
  <c r="I959" i="23"/>
  <c r="K959" i="23" s="1"/>
  <c r="L959" i="23" s="1"/>
  <c r="E59" i="23"/>
  <c r="F59" i="23" s="1"/>
  <c r="G59" i="23" s="1"/>
  <c r="E1198" i="23"/>
  <c r="F1198" i="23" s="1"/>
  <c r="H1198" i="23" s="1"/>
  <c r="I689" i="23"/>
  <c r="K689" i="23" s="1"/>
  <c r="L689" i="23" s="1"/>
  <c r="L237" i="24"/>
  <c r="M237" i="24" s="1"/>
  <c r="E1189" i="23"/>
  <c r="F1189" i="23" s="1"/>
  <c r="H1189" i="23" s="1"/>
  <c r="G1545" i="23"/>
  <c r="P477" i="23"/>
  <c r="R477" i="23" s="1"/>
  <c r="S477" i="23" s="1"/>
  <c r="E1117" i="23"/>
  <c r="F1117" i="23" s="1"/>
  <c r="E27" i="23"/>
  <c r="F27" i="23" s="1"/>
  <c r="G27" i="23" s="1"/>
  <c r="E1044" i="23"/>
  <c r="F1044" i="23" s="1"/>
  <c r="H1044" i="23" s="1"/>
  <c r="E742" i="23"/>
  <c r="F742" i="23" s="1"/>
  <c r="H742" i="23" s="1"/>
  <c r="E17" i="23"/>
  <c r="F17" i="23" s="1"/>
  <c r="H17" i="23" s="1"/>
  <c r="L1034" i="23"/>
  <c r="M1034" i="23" s="1"/>
  <c r="O1034" i="23" s="1"/>
  <c r="E1348" i="23"/>
  <c r="F1348" i="23" s="1"/>
  <c r="H1348" i="23" s="1"/>
  <c r="E1073" i="23"/>
  <c r="F1073" i="23" s="1"/>
  <c r="H1073" i="23" s="1"/>
  <c r="P237" i="24"/>
  <c r="R237" i="24" s="1"/>
  <c r="S237" i="24" s="1"/>
  <c r="E1058" i="23"/>
  <c r="F1058" i="23" s="1"/>
  <c r="H1058" i="23" s="1"/>
  <c r="I428" i="23"/>
  <c r="K428" i="23" s="1"/>
  <c r="P428" i="23" s="1"/>
  <c r="P41" i="24"/>
  <c r="R41" i="24" s="1"/>
  <c r="W41" i="24" s="1"/>
  <c r="P1536" i="23"/>
  <c r="R1536" i="23" s="1"/>
  <c r="S1536" i="23" s="1"/>
  <c r="E41" i="24"/>
  <c r="F41" i="24" s="1"/>
  <c r="H41" i="24" s="1"/>
  <c r="E1134" i="23"/>
  <c r="F1134" i="23" s="1"/>
  <c r="H1134" i="23" s="1"/>
  <c r="E18" i="23"/>
  <c r="F18" i="23" s="1"/>
  <c r="H18" i="23" s="1"/>
  <c r="E97" i="23"/>
  <c r="F97" i="23" s="1"/>
  <c r="E14" i="23"/>
  <c r="F14" i="23" s="1"/>
  <c r="H14" i="23" s="1"/>
  <c r="E94" i="23"/>
  <c r="F94" i="23" s="1"/>
  <c r="G94" i="23" s="1"/>
  <c r="E81" i="23"/>
  <c r="F81" i="23" s="1"/>
  <c r="E98" i="23"/>
  <c r="F98" i="23" s="1"/>
  <c r="G1245" i="23"/>
  <c r="E1303" i="23"/>
  <c r="F1303" i="23" s="1"/>
  <c r="H1303" i="23" s="1"/>
  <c r="E62" i="23"/>
  <c r="F62" i="23" s="1"/>
  <c r="E786" i="23"/>
  <c r="G486" i="23"/>
  <c r="H486" i="23" s="1"/>
  <c r="I1259" i="23"/>
  <c r="K1259" i="23" s="1"/>
  <c r="L1259" i="23" s="1"/>
  <c r="G876" i="23"/>
  <c r="E58" i="23"/>
  <c r="F58" i="23" s="1"/>
  <c r="E49" i="23"/>
  <c r="F49" i="23" s="1"/>
  <c r="G49" i="23" s="1"/>
  <c r="E373" i="23"/>
  <c r="F373" i="23" s="1"/>
  <c r="P139" i="24"/>
  <c r="R139" i="24" s="1"/>
  <c r="S139" i="24" s="1"/>
  <c r="I1547" i="23"/>
  <c r="K1547" i="23" s="1"/>
  <c r="L1547" i="23" s="1"/>
  <c r="E44" i="23"/>
  <c r="F44" i="23" s="1"/>
  <c r="G44" i="23" s="1"/>
  <c r="L41" i="24"/>
  <c r="M41" i="24" s="1"/>
  <c r="E42" i="23"/>
  <c r="F42" i="23" s="1"/>
  <c r="E15" i="23"/>
  <c r="F15" i="23" s="1"/>
  <c r="P569" i="23"/>
  <c r="R569" i="23" s="1"/>
  <c r="S569" i="23" s="1"/>
  <c r="E523" i="23"/>
  <c r="F523" i="23" s="1"/>
  <c r="G523" i="23" s="1"/>
  <c r="P485" i="23"/>
  <c r="R485" i="23" s="1"/>
  <c r="W485" i="23" s="1"/>
  <c r="E512" i="23"/>
  <c r="F512" i="23" s="1"/>
  <c r="E26" i="24"/>
  <c r="I145" i="24"/>
  <c r="E895" i="23"/>
  <c r="F895" i="23" s="1"/>
  <c r="H895" i="23" s="1"/>
  <c r="E118" i="23"/>
  <c r="F118" i="23" s="1"/>
  <c r="G118" i="23" s="1"/>
  <c r="E33" i="23"/>
  <c r="F33" i="23" s="1"/>
  <c r="E31" i="23"/>
  <c r="F31" i="23" s="1"/>
  <c r="E30" i="23"/>
  <c r="F30" i="23" s="1"/>
  <c r="G30" i="23" s="1"/>
  <c r="E620" i="23"/>
  <c r="F620" i="23" s="1"/>
  <c r="G620" i="23" s="1"/>
  <c r="I114" i="24"/>
  <c r="K114" i="24" s="1"/>
  <c r="P114" i="24" s="1"/>
  <c r="E1416" i="23"/>
  <c r="F1416" i="23" s="1"/>
  <c r="H1416" i="23" s="1"/>
  <c r="I1458" i="23"/>
  <c r="K1458" i="23" s="1"/>
  <c r="L1458" i="23" s="1"/>
  <c r="M1458" i="23" s="1"/>
  <c r="O1458" i="23" s="1"/>
  <c r="E1442" i="23"/>
  <c r="F1442" i="23" s="1"/>
  <c r="H1442" i="23" s="1"/>
  <c r="I129" i="23"/>
  <c r="K129" i="23" s="1"/>
  <c r="E1510" i="23"/>
  <c r="F1510" i="23" s="1"/>
  <c r="H1510" i="23" s="1"/>
  <c r="E1288" i="23"/>
  <c r="F1288" i="23" s="1"/>
  <c r="H1288" i="23" s="1"/>
  <c r="E1309" i="23"/>
  <c r="F1309" i="23" s="1"/>
  <c r="H1309" i="23" s="1"/>
  <c r="E73" i="23"/>
  <c r="F73" i="23" s="1"/>
  <c r="I1430" i="23"/>
  <c r="K1430" i="23" s="1"/>
  <c r="P1430" i="23" s="1"/>
  <c r="R1430" i="23" s="1"/>
  <c r="W1430" i="23" s="1"/>
  <c r="I348" i="23"/>
  <c r="K348" i="23" s="1"/>
  <c r="P348" i="23" s="1"/>
  <c r="R348" i="23" s="1"/>
  <c r="S348" i="23" s="1"/>
  <c r="G273" i="24"/>
  <c r="I971" i="23"/>
  <c r="K971" i="23" s="1"/>
  <c r="P971" i="23" s="1"/>
  <c r="R971" i="23" s="1"/>
  <c r="W971" i="23" s="1"/>
  <c r="I260" i="24"/>
  <c r="K260" i="24" s="1"/>
  <c r="L260" i="24" s="1"/>
  <c r="M260" i="24" s="1"/>
  <c r="O260" i="24" s="1"/>
  <c r="I844" i="23"/>
  <c r="K844" i="23" s="1"/>
  <c r="L844" i="23" s="1"/>
  <c r="I638" i="23"/>
  <c r="K638" i="23" s="1"/>
  <c r="E1287" i="23"/>
  <c r="F1287" i="23" s="1"/>
  <c r="H1287" i="23" s="1"/>
  <c r="I1587" i="23"/>
  <c r="K1587" i="23" s="1"/>
  <c r="P1587" i="23" s="1"/>
  <c r="P1524" i="23"/>
  <c r="R1524" i="23" s="1"/>
  <c r="W1524" i="23" s="1"/>
  <c r="E57" i="23"/>
  <c r="F57" i="23" s="1"/>
  <c r="E23" i="24"/>
  <c r="F23" i="24" s="1"/>
  <c r="H23" i="24" s="1"/>
  <c r="I468" i="23"/>
  <c r="K468" i="23" s="1"/>
  <c r="L468" i="23" s="1"/>
  <c r="E1505" i="23"/>
  <c r="F1505" i="23" s="1"/>
  <c r="H1505" i="23" s="1"/>
  <c r="L1524" i="23"/>
  <c r="M1524" i="23" s="1"/>
  <c r="O1524" i="23" s="1"/>
  <c r="E492" i="23"/>
  <c r="E9" i="23"/>
  <c r="F9" i="23" s="1"/>
  <c r="E1524" i="23"/>
  <c r="F1524" i="23" s="1"/>
  <c r="H1524" i="23" s="1"/>
  <c r="E479" i="23"/>
  <c r="F479" i="23" s="1"/>
  <c r="G479" i="23" s="1"/>
  <c r="G334" i="23"/>
  <c r="H334" i="23" s="1"/>
  <c r="E41" i="23"/>
  <c r="F41" i="23" s="1"/>
  <c r="G41" i="23" s="1"/>
  <c r="E8" i="23"/>
  <c r="F8" i="23" s="1"/>
  <c r="H8" i="23" s="1"/>
  <c r="F72" i="24"/>
  <c r="H72" i="24" s="1"/>
  <c r="E281" i="24"/>
  <c r="F281" i="24" s="1"/>
  <c r="H281" i="24" s="1"/>
  <c r="L1506" i="23"/>
  <c r="M1506" i="23" s="1"/>
  <c r="O1506" i="23" s="1"/>
  <c r="E201" i="23"/>
  <c r="F201" i="23" s="1"/>
  <c r="G201" i="23" s="1"/>
  <c r="E219" i="23"/>
  <c r="F219" i="23" s="1"/>
  <c r="G489" i="23"/>
  <c r="E1421" i="23"/>
  <c r="F1421" i="23" s="1"/>
  <c r="H1421" i="23" s="1"/>
  <c r="L955" i="23"/>
  <c r="M955" i="23" s="1"/>
  <c r="O955" i="23" s="1"/>
  <c r="E252" i="23"/>
  <c r="F252" i="23" s="1"/>
  <c r="I580" i="23"/>
  <c r="H580" i="23" s="1"/>
  <c r="E82" i="24"/>
  <c r="F82" i="24" s="1"/>
  <c r="H82" i="24" s="1"/>
  <c r="I72" i="24"/>
  <c r="K72" i="24" s="1"/>
  <c r="L72" i="24" s="1"/>
  <c r="M72" i="24" s="1"/>
  <c r="O72" i="24" s="1"/>
  <c r="G1138" i="23"/>
  <c r="G1428" i="23"/>
  <c r="E612" i="23"/>
  <c r="F612" i="23" s="1"/>
  <c r="G612" i="23" s="1"/>
  <c r="E342" i="23"/>
  <c r="F342" i="23" s="1"/>
  <c r="G342" i="23" s="1"/>
  <c r="I548" i="23"/>
  <c r="K548" i="23" s="1"/>
  <c r="E1391" i="23"/>
  <c r="F1391" i="23" s="1"/>
  <c r="H1391" i="23" s="1"/>
  <c r="E1154" i="23"/>
  <c r="F1154" i="23" s="1"/>
  <c r="H1154" i="23" s="1"/>
  <c r="P430" i="23"/>
  <c r="R430" i="23" s="1"/>
  <c r="S430" i="23" s="1"/>
  <c r="E193" i="23"/>
  <c r="F193" i="23" s="1"/>
  <c r="E1436" i="23"/>
  <c r="F1436" i="23" s="1"/>
  <c r="H1436" i="23" s="1"/>
  <c r="E1438" i="23"/>
  <c r="F1438" i="23" s="1"/>
  <c r="H1438" i="23" s="1"/>
  <c r="P1049" i="23"/>
  <c r="R1049" i="23" s="1"/>
  <c r="S1049" i="23" s="1"/>
  <c r="E886" i="23"/>
  <c r="I416" i="23"/>
  <c r="K416" i="23" s="1"/>
  <c r="L416" i="23" s="1"/>
  <c r="M416" i="23" s="1"/>
  <c r="O416" i="23" s="1"/>
  <c r="G922" i="23"/>
  <c r="L614" i="23"/>
  <c r="M614" i="23" s="1"/>
  <c r="E95" i="23"/>
  <c r="F95" i="23" s="1"/>
  <c r="G95" i="23" s="1"/>
  <c r="P1506" i="23"/>
  <c r="R1506" i="23" s="1"/>
  <c r="W1506" i="23" s="1"/>
  <c r="I1459" i="23"/>
  <c r="K1459" i="23" s="1"/>
  <c r="L1459" i="23" s="1"/>
  <c r="E1009" i="23"/>
  <c r="F1009" i="23" s="1"/>
  <c r="H1009" i="23" s="1"/>
  <c r="I657" i="23"/>
  <c r="K657" i="23" s="1"/>
  <c r="P657" i="23" s="1"/>
  <c r="K839" i="23"/>
  <c r="L839" i="23" s="1"/>
  <c r="M839" i="23" s="1"/>
  <c r="O839" i="23" s="1"/>
  <c r="I1551" i="23"/>
  <c r="K1551" i="23" s="1"/>
  <c r="P1551" i="23" s="1"/>
  <c r="P966" i="23"/>
  <c r="R966" i="23" s="1"/>
  <c r="G966" i="23"/>
  <c r="G271" i="24"/>
  <c r="E132" i="24"/>
  <c r="F132" i="24" s="1"/>
  <c r="H132" i="24" s="1"/>
  <c r="E221" i="23"/>
  <c r="F221" i="23" s="1"/>
  <c r="E72" i="23"/>
  <c r="E389" i="23"/>
  <c r="F389" i="23" s="1"/>
  <c r="E42" i="24"/>
  <c r="F42" i="24" s="1"/>
  <c r="H42" i="24" s="1"/>
  <c r="I981" i="23"/>
  <c r="K981" i="23" s="1"/>
  <c r="L981" i="23" s="1"/>
  <c r="I714" i="23"/>
  <c r="K714" i="23" s="1"/>
  <c r="L714" i="23" s="1"/>
  <c r="E63" i="23"/>
  <c r="F63" i="23" s="1"/>
  <c r="E1498" i="23"/>
  <c r="F1498" i="23" s="1"/>
  <c r="H1498" i="23" s="1"/>
  <c r="K220" i="24"/>
  <c r="P220" i="24" s="1"/>
  <c r="R220" i="24" s="1"/>
  <c r="W220" i="24" s="1"/>
  <c r="E1508" i="23"/>
  <c r="F1508" i="23" s="1"/>
  <c r="P1492" i="23"/>
  <c r="R1492" i="23" s="1"/>
  <c r="W1492" i="23" s="1"/>
  <c r="I1407" i="23"/>
  <c r="K1407" i="23" s="1"/>
  <c r="P1407" i="23" s="1"/>
  <c r="P1058" i="23"/>
  <c r="R1058" i="23" s="1"/>
  <c r="W1058" i="23" s="1"/>
  <c r="I199" i="23"/>
  <c r="K199" i="23" s="1"/>
  <c r="L199" i="23" s="1"/>
  <c r="E77" i="23"/>
  <c r="F77" i="23" s="1"/>
  <c r="G77" i="23" s="1"/>
  <c r="E120" i="24"/>
  <c r="F120" i="24" s="1"/>
  <c r="I747" i="23"/>
  <c r="K747" i="23" s="1"/>
  <c r="L747" i="23" s="1"/>
  <c r="E75" i="23"/>
  <c r="F75" i="23" s="1"/>
  <c r="E43" i="23"/>
  <c r="F43" i="23" s="1"/>
  <c r="I1396" i="23"/>
  <c r="K1396" i="23" s="1"/>
  <c r="P1396" i="23" s="1"/>
  <c r="R1396" i="23" s="1"/>
  <c r="S1396" i="23" s="1"/>
  <c r="E1085" i="23"/>
  <c r="F1085" i="23" s="1"/>
  <c r="H1085" i="23" s="1"/>
  <c r="E553" i="23"/>
  <c r="F553" i="23" s="1"/>
  <c r="I244" i="24"/>
  <c r="K244" i="24" s="1"/>
  <c r="L244" i="24" s="1"/>
  <c r="M244" i="24" s="1"/>
  <c r="O244" i="24" s="1"/>
  <c r="E1604" i="23"/>
  <c r="F1604" i="23" s="1"/>
  <c r="H1604" i="23" s="1"/>
  <c r="E1492" i="23"/>
  <c r="F1492" i="23" s="1"/>
  <c r="H1492" i="23" s="1"/>
  <c r="E74" i="23"/>
  <c r="F74" i="23" s="1"/>
  <c r="E180" i="24"/>
  <c r="F180" i="24" s="1"/>
  <c r="H180" i="24" s="1"/>
  <c r="E179" i="24"/>
  <c r="F179" i="24" s="1"/>
  <c r="H179" i="24" s="1"/>
  <c r="E47" i="24"/>
  <c r="F47" i="24" s="1"/>
  <c r="H47" i="24" s="1"/>
  <c r="G52" i="24"/>
  <c r="P1389" i="23"/>
  <c r="R1389" i="23" s="1"/>
  <c r="W1389" i="23" s="1"/>
  <c r="E1339" i="23"/>
  <c r="F1339" i="23" s="1"/>
  <c r="H1339" i="23" s="1"/>
  <c r="G978" i="23"/>
  <c r="E13" i="23"/>
  <c r="E861" i="23"/>
  <c r="F861" i="23" s="1"/>
  <c r="H861" i="23" s="1"/>
  <c r="E1360" i="23"/>
  <c r="F1360" i="23" s="1"/>
  <c r="H1360" i="23" s="1"/>
  <c r="P400" i="23"/>
  <c r="R400" i="23" s="1"/>
  <c r="E939" i="23"/>
  <c r="P120" i="24"/>
  <c r="R120" i="24" s="1"/>
  <c r="W120" i="24" s="1"/>
  <c r="L1478" i="23"/>
  <c r="M1478" i="23" s="1"/>
  <c r="O1478" i="23" s="1"/>
  <c r="I1053" i="23"/>
  <c r="K1053" i="23" s="1"/>
  <c r="P1053" i="23" s="1"/>
  <c r="E795" i="23"/>
  <c r="F795" i="23" s="1"/>
  <c r="H795" i="23" s="1"/>
  <c r="E852" i="23"/>
  <c r="F852" i="23" s="1"/>
  <c r="H852" i="23" s="1"/>
  <c r="L734" i="23"/>
  <c r="M734" i="23" s="1"/>
  <c r="O734" i="23" s="1"/>
  <c r="P750" i="23"/>
  <c r="R750" i="23" s="1"/>
  <c r="S750" i="23" s="1"/>
  <c r="I58" i="24"/>
  <c r="K58" i="24" s="1"/>
  <c r="L58" i="24" s="1"/>
  <c r="M58" i="24" s="1"/>
  <c r="E1393" i="23"/>
  <c r="F1393" i="23" s="1"/>
  <c r="H1393" i="23" s="1"/>
  <c r="E1166" i="23"/>
  <c r="F1166" i="23" s="1"/>
  <c r="H1166" i="23" s="1"/>
  <c r="E61" i="23"/>
  <c r="F61" i="23" s="1"/>
  <c r="G61" i="23" s="1"/>
  <c r="E1405" i="23"/>
  <c r="I185" i="23"/>
  <c r="K185" i="23" s="1"/>
  <c r="L185" i="23" s="1"/>
  <c r="E29" i="23"/>
  <c r="F29" i="23" s="1"/>
  <c r="E659" i="23"/>
  <c r="F659" i="23" s="1"/>
  <c r="L759" i="23"/>
  <c r="M759" i="23" s="1"/>
  <c r="O759" i="23" s="1"/>
  <c r="E1540" i="23"/>
  <c r="F1540" i="23" s="1"/>
  <c r="H1540" i="23" s="1"/>
  <c r="E93" i="23"/>
  <c r="F93" i="23" s="1"/>
  <c r="K1405" i="23"/>
  <c r="P1405" i="23" s="1"/>
  <c r="R1405" i="23" s="1"/>
  <c r="S1405" i="23" s="1"/>
  <c r="E240" i="23"/>
  <c r="F240" i="23" s="1"/>
  <c r="G240" i="23" s="1"/>
  <c r="E89" i="23"/>
  <c r="F89" i="23" s="1"/>
  <c r="E26" i="23"/>
  <c r="F26" i="23" s="1"/>
  <c r="G26" i="23" s="1"/>
  <c r="I1375" i="23"/>
  <c r="E1034" i="23"/>
  <c r="F1034" i="23" s="1"/>
  <c r="H1034" i="23" s="1"/>
  <c r="P281" i="24"/>
  <c r="R281" i="24" s="1"/>
  <c r="W281" i="24" s="1"/>
  <c r="L1018" i="23"/>
  <c r="M1018" i="23" s="1"/>
  <c r="E233" i="23"/>
  <c r="F233" i="23" s="1"/>
  <c r="E47" i="23"/>
  <c r="E25" i="23"/>
  <c r="F25" i="23" s="1"/>
  <c r="E650" i="23"/>
  <c r="F650" i="23" s="1"/>
  <c r="H650" i="23" s="1"/>
  <c r="E637" i="23"/>
  <c r="F637" i="23" s="1"/>
  <c r="H637" i="23" s="1"/>
  <c r="I653" i="23"/>
  <c r="K653" i="23" s="1"/>
  <c r="L653" i="23" s="1"/>
  <c r="E230" i="23"/>
  <c r="F230" i="23" s="1"/>
  <c r="F359" i="23"/>
  <c r="G359" i="23" s="1"/>
  <c r="H359" i="23" s="1"/>
  <c r="E165" i="23"/>
  <c r="F165" i="23" s="1"/>
  <c r="E79" i="23"/>
  <c r="F79" i="23" s="1"/>
  <c r="G79" i="23" s="1"/>
  <c r="E46" i="23"/>
  <c r="F46" i="23" s="1"/>
  <c r="E24" i="23"/>
  <c r="F24" i="23" s="1"/>
  <c r="G24" i="23" s="1"/>
  <c r="I645" i="23"/>
  <c r="K645" i="23" s="1"/>
  <c r="P645" i="23" s="1"/>
  <c r="R645" i="23" s="1"/>
  <c r="W645" i="23" s="1"/>
  <c r="P155" i="24"/>
  <c r="R155" i="24" s="1"/>
  <c r="W155" i="24" s="1"/>
  <c r="E19" i="24"/>
  <c r="F19" i="24" s="1"/>
  <c r="L1515" i="23"/>
  <c r="M1515" i="23" s="1"/>
  <c r="O1515" i="23" s="1"/>
  <c r="E341" i="23"/>
  <c r="F341" i="23" s="1"/>
  <c r="E78" i="23"/>
  <c r="F78" i="23" s="1"/>
  <c r="E45" i="23"/>
  <c r="F45" i="23" s="1"/>
  <c r="K1444" i="23"/>
  <c r="P1444" i="23" s="1"/>
  <c r="R1444" i="23" s="1"/>
  <c r="W1444" i="23" s="1"/>
  <c r="F145" i="24"/>
  <c r="H145" i="24" s="1"/>
  <c r="K1157" i="23"/>
  <c r="L1157" i="23" s="1"/>
  <c r="M1157" i="23" s="1"/>
  <c r="O1157" i="23" s="1"/>
  <c r="K402" i="23"/>
  <c r="L402" i="23" s="1"/>
  <c r="K1303" i="23"/>
  <c r="L1303" i="23" s="1"/>
  <c r="E1319" i="23"/>
  <c r="F1319" i="23" s="1"/>
  <c r="I639" i="23"/>
  <c r="K639" i="23" s="1"/>
  <c r="I504" i="23"/>
  <c r="K504" i="23" s="1"/>
  <c r="L504" i="23" s="1"/>
  <c r="I287" i="23"/>
  <c r="K287" i="23" s="1"/>
  <c r="L287" i="23" s="1"/>
  <c r="E92" i="23"/>
  <c r="F92" i="23" s="1"/>
  <c r="E1543" i="23"/>
  <c r="F1543" i="23" s="1"/>
  <c r="H1543" i="23" s="1"/>
  <c r="P389" i="23"/>
  <c r="R389" i="23" s="1"/>
  <c r="S389" i="23" s="1"/>
  <c r="E91" i="23"/>
  <c r="F91" i="23" s="1"/>
  <c r="G91" i="23" s="1"/>
  <c r="E167" i="24"/>
  <c r="F167" i="24" s="1"/>
  <c r="H167" i="24" s="1"/>
  <c r="G151" i="24"/>
  <c r="P236" i="24"/>
  <c r="R236" i="24" s="1"/>
  <c r="W236" i="24" s="1"/>
  <c r="L1279" i="23"/>
  <c r="M1279" i="23" s="1"/>
  <c r="O1279" i="23" s="1"/>
  <c r="G982" i="23"/>
  <c r="E937" i="23"/>
  <c r="F937" i="23" s="1"/>
  <c r="I601" i="23"/>
  <c r="E356" i="23"/>
  <c r="E1185" i="23"/>
  <c r="F1185" i="23" s="1"/>
  <c r="H1185" i="23" s="1"/>
  <c r="E663" i="23"/>
  <c r="F663" i="23" s="1"/>
  <c r="H663" i="23" s="1"/>
  <c r="E246" i="23"/>
  <c r="F246" i="23" s="1"/>
  <c r="G246" i="23" s="1"/>
  <c r="P334" i="23"/>
  <c r="R334" i="23" s="1"/>
  <c r="S334" i="23" s="1"/>
  <c r="I106" i="23"/>
  <c r="K106" i="23" s="1"/>
  <c r="P106" i="23" s="1"/>
  <c r="I138" i="23"/>
  <c r="K138" i="23" s="1"/>
  <c r="P138" i="23" s="1"/>
  <c r="E1444" i="23"/>
  <c r="E284" i="24"/>
  <c r="F284" i="24" s="1"/>
  <c r="H284" i="24" s="1"/>
  <c r="I1168" i="23"/>
  <c r="K1168" i="23" s="1"/>
  <c r="L1168" i="23" s="1"/>
  <c r="M1168" i="23" s="1"/>
  <c r="O1168" i="23" s="1"/>
  <c r="I1428" i="23"/>
  <c r="K1428" i="23" s="1"/>
  <c r="L1428" i="23" s="1"/>
  <c r="M1428" i="23" s="1"/>
  <c r="O1428" i="23" s="1"/>
  <c r="E245" i="23"/>
  <c r="F245" i="23" s="1"/>
  <c r="E947" i="23"/>
  <c r="F947" i="23" s="1"/>
  <c r="H947" i="23" s="1"/>
  <c r="P800" i="23"/>
  <c r="R800" i="23" s="1"/>
  <c r="W800" i="23" s="1"/>
  <c r="E688" i="23"/>
  <c r="F688" i="23" s="1"/>
  <c r="E648" i="23"/>
  <c r="F648" i="23" s="1"/>
  <c r="I475" i="23"/>
  <c r="K475" i="23" s="1"/>
  <c r="L475" i="23" s="1"/>
  <c r="P429" i="23"/>
  <c r="R429" i="23" s="1"/>
  <c r="S429" i="23" s="1"/>
  <c r="E192" i="23"/>
  <c r="F192" i="23" s="1"/>
  <c r="I187" i="23"/>
  <c r="K187" i="23" s="1"/>
  <c r="L187" i="23" s="1"/>
  <c r="E1499" i="23"/>
  <c r="F1499" i="23" s="1"/>
  <c r="H1499" i="23" s="1"/>
  <c r="E105" i="24"/>
  <c r="F105" i="24" s="1"/>
  <c r="H105" i="24" s="1"/>
  <c r="I452" i="23"/>
  <c r="K452" i="23" s="1"/>
  <c r="L452" i="23" s="1"/>
  <c r="P391" i="23"/>
  <c r="R391" i="23" s="1"/>
  <c r="W391" i="23" s="1"/>
  <c r="I257" i="24"/>
  <c r="K257" i="24" s="1"/>
  <c r="L257" i="24" s="1"/>
  <c r="E1579" i="23"/>
  <c r="F1579" i="23" s="1"/>
  <c r="H1579" i="23" s="1"/>
  <c r="L33" i="24"/>
  <c r="M33" i="24" s="1"/>
  <c r="I1520" i="23"/>
  <c r="K1520" i="23" s="1"/>
  <c r="P1520" i="23" s="1"/>
  <c r="I1528" i="23"/>
  <c r="K1528" i="23" s="1"/>
  <c r="L1528" i="23" s="1"/>
  <c r="E1435" i="23"/>
  <c r="F1435" i="23" s="1"/>
  <c r="P1470" i="23"/>
  <c r="R1470" i="23" s="1"/>
  <c r="W1470" i="23" s="1"/>
  <c r="E1116" i="23"/>
  <c r="F1116" i="23" s="1"/>
  <c r="H1116" i="23" s="1"/>
  <c r="I590" i="23"/>
  <c r="E177" i="23"/>
  <c r="F177" i="23" s="1"/>
  <c r="E186" i="24"/>
  <c r="F186" i="24" s="1"/>
  <c r="H186" i="24" s="1"/>
  <c r="G1079" i="23"/>
  <c r="L871" i="23"/>
  <c r="M871" i="23" s="1"/>
  <c r="O871" i="23" s="1"/>
  <c r="E751" i="23"/>
  <c r="F751" i="23" s="1"/>
  <c r="H751" i="23" s="1"/>
  <c r="E220" i="23"/>
  <c r="F220" i="23" s="1"/>
  <c r="G220" i="23" s="1"/>
  <c r="I196" i="24"/>
  <c r="K196" i="24" s="1"/>
  <c r="P196" i="24" s="1"/>
  <c r="R196" i="24" s="1"/>
  <c r="W196" i="24" s="1"/>
  <c r="I62" i="24"/>
  <c r="E195" i="24"/>
  <c r="F195" i="24" s="1"/>
  <c r="H195" i="24" s="1"/>
  <c r="L209" i="24"/>
  <c r="M209" i="24" s="1"/>
  <c r="O209" i="24" s="1"/>
  <c r="E930" i="23"/>
  <c r="F930" i="23" s="1"/>
  <c r="H930" i="23" s="1"/>
  <c r="E957" i="23"/>
  <c r="F957" i="23" s="1"/>
  <c r="H957" i="23" s="1"/>
  <c r="P717" i="23"/>
  <c r="R717" i="23" s="1"/>
  <c r="S717" i="23" s="1"/>
  <c r="L582" i="23"/>
  <c r="M582" i="23" s="1"/>
  <c r="O582" i="23" s="1"/>
  <c r="I1066" i="23"/>
  <c r="K1066" i="23" s="1"/>
  <c r="L1066" i="23" s="1"/>
  <c r="M1066" i="23" s="1"/>
  <c r="O1066" i="23" s="1"/>
  <c r="E1403" i="23"/>
  <c r="F1403" i="23" s="1"/>
  <c r="H1403" i="23" s="1"/>
  <c r="E1452" i="23"/>
  <c r="F1452" i="23" s="1"/>
  <c r="H1452" i="23" s="1"/>
  <c r="E1241" i="23"/>
  <c r="F1241" i="23" s="1"/>
  <c r="H1241" i="23" s="1"/>
  <c r="G1070" i="23"/>
  <c r="E756" i="23"/>
  <c r="F756" i="23" s="1"/>
  <c r="H756" i="23" s="1"/>
  <c r="I556" i="23"/>
  <c r="K556" i="23" s="1"/>
  <c r="P556" i="23" s="1"/>
  <c r="I439" i="23"/>
  <c r="K439" i="23" s="1"/>
  <c r="L439" i="23" s="1"/>
  <c r="E229" i="23"/>
  <c r="F229" i="23" s="1"/>
  <c r="G229" i="23" s="1"/>
  <c r="L327" i="23"/>
  <c r="M327" i="23" s="1"/>
  <c r="E37" i="24"/>
  <c r="F37" i="24" s="1"/>
  <c r="H37" i="24" s="1"/>
  <c r="E1446" i="23"/>
  <c r="F1446" i="23" s="1"/>
  <c r="H1446" i="23" s="1"/>
  <c r="E936" i="23"/>
  <c r="F936" i="23" s="1"/>
  <c r="H936" i="23" s="1"/>
  <c r="P578" i="23"/>
  <c r="R578" i="23" s="1"/>
  <c r="W578" i="23" s="1"/>
  <c r="I459" i="23"/>
  <c r="K459" i="23" s="1"/>
  <c r="L459" i="23" s="1"/>
  <c r="P149" i="24"/>
  <c r="R149" i="24" s="1"/>
  <c r="S149" i="24" s="1"/>
  <c r="G1616" i="23"/>
  <c r="E1271" i="23"/>
  <c r="F1271" i="23" s="1"/>
  <c r="H1271" i="23" s="1"/>
  <c r="P1368" i="23"/>
  <c r="R1368" i="23" s="1"/>
  <c r="S1368" i="23" s="1"/>
  <c r="E1001" i="23"/>
  <c r="F1001" i="23" s="1"/>
  <c r="H1001" i="23" s="1"/>
  <c r="E902" i="23"/>
  <c r="F902" i="23" s="1"/>
  <c r="H902" i="23" s="1"/>
  <c r="L432" i="23"/>
  <c r="M432" i="23" s="1"/>
  <c r="O432" i="23" s="1"/>
  <c r="I378" i="23"/>
  <c r="K378" i="23" s="1"/>
  <c r="P375" i="23"/>
  <c r="R375" i="23" s="1"/>
  <c r="W375" i="23" s="1"/>
  <c r="E207" i="23"/>
  <c r="F207" i="23" s="1"/>
  <c r="E267" i="24"/>
  <c r="F267" i="24" s="1"/>
  <c r="H267" i="24" s="1"/>
  <c r="E1333" i="23"/>
  <c r="F1333" i="23" s="1"/>
  <c r="H1333" i="23" s="1"/>
  <c r="E1342" i="23"/>
  <c r="E31" i="24"/>
  <c r="F31" i="24" s="1"/>
  <c r="H31" i="24" s="1"/>
  <c r="E1601" i="23"/>
  <c r="F1601" i="23" s="1"/>
  <c r="H1601" i="23" s="1"/>
  <c r="G1482" i="23"/>
  <c r="E328" i="23"/>
  <c r="F328" i="23" s="1"/>
  <c r="E362" i="23"/>
  <c r="F362" i="23" s="1"/>
  <c r="E298" i="23"/>
  <c r="F298" i="23" s="1"/>
  <c r="G298" i="23" s="1"/>
  <c r="I183" i="23"/>
  <c r="K183" i="23" s="1"/>
  <c r="P183" i="23" s="1"/>
  <c r="I180" i="23"/>
  <c r="K180" i="23" s="1"/>
  <c r="P180" i="23" s="1"/>
  <c r="E60" i="23"/>
  <c r="F60" i="23" s="1"/>
  <c r="G60" i="23" s="1"/>
  <c r="E96" i="24"/>
  <c r="F96" i="24" s="1"/>
  <c r="H96" i="24" s="1"/>
  <c r="E1552" i="23"/>
  <c r="E1617" i="23"/>
  <c r="F1617" i="23" s="1"/>
  <c r="H1617" i="23" s="1"/>
  <c r="E667" i="23"/>
  <c r="F667" i="23" s="1"/>
  <c r="H667" i="23" s="1"/>
  <c r="K272" i="24"/>
  <c r="P272" i="24" s="1"/>
  <c r="R272" i="24" s="1"/>
  <c r="W272" i="24" s="1"/>
  <c r="K786" i="23"/>
  <c r="L786" i="23" s="1"/>
  <c r="M786" i="23" s="1"/>
  <c r="O786" i="23" s="1"/>
  <c r="G382" i="23"/>
  <c r="H382" i="23" s="1"/>
  <c r="K197" i="24"/>
  <c r="L197" i="24" s="1"/>
  <c r="K1085" i="23"/>
  <c r="P1085" i="23" s="1"/>
  <c r="R1085" i="23" s="1"/>
  <c r="S1085" i="23" s="1"/>
  <c r="K492" i="23"/>
  <c r="P492" i="23" s="1"/>
  <c r="R492" i="23" s="1"/>
  <c r="W492" i="23" s="1"/>
  <c r="K1338" i="23"/>
  <c r="P1338" i="23" s="1"/>
  <c r="R1338" i="23" s="1"/>
  <c r="W1338" i="23" s="1"/>
  <c r="K1472" i="23"/>
  <c r="L1472" i="23" s="1"/>
  <c r="M1472" i="23" s="1"/>
  <c r="K1597" i="23"/>
  <c r="P1597" i="23" s="1"/>
  <c r="R1597" i="23" s="1"/>
  <c r="W1597" i="23" s="1"/>
  <c r="K148" i="24"/>
  <c r="P148" i="24" s="1"/>
  <c r="R148" i="24" s="1"/>
  <c r="S148" i="24" s="1"/>
  <c r="K266" i="24"/>
  <c r="P266" i="24" s="1"/>
  <c r="R266" i="24" s="1"/>
  <c r="W266" i="24" s="1"/>
  <c r="E91" i="24"/>
  <c r="F91" i="24" s="1"/>
  <c r="H91" i="24" s="1"/>
  <c r="E57" i="24"/>
  <c r="F57" i="24" s="1"/>
  <c r="G36" i="24"/>
  <c r="P1421" i="23"/>
  <c r="R1421" i="23" s="1"/>
  <c r="W1421" i="23" s="1"/>
  <c r="E1344" i="23"/>
  <c r="F1344" i="23" s="1"/>
  <c r="H1344" i="23" s="1"/>
  <c r="P1348" i="23"/>
  <c r="R1348" i="23" s="1"/>
  <c r="W1348" i="23" s="1"/>
  <c r="E1362" i="23"/>
  <c r="F1362" i="23" s="1"/>
  <c r="H1362" i="23" s="1"/>
  <c r="I1239" i="23"/>
  <c r="G1121" i="23"/>
  <c r="G971" i="23"/>
  <c r="L946" i="23"/>
  <c r="M946" i="23" s="1"/>
  <c r="O946" i="23" s="1"/>
  <c r="E676" i="23"/>
  <c r="F676" i="23" s="1"/>
  <c r="H676" i="23" s="1"/>
  <c r="I456" i="23"/>
  <c r="K456" i="23" s="1"/>
  <c r="P456" i="23" s="1"/>
  <c r="I315" i="23"/>
  <c r="K315" i="23" s="1"/>
  <c r="P315" i="23" s="1"/>
  <c r="I281" i="23"/>
  <c r="K281" i="23" s="1"/>
  <c r="L281" i="23" s="1"/>
  <c r="G338" i="23"/>
  <c r="H338" i="23" s="1"/>
  <c r="L349" i="23"/>
  <c r="M349" i="23" s="1"/>
  <c r="O349" i="23" s="1"/>
  <c r="E102" i="23"/>
  <c r="F102" i="23" s="1"/>
  <c r="G102" i="23" s="1"/>
  <c r="E432" i="23"/>
  <c r="F432" i="23" s="1"/>
  <c r="G432" i="23" s="1"/>
  <c r="E266" i="24"/>
  <c r="F266" i="24" s="1"/>
  <c r="H266" i="24" s="1"/>
  <c r="E203" i="24"/>
  <c r="F203" i="24" s="1"/>
  <c r="E80" i="24"/>
  <c r="F80" i="24" s="1"/>
  <c r="H80" i="24" s="1"/>
  <c r="E30" i="24"/>
  <c r="F30" i="24" s="1"/>
  <c r="I1608" i="23"/>
  <c r="K1608" i="23" s="1"/>
  <c r="P1608" i="23" s="1"/>
  <c r="E1555" i="23"/>
  <c r="F1555" i="23" s="1"/>
  <c r="H1555" i="23" s="1"/>
  <c r="L1502" i="23"/>
  <c r="M1502" i="23" s="1"/>
  <c r="O1502" i="23" s="1"/>
  <c r="L1522" i="23"/>
  <c r="M1522" i="23" s="1"/>
  <c r="O1522" i="23" s="1"/>
  <c r="K1326" i="23"/>
  <c r="P1326" i="23" s="1"/>
  <c r="R1326" i="23" s="1"/>
  <c r="S1326" i="23" s="1"/>
  <c r="G1369" i="23"/>
  <c r="E1118" i="23"/>
  <c r="F1118" i="23" s="1"/>
  <c r="E1036" i="23"/>
  <c r="F1036" i="23" s="1"/>
  <c r="H1036" i="23" s="1"/>
  <c r="E904" i="23"/>
  <c r="F904" i="23" s="1"/>
  <c r="H904" i="23" s="1"/>
  <c r="P823" i="23"/>
  <c r="R823" i="23" s="1"/>
  <c r="S823" i="23" s="1"/>
  <c r="E779" i="23"/>
  <c r="F779" i="23" s="1"/>
  <c r="H779" i="23" s="1"/>
  <c r="E712" i="23"/>
  <c r="F712" i="23" s="1"/>
  <c r="H712" i="23" s="1"/>
  <c r="E535" i="23"/>
  <c r="F535" i="23" s="1"/>
  <c r="G535" i="23" s="1"/>
  <c r="L398" i="23"/>
  <c r="M398" i="23" s="1"/>
  <c r="O398" i="23" s="1"/>
  <c r="E290" i="23"/>
  <c r="F290" i="23" s="1"/>
  <c r="G290" i="23" s="1"/>
  <c r="E223" i="23"/>
  <c r="F223" i="23" s="1"/>
  <c r="E149" i="23"/>
  <c r="F149" i="23" s="1"/>
  <c r="I222" i="23"/>
  <c r="K222" i="23" s="1"/>
  <c r="L222" i="23" s="1"/>
  <c r="E111" i="23"/>
  <c r="F111" i="23" s="1"/>
  <c r="I135" i="23"/>
  <c r="K135" i="23" s="1"/>
  <c r="P135" i="23" s="1"/>
  <c r="E107" i="23"/>
  <c r="F107" i="23" s="1"/>
  <c r="G107" i="23" s="1"/>
  <c r="E539" i="23"/>
  <c r="F539" i="23" s="1"/>
  <c r="G539" i="23" s="1"/>
  <c r="E538" i="23"/>
  <c r="F538" i="23" s="1"/>
  <c r="I288" i="24"/>
  <c r="L243" i="24"/>
  <c r="M243" i="24" s="1"/>
  <c r="O243" i="24" s="1"/>
  <c r="E108" i="24"/>
  <c r="F108" i="24" s="1"/>
  <c r="H108" i="24" s="1"/>
  <c r="E1593" i="23"/>
  <c r="F1593" i="23" s="1"/>
  <c r="H1593" i="23" s="1"/>
  <c r="E1546" i="23"/>
  <c r="F1546" i="23" s="1"/>
  <c r="H1546" i="23" s="1"/>
  <c r="P1540" i="23"/>
  <c r="R1540" i="23" s="1"/>
  <c r="W1540" i="23" s="1"/>
  <c r="E1495" i="23"/>
  <c r="F1495" i="23" s="1"/>
  <c r="H1495" i="23" s="1"/>
  <c r="G1538" i="23"/>
  <c r="G1228" i="23"/>
  <c r="E862" i="23"/>
  <c r="F862" i="23" s="1"/>
  <c r="H862" i="23" s="1"/>
  <c r="G864" i="23"/>
  <c r="E597" i="23"/>
  <c r="F597" i="23" s="1"/>
  <c r="E331" i="23"/>
  <c r="I1272" i="23"/>
  <c r="K1272" i="23" s="1"/>
  <c r="P1272" i="23" s="1"/>
  <c r="R1272" i="23" s="1"/>
  <c r="W1272" i="23" s="1"/>
  <c r="E249" i="24"/>
  <c r="F249" i="24" s="1"/>
  <c r="H249" i="24" s="1"/>
  <c r="H544" i="23"/>
  <c r="L189" i="24"/>
  <c r="M189" i="24" s="1"/>
  <c r="O189" i="24" s="1"/>
  <c r="G161" i="24"/>
  <c r="E129" i="24"/>
  <c r="F129" i="24" s="1"/>
  <c r="H129" i="24" s="1"/>
  <c r="E1599" i="23"/>
  <c r="F1599" i="23" s="1"/>
  <c r="H1599" i="23" s="1"/>
  <c r="E1286" i="23"/>
  <c r="F1286" i="23" s="1"/>
  <c r="H1286" i="23" s="1"/>
  <c r="E1320" i="23"/>
  <c r="F1320" i="23" s="1"/>
  <c r="H1320" i="23" s="1"/>
  <c r="I1289" i="23"/>
  <c r="K1289" i="23" s="1"/>
  <c r="L1289" i="23" s="1"/>
  <c r="I1318" i="23"/>
  <c r="K1318" i="23" s="1"/>
  <c r="L1318" i="23" s="1"/>
  <c r="E1169" i="23"/>
  <c r="F1169" i="23" s="1"/>
  <c r="H1169" i="23" s="1"/>
  <c r="I1145" i="23"/>
  <c r="K1145" i="23" s="1"/>
  <c r="L1145" i="23" s="1"/>
  <c r="L1015" i="23"/>
  <c r="M1015" i="23" s="1"/>
  <c r="O1015" i="23" s="1"/>
  <c r="E631" i="23"/>
  <c r="F631" i="23" s="1"/>
  <c r="E617" i="23"/>
  <c r="F617" i="23" s="1"/>
  <c r="G617" i="23" s="1"/>
  <c r="E519" i="23"/>
  <c r="F519" i="23" s="1"/>
  <c r="G519" i="23" s="1"/>
  <c r="E522" i="23"/>
  <c r="F522" i="23" s="1"/>
  <c r="G522" i="23" s="1"/>
  <c r="E495" i="23"/>
  <c r="F495" i="23" s="1"/>
  <c r="G495" i="23" s="1"/>
  <c r="E363" i="23"/>
  <c r="F363" i="23" s="1"/>
  <c r="G363" i="23" s="1"/>
  <c r="E236" i="23"/>
  <c r="F236" i="23" s="1"/>
  <c r="G236" i="23" s="1"/>
  <c r="G429" i="23"/>
  <c r="H429" i="23" s="1"/>
  <c r="E213" i="23"/>
  <c r="F213" i="23" s="1"/>
  <c r="G213" i="23" s="1"/>
  <c r="P302" i="23"/>
  <c r="R302" i="23" s="1"/>
  <c r="S302" i="23" s="1"/>
  <c r="I1560" i="23"/>
  <c r="I161" i="24"/>
  <c r="K161" i="24" s="1"/>
  <c r="P161" i="24" s="1"/>
  <c r="R161" i="24" s="1"/>
  <c r="E272" i="24"/>
  <c r="F272" i="24" s="1"/>
  <c r="H272" i="24" s="1"/>
  <c r="P268" i="24"/>
  <c r="R268" i="24" s="1"/>
  <c r="W268" i="24" s="1"/>
  <c r="E215" i="24"/>
  <c r="F215" i="24" s="1"/>
  <c r="H215" i="24" s="1"/>
  <c r="I230" i="24"/>
  <c r="K230" i="24" s="1"/>
  <c r="P230" i="24" s="1"/>
  <c r="I1602" i="23"/>
  <c r="K1602" i="23" s="1"/>
  <c r="P1602" i="23" s="1"/>
  <c r="E1479" i="23"/>
  <c r="F1479" i="23" s="1"/>
  <c r="H1479" i="23" s="1"/>
  <c r="P1499" i="23"/>
  <c r="R1499" i="23" s="1"/>
  <c r="S1499" i="23" s="1"/>
  <c r="G1412" i="23"/>
  <c r="G1327" i="23"/>
  <c r="E1008" i="23"/>
  <c r="F1008" i="23" s="1"/>
  <c r="H1008" i="23" s="1"/>
  <c r="G813" i="23"/>
  <c r="E583" i="23"/>
  <c r="F583" i="23" s="1"/>
  <c r="G583" i="23" s="1"/>
  <c r="I353" i="23"/>
  <c r="K353" i="23" s="1"/>
  <c r="E234" i="23"/>
  <c r="F234" i="23" s="1"/>
  <c r="G234" i="23" s="1"/>
  <c r="E66" i="23"/>
  <c r="F66" i="23" s="1"/>
  <c r="E110" i="23"/>
  <c r="F110" i="23" s="1"/>
  <c r="I464" i="23"/>
  <c r="K464" i="23" s="1"/>
  <c r="L464" i="23" s="1"/>
  <c r="M464" i="23" s="1"/>
  <c r="O464" i="23" s="1"/>
  <c r="E510" i="23"/>
  <c r="I1095" i="23"/>
  <c r="K1095" i="23" s="1"/>
  <c r="L1095" i="23" s="1"/>
  <c r="E1463" i="23"/>
  <c r="G976" i="23"/>
  <c r="P984" i="23"/>
  <c r="R984" i="23" s="1"/>
  <c r="S984" i="23" s="1"/>
  <c r="I733" i="23"/>
  <c r="K733" i="23" s="1"/>
  <c r="P733" i="23" s="1"/>
  <c r="E154" i="23"/>
  <c r="F154" i="23" s="1"/>
  <c r="E33" i="24"/>
  <c r="F33" i="24" s="1"/>
  <c r="H33" i="24" s="1"/>
  <c r="E855" i="23"/>
  <c r="F855" i="23" s="1"/>
  <c r="H855" i="23" s="1"/>
  <c r="E255" i="24"/>
  <c r="F255" i="24" s="1"/>
  <c r="H255" i="24" s="1"/>
  <c r="P382" i="23"/>
  <c r="R382" i="23" s="1"/>
  <c r="S382" i="23" s="1"/>
  <c r="I310" i="23"/>
  <c r="K310" i="23" s="1"/>
  <c r="L310" i="23" s="1"/>
  <c r="I394" i="23"/>
  <c r="K394" i="23" s="1"/>
  <c r="L394" i="23" s="1"/>
  <c r="I1300" i="23"/>
  <c r="I619" i="23"/>
  <c r="I442" i="23"/>
  <c r="E683" i="23"/>
  <c r="G280" i="24"/>
  <c r="L271" i="24"/>
  <c r="M271" i="24" s="1"/>
  <c r="O271" i="24" s="1"/>
  <c r="I135" i="24"/>
  <c r="K135" i="24" s="1"/>
  <c r="P135" i="24" s="1"/>
  <c r="E1586" i="23"/>
  <c r="F1586" i="23" s="1"/>
  <c r="H1586" i="23" s="1"/>
  <c r="E1423" i="23"/>
  <c r="F1423" i="23" s="1"/>
  <c r="H1423" i="23" s="1"/>
  <c r="E1374" i="23"/>
  <c r="F1374" i="23" s="1"/>
  <c r="I1364" i="23"/>
  <c r="K1364" i="23" s="1"/>
  <c r="P1364" i="23" s="1"/>
  <c r="E951" i="23"/>
  <c r="F951" i="23" s="1"/>
  <c r="H951" i="23" s="1"/>
  <c r="I830" i="23"/>
  <c r="K830" i="23" s="1"/>
  <c r="P830" i="23" s="1"/>
  <c r="I116" i="23"/>
  <c r="K116" i="23" s="1"/>
  <c r="P116" i="23" s="1"/>
  <c r="I593" i="23"/>
  <c r="K593" i="23" s="1"/>
  <c r="L593" i="23" s="1"/>
  <c r="M593" i="23" s="1"/>
  <c r="I297" i="24"/>
  <c r="K297" i="24" s="1"/>
  <c r="L297" i="24" s="1"/>
  <c r="E160" i="24"/>
  <c r="F160" i="24" s="1"/>
  <c r="H160" i="24" s="1"/>
  <c r="L95" i="24"/>
  <c r="M95" i="24" s="1"/>
  <c r="O95" i="24" s="1"/>
  <c r="E1594" i="23"/>
  <c r="F1594" i="23" s="1"/>
  <c r="H1594" i="23" s="1"/>
  <c r="I1509" i="23"/>
  <c r="K1509" i="23" s="1"/>
  <c r="L1509" i="23" s="1"/>
  <c r="I1464" i="23"/>
  <c r="K1464" i="23" s="1"/>
  <c r="P1464" i="23" s="1"/>
  <c r="P223" i="24"/>
  <c r="R223" i="24" s="1"/>
  <c r="S223" i="24" s="1"/>
  <c r="G1425" i="23"/>
  <c r="E1088" i="23"/>
  <c r="F1088" i="23" s="1"/>
  <c r="H1088" i="23" s="1"/>
  <c r="G1163" i="23"/>
  <c r="G1156" i="23"/>
  <c r="I973" i="23"/>
  <c r="K973" i="23" s="1"/>
  <c r="P973" i="23" s="1"/>
  <c r="G1105" i="23"/>
  <c r="L880" i="23"/>
  <c r="M880" i="23" s="1"/>
  <c r="L669" i="23"/>
  <c r="M669" i="23" s="1"/>
  <c r="O669" i="23" s="1"/>
  <c r="E568" i="23"/>
  <c r="F568" i="23" s="1"/>
  <c r="G568" i="23" s="1"/>
  <c r="E476" i="23"/>
  <c r="F476" i="23" s="1"/>
  <c r="E531" i="23"/>
  <c r="F531" i="23" s="1"/>
  <c r="G531" i="23" s="1"/>
  <c r="I173" i="23"/>
  <c r="K173" i="23" s="1"/>
  <c r="P173" i="23" s="1"/>
  <c r="E211" i="23"/>
  <c r="F211" i="23" s="1"/>
  <c r="G211" i="23" s="1"/>
  <c r="I781" i="23"/>
  <c r="K781" i="23" s="1"/>
  <c r="P781" i="23" s="1"/>
  <c r="R781" i="23" s="1"/>
  <c r="W781" i="23" s="1"/>
  <c r="G739" i="23"/>
  <c r="E785" i="23"/>
  <c r="F785" i="23" s="1"/>
  <c r="H785" i="23" s="1"/>
  <c r="I418" i="23"/>
  <c r="I1221" i="23"/>
  <c r="K1221" i="23" s="1"/>
  <c r="L1221" i="23" s="1"/>
  <c r="L1426" i="23"/>
  <c r="M1426" i="23" s="1"/>
  <c r="O1426" i="23" s="1"/>
  <c r="E1249" i="23"/>
  <c r="F1249" i="23" s="1"/>
  <c r="H1249" i="23" s="1"/>
  <c r="E818" i="23"/>
  <c r="F818" i="23" s="1"/>
  <c r="H818" i="23" s="1"/>
  <c r="I778" i="23"/>
  <c r="K778" i="23" s="1"/>
  <c r="L778" i="23" s="1"/>
  <c r="E735" i="23"/>
  <c r="F735" i="23" s="1"/>
  <c r="H735" i="23" s="1"/>
  <c r="E767" i="23"/>
  <c r="F767" i="23" s="1"/>
  <c r="H767" i="23" s="1"/>
  <c r="E515" i="23"/>
  <c r="F515" i="23" s="1"/>
  <c r="E309" i="23"/>
  <c r="F309" i="23" s="1"/>
  <c r="G309" i="23" s="1"/>
  <c r="I436" i="23"/>
  <c r="K436" i="23" s="1"/>
  <c r="P436" i="23" s="1"/>
  <c r="L407" i="23"/>
  <c r="M407" i="23" s="1"/>
  <c r="O407" i="23" s="1"/>
  <c r="E90" i="23"/>
  <c r="F90" i="23" s="1"/>
  <c r="G90" i="23" s="1"/>
  <c r="E7" i="24"/>
  <c r="F7" i="24" s="1"/>
  <c r="H7" i="24" s="1"/>
  <c r="E1184" i="23"/>
  <c r="F1184" i="23" s="1"/>
  <c r="H1184" i="23" s="1"/>
  <c r="I765" i="23"/>
  <c r="E769" i="23"/>
  <c r="F769" i="23" s="1"/>
  <c r="H769" i="23" s="1"/>
  <c r="E987" i="23"/>
  <c r="F987" i="23" s="1"/>
  <c r="H987" i="23" s="1"/>
  <c r="I1212" i="23"/>
  <c r="K1212" i="23" s="1"/>
  <c r="P1212" i="23" s="1"/>
  <c r="R1212" i="23" s="1"/>
  <c r="S1212" i="23" s="1"/>
  <c r="I1038" i="23"/>
  <c r="K1038" i="23" s="1"/>
  <c r="P1038" i="23" s="1"/>
  <c r="R1038" i="23" s="1"/>
  <c r="S1038" i="23" s="1"/>
  <c r="K1354" i="23"/>
  <c r="P1354" i="23" s="1"/>
  <c r="R1354" i="23" s="1"/>
  <c r="W1354" i="23" s="1"/>
  <c r="I1163" i="23"/>
  <c r="K1163" i="23" s="1"/>
  <c r="L1163" i="23" s="1"/>
  <c r="M1163" i="23" s="1"/>
  <c r="O1163" i="23" s="1"/>
  <c r="E710" i="23"/>
  <c r="F710" i="23" s="1"/>
  <c r="H710" i="23" s="1"/>
  <c r="E753" i="23"/>
  <c r="F753" i="23" s="1"/>
  <c r="H753" i="23" s="1"/>
  <c r="E368" i="23"/>
  <c r="F368" i="23" s="1"/>
  <c r="E435" i="23"/>
  <c r="F435" i="23" s="1"/>
  <c r="G435" i="23" s="1"/>
  <c r="L235" i="24"/>
  <c r="M235" i="24" s="1"/>
  <c r="O235" i="24" s="1"/>
  <c r="L134" i="24"/>
  <c r="M134" i="24" s="1"/>
  <c r="O134" i="24" s="1"/>
  <c r="I1566" i="23"/>
  <c r="K1566" i="23" s="1"/>
  <c r="L1566" i="23" s="1"/>
  <c r="L1311" i="23"/>
  <c r="M1311" i="23" s="1"/>
  <c r="O1311" i="23" s="1"/>
  <c r="L1290" i="23"/>
  <c r="M1290" i="23" s="1"/>
  <c r="O1290" i="23" s="1"/>
  <c r="G1256" i="23"/>
  <c r="G1227" i="23"/>
  <c r="E1113" i="23"/>
  <c r="F1113" i="23" s="1"/>
  <c r="H1113" i="23" s="1"/>
  <c r="I1031" i="23"/>
  <c r="K1031" i="23" s="1"/>
  <c r="P1031" i="23" s="1"/>
  <c r="G928" i="23"/>
  <c r="I882" i="23"/>
  <c r="K882" i="23" s="1"/>
  <c r="P882" i="23" s="1"/>
  <c r="E865" i="23"/>
  <c r="F865" i="23" s="1"/>
  <c r="H865" i="23" s="1"/>
  <c r="L754" i="23"/>
  <c r="M754" i="23" s="1"/>
  <c r="O754" i="23" s="1"/>
  <c r="G506" i="23"/>
  <c r="H506" i="23" s="1"/>
  <c r="E176" i="23"/>
  <c r="F176" i="23" s="1"/>
  <c r="I189" i="23"/>
  <c r="K189" i="23" s="1"/>
  <c r="L189" i="23" s="1"/>
  <c r="E200" i="23"/>
  <c r="F200" i="23" s="1"/>
  <c r="E82" i="23"/>
  <c r="F82" i="23" s="1"/>
  <c r="I137" i="23"/>
  <c r="K137" i="23" s="1"/>
  <c r="E142" i="23"/>
  <c r="F142" i="23" s="1"/>
  <c r="G142" i="23" s="1"/>
  <c r="I885" i="23"/>
  <c r="I1224" i="23"/>
  <c r="K1224" i="23" s="1"/>
  <c r="P1224" i="23" s="1"/>
  <c r="R1224" i="23" s="1"/>
  <c r="W1224" i="23" s="1"/>
  <c r="E564" i="23"/>
  <c r="I1412" i="23"/>
  <c r="K1412" i="23" s="1"/>
  <c r="L1412" i="23" s="1"/>
  <c r="M1412" i="23" s="1"/>
  <c r="O1412" i="23" s="1"/>
  <c r="E738" i="23"/>
  <c r="I923" i="23"/>
  <c r="K923" i="23" s="1"/>
  <c r="P923" i="23" s="1"/>
  <c r="R923" i="23" s="1"/>
  <c r="W923" i="23" s="1"/>
  <c r="E423" i="23"/>
  <c r="F423" i="23" s="1"/>
  <c r="L210" i="24"/>
  <c r="M210" i="24" s="1"/>
  <c r="O210" i="24" s="1"/>
  <c r="E102" i="24"/>
  <c r="F102" i="24" s="1"/>
  <c r="H102" i="24" s="1"/>
  <c r="L1454" i="23"/>
  <c r="M1454" i="23" s="1"/>
  <c r="O1454" i="23" s="1"/>
  <c r="L950" i="23"/>
  <c r="M950" i="23" s="1"/>
  <c r="O950" i="23" s="1"/>
  <c r="E899" i="23"/>
  <c r="F899" i="23" s="1"/>
  <c r="H899" i="23" s="1"/>
  <c r="E153" i="23"/>
  <c r="F153" i="23" s="1"/>
  <c r="I1490" i="23"/>
  <c r="I1137" i="23"/>
  <c r="K1137" i="23" s="1"/>
  <c r="L1137" i="23" s="1"/>
  <c r="M1137" i="23" s="1"/>
  <c r="O1137" i="23" s="1"/>
  <c r="E706" i="23"/>
  <c r="I978" i="23"/>
  <c r="K978" i="23" s="1"/>
  <c r="P978" i="23" s="1"/>
  <c r="R978" i="23" s="1"/>
  <c r="W978" i="23" s="1"/>
  <c r="E1410" i="23"/>
  <c r="E300" i="23"/>
  <c r="I278" i="24"/>
  <c r="K278" i="24" s="1"/>
  <c r="P278" i="24" s="1"/>
  <c r="E216" i="24"/>
  <c r="F216" i="24" s="1"/>
  <c r="H216" i="24" s="1"/>
  <c r="E206" i="24"/>
  <c r="F206" i="24" s="1"/>
  <c r="L1471" i="23"/>
  <c r="M1471" i="23" s="1"/>
  <c r="O1471" i="23" s="1"/>
  <c r="P1382" i="23"/>
  <c r="R1382" i="23" s="1"/>
  <c r="W1382" i="23" s="1"/>
  <c r="G1300" i="23"/>
  <c r="L1236" i="23"/>
  <c r="M1236" i="23" s="1"/>
  <c r="E1041" i="23"/>
  <c r="F1041" i="23" s="1"/>
  <c r="H1041" i="23" s="1"/>
  <c r="K1106" i="23"/>
  <c r="L1106" i="23" s="1"/>
  <c r="M1106" i="23" s="1"/>
  <c r="O1106" i="23" s="1"/>
  <c r="P1130" i="23"/>
  <c r="R1130" i="23" s="1"/>
  <c r="I921" i="23"/>
  <c r="K921" i="23" s="1"/>
  <c r="P921" i="23" s="1"/>
  <c r="L770" i="23"/>
  <c r="M770" i="23" s="1"/>
  <c r="O770" i="23" s="1"/>
  <c r="I708" i="23"/>
  <c r="K708" i="23" s="1"/>
  <c r="L708" i="23" s="1"/>
  <c r="E600" i="23"/>
  <c r="F600" i="23" s="1"/>
  <c r="G600" i="23" s="1"/>
  <c r="E446" i="23"/>
  <c r="F446" i="23" s="1"/>
  <c r="I465" i="23"/>
  <c r="K465" i="23" s="1"/>
  <c r="P465" i="23" s="1"/>
  <c r="E250" i="23"/>
  <c r="F250" i="23" s="1"/>
  <c r="P357" i="23"/>
  <c r="R357" i="23" s="1"/>
  <c r="W357" i="23" s="1"/>
  <c r="I167" i="23"/>
  <c r="K167" i="23" s="1"/>
  <c r="P167" i="23" s="1"/>
  <c r="I119" i="23"/>
  <c r="K119" i="23" s="1"/>
  <c r="E50" i="23"/>
  <c r="F50" i="23" s="1"/>
  <c r="G50" i="23" s="1"/>
  <c r="I917" i="23"/>
  <c r="K917" i="23" s="1"/>
  <c r="P917" i="23" s="1"/>
  <c r="R917" i="23" s="1"/>
  <c r="W917" i="23" s="1"/>
  <c r="I829" i="23"/>
  <c r="I876" i="23"/>
  <c r="K876" i="23" s="1"/>
  <c r="P876" i="23" s="1"/>
  <c r="R876" i="23" s="1"/>
  <c r="W876" i="23" s="1"/>
  <c r="P847" i="23"/>
  <c r="R847" i="23" s="1"/>
  <c r="W847" i="23" s="1"/>
  <c r="E163" i="23"/>
  <c r="F163" i="23" s="1"/>
  <c r="I80" i="23"/>
  <c r="K80" i="23" s="1"/>
  <c r="P80" i="23" s="1"/>
  <c r="I1260" i="23"/>
  <c r="I624" i="23"/>
  <c r="K624" i="23" s="1"/>
  <c r="L624" i="23" s="1"/>
  <c r="M624" i="23" s="1"/>
  <c r="O624" i="23" s="1"/>
  <c r="I262" i="24"/>
  <c r="K262" i="24" s="1"/>
  <c r="I218" i="24"/>
  <c r="K218" i="24" s="1"/>
  <c r="P218" i="24" s="1"/>
  <c r="P219" i="24"/>
  <c r="R219" i="24" s="1"/>
  <c r="W219" i="24" s="1"/>
  <c r="E98" i="24"/>
  <c r="F98" i="24" s="1"/>
  <c r="H98" i="24" s="1"/>
  <c r="E64" i="24"/>
  <c r="F64" i="24" s="1"/>
  <c r="H64" i="24" s="1"/>
  <c r="G146" i="24"/>
  <c r="G75" i="24"/>
  <c r="E74" i="24"/>
  <c r="F74" i="24" s="1"/>
  <c r="H74" i="24" s="1"/>
  <c r="E45" i="24"/>
  <c r="F45" i="24" s="1"/>
  <c r="H45" i="24" s="1"/>
  <c r="P50" i="24"/>
  <c r="R50" i="24" s="1"/>
  <c r="W50" i="24" s="1"/>
  <c r="I1578" i="23"/>
  <c r="K1578" i="23" s="1"/>
  <c r="P1578" i="23" s="1"/>
  <c r="E1491" i="23"/>
  <c r="F1491" i="23" s="1"/>
  <c r="H1491" i="23" s="1"/>
  <c r="G1458" i="23"/>
  <c r="L1417" i="23"/>
  <c r="M1417" i="23" s="1"/>
  <c r="O1417" i="23" s="1"/>
  <c r="L1378" i="23"/>
  <c r="M1378" i="23" s="1"/>
  <c r="E1353" i="23"/>
  <c r="F1353" i="23" s="1"/>
  <c r="H1353" i="23" s="1"/>
  <c r="G1409" i="23"/>
  <c r="I1325" i="23"/>
  <c r="K1325" i="23" s="1"/>
  <c r="P1325" i="23" s="1"/>
  <c r="E1270" i="23"/>
  <c r="F1270" i="23" s="1"/>
  <c r="H1270" i="23" s="1"/>
  <c r="E1280" i="23"/>
  <c r="F1280" i="23" s="1"/>
  <c r="H1280" i="23" s="1"/>
  <c r="E1214" i="23"/>
  <c r="F1214" i="23" s="1"/>
  <c r="H1214" i="23" s="1"/>
  <c r="P1278" i="23"/>
  <c r="R1278" i="23" s="1"/>
  <c r="S1278" i="23" s="1"/>
  <c r="I1165" i="23"/>
  <c r="K1165" i="23" s="1"/>
  <c r="L1165" i="23" s="1"/>
  <c r="E1125" i="23"/>
  <c r="F1125" i="23" s="1"/>
  <c r="H1125" i="23" s="1"/>
  <c r="F1049" i="23"/>
  <c r="H1049" i="23" s="1"/>
  <c r="W1023" i="23"/>
  <c r="Y1023" i="23" s="1"/>
  <c r="AD1023" i="23" s="1"/>
  <c r="I150" i="23"/>
  <c r="K150" i="23" s="1"/>
  <c r="P150" i="23" s="1"/>
  <c r="E150" i="23"/>
  <c r="F150" i="23" s="1"/>
  <c r="G150" i="23" s="1"/>
  <c r="F407" i="23"/>
  <c r="G407" i="23" s="1"/>
  <c r="G289" i="24"/>
  <c r="I296" i="24"/>
  <c r="K296" i="24" s="1"/>
  <c r="P296" i="24" s="1"/>
  <c r="I241" i="24"/>
  <c r="K241" i="24" s="1"/>
  <c r="P241" i="24" s="1"/>
  <c r="E214" i="24"/>
  <c r="F214" i="24" s="1"/>
  <c r="H214" i="24" s="1"/>
  <c r="I169" i="24"/>
  <c r="K169" i="24" s="1"/>
  <c r="P169" i="24" s="1"/>
  <c r="P181" i="24"/>
  <c r="R181" i="24" s="1"/>
  <c r="W181" i="24" s="1"/>
  <c r="E202" i="24"/>
  <c r="F202" i="24" s="1"/>
  <c r="P178" i="24"/>
  <c r="R178" i="24" s="1"/>
  <c r="S178" i="24" s="1"/>
  <c r="E185" i="24"/>
  <c r="F185" i="24" s="1"/>
  <c r="H185" i="24" s="1"/>
  <c r="E99" i="24"/>
  <c r="F99" i="24" s="1"/>
  <c r="E93" i="24"/>
  <c r="F93" i="24" s="1"/>
  <c r="H93" i="24" s="1"/>
  <c r="N120" i="24"/>
  <c r="E38" i="24"/>
  <c r="F38" i="24" s="1"/>
  <c r="H38" i="24" s="1"/>
  <c r="G58" i="24"/>
  <c r="E28" i="24"/>
  <c r="F28" i="24" s="1"/>
  <c r="H28" i="24" s="1"/>
  <c r="E1567" i="23"/>
  <c r="F1567" i="23" s="1"/>
  <c r="H1567" i="23" s="1"/>
  <c r="I1568" i="23"/>
  <c r="K1568" i="23" s="1"/>
  <c r="P1568" i="23" s="1"/>
  <c r="E1531" i="23"/>
  <c r="F1531" i="23" s="1"/>
  <c r="H1531" i="23" s="1"/>
  <c r="L1310" i="23"/>
  <c r="M1310" i="23" s="1"/>
  <c r="O1310" i="23" s="1"/>
  <c r="I1237" i="23"/>
  <c r="K1237" i="23" s="1"/>
  <c r="P1237" i="23" s="1"/>
  <c r="G1234" i="23"/>
  <c r="I1076" i="23"/>
  <c r="K1076" i="23" s="1"/>
  <c r="P1076" i="23" s="1"/>
  <c r="E1076" i="23"/>
  <c r="F1076" i="23" s="1"/>
  <c r="H1076" i="23" s="1"/>
  <c r="G1212" i="23"/>
  <c r="P1220" i="23"/>
  <c r="R1220" i="23" s="1"/>
  <c r="W1220" i="23" s="1"/>
  <c r="E1210" i="23"/>
  <c r="F1210" i="23" s="1"/>
  <c r="H1210" i="23" s="1"/>
  <c r="E1199" i="23"/>
  <c r="F1199" i="23" s="1"/>
  <c r="I1153" i="23"/>
  <c r="K1153" i="23" s="1"/>
  <c r="P1153" i="23" s="1"/>
  <c r="E1209" i="23"/>
  <c r="F1209" i="23" s="1"/>
  <c r="H1209" i="23" s="1"/>
  <c r="E1030" i="23"/>
  <c r="F1030" i="23" s="1"/>
  <c r="H1030" i="23" s="1"/>
  <c r="E1020" i="23"/>
  <c r="F1020" i="23" s="1"/>
  <c r="I520" i="23"/>
  <c r="K520" i="23" s="1"/>
  <c r="L520" i="23" s="1"/>
  <c r="E520" i="23"/>
  <c r="F520" i="23" s="1"/>
  <c r="G520" i="23" s="1"/>
  <c r="F1396" i="23"/>
  <c r="H1396" i="23" s="1"/>
  <c r="F375" i="23"/>
  <c r="G375" i="23" s="1"/>
  <c r="H375" i="23" s="1"/>
  <c r="K316" i="23"/>
  <c r="P316" i="23" s="1"/>
  <c r="R316" i="23" s="1"/>
  <c r="W316" i="23" s="1"/>
  <c r="E294" i="24"/>
  <c r="F294" i="24" s="1"/>
  <c r="H294" i="24" s="1"/>
  <c r="E295" i="24"/>
  <c r="F295" i="24" s="1"/>
  <c r="H295" i="24" s="1"/>
  <c r="E168" i="24"/>
  <c r="F168" i="24" s="1"/>
  <c r="E163" i="24"/>
  <c r="F163" i="24" s="1"/>
  <c r="H163" i="24" s="1"/>
  <c r="E51" i="24"/>
  <c r="F51" i="24" s="1"/>
  <c r="H51" i="24" s="1"/>
  <c r="P16" i="24"/>
  <c r="R16" i="24" s="1"/>
  <c r="W16" i="24" s="1"/>
  <c r="L21" i="24"/>
  <c r="M21" i="24" s="1"/>
  <c r="O21" i="24" s="1"/>
  <c r="I1584" i="23"/>
  <c r="K1584" i="23" s="1"/>
  <c r="P1584" i="23" s="1"/>
  <c r="E1494" i="23"/>
  <c r="F1494" i="23" s="1"/>
  <c r="H1494" i="23" s="1"/>
  <c r="G1560" i="23"/>
  <c r="L1442" i="23"/>
  <c r="M1442" i="23" s="1"/>
  <c r="O1442" i="23" s="1"/>
  <c r="P1451" i="23"/>
  <c r="R1451" i="23" s="1"/>
  <c r="W1451" i="23" s="1"/>
  <c r="E1507" i="23"/>
  <c r="F1507" i="23" s="1"/>
  <c r="H1507" i="23" s="1"/>
  <c r="L1476" i="23"/>
  <c r="M1476" i="23" s="1"/>
  <c r="E1440" i="23"/>
  <c r="F1440" i="23" s="1"/>
  <c r="H1440" i="23" s="1"/>
  <c r="G1430" i="23"/>
  <c r="E1281" i="23"/>
  <c r="F1281" i="23" s="1"/>
  <c r="I1197" i="23"/>
  <c r="K1197" i="23" s="1"/>
  <c r="L1197" i="23" s="1"/>
  <c r="E1202" i="23"/>
  <c r="F1202" i="23" s="1"/>
  <c r="H1202" i="23" s="1"/>
  <c r="I859" i="23"/>
  <c r="K859" i="23" s="1"/>
  <c r="P859" i="23" s="1"/>
  <c r="E859" i="23"/>
  <c r="F859" i="23" s="1"/>
  <c r="H859" i="23" s="1"/>
  <c r="P758" i="23"/>
  <c r="R758" i="23" s="1"/>
  <c r="W758" i="23" s="1"/>
  <c r="L758" i="23"/>
  <c r="M758" i="23" s="1"/>
  <c r="O758" i="23" s="1"/>
  <c r="L793" i="23"/>
  <c r="M793" i="23" s="1"/>
  <c r="O793" i="23" s="1"/>
  <c r="P793" i="23"/>
  <c r="R793" i="23" s="1"/>
  <c r="W793" i="23" s="1"/>
  <c r="E567" i="23"/>
  <c r="I567" i="23"/>
  <c r="K567" i="23" s="1"/>
  <c r="L567" i="23" s="1"/>
  <c r="P613" i="23"/>
  <c r="R613" i="23" s="1"/>
  <c r="W613" i="23" s="1"/>
  <c r="L613" i="23"/>
  <c r="M613" i="23" s="1"/>
  <c r="N613" i="23" s="1"/>
  <c r="L483" i="23"/>
  <c r="M483" i="23" s="1"/>
  <c r="O483" i="23" s="1"/>
  <c r="P483" i="23"/>
  <c r="R483" i="23" s="1"/>
  <c r="S483" i="23" s="1"/>
  <c r="L992" i="23"/>
  <c r="M992" i="23" s="1"/>
  <c r="O992" i="23" s="1"/>
  <c r="K987" i="23"/>
  <c r="K968" i="23"/>
  <c r="P968" i="23" s="1"/>
  <c r="R968" i="23" s="1"/>
  <c r="S968" i="23" s="1"/>
  <c r="K641" i="23"/>
  <c r="L641" i="23" s="1"/>
  <c r="M641" i="23" s="1"/>
  <c r="O641" i="23" s="1"/>
  <c r="F822" i="23"/>
  <c r="H822" i="23" s="1"/>
  <c r="P284" i="24"/>
  <c r="R284" i="24" s="1"/>
  <c r="W284" i="24" s="1"/>
  <c r="E263" i="24"/>
  <c r="F263" i="24" s="1"/>
  <c r="E276" i="24"/>
  <c r="F276" i="24" s="1"/>
  <c r="H276" i="24" s="1"/>
  <c r="I221" i="24"/>
  <c r="K221" i="24" s="1"/>
  <c r="L221" i="24" s="1"/>
  <c r="E172" i="24"/>
  <c r="F172" i="24" s="1"/>
  <c r="H172" i="24" s="1"/>
  <c r="E77" i="24"/>
  <c r="F77" i="24" s="1"/>
  <c r="H77" i="24" s="1"/>
  <c r="E32" i="24"/>
  <c r="F32" i="24" s="1"/>
  <c r="H32" i="24" s="1"/>
  <c r="E1614" i="23"/>
  <c r="F1614" i="23" s="1"/>
  <c r="H1614" i="23" s="1"/>
  <c r="G1612" i="23"/>
  <c r="L1401" i="23"/>
  <c r="M1401" i="23" s="1"/>
  <c r="O1401" i="23" s="1"/>
  <c r="E1308" i="23"/>
  <c r="F1308" i="23" s="1"/>
  <c r="H1308" i="23" s="1"/>
  <c r="I1253" i="23"/>
  <c r="K1253" i="23" s="1"/>
  <c r="P1228" i="23"/>
  <c r="R1228" i="23" s="1"/>
  <c r="S1228" i="23" s="1"/>
  <c r="P1117" i="23"/>
  <c r="R1117" i="23" s="1"/>
  <c r="W1117" i="23" s="1"/>
  <c r="E1068" i="23"/>
  <c r="F1068" i="23" s="1"/>
  <c r="H1068" i="23" s="1"/>
  <c r="I1056" i="23"/>
  <c r="K1056" i="23" s="1"/>
  <c r="L1056" i="23" s="1"/>
  <c r="I956" i="23"/>
  <c r="K956" i="23" s="1"/>
  <c r="P956" i="23" s="1"/>
  <c r="I615" i="23"/>
  <c r="K615" i="23" s="1"/>
  <c r="P615" i="23" s="1"/>
  <c r="E615" i="23"/>
  <c r="F615" i="23" s="1"/>
  <c r="G615" i="23" s="1"/>
  <c r="I697" i="23"/>
  <c r="K697" i="23" s="1"/>
  <c r="P697" i="23" s="1"/>
  <c r="E697" i="23"/>
  <c r="F697" i="23" s="1"/>
  <c r="H697" i="23" s="1"/>
  <c r="E406" i="23"/>
  <c r="F406" i="23" s="1"/>
  <c r="I406" i="23"/>
  <c r="E117" i="23"/>
  <c r="F117" i="23" s="1"/>
  <c r="E907" i="23"/>
  <c r="I907" i="23"/>
  <c r="F960" i="23"/>
  <c r="H960" i="23" s="1"/>
  <c r="F933" i="23"/>
  <c r="H933" i="23" s="1"/>
  <c r="K1139" i="23"/>
  <c r="P1139" i="23" s="1"/>
  <c r="P222" i="24"/>
  <c r="R222" i="24" s="1"/>
  <c r="W222" i="24" s="1"/>
  <c r="E188" i="24"/>
  <c r="F188" i="24" s="1"/>
  <c r="H188" i="24" s="1"/>
  <c r="E171" i="24"/>
  <c r="F171" i="24" s="1"/>
  <c r="H171" i="24" s="1"/>
  <c r="E61" i="24"/>
  <c r="F61" i="24" s="1"/>
  <c r="H61" i="24" s="1"/>
  <c r="K54" i="24"/>
  <c r="P54" i="24" s="1"/>
  <c r="R54" i="24" s="1"/>
  <c r="W54" i="24" s="1"/>
  <c r="E17" i="24"/>
  <c r="F17" i="24" s="1"/>
  <c r="H17" i="24" s="1"/>
  <c r="G1527" i="23"/>
  <c r="E1383" i="23"/>
  <c r="F1383" i="23" s="1"/>
  <c r="I1418" i="23"/>
  <c r="K1418" i="23" s="1"/>
  <c r="P1418" i="23" s="1"/>
  <c r="E1357" i="23"/>
  <c r="F1357" i="23" s="1"/>
  <c r="H1357" i="23" s="1"/>
  <c r="G1332" i="23"/>
  <c r="P1287" i="23"/>
  <c r="R1287" i="23" s="1"/>
  <c r="W1287" i="23" s="1"/>
  <c r="I1352" i="23"/>
  <c r="K1352" i="23" s="1"/>
  <c r="L1352" i="23" s="1"/>
  <c r="I1235" i="23"/>
  <c r="K1235" i="23" s="1"/>
  <c r="L1235" i="23" s="1"/>
  <c r="E1175" i="23"/>
  <c r="F1175" i="23" s="1"/>
  <c r="H1175" i="23" s="1"/>
  <c r="G1055" i="23"/>
  <c r="E969" i="23"/>
  <c r="F969" i="23" s="1"/>
  <c r="H969" i="23" s="1"/>
  <c r="E1025" i="23"/>
  <c r="F1025" i="23" s="1"/>
  <c r="H1025" i="23" s="1"/>
  <c r="I789" i="23"/>
  <c r="K789" i="23" s="1"/>
  <c r="P789" i="23" s="1"/>
  <c r="E789" i="23"/>
  <c r="F789" i="23" s="1"/>
  <c r="H789" i="23" s="1"/>
  <c r="H890" i="23"/>
  <c r="G890" i="23"/>
  <c r="E390" i="23"/>
  <c r="F390" i="23" s="1"/>
  <c r="G390" i="23" s="1"/>
  <c r="I390" i="23"/>
  <c r="K390" i="23" s="1"/>
  <c r="P359" i="23"/>
  <c r="R359" i="23" s="1"/>
  <c r="W359" i="23" s="1"/>
  <c r="L359" i="23"/>
  <c r="M359" i="23" s="1"/>
  <c r="I699" i="23"/>
  <c r="E699" i="23"/>
  <c r="K301" i="23"/>
  <c r="P301" i="23" s="1"/>
  <c r="K1071" i="23"/>
  <c r="P1071" i="23" s="1"/>
  <c r="E1111" i="23"/>
  <c r="I1111" i="23"/>
  <c r="E1432" i="23"/>
  <c r="F1432" i="23" s="1"/>
  <c r="H1432" i="23" s="1"/>
  <c r="E587" i="23"/>
  <c r="F587" i="23" s="1"/>
  <c r="G587" i="23" s="1"/>
  <c r="I587" i="23"/>
  <c r="I443" i="23"/>
  <c r="K443" i="23" s="1"/>
  <c r="L443" i="23" s="1"/>
  <c r="E443" i="23"/>
  <c r="F443" i="23" s="1"/>
  <c r="G443" i="23" s="1"/>
  <c r="I291" i="24"/>
  <c r="K291" i="24" s="1"/>
  <c r="P291" i="24" s="1"/>
  <c r="L201" i="24"/>
  <c r="M201" i="24" s="1"/>
  <c r="O201" i="24" s="1"/>
  <c r="E154" i="24"/>
  <c r="F154" i="24" s="1"/>
  <c r="H154" i="24" s="1"/>
  <c r="E159" i="24"/>
  <c r="F159" i="24" s="1"/>
  <c r="H159" i="24" s="1"/>
  <c r="I104" i="24"/>
  <c r="K104" i="24" s="1"/>
  <c r="L104" i="24" s="1"/>
  <c r="L111" i="24"/>
  <c r="M111" i="24" s="1"/>
  <c r="O111" i="24" s="1"/>
  <c r="E1590" i="23"/>
  <c r="F1590" i="23" s="1"/>
  <c r="H1590" i="23" s="1"/>
  <c r="E1575" i="23"/>
  <c r="F1575" i="23" s="1"/>
  <c r="E1387" i="23"/>
  <c r="F1387" i="23" s="1"/>
  <c r="H1387" i="23" s="1"/>
  <c r="E1330" i="23"/>
  <c r="F1330" i="23" s="1"/>
  <c r="H1330" i="23" s="1"/>
  <c r="I1321" i="23"/>
  <c r="K1321" i="23" s="1"/>
  <c r="L1321" i="23" s="1"/>
  <c r="E1150" i="23"/>
  <c r="F1150" i="23" s="1"/>
  <c r="I1225" i="23"/>
  <c r="K1225" i="23" s="1"/>
  <c r="P1225" i="23" s="1"/>
  <c r="L1200" i="23"/>
  <c r="M1200" i="23" s="1"/>
  <c r="O1200" i="23" s="1"/>
  <c r="I1164" i="23"/>
  <c r="K1164" i="23" s="1"/>
  <c r="P1164" i="23" s="1"/>
  <c r="I1203" i="23"/>
  <c r="K1203" i="23" s="1"/>
  <c r="P1203" i="23" s="1"/>
  <c r="E1120" i="23"/>
  <c r="F1120" i="23" s="1"/>
  <c r="H1120" i="23" s="1"/>
  <c r="E1186" i="23"/>
  <c r="F1186" i="23" s="1"/>
  <c r="I1043" i="23"/>
  <c r="K1043" i="23" s="1"/>
  <c r="E898" i="23"/>
  <c r="F898" i="23" s="1"/>
  <c r="I898" i="23"/>
  <c r="K898" i="23" s="1"/>
  <c r="L898" i="23" s="1"/>
  <c r="P570" i="23"/>
  <c r="R570" i="23" s="1"/>
  <c r="W570" i="23" s="1"/>
  <c r="L570" i="23"/>
  <c r="M570" i="23" s="1"/>
  <c r="O570" i="23" s="1"/>
  <c r="E845" i="23"/>
  <c r="F845" i="23" s="1"/>
  <c r="H845" i="23" s="1"/>
  <c r="I845" i="23"/>
  <c r="K845" i="23" s="1"/>
  <c r="L845" i="23" s="1"/>
  <c r="M845" i="23" s="1"/>
  <c r="O845" i="23" s="1"/>
  <c r="E1172" i="23"/>
  <c r="I1172" i="23"/>
  <c r="K1172" i="23" s="1"/>
  <c r="L1172" i="23" s="1"/>
  <c r="M1172" i="23" s="1"/>
  <c r="O1172" i="23" s="1"/>
  <c r="F689" i="23"/>
  <c r="H689" i="23" s="1"/>
  <c r="F860" i="23"/>
  <c r="H860" i="23" s="1"/>
  <c r="E992" i="23"/>
  <c r="P1006" i="23"/>
  <c r="R1006" i="23" s="1"/>
  <c r="W1006" i="23" s="1"/>
  <c r="L1006" i="23"/>
  <c r="M1006" i="23" s="1"/>
  <c r="O1006" i="23" s="1"/>
  <c r="E287" i="24"/>
  <c r="F287" i="24" s="1"/>
  <c r="H287" i="24" s="1"/>
  <c r="L211" i="24"/>
  <c r="M211" i="24" s="1"/>
  <c r="O211" i="24" s="1"/>
  <c r="E187" i="24"/>
  <c r="F187" i="24" s="1"/>
  <c r="I157" i="24"/>
  <c r="K157" i="24" s="1"/>
  <c r="P157" i="24" s="1"/>
  <c r="I182" i="24"/>
  <c r="K182" i="24" s="1"/>
  <c r="L182" i="24" s="1"/>
  <c r="E46" i="24"/>
  <c r="F46" i="24" s="1"/>
  <c r="H46" i="24" s="1"/>
  <c r="E1523" i="23"/>
  <c r="F1523" i="23" s="1"/>
  <c r="E1420" i="23"/>
  <c r="F1420" i="23" s="1"/>
  <c r="H1420" i="23" s="1"/>
  <c r="I1532" i="23"/>
  <c r="K1532" i="23" s="1"/>
  <c r="L1532" i="23" s="1"/>
  <c r="I1408" i="23"/>
  <c r="E1296" i="23"/>
  <c r="F1296" i="23" s="1"/>
  <c r="H1296" i="23" s="1"/>
  <c r="E1160" i="23"/>
  <c r="F1160" i="23" s="1"/>
  <c r="E1024" i="23"/>
  <c r="F1024" i="23" s="1"/>
  <c r="H1024" i="23" s="1"/>
  <c r="G1142" i="23"/>
  <c r="G1022" i="23"/>
  <c r="G651" i="23"/>
  <c r="I450" i="23"/>
  <c r="K450" i="23" s="1"/>
  <c r="P450" i="23" s="1"/>
  <c r="E450" i="23"/>
  <c r="F450" i="23" s="1"/>
  <c r="E572" i="23"/>
  <c r="F572" i="23" s="1"/>
  <c r="G572" i="23" s="1"/>
  <c r="K480" i="23"/>
  <c r="L480" i="23" s="1"/>
  <c r="M480" i="23" s="1"/>
  <c r="O480" i="23" s="1"/>
  <c r="R1148" i="23"/>
  <c r="S1148" i="23" s="1"/>
  <c r="T1148" i="23" s="1"/>
  <c r="V1148" i="23" s="1"/>
  <c r="I250" i="24"/>
  <c r="K250" i="24" s="1"/>
  <c r="P250" i="24" s="1"/>
  <c r="I199" i="24"/>
  <c r="K199" i="24" s="1"/>
  <c r="L199" i="24" s="1"/>
  <c r="E205" i="24"/>
  <c r="F205" i="24" s="1"/>
  <c r="H205" i="24" s="1"/>
  <c r="E123" i="24"/>
  <c r="F123" i="24" s="1"/>
  <c r="L136" i="24"/>
  <c r="M136" i="24" s="1"/>
  <c r="O136" i="24" s="1"/>
  <c r="E109" i="24"/>
  <c r="F109" i="24" s="1"/>
  <c r="H109" i="24" s="1"/>
  <c r="G65" i="24"/>
  <c r="E20" i="24"/>
  <c r="F20" i="24" s="1"/>
  <c r="L1565" i="23"/>
  <c r="M1565" i="23" s="1"/>
  <c r="E1559" i="23"/>
  <c r="F1559" i="23" s="1"/>
  <c r="H1559" i="23" s="1"/>
  <c r="G1503" i="23"/>
  <c r="G1474" i="23"/>
  <c r="L1437" i="23"/>
  <c r="M1437" i="23" s="1"/>
  <c r="O1437" i="23" s="1"/>
  <c r="I1372" i="23"/>
  <c r="K1372" i="23" s="1"/>
  <c r="P1372" i="23" s="1"/>
  <c r="P1184" i="23"/>
  <c r="I1155" i="23"/>
  <c r="K1155" i="23" s="1"/>
  <c r="L1155" i="23" s="1"/>
  <c r="G1392" i="23"/>
  <c r="P1070" i="23"/>
  <c r="R1070" i="23" s="1"/>
  <c r="W1070" i="23" s="1"/>
  <c r="P864" i="23"/>
  <c r="R864" i="23" s="1"/>
  <c r="S864" i="23" s="1"/>
  <c r="L864" i="23"/>
  <c r="M864" i="23" s="1"/>
  <c r="O864" i="23" s="1"/>
  <c r="E846" i="23"/>
  <c r="F846" i="23" s="1"/>
  <c r="H846" i="23" s="1"/>
  <c r="I846" i="23"/>
  <c r="K846" i="23" s="1"/>
  <c r="P846" i="23" s="1"/>
  <c r="E658" i="23"/>
  <c r="F658" i="23" s="1"/>
  <c r="I658" i="23"/>
  <c r="K658" i="23" s="1"/>
  <c r="P658" i="23" s="1"/>
  <c r="I695" i="23"/>
  <c r="K695" i="23" s="1"/>
  <c r="L695" i="23" s="1"/>
  <c r="E514" i="23"/>
  <c r="F514" i="23" s="1"/>
  <c r="G514" i="23" s="1"/>
  <c r="I215" i="23"/>
  <c r="K215" i="23" s="1"/>
  <c r="P215" i="23" s="1"/>
  <c r="E215" i="23"/>
  <c r="F215" i="23" s="1"/>
  <c r="G215" i="23" s="1"/>
  <c r="E114" i="23"/>
  <c r="F114" i="23" s="1"/>
  <c r="I114" i="23"/>
  <c r="K114" i="23" s="1"/>
  <c r="L114" i="23" s="1"/>
  <c r="I85" i="23"/>
  <c r="K85" i="23" s="1"/>
  <c r="E85" i="23"/>
  <c r="F85" i="23" s="1"/>
  <c r="I69" i="23"/>
  <c r="K69" i="23" s="1"/>
  <c r="L69" i="23" s="1"/>
  <c r="E69" i="23"/>
  <c r="F69" i="23" s="1"/>
  <c r="I53" i="23"/>
  <c r="K53" i="23" s="1"/>
  <c r="E53" i="23"/>
  <c r="F53" i="23" s="1"/>
  <c r="I37" i="23"/>
  <c r="K37" i="23" s="1"/>
  <c r="L37" i="23" s="1"/>
  <c r="E37" i="23"/>
  <c r="F37" i="23" s="1"/>
  <c r="I21" i="23"/>
  <c r="K21" i="23" s="1"/>
  <c r="L21" i="23" s="1"/>
  <c r="E21" i="23"/>
  <c r="F21" i="23" s="1"/>
  <c r="E108" i="23"/>
  <c r="F108" i="23" s="1"/>
  <c r="G108" i="23" s="1"/>
  <c r="I108" i="23"/>
  <c r="K108" i="23" s="1"/>
  <c r="P108" i="23" s="1"/>
  <c r="F885" i="23"/>
  <c r="H885" i="23" s="1"/>
  <c r="K667" i="23"/>
  <c r="P667" i="23" s="1"/>
  <c r="R667" i="23" s="1"/>
  <c r="S667" i="23" s="1"/>
  <c r="K785" i="23"/>
  <c r="L785" i="23" s="1"/>
  <c r="M785" i="23" s="1"/>
  <c r="I791" i="23"/>
  <c r="E791" i="23"/>
  <c r="F791" i="23" s="1"/>
  <c r="H791" i="23" s="1"/>
  <c r="F1003" i="23"/>
  <c r="H1003" i="23" s="1"/>
  <c r="I144" i="24"/>
  <c r="K144" i="24" s="1"/>
  <c r="P144" i="24" s="1"/>
  <c r="L87" i="24"/>
  <c r="M87" i="24" s="1"/>
  <c r="O87" i="24" s="1"/>
  <c r="P1617" i="23"/>
  <c r="R1617" i="23" s="1"/>
  <c r="S1617" i="23" s="1"/>
  <c r="P1572" i="23"/>
  <c r="R1572" i="23" s="1"/>
  <c r="S1572" i="23" s="1"/>
  <c r="I1609" i="23"/>
  <c r="K1609" i="23" s="1"/>
  <c r="P1609" i="23" s="1"/>
  <c r="I1513" i="23"/>
  <c r="K1513" i="23" s="1"/>
  <c r="E1484" i="23"/>
  <c r="F1484" i="23" s="1"/>
  <c r="H1484" i="23" s="1"/>
  <c r="I1265" i="23"/>
  <c r="K1265" i="23" s="1"/>
  <c r="P1265" i="23" s="1"/>
  <c r="I1219" i="23"/>
  <c r="K1219" i="23" s="1"/>
  <c r="L1219" i="23" s="1"/>
  <c r="I1273" i="23"/>
  <c r="K1273" i="23" s="1"/>
  <c r="L1273" i="23" s="1"/>
  <c r="I1178" i="23"/>
  <c r="K1178" i="23" s="1"/>
  <c r="P1178" i="23" s="1"/>
  <c r="G1179" i="23"/>
  <c r="I1254" i="23"/>
  <c r="K1254" i="23" s="1"/>
  <c r="L1254" i="23" s="1"/>
  <c r="E1005" i="23"/>
  <c r="F1005" i="23" s="1"/>
  <c r="H1005" i="23" s="1"/>
  <c r="I1002" i="23"/>
  <c r="K1002" i="23" s="1"/>
  <c r="L1002" i="23" s="1"/>
  <c r="E1002" i="23"/>
  <c r="F1002" i="23" s="1"/>
  <c r="H1002" i="23" s="1"/>
  <c r="E677" i="23"/>
  <c r="F677" i="23" s="1"/>
  <c r="H677" i="23" s="1"/>
  <c r="I677" i="23"/>
  <c r="K677" i="23" s="1"/>
  <c r="P677" i="23" s="1"/>
  <c r="I707" i="23"/>
  <c r="K707" i="23" s="1"/>
  <c r="L707" i="23" s="1"/>
  <c r="I319" i="23"/>
  <c r="K319" i="23" s="1"/>
  <c r="P319" i="23" s="1"/>
  <c r="E319" i="23"/>
  <c r="F319" i="23" s="1"/>
  <c r="G319" i="23" s="1"/>
  <c r="K874" i="23"/>
  <c r="L874" i="23" s="1"/>
  <c r="M874" i="23" s="1"/>
  <c r="O874" i="23" s="1"/>
  <c r="E1127" i="23"/>
  <c r="F1127" i="23" s="1"/>
  <c r="H1127" i="23" s="1"/>
  <c r="I1127" i="23"/>
  <c r="E784" i="23"/>
  <c r="F784" i="23" s="1"/>
  <c r="H784" i="23" s="1"/>
  <c r="I784" i="23"/>
  <c r="K528" i="23"/>
  <c r="L528" i="23" s="1"/>
  <c r="I1582" i="23"/>
  <c r="K1582" i="23" s="1"/>
  <c r="L1582" i="23" s="1"/>
  <c r="E1146" i="23"/>
  <c r="F1146" i="23" s="1"/>
  <c r="H1146" i="23" s="1"/>
  <c r="E931" i="23"/>
  <c r="F931" i="23" s="1"/>
  <c r="H931" i="23" s="1"/>
  <c r="I931" i="23"/>
  <c r="K931" i="23" s="1"/>
  <c r="L931" i="23" s="1"/>
  <c r="E228" i="23"/>
  <c r="F228" i="23" s="1"/>
  <c r="I228" i="23"/>
  <c r="K228" i="23" s="1"/>
  <c r="I205" i="23"/>
  <c r="K205" i="23" s="1"/>
  <c r="P205" i="23" s="1"/>
  <c r="E205" i="23"/>
  <c r="F205" i="23" s="1"/>
  <c r="G205" i="23" s="1"/>
  <c r="K476" i="23"/>
  <c r="P476" i="23" s="1"/>
  <c r="R476" i="23" s="1"/>
  <c r="W476" i="23" s="1"/>
  <c r="K676" i="23"/>
  <c r="P676" i="23" s="1"/>
  <c r="R676" i="23" s="1"/>
  <c r="S676" i="23" s="1"/>
  <c r="K539" i="23"/>
  <c r="P539" i="23" s="1"/>
  <c r="R539" i="23" s="1"/>
  <c r="S539" i="23" s="1"/>
  <c r="F416" i="23"/>
  <c r="G416" i="23" s="1"/>
  <c r="I425" i="23"/>
  <c r="E425" i="23"/>
  <c r="F425" i="23" s="1"/>
  <c r="F959" i="23"/>
  <c r="H959" i="23" s="1"/>
  <c r="H1033" i="23"/>
  <c r="G1033" i="23"/>
  <c r="I245" i="24"/>
  <c r="K245" i="24" s="1"/>
  <c r="G233" i="24"/>
  <c r="E177" i="24"/>
  <c r="F177" i="24" s="1"/>
  <c r="I138" i="24"/>
  <c r="K138" i="24" s="1"/>
  <c r="L138" i="24" s="1"/>
  <c r="E156" i="24"/>
  <c r="F156" i="24" s="1"/>
  <c r="H156" i="24" s="1"/>
  <c r="L131" i="24"/>
  <c r="M131" i="24" s="1"/>
  <c r="O131" i="24" s="1"/>
  <c r="I76" i="24"/>
  <c r="K76" i="24" s="1"/>
  <c r="L76" i="24" s="1"/>
  <c r="E162" i="24"/>
  <c r="F162" i="24" s="1"/>
  <c r="H162" i="24" s="1"/>
  <c r="E1596" i="23"/>
  <c r="F1596" i="23" s="1"/>
  <c r="H1596" i="23" s="1"/>
  <c r="E1598" i="23"/>
  <c r="F1598" i="23" s="1"/>
  <c r="G1533" i="23"/>
  <c r="L1474" i="23"/>
  <c r="M1474" i="23" s="1"/>
  <c r="O1474" i="23" s="1"/>
  <c r="I1453" i="23"/>
  <c r="K1453" i="23" s="1"/>
  <c r="P1453" i="23" s="1"/>
  <c r="E1399" i="23"/>
  <c r="F1399" i="23" s="1"/>
  <c r="H1399" i="23" s="1"/>
  <c r="E1365" i="23"/>
  <c r="F1365" i="23" s="1"/>
  <c r="H1365" i="23" s="1"/>
  <c r="I1351" i="23"/>
  <c r="K1351" i="23" s="1"/>
  <c r="L1351" i="23" s="1"/>
  <c r="E1217" i="23"/>
  <c r="F1217" i="23" s="1"/>
  <c r="H1217" i="23" s="1"/>
  <c r="P1250" i="23"/>
  <c r="R1250" i="23" s="1"/>
  <c r="S1250" i="23" s="1"/>
  <c r="E1170" i="23"/>
  <c r="F1170" i="23" s="1"/>
  <c r="H1170" i="23" s="1"/>
  <c r="P1295" i="23"/>
  <c r="R1295" i="23" s="1"/>
  <c r="S1295" i="23" s="1"/>
  <c r="E1037" i="23"/>
  <c r="F1037" i="23" s="1"/>
  <c r="H1037" i="23" s="1"/>
  <c r="G1007" i="23"/>
  <c r="I547" i="23"/>
  <c r="K547" i="23" s="1"/>
  <c r="L547" i="23" s="1"/>
  <c r="E547" i="23"/>
  <c r="F547" i="23" s="1"/>
  <c r="G547" i="23" s="1"/>
  <c r="E323" i="23"/>
  <c r="F323" i="23" s="1"/>
  <c r="I323" i="23"/>
  <c r="K323" i="23" s="1"/>
  <c r="P323" i="23" s="1"/>
  <c r="I243" i="23"/>
  <c r="K243" i="23" s="1"/>
  <c r="P243" i="23" s="1"/>
  <c r="E243" i="23"/>
  <c r="F243" i="23" s="1"/>
  <c r="I227" i="23"/>
  <c r="K227" i="23" s="1"/>
  <c r="P227" i="23" s="1"/>
  <c r="E227" i="23"/>
  <c r="F227" i="23" s="1"/>
  <c r="K249" i="24"/>
  <c r="K680" i="23"/>
  <c r="L680" i="23" s="1"/>
  <c r="M680" i="23" s="1"/>
  <c r="O680" i="23" s="1"/>
  <c r="F414" i="23"/>
  <c r="G414" i="23" s="1"/>
  <c r="E1361" i="23"/>
  <c r="F1361" i="23" s="1"/>
  <c r="H1361" i="23" s="1"/>
  <c r="I290" i="24"/>
  <c r="K290" i="24" s="1"/>
  <c r="L290" i="24" s="1"/>
  <c r="I293" i="24"/>
  <c r="K293" i="24" s="1"/>
  <c r="P293" i="24" s="1"/>
  <c r="G103" i="24"/>
  <c r="I29" i="24"/>
  <c r="K29" i="24" s="1"/>
  <c r="L29" i="24" s="1"/>
  <c r="P79" i="24"/>
  <c r="R79" i="24" s="1"/>
  <c r="W79" i="24" s="1"/>
  <c r="I43" i="24"/>
  <c r="K43" i="24" s="1"/>
  <c r="P43" i="24" s="1"/>
  <c r="E11" i="24"/>
  <c r="F11" i="24" s="1"/>
  <c r="H11" i="24" s="1"/>
  <c r="G21" i="24"/>
  <c r="P1548" i="23"/>
  <c r="R1548" i="23" s="1"/>
  <c r="W1548" i="23" s="1"/>
  <c r="P1549" i="23"/>
  <c r="R1549" i="23" s="1"/>
  <c r="S1549" i="23" s="1"/>
  <c r="P1410" i="23"/>
  <c r="R1410" i="23" s="1"/>
  <c r="S1410" i="23" s="1"/>
  <c r="P1521" i="23"/>
  <c r="R1521" i="23" s="1"/>
  <c r="S1521" i="23" s="1"/>
  <c r="E1380" i="23"/>
  <c r="F1380" i="23" s="1"/>
  <c r="H1380" i="23" s="1"/>
  <c r="P1433" i="23"/>
  <c r="R1433" i="23" s="1"/>
  <c r="S1433" i="23" s="1"/>
  <c r="E1304" i="23"/>
  <c r="F1304" i="23" s="1"/>
  <c r="H1304" i="23" s="1"/>
  <c r="G1272" i="23"/>
  <c r="E1246" i="23"/>
  <c r="F1246" i="23" s="1"/>
  <c r="H1246" i="23" s="1"/>
  <c r="I1149" i="23"/>
  <c r="K1149" i="23" s="1"/>
  <c r="P1149" i="23" s="1"/>
  <c r="L1252" i="23"/>
  <c r="M1252" i="23" s="1"/>
  <c r="O1252" i="23" s="1"/>
  <c r="E1109" i="23"/>
  <c r="F1109" i="23" s="1"/>
  <c r="H1109" i="23" s="1"/>
  <c r="E988" i="23"/>
  <c r="F988" i="23" s="1"/>
  <c r="H988" i="23" s="1"/>
  <c r="I999" i="23"/>
  <c r="K999" i="23" s="1"/>
  <c r="L999" i="23" s="1"/>
  <c r="I989" i="23"/>
  <c r="K989" i="23" s="1"/>
  <c r="P989" i="23" s="1"/>
  <c r="E989" i="23"/>
  <c r="F989" i="23" s="1"/>
  <c r="H989" i="23" s="1"/>
  <c r="L553" i="23"/>
  <c r="M553" i="23" s="1"/>
  <c r="O553" i="23" s="1"/>
  <c r="P553" i="23"/>
  <c r="R553" i="23" s="1"/>
  <c r="W553" i="23" s="1"/>
  <c r="L366" i="23"/>
  <c r="M366" i="23" s="1"/>
  <c r="E206" i="23"/>
  <c r="F206" i="23" s="1"/>
  <c r="F844" i="23"/>
  <c r="H844" i="23" s="1"/>
  <c r="I1576" i="23"/>
  <c r="E1576" i="23"/>
  <c r="F1576" i="23" s="1"/>
  <c r="H1576" i="23" s="1"/>
  <c r="K523" i="23"/>
  <c r="L523" i="23" s="1"/>
  <c r="M523" i="23" s="1"/>
  <c r="O523" i="23" s="1"/>
  <c r="K538" i="23"/>
  <c r="P538" i="23" s="1"/>
  <c r="M370" i="23"/>
  <c r="O370" i="23" s="1"/>
  <c r="I521" i="23"/>
  <c r="K521" i="23" s="1"/>
  <c r="L521" i="23" s="1"/>
  <c r="E521" i="23"/>
  <c r="F521" i="23" s="1"/>
  <c r="G285" i="24"/>
  <c r="G237" i="24"/>
  <c r="E125" i="24"/>
  <c r="F125" i="24" s="1"/>
  <c r="E127" i="24"/>
  <c r="F127" i="24" s="1"/>
  <c r="I101" i="24"/>
  <c r="K101" i="24" s="1"/>
  <c r="L101" i="24" s="1"/>
  <c r="G78" i="24"/>
  <c r="I60" i="24"/>
  <c r="K60" i="24" s="1"/>
  <c r="L60" i="24" s="1"/>
  <c r="E73" i="24"/>
  <c r="F73" i="24" s="1"/>
  <c r="H73" i="24" s="1"/>
  <c r="E1580" i="23"/>
  <c r="F1580" i="23" s="1"/>
  <c r="H1580" i="23" s="1"/>
  <c r="G1603" i="23"/>
  <c r="P1583" i="23"/>
  <c r="R1583" i="23" s="1"/>
  <c r="W1583" i="23" s="1"/>
  <c r="I1496" i="23"/>
  <c r="K1496" i="23" s="1"/>
  <c r="P1496" i="23" s="1"/>
  <c r="I1511" i="23"/>
  <c r="K1511" i="23" s="1"/>
  <c r="P1511" i="23" s="1"/>
  <c r="G1518" i="23"/>
  <c r="G1445" i="23"/>
  <c r="E1356" i="23"/>
  <c r="F1356" i="23" s="1"/>
  <c r="H1356" i="23" s="1"/>
  <c r="E1276" i="23"/>
  <c r="F1276" i="23" s="1"/>
  <c r="H1276" i="23" s="1"/>
  <c r="E1298" i="23"/>
  <c r="F1298" i="23" s="1"/>
  <c r="H1298" i="23" s="1"/>
  <c r="E1103" i="23"/>
  <c r="F1103" i="23" s="1"/>
  <c r="H1103" i="23" s="1"/>
  <c r="I1102" i="23"/>
  <c r="K1102" i="23" s="1"/>
  <c r="L1102" i="23" s="1"/>
  <c r="I970" i="23"/>
  <c r="K970" i="23" s="1"/>
  <c r="P970" i="23" s="1"/>
  <c r="E970" i="23"/>
  <c r="F970" i="23" s="1"/>
  <c r="H970" i="23" s="1"/>
  <c r="I660" i="23"/>
  <c r="E660" i="23"/>
  <c r="F660" i="23" s="1"/>
  <c r="H660" i="23" s="1"/>
  <c r="I682" i="23"/>
  <c r="K682" i="23" s="1"/>
  <c r="L682" i="23" s="1"/>
  <c r="E682" i="23"/>
  <c r="F682" i="23" s="1"/>
  <c r="H682" i="23" s="1"/>
  <c r="E672" i="23"/>
  <c r="F672" i="23" s="1"/>
  <c r="H672" i="23" s="1"/>
  <c r="L421" i="23"/>
  <c r="M421" i="23" s="1"/>
  <c r="O421" i="23" s="1"/>
  <c r="P421" i="23"/>
  <c r="R421" i="23" s="1"/>
  <c r="W421" i="23" s="1"/>
  <c r="I815" i="23"/>
  <c r="K815" i="23" s="1"/>
  <c r="P815" i="23" s="1"/>
  <c r="R815" i="23" s="1"/>
  <c r="W815" i="23" s="1"/>
  <c r="E815" i="23"/>
  <c r="F815" i="23" s="1"/>
  <c r="H815" i="23" s="1"/>
  <c r="I1570" i="23"/>
  <c r="E1570" i="23"/>
  <c r="E473" i="23"/>
  <c r="F473" i="23" s="1"/>
  <c r="I473" i="23"/>
  <c r="L1342" i="23"/>
  <c r="M1342" i="23" s="1"/>
  <c r="O1342" i="23" s="1"/>
  <c r="E1355" i="23"/>
  <c r="F1355" i="23" s="1"/>
  <c r="H1355" i="23" s="1"/>
  <c r="E1231" i="23"/>
  <c r="F1231" i="23" s="1"/>
  <c r="I1136" i="23"/>
  <c r="K1136" i="23" s="1"/>
  <c r="L1136" i="23" s="1"/>
  <c r="I1135" i="23"/>
  <c r="K1135" i="23" s="1"/>
  <c r="P1135" i="23" s="1"/>
  <c r="E1045" i="23"/>
  <c r="F1045" i="23" s="1"/>
  <c r="H1045" i="23" s="1"/>
  <c r="L813" i="23"/>
  <c r="M813" i="23" s="1"/>
  <c r="O813" i="23" s="1"/>
  <c r="P813" i="23"/>
  <c r="R813" i="23" s="1"/>
  <c r="S813" i="23" s="1"/>
  <c r="L668" i="23"/>
  <c r="M668" i="23" s="1"/>
  <c r="O668" i="23" s="1"/>
  <c r="P668" i="23"/>
  <c r="R668" i="23" s="1"/>
  <c r="W668" i="23" s="1"/>
  <c r="G700" i="23"/>
  <c r="I807" i="23"/>
  <c r="E807" i="23"/>
  <c r="F807" i="23" s="1"/>
  <c r="H807" i="23" s="1"/>
  <c r="K512" i="23"/>
  <c r="L512" i="23" s="1"/>
  <c r="M512" i="23" s="1"/>
  <c r="O512" i="23" s="1"/>
  <c r="F674" i="23"/>
  <c r="H674" i="23" s="1"/>
  <c r="F625" i="23"/>
  <c r="G625" i="23" s="1"/>
  <c r="K838" i="23"/>
  <c r="L838" i="23" s="1"/>
  <c r="M838" i="23" s="1"/>
  <c r="O838" i="23" s="1"/>
  <c r="G283" i="24"/>
  <c r="I251" i="24"/>
  <c r="K251" i="24" s="1"/>
  <c r="L251" i="24" s="1"/>
  <c r="G253" i="24"/>
  <c r="G248" i="24"/>
  <c r="E130" i="24"/>
  <c r="F130" i="24" s="1"/>
  <c r="H130" i="24" s="1"/>
  <c r="G59" i="24"/>
  <c r="G1587" i="23"/>
  <c r="L1498" i="23"/>
  <c r="M1498" i="23" s="1"/>
  <c r="O1498" i="23" s="1"/>
  <c r="G1490" i="23"/>
  <c r="L1451" i="23"/>
  <c r="M1451" i="23" s="1"/>
  <c r="O1451" i="23" s="1"/>
  <c r="G1483" i="23"/>
  <c r="E1335" i="23"/>
  <c r="F1335" i="23" s="1"/>
  <c r="H1335" i="23" s="1"/>
  <c r="I1208" i="23"/>
  <c r="K1208" i="23" s="1"/>
  <c r="L1208" i="23" s="1"/>
  <c r="G1188" i="23"/>
  <c r="E985" i="23"/>
  <c r="F985" i="23" s="1"/>
  <c r="H985" i="23" s="1"/>
  <c r="I985" i="23"/>
  <c r="K985" i="23" s="1"/>
  <c r="L985" i="23" s="1"/>
  <c r="I836" i="23"/>
  <c r="K836" i="23" s="1"/>
  <c r="P836" i="23" s="1"/>
  <c r="E836" i="23"/>
  <c r="F836" i="23" s="1"/>
  <c r="H836" i="23" s="1"/>
  <c r="E796" i="23"/>
  <c r="F796" i="23" s="1"/>
  <c r="H796" i="23" s="1"/>
  <c r="I796" i="23"/>
  <c r="K796" i="23" s="1"/>
  <c r="L796" i="23" s="1"/>
  <c r="I151" i="23"/>
  <c r="K151" i="23" s="1"/>
  <c r="P151" i="23" s="1"/>
  <c r="E151" i="23"/>
  <c r="F151" i="23" s="1"/>
  <c r="I321" i="23"/>
  <c r="K321" i="23" s="1"/>
  <c r="P321" i="23" s="1"/>
  <c r="I1366" i="23"/>
  <c r="E1366" i="23"/>
  <c r="F1050" i="23"/>
  <c r="H1050" i="23" s="1"/>
  <c r="K861" i="23"/>
  <c r="P861" i="23" s="1"/>
  <c r="R861" i="23" s="1"/>
  <c r="W861" i="23" s="1"/>
  <c r="I869" i="23"/>
  <c r="K869" i="23" s="1"/>
  <c r="P869" i="23" s="1"/>
  <c r="I792" i="23"/>
  <c r="K792" i="23" s="1"/>
  <c r="E666" i="23"/>
  <c r="F666" i="23" s="1"/>
  <c r="H666" i="23" s="1"/>
  <c r="E643" i="23"/>
  <c r="F643" i="23" s="1"/>
  <c r="L533" i="23"/>
  <c r="M533" i="23" s="1"/>
  <c r="O533" i="23" s="1"/>
  <c r="E293" i="23"/>
  <c r="F293" i="23" s="1"/>
  <c r="E249" i="23"/>
  <c r="F249" i="23" s="1"/>
  <c r="G249" i="23" s="1"/>
  <c r="I265" i="23"/>
  <c r="K265" i="23" s="1"/>
  <c r="L265" i="23" s="1"/>
  <c r="E171" i="23"/>
  <c r="F171" i="23" s="1"/>
  <c r="I115" i="23"/>
  <c r="K115" i="23" s="1"/>
  <c r="L115" i="23" s="1"/>
  <c r="E16" i="23"/>
  <c r="F16" i="23" s="1"/>
  <c r="H16" i="23" s="1"/>
  <c r="I1529" i="23"/>
  <c r="I283" i="24"/>
  <c r="E823" i="23"/>
  <c r="I151" i="24"/>
  <c r="E1090" i="23"/>
  <c r="E980" i="23"/>
  <c r="F980" i="23" s="1"/>
  <c r="H980" i="23" s="1"/>
  <c r="P982" i="23"/>
  <c r="R982" i="23" s="1"/>
  <c r="S982" i="23" s="1"/>
  <c r="E1013" i="23"/>
  <c r="F1013" i="23" s="1"/>
  <c r="H1013" i="23" s="1"/>
  <c r="P998" i="23"/>
  <c r="R998" i="23" s="1"/>
  <c r="W998" i="23" s="1"/>
  <c r="E857" i="23"/>
  <c r="F857" i="23" s="1"/>
  <c r="H857" i="23" s="1"/>
  <c r="I741" i="23"/>
  <c r="K741" i="23" s="1"/>
  <c r="P741" i="23" s="1"/>
  <c r="G837" i="23"/>
  <c r="E584" i="23"/>
  <c r="F584" i="23" s="1"/>
  <c r="G584" i="23" s="1"/>
  <c r="P722" i="23"/>
  <c r="R722" i="23" s="1"/>
  <c r="S722" i="23" s="1"/>
  <c r="E379" i="23"/>
  <c r="F379" i="23" s="1"/>
  <c r="G379" i="23" s="1"/>
  <c r="P318" i="23"/>
  <c r="R318" i="23" s="1"/>
  <c r="W318" i="23" s="1"/>
  <c r="E1032" i="23"/>
  <c r="I269" i="24"/>
  <c r="E926" i="23"/>
  <c r="F926" i="23" s="1"/>
  <c r="H926" i="23" s="1"/>
  <c r="I914" i="23"/>
  <c r="K914" i="23" s="1"/>
  <c r="P914" i="23" s="1"/>
  <c r="E760" i="23"/>
  <c r="F760" i="23" s="1"/>
  <c r="H760" i="23" s="1"/>
  <c r="P777" i="23"/>
  <c r="R777" i="23" s="1"/>
  <c r="W777" i="23" s="1"/>
  <c r="E655" i="23"/>
  <c r="F655" i="23" s="1"/>
  <c r="H655" i="23" s="1"/>
  <c r="P678" i="23"/>
  <c r="R678" i="23" s="1"/>
  <c r="W678" i="23" s="1"/>
  <c r="I636" i="23"/>
  <c r="K636" i="23" s="1"/>
  <c r="P636" i="23" s="1"/>
  <c r="E484" i="23"/>
  <c r="F484" i="23" s="1"/>
  <c r="I164" i="23"/>
  <c r="K164" i="23" s="1"/>
  <c r="P164" i="23" s="1"/>
  <c r="E105" i="23"/>
  <c r="F105" i="23" s="1"/>
  <c r="E629" i="23"/>
  <c r="I103" i="24"/>
  <c r="K103" i="24" s="1"/>
  <c r="P103" i="24" s="1"/>
  <c r="R103" i="24" s="1"/>
  <c r="S103" i="24" s="1"/>
  <c r="E1470" i="23"/>
  <c r="I84" i="24"/>
  <c r="K1055" i="23"/>
  <c r="P1055" i="23" s="1"/>
  <c r="E804" i="23"/>
  <c r="E1572" i="23"/>
  <c r="E687" i="23"/>
  <c r="F687" i="23" s="1"/>
  <c r="H687" i="23" s="1"/>
  <c r="I603" i="23"/>
  <c r="K603" i="23" s="1"/>
  <c r="P603" i="23" s="1"/>
  <c r="I534" i="23"/>
  <c r="I651" i="23"/>
  <c r="K651" i="23" s="1"/>
  <c r="P651" i="23" s="1"/>
  <c r="R651" i="23" s="1"/>
  <c r="S651" i="23" s="1"/>
  <c r="K743" i="23"/>
  <c r="P743" i="23" s="1"/>
  <c r="I78" i="24"/>
  <c r="I1534" i="23"/>
  <c r="K1534" i="23" s="1"/>
  <c r="L1534" i="23" s="1"/>
  <c r="M1534" i="23" s="1"/>
  <c r="O1534" i="23" s="1"/>
  <c r="E1266" i="23"/>
  <c r="E317" i="23"/>
  <c r="E958" i="23"/>
  <c r="F958" i="23" s="1"/>
  <c r="H958" i="23" s="1"/>
  <c r="E954" i="23"/>
  <c r="F954" i="23" s="1"/>
  <c r="H954" i="23" s="1"/>
  <c r="E849" i="23"/>
  <c r="F849" i="23" s="1"/>
  <c r="H849" i="23" s="1"/>
  <c r="G1514" i="23"/>
  <c r="E726" i="23"/>
  <c r="F726" i="23" s="1"/>
  <c r="H726" i="23" s="1"/>
  <c r="G758" i="23"/>
  <c r="I675" i="23"/>
  <c r="K675" i="23" s="1"/>
  <c r="L675" i="23" s="1"/>
  <c r="L662" i="23"/>
  <c r="M662" i="23" s="1"/>
  <c r="O662" i="23" s="1"/>
  <c r="E628" i="23"/>
  <c r="F628" i="23" s="1"/>
  <c r="I633" i="23"/>
  <c r="K633" i="23" s="1"/>
  <c r="P633" i="23" s="1"/>
  <c r="E644" i="23"/>
  <c r="F644" i="23" s="1"/>
  <c r="H644" i="23" s="1"/>
  <c r="I588" i="23"/>
  <c r="K588" i="23" s="1"/>
  <c r="P588" i="23" s="1"/>
  <c r="I505" i="23"/>
  <c r="K505" i="23" s="1"/>
  <c r="L505" i="23" s="1"/>
  <c r="E552" i="23"/>
  <c r="F552" i="23" s="1"/>
  <c r="L469" i="23"/>
  <c r="M469" i="23" s="1"/>
  <c r="O469" i="23" s="1"/>
  <c r="L458" i="23"/>
  <c r="M458" i="23" s="1"/>
  <c r="O458" i="23" s="1"/>
  <c r="I312" i="23"/>
  <c r="K312" i="23" s="1"/>
  <c r="L312" i="23" s="1"/>
  <c r="E299" i="23"/>
  <c r="F299" i="23" s="1"/>
  <c r="G299" i="23" s="1"/>
  <c r="E224" i="23"/>
  <c r="F224" i="23" s="1"/>
  <c r="G224" i="23" s="1"/>
  <c r="E433" i="23"/>
  <c r="F433" i="23" s="1"/>
  <c r="E304" i="23"/>
  <c r="F304" i="23" s="1"/>
  <c r="L437" i="23"/>
  <c r="M437" i="23" s="1"/>
  <c r="O437" i="23" s="1"/>
  <c r="E140" i="23"/>
  <c r="F140" i="23" s="1"/>
  <c r="G140" i="23" s="1"/>
  <c r="E139" i="23"/>
  <c r="F139" i="23" s="1"/>
  <c r="E96" i="23"/>
  <c r="F96" i="23" s="1"/>
  <c r="E76" i="23"/>
  <c r="F76" i="23" s="1"/>
  <c r="E56" i="23"/>
  <c r="F56" i="23" s="1"/>
  <c r="E32" i="23"/>
  <c r="F32" i="23" s="1"/>
  <c r="G32" i="23" s="1"/>
  <c r="I59" i="24"/>
  <c r="I1152" i="23"/>
  <c r="I489" i="23"/>
  <c r="E1451" i="23"/>
  <c r="I901" i="23"/>
  <c r="K901" i="23" s="1"/>
  <c r="L901" i="23" s="1"/>
  <c r="M901" i="23" s="1"/>
  <c r="O901" i="23" s="1"/>
  <c r="E812" i="23"/>
  <c r="F1456" i="23"/>
  <c r="H1456" i="23" s="1"/>
  <c r="E609" i="23"/>
  <c r="I1550" i="23"/>
  <c r="E18" i="24"/>
  <c r="E391" i="23"/>
  <c r="F391" i="23" s="1"/>
  <c r="G391" i="23" s="1"/>
  <c r="E750" i="23"/>
  <c r="E998" i="23"/>
  <c r="I1122" i="23"/>
  <c r="L1065" i="23"/>
  <c r="M1065" i="23" s="1"/>
  <c r="O1065" i="23" s="1"/>
  <c r="L941" i="23"/>
  <c r="M941" i="23" s="1"/>
  <c r="O941" i="23" s="1"/>
  <c r="P863" i="23"/>
  <c r="R863" i="23" s="1"/>
  <c r="W863" i="23" s="1"/>
  <c r="I853" i="23"/>
  <c r="K853" i="23" s="1"/>
  <c r="P853" i="23" s="1"/>
  <c r="I693" i="23"/>
  <c r="K693" i="23" s="1"/>
  <c r="L693" i="23" s="1"/>
  <c r="I656" i="23"/>
  <c r="L350" i="23"/>
  <c r="M350" i="23" s="1"/>
  <c r="O350" i="23" s="1"/>
  <c r="E285" i="23"/>
  <c r="F285" i="23" s="1"/>
  <c r="I294" i="23"/>
  <c r="K294" i="23" s="1"/>
  <c r="P294" i="23" s="1"/>
  <c r="E303" i="23"/>
  <c r="F303" i="23" s="1"/>
  <c r="G303" i="23" s="1"/>
  <c r="I273" i="23"/>
  <c r="K273" i="23" s="1"/>
  <c r="P273" i="23" s="1"/>
  <c r="F1529" i="23"/>
  <c r="H1529" i="23" s="1"/>
  <c r="K609" i="23"/>
  <c r="P609" i="23" s="1"/>
  <c r="E511" i="23"/>
  <c r="F511" i="23" s="1"/>
  <c r="G511" i="23" s="1"/>
  <c r="E1426" i="23"/>
  <c r="I625" i="23"/>
  <c r="E1326" i="23"/>
  <c r="F1326" i="23" s="1"/>
  <c r="H1326" i="23" s="1"/>
  <c r="E646" i="23"/>
  <c r="E1139" i="23"/>
  <c r="I960" i="23"/>
  <c r="I113" i="23"/>
  <c r="K113" i="23" s="1"/>
  <c r="L113" i="23" s="1"/>
  <c r="E641" i="23"/>
  <c r="F641" i="23" s="1"/>
  <c r="H641" i="23" s="1"/>
  <c r="E532" i="23"/>
  <c r="I1245" i="23"/>
  <c r="K1245" i="23" s="1"/>
  <c r="P1245" i="23" s="1"/>
  <c r="R1245" i="23" s="1"/>
  <c r="S1245" i="23" s="1"/>
  <c r="E911" i="23"/>
  <c r="F911" i="23" s="1"/>
  <c r="H911" i="23" s="1"/>
  <c r="E811" i="23"/>
  <c r="F811" i="23" s="1"/>
  <c r="H811" i="23" s="1"/>
  <c r="I679" i="23"/>
  <c r="K679" i="23" s="1"/>
  <c r="L679" i="23" s="1"/>
  <c r="E718" i="23"/>
  <c r="F718" i="23" s="1"/>
  <c r="H718" i="23" s="1"/>
  <c r="E621" i="23"/>
  <c r="F621" i="23" s="1"/>
  <c r="G621" i="23" s="1"/>
  <c r="E542" i="23"/>
  <c r="F542" i="23" s="1"/>
  <c r="I330" i="23"/>
  <c r="K330" i="23" s="1"/>
  <c r="P330" i="23" s="1"/>
  <c r="I170" i="23"/>
  <c r="K170" i="23" s="1"/>
  <c r="P170" i="23" s="1"/>
  <c r="E212" i="23"/>
  <c r="F212" i="23" s="1"/>
  <c r="G212" i="23" s="1"/>
  <c r="I131" i="23"/>
  <c r="K131" i="23" s="1"/>
  <c r="P131" i="23" s="1"/>
  <c r="E1588" i="23"/>
  <c r="F1588" i="23" s="1"/>
  <c r="H1588" i="23" s="1"/>
  <c r="G497" i="23"/>
  <c r="H497" i="23" s="1"/>
  <c r="E1414" i="23"/>
  <c r="I1527" i="23"/>
  <c r="E1506" i="23"/>
  <c r="F1506" i="23" s="1"/>
  <c r="H1506" i="23" s="1"/>
  <c r="E493" i="23"/>
  <c r="F493" i="23" s="1"/>
  <c r="G493" i="23" s="1"/>
  <c r="I1441" i="23"/>
  <c r="I285" i="24"/>
  <c r="E1106" i="23"/>
  <c r="F1106" i="23" s="1"/>
  <c r="H1106" i="23" s="1"/>
  <c r="E1071" i="23"/>
  <c r="F1071" i="23" s="1"/>
  <c r="H1071" i="23" s="1"/>
  <c r="E766" i="23"/>
  <c r="F766" i="23" s="1"/>
  <c r="H766" i="23" s="1"/>
  <c r="F62" i="24"/>
  <c r="H62" i="24" s="1"/>
  <c r="K560" i="23"/>
  <c r="P560" i="23" s="1"/>
  <c r="R560" i="23" s="1"/>
  <c r="W560" i="23" s="1"/>
  <c r="Y560" i="23" s="1"/>
  <c r="Z560" i="23" s="1"/>
  <c r="K1079" i="23"/>
  <c r="P1079" i="23" s="1"/>
  <c r="E528" i="23"/>
  <c r="E381" i="23"/>
  <c r="E1021" i="23"/>
  <c r="F1021" i="23" s="1"/>
  <c r="G991" i="23"/>
  <c r="E814" i="23"/>
  <c r="F814" i="23" s="1"/>
  <c r="H814" i="23" s="1"/>
  <c r="G975" i="23"/>
  <c r="E868" i="23"/>
  <c r="F868" i="23" s="1"/>
  <c r="H868" i="23" s="1"/>
  <c r="E843" i="23"/>
  <c r="F843" i="23" s="1"/>
  <c r="H843" i="23" s="1"/>
  <c r="I711" i="23"/>
  <c r="K711" i="23" s="1"/>
  <c r="P711" i="23" s="1"/>
  <c r="P674" i="23"/>
  <c r="R674" i="23" s="1"/>
  <c r="W674" i="23" s="1"/>
  <c r="E720" i="23"/>
  <c r="F720" i="23" s="1"/>
  <c r="H720" i="23" s="1"/>
  <c r="E372" i="23"/>
  <c r="F372" i="23" s="1"/>
  <c r="G372" i="23" s="1"/>
  <c r="I344" i="23"/>
  <c r="K344" i="23" s="1"/>
  <c r="P344" i="23" s="1"/>
  <c r="I271" i="23"/>
  <c r="K271" i="23" s="1"/>
  <c r="L271" i="23" s="1"/>
  <c r="E48" i="23"/>
  <c r="F48" i="23" s="1"/>
  <c r="K576" i="23"/>
  <c r="P576" i="23" s="1"/>
  <c r="I1545" i="23"/>
  <c r="R1007" i="23"/>
  <c r="S1007" i="23" s="1"/>
  <c r="T1007" i="23" s="1"/>
  <c r="G246" i="24"/>
  <c r="H246" i="24"/>
  <c r="K812" i="23"/>
  <c r="P812" i="23" s="1"/>
  <c r="R812" i="23" s="1"/>
  <c r="S812" i="23" s="1"/>
  <c r="M1148" i="23"/>
  <c r="O1148" i="23" s="1"/>
  <c r="E871" i="23"/>
  <c r="E1074" i="23"/>
  <c r="E384" i="23"/>
  <c r="E838" i="23"/>
  <c r="I1227" i="23"/>
  <c r="K1227" i="23" s="1"/>
  <c r="P1227" i="23" s="1"/>
  <c r="R1227" i="23" s="1"/>
  <c r="S1227" i="23" s="1"/>
  <c r="I618" i="23"/>
  <c r="K618" i="23" s="1"/>
  <c r="L618" i="23" s="1"/>
  <c r="I255" i="23"/>
  <c r="K255" i="23" s="1"/>
  <c r="L255" i="23" s="1"/>
  <c r="I1385" i="23"/>
  <c r="K1385" i="23" s="1"/>
  <c r="P1385" i="23" s="1"/>
  <c r="R1385" i="23" s="1"/>
  <c r="W1385" i="23" s="1"/>
  <c r="I1316" i="23"/>
  <c r="E1382" i="23"/>
  <c r="E1244" i="23"/>
  <c r="E1016" i="23"/>
  <c r="P501" i="23"/>
  <c r="E365" i="23"/>
  <c r="F365" i="23" s="1"/>
  <c r="E887" i="23"/>
  <c r="F887" i="23" s="1"/>
  <c r="H887" i="23" s="1"/>
  <c r="E835" i="23"/>
  <c r="F835" i="23" s="1"/>
  <c r="H835" i="23" s="1"/>
  <c r="E709" i="23"/>
  <c r="F709" i="23" s="1"/>
  <c r="G854" i="23"/>
  <c r="E649" i="23"/>
  <c r="F649" i="23" s="1"/>
  <c r="H649" i="23" s="1"/>
  <c r="E566" i="23"/>
  <c r="F566" i="23" s="1"/>
  <c r="G566" i="23" s="1"/>
  <c r="E602" i="23"/>
  <c r="F602" i="23" s="1"/>
  <c r="E634" i="23"/>
  <c r="F634" i="23" s="1"/>
  <c r="I524" i="23"/>
  <c r="K524" i="23" s="1"/>
  <c r="P524" i="23" s="1"/>
  <c r="E447" i="23"/>
  <c r="F447" i="23" s="1"/>
  <c r="H462" i="23"/>
  <c r="I1218" i="23"/>
  <c r="E578" i="23"/>
  <c r="E270" i="24"/>
  <c r="E839" i="23"/>
  <c r="F839" i="23" s="1"/>
  <c r="H839" i="23" s="1"/>
  <c r="I121" i="24"/>
  <c r="H121" i="24" s="1"/>
  <c r="I694" i="23"/>
  <c r="K694" i="23" s="1"/>
  <c r="P694" i="23" s="1"/>
  <c r="R694" i="23" s="1"/>
  <c r="S694" i="23" s="1"/>
  <c r="I1518" i="23"/>
  <c r="E413" i="23"/>
  <c r="E1012" i="23"/>
  <c r="F1012" i="23" s="1"/>
  <c r="E878" i="23"/>
  <c r="F878" i="23" s="1"/>
  <c r="H878" i="23" s="1"/>
  <c r="G941" i="23"/>
  <c r="L933" i="23"/>
  <c r="M933" i="23" s="1"/>
  <c r="E893" i="23"/>
  <c r="F893" i="23" s="1"/>
  <c r="H893" i="23" s="1"/>
  <c r="I802" i="23"/>
  <c r="K802" i="23" s="1"/>
  <c r="P802" i="23" s="1"/>
  <c r="E703" i="23"/>
  <c r="F703" i="23" s="1"/>
  <c r="H703" i="23" s="1"/>
  <c r="L453" i="23"/>
  <c r="M453" i="23" s="1"/>
  <c r="P413" i="23"/>
  <c r="R413" i="23" s="1"/>
  <c r="S413" i="23" s="1"/>
  <c r="E169" i="23"/>
  <c r="F169" i="23" s="1"/>
  <c r="G169" i="23" s="1"/>
  <c r="I19" i="23"/>
  <c r="K19" i="23" s="1"/>
  <c r="L19" i="23" s="1"/>
  <c r="K646" i="23"/>
  <c r="L646" i="23" s="1"/>
  <c r="I1188" i="23"/>
  <c r="K1188" i="23" s="1"/>
  <c r="P1188" i="23" s="1"/>
  <c r="R1188" i="23" s="1"/>
  <c r="S1188" i="23" s="1"/>
  <c r="I554" i="23"/>
  <c r="K554" i="23" s="1"/>
  <c r="L554" i="23" s="1"/>
  <c r="M554" i="23" s="1"/>
  <c r="O554" i="23" s="1"/>
  <c r="I164" i="24"/>
  <c r="K164" i="24" s="1"/>
  <c r="P164" i="24" s="1"/>
  <c r="R164" i="24" s="1"/>
  <c r="W164" i="24" s="1"/>
  <c r="E743" i="23"/>
  <c r="E759" i="23"/>
  <c r="E782" i="23"/>
  <c r="I1003" i="23"/>
  <c r="E775" i="23"/>
  <c r="F775" i="23" s="1"/>
  <c r="H775" i="23" s="1"/>
  <c r="P1090" i="23"/>
  <c r="R1090" i="23" s="1"/>
  <c r="S1090" i="23" s="1"/>
  <c r="E1086" i="23"/>
  <c r="F1086" i="23" s="1"/>
  <c r="H1086" i="23" s="1"/>
  <c r="E841" i="23"/>
  <c r="F841" i="23" s="1"/>
  <c r="H841" i="23" s="1"/>
  <c r="L715" i="23"/>
  <c r="M715" i="23" s="1"/>
  <c r="O715" i="23" s="1"/>
  <c r="L701" i="23"/>
  <c r="M701" i="23" s="1"/>
  <c r="O701" i="23" s="1"/>
  <c r="E518" i="23"/>
  <c r="F518" i="23" s="1"/>
  <c r="G518" i="23" s="1"/>
  <c r="E596" i="23"/>
  <c r="F596" i="23" s="1"/>
  <c r="H594" i="23"/>
  <c r="E340" i="23"/>
  <c r="F340" i="23" s="1"/>
  <c r="L397" i="23"/>
  <c r="M397" i="23" s="1"/>
  <c r="I371" i="23"/>
  <c r="K371" i="23" s="1"/>
  <c r="P371" i="23" s="1"/>
  <c r="E191" i="23"/>
  <c r="F191" i="23" s="1"/>
  <c r="E198" i="23"/>
  <c r="F198" i="23" s="1"/>
  <c r="E214" i="23"/>
  <c r="F214" i="23" s="1"/>
  <c r="I174" i="23"/>
  <c r="K174" i="23" s="1"/>
  <c r="P174" i="23" s="1"/>
  <c r="E109" i="23"/>
  <c r="F109" i="23" s="1"/>
  <c r="E88" i="23"/>
  <c r="F88" i="23" s="1"/>
  <c r="G88" i="23" s="1"/>
  <c r="E64" i="23"/>
  <c r="F64" i="23" s="1"/>
  <c r="E128" i="23"/>
  <c r="F128" i="23" s="1"/>
  <c r="E469" i="23"/>
  <c r="I906" i="23"/>
  <c r="I1447" i="23"/>
  <c r="K1447" i="23" s="1"/>
  <c r="P1447" i="23" s="1"/>
  <c r="R1447" i="23" s="1"/>
  <c r="W1447" i="23" s="1"/>
  <c r="E134" i="24"/>
  <c r="E1130" i="23"/>
  <c r="E576" i="23"/>
  <c r="F576" i="23" s="1"/>
  <c r="G576" i="23" s="1"/>
  <c r="E734" i="23"/>
  <c r="I798" i="23"/>
  <c r="K798" i="23" s="1"/>
  <c r="P798" i="23" s="1"/>
  <c r="E833" i="23"/>
  <c r="F833" i="23" s="1"/>
  <c r="H833" i="23" s="1"/>
  <c r="G808" i="23"/>
  <c r="L684" i="23"/>
  <c r="M684" i="23" s="1"/>
  <c r="O684" i="23" s="1"/>
  <c r="L710" i="23"/>
  <c r="M710" i="23" s="1"/>
  <c r="O710" i="23" s="1"/>
  <c r="E424" i="23"/>
  <c r="F424" i="23" s="1"/>
  <c r="L373" i="23"/>
  <c r="M373" i="23" s="1"/>
  <c r="O373" i="23" s="1"/>
  <c r="I1179" i="23"/>
  <c r="E575" i="23"/>
  <c r="F575" i="23" s="1"/>
  <c r="E1310" i="23"/>
  <c r="E559" i="23"/>
  <c r="F559" i="23" s="1"/>
  <c r="K12" i="24"/>
  <c r="P12" i="24" s="1"/>
  <c r="K289" i="23"/>
  <c r="P289" i="23" s="1"/>
  <c r="K82" i="23"/>
  <c r="P82" i="23" s="1"/>
  <c r="M267" i="24"/>
  <c r="O267" i="24" s="1"/>
  <c r="R1610" i="23"/>
  <c r="W1610" i="23" s="1"/>
  <c r="F1321" i="23"/>
  <c r="H1321" i="23" s="1"/>
  <c r="K589" i="23"/>
  <c r="P589" i="23" s="1"/>
  <c r="K125" i="23"/>
  <c r="P125" i="23" s="1"/>
  <c r="K294" i="24"/>
  <c r="P294" i="24" s="1"/>
  <c r="M265" i="24"/>
  <c r="O265" i="24" s="1"/>
  <c r="K85" i="24"/>
  <c r="L85" i="24" s="1"/>
  <c r="K46" i="24"/>
  <c r="P46" i="24" s="1"/>
  <c r="K1596" i="23"/>
  <c r="L1596" i="23" s="1"/>
  <c r="M1549" i="23"/>
  <c r="O1549" i="23" s="1"/>
  <c r="F1512" i="23"/>
  <c r="H1512" i="23" s="1"/>
  <c r="K1436" i="23"/>
  <c r="M1486" i="23"/>
  <c r="O1486" i="23" s="1"/>
  <c r="R1455" i="23"/>
  <c r="S1455" i="23" s="1"/>
  <c r="K1286" i="23"/>
  <c r="L1286" i="23" s="1"/>
  <c r="F1291" i="23"/>
  <c r="H1291" i="23" s="1"/>
  <c r="R1343" i="23"/>
  <c r="S1343" i="23" s="1"/>
  <c r="R1195" i="23"/>
  <c r="W1195" i="23" s="1"/>
  <c r="K1118" i="23"/>
  <c r="P1118" i="23" s="1"/>
  <c r="R1133" i="23"/>
  <c r="W1133" i="23" s="1"/>
  <c r="R950" i="23"/>
  <c r="S950" i="23" s="1"/>
  <c r="K954" i="23"/>
  <c r="L954" i="23" s="1"/>
  <c r="R949" i="23"/>
  <c r="W949" i="23" s="1"/>
  <c r="K814" i="23"/>
  <c r="P814" i="23" s="1"/>
  <c r="K888" i="23"/>
  <c r="L888" i="23" s="1"/>
  <c r="K834" i="23"/>
  <c r="L834" i="23" s="1"/>
  <c r="R1017" i="23"/>
  <c r="S1017" i="23" s="1"/>
  <c r="F780" i="23"/>
  <c r="H780" i="23" s="1"/>
  <c r="K659" i="23"/>
  <c r="L659" i="23" s="1"/>
  <c r="K764" i="23"/>
  <c r="L764" i="23" s="1"/>
  <c r="R662" i="23"/>
  <c r="W662" i="23" s="1"/>
  <c r="K566" i="23"/>
  <c r="L566" i="23" s="1"/>
  <c r="K503" i="23"/>
  <c r="L503" i="23" s="1"/>
  <c r="K542" i="23"/>
  <c r="L542" i="23" s="1"/>
  <c r="K446" i="23"/>
  <c r="L446" i="23" s="1"/>
  <c r="R510" i="23"/>
  <c r="S510" i="23" s="1"/>
  <c r="K484" i="23"/>
  <c r="P484" i="23" s="1"/>
  <c r="K427" i="23"/>
  <c r="P427" i="23" s="1"/>
  <c r="K239" i="23"/>
  <c r="P239" i="23" s="1"/>
  <c r="K410" i="23"/>
  <c r="P410" i="23" s="1"/>
  <c r="F312" i="23"/>
  <c r="R317" i="23"/>
  <c r="S317" i="23" s="1"/>
  <c r="K218" i="23"/>
  <c r="L218" i="23" s="1"/>
  <c r="K146" i="23"/>
  <c r="P146" i="23" s="1"/>
  <c r="R437" i="23"/>
  <c r="S437" i="23" s="1"/>
  <c r="K64" i="23"/>
  <c r="P64" i="23" s="1"/>
  <c r="K48" i="23"/>
  <c r="P48" i="23" s="1"/>
  <c r="K32" i="23"/>
  <c r="P32" i="23" s="1"/>
  <c r="K16" i="23"/>
  <c r="L16" i="23" s="1"/>
  <c r="R111" i="24"/>
  <c r="W111" i="24" s="1"/>
  <c r="K47" i="24"/>
  <c r="L47" i="24" s="1"/>
  <c r="R18" i="24"/>
  <c r="S18" i="24" s="1"/>
  <c r="K1585" i="23"/>
  <c r="R1437" i="23"/>
  <c r="S1437" i="23" s="1"/>
  <c r="F1407" i="23"/>
  <c r="H1407" i="23" s="1"/>
  <c r="R1311" i="23"/>
  <c r="S1311" i="23" s="1"/>
  <c r="F1254" i="23"/>
  <c r="H1254" i="23" s="1"/>
  <c r="F1149" i="23"/>
  <c r="H1149" i="23" s="1"/>
  <c r="K1183" i="23"/>
  <c r="L1183" i="23" s="1"/>
  <c r="F1102" i="23"/>
  <c r="H1102" i="23" s="1"/>
  <c r="R1114" i="23"/>
  <c r="W1114" i="23" s="1"/>
  <c r="K1004" i="23"/>
  <c r="R1065" i="23"/>
  <c r="S1065" i="23" s="1"/>
  <c r="K919" i="23"/>
  <c r="P919" i="23" s="1"/>
  <c r="F869" i="23"/>
  <c r="H869" i="23" s="1"/>
  <c r="R770" i="23"/>
  <c r="S770" i="23" s="1"/>
  <c r="K698" i="23"/>
  <c r="P698" i="23" s="1"/>
  <c r="K550" i="23"/>
  <c r="P550" i="23" s="1"/>
  <c r="K495" i="23"/>
  <c r="M511" i="23"/>
  <c r="O511" i="23" s="1"/>
  <c r="M527" i="23"/>
  <c r="O527" i="23" s="1"/>
  <c r="K238" i="23"/>
  <c r="P238" i="23" s="1"/>
  <c r="R381" i="23"/>
  <c r="S381" i="23" s="1"/>
  <c r="K210" i="23"/>
  <c r="P210" i="23" s="1"/>
  <c r="K220" i="23"/>
  <c r="P220" i="23" s="1"/>
  <c r="R405" i="23"/>
  <c r="W405" i="23" s="1"/>
  <c r="K145" i="23"/>
  <c r="F181" i="23"/>
  <c r="G181" i="23" s="1"/>
  <c r="K95" i="23"/>
  <c r="P95" i="23" s="1"/>
  <c r="K79" i="23"/>
  <c r="P79" i="23" s="1"/>
  <c r="K63" i="23"/>
  <c r="P63" i="23" s="1"/>
  <c r="K47" i="23"/>
  <c r="P47" i="23" s="1"/>
  <c r="K31" i="23"/>
  <c r="L31" i="23" s="1"/>
  <c r="K15" i="23"/>
  <c r="P15" i="23" s="1"/>
  <c r="K110" i="24"/>
  <c r="P110" i="24" s="1"/>
  <c r="R87" i="24"/>
  <c r="S87" i="24" s="1"/>
  <c r="K44" i="24"/>
  <c r="P44" i="24" s="1"/>
  <c r="K13" i="24"/>
  <c r="K1580" i="23"/>
  <c r="P1580" i="23" s="1"/>
  <c r="M1536" i="23"/>
  <c r="O1536" i="23" s="1"/>
  <c r="F1511" i="23"/>
  <c r="H1511" i="23" s="1"/>
  <c r="K1480" i="23"/>
  <c r="L1480" i="23" s="1"/>
  <c r="F1419" i="23"/>
  <c r="H1419" i="23" s="1"/>
  <c r="R1244" i="23"/>
  <c r="W1244" i="23" s="1"/>
  <c r="K1242" i="23"/>
  <c r="P1242" i="23" s="1"/>
  <c r="F1273" i="23"/>
  <c r="H1273" i="23" s="1"/>
  <c r="F1155" i="23"/>
  <c r="H1155" i="23" s="1"/>
  <c r="K1161" i="23"/>
  <c r="P1161" i="23" s="1"/>
  <c r="K1104" i="23"/>
  <c r="P1104" i="23" s="1"/>
  <c r="M994" i="23"/>
  <c r="O994" i="23" s="1"/>
  <c r="R1032" i="23"/>
  <c r="W1032" i="23" s="1"/>
  <c r="K947" i="23"/>
  <c r="L947" i="23" s="1"/>
  <c r="K936" i="23"/>
  <c r="P936" i="23" s="1"/>
  <c r="R880" i="23"/>
  <c r="W880" i="23" s="1"/>
  <c r="R804" i="23"/>
  <c r="S804" i="23" s="1"/>
  <c r="F661" i="23"/>
  <c r="H661" i="23" s="1"/>
  <c r="F445" i="23"/>
  <c r="G445" i="23" s="1"/>
  <c r="K253" i="23"/>
  <c r="L253" i="23" s="1"/>
  <c r="K237" i="23"/>
  <c r="P237" i="23" s="1"/>
  <c r="K362" i="23"/>
  <c r="L362" i="23" s="1"/>
  <c r="K168" i="23"/>
  <c r="L168" i="23" s="1"/>
  <c r="K144" i="23"/>
  <c r="L144" i="23" s="1"/>
  <c r="K94" i="23"/>
  <c r="P94" i="23" s="1"/>
  <c r="K78" i="23"/>
  <c r="P78" i="23" s="1"/>
  <c r="K62" i="23"/>
  <c r="L62" i="23" s="1"/>
  <c r="K14" i="23"/>
  <c r="L14" i="23" s="1"/>
  <c r="K143" i="23"/>
  <c r="P143" i="23" s="1"/>
  <c r="K134" i="23"/>
  <c r="K25" i="24"/>
  <c r="P25" i="24" s="1"/>
  <c r="K1302" i="23"/>
  <c r="L1302" i="23" s="1"/>
  <c r="K1119" i="23"/>
  <c r="P1119" i="23" s="1"/>
  <c r="K34" i="23"/>
  <c r="P34" i="23" s="1"/>
  <c r="F218" i="24"/>
  <c r="H218" i="24" s="1"/>
  <c r="K1186" i="23"/>
  <c r="P1186" i="23" s="1"/>
  <c r="K957" i="23"/>
  <c r="P957" i="23" s="1"/>
  <c r="K536" i="23"/>
  <c r="L536" i="23" s="1"/>
  <c r="K540" i="23"/>
  <c r="P540" i="23" s="1"/>
  <c r="K226" i="23"/>
  <c r="P226" i="23" s="1"/>
  <c r="K440" i="23"/>
  <c r="L440" i="23" s="1"/>
  <c r="K147" i="23"/>
  <c r="F257" i="24"/>
  <c r="H257" i="24" s="1"/>
  <c r="M246" i="24"/>
  <c r="O246" i="24" s="1"/>
  <c r="K255" i="24"/>
  <c r="P255" i="24" s="1"/>
  <c r="K167" i="24"/>
  <c r="P167" i="24" s="1"/>
  <c r="R136" i="24"/>
  <c r="W136" i="24" s="1"/>
  <c r="F104" i="24"/>
  <c r="H104" i="24" s="1"/>
  <c r="K31" i="24"/>
  <c r="L31" i="24" s="1"/>
  <c r="K57" i="24"/>
  <c r="L57" i="24" s="1"/>
  <c r="K9" i="24"/>
  <c r="L9" i="24" s="1"/>
  <c r="F1600" i="23"/>
  <c r="H1600" i="23" s="1"/>
  <c r="M1548" i="23"/>
  <c r="O1548" i="23" s="1"/>
  <c r="M1540" i="23"/>
  <c r="O1540" i="23" s="1"/>
  <c r="K1403" i="23"/>
  <c r="L1403" i="23" s="1"/>
  <c r="F1485" i="23"/>
  <c r="H1485" i="23" s="1"/>
  <c r="R1370" i="23"/>
  <c r="S1370" i="23" s="1"/>
  <c r="K1391" i="23"/>
  <c r="P1391" i="23" s="1"/>
  <c r="K1335" i="23"/>
  <c r="L1335" i="23" s="1"/>
  <c r="K1353" i="23"/>
  <c r="L1353" i="23" s="1"/>
  <c r="F1238" i="23"/>
  <c r="H1238" i="23" s="1"/>
  <c r="K1222" i="23"/>
  <c r="L1222" i="23" s="1"/>
  <c r="K988" i="23"/>
  <c r="P988" i="23" s="1"/>
  <c r="M1033" i="23"/>
  <c r="O1033" i="23" s="1"/>
  <c r="K958" i="23"/>
  <c r="P958" i="23" s="1"/>
  <c r="R941" i="23"/>
  <c r="W941" i="23" s="1"/>
  <c r="M863" i="23"/>
  <c r="O863" i="23" s="1"/>
  <c r="R855" i="23"/>
  <c r="W855" i="23" s="1"/>
  <c r="K726" i="23"/>
  <c r="P726" i="23" s="1"/>
  <c r="F736" i="23"/>
  <c r="H736" i="23" s="1"/>
  <c r="K744" i="23"/>
  <c r="P744" i="23" s="1"/>
  <c r="F618" i="23"/>
  <c r="R716" i="23"/>
  <c r="W716" i="23" s="1"/>
  <c r="K463" i="23"/>
  <c r="P463" i="23" s="1"/>
  <c r="R496" i="23"/>
  <c r="S496" i="23" s="1"/>
  <c r="K491" i="23"/>
  <c r="K252" i="23"/>
  <c r="K236" i="23"/>
  <c r="L236" i="23" s="1"/>
  <c r="K216" i="23"/>
  <c r="P216" i="23" s="1"/>
  <c r="R313" i="23"/>
  <c r="W313" i="23" s="1"/>
  <c r="F330" i="23"/>
  <c r="G330" i="23" s="1"/>
  <c r="R384" i="23"/>
  <c r="W384" i="23" s="1"/>
  <c r="R377" i="23"/>
  <c r="W377" i="23" s="1"/>
  <c r="K132" i="23"/>
  <c r="P132" i="23" s="1"/>
  <c r="F131" i="23"/>
  <c r="K93" i="23"/>
  <c r="P93" i="23" s="1"/>
  <c r="K77" i="23"/>
  <c r="P77" i="23" s="1"/>
  <c r="K61" i="23"/>
  <c r="L61" i="23" s="1"/>
  <c r="K45" i="23"/>
  <c r="P45" i="23" s="1"/>
  <c r="K29" i="23"/>
  <c r="P29" i="23" s="1"/>
  <c r="K13" i="23"/>
  <c r="P13" i="23" s="1"/>
  <c r="K126" i="23"/>
  <c r="P126" i="23" s="1"/>
  <c r="F230" i="24"/>
  <c r="F1520" i="23"/>
  <c r="H1520" i="23" s="1"/>
  <c r="K535" i="23"/>
  <c r="P535" i="23" s="1"/>
  <c r="K98" i="23"/>
  <c r="P98" i="23" s="1"/>
  <c r="R271" i="24"/>
  <c r="W271" i="24" s="1"/>
  <c r="F1201" i="23"/>
  <c r="H1201" i="23" s="1"/>
  <c r="F1031" i="23"/>
  <c r="H1031" i="23" s="1"/>
  <c r="F585" i="23"/>
  <c r="G585" i="23" s="1"/>
  <c r="R365" i="23"/>
  <c r="S365" i="23" s="1"/>
  <c r="F282" i="24"/>
  <c r="H282" i="24" s="1"/>
  <c r="F138" i="24"/>
  <c r="H138" i="24" s="1"/>
  <c r="K122" i="24"/>
  <c r="L122" i="24" s="1"/>
  <c r="F1584" i="23"/>
  <c r="H1584" i="23" s="1"/>
  <c r="K1484" i="23"/>
  <c r="P1484" i="23" s="1"/>
  <c r="M1410" i="23"/>
  <c r="O1410" i="23" s="1"/>
  <c r="M1398" i="23"/>
  <c r="O1398" i="23" s="1"/>
  <c r="K1305" i="23"/>
  <c r="L1305" i="23" s="1"/>
  <c r="M1287" i="23"/>
  <c r="O1287" i="23" s="1"/>
  <c r="K1217" i="23"/>
  <c r="P1217" i="23" s="1"/>
  <c r="M1250" i="23"/>
  <c r="O1250" i="23" s="1"/>
  <c r="K1170" i="23"/>
  <c r="P1170" i="23" s="1"/>
  <c r="R1138" i="23"/>
  <c r="S1138" i="23" s="1"/>
  <c r="R1064" i="23"/>
  <c r="S1064" i="23" s="1"/>
  <c r="F914" i="23"/>
  <c r="H914" i="23" s="1"/>
  <c r="K990" i="23"/>
  <c r="P990" i="23" s="1"/>
  <c r="K903" i="23"/>
  <c r="L903" i="23" s="1"/>
  <c r="K868" i="23"/>
  <c r="L868" i="23" s="1"/>
  <c r="K735" i="23"/>
  <c r="K709" i="23"/>
  <c r="L709" i="23" s="1"/>
  <c r="M737" i="23"/>
  <c r="O737" i="23" s="1"/>
  <c r="K649" i="23"/>
  <c r="L649" i="23" s="1"/>
  <c r="K602" i="23"/>
  <c r="L602" i="23" s="1"/>
  <c r="K420" i="23"/>
  <c r="L420" i="23" s="1"/>
  <c r="K251" i="23"/>
  <c r="P251" i="23" s="1"/>
  <c r="K235" i="23"/>
  <c r="P235" i="23" s="1"/>
  <c r="M354" i="23"/>
  <c r="K295" i="23"/>
  <c r="P295" i="23" s="1"/>
  <c r="K208" i="23"/>
  <c r="L208" i="23" s="1"/>
  <c r="F197" i="23"/>
  <c r="K204" i="23"/>
  <c r="L204" i="23" s="1"/>
  <c r="K165" i="23"/>
  <c r="L165" i="23" s="1"/>
  <c r="K124" i="23"/>
  <c r="P124" i="23" s="1"/>
  <c r="K92" i="23"/>
  <c r="P92" i="23" s="1"/>
  <c r="K76" i="23"/>
  <c r="K60" i="23"/>
  <c r="P60" i="23" s="1"/>
  <c r="K44" i="23"/>
  <c r="L44" i="23" s="1"/>
  <c r="K28" i="23"/>
  <c r="P28" i="23" s="1"/>
  <c r="K12" i="23"/>
  <c r="P12" i="23" s="1"/>
  <c r="F120" i="23"/>
  <c r="G120" i="23" s="1"/>
  <c r="K275" i="24"/>
  <c r="L275" i="24" s="1"/>
  <c r="F1608" i="23"/>
  <c r="H1608" i="23" s="1"/>
  <c r="K1011" i="23"/>
  <c r="L1011" i="23" s="1"/>
  <c r="F590" i="23"/>
  <c r="G590" i="23" s="1"/>
  <c r="K203" i="23"/>
  <c r="P203" i="23" s="1"/>
  <c r="R1048" i="23"/>
  <c r="S1048" i="23" s="1"/>
  <c r="F851" i="23"/>
  <c r="H851" i="23" s="1"/>
  <c r="K290" i="23"/>
  <c r="P290" i="23" s="1"/>
  <c r="M268" i="24"/>
  <c r="O268" i="24" s="1"/>
  <c r="K254" i="24"/>
  <c r="P254" i="24" s="1"/>
  <c r="R261" i="24"/>
  <c r="S261" i="24" s="1"/>
  <c r="K166" i="24"/>
  <c r="L166" i="24" s="1"/>
  <c r="K113" i="24"/>
  <c r="L113" i="24" s="1"/>
  <c r="M96" i="24"/>
  <c r="O96" i="24" s="1"/>
  <c r="K67" i="24"/>
  <c r="P67" i="24" s="1"/>
  <c r="F43" i="24"/>
  <c r="H43" i="24" s="1"/>
  <c r="K1495" i="23"/>
  <c r="P1495" i="23" s="1"/>
  <c r="K1535" i="23"/>
  <c r="P1535" i="23" s="1"/>
  <c r="F1469" i="23"/>
  <c r="H1469" i="23" s="1"/>
  <c r="M1567" i="23"/>
  <c r="O1567" i="23" s="1"/>
  <c r="F1337" i="23"/>
  <c r="H1337" i="23" s="1"/>
  <c r="M1332" i="23"/>
  <c r="O1332" i="23" s="1"/>
  <c r="M1213" i="23"/>
  <c r="O1213" i="23" s="1"/>
  <c r="F1255" i="23"/>
  <c r="H1255" i="23" s="1"/>
  <c r="R1252" i="23"/>
  <c r="W1252" i="23" s="1"/>
  <c r="F1132" i="23"/>
  <c r="H1132" i="23" s="1"/>
  <c r="K1057" i="23"/>
  <c r="P1057" i="23" s="1"/>
  <c r="F1053" i="23"/>
  <c r="H1053" i="23" s="1"/>
  <c r="K972" i="23"/>
  <c r="P972" i="23" s="1"/>
  <c r="R946" i="23"/>
  <c r="S946" i="23" s="1"/>
  <c r="R808" i="23"/>
  <c r="S808" i="23" s="1"/>
  <c r="R759" i="23"/>
  <c r="W759" i="23" s="1"/>
  <c r="F714" i="23"/>
  <c r="H714" i="23" s="1"/>
  <c r="K617" i="23"/>
  <c r="L617" i="23" s="1"/>
  <c r="K518" i="23"/>
  <c r="F601" i="23"/>
  <c r="G601" i="23" s="1"/>
  <c r="R497" i="23"/>
  <c r="W497" i="23" s="1"/>
  <c r="F404" i="23"/>
  <c r="K358" i="23"/>
  <c r="P358" i="23" s="1"/>
  <c r="K250" i="23"/>
  <c r="P250" i="23" s="1"/>
  <c r="K234" i="23"/>
  <c r="P234" i="23" s="1"/>
  <c r="K482" i="23"/>
  <c r="P482" i="23" s="1"/>
  <c r="K291" i="23"/>
  <c r="K188" i="23"/>
  <c r="P188" i="23" s="1"/>
  <c r="K195" i="23"/>
  <c r="P195" i="23" s="1"/>
  <c r="K202" i="23"/>
  <c r="L202" i="23" s="1"/>
  <c r="K123" i="23"/>
  <c r="P123" i="23" s="1"/>
  <c r="K91" i="23"/>
  <c r="P91" i="23" s="1"/>
  <c r="K75" i="23"/>
  <c r="P75" i="23" s="1"/>
  <c r="K59" i="23"/>
  <c r="L59" i="23" s="1"/>
  <c r="K27" i="23"/>
  <c r="K11" i="23"/>
  <c r="P11" i="23" s="1"/>
  <c r="R95" i="24"/>
  <c r="S95" i="24" s="1"/>
  <c r="R1363" i="23"/>
  <c r="S1363" i="23" s="1"/>
  <c r="K1233" i="23"/>
  <c r="P1233" i="23" s="1"/>
  <c r="K50" i="23"/>
  <c r="P50" i="23" s="1"/>
  <c r="K531" i="23"/>
  <c r="P531" i="23" s="1"/>
  <c r="K65" i="23"/>
  <c r="L65" i="23" s="1"/>
  <c r="K258" i="24"/>
  <c r="L258" i="24" s="1"/>
  <c r="K242" i="24"/>
  <c r="L242" i="24" s="1"/>
  <c r="F60" i="24"/>
  <c r="H60" i="24" s="1"/>
  <c r="K27" i="24"/>
  <c r="P27" i="24" s="1"/>
  <c r="F1595" i="23"/>
  <c r="H1595" i="23" s="1"/>
  <c r="M1599" i="23"/>
  <c r="R1554" i="23"/>
  <c r="W1554" i="23" s="1"/>
  <c r="K1526" i="23"/>
  <c r="L1526" i="23" s="1"/>
  <c r="K1517" i="23"/>
  <c r="P1517" i="23" s="1"/>
  <c r="F1497" i="23"/>
  <c r="H1497" i="23" s="1"/>
  <c r="F1496" i="23"/>
  <c r="H1496" i="23" s="1"/>
  <c r="K1465" i="23"/>
  <c r="L1465" i="23" s="1"/>
  <c r="F1372" i="23"/>
  <c r="H1372" i="23" s="1"/>
  <c r="M1470" i="23"/>
  <c r="O1470" i="23" s="1"/>
  <c r="K1241" i="23"/>
  <c r="P1241" i="23" s="1"/>
  <c r="F1129" i="23"/>
  <c r="H1129" i="23" s="1"/>
  <c r="K1103" i="23"/>
  <c r="P1103" i="23" s="1"/>
  <c r="R1016" i="23"/>
  <c r="S1016" i="23" s="1"/>
  <c r="K918" i="23"/>
  <c r="L918" i="23" s="1"/>
  <c r="K935" i="23"/>
  <c r="L935" i="23" s="1"/>
  <c r="F853" i="23"/>
  <c r="H853" i="23" s="1"/>
  <c r="R769" i="23"/>
  <c r="W769" i="23" s="1"/>
  <c r="R766" i="23"/>
  <c r="W766" i="23" s="1"/>
  <c r="K713" i="23"/>
  <c r="L713" i="23" s="1"/>
  <c r="F502" i="23"/>
  <c r="K574" i="23"/>
  <c r="L574" i="23" s="1"/>
  <c r="K388" i="23"/>
  <c r="P388" i="23" s="1"/>
  <c r="F465" i="23"/>
  <c r="K249" i="23"/>
  <c r="K233" i="23"/>
  <c r="L233" i="23" s="1"/>
  <c r="M389" i="23"/>
  <c r="K193" i="23"/>
  <c r="P193" i="23" s="1"/>
  <c r="R407" i="23"/>
  <c r="W407" i="23" s="1"/>
  <c r="K186" i="23"/>
  <c r="P186" i="23" s="1"/>
  <c r="K200" i="23"/>
  <c r="P200" i="23" s="1"/>
  <c r="F222" i="23"/>
  <c r="F106" i="23"/>
  <c r="G106" i="23" s="1"/>
  <c r="K90" i="23"/>
  <c r="K74" i="23"/>
  <c r="L74" i="23" s="1"/>
  <c r="K58" i="23"/>
  <c r="L58" i="23" s="1"/>
  <c r="K42" i="23"/>
  <c r="P42" i="23" s="1"/>
  <c r="K26" i="23"/>
  <c r="P26" i="23" s="1"/>
  <c r="K10" i="23"/>
  <c r="F127" i="23"/>
  <c r="G127" i="23" s="1"/>
  <c r="K64" i="24"/>
  <c r="L64" i="24" s="1"/>
  <c r="R790" i="23"/>
  <c r="S790" i="23" s="1"/>
  <c r="M467" i="23"/>
  <c r="O467" i="23" s="1"/>
  <c r="K107" i="24"/>
  <c r="L107" i="24" s="1"/>
  <c r="K1288" i="23"/>
  <c r="L1288" i="23" s="1"/>
  <c r="R1143" i="23"/>
  <c r="W1143" i="23" s="1"/>
  <c r="K201" i="23"/>
  <c r="P201" i="23" s="1"/>
  <c r="K81" i="23"/>
  <c r="P81" i="23" s="1"/>
  <c r="K231" i="24"/>
  <c r="L231" i="24" s="1"/>
  <c r="K195" i="24"/>
  <c r="P195" i="24" s="1"/>
  <c r="K180" i="24"/>
  <c r="L180" i="24" s="1"/>
  <c r="K140" i="24"/>
  <c r="P140" i="24" s="1"/>
  <c r="K132" i="24"/>
  <c r="P132" i="24" s="1"/>
  <c r="K89" i="24"/>
  <c r="P89" i="24" s="1"/>
  <c r="M82" i="24"/>
  <c r="O82" i="24" s="1"/>
  <c r="M79" i="24"/>
  <c r="O79" i="24" s="1"/>
  <c r="K1510" i="23"/>
  <c r="L1510" i="23" s="1"/>
  <c r="K1479" i="23"/>
  <c r="P1479" i="23" s="1"/>
  <c r="K1356" i="23"/>
  <c r="F1408" i="23"/>
  <c r="K1393" i="23"/>
  <c r="P1393" i="23" s="1"/>
  <c r="M1433" i="23"/>
  <c r="O1433" i="23" s="1"/>
  <c r="R1294" i="23"/>
  <c r="S1294" i="23" s="1"/>
  <c r="R1236" i="23"/>
  <c r="K1257" i="23"/>
  <c r="L1257" i="23" s="1"/>
  <c r="F1135" i="23"/>
  <c r="H1135" i="23" s="1"/>
  <c r="K1041" i="23"/>
  <c r="P1041" i="23" s="1"/>
  <c r="F882" i="23"/>
  <c r="H882" i="23" s="1"/>
  <c r="K902" i="23"/>
  <c r="L902" i="23" s="1"/>
  <c r="F763" i="23"/>
  <c r="H763" i="23" s="1"/>
  <c r="M717" i="23"/>
  <c r="O717" i="23" s="1"/>
  <c r="R712" i="23"/>
  <c r="W712" i="23" s="1"/>
  <c r="R700" i="23"/>
  <c r="S700" i="23" s="1"/>
  <c r="K248" i="23"/>
  <c r="P248" i="23" s="1"/>
  <c r="K232" i="23"/>
  <c r="P232" i="23" s="1"/>
  <c r="M413" i="23"/>
  <c r="O413" i="23" s="1"/>
  <c r="K426" i="23"/>
  <c r="P426" i="23" s="1"/>
  <c r="M493" i="23"/>
  <c r="O493" i="23" s="1"/>
  <c r="F179" i="23"/>
  <c r="G179" i="23" s="1"/>
  <c r="F115" i="23"/>
  <c r="K73" i="23"/>
  <c r="P73" i="23" s="1"/>
  <c r="K57" i="23"/>
  <c r="L57" i="23" s="1"/>
  <c r="K41" i="23"/>
  <c r="K25" i="23"/>
  <c r="P25" i="23" s="1"/>
  <c r="K9" i="23"/>
  <c r="P9" i="23" s="1"/>
  <c r="K136" i="23"/>
  <c r="P136" i="23" s="1"/>
  <c r="K110" i="23"/>
  <c r="P110" i="23" s="1"/>
  <c r="M222" i="24"/>
  <c r="O222" i="24" s="1"/>
  <c r="K91" i="24"/>
  <c r="L91" i="24" s="1"/>
  <c r="K1024" i="23"/>
  <c r="L1024" i="23" s="1"/>
  <c r="F867" i="23"/>
  <c r="H867" i="23" s="1"/>
  <c r="K760" i="23"/>
  <c r="L760" i="23" s="1"/>
  <c r="K481" i="23"/>
  <c r="P481" i="23" s="1"/>
  <c r="F294" i="23"/>
  <c r="K1400" i="23"/>
  <c r="P1400" i="23" s="1"/>
  <c r="K1008" i="23"/>
  <c r="L1008" i="23" s="1"/>
  <c r="F850" i="23"/>
  <c r="H850" i="23" s="1"/>
  <c r="K240" i="23"/>
  <c r="L240" i="23" s="1"/>
  <c r="M281" i="24"/>
  <c r="K256" i="24"/>
  <c r="K240" i="24"/>
  <c r="P240" i="24" s="1"/>
  <c r="F199" i="24"/>
  <c r="H199" i="24" s="1"/>
  <c r="F227" i="24"/>
  <c r="H227" i="24" s="1"/>
  <c r="R152" i="24"/>
  <c r="S152" i="24" s="1"/>
  <c r="F88" i="24"/>
  <c r="H88" i="24" s="1"/>
  <c r="K63" i="24"/>
  <c r="P63" i="24" s="1"/>
  <c r="K1579" i="23"/>
  <c r="L1579" i="23" s="1"/>
  <c r="K1598" i="23"/>
  <c r="P1598" i="23" s="1"/>
  <c r="R1552" i="23"/>
  <c r="S1552" i="23" s="1"/>
  <c r="K1463" i="23"/>
  <c r="P1463" i="23" s="1"/>
  <c r="R1498" i="23"/>
  <c r="S1498" i="23" s="1"/>
  <c r="M1508" i="23"/>
  <c r="O1508" i="23" s="1"/>
  <c r="M1492" i="23"/>
  <c r="O1492" i="23" s="1"/>
  <c r="K1381" i="23"/>
  <c r="P1381" i="23" s="1"/>
  <c r="M1394" i="23"/>
  <c r="O1394" i="23" s="1"/>
  <c r="K1113" i="23"/>
  <c r="P1113" i="23" s="1"/>
  <c r="F1145" i="23"/>
  <c r="H1145" i="23" s="1"/>
  <c r="K1116" i="23"/>
  <c r="P1116" i="23" s="1"/>
  <c r="K1061" i="23"/>
  <c r="L1061" i="23" s="1"/>
  <c r="M1049" i="23"/>
  <c r="O1049" i="23" s="1"/>
  <c r="K886" i="23"/>
  <c r="L886" i="23" s="1"/>
  <c r="M753" i="23"/>
  <c r="O753" i="23" s="1"/>
  <c r="F741" i="23"/>
  <c r="H741" i="23" s="1"/>
  <c r="K648" i="23"/>
  <c r="L648" i="23" s="1"/>
  <c r="R701" i="23"/>
  <c r="S701" i="23" s="1"/>
  <c r="R685" i="23"/>
  <c r="S685" i="23" s="1"/>
  <c r="R629" i="23"/>
  <c r="M598" i="23"/>
  <c r="O598" i="23" s="1"/>
  <c r="M608" i="23"/>
  <c r="O608" i="23" s="1"/>
  <c r="K356" i="23"/>
  <c r="L356" i="23" s="1"/>
  <c r="F247" i="23"/>
  <c r="F231" i="23"/>
  <c r="G231" i="23" s="1"/>
  <c r="R368" i="23"/>
  <c r="R300" i="23"/>
  <c r="S300" i="23" s="1"/>
  <c r="K380" i="23"/>
  <c r="P380" i="23" s="1"/>
  <c r="K225" i="23"/>
  <c r="P225" i="23" s="1"/>
  <c r="R338" i="23"/>
  <c r="W338" i="23" s="1"/>
  <c r="R332" i="23"/>
  <c r="S332" i="23" s="1"/>
  <c r="K109" i="23"/>
  <c r="P109" i="23" s="1"/>
  <c r="K130" i="23"/>
  <c r="P130" i="23" s="1"/>
  <c r="K88" i="23"/>
  <c r="P88" i="23" s="1"/>
  <c r="K72" i="23"/>
  <c r="P72" i="23" s="1"/>
  <c r="K56" i="23"/>
  <c r="P56" i="23" s="1"/>
  <c r="K40" i="23"/>
  <c r="L40" i="23" s="1"/>
  <c r="K24" i="23"/>
  <c r="P24" i="23" s="1"/>
  <c r="K8" i="23"/>
  <c r="L8" i="23" s="1"/>
  <c r="K128" i="23"/>
  <c r="P128" i="23" s="1"/>
  <c r="K66" i="23"/>
  <c r="P66" i="23" s="1"/>
  <c r="K424" i="23"/>
  <c r="K97" i="23"/>
  <c r="F228" i="24"/>
  <c r="H228" i="24" s="1"/>
  <c r="F292" i="24"/>
  <c r="H292" i="24" s="1"/>
  <c r="F279" i="24"/>
  <c r="H279" i="24" s="1"/>
  <c r="M118" i="24"/>
  <c r="O118" i="24" s="1"/>
  <c r="K92" i="24"/>
  <c r="F1563" i="23"/>
  <c r="H1563" i="23" s="1"/>
  <c r="K1555" i="23"/>
  <c r="L1555" i="23" s="1"/>
  <c r="K1505" i="23"/>
  <c r="L1505" i="23" s="1"/>
  <c r="K1494" i="23"/>
  <c r="L1494" i="23" s="1"/>
  <c r="F1450" i="23"/>
  <c r="H1450" i="23" s="1"/>
  <c r="K1446" i="23"/>
  <c r="L1446" i="23" s="1"/>
  <c r="K1374" i="23"/>
  <c r="P1374" i="23" s="1"/>
  <c r="R1378" i="23"/>
  <c r="W1378" i="23" s="1"/>
  <c r="F1265" i="23"/>
  <c r="H1265" i="23" s="1"/>
  <c r="K1424" i="23"/>
  <c r="P1424" i="23" s="1"/>
  <c r="R1333" i="23"/>
  <c r="W1333" i="23" s="1"/>
  <c r="M1268" i="23"/>
  <c r="O1268" i="23" s="1"/>
  <c r="K1182" i="23"/>
  <c r="L1182" i="23" s="1"/>
  <c r="R1101" i="23"/>
  <c r="W1101" i="23" s="1"/>
  <c r="K1081" i="23"/>
  <c r="L1081" i="23" s="1"/>
  <c r="R1074" i="23"/>
  <c r="S1074" i="23" s="1"/>
  <c r="R1044" i="23"/>
  <c r="W1044" i="23" s="1"/>
  <c r="F798" i="23"/>
  <c r="H798" i="23" s="1"/>
  <c r="F805" i="23"/>
  <c r="H805" i="23" s="1"/>
  <c r="K783" i="23"/>
  <c r="L783" i="23" s="1"/>
  <c r="K725" i="23"/>
  <c r="P725" i="23" s="1"/>
  <c r="M800" i="23"/>
  <c r="O800" i="23" s="1"/>
  <c r="R696" i="23"/>
  <c r="S696" i="23" s="1"/>
  <c r="R710" i="23"/>
  <c r="S710" i="23" s="1"/>
  <c r="M597" i="23"/>
  <c r="O597" i="23" s="1"/>
  <c r="R592" i="23"/>
  <c r="S592" i="23" s="1"/>
  <c r="F586" i="23"/>
  <c r="K508" i="23"/>
  <c r="P508" i="23" s="1"/>
  <c r="R409" i="23"/>
  <c r="S409" i="23" s="1"/>
  <c r="F353" i="23"/>
  <c r="G353" i="23" s="1"/>
  <c r="R311" i="23"/>
  <c r="S311" i="23" s="1"/>
  <c r="K246" i="23"/>
  <c r="L246" i="23" s="1"/>
  <c r="K230" i="23"/>
  <c r="L230" i="23" s="1"/>
  <c r="R373" i="23"/>
  <c r="W373" i="23" s="1"/>
  <c r="M343" i="23"/>
  <c r="K217" i="23"/>
  <c r="P217" i="23" s="1"/>
  <c r="R327" i="23"/>
  <c r="W327" i="23" s="1"/>
  <c r="K122" i="23"/>
  <c r="P122" i="23" s="1"/>
  <c r="K87" i="23"/>
  <c r="P87" i="23" s="1"/>
  <c r="F71" i="23"/>
  <c r="F55" i="23"/>
  <c r="F39" i="23"/>
  <c r="G39" i="23" s="1"/>
  <c r="F23" i="23"/>
  <c r="H23" i="23" s="1"/>
  <c r="F7" i="23"/>
  <c r="H7" i="23" s="1"/>
  <c r="M16" i="24"/>
  <c r="O16" i="24" s="1"/>
  <c r="F1203" i="23"/>
  <c r="H1203" i="23" s="1"/>
  <c r="K1541" i="23"/>
  <c r="P1541" i="23" s="1"/>
  <c r="K681" i="23"/>
  <c r="P681" i="23" s="1"/>
  <c r="R582" i="23"/>
  <c r="S582" i="23" s="1"/>
  <c r="K49" i="23"/>
  <c r="M280" i="24"/>
  <c r="O280" i="24" s="1"/>
  <c r="F278" i="24"/>
  <c r="H278" i="24" s="1"/>
  <c r="K247" i="24"/>
  <c r="P247" i="24" s="1"/>
  <c r="K141" i="24"/>
  <c r="P141" i="24" s="1"/>
  <c r="F153" i="24"/>
  <c r="H153" i="24" s="1"/>
  <c r="K126" i="24"/>
  <c r="L126" i="24" s="1"/>
  <c r="F112" i="24"/>
  <c r="H112" i="24" s="1"/>
  <c r="F114" i="24"/>
  <c r="H114" i="24" s="1"/>
  <c r="K26" i="24"/>
  <c r="P26" i="24" s="1"/>
  <c r="K1594" i="23"/>
  <c r="P1594" i="23" s="1"/>
  <c r="K1546" i="23"/>
  <c r="P1546" i="23" s="1"/>
  <c r="F1501" i="23"/>
  <c r="H1501" i="23" s="1"/>
  <c r="K1489" i="23"/>
  <c r="P1489" i="23" s="1"/>
  <c r="R1478" i="23"/>
  <c r="W1478" i="23" s="1"/>
  <c r="R1474" i="23"/>
  <c r="W1474" i="23" s="1"/>
  <c r="F1358" i="23"/>
  <c r="H1358" i="23" s="1"/>
  <c r="F1376" i="23"/>
  <c r="H1376" i="23" s="1"/>
  <c r="F1377" i="23"/>
  <c r="H1377" i="23" s="1"/>
  <c r="M223" i="24"/>
  <c r="O223" i="24" s="1"/>
  <c r="F1334" i="23"/>
  <c r="H1334" i="23" s="1"/>
  <c r="R1322" i="23"/>
  <c r="W1322" i="23" s="1"/>
  <c r="R1327" i="23"/>
  <c r="S1327" i="23" s="1"/>
  <c r="K1340" i="23"/>
  <c r="P1340" i="23" s="1"/>
  <c r="K1166" i="23"/>
  <c r="L1166" i="23" s="1"/>
  <c r="K1097" i="23"/>
  <c r="K1100" i="23"/>
  <c r="L1100" i="23" s="1"/>
  <c r="M1098" i="23"/>
  <c r="O1098" i="23" s="1"/>
  <c r="K1072" i="23"/>
  <c r="L1072" i="23" s="1"/>
  <c r="F1059" i="23"/>
  <c r="K1077" i="23"/>
  <c r="K1045" i="23"/>
  <c r="L1045" i="23" s="1"/>
  <c r="K969" i="23"/>
  <c r="L969" i="23" s="1"/>
  <c r="M1090" i="23"/>
  <c r="O1090" i="23" s="1"/>
  <c r="M1000" i="23"/>
  <c r="O1000" i="23" s="1"/>
  <c r="K1086" i="23"/>
  <c r="P1086" i="23" s="1"/>
  <c r="K862" i="23"/>
  <c r="L862" i="23" s="1"/>
  <c r="K895" i="23"/>
  <c r="F792" i="23"/>
  <c r="H792" i="23" s="1"/>
  <c r="R774" i="23"/>
  <c r="W774" i="23" s="1"/>
  <c r="K692" i="23"/>
  <c r="L692" i="23" s="1"/>
  <c r="F711" i="23"/>
  <c r="H711" i="23" s="1"/>
  <c r="K631" i="23"/>
  <c r="P631" i="23" s="1"/>
  <c r="K632" i="23"/>
  <c r="L632" i="23" s="1"/>
  <c r="R559" i="23"/>
  <c r="S559" i="23" s="1"/>
  <c r="M485" i="23"/>
  <c r="O485" i="23" s="1"/>
  <c r="K340" i="23"/>
  <c r="L340" i="23" s="1"/>
  <c r="K341" i="23"/>
  <c r="L341" i="23" s="1"/>
  <c r="F422" i="23"/>
  <c r="K245" i="23"/>
  <c r="L245" i="23" s="1"/>
  <c r="K229" i="23"/>
  <c r="P229" i="23" s="1"/>
  <c r="R352" i="23"/>
  <c r="W352" i="23" s="1"/>
  <c r="R393" i="23"/>
  <c r="W393" i="23" s="1"/>
  <c r="K163" i="23"/>
  <c r="P163" i="23" s="1"/>
  <c r="K209" i="23"/>
  <c r="P209" i="23" s="1"/>
  <c r="R349" i="23"/>
  <c r="W349" i="23" s="1"/>
  <c r="F86" i="23"/>
  <c r="G86" i="23" s="1"/>
  <c r="F70" i="23"/>
  <c r="F54" i="23"/>
  <c r="G54" i="23" s="1"/>
  <c r="F38" i="23"/>
  <c r="K22" i="23"/>
  <c r="K6" i="23"/>
  <c r="P6" i="23" s="1"/>
  <c r="K121" i="23"/>
  <c r="P121" i="23" s="1"/>
  <c r="F291" i="24"/>
  <c r="H291" i="24" s="1"/>
  <c r="R1442" i="23"/>
  <c r="W1442" i="23" s="1"/>
  <c r="F916" i="23"/>
  <c r="M429" i="23"/>
  <c r="O429" i="23" s="1"/>
  <c r="K133" i="23"/>
  <c r="P133" i="23" s="1"/>
  <c r="F900" i="23"/>
  <c r="H900" i="23" s="1"/>
  <c r="R683" i="23"/>
  <c r="S683" i="23" s="1"/>
  <c r="K33" i="23"/>
  <c r="L33" i="23" s="1"/>
  <c r="F293" i="24"/>
  <c r="H293" i="24" s="1"/>
  <c r="K295" i="24"/>
  <c r="P295" i="24" s="1"/>
  <c r="F245" i="24"/>
  <c r="H245" i="24" s="1"/>
  <c r="F183" i="24"/>
  <c r="H183" i="24" s="1"/>
  <c r="M181" i="24"/>
  <c r="O181" i="24" s="1"/>
  <c r="M178" i="24"/>
  <c r="O178" i="24" s="1"/>
  <c r="K147" i="24"/>
  <c r="L147" i="24" s="1"/>
  <c r="K116" i="24"/>
  <c r="L116" i="24" s="1"/>
  <c r="F29" i="24"/>
  <c r="K10" i="24"/>
  <c r="P10" i="24" s="1"/>
  <c r="K1473" i="23"/>
  <c r="L1473" i="23" s="1"/>
  <c r="K1531" i="23"/>
  <c r="P1531" i="23" s="1"/>
  <c r="K1432" i="23"/>
  <c r="P1432" i="23" s="1"/>
  <c r="R1417" i="23"/>
  <c r="W1417" i="23" s="1"/>
  <c r="K1404" i="23"/>
  <c r="L1404" i="23" s="1"/>
  <c r="M1521" i="23"/>
  <c r="O1521" i="23" s="1"/>
  <c r="R1445" i="23"/>
  <c r="W1445" i="23" s="1"/>
  <c r="K1277" i="23"/>
  <c r="P1277" i="23" s="1"/>
  <c r="F1194" i="23"/>
  <c r="H1194" i="23" s="1"/>
  <c r="F1153" i="23"/>
  <c r="H1153" i="23" s="1"/>
  <c r="R1060" i="23"/>
  <c r="W1060" i="23" s="1"/>
  <c r="F973" i="23"/>
  <c r="H973" i="23" s="1"/>
  <c r="K827" i="23"/>
  <c r="M782" i="23"/>
  <c r="O782" i="23" s="1"/>
  <c r="K819" i="23"/>
  <c r="P819" i="23" s="1"/>
  <c r="K616" i="23"/>
  <c r="P616" i="23" s="1"/>
  <c r="R575" i="23"/>
  <c r="S575" i="23" s="1"/>
  <c r="K324" i="23"/>
  <c r="L324" i="23" s="1"/>
  <c r="F325" i="23"/>
  <c r="G325" i="23" s="1"/>
  <c r="K572" i="23"/>
  <c r="P572" i="23" s="1"/>
  <c r="R414" i="23"/>
  <c r="S414" i="23" s="1"/>
  <c r="K244" i="23"/>
  <c r="P244" i="23" s="1"/>
  <c r="F378" i="23"/>
  <c r="K342" i="23"/>
  <c r="P342" i="23" s="1"/>
  <c r="K364" i="23"/>
  <c r="P364" i="23" s="1"/>
  <c r="R366" i="23"/>
  <c r="S366" i="23" s="1"/>
  <c r="R435" i="23"/>
  <c r="W435" i="23" s="1"/>
  <c r="M361" i="23"/>
  <c r="K196" i="23"/>
  <c r="L196" i="23" s="1"/>
  <c r="K103" i="23"/>
  <c r="P103" i="23" s="1"/>
  <c r="F1208" i="23"/>
  <c r="H1208" i="23" s="1"/>
  <c r="K346" i="23"/>
  <c r="P346" i="23" s="1"/>
  <c r="K18" i="23"/>
  <c r="L18" i="23" s="1"/>
  <c r="F144" i="24"/>
  <c r="H144" i="24" s="1"/>
  <c r="K1601" i="23"/>
  <c r="P1601" i="23" s="1"/>
  <c r="R526" i="23"/>
  <c r="S526" i="23" s="1"/>
  <c r="K17" i="23"/>
  <c r="L17" i="23" s="1"/>
  <c r="F296" i="24"/>
  <c r="H296" i="24" s="1"/>
  <c r="K298" i="24"/>
  <c r="P298" i="24" s="1"/>
  <c r="K105" i="24"/>
  <c r="P105" i="24" s="1"/>
  <c r="F1578" i="23"/>
  <c r="H1578" i="23" s="1"/>
  <c r="K1457" i="23"/>
  <c r="P1457" i="23" s="1"/>
  <c r="F1513" i="23"/>
  <c r="H1513" i="23" s="1"/>
  <c r="R1467" i="23"/>
  <c r="S1467" i="23" s="1"/>
  <c r="K1360" i="23"/>
  <c r="L1360" i="23" s="1"/>
  <c r="R1483" i="23"/>
  <c r="W1483" i="23" s="1"/>
  <c r="K1440" i="23"/>
  <c r="P1440" i="23" s="1"/>
  <c r="F1336" i="23"/>
  <c r="K1271" i="23"/>
  <c r="P1271" i="23" s="1"/>
  <c r="M1184" i="23"/>
  <c r="O1184" i="23" s="1"/>
  <c r="F1239" i="23"/>
  <c r="H1239" i="23" s="1"/>
  <c r="K1258" i="23"/>
  <c r="P1258" i="23" s="1"/>
  <c r="K1030" i="23"/>
  <c r="P1030" i="23" s="1"/>
  <c r="F1043" i="23"/>
  <c r="H1043" i="23" s="1"/>
  <c r="K942" i="23"/>
  <c r="P942" i="23" s="1"/>
  <c r="R939" i="23"/>
  <c r="S939" i="23" s="1"/>
  <c r="M875" i="23"/>
  <c r="O875" i="23" s="1"/>
  <c r="F691" i="23"/>
  <c r="H691" i="23" s="1"/>
  <c r="F623" i="23"/>
  <c r="G623" i="23" s="1"/>
  <c r="K309" i="23"/>
  <c r="L309" i="23" s="1"/>
  <c r="K297" i="23"/>
  <c r="M306" i="23"/>
  <c r="O306" i="23" s="1"/>
  <c r="Y322" i="23"/>
  <c r="AD322" i="23" s="1"/>
  <c r="K194" i="23"/>
  <c r="P194" i="23" s="1"/>
  <c r="F321" i="23"/>
  <c r="G321" i="23" s="1"/>
  <c r="F100" i="23"/>
  <c r="G100" i="23" s="1"/>
  <c r="F84" i="23"/>
  <c r="F68" i="23"/>
  <c r="F52" i="23"/>
  <c r="G52" i="23" s="1"/>
  <c r="F36" i="23"/>
  <c r="F20" i="23"/>
  <c r="F1211" i="23"/>
  <c r="H1211" i="23" s="1"/>
  <c r="R742" i="23"/>
  <c r="S742" i="23" s="1"/>
  <c r="K148" i="23"/>
  <c r="P148" i="23" s="1"/>
  <c r="F1459" i="23"/>
  <c r="H1459" i="23" s="1"/>
  <c r="R558" i="23"/>
  <c r="S558" i="23" s="1"/>
  <c r="K263" i="24"/>
  <c r="P263" i="24" s="1"/>
  <c r="K234" i="24"/>
  <c r="L234" i="24" s="1"/>
  <c r="R165" i="24"/>
  <c r="W165" i="24" s="1"/>
  <c r="M115" i="24"/>
  <c r="O115" i="24" s="1"/>
  <c r="K98" i="24"/>
  <c r="L98" i="24" s="1"/>
  <c r="K80" i="24"/>
  <c r="P80" i="24" s="1"/>
  <c r="K1562" i="23"/>
  <c r="P1562" i="23" s="1"/>
  <c r="M19" i="24"/>
  <c r="N19" i="24" s="1"/>
  <c r="K1564" i="23"/>
  <c r="P1564" i="23" s="1"/>
  <c r="K1388" i="23"/>
  <c r="L1388" i="23" s="1"/>
  <c r="K1384" i="23"/>
  <c r="L1384" i="23" s="1"/>
  <c r="K1439" i="23"/>
  <c r="L1439" i="23" s="1"/>
  <c r="K1320" i="23"/>
  <c r="L1320" i="23" s="1"/>
  <c r="R1414" i="23"/>
  <c r="K1276" i="23"/>
  <c r="L1276" i="23" s="1"/>
  <c r="F1178" i="23"/>
  <c r="H1178" i="23" s="1"/>
  <c r="K1181" i="23"/>
  <c r="L1181" i="23" s="1"/>
  <c r="F1136" i="23"/>
  <c r="H1136" i="23" s="1"/>
  <c r="K1040" i="23"/>
  <c r="P1040" i="23" s="1"/>
  <c r="R1091" i="23"/>
  <c r="W1091" i="23" s="1"/>
  <c r="F1029" i="23"/>
  <c r="F883" i="23"/>
  <c r="F932" i="23"/>
  <c r="H932" i="23" s="1"/>
  <c r="M998" i="23"/>
  <c r="O998" i="23" s="1"/>
  <c r="R891" i="23"/>
  <c r="W891" i="23" s="1"/>
  <c r="K776" i="23"/>
  <c r="P776" i="23" s="1"/>
  <c r="K599" i="23"/>
  <c r="P599" i="23" s="1"/>
  <c r="K584" i="23"/>
  <c r="R669" i="23"/>
  <c r="S669" i="23" s="1"/>
  <c r="R620" i="23"/>
  <c r="F551" i="23"/>
  <c r="G551" i="23" s="1"/>
  <c r="K568" i="23"/>
  <c r="P568" i="23" s="1"/>
  <c r="K303" i="23"/>
  <c r="P303" i="23" s="1"/>
  <c r="F308" i="23"/>
  <c r="K374" i="23"/>
  <c r="L374" i="23" s="1"/>
  <c r="R398" i="23"/>
  <c r="S398" i="23" s="1"/>
  <c r="K395" i="23"/>
  <c r="P395" i="23" s="1"/>
  <c r="K192" i="23"/>
  <c r="P192" i="23" s="1"/>
  <c r="K190" i="23"/>
  <c r="L190" i="23" s="1"/>
  <c r="K326" i="23"/>
  <c r="L326" i="23" s="1"/>
  <c r="F99" i="23"/>
  <c r="G99" i="23" s="1"/>
  <c r="F83" i="23"/>
  <c r="K67" i="23"/>
  <c r="P67" i="23" s="1"/>
  <c r="K51" i="23"/>
  <c r="P51" i="23" s="1"/>
  <c r="K35" i="23"/>
  <c r="F19" i="23"/>
  <c r="G19" i="23" s="1"/>
  <c r="F113" i="23"/>
  <c r="G113" i="23" s="1"/>
  <c r="K141" i="23"/>
  <c r="P141" i="23" s="1"/>
  <c r="F221" i="24"/>
  <c r="H221" i="24" s="1"/>
  <c r="K207" i="24"/>
  <c r="P207" i="24" s="1"/>
  <c r="K1313" i="23"/>
  <c r="L1313" i="23" s="1"/>
  <c r="F1251" i="23"/>
  <c r="H1251" i="23" s="1"/>
  <c r="F1133" i="23"/>
  <c r="H1133" i="23" s="1"/>
  <c r="K1202" i="23"/>
  <c r="P1202" i="23" s="1"/>
  <c r="F768" i="23"/>
  <c r="H768" i="23" s="1"/>
  <c r="K767" i="23"/>
  <c r="M400" i="23"/>
  <c r="L1467" i="23"/>
  <c r="M1348" i="23"/>
  <c r="O1348" i="23" s="1"/>
  <c r="E1216" i="23"/>
  <c r="K964" i="23"/>
  <c r="P964" i="23" s="1"/>
  <c r="G694" i="23"/>
  <c r="K472" i="23"/>
  <c r="P472" i="23" s="1"/>
  <c r="K379" i="23"/>
  <c r="P379" i="23" s="1"/>
  <c r="K298" i="23"/>
  <c r="L298" i="23" s="1"/>
  <c r="F288" i="23"/>
  <c r="G288" i="23" s="1"/>
  <c r="K223" i="23"/>
  <c r="P223" i="23" s="1"/>
  <c r="E186" i="23"/>
  <c r="E196" i="23"/>
  <c r="K161" i="23"/>
  <c r="P161" i="23" s="1"/>
  <c r="I182" i="23"/>
  <c r="E132" i="23"/>
  <c r="E130" i="23"/>
  <c r="F47" i="23"/>
  <c r="G47" i="23" s="1"/>
  <c r="K30" i="23"/>
  <c r="K276" i="24"/>
  <c r="G269" i="24"/>
  <c r="K259" i="24"/>
  <c r="P259" i="24" s="1"/>
  <c r="E231" i="24"/>
  <c r="K233" i="24"/>
  <c r="P233" i="24" s="1"/>
  <c r="F209" i="24"/>
  <c r="H209" i="24" s="1"/>
  <c r="K208" i="24"/>
  <c r="P208" i="24" s="1"/>
  <c r="K226" i="24"/>
  <c r="K142" i="24"/>
  <c r="K191" i="24"/>
  <c r="P191" i="24" s="1"/>
  <c r="L152" i="24"/>
  <c r="P115" i="24"/>
  <c r="P118" i="24"/>
  <c r="E133" i="24"/>
  <c r="K74" i="24"/>
  <c r="P74" i="24" s="1"/>
  <c r="G175" i="24"/>
  <c r="F79" i="24"/>
  <c r="H79" i="24" s="1"/>
  <c r="K65" i="24"/>
  <c r="P65" i="24" s="1"/>
  <c r="E92" i="24"/>
  <c r="K1614" i="23"/>
  <c r="P1614" i="23" s="1"/>
  <c r="K20" i="24"/>
  <c r="P20" i="24" s="1"/>
  <c r="F16" i="24"/>
  <c r="H16" i="24" s="1"/>
  <c r="I53" i="24"/>
  <c r="K1590" i="23"/>
  <c r="P1590" i="23" s="1"/>
  <c r="K1612" i="23"/>
  <c r="P1612" i="23" s="1"/>
  <c r="E25" i="24"/>
  <c r="E1613" i="23"/>
  <c r="K1607" i="23"/>
  <c r="P1607" i="23" s="1"/>
  <c r="K1603" i="23"/>
  <c r="P1603" i="23" s="1"/>
  <c r="K1523" i="23"/>
  <c r="L1581" i="23"/>
  <c r="E1489" i="23"/>
  <c r="E1591" i="23"/>
  <c r="L1552" i="23"/>
  <c r="G1571" i="23"/>
  <c r="E1541" i="23"/>
  <c r="I1501" i="23"/>
  <c r="K1429" i="23"/>
  <c r="E1475" i="23"/>
  <c r="I1512" i="23"/>
  <c r="P1508" i="23"/>
  <c r="F1386" i="23"/>
  <c r="H1386" i="23" s="1"/>
  <c r="R1476" i="23"/>
  <c r="W1476" i="23" s="1"/>
  <c r="P1486" i="23"/>
  <c r="I1406" i="23"/>
  <c r="G1441" i="23"/>
  <c r="E1415" i="23"/>
  <c r="F1443" i="23"/>
  <c r="K1280" i="23"/>
  <c r="P1280" i="23" s="1"/>
  <c r="K1281" i="23"/>
  <c r="P1281" i="23" s="1"/>
  <c r="E1302" i="23"/>
  <c r="P1394" i="23"/>
  <c r="F1322" i="23"/>
  <c r="H1322" i="23" s="1"/>
  <c r="I1349" i="23"/>
  <c r="I1317" i="23"/>
  <c r="E1346" i="23"/>
  <c r="F1235" i="23"/>
  <c r="H1235" i="23" s="1"/>
  <c r="L1343" i="23"/>
  <c r="L1327" i="23"/>
  <c r="E1331" i="23"/>
  <c r="K1229" i="23"/>
  <c r="L1229" i="23" s="1"/>
  <c r="E1223" i="23"/>
  <c r="I1255" i="23"/>
  <c r="F1261" i="23"/>
  <c r="H1261" i="23" s="1"/>
  <c r="I1194" i="23"/>
  <c r="I1201" i="23"/>
  <c r="K1125" i="23"/>
  <c r="P1125" i="23" s="1"/>
  <c r="E1097" i="23"/>
  <c r="F1098" i="23"/>
  <c r="H1098" i="23" s="1"/>
  <c r="E1100" i="23"/>
  <c r="E1167" i="23"/>
  <c r="E1257" i="23"/>
  <c r="P1098" i="23"/>
  <c r="K1068" i="23"/>
  <c r="L1068" i="23" s="1"/>
  <c r="K1069" i="23"/>
  <c r="P1069" i="23" s="1"/>
  <c r="E1040" i="23"/>
  <c r="L1143" i="23"/>
  <c r="I1099" i="23"/>
  <c r="M1075" i="23"/>
  <c r="I1047" i="23"/>
  <c r="F1039" i="23"/>
  <c r="H1039" i="23" s="1"/>
  <c r="I1059" i="23"/>
  <c r="L1064" i="23"/>
  <c r="M1070" i="23"/>
  <c r="O1070" i="23" s="1"/>
  <c r="E1092" i="23"/>
  <c r="F1091" i="23"/>
  <c r="H1091" i="23" s="1"/>
  <c r="L1091" i="23"/>
  <c r="F1046" i="23"/>
  <c r="H1046" i="23" s="1"/>
  <c r="E972" i="23"/>
  <c r="I1029" i="23"/>
  <c r="S1039" i="23"/>
  <c r="K893" i="23"/>
  <c r="P893" i="23" s="1"/>
  <c r="K927" i="23"/>
  <c r="P927" i="23" s="1"/>
  <c r="M982" i="23"/>
  <c r="O982" i="23" s="1"/>
  <c r="G1066" i="23"/>
  <c r="E918" i="23"/>
  <c r="E935" i="23"/>
  <c r="E964" i="23"/>
  <c r="G917" i="23"/>
  <c r="K924" i="23"/>
  <c r="P924" i="23" s="1"/>
  <c r="K854" i="23"/>
  <c r="P854" i="23" s="1"/>
  <c r="F793" i="23"/>
  <c r="H793" i="23" s="1"/>
  <c r="E817" i="23"/>
  <c r="F840" i="23"/>
  <c r="H840" i="23" s="1"/>
  <c r="K832" i="23"/>
  <c r="L832" i="23" s="1"/>
  <c r="L808" i="23"/>
  <c r="F771" i="23"/>
  <c r="H771" i="23" s="1"/>
  <c r="E783" i="23"/>
  <c r="P782" i="23"/>
  <c r="I730" i="23"/>
  <c r="K755" i="23"/>
  <c r="P755" i="23" s="1"/>
  <c r="E764" i="23"/>
  <c r="F685" i="23"/>
  <c r="H685" i="23" s="1"/>
  <c r="I665" i="23"/>
  <c r="E632" i="23"/>
  <c r="E713" i="23"/>
  <c r="I691" i="23"/>
  <c r="F630" i="23"/>
  <c r="I661" i="23"/>
  <c r="I652" i="23"/>
  <c r="G635" i="23"/>
  <c r="E550" i="23"/>
  <c r="K594" i="23"/>
  <c r="P594" i="23" s="1"/>
  <c r="E719" i="23"/>
  <c r="E627" i="23"/>
  <c r="L592" i="23"/>
  <c r="L716" i="23"/>
  <c r="P513" i="23"/>
  <c r="I502" i="23"/>
  <c r="E508" i="23"/>
  <c r="F640" i="23"/>
  <c r="H640" i="23" s="1"/>
  <c r="I585" i="23"/>
  <c r="G657" i="23"/>
  <c r="E463" i="23"/>
  <c r="E579" i="23"/>
  <c r="F581" i="23"/>
  <c r="K367" i="23"/>
  <c r="P367" i="23" s="1"/>
  <c r="K304" i="23"/>
  <c r="P304" i="23" s="1"/>
  <c r="E481" i="23"/>
  <c r="N544" i="23"/>
  <c r="L461" i="23"/>
  <c r="N549" i="23"/>
  <c r="I445" i="23"/>
  <c r="F345" i="23"/>
  <c r="H322" i="23"/>
  <c r="H370" i="23"/>
  <c r="F411" i="23"/>
  <c r="L311" i="23"/>
  <c r="E239" i="23"/>
  <c r="E427" i="23"/>
  <c r="F284" i="23"/>
  <c r="F268" i="23"/>
  <c r="I392" i="23"/>
  <c r="I422" i="23"/>
  <c r="E367" i="23"/>
  <c r="E351" i="23"/>
  <c r="E364" i="23"/>
  <c r="K288" i="23"/>
  <c r="P288" i="23" s="1"/>
  <c r="L435" i="23"/>
  <c r="E216" i="23"/>
  <c r="P361" i="23"/>
  <c r="I197" i="23"/>
  <c r="E226" i="23"/>
  <c r="G428" i="23"/>
  <c r="E380" i="23"/>
  <c r="E440" i="23"/>
  <c r="I257" i="23"/>
  <c r="E225" i="23"/>
  <c r="K160" i="23"/>
  <c r="P160" i="23" s="1"/>
  <c r="G349" i="23"/>
  <c r="H349" i="23" s="1"/>
  <c r="E326" i="23"/>
  <c r="F174" i="23"/>
  <c r="E103" i="23"/>
  <c r="I127" i="23"/>
  <c r="E134" i="23"/>
  <c r="E141" i="23"/>
  <c r="I39" i="23"/>
  <c r="F1075" i="23"/>
  <c r="H1075" i="23" s="1"/>
  <c r="F137" i="23"/>
  <c r="K478" i="23"/>
  <c r="L478" i="23" s="1"/>
  <c r="K48" i="24"/>
  <c r="L48" i="24" s="1"/>
  <c r="E14" i="24"/>
  <c r="K1586" i="23"/>
  <c r="E1574" i="23"/>
  <c r="F1536" i="23"/>
  <c r="H1536" i="23" s="1"/>
  <c r="K1488" i="23"/>
  <c r="P1488" i="23" s="1"/>
  <c r="I1600" i="23"/>
  <c r="E1517" i="23"/>
  <c r="K1413" i="23"/>
  <c r="P1413" i="23" s="1"/>
  <c r="K1482" i="23"/>
  <c r="L1482" i="23" s="1"/>
  <c r="K1452" i="23"/>
  <c r="P1452" i="23" s="1"/>
  <c r="F1390" i="23"/>
  <c r="H1390" i="23" s="1"/>
  <c r="K1443" i="23"/>
  <c r="P1443" i="23" s="1"/>
  <c r="K1387" i="23"/>
  <c r="L1387" i="23" s="1"/>
  <c r="F1301" i="23"/>
  <c r="H1301" i="23" s="1"/>
  <c r="K1371" i="23"/>
  <c r="P1371" i="23" s="1"/>
  <c r="F1306" i="23"/>
  <c r="H1306" i="23" s="1"/>
  <c r="K1263" i="23"/>
  <c r="L1263" i="23" s="1"/>
  <c r="F1341" i="23"/>
  <c r="H1341" i="23" s="1"/>
  <c r="F1220" i="23"/>
  <c r="H1220" i="23" s="1"/>
  <c r="F1269" i="23"/>
  <c r="H1269" i="23" s="1"/>
  <c r="K1192" i="23"/>
  <c r="P1192" i="23" s="1"/>
  <c r="F1226" i="23"/>
  <c r="H1226" i="23" s="1"/>
  <c r="K1261" i="23"/>
  <c r="P1261" i="23" s="1"/>
  <c r="M1278" i="23"/>
  <c r="O1278" i="23" s="1"/>
  <c r="K1234" i="23"/>
  <c r="P1234" i="23" s="1"/>
  <c r="K1109" i="23"/>
  <c r="P1109" i="23" s="1"/>
  <c r="F1096" i="23"/>
  <c r="H1096" i="23" s="1"/>
  <c r="F1099" i="23"/>
  <c r="H1099" i="23" s="1"/>
  <c r="K1052" i="23"/>
  <c r="P1052" i="23" s="1"/>
  <c r="K1088" i="23"/>
  <c r="L1088" i="23" s="1"/>
  <c r="F1062" i="23"/>
  <c r="H1062" i="23" s="1"/>
  <c r="M1039" i="23"/>
  <c r="O1039" i="23" s="1"/>
  <c r="K1046" i="23"/>
  <c r="P1046" i="23" s="1"/>
  <c r="K877" i="23"/>
  <c r="P877" i="23" s="1"/>
  <c r="F934" i="23"/>
  <c r="H934" i="23" s="1"/>
  <c r="F955" i="23"/>
  <c r="I932" i="23"/>
  <c r="F905" i="23"/>
  <c r="H905" i="23" s="1"/>
  <c r="F820" i="23"/>
  <c r="H820" i="23" s="1"/>
  <c r="I850" i="23"/>
  <c r="K840" i="23"/>
  <c r="P840" i="23" s="1"/>
  <c r="R955" i="23"/>
  <c r="W955" i="23" s="1"/>
  <c r="F806" i="23"/>
  <c r="H806" i="23" s="1"/>
  <c r="F737" i="23"/>
  <c r="H737" i="23" s="1"/>
  <c r="M777" i="23"/>
  <c r="O777" i="23" s="1"/>
  <c r="L790" i="23"/>
  <c r="F755" i="23"/>
  <c r="H755" i="23" s="1"/>
  <c r="K673" i="23"/>
  <c r="L673" i="23" s="1"/>
  <c r="K630" i="23"/>
  <c r="P630" i="23" s="1"/>
  <c r="K650" i="23"/>
  <c r="L650" i="23" s="1"/>
  <c r="F534" i="23"/>
  <c r="K664" i="23"/>
  <c r="P664" i="23" s="1"/>
  <c r="F527" i="23"/>
  <c r="R614" i="23"/>
  <c r="W614" i="23" s="1"/>
  <c r="F507" i="23"/>
  <c r="F509" i="23"/>
  <c r="K640" i="23"/>
  <c r="L640" i="23" s="1"/>
  <c r="F573" i="23"/>
  <c r="G573" i="23" s="1"/>
  <c r="K581" i="23"/>
  <c r="P581" i="23" s="1"/>
  <c r="K351" i="23"/>
  <c r="P351" i="23" s="1"/>
  <c r="F371" i="23"/>
  <c r="G371" i="23" s="1"/>
  <c r="K448" i="23"/>
  <c r="L448" i="23" s="1"/>
  <c r="K444" i="23"/>
  <c r="P444" i="23" s="1"/>
  <c r="P527" i="23"/>
  <c r="F456" i="23"/>
  <c r="G456" i="23" s="1"/>
  <c r="K411" i="23"/>
  <c r="P411" i="23" s="1"/>
  <c r="E238" i="23"/>
  <c r="F283" i="23"/>
  <c r="F267" i="23"/>
  <c r="I307" i="23"/>
  <c r="K337" i="23"/>
  <c r="P337" i="23" s="1"/>
  <c r="M357" i="23"/>
  <c r="N357" i="23" s="1"/>
  <c r="K241" i="23"/>
  <c r="P241" i="23" s="1"/>
  <c r="K159" i="23"/>
  <c r="P159" i="23" s="1"/>
  <c r="I279" i="23"/>
  <c r="F13" i="23"/>
  <c r="H13" i="23" s="1"/>
  <c r="F129" i="23"/>
  <c r="I23" i="23"/>
  <c r="K1150" i="23"/>
  <c r="L1150" i="23" s="1"/>
  <c r="K1341" i="23"/>
  <c r="P1341" i="23" s="1"/>
  <c r="F832" i="23"/>
  <c r="H832" i="23" s="1"/>
  <c r="K621" i="23"/>
  <c r="L621" i="23" s="1"/>
  <c r="I153" i="24"/>
  <c r="K205" i="24"/>
  <c r="P205" i="24" s="1"/>
  <c r="F200" i="24"/>
  <c r="H200" i="24" s="1"/>
  <c r="E184" i="24"/>
  <c r="K202" i="24"/>
  <c r="P202" i="24" s="1"/>
  <c r="M139" i="24"/>
  <c r="O139" i="24" s="1"/>
  <c r="E113" i="24"/>
  <c r="I112" i="24"/>
  <c r="K32" i="24"/>
  <c r="K73" i="24"/>
  <c r="L73" i="24" s="1"/>
  <c r="E27" i="24"/>
  <c r="E35" i="24"/>
  <c r="K1558" i="23"/>
  <c r="P1558" i="23" s="1"/>
  <c r="K1593" i="23"/>
  <c r="P1593" i="23" s="1"/>
  <c r="E1473" i="23"/>
  <c r="F1549" i="23"/>
  <c r="H1549" i="23" s="1"/>
  <c r="E1526" i="23"/>
  <c r="K1397" i="23"/>
  <c r="P1397" i="23" s="1"/>
  <c r="F1467" i="23"/>
  <c r="H1467" i="23" s="1"/>
  <c r="G1515" i="23"/>
  <c r="F1454" i="23"/>
  <c r="H1454" i="23" s="1"/>
  <c r="R1522" i="23"/>
  <c r="W1522" i="23" s="1"/>
  <c r="R1426" i="23"/>
  <c r="S1426" i="23" s="1"/>
  <c r="E1404" i="23"/>
  <c r="K1422" i="23"/>
  <c r="P1422" i="23" s="1"/>
  <c r="L1483" i="23"/>
  <c r="F1394" i="23"/>
  <c r="H1394" i="23" s="1"/>
  <c r="E1439" i="23"/>
  <c r="K1346" i="23"/>
  <c r="P1346" i="23" s="1"/>
  <c r="K1365" i="23"/>
  <c r="P1365" i="23" s="1"/>
  <c r="F1290" i="23"/>
  <c r="H1290" i="23" s="1"/>
  <c r="I1337" i="23"/>
  <c r="R1310" i="23"/>
  <c r="S1310" i="23" s="1"/>
  <c r="K1247" i="23"/>
  <c r="P1247" i="23" s="1"/>
  <c r="P1332" i="23"/>
  <c r="F1295" i="23"/>
  <c r="H1295" i="23" s="1"/>
  <c r="K1249" i="23"/>
  <c r="P1249" i="23" s="1"/>
  <c r="K1176" i="23"/>
  <c r="G1259" i="23"/>
  <c r="K1226" i="23"/>
  <c r="P1226" i="23" s="1"/>
  <c r="E1258" i="23"/>
  <c r="K1270" i="23"/>
  <c r="P1270" i="23" s="1"/>
  <c r="I1238" i="23"/>
  <c r="G1195" i="23"/>
  <c r="K1093" i="23"/>
  <c r="L1093" i="23" s="1"/>
  <c r="E1232" i="23"/>
  <c r="F1080" i="23"/>
  <c r="H1080" i="23" s="1"/>
  <c r="F1082" i="23"/>
  <c r="H1082" i="23" s="1"/>
  <c r="E1161" i="23"/>
  <c r="K1156" i="23"/>
  <c r="P1156" i="23" s="1"/>
  <c r="E1108" i="23"/>
  <c r="K1036" i="23"/>
  <c r="P1036" i="23" s="1"/>
  <c r="F1026" i="23"/>
  <c r="K1062" i="23"/>
  <c r="L1062" i="23" s="1"/>
  <c r="L1074" i="23"/>
  <c r="E1004" i="23"/>
  <c r="K1067" i="23"/>
  <c r="K948" i="23"/>
  <c r="L948" i="23" s="1"/>
  <c r="R1015" i="23"/>
  <c r="S1015" i="23" s="1"/>
  <c r="F897" i="23"/>
  <c r="H897" i="23" s="1"/>
  <c r="G1014" i="23"/>
  <c r="K884" i="23"/>
  <c r="L884" i="23" s="1"/>
  <c r="F886" i="23"/>
  <c r="H886" i="23" s="1"/>
  <c r="E963" i="23"/>
  <c r="K952" i="23"/>
  <c r="L952" i="23" s="1"/>
  <c r="F913" i="23"/>
  <c r="H913" i="23" s="1"/>
  <c r="R915" i="23"/>
  <c r="W915" i="23" s="1"/>
  <c r="K938" i="23"/>
  <c r="L938" i="23" s="1"/>
  <c r="G912" i="23"/>
  <c r="E943" i="23"/>
  <c r="K820" i="23"/>
  <c r="P820" i="23" s="1"/>
  <c r="K773" i="23"/>
  <c r="L773" i="23" s="1"/>
  <c r="K835" i="23"/>
  <c r="P835" i="23" s="1"/>
  <c r="F794" i="23"/>
  <c r="H794" i="23" s="1"/>
  <c r="I821" i="23"/>
  <c r="E873" i="23"/>
  <c r="K799" i="23"/>
  <c r="L799" i="23" s="1"/>
  <c r="K739" i="23"/>
  <c r="P739" i="23" s="1"/>
  <c r="E725" i="23"/>
  <c r="E773" i="23"/>
  <c r="F669" i="23"/>
  <c r="H669" i="23" s="1"/>
  <c r="R715" i="23"/>
  <c r="S715" i="23" s="1"/>
  <c r="E616" i="23"/>
  <c r="L683" i="23"/>
  <c r="F622" i="23"/>
  <c r="G622" i="23" s="1"/>
  <c r="L620" i="23"/>
  <c r="G501" i="23"/>
  <c r="H501" i="23" s="1"/>
  <c r="M564" i="23"/>
  <c r="K506" i="23"/>
  <c r="P506" i="23" s="1"/>
  <c r="K573" i="23"/>
  <c r="P573" i="23" s="1"/>
  <c r="G645" i="23"/>
  <c r="L700" i="23"/>
  <c r="L575" i="23"/>
  <c r="L558" i="23"/>
  <c r="K335" i="23"/>
  <c r="G591" i="23"/>
  <c r="H591" i="23" s="1"/>
  <c r="E540" i="23"/>
  <c r="K438" i="23"/>
  <c r="L438" i="23" s="1"/>
  <c r="F496" i="23"/>
  <c r="G496" i="23" s="1"/>
  <c r="G604" i="23"/>
  <c r="H604" i="23" s="1"/>
  <c r="F453" i="23"/>
  <c r="F313" i="23"/>
  <c r="G313" i="23" s="1"/>
  <c r="F468" i="23"/>
  <c r="G468" i="23" s="1"/>
  <c r="L409" i="23"/>
  <c r="R432" i="23"/>
  <c r="W432" i="23" s="1"/>
  <c r="K305" i="23"/>
  <c r="P305" i="23" s="1"/>
  <c r="F347" i="23"/>
  <c r="G347" i="23" s="1"/>
  <c r="E253" i="23"/>
  <c r="E237" i="23"/>
  <c r="F282" i="23"/>
  <c r="F266" i="23"/>
  <c r="L381" i="23"/>
  <c r="G311" i="23"/>
  <c r="H311" i="23" s="1"/>
  <c r="I408" i="23"/>
  <c r="F286" i="23"/>
  <c r="E337" i="23"/>
  <c r="L352" i="23"/>
  <c r="E431" i="23"/>
  <c r="L393" i="23"/>
  <c r="E195" i="23"/>
  <c r="K213" i="23"/>
  <c r="L213" i="23" s="1"/>
  <c r="M334" i="23"/>
  <c r="I419" i="23"/>
  <c r="I179" i="23"/>
  <c r="E194" i="23"/>
  <c r="K158" i="23"/>
  <c r="P158" i="23" s="1"/>
  <c r="I263" i="23"/>
  <c r="L377" i="23"/>
  <c r="K206" i="23"/>
  <c r="L206" i="23" s="1"/>
  <c r="L332" i="23"/>
  <c r="M302" i="23"/>
  <c r="O302" i="23" s="1"/>
  <c r="F166" i="23"/>
  <c r="G166" i="23" s="1"/>
  <c r="E124" i="23"/>
  <c r="K139" i="23"/>
  <c r="L139" i="23" s="1"/>
  <c r="K149" i="23"/>
  <c r="L149" i="23" s="1"/>
  <c r="E122" i="23"/>
  <c r="E160" i="23"/>
  <c r="I7" i="23"/>
  <c r="I100" i="23"/>
  <c r="M155" i="24"/>
  <c r="O155" i="24" s="1"/>
  <c r="K1592" i="23"/>
  <c r="P1592" i="23" s="1"/>
  <c r="K1232" i="23"/>
  <c r="P1232" i="23" s="1"/>
  <c r="K953" i="23"/>
  <c r="L953" i="23" s="1"/>
  <c r="K779" i="23"/>
  <c r="L779" i="23" s="1"/>
  <c r="K637" i="23"/>
  <c r="L637" i="23" s="1"/>
  <c r="P598" i="23"/>
  <c r="F653" i="23"/>
  <c r="H653" i="23" s="1"/>
  <c r="F439" i="23"/>
  <c r="G439" i="23" s="1"/>
  <c r="F182" i="23"/>
  <c r="K96" i="23"/>
  <c r="P96" i="23" s="1"/>
  <c r="I227" i="24"/>
  <c r="F1317" i="23"/>
  <c r="H1317" i="23" s="1"/>
  <c r="L1114" i="23"/>
  <c r="F387" i="23"/>
  <c r="F360" i="23"/>
  <c r="K221" i="23"/>
  <c r="P221" i="23" s="1"/>
  <c r="L405" i="23"/>
  <c r="K214" i="23"/>
  <c r="P214" i="23" s="1"/>
  <c r="I192" i="24"/>
  <c r="G235" i="24"/>
  <c r="K184" i="24"/>
  <c r="P184" i="24" s="1"/>
  <c r="F198" i="24"/>
  <c r="H198" i="24" s="1"/>
  <c r="K214" i="24"/>
  <c r="P214" i="24" s="1"/>
  <c r="K173" i="24"/>
  <c r="L173" i="24" s="1"/>
  <c r="K99" i="24"/>
  <c r="P99" i="24" s="1"/>
  <c r="P280" i="24"/>
  <c r="F265" i="24"/>
  <c r="H265" i="24" s="1"/>
  <c r="K232" i="24"/>
  <c r="P232" i="24" s="1"/>
  <c r="G261" i="24"/>
  <c r="E275" i="24"/>
  <c r="F219" i="24"/>
  <c r="H219" i="24" s="1"/>
  <c r="G244" i="24"/>
  <c r="K168" i="24"/>
  <c r="F176" i="24"/>
  <c r="H176" i="24" s="1"/>
  <c r="I170" i="24"/>
  <c r="K117" i="24"/>
  <c r="E140" i="24"/>
  <c r="G164" i="24"/>
  <c r="G155" i="24"/>
  <c r="E107" i="24"/>
  <c r="K77" i="24"/>
  <c r="P77" i="24" s="1"/>
  <c r="I88" i="24"/>
  <c r="I69" i="24"/>
  <c r="I70" i="24"/>
  <c r="E122" i="24"/>
  <c r="K11" i="24"/>
  <c r="P11" i="24" s="1"/>
  <c r="K17" i="24"/>
  <c r="P17" i="24" s="1"/>
  <c r="P23" i="24"/>
  <c r="F15" i="24"/>
  <c r="H15" i="24" s="1"/>
  <c r="E1564" i="23"/>
  <c r="R1565" i="23"/>
  <c r="W1565" i="23" s="1"/>
  <c r="P1604" i="23"/>
  <c r="I1530" i="23"/>
  <c r="E1457" i="23"/>
  <c r="F1528" i="23"/>
  <c r="H1528" i="23" s="1"/>
  <c r="I1493" i="23"/>
  <c r="I1419" i="23"/>
  <c r="E1397" i="23"/>
  <c r="F1378" i="23"/>
  <c r="H1378" i="23" s="1"/>
  <c r="I1386" i="23"/>
  <c r="K1330" i="23"/>
  <c r="P1330" i="23" s="1"/>
  <c r="F1285" i="23"/>
  <c r="H1285" i="23" s="1"/>
  <c r="F1325" i="23"/>
  <c r="H1325" i="23" s="1"/>
  <c r="K1231" i="23"/>
  <c r="P1231" i="23" s="1"/>
  <c r="E1315" i="23"/>
  <c r="E1424" i="23"/>
  <c r="F1324" i="23"/>
  <c r="H1324" i="23" s="1"/>
  <c r="F1343" i="23"/>
  <c r="H1343" i="23" s="1"/>
  <c r="G1316" i="23"/>
  <c r="I1301" i="23"/>
  <c r="K1160" i="23"/>
  <c r="L1160" i="23" s="1"/>
  <c r="I1251" i="23"/>
  <c r="K1223" i="23"/>
  <c r="L1223" i="23" s="1"/>
  <c r="I1267" i="23"/>
  <c r="L1195" i="23"/>
  <c r="E1192" i="23"/>
  <c r="E1207" i="23"/>
  <c r="G1224" i="23"/>
  <c r="E1144" i="23"/>
  <c r="K1105" i="23"/>
  <c r="P1105" i="23" s="1"/>
  <c r="E1084" i="23"/>
  <c r="K1020" i="23"/>
  <c r="G1243" i="23"/>
  <c r="E1177" i="23"/>
  <c r="F1115" i="23"/>
  <c r="H1115" i="23" s="1"/>
  <c r="F1028" i="23"/>
  <c r="H1028" i="23" s="1"/>
  <c r="E1081" i="23"/>
  <c r="G1027" i="23"/>
  <c r="F1023" i="23"/>
  <c r="H1023" i="23" s="1"/>
  <c r="L1048" i="23"/>
  <c r="I1063" i="23"/>
  <c r="L1016" i="23"/>
  <c r="F1067" i="23"/>
  <c r="K926" i="23"/>
  <c r="P926" i="23" s="1"/>
  <c r="K991" i="23"/>
  <c r="P991" i="23" s="1"/>
  <c r="I967" i="23"/>
  <c r="F1065" i="23"/>
  <c r="H1065" i="23" s="1"/>
  <c r="K928" i="23"/>
  <c r="P928" i="23" s="1"/>
  <c r="K913" i="23"/>
  <c r="P913" i="23" s="1"/>
  <c r="E909" i="23"/>
  <c r="L915" i="23"/>
  <c r="E903" i="23"/>
  <c r="L949" i="23"/>
  <c r="I934" i="23"/>
  <c r="F874" i="23"/>
  <c r="H874" i="23" s="1"/>
  <c r="I916" i="23"/>
  <c r="G1017" i="23"/>
  <c r="L1017" i="23"/>
  <c r="F920" i="23"/>
  <c r="H920" i="23" s="1"/>
  <c r="E825" i="23"/>
  <c r="F777" i="23"/>
  <c r="H777" i="23" s="1"/>
  <c r="E810" i="23"/>
  <c r="I805" i="23"/>
  <c r="K870" i="23"/>
  <c r="P870" i="23" s="1"/>
  <c r="I763" i="23"/>
  <c r="P738" i="23"/>
  <c r="L774" i="23"/>
  <c r="G774" i="23"/>
  <c r="F733" i="23"/>
  <c r="H733" i="23" s="1"/>
  <c r="I746" i="23"/>
  <c r="I780" i="23"/>
  <c r="F824" i="23"/>
  <c r="R684" i="23"/>
  <c r="S684" i="23" s="1"/>
  <c r="F761" i="23"/>
  <c r="H761" i="23" s="1"/>
  <c r="E599" i="23"/>
  <c r="F633" i="23"/>
  <c r="K666" i="23"/>
  <c r="P666" i="23" s="1"/>
  <c r="K622" i="23"/>
  <c r="F606" i="23"/>
  <c r="G606" i="23" s="1"/>
  <c r="E503" i="23"/>
  <c r="L497" i="23"/>
  <c r="I586" i="23"/>
  <c r="I507" i="23"/>
  <c r="I623" i="23"/>
  <c r="K561" i="23"/>
  <c r="K433" i="23"/>
  <c r="L433" i="23" s="1"/>
  <c r="G467" i="23"/>
  <c r="H467" i="23" s="1"/>
  <c r="F485" i="23"/>
  <c r="F355" i="23"/>
  <c r="G355" i="23" s="1"/>
  <c r="E305" i="23"/>
  <c r="K347" i="23"/>
  <c r="L347" i="23" s="1"/>
  <c r="F350" i="23"/>
  <c r="G350" i="23" s="1"/>
  <c r="G418" i="23"/>
  <c r="F281" i="23"/>
  <c r="G281" i="23" s="1"/>
  <c r="F265" i="23"/>
  <c r="F302" i="23"/>
  <c r="G302" i="23" s="1"/>
  <c r="K286" i="23"/>
  <c r="P286" i="23" s="1"/>
  <c r="E320" i="23"/>
  <c r="E346" i="23"/>
  <c r="E417" i="23"/>
  <c r="L526" i="23"/>
  <c r="P354" i="23"/>
  <c r="E208" i="23"/>
  <c r="E218" i="23"/>
  <c r="E204" i="23"/>
  <c r="L384" i="23"/>
  <c r="E217" i="23"/>
  <c r="K157" i="23"/>
  <c r="P157" i="23" s="1"/>
  <c r="G412" i="23"/>
  <c r="H412" i="23" s="1"/>
  <c r="I247" i="23"/>
  <c r="I166" i="23"/>
  <c r="K118" i="23"/>
  <c r="L118" i="23" s="1"/>
  <c r="E126" i="23"/>
  <c r="E133" i="23"/>
  <c r="I84" i="23"/>
  <c r="K277" i="24"/>
  <c r="P277" i="24" s="1"/>
  <c r="K1120" i="23"/>
  <c r="P1120" i="23" s="1"/>
  <c r="K1589" i="23"/>
  <c r="P1589" i="23" s="1"/>
  <c r="M1456" i="23"/>
  <c r="O1456" i="23" s="1"/>
  <c r="F1406" i="23"/>
  <c r="H1406" i="23" s="1"/>
  <c r="K1299" i="23"/>
  <c r="I1334" i="23"/>
  <c r="K1169" i="23"/>
  <c r="P1169" i="23" s="1"/>
  <c r="Y1039" i="23"/>
  <c r="Z1039" i="23" s="1"/>
  <c r="E801" i="23"/>
  <c r="F647" i="23"/>
  <c r="H647" i="23" s="1"/>
  <c r="K591" i="23"/>
  <c r="K383" i="23"/>
  <c r="I55" i="23"/>
  <c r="M284" i="24"/>
  <c r="O284" i="24" s="1"/>
  <c r="K125" i="24"/>
  <c r="P125" i="24" s="1"/>
  <c r="M1604" i="23"/>
  <c r="I292" i="24"/>
  <c r="I225" i="24"/>
  <c r="L213" i="24"/>
  <c r="F189" i="24"/>
  <c r="H189" i="24" s="1"/>
  <c r="F157" i="24"/>
  <c r="H157" i="24" s="1"/>
  <c r="F150" i="24"/>
  <c r="H150" i="24" s="1"/>
  <c r="K127" i="24"/>
  <c r="P127" i="24" s="1"/>
  <c r="F194" i="24"/>
  <c r="H194" i="24" s="1"/>
  <c r="K172" i="24"/>
  <c r="F152" i="24"/>
  <c r="H152" i="24" s="1"/>
  <c r="K150" i="24"/>
  <c r="L150" i="24" s="1"/>
  <c r="F131" i="24"/>
  <c r="H131" i="24" s="1"/>
  <c r="K106" i="24"/>
  <c r="F83" i="24"/>
  <c r="H83" i="24" s="1"/>
  <c r="F81" i="24"/>
  <c r="H81" i="24" s="1"/>
  <c r="K1613" i="23"/>
  <c r="L1613" i="23" s="1"/>
  <c r="G66" i="24"/>
  <c r="E71" i="24"/>
  <c r="K30" i="24"/>
  <c r="P30" i="24" s="1"/>
  <c r="F8" i="24"/>
  <c r="H8" i="24" s="1"/>
  <c r="E1562" i="23"/>
  <c r="K15" i="24"/>
  <c r="P15" i="24" s="1"/>
  <c r="M50" i="24"/>
  <c r="O50" i="24" s="1"/>
  <c r="M1588" i="23"/>
  <c r="O1588" i="23" s="1"/>
  <c r="P1599" i="23"/>
  <c r="F1542" i="23"/>
  <c r="H1542" i="23" s="1"/>
  <c r="E1592" i="23"/>
  <c r="K1538" i="23"/>
  <c r="F1464" i="23"/>
  <c r="H1464" i="23" s="1"/>
  <c r="E1488" i="23"/>
  <c r="M1462" i="23"/>
  <c r="O1462" i="23" s="1"/>
  <c r="K1438" i="23"/>
  <c r="P1438" i="23" s="1"/>
  <c r="K1392" i="23"/>
  <c r="P1392" i="23" s="1"/>
  <c r="I1402" i="23"/>
  <c r="K1416" i="23"/>
  <c r="P1416" i="23" s="1"/>
  <c r="K1314" i="23"/>
  <c r="P1314" i="23" s="1"/>
  <c r="M1382" i="23"/>
  <c r="O1382" i="23" s="1"/>
  <c r="F1427" i="23"/>
  <c r="H1427" i="23" s="1"/>
  <c r="K1319" i="23"/>
  <c r="P1319" i="23" s="1"/>
  <c r="K1308" i="23"/>
  <c r="L1308" i="23" s="1"/>
  <c r="K1215" i="23"/>
  <c r="P1215" i="23" s="1"/>
  <c r="E1297" i="23"/>
  <c r="K1324" i="23"/>
  <c r="L1324" i="23" s="1"/>
  <c r="F1253" i="23"/>
  <c r="H1253" i="23" s="1"/>
  <c r="K1284" i="23"/>
  <c r="P1284" i="23" s="1"/>
  <c r="K1144" i="23"/>
  <c r="P1144" i="23" s="1"/>
  <c r="E1262" i="23"/>
  <c r="P1268" i="23"/>
  <c r="E1215" i="23"/>
  <c r="E1182" i="23"/>
  <c r="E1183" i="23"/>
  <c r="E1264" i="23"/>
  <c r="L1173" i="23"/>
  <c r="I1180" i="23"/>
  <c r="K1115" i="23"/>
  <c r="L1115" i="23" s="1"/>
  <c r="M1023" i="23"/>
  <c r="O1023" i="23" s="1"/>
  <c r="K995" i="23"/>
  <c r="P995" i="23" s="1"/>
  <c r="K1037" i="23"/>
  <c r="L1037" i="23" s="1"/>
  <c r="K1019" i="23"/>
  <c r="P1019" i="23" s="1"/>
  <c r="M1130" i="23"/>
  <c r="O1130" i="23" s="1"/>
  <c r="P1033" i="23"/>
  <c r="K910" i="23"/>
  <c r="P910" i="23" s="1"/>
  <c r="F881" i="23"/>
  <c r="H881" i="23" s="1"/>
  <c r="F945" i="23"/>
  <c r="H945" i="23" s="1"/>
  <c r="E996" i="23"/>
  <c r="K912" i="23"/>
  <c r="P912" i="23" s="1"/>
  <c r="K911" i="23"/>
  <c r="P911" i="23" s="1"/>
  <c r="F908" i="23"/>
  <c r="H908" i="23" s="1"/>
  <c r="K920" i="23"/>
  <c r="P920" i="23" s="1"/>
  <c r="M847" i="23"/>
  <c r="O847" i="23" s="1"/>
  <c r="K757" i="23"/>
  <c r="L757" i="23" s="1"/>
  <c r="M823" i="23"/>
  <c r="O823" i="23" s="1"/>
  <c r="E866" i="23"/>
  <c r="E788" i="23"/>
  <c r="K731" i="23"/>
  <c r="L731" i="23" s="1"/>
  <c r="F675" i="23"/>
  <c r="K732" i="23"/>
  <c r="P732" i="23" s="1"/>
  <c r="I762" i="23"/>
  <c r="F749" i="23"/>
  <c r="H749" i="23" s="1"/>
  <c r="K824" i="23"/>
  <c r="K761" i="23"/>
  <c r="L761" i="23" s="1"/>
  <c r="E772" i="23"/>
  <c r="K663" i="23"/>
  <c r="L663" i="23" s="1"/>
  <c r="F678" i="23"/>
  <c r="H678" i="23" s="1"/>
  <c r="E681" i="23"/>
  <c r="K606" i="23"/>
  <c r="P606" i="23" s="1"/>
  <c r="H598" i="23"/>
  <c r="E574" i="23"/>
  <c r="K487" i="23"/>
  <c r="L487" i="23" s="1"/>
  <c r="H500" i="23"/>
  <c r="P597" i="23"/>
  <c r="F638" i="23"/>
  <c r="H638" i="23" s="1"/>
  <c r="E611" i="23"/>
  <c r="R533" i="23"/>
  <c r="S533" i="23" s="1"/>
  <c r="F561" i="23"/>
  <c r="G561" i="23" s="1"/>
  <c r="K417" i="23"/>
  <c r="P417" i="23" s="1"/>
  <c r="H461" i="23"/>
  <c r="E472" i="23"/>
  <c r="F444" i="23"/>
  <c r="G444" i="23" s="1"/>
  <c r="F459" i="23"/>
  <c r="G459" i="23" s="1"/>
  <c r="F526" i="23"/>
  <c r="G526" i="23" s="1"/>
  <c r="F344" i="23"/>
  <c r="E251" i="23"/>
  <c r="E235" i="23"/>
  <c r="I404" i="23"/>
  <c r="F280" i="23"/>
  <c r="F264" i="23"/>
  <c r="G264" i="23" s="1"/>
  <c r="K285" i="23"/>
  <c r="P285" i="23" s="1"/>
  <c r="P493" i="23"/>
  <c r="I403" i="23"/>
  <c r="F343" i="23"/>
  <c r="L313" i="23"/>
  <c r="F396" i="23"/>
  <c r="M322" i="23"/>
  <c r="H352" i="23"/>
  <c r="K171" i="23"/>
  <c r="L171" i="23" s="1"/>
  <c r="K156" i="23"/>
  <c r="L156" i="23" s="1"/>
  <c r="I231" i="23"/>
  <c r="F187" i="23"/>
  <c r="I86" i="23"/>
  <c r="I68" i="23"/>
  <c r="M236" i="24"/>
  <c r="O236" i="24" s="1"/>
  <c r="I183" i="24"/>
  <c r="F1551" i="23"/>
  <c r="R1342" i="23"/>
  <c r="S1342" i="23" s="1"/>
  <c r="K488" i="23"/>
  <c r="P488" i="23" s="1"/>
  <c r="K479" i="23"/>
  <c r="P479" i="23" s="1"/>
  <c r="F270" i="23"/>
  <c r="K142" i="23"/>
  <c r="L142" i="23" s="1"/>
  <c r="K273" i="24"/>
  <c r="P273" i="24" s="1"/>
  <c r="R213" i="24"/>
  <c r="S213" i="24" s="1"/>
  <c r="F191" i="24"/>
  <c r="H191" i="24" s="1"/>
  <c r="K1092" i="23"/>
  <c r="P1092" i="23" s="1"/>
  <c r="L1133" i="23"/>
  <c r="G938" i="23"/>
  <c r="K806" i="23"/>
  <c r="L806" i="23" s="1"/>
  <c r="K105" i="23"/>
  <c r="P105" i="23" s="1"/>
  <c r="K133" i="24"/>
  <c r="L133" i="24" s="1"/>
  <c r="F76" i="24"/>
  <c r="H76" i="24" s="1"/>
  <c r="K198" i="24"/>
  <c r="P198" i="24" s="1"/>
  <c r="R209" i="24"/>
  <c r="W209" i="24" s="1"/>
  <c r="F149" i="24"/>
  <c r="H149" i="24" s="1"/>
  <c r="F115" i="24"/>
  <c r="K129" i="24"/>
  <c r="P129" i="24" s="1"/>
  <c r="K90" i="24"/>
  <c r="P90" i="24" s="1"/>
  <c r="F70" i="24"/>
  <c r="H70" i="24" s="1"/>
  <c r="K81" i="24"/>
  <c r="L81" i="24" s="1"/>
  <c r="K52" i="24"/>
  <c r="P52" i="24" s="1"/>
  <c r="K36" i="24"/>
  <c r="P36" i="24" s="1"/>
  <c r="K8" i="24"/>
  <c r="P8" i="24" s="1"/>
  <c r="I22" i="24"/>
  <c r="F1583" i="23"/>
  <c r="H1583" i="23" s="1"/>
  <c r="R33" i="24"/>
  <c r="S33" i="24" s="1"/>
  <c r="K1542" i="23"/>
  <c r="P1542" i="23" s="1"/>
  <c r="K1577" i="23"/>
  <c r="P1577" i="23" s="1"/>
  <c r="E1558" i="23"/>
  <c r="K1431" i="23"/>
  <c r="L1431" i="23" s="1"/>
  <c r="R1502" i="23"/>
  <c r="W1502" i="23" s="1"/>
  <c r="F1437" i="23"/>
  <c r="H1437" i="23" s="1"/>
  <c r="F1481" i="23"/>
  <c r="H1481" i="23" s="1"/>
  <c r="K1409" i="23"/>
  <c r="P1409" i="23" s="1"/>
  <c r="K1423" i="23"/>
  <c r="P1423" i="23" s="1"/>
  <c r="K1435" i="23"/>
  <c r="L1435" i="23" s="1"/>
  <c r="E1413" i="23"/>
  <c r="K1298" i="23"/>
  <c r="P1298" i="23" s="1"/>
  <c r="K1427" i="23"/>
  <c r="P1427" i="23" s="1"/>
  <c r="I1377" i="23"/>
  <c r="E1312" i="23"/>
  <c r="I1336" i="23"/>
  <c r="L1244" i="23"/>
  <c r="F1279" i="23"/>
  <c r="H1279" i="23" s="1"/>
  <c r="K1309" i="23"/>
  <c r="P1309" i="23" s="1"/>
  <c r="R1290" i="23"/>
  <c r="I1269" i="23"/>
  <c r="F1197" i="23"/>
  <c r="H1197" i="23" s="1"/>
  <c r="E1248" i="23"/>
  <c r="K1198" i="23"/>
  <c r="L1198" i="23" s="1"/>
  <c r="K1162" i="23"/>
  <c r="L1162" i="23" s="1"/>
  <c r="E1093" i="23"/>
  <c r="E1141" i="23"/>
  <c r="K1134" i="23"/>
  <c r="I1112" i="23"/>
  <c r="K979" i="23"/>
  <c r="L979" i="23" s="1"/>
  <c r="R1018" i="23"/>
  <c r="W1018" i="23" s="1"/>
  <c r="K1025" i="23"/>
  <c r="L1025" i="23" s="1"/>
  <c r="M1058" i="23"/>
  <c r="O1058" i="23" s="1"/>
  <c r="R1073" i="23"/>
  <c r="W1073" i="23" s="1"/>
  <c r="K894" i="23"/>
  <c r="P894" i="23" s="1"/>
  <c r="I940" i="23"/>
  <c r="T1023" i="23"/>
  <c r="V1023" i="23" s="1"/>
  <c r="K896" i="23"/>
  <c r="P896" i="23" s="1"/>
  <c r="R945" i="23"/>
  <c r="S945" i="23" s="1"/>
  <c r="K865" i="23"/>
  <c r="P865" i="23" s="1"/>
  <c r="K908" i="23"/>
  <c r="P908" i="23" s="1"/>
  <c r="K788" i="23"/>
  <c r="P788" i="23" s="1"/>
  <c r="R831" i="23"/>
  <c r="W831" i="23" s="1"/>
  <c r="F745" i="23"/>
  <c r="H745" i="23" s="1"/>
  <c r="F778" i="23"/>
  <c r="H778" i="23" s="1"/>
  <c r="F800" i="23"/>
  <c r="H800" i="23" s="1"/>
  <c r="M775" i="23"/>
  <c r="O775" i="23" s="1"/>
  <c r="M738" i="23"/>
  <c r="O738" i="23" s="1"/>
  <c r="K752" i="23"/>
  <c r="P752" i="23" s="1"/>
  <c r="F722" i="23"/>
  <c r="H722" i="23" s="1"/>
  <c r="K729" i="23"/>
  <c r="L729" i="23" s="1"/>
  <c r="P753" i="23"/>
  <c r="K751" i="23"/>
  <c r="P751" i="23" s="1"/>
  <c r="K745" i="23"/>
  <c r="L745" i="23" s="1"/>
  <c r="F715" i="23"/>
  <c r="H715" i="23" s="1"/>
  <c r="M690" i="23"/>
  <c r="O690" i="23" s="1"/>
  <c r="F605" i="23"/>
  <c r="K579" i="23"/>
  <c r="P579" i="23" s="1"/>
  <c r="K583" i="23"/>
  <c r="L583" i="23" s="1"/>
  <c r="F603" i="23"/>
  <c r="K471" i="23"/>
  <c r="P471" i="23" s="1"/>
  <c r="K552" i="23"/>
  <c r="L552" i="23" s="1"/>
  <c r="K401" i="23"/>
  <c r="P401" i="23" s="1"/>
  <c r="F339" i="23"/>
  <c r="K462" i="23"/>
  <c r="L462" i="23" s="1"/>
  <c r="F438" i="23"/>
  <c r="G438" i="23" s="1"/>
  <c r="M434" i="23"/>
  <c r="O434" i="23" s="1"/>
  <c r="E478" i="23"/>
  <c r="F279" i="23"/>
  <c r="F263" i="23"/>
  <c r="G263" i="23" s="1"/>
  <c r="R397" i="23"/>
  <c r="W397" i="23" s="1"/>
  <c r="E471" i="23"/>
  <c r="M333" i="23"/>
  <c r="K396" i="23"/>
  <c r="K207" i="23"/>
  <c r="P207" i="23" s="1"/>
  <c r="I270" i="23"/>
  <c r="K155" i="23"/>
  <c r="P155" i="23" s="1"/>
  <c r="G405" i="23"/>
  <c r="H405" i="23" s="1"/>
  <c r="I269" i="23"/>
  <c r="I272" i="23"/>
  <c r="F119" i="23"/>
  <c r="G119" i="23" s="1"/>
  <c r="K111" i="23"/>
  <c r="L111" i="23" s="1"/>
  <c r="E136" i="23"/>
  <c r="E157" i="23"/>
  <c r="I70" i="23"/>
  <c r="I52" i="23"/>
  <c r="F274" i="24"/>
  <c r="I1497" i="23"/>
  <c r="M1499" i="23"/>
  <c r="O1499" i="23" s="1"/>
  <c r="F952" i="23"/>
  <c r="F940" i="23"/>
  <c r="H940" i="23" s="1"/>
  <c r="F607" i="23"/>
  <c r="G607" i="23" s="1"/>
  <c r="K519" i="23"/>
  <c r="L519" i="23" s="1"/>
  <c r="F361" i="23"/>
  <c r="G361" i="23" s="1"/>
  <c r="K14" i="24"/>
  <c r="P14" i="24" s="1"/>
  <c r="K1216" i="23"/>
  <c r="F1112" i="23"/>
  <c r="H1112" i="23" s="1"/>
  <c r="K909" i="23"/>
  <c r="P909" i="23" s="1"/>
  <c r="R734" i="23"/>
  <c r="S734" i="23" s="1"/>
  <c r="F505" i="23"/>
  <c r="F452" i="23"/>
  <c r="G452" i="23" s="1"/>
  <c r="F397" i="23"/>
  <c r="K89" i="23"/>
  <c r="P89" i="23" s="1"/>
  <c r="F192" i="24"/>
  <c r="H192" i="24" s="1"/>
  <c r="F251" i="24"/>
  <c r="H251" i="24" s="1"/>
  <c r="K253" i="24"/>
  <c r="L253" i="24" s="1"/>
  <c r="E298" i="24"/>
  <c r="R134" i="24"/>
  <c r="S134" i="24" s="1"/>
  <c r="F297" i="24"/>
  <c r="H297" i="24" s="1"/>
  <c r="F286" i="24"/>
  <c r="H286" i="24" s="1"/>
  <c r="E258" i="24"/>
  <c r="F250" i="24"/>
  <c r="H250" i="24" s="1"/>
  <c r="P267" i="24"/>
  <c r="E247" i="24"/>
  <c r="E240" i="24"/>
  <c r="I228" i="24"/>
  <c r="K187" i="24"/>
  <c r="P187" i="24" s="1"/>
  <c r="K177" i="24"/>
  <c r="L177" i="24" s="1"/>
  <c r="F173" i="24"/>
  <c r="H173" i="24" s="1"/>
  <c r="F182" i="24"/>
  <c r="H182" i="24" s="1"/>
  <c r="F169" i="24"/>
  <c r="H169" i="24" s="1"/>
  <c r="L193" i="24"/>
  <c r="E141" i="24"/>
  <c r="E174" i="24"/>
  <c r="G201" i="24"/>
  <c r="E126" i="24"/>
  <c r="E147" i="24"/>
  <c r="K109" i="24"/>
  <c r="F118" i="24"/>
  <c r="H118" i="24" s="1"/>
  <c r="F111" i="24"/>
  <c r="H111" i="24" s="1"/>
  <c r="E116" i="24"/>
  <c r="E86" i="24"/>
  <c r="E124" i="24"/>
  <c r="K75" i="24"/>
  <c r="L75" i="24" s="1"/>
  <c r="E67" i="24"/>
  <c r="F49" i="24"/>
  <c r="H49" i="24" s="1"/>
  <c r="K1615" i="23"/>
  <c r="P1615" i="23" s="1"/>
  <c r="K1616" i="23"/>
  <c r="P1616" i="23" s="1"/>
  <c r="E13" i="24"/>
  <c r="P19" i="24"/>
  <c r="F1582" i="23"/>
  <c r="H1582" i="23" s="1"/>
  <c r="F24" i="24"/>
  <c r="E12" i="24"/>
  <c r="F1530" i="23"/>
  <c r="H1530" i="23" s="1"/>
  <c r="F1577" i="23"/>
  <c r="H1577" i="23" s="1"/>
  <c r="L1554" i="23"/>
  <c r="K1525" i="23"/>
  <c r="P1525" i="23" s="1"/>
  <c r="I1466" i="23"/>
  <c r="I1450" i="23"/>
  <c r="E1480" i="23"/>
  <c r="F1448" i="23"/>
  <c r="H1448" i="23" s="1"/>
  <c r="K1481" i="23"/>
  <c r="L1481" i="23" s="1"/>
  <c r="M1395" i="23"/>
  <c r="F1411" i="23"/>
  <c r="H1411" i="23" s="1"/>
  <c r="E1384" i="23"/>
  <c r="E1381" i="23"/>
  <c r="G1385" i="23"/>
  <c r="I1434" i="23"/>
  <c r="G1471" i="23"/>
  <c r="K1369" i="23"/>
  <c r="K1282" i="23"/>
  <c r="F1352" i="23"/>
  <c r="H1352" i="23" s="1"/>
  <c r="I1291" i="23"/>
  <c r="L1414" i="23"/>
  <c r="L1294" i="23"/>
  <c r="E1328" i="23"/>
  <c r="F1307" i="23"/>
  <c r="H1307" i="23" s="1"/>
  <c r="F1278" i="23"/>
  <c r="H1278" i="23" s="1"/>
  <c r="E1347" i="23"/>
  <c r="M1266" i="23"/>
  <c r="O1266" i="23" s="1"/>
  <c r="E1247" i="23"/>
  <c r="E1340" i="23"/>
  <c r="E1222" i="23"/>
  <c r="E1242" i="23"/>
  <c r="F1196" i="23"/>
  <c r="H1196" i="23" s="1"/>
  <c r="I1211" i="23"/>
  <c r="F1171" i="23"/>
  <c r="H1171" i="23" s="1"/>
  <c r="G1229" i="23"/>
  <c r="F1162" i="23"/>
  <c r="H1162" i="23" s="1"/>
  <c r="K1084" i="23"/>
  <c r="P1084" i="23" s="1"/>
  <c r="K1094" i="23"/>
  <c r="P1094" i="23" s="1"/>
  <c r="L1138" i="23"/>
  <c r="I1131" i="23"/>
  <c r="E1077" i="23"/>
  <c r="F1047" i="23"/>
  <c r="H1047" i="23" s="1"/>
  <c r="K1121" i="23"/>
  <c r="L1121" i="23" s="1"/>
  <c r="K963" i="23"/>
  <c r="K1028" i="23"/>
  <c r="P1028" i="23" s="1"/>
  <c r="M1007" i="23"/>
  <c r="E1011" i="23"/>
  <c r="L1073" i="23"/>
  <c r="G1006" i="23"/>
  <c r="G1015" i="23"/>
  <c r="E986" i="23"/>
  <c r="F889" i="23"/>
  <c r="H889" i="23" s="1"/>
  <c r="I889" i="23"/>
  <c r="F896" i="23"/>
  <c r="H896" i="23" s="1"/>
  <c r="E919" i="23"/>
  <c r="K925" i="23"/>
  <c r="P925" i="23" s="1"/>
  <c r="F847" i="23"/>
  <c r="L945" i="23"/>
  <c r="I897" i="23"/>
  <c r="F944" i="23"/>
  <c r="H944" i="23" s="1"/>
  <c r="G981" i="23"/>
  <c r="L891" i="23"/>
  <c r="K772" i="23"/>
  <c r="L772" i="23" s="1"/>
  <c r="L831" i="23"/>
  <c r="G906" i="23"/>
  <c r="E827" i="23"/>
  <c r="F729" i="23"/>
  <c r="H729" i="23" s="1"/>
  <c r="E819" i="23"/>
  <c r="L769" i="23"/>
  <c r="G923" i="23"/>
  <c r="L855" i="23"/>
  <c r="P775" i="23"/>
  <c r="K719" i="23"/>
  <c r="P719" i="23" s="1"/>
  <c r="F708" i="23"/>
  <c r="H708" i="23" s="1"/>
  <c r="E724" i="23"/>
  <c r="F728" i="23"/>
  <c r="H728" i="23" s="1"/>
  <c r="M706" i="23"/>
  <c r="P690" i="23"/>
  <c r="P737" i="23"/>
  <c r="L766" i="23"/>
  <c r="K672" i="23"/>
  <c r="L672" i="23" s="1"/>
  <c r="I605" i="23"/>
  <c r="K563" i="23"/>
  <c r="P563" i="23" s="1"/>
  <c r="F639" i="23"/>
  <c r="H639" i="23" s="1"/>
  <c r="L712" i="23"/>
  <c r="K455" i="23"/>
  <c r="F517" i="23"/>
  <c r="G569" i="23"/>
  <c r="H569" i="23" s="1"/>
  <c r="R549" i="23"/>
  <c r="S549" i="23" s="1"/>
  <c r="K499" i="23"/>
  <c r="E589" i="23"/>
  <c r="G570" i="23"/>
  <c r="H570" i="23" s="1"/>
  <c r="K577" i="23"/>
  <c r="P608" i="23"/>
  <c r="P511" i="23"/>
  <c r="K474" i="23"/>
  <c r="L517" i="23"/>
  <c r="K385" i="23"/>
  <c r="P385" i="23" s="1"/>
  <c r="P467" i="23"/>
  <c r="E324" i="23"/>
  <c r="L510" i="23"/>
  <c r="E374" i="23"/>
  <c r="L496" i="23"/>
  <c r="E491" i="23"/>
  <c r="M386" i="23"/>
  <c r="F430" i="23"/>
  <c r="E335" i="23"/>
  <c r="K331" i="23"/>
  <c r="F278" i="23"/>
  <c r="G278" i="23" s="1"/>
  <c r="F262" i="23"/>
  <c r="E482" i="23"/>
  <c r="G457" i="23"/>
  <c r="H457" i="23" s="1"/>
  <c r="R423" i="23"/>
  <c r="L368" i="23"/>
  <c r="E188" i="23"/>
  <c r="E203" i="23"/>
  <c r="F184" i="23"/>
  <c r="G184" i="23" s="1"/>
  <c r="E210" i="23"/>
  <c r="F178" i="23"/>
  <c r="G178" i="23" s="1"/>
  <c r="S322" i="23"/>
  <c r="I254" i="23"/>
  <c r="E202" i="23"/>
  <c r="G357" i="23"/>
  <c r="H357" i="23" s="1"/>
  <c r="E209" i="23"/>
  <c r="K154" i="23"/>
  <c r="P154" i="23" s="1"/>
  <c r="E190" i="23"/>
  <c r="I282" i="23"/>
  <c r="I256" i="23"/>
  <c r="F72" i="23"/>
  <c r="G72" i="23" s="1"/>
  <c r="I120" i="23"/>
  <c r="E125" i="23"/>
  <c r="I54" i="23"/>
  <c r="I36" i="23"/>
  <c r="K143" i="24"/>
  <c r="P143" i="24" s="1"/>
  <c r="F1466" i="23"/>
  <c r="H1466" i="23" s="1"/>
  <c r="K1425" i="23"/>
  <c r="F1275" i="23"/>
  <c r="K904" i="23"/>
  <c r="K610" i="23"/>
  <c r="L610" i="23" s="1"/>
  <c r="K457" i="23"/>
  <c r="L457" i="23" s="1"/>
  <c r="K224" i="23"/>
  <c r="I71" i="23"/>
  <c r="K229" i="24"/>
  <c r="P229" i="24" s="1"/>
  <c r="P96" i="24"/>
  <c r="K39" i="24"/>
  <c r="L39" i="24" s="1"/>
  <c r="E1504" i="23"/>
  <c r="G1398" i="23"/>
  <c r="K1177" i="23"/>
  <c r="P1177" i="23" s="1"/>
  <c r="R1200" i="23"/>
  <c r="W1200" i="23" s="1"/>
  <c r="G949" i="23"/>
  <c r="F665" i="23"/>
  <c r="R461" i="23"/>
  <c r="W461" i="23" s="1"/>
  <c r="K42" i="24"/>
  <c r="P42" i="24" s="1"/>
  <c r="R235" i="24"/>
  <c r="S235" i="24" s="1"/>
  <c r="E229" i="24"/>
  <c r="K203" i="24"/>
  <c r="K194" i="24"/>
  <c r="L194" i="24" s="1"/>
  <c r="K61" i="24"/>
  <c r="P61" i="24" s="1"/>
  <c r="G288" i="24"/>
  <c r="I279" i="24"/>
  <c r="P265" i="24"/>
  <c r="F262" i="24"/>
  <c r="H262" i="24" s="1"/>
  <c r="K224" i="24"/>
  <c r="L224" i="24" s="1"/>
  <c r="G211" i="24"/>
  <c r="K171" i="24"/>
  <c r="L171" i="24" s="1"/>
  <c r="E208" i="24"/>
  <c r="F170" i="24"/>
  <c r="E166" i="24"/>
  <c r="I176" i="24"/>
  <c r="F181" i="24"/>
  <c r="H181" i="24" s="1"/>
  <c r="E142" i="24"/>
  <c r="K93" i="24"/>
  <c r="P93" i="24" s="1"/>
  <c r="M149" i="24"/>
  <c r="O149" i="24" s="1"/>
  <c r="K68" i="24"/>
  <c r="L68" i="24" s="1"/>
  <c r="E68" i="24"/>
  <c r="K49" i="24"/>
  <c r="P49" i="24" s="1"/>
  <c r="F26" i="24"/>
  <c r="M23" i="24"/>
  <c r="O23" i="24" s="1"/>
  <c r="I6" i="24"/>
  <c r="F1610" i="23"/>
  <c r="H1610" i="23" s="1"/>
  <c r="K24" i="24"/>
  <c r="L24" i="24" s="1"/>
  <c r="M1572" i="23"/>
  <c r="O1572" i="23" s="1"/>
  <c r="I1595" i="23"/>
  <c r="P1588" i="23"/>
  <c r="K1561" i="23"/>
  <c r="P1561" i="23" s="1"/>
  <c r="E1525" i="23"/>
  <c r="K1500" i="23"/>
  <c r="P1500" i="23" s="1"/>
  <c r="F1500" i="23"/>
  <c r="P1456" i="23"/>
  <c r="K1415" i="23"/>
  <c r="P1415" i="23" s="1"/>
  <c r="F1455" i="23"/>
  <c r="H1455" i="23" s="1"/>
  <c r="K1448" i="23"/>
  <c r="P1448" i="23" s="1"/>
  <c r="R1395" i="23"/>
  <c r="S1395" i="23" s="1"/>
  <c r="K1411" i="23"/>
  <c r="E1429" i="23"/>
  <c r="E1431" i="23"/>
  <c r="P1398" i="23"/>
  <c r="P1567" i="23"/>
  <c r="I1376" i="23"/>
  <c r="F1379" i="23"/>
  <c r="G1395" i="23"/>
  <c r="I1358" i="23"/>
  <c r="I1285" i="23"/>
  <c r="I1307" i="23"/>
  <c r="F1237" i="23"/>
  <c r="H1237" i="23" s="1"/>
  <c r="E1277" i="23"/>
  <c r="P1266" i="23"/>
  <c r="E1181" i="23"/>
  <c r="K1171" i="23"/>
  <c r="L1171" i="23" s="1"/>
  <c r="E1191" i="23"/>
  <c r="G1200" i="23"/>
  <c r="F1143" i="23"/>
  <c r="K1083" i="23"/>
  <c r="E1094" i="23"/>
  <c r="I1128" i="23"/>
  <c r="E1140" i="23"/>
  <c r="K1027" i="23"/>
  <c r="P1027" i="23" s="1"/>
  <c r="R1075" i="23"/>
  <c r="W1075" i="23" s="1"/>
  <c r="G1054" i="23"/>
  <c r="E1069" i="23"/>
  <c r="P994" i="23"/>
  <c r="K1021" i="23"/>
  <c r="L1021" i="23" s="1"/>
  <c r="G1038" i="23"/>
  <c r="K879" i="23"/>
  <c r="E879" i="23"/>
  <c r="E894" i="23"/>
  <c r="F925" i="23"/>
  <c r="H925" i="23" s="1"/>
  <c r="K849" i="23"/>
  <c r="P849" i="23" s="1"/>
  <c r="K944" i="23"/>
  <c r="L944" i="23" s="1"/>
  <c r="I883" i="23"/>
  <c r="K756" i="23"/>
  <c r="L756" i="23" s="1"/>
  <c r="I900" i="23"/>
  <c r="E776" i="23"/>
  <c r="E842" i="23"/>
  <c r="K718" i="23"/>
  <c r="P718" i="23" s="1"/>
  <c r="K703" i="23"/>
  <c r="P703" i="23" s="1"/>
  <c r="I736" i="23"/>
  <c r="L742" i="23"/>
  <c r="F707" i="23"/>
  <c r="H707" i="23" s="1"/>
  <c r="E744" i="23"/>
  <c r="I728" i="23"/>
  <c r="P706" i="23"/>
  <c r="E686" i="23"/>
  <c r="F684" i="23"/>
  <c r="H684" i="23" s="1"/>
  <c r="F662" i="23"/>
  <c r="G721" i="23"/>
  <c r="G870" i="23"/>
  <c r="K635" i="23"/>
  <c r="P635" i="23" s="1"/>
  <c r="G582" i="23"/>
  <c r="H582" i="23" s="1"/>
  <c r="K596" i="23"/>
  <c r="P596" i="23" s="1"/>
  <c r="F557" i="23"/>
  <c r="K545" i="23"/>
  <c r="P545" i="23" s="1"/>
  <c r="I607" i="23"/>
  <c r="I555" i="23"/>
  <c r="E546" i="23"/>
  <c r="P564" i="23"/>
  <c r="E499" i="23"/>
  <c r="F577" i="23"/>
  <c r="G577" i="23" s="1"/>
  <c r="E530" i="23"/>
  <c r="K369" i="23"/>
  <c r="L369" i="23" s="1"/>
  <c r="G458" i="23"/>
  <c r="H458" i="23" s="1"/>
  <c r="K449" i="23"/>
  <c r="L449" i="23" s="1"/>
  <c r="F565" i="23"/>
  <c r="E297" i="23"/>
  <c r="E248" i="23"/>
  <c r="E232" i="23"/>
  <c r="I376" i="23"/>
  <c r="F277" i="23"/>
  <c r="G277" i="23" s="1"/>
  <c r="F261" i="23"/>
  <c r="F451" i="23"/>
  <c r="G451" i="23" s="1"/>
  <c r="F333" i="23"/>
  <c r="I308" i="23"/>
  <c r="L423" i="23"/>
  <c r="I355" i="23"/>
  <c r="H301" i="23"/>
  <c r="I184" i="23"/>
  <c r="G318" i="23"/>
  <c r="H318" i="23" s="1"/>
  <c r="L300" i="23"/>
  <c r="I178" i="23"/>
  <c r="K153" i="23"/>
  <c r="P153" i="23" s="1"/>
  <c r="I266" i="23"/>
  <c r="I181" i="23"/>
  <c r="E123" i="23"/>
  <c r="E87" i="23"/>
  <c r="E155" i="23"/>
  <c r="E158" i="23"/>
  <c r="I38" i="23"/>
  <c r="I20" i="23"/>
  <c r="R131" i="24"/>
  <c r="S131" i="24" s="1"/>
  <c r="K1539" i="23"/>
  <c r="P1539" i="23" s="1"/>
  <c r="F1519" i="23"/>
  <c r="H1519" i="23" s="1"/>
  <c r="F1453" i="23"/>
  <c r="F1318" i="23"/>
  <c r="E1359" i="23"/>
  <c r="F1087" i="23"/>
  <c r="K872" i="23"/>
  <c r="K399" i="23"/>
  <c r="M578" i="23"/>
  <c r="O578" i="23" s="1"/>
  <c r="K328" i="23"/>
  <c r="K292" i="23"/>
  <c r="L292" i="23" s="1"/>
  <c r="K169" i="23"/>
  <c r="L169" i="23" s="1"/>
  <c r="K1606" i="23"/>
  <c r="L1606" i="23" s="1"/>
  <c r="R1460" i="23"/>
  <c r="W1460" i="23" s="1"/>
  <c r="E1233" i="23"/>
  <c r="E1057" i="23"/>
  <c r="K997" i="23"/>
  <c r="P997" i="23" s="1"/>
  <c r="K843" i="23"/>
  <c r="P843" i="23" s="1"/>
  <c r="F821" i="23"/>
  <c r="H821" i="23" s="1"/>
  <c r="F269" i="23"/>
  <c r="G269" i="23" s="1"/>
  <c r="K43" i="23"/>
  <c r="L43" i="23" s="1"/>
  <c r="K119" i="24"/>
  <c r="L119" i="24" s="1"/>
  <c r="M264" i="24"/>
  <c r="O264" i="24" s="1"/>
  <c r="K252" i="24"/>
  <c r="L252" i="24" s="1"/>
  <c r="F217" i="24"/>
  <c r="H217" i="24" s="1"/>
  <c r="F204" i="24"/>
  <c r="I217" i="24"/>
  <c r="I212" i="24"/>
  <c r="K175" i="24"/>
  <c r="L175" i="24" s="1"/>
  <c r="K179" i="24"/>
  <c r="P179" i="24" s="1"/>
  <c r="K160" i="24"/>
  <c r="K108" i="24"/>
  <c r="K45" i="24"/>
  <c r="P45" i="24" s="1"/>
  <c r="F69" i="24"/>
  <c r="H69" i="24" s="1"/>
  <c r="E10" i="24"/>
  <c r="F1609" i="23"/>
  <c r="F1569" i="23"/>
  <c r="H1569" i="23" s="1"/>
  <c r="F1561" i="23"/>
  <c r="H1561" i="23" s="1"/>
  <c r="E1400" i="23"/>
  <c r="F1433" i="23"/>
  <c r="H1433" i="23" s="1"/>
  <c r="I1469" i="23"/>
  <c r="F1449" i="23"/>
  <c r="H1449" i="23" s="1"/>
  <c r="L1370" i="23"/>
  <c r="M1421" i="23"/>
  <c r="O1421" i="23" s="1"/>
  <c r="K1379" i="23"/>
  <c r="P1379" i="23" s="1"/>
  <c r="I1449" i="23"/>
  <c r="K1306" i="23"/>
  <c r="P1306" i="23" s="1"/>
  <c r="K1262" i="23"/>
  <c r="K1283" i="23"/>
  <c r="P1283" i="23" s="1"/>
  <c r="M1228" i="23"/>
  <c r="F1323" i="23"/>
  <c r="H1323" i="23" s="1"/>
  <c r="E1263" i="23"/>
  <c r="F1180" i="23"/>
  <c r="H1180" i="23" s="1"/>
  <c r="M1368" i="23"/>
  <c r="O1368" i="23" s="1"/>
  <c r="K1185" i="23"/>
  <c r="L1185" i="23" s="1"/>
  <c r="K1151" i="23"/>
  <c r="E1314" i="23"/>
  <c r="L1205" i="23"/>
  <c r="F1083" i="23"/>
  <c r="H1083" i="23" s="1"/>
  <c r="G1122" i="23"/>
  <c r="K1022" i="23"/>
  <c r="L1022" i="23" s="1"/>
  <c r="F1000" i="23"/>
  <c r="R992" i="23"/>
  <c r="W992" i="23" s="1"/>
  <c r="F915" i="23"/>
  <c r="H915" i="23" s="1"/>
  <c r="E942" i="23"/>
  <c r="K1035" i="23"/>
  <c r="L1035" i="23" s="1"/>
  <c r="E979" i="23"/>
  <c r="K878" i="23"/>
  <c r="P878" i="23" s="1"/>
  <c r="K873" i="23"/>
  <c r="P873" i="23" s="1"/>
  <c r="K858" i="23"/>
  <c r="P858" i="23" s="1"/>
  <c r="K922" i="23"/>
  <c r="P922" i="23" s="1"/>
  <c r="F831" i="23"/>
  <c r="H831" i="23" s="1"/>
  <c r="F921" i="23"/>
  <c r="E834" i="23"/>
  <c r="K930" i="23"/>
  <c r="P930" i="23" s="1"/>
  <c r="K860" i="23"/>
  <c r="L860" i="23" s="1"/>
  <c r="K740" i="23"/>
  <c r="P740" i="23" s="1"/>
  <c r="F762" i="23"/>
  <c r="I867" i="23"/>
  <c r="F781" i="23"/>
  <c r="H781" i="23" s="1"/>
  <c r="F848" i="23"/>
  <c r="H848" i="23" s="1"/>
  <c r="K702" i="23"/>
  <c r="P702" i="23" s="1"/>
  <c r="K687" i="23"/>
  <c r="P687" i="23" s="1"/>
  <c r="E692" i="23"/>
  <c r="F693" i="23"/>
  <c r="H693" i="23" s="1"/>
  <c r="F695" i="23"/>
  <c r="H695" i="23" s="1"/>
  <c r="F679" i="23"/>
  <c r="H679" i="23" s="1"/>
  <c r="F673" i="23"/>
  <c r="E702" i="23"/>
  <c r="I851" i="23"/>
  <c r="L804" i="23"/>
  <c r="F652" i="23"/>
  <c r="H652" i="23" s="1"/>
  <c r="M722" i="23"/>
  <c r="M678" i="23"/>
  <c r="O678" i="23" s="1"/>
  <c r="K557" i="23"/>
  <c r="F545" i="23"/>
  <c r="G545" i="23" s="1"/>
  <c r="H549" i="23"/>
  <c r="F541" i="23"/>
  <c r="E562" i="23"/>
  <c r="E498" i="23"/>
  <c r="F524" i="23"/>
  <c r="G524" i="23" s="1"/>
  <c r="F556" i="23"/>
  <c r="F525" i="23"/>
  <c r="K604" i="23"/>
  <c r="P604" i="23" s="1"/>
  <c r="L500" i="23"/>
  <c r="E455" i="23"/>
  <c r="K441" i="23"/>
  <c r="F409" i="23"/>
  <c r="G409" i="23" s="1"/>
  <c r="K565" i="23"/>
  <c r="P565" i="23" s="1"/>
  <c r="M382" i="23"/>
  <c r="O382" i="23" s="1"/>
  <c r="F327" i="23"/>
  <c r="G327" i="23" s="1"/>
  <c r="M430" i="23"/>
  <c r="I360" i="23"/>
  <c r="F276" i="23"/>
  <c r="G276" i="23" s="1"/>
  <c r="F260" i="23"/>
  <c r="K451" i="23"/>
  <c r="L451" i="23" s="1"/>
  <c r="M329" i="23"/>
  <c r="H470" i="23"/>
  <c r="H421" i="23"/>
  <c r="M318" i="23"/>
  <c r="O318" i="23" s="1"/>
  <c r="P343" i="23"/>
  <c r="I278" i="23"/>
  <c r="F183" i="23"/>
  <c r="G183" i="23" s="1"/>
  <c r="P306" i="23"/>
  <c r="I277" i="23"/>
  <c r="F170" i="23"/>
  <c r="I283" i="23"/>
  <c r="E148" i="23"/>
  <c r="F180" i="23"/>
  <c r="K152" i="23"/>
  <c r="L152" i="23" s="1"/>
  <c r="M391" i="23"/>
  <c r="N391" i="23" s="1"/>
  <c r="K102" i="23"/>
  <c r="P102" i="23" s="1"/>
  <c r="E22" i="23"/>
  <c r="E6" i="23"/>
  <c r="E159" i="23"/>
  <c r="K107" i="23"/>
  <c r="L107" i="23" s="1"/>
  <c r="F116" i="23"/>
  <c r="G116" i="23" s="1"/>
  <c r="K112" i="23"/>
  <c r="P112" i="23" s="1"/>
  <c r="K185" i="24"/>
  <c r="P185" i="24" s="1"/>
  <c r="F1544" i="23"/>
  <c r="H1544" i="23" s="1"/>
  <c r="F1547" i="23"/>
  <c r="H1547" i="23" s="1"/>
  <c r="K1312" i="23"/>
  <c r="L1312" i="23" s="1"/>
  <c r="K943" i="23"/>
  <c r="P943" i="23" s="1"/>
  <c r="K795" i="23"/>
  <c r="L795" i="23" s="1"/>
  <c r="K336" i="23"/>
  <c r="P336" i="23" s="1"/>
  <c r="R434" i="23"/>
  <c r="W434" i="23" s="1"/>
  <c r="K46" i="23"/>
  <c r="L46" i="23" s="1"/>
  <c r="F226" i="24"/>
  <c r="K128" i="24"/>
  <c r="P128" i="24" s="1"/>
  <c r="K162" i="24"/>
  <c r="P162" i="24" s="1"/>
  <c r="F1461" i="23"/>
  <c r="K1296" i="23"/>
  <c r="L1296" i="23" s="1"/>
  <c r="F1236" i="23"/>
  <c r="K1167" i="23"/>
  <c r="L1167" i="23" s="1"/>
  <c r="K771" i="23"/>
  <c r="L771" i="23" s="1"/>
  <c r="R517" i="23"/>
  <c r="S517" i="23" s="1"/>
  <c r="K1574" i="23"/>
  <c r="L1574" i="23" s="1"/>
  <c r="F264" i="24"/>
  <c r="H264" i="24" s="1"/>
  <c r="P264" i="24"/>
  <c r="G268" i="24"/>
  <c r="E256" i="24"/>
  <c r="K216" i="24"/>
  <c r="P216" i="24" s="1"/>
  <c r="I282" i="24"/>
  <c r="F241" i="24"/>
  <c r="H241" i="24" s="1"/>
  <c r="K239" i="24"/>
  <c r="P239" i="24" s="1"/>
  <c r="E242" i="24"/>
  <c r="E254" i="24"/>
  <c r="K204" i="24"/>
  <c r="P204" i="24" s="1"/>
  <c r="R193" i="24"/>
  <c r="W193" i="24" s="1"/>
  <c r="G213" i="24"/>
  <c r="F165" i="24"/>
  <c r="H165" i="24" s="1"/>
  <c r="K146" i="24"/>
  <c r="P146" i="24" s="1"/>
  <c r="K130" i="24"/>
  <c r="L130" i="24" s="1"/>
  <c r="L165" i="24"/>
  <c r="F137" i="24"/>
  <c r="H137" i="24" s="1"/>
  <c r="K102" i="24"/>
  <c r="L102" i="24" s="1"/>
  <c r="E110" i="24"/>
  <c r="E85" i="24"/>
  <c r="E89" i="24"/>
  <c r="F50" i="24"/>
  <c r="E55" i="24"/>
  <c r="P82" i="24"/>
  <c r="E44" i="24"/>
  <c r="E48" i="24"/>
  <c r="L18" i="24"/>
  <c r="K1591" i="23"/>
  <c r="L1591" i="23" s="1"/>
  <c r="E9" i="24"/>
  <c r="E1615" i="23"/>
  <c r="K1571" i="23"/>
  <c r="L1571" i="23" s="1"/>
  <c r="L1610" i="23"/>
  <c r="K1569" i="23"/>
  <c r="P1569" i="23" s="1"/>
  <c r="F1573" i="23"/>
  <c r="H1573" i="23" s="1"/>
  <c r="E1585" i="23"/>
  <c r="R21" i="24"/>
  <c r="S21" i="24" s="1"/>
  <c r="E1539" i="23"/>
  <c r="F1554" i="23"/>
  <c r="K1507" i="23"/>
  <c r="L1507" i="23" s="1"/>
  <c r="F1509" i="23"/>
  <c r="H1509" i="23" s="1"/>
  <c r="I1477" i="23"/>
  <c r="I1563" i="23"/>
  <c r="K1399" i="23"/>
  <c r="P1399" i="23" s="1"/>
  <c r="I1468" i="23"/>
  <c r="K1487" i="23"/>
  <c r="P1487" i="23" s="1"/>
  <c r="E1388" i="23"/>
  <c r="K1373" i="23"/>
  <c r="P1373" i="23" s="1"/>
  <c r="L1455" i="23"/>
  <c r="L1445" i="23"/>
  <c r="F1368" i="23"/>
  <c r="H1368" i="23" s="1"/>
  <c r="G1370" i="23"/>
  <c r="L1363" i="23"/>
  <c r="G1375" i="23"/>
  <c r="K1304" i="23"/>
  <c r="P1304" i="23" s="1"/>
  <c r="K1246" i="23"/>
  <c r="L1246" i="23" s="1"/>
  <c r="E1283" i="23"/>
  <c r="L1322" i="23"/>
  <c r="E1305" i="23"/>
  <c r="F1221" i="23"/>
  <c r="H1221" i="23" s="1"/>
  <c r="I1275" i="23"/>
  <c r="G1284" i="23"/>
  <c r="I1323" i="23"/>
  <c r="K1240" i="23"/>
  <c r="L1240" i="23" s="1"/>
  <c r="K1207" i="23"/>
  <c r="L1207" i="23" s="1"/>
  <c r="F1219" i="23"/>
  <c r="F1165" i="23"/>
  <c r="H1165" i="23" s="1"/>
  <c r="F1158" i="23"/>
  <c r="H1158" i="23" s="1"/>
  <c r="G1168" i="23"/>
  <c r="E1151" i="23"/>
  <c r="K1210" i="23"/>
  <c r="L1210" i="23" s="1"/>
  <c r="I1196" i="23"/>
  <c r="L1189" i="23"/>
  <c r="I1132" i="23"/>
  <c r="E1126" i="23"/>
  <c r="E1119" i="23"/>
  <c r="K1209" i="23"/>
  <c r="P1209" i="23" s="1"/>
  <c r="K1005" i="23"/>
  <c r="P1005" i="23" s="1"/>
  <c r="K996" i="23"/>
  <c r="L996" i="23" s="1"/>
  <c r="E1061" i="23"/>
  <c r="F999" i="23"/>
  <c r="H999" i="23" s="1"/>
  <c r="K986" i="23"/>
  <c r="P986" i="23" s="1"/>
  <c r="K1009" i="23"/>
  <c r="L1009" i="23" s="1"/>
  <c r="L1060" i="23"/>
  <c r="L1032" i="23"/>
  <c r="P1000" i="23"/>
  <c r="K962" i="23"/>
  <c r="P962" i="23" s="1"/>
  <c r="L1044" i="23"/>
  <c r="F1035" i="23"/>
  <c r="H1035" i="23" s="1"/>
  <c r="F977" i="23"/>
  <c r="H977" i="23" s="1"/>
  <c r="K1012" i="23"/>
  <c r="P1012" i="23" s="1"/>
  <c r="L939" i="23"/>
  <c r="K857" i="23"/>
  <c r="P857" i="23" s="1"/>
  <c r="K842" i="23"/>
  <c r="L842" i="23" s="1"/>
  <c r="K905" i="23"/>
  <c r="P905" i="23" s="1"/>
  <c r="F830" i="23"/>
  <c r="H830" i="23" s="1"/>
  <c r="E910" i="23"/>
  <c r="K833" i="23"/>
  <c r="L833" i="23" s="1"/>
  <c r="E888" i="23"/>
  <c r="E927" i="23"/>
  <c r="K822" i="23"/>
  <c r="P822" i="23" s="1"/>
  <c r="K724" i="23"/>
  <c r="P724" i="23" s="1"/>
  <c r="E809" i="23"/>
  <c r="F828" i="23"/>
  <c r="H828" i="23" s="1"/>
  <c r="K848" i="23"/>
  <c r="L848" i="23" s="1"/>
  <c r="K686" i="23"/>
  <c r="L686" i="23" s="1"/>
  <c r="K671" i="23"/>
  <c r="P671" i="23" s="1"/>
  <c r="F748" i="23"/>
  <c r="H748" i="23" s="1"/>
  <c r="I794" i="23"/>
  <c r="R754" i="23"/>
  <c r="S754" i="23" s="1"/>
  <c r="K644" i="23"/>
  <c r="P644" i="23" s="1"/>
  <c r="F636" i="23"/>
  <c r="H636" i="23" s="1"/>
  <c r="K562" i="23"/>
  <c r="P562" i="23" s="1"/>
  <c r="K626" i="23"/>
  <c r="P626" i="23" s="1"/>
  <c r="F608" i="23"/>
  <c r="G608" i="23" s="1"/>
  <c r="E595" i="23"/>
  <c r="E563" i="23"/>
  <c r="F504" i="23"/>
  <c r="K634" i="23"/>
  <c r="L634" i="23" s="1"/>
  <c r="K541" i="23"/>
  <c r="P541" i="23" s="1"/>
  <c r="K525" i="23"/>
  <c r="L525" i="23" s="1"/>
  <c r="R469" i="23"/>
  <c r="W469" i="23" s="1"/>
  <c r="E487" i="23"/>
  <c r="F436" i="23"/>
  <c r="G436" i="23" s="1"/>
  <c r="F307" i="23"/>
  <c r="G307" i="23" s="1"/>
  <c r="M477" i="23"/>
  <c r="O477" i="23" s="1"/>
  <c r="F408" i="23"/>
  <c r="F314" i="23"/>
  <c r="G314" i="23" s="1"/>
  <c r="L365" i="23"/>
  <c r="F275" i="23"/>
  <c r="F259" i="23"/>
  <c r="G259" i="23" s="1"/>
  <c r="M345" i="23"/>
  <c r="P329" i="23"/>
  <c r="E415" i="23"/>
  <c r="K299" i="23"/>
  <c r="L299" i="23" s="1"/>
  <c r="M375" i="23"/>
  <c r="O375" i="23" s="1"/>
  <c r="I262" i="23"/>
  <c r="K191" i="23"/>
  <c r="L191" i="23" s="1"/>
  <c r="I284" i="23"/>
  <c r="K176" i="23"/>
  <c r="P176" i="23" s="1"/>
  <c r="F185" i="23"/>
  <c r="I261" i="23"/>
  <c r="I280" i="23"/>
  <c r="I267" i="23"/>
  <c r="E147" i="23"/>
  <c r="F173" i="23"/>
  <c r="G173" i="23" s="1"/>
  <c r="H454" i="23"/>
  <c r="E143" i="23"/>
  <c r="E112" i="23"/>
  <c r="I99" i="23"/>
  <c r="K158" i="24"/>
  <c r="L158" i="24" s="1"/>
  <c r="K35" i="24"/>
  <c r="P35" i="24" s="1"/>
  <c r="F1589" i="23"/>
  <c r="H1589" i="23" s="1"/>
  <c r="F1462" i="23"/>
  <c r="H1462" i="23" s="1"/>
  <c r="K1359" i="23"/>
  <c r="P1359" i="23" s="1"/>
  <c r="K1315" i="23"/>
  <c r="L1315" i="23" s="1"/>
  <c r="R1173" i="23"/>
  <c r="S1173" i="23" s="1"/>
  <c r="K1001" i="23"/>
  <c r="L1001" i="23" s="1"/>
  <c r="K595" i="23"/>
  <c r="P595" i="23" s="1"/>
  <c r="H449" i="23"/>
  <c r="F394" i="23"/>
  <c r="G394" i="23" s="1"/>
  <c r="G1204" i="23"/>
  <c r="G1095" i="23"/>
  <c r="F752" i="23"/>
  <c r="H752" i="23" s="1"/>
  <c r="F210" i="24"/>
  <c r="H210" i="24" s="1"/>
  <c r="R243" i="24"/>
  <c r="W243" i="24" s="1"/>
  <c r="F236" i="24"/>
  <c r="H236" i="24" s="1"/>
  <c r="G252" i="24"/>
  <c r="F212" i="24"/>
  <c r="H212" i="24" s="1"/>
  <c r="K190" i="24"/>
  <c r="L190" i="24" s="1"/>
  <c r="R201" i="24"/>
  <c r="W201" i="24" s="1"/>
  <c r="R189" i="24"/>
  <c r="W189" i="24" s="1"/>
  <c r="F178" i="24"/>
  <c r="H178" i="24" s="1"/>
  <c r="F135" i="24"/>
  <c r="H135" i="24" s="1"/>
  <c r="F128" i="24"/>
  <c r="K86" i="24"/>
  <c r="L86" i="24" s="1"/>
  <c r="F97" i="24"/>
  <c r="H97" i="24" s="1"/>
  <c r="F100" i="24"/>
  <c r="H100" i="24" s="1"/>
  <c r="E63" i="24"/>
  <c r="F53" i="24"/>
  <c r="H53" i="24" s="1"/>
  <c r="E40" i="24"/>
  <c r="K1575" i="23"/>
  <c r="P1575" i="23" s="1"/>
  <c r="F1568" i="23"/>
  <c r="H1568" i="23" s="1"/>
  <c r="M1583" i="23"/>
  <c r="O1583" i="23" s="1"/>
  <c r="F1605" i="23"/>
  <c r="H1605" i="23" s="1"/>
  <c r="K1573" i="23"/>
  <c r="L1573" i="23" s="1"/>
  <c r="R1537" i="23"/>
  <c r="S1537" i="23" s="1"/>
  <c r="K1380" i="23"/>
  <c r="P1380" i="23" s="1"/>
  <c r="I1544" i="23"/>
  <c r="K1383" i="23"/>
  <c r="P1383" i="23" s="1"/>
  <c r="F1417" i="23"/>
  <c r="H1417" i="23" s="1"/>
  <c r="I1461" i="23"/>
  <c r="F1434" i="23"/>
  <c r="H1434" i="23" s="1"/>
  <c r="F1468" i="23"/>
  <c r="H1468" i="23" s="1"/>
  <c r="F1487" i="23"/>
  <c r="H1487" i="23" s="1"/>
  <c r="I1485" i="23"/>
  <c r="M1389" i="23"/>
  <c r="O1389" i="23" s="1"/>
  <c r="F1367" i="23"/>
  <c r="H1367" i="23" s="1"/>
  <c r="K1361" i="23"/>
  <c r="P1361" i="23" s="1"/>
  <c r="K1230" i="23"/>
  <c r="L1230" i="23" s="1"/>
  <c r="F1250" i="23"/>
  <c r="H1250" i="23" s="1"/>
  <c r="F1289" i="23"/>
  <c r="H1289" i="23" s="1"/>
  <c r="F1274" i="23"/>
  <c r="H1274" i="23" s="1"/>
  <c r="E1350" i="23"/>
  <c r="E1230" i="23"/>
  <c r="K1191" i="23"/>
  <c r="P1191" i="23" s="1"/>
  <c r="M1220" i="23"/>
  <c r="O1220" i="23" s="1"/>
  <c r="F1164" i="23"/>
  <c r="H1164" i="23" s="1"/>
  <c r="E1329" i="23"/>
  <c r="R1205" i="23"/>
  <c r="S1205" i="23" s="1"/>
  <c r="K1158" i="23"/>
  <c r="L1158" i="23" s="1"/>
  <c r="E1159" i="23"/>
  <c r="K1147" i="23"/>
  <c r="L1147" i="23" s="1"/>
  <c r="F1206" i="23"/>
  <c r="H1206" i="23" s="1"/>
  <c r="M1295" i="23"/>
  <c r="O1295" i="23" s="1"/>
  <c r="E1193" i="23"/>
  <c r="I1129" i="23"/>
  <c r="E1104" i="23"/>
  <c r="K1087" i="23"/>
  <c r="P1087" i="23" s="1"/>
  <c r="F1089" i="23"/>
  <c r="H1089" i="23" s="1"/>
  <c r="F984" i="23"/>
  <c r="H984" i="23" s="1"/>
  <c r="R976" i="23"/>
  <c r="S976" i="23" s="1"/>
  <c r="F974" i="23"/>
  <c r="H974" i="23" s="1"/>
  <c r="F961" i="23"/>
  <c r="H961" i="23" s="1"/>
  <c r="M984" i="23"/>
  <c r="O984" i="23" s="1"/>
  <c r="F993" i="23"/>
  <c r="H993" i="23" s="1"/>
  <c r="K977" i="23"/>
  <c r="P977" i="23" s="1"/>
  <c r="I983" i="23"/>
  <c r="E877" i="23"/>
  <c r="K841" i="23"/>
  <c r="L841" i="23" s="1"/>
  <c r="K826" i="23"/>
  <c r="P826" i="23" s="1"/>
  <c r="K887" i="23"/>
  <c r="P887" i="23" s="1"/>
  <c r="E884" i="23"/>
  <c r="R899" i="23"/>
  <c r="S899" i="23" s="1"/>
  <c r="K828" i="23"/>
  <c r="L828" i="23" s="1"/>
  <c r="F816" i="23"/>
  <c r="H816" i="23" s="1"/>
  <c r="F746" i="23"/>
  <c r="H746" i="23" s="1"/>
  <c r="E826" i="23"/>
  <c r="K670" i="23"/>
  <c r="L670" i="23" s="1"/>
  <c r="K655" i="23"/>
  <c r="P655" i="23" s="1"/>
  <c r="K720" i="23"/>
  <c r="L720" i="23" s="1"/>
  <c r="K748" i="23"/>
  <c r="L748" i="23" s="1"/>
  <c r="E723" i="23"/>
  <c r="L696" i="23"/>
  <c r="E670" i="23"/>
  <c r="K628" i="23"/>
  <c r="P628" i="23" s="1"/>
  <c r="G705" i="23"/>
  <c r="E698" i="23"/>
  <c r="K546" i="23"/>
  <c r="P546" i="23" s="1"/>
  <c r="L685" i="23"/>
  <c r="F626" i="23"/>
  <c r="G626" i="23" s="1"/>
  <c r="F614" i="23"/>
  <c r="I647" i="23"/>
  <c r="K642" i="23"/>
  <c r="P642" i="23" s="1"/>
  <c r="F588" i="23"/>
  <c r="G588" i="23" s="1"/>
  <c r="I551" i="23"/>
  <c r="E536" i="23"/>
  <c r="K537" i="23"/>
  <c r="L537" i="23" s="1"/>
  <c r="F492" i="23"/>
  <c r="G492" i="23" s="1"/>
  <c r="K509" i="23"/>
  <c r="P509" i="23" s="1"/>
  <c r="K529" i="23"/>
  <c r="L529" i="23" s="1"/>
  <c r="K486" i="23"/>
  <c r="P486" i="23" s="1"/>
  <c r="L559" i="23"/>
  <c r="F483" i="23"/>
  <c r="E420" i="23"/>
  <c r="R516" i="23"/>
  <c r="S516" i="23" s="1"/>
  <c r="E488" i="23"/>
  <c r="R370" i="23"/>
  <c r="S370" i="23" s="1"/>
  <c r="L414" i="23"/>
  <c r="I314" i="23"/>
  <c r="K293" i="23"/>
  <c r="L293" i="23" s="1"/>
  <c r="E358" i="23"/>
  <c r="F274" i="23"/>
  <c r="G274" i="23" s="1"/>
  <c r="F258" i="23"/>
  <c r="P345" i="23"/>
  <c r="R458" i="23"/>
  <c r="S458" i="23" s="1"/>
  <c r="G348" i="23"/>
  <c r="E410" i="23"/>
  <c r="E426" i="23"/>
  <c r="I325" i="23"/>
  <c r="E401" i="23"/>
  <c r="E295" i="23"/>
  <c r="K412" i="23"/>
  <c r="L412" i="23" s="1"/>
  <c r="L317" i="23"/>
  <c r="F175" i="23"/>
  <c r="I268" i="23"/>
  <c r="I264" i="23"/>
  <c r="E146" i="23"/>
  <c r="F172" i="23"/>
  <c r="L338" i="23"/>
  <c r="K219" i="23"/>
  <c r="P219" i="23" s="1"/>
  <c r="E152" i="23"/>
  <c r="E161" i="23"/>
  <c r="F101" i="23"/>
  <c r="K104" i="23"/>
  <c r="L104" i="23" s="1"/>
  <c r="I83" i="23"/>
  <c r="K40" i="24"/>
  <c r="P40" i="24" s="1"/>
  <c r="K1556" i="23"/>
  <c r="P1556" i="23" s="1"/>
  <c r="F1532" i="23"/>
  <c r="H1532" i="23" s="1"/>
  <c r="K1187" i="23"/>
  <c r="P1187" i="23" s="1"/>
  <c r="F1060" i="23"/>
  <c r="H1060" i="23" s="1"/>
  <c r="F731" i="23"/>
  <c r="H731" i="23" s="1"/>
  <c r="F306" i="23"/>
  <c r="F1607" i="23"/>
  <c r="H1607" i="23" s="1"/>
  <c r="F1486" i="23"/>
  <c r="H1486" i="23" s="1"/>
  <c r="R1454" i="23"/>
  <c r="S1454" i="23" s="1"/>
  <c r="K1339" i="23"/>
  <c r="P1339" i="23" s="1"/>
  <c r="K1026" i="23"/>
  <c r="P1026" i="23" s="1"/>
  <c r="F730" i="23"/>
  <c r="H730" i="23" s="1"/>
  <c r="K320" i="23"/>
  <c r="P320" i="23" s="1"/>
  <c r="K206" i="24"/>
  <c r="P206" i="24" s="1"/>
  <c r="K200" i="24"/>
  <c r="L200" i="24" s="1"/>
  <c r="F238" i="24"/>
  <c r="H238" i="24" s="1"/>
  <c r="K188" i="24"/>
  <c r="P188" i="24" s="1"/>
  <c r="K287" i="24"/>
  <c r="P287" i="24" s="1"/>
  <c r="K238" i="24"/>
  <c r="P238" i="24" s="1"/>
  <c r="F243" i="24"/>
  <c r="H243" i="24" s="1"/>
  <c r="M286" i="24"/>
  <c r="O286" i="24" s="1"/>
  <c r="E234" i="24"/>
  <c r="P246" i="24"/>
  <c r="E232" i="24"/>
  <c r="K174" i="24"/>
  <c r="P174" i="24" s="1"/>
  <c r="E190" i="24"/>
  <c r="E158" i="24"/>
  <c r="E117" i="24"/>
  <c r="K97" i="24"/>
  <c r="L97" i="24" s="1"/>
  <c r="K100" i="24"/>
  <c r="L100" i="24" s="1"/>
  <c r="F34" i="24"/>
  <c r="H34" i="24" s="1"/>
  <c r="G90" i="24"/>
  <c r="K34" i="24"/>
  <c r="L34" i="24" s="1"/>
  <c r="K1559" i="23"/>
  <c r="L1559" i="23" s="1"/>
  <c r="F1581" i="23"/>
  <c r="H1581" i="23" s="1"/>
  <c r="G39" i="24"/>
  <c r="E1606" i="23"/>
  <c r="K1605" i="23"/>
  <c r="P1605" i="23" s="1"/>
  <c r="F1566" i="23"/>
  <c r="H1566" i="23" s="1"/>
  <c r="G1611" i="23"/>
  <c r="L1537" i="23"/>
  <c r="G1537" i="23"/>
  <c r="K1491" i="23"/>
  <c r="P1491" i="23" s="1"/>
  <c r="F1493" i="23"/>
  <c r="H1493" i="23" s="1"/>
  <c r="E1535" i="23"/>
  <c r="E1516" i="23"/>
  <c r="F1405" i="23"/>
  <c r="H1405" i="23" s="1"/>
  <c r="F1522" i="23"/>
  <c r="H1522" i="23" s="1"/>
  <c r="E1465" i="23"/>
  <c r="K1357" i="23"/>
  <c r="P1357" i="23" s="1"/>
  <c r="E1373" i="23"/>
  <c r="K1347" i="23"/>
  <c r="P1347" i="23" s="1"/>
  <c r="I1367" i="23"/>
  <c r="F1351" i="23"/>
  <c r="H1351" i="23" s="1"/>
  <c r="E1282" i="23"/>
  <c r="K1214" i="23"/>
  <c r="P1214" i="23" s="1"/>
  <c r="F1294" i="23"/>
  <c r="H1294" i="23" s="1"/>
  <c r="F1268" i="23"/>
  <c r="H1268" i="23" s="1"/>
  <c r="F1292" i="23"/>
  <c r="H1292" i="23" s="1"/>
  <c r="F1240" i="23"/>
  <c r="H1240" i="23" s="1"/>
  <c r="P1213" i="23"/>
  <c r="K1175" i="23"/>
  <c r="P1175" i="23" s="1"/>
  <c r="G1218" i="23"/>
  <c r="K1199" i="23"/>
  <c r="P1199" i="23" s="1"/>
  <c r="K1142" i="23"/>
  <c r="L1142" i="23" s="1"/>
  <c r="F1148" i="23"/>
  <c r="H1148" i="23" s="1"/>
  <c r="E1176" i="23"/>
  <c r="K1146" i="23"/>
  <c r="L1146" i="23" s="1"/>
  <c r="G1152" i="23"/>
  <c r="K1206" i="23"/>
  <c r="P1206" i="23" s="1"/>
  <c r="F1190" i="23"/>
  <c r="H1190" i="23" s="1"/>
  <c r="F1174" i="23"/>
  <c r="H1174" i="23" s="1"/>
  <c r="F1123" i="23"/>
  <c r="H1123" i="23" s="1"/>
  <c r="E1110" i="23"/>
  <c r="E1078" i="23"/>
  <c r="G1137" i="23"/>
  <c r="G1147" i="23"/>
  <c r="F983" i="23"/>
  <c r="H983" i="23" s="1"/>
  <c r="F1010" i="23"/>
  <c r="H1010" i="23" s="1"/>
  <c r="K1054" i="23"/>
  <c r="L1054" i="23" s="1"/>
  <c r="K974" i="23"/>
  <c r="P974" i="23" s="1"/>
  <c r="G997" i="23"/>
  <c r="K961" i="23"/>
  <c r="P961" i="23" s="1"/>
  <c r="K965" i="23"/>
  <c r="L965" i="23" s="1"/>
  <c r="K993" i="23"/>
  <c r="P993" i="23" s="1"/>
  <c r="K975" i="23"/>
  <c r="P975" i="23" s="1"/>
  <c r="G1018" i="23"/>
  <c r="K825" i="23"/>
  <c r="P825" i="23" s="1"/>
  <c r="K810" i="23"/>
  <c r="P810" i="23" s="1"/>
  <c r="F880" i="23"/>
  <c r="H880" i="23" s="1"/>
  <c r="G901" i="23"/>
  <c r="L899" i="23"/>
  <c r="K817" i="23"/>
  <c r="L817" i="23" s="1"/>
  <c r="K816" i="23"/>
  <c r="L816" i="23" s="1"/>
  <c r="P875" i="23"/>
  <c r="F856" i="23"/>
  <c r="H856" i="23" s="1"/>
  <c r="K837" i="23"/>
  <c r="P837" i="23" s="1"/>
  <c r="G803" i="23"/>
  <c r="K654" i="23"/>
  <c r="P654" i="23" s="1"/>
  <c r="E858" i="23"/>
  <c r="E740" i="23"/>
  <c r="G790" i="23"/>
  <c r="K721" i="23"/>
  <c r="L721" i="23" s="1"/>
  <c r="E654" i="23"/>
  <c r="K643" i="23"/>
  <c r="P643" i="23" s="1"/>
  <c r="K612" i="23"/>
  <c r="L612" i="23" s="1"/>
  <c r="K530" i="23"/>
  <c r="L530" i="23" s="1"/>
  <c r="F642" i="23"/>
  <c r="H642" i="23" s="1"/>
  <c r="I571" i="23"/>
  <c r="G624" i="23"/>
  <c r="E537" i="23"/>
  <c r="F529" i="23"/>
  <c r="G529" i="23" s="1"/>
  <c r="K470" i="23"/>
  <c r="P470" i="23" s="1"/>
  <c r="F466" i="23"/>
  <c r="K460" i="23"/>
  <c r="P460" i="23" s="1"/>
  <c r="H474" i="23"/>
  <c r="F419" i="23"/>
  <c r="G419" i="23" s="1"/>
  <c r="L516" i="23"/>
  <c r="G490" i="23"/>
  <c r="H490" i="23" s="1"/>
  <c r="F392" i="23"/>
  <c r="P386" i="23"/>
  <c r="E395" i="23"/>
  <c r="E289" i="23"/>
  <c r="E244" i="23"/>
  <c r="F273" i="23"/>
  <c r="F257" i="23"/>
  <c r="G257" i="23" s="1"/>
  <c r="G434" i="23"/>
  <c r="H434" i="23" s="1"/>
  <c r="I387" i="23"/>
  <c r="F296" i="23"/>
  <c r="G296" i="23" s="1"/>
  <c r="I275" i="23"/>
  <c r="I175" i="23"/>
  <c r="E168" i="23"/>
  <c r="G548" i="23"/>
  <c r="E145" i="23"/>
  <c r="I276" i="23"/>
  <c r="I172" i="23"/>
  <c r="I162" i="23"/>
  <c r="E67" i="23"/>
  <c r="E51" i="23"/>
  <c r="E35" i="23"/>
  <c r="E121" i="23"/>
  <c r="E156" i="23"/>
  <c r="E104" i="23"/>
  <c r="K248" i="24"/>
  <c r="P248" i="24" s="1"/>
  <c r="K215" i="24"/>
  <c r="P215" i="24" s="1"/>
  <c r="F56" i="24"/>
  <c r="H56" i="24" s="1"/>
  <c r="F1402" i="23"/>
  <c r="H1402" i="23" s="1"/>
  <c r="K1355" i="23"/>
  <c r="P1355" i="23" s="1"/>
  <c r="K522" i="23"/>
  <c r="L522" i="23" s="1"/>
  <c r="H480" i="23"/>
  <c r="F222" i="24"/>
  <c r="H222" i="24" s="1"/>
  <c r="K159" i="24"/>
  <c r="P159" i="24" s="1"/>
  <c r="K1504" i="23"/>
  <c r="P1504" i="23" s="1"/>
  <c r="R1401" i="23"/>
  <c r="W1401" i="23" s="1"/>
  <c r="K1293" i="23"/>
  <c r="P1293" i="23" s="1"/>
  <c r="K1141" i="23"/>
  <c r="P1141" i="23" s="1"/>
  <c r="L1101" i="23"/>
  <c r="F1064" i="23"/>
  <c r="H1064" i="23" s="1"/>
  <c r="R933" i="23"/>
  <c r="W933" i="23" s="1"/>
  <c r="K937" i="23"/>
  <c r="P937" i="23" s="1"/>
  <c r="G875" i="23"/>
  <c r="R453" i="23"/>
  <c r="W453" i="23" s="1"/>
  <c r="F136" i="24"/>
  <c r="H136" i="24" s="1"/>
  <c r="F290" i="24"/>
  <c r="H290" i="24" s="1"/>
  <c r="R286" i="24"/>
  <c r="S286" i="24" s="1"/>
  <c r="F225" i="24"/>
  <c r="H225" i="24" s="1"/>
  <c r="F224" i="24"/>
  <c r="H224" i="24" s="1"/>
  <c r="L261" i="24"/>
  <c r="I274" i="24"/>
  <c r="K124" i="24"/>
  <c r="P124" i="24" s="1"/>
  <c r="K163" i="24"/>
  <c r="L163" i="24" s="1"/>
  <c r="K137" i="24"/>
  <c r="L137" i="24" s="1"/>
  <c r="F101" i="24"/>
  <c r="H101" i="24" s="1"/>
  <c r="F106" i="24"/>
  <c r="H106" i="24" s="1"/>
  <c r="K71" i="24"/>
  <c r="P71" i="24" s="1"/>
  <c r="K83" i="24"/>
  <c r="P83" i="24" s="1"/>
  <c r="F94" i="24"/>
  <c r="H94" i="24" s="1"/>
  <c r="K51" i="24"/>
  <c r="P51" i="24" s="1"/>
  <c r="M1617" i="23"/>
  <c r="O1617" i="23" s="1"/>
  <c r="K1553" i="23"/>
  <c r="L1553" i="23" s="1"/>
  <c r="F1602" i="23"/>
  <c r="H1602" i="23" s="1"/>
  <c r="G1550" i="23"/>
  <c r="F1401" i="23"/>
  <c r="H1401" i="23" s="1"/>
  <c r="F1418" i="23"/>
  <c r="H1418" i="23" s="1"/>
  <c r="F1389" i="23"/>
  <c r="H1389" i="23" s="1"/>
  <c r="K1420" i="23"/>
  <c r="L1420" i="23" s="1"/>
  <c r="K1390" i="23"/>
  <c r="P1390" i="23" s="1"/>
  <c r="K1344" i="23"/>
  <c r="P1344" i="23" s="1"/>
  <c r="K1345" i="23"/>
  <c r="P1345" i="23" s="1"/>
  <c r="F1349" i="23"/>
  <c r="H1349" i="23" s="1"/>
  <c r="K1350" i="23"/>
  <c r="L1350" i="23" s="1"/>
  <c r="F1354" i="23"/>
  <c r="H1354" i="23" s="1"/>
  <c r="K1264" i="23"/>
  <c r="P1264" i="23" s="1"/>
  <c r="F1267" i="23"/>
  <c r="H1267" i="23" s="1"/>
  <c r="E1313" i="23"/>
  <c r="K1292" i="23"/>
  <c r="P1292" i="23" s="1"/>
  <c r="L1333" i="23"/>
  <c r="K1159" i="23"/>
  <c r="P1159" i="23" s="1"/>
  <c r="K1239" i="23"/>
  <c r="L1239" i="23" s="1"/>
  <c r="E1345" i="23"/>
  <c r="R1279" i="23"/>
  <c r="S1279" i="23" s="1"/>
  <c r="R1189" i="23"/>
  <c r="S1189" i="23" s="1"/>
  <c r="K1140" i="23"/>
  <c r="P1140" i="23" s="1"/>
  <c r="K1126" i="23"/>
  <c r="P1126" i="23" s="1"/>
  <c r="K1190" i="23"/>
  <c r="L1190" i="23" s="1"/>
  <c r="K1174" i="23"/>
  <c r="L1174" i="23" s="1"/>
  <c r="M1117" i="23"/>
  <c r="O1117" i="23" s="1"/>
  <c r="K1123" i="23"/>
  <c r="L1123" i="23" s="1"/>
  <c r="F1107" i="23"/>
  <c r="H1107" i="23" s="1"/>
  <c r="K1082" i="23"/>
  <c r="L1082" i="23" s="1"/>
  <c r="I1096" i="23"/>
  <c r="K1051" i="23"/>
  <c r="L1051" i="23" s="1"/>
  <c r="F968" i="23"/>
  <c r="H968" i="23" s="1"/>
  <c r="E1124" i="23"/>
  <c r="I1080" i="23"/>
  <c r="K1010" i="23"/>
  <c r="L1010" i="23" s="1"/>
  <c r="E1052" i="23"/>
  <c r="K980" i="23"/>
  <c r="L980" i="23" s="1"/>
  <c r="F965" i="23"/>
  <c r="H965" i="23" s="1"/>
  <c r="E990" i="23"/>
  <c r="L976" i="23"/>
  <c r="F929" i="23"/>
  <c r="H929" i="23" s="1"/>
  <c r="K809" i="23"/>
  <c r="P809" i="23" s="1"/>
  <c r="F892" i="23"/>
  <c r="H892" i="23" s="1"/>
  <c r="F799" i="23"/>
  <c r="H799" i="23" s="1"/>
  <c r="K890" i="23"/>
  <c r="P890" i="23" s="1"/>
  <c r="K866" i="23"/>
  <c r="P866" i="23" s="1"/>
  <c r="K723" i="23"/>
  <c r="P723" i="23" s="1"/>
  <c r="F802" i="23"/>
  <c r="H802" i="23" s="1"/>
  <c r="K856" i="23"/>
  <c r="P856" i="23" s="1"/>
  <c r="F765" i="23"/>
  <c r="H765" i="23" s="1"/>
  <c r="K818" i="23"/>
  <c r="L818" i="23" s="1"/>
  <c r="K704" i="23"/>
  <c r="P704" i="23" s="1"/>
  <c r="K768" i="23"/>
  <c r="L768" i="23" s="1"/>
  <c r="E757" i="23"/>
  <c r="F717" i="23"/>
  <c r="H717" i="23" s="1"/>
  <c r="G690" i="23"/>
  <c r="K627" i="23"/>
  <c r="P627" i="23" s="1"/>
  <c r="M750" i="23"/>
  <c r="O750" i="23" s="1"/>
  <c r="E671" i="23"/>
  <c r="E704" i="23"/>
  <c r="F727" i="23"/>
  <c r="H727" i="23" s="1"/>
  <c r="F656" i="23"/>
  <c r="H656" i="23" s="1"/>
  <c r="K514" i="23"/>
  <c r="P514" i="23" s="1"/>
  <c r="F571" i="23"/>
  <c r="G571" i="23" s="1"/>
  <c r="R500" i="23"/>
  <c r="W500" i="23" s="1"/>
  <c r="F516" i="23"/>
  <c r="F533" i="23"/>
  <c r="F460" i="23"/>
  <c r="G460" i="23" s="1"/>
  <c r="F747" i="23"/>
  <c r="H747" i="23" s="1"/>
  <c r="K454" i="23"/>
  <c r="P454" i="23" s="1"/>
  <c r="K466" i="23"/>
  <c r="P466" i="23" s="1"/>
  <c r="K431" i="23"/>
  <c r="P431" i="23" s="1"/>
  <c r="E494" i="23"/>
  <c r="H477" i="23"/>
  <c r="F377" i="23"/>
  <c r="G377" i="23" s="1"/>
  <c r="F543" i="23"/>
  <c r="E336" i="23"/>
  <c r="F272" i="23"/>
  <c r="F256" i="23"/>
  <c r="R333" i="23"/>
  <c r="S333" i="23" s="1"/>
  <c r="H448" i="23"/>
  <c r="F315" i="23"/>
  <c r="G315" i="23" s="1"/>
  <c r="E383" i="23"/>
  <c r="E399" i="23"/>
  <c r="F316" i="23"/>
  <c r="G316" i="23" s="1"/>
  <c r="E291" i="23"/>
  <c r="K296" i="23"/>
  <c r="P296" i="23" s="1"/>
  <c r="I259" i="23"/>
  <c r="F167" i="23"/>
  <c r="F199" i="23"/>
  <c r="G199" i="23" s="1"/>
  <c r="I274" i="23"/>
  <c r="K177" i="23"/>
  <c r="P177" i="23" s="1"/>
  <c r="I260" i="23"/>
  <c r="F164" i="23"/>
  <c r="G164" i="23" s="1"/>
  <c r="F138" i="23"/>
  <c r="F135" i="23"/>
  <c r="G135" i="23" s="1"/>
  <c r="M219" i="24"/>
  <c r="O219" i="24" s="1"/>
  <c r="K154" i="24"/>
  <c r="L154" i="24" s="1"/>
  <c r="F1460" i="23"/>
  <c r="H1460" i="23" s="1"/>
  <c r="K1193" i="23"/>
  <c r="P1193" i="23" s="1"/>
  <c r="K1108" i="23"/>
  <c r="P1108" i="23" s="1"/>
  <c r="R1042" i="23"/>
  <c r="W1042" i="23" s="1"/>
  <c r="F956" i="23"/>
  <c r="H956" i="23" s="1"/>
  <c r="K801" i="23"/>
  <c r="L801" i="23" s="1"/>
  <c r="F787" i="23"/>
  <c r="H787" i="23" s="1"/>
  <c r="F701" i="23"/>
  <c r="H701" i="23" s="1"/>
  <c r="K363" i="23"/>
  <c r="L363" i="23" s="1"/>
  <c r="F254" i="23"/>
  <c r="G254" i="23" s="1"/>
  <c r="F287" i="23"/>
  <c r="K242" i="23"/>
  <c r="L242" i="23" s="1"/>
  <c r="F162" i="23"/>
  <c r="G162" i="23" s="1"/>
  <c r="F80" i="23"/>
  <c r="F22" i="24"/>
  <c r="G22" i="24" s="1"/>
  <c r="R1581" i="23"/>
  <c r="W1581" i="23" s="1"/>
  <c r="K1514" i="23"/>
  <c r="L1514" i="23" s="1"/>
  <c r="K1297" i="23"/>
  <c r="L1297" i="23" s="1"/>
  <c r="K1274" i="23"/>
  <c r="P1274" i="23" s="1"/>
  <c r="F1056" i="23"/>
  <c r="H1056" i="23" s="1"/>
  <c r="L1042" i="23"/>
  <c r="F924" i="23"/>
  <c r="H924" i="23" s="1"/>
  <c r="F610" i="23"/>
  <c r="H592" i="23"/>
  <c r="K372" i="23"/>
  <c r="P372" i="23" s="1"/>
  <c r="K289" i="24"/>
  <c r="P289" i="24" s="1"/>
  <c r="F277" i="24"/>
  <c r="H277" i="24" s="1"/>
  <c r="F223" i="24"/>
  <c r="H223" i="24" s="1"/>
  <c r="G239" i="24"/>
  <c r="R211" i="24"/>
  <c r="W211" i="24" s="1"/>
  <c r="R210" i="24"/>
  <c r="S210" i="24" s="1"/>
  <c r="K186" i="24"/>
  <c r="P186" i="24" s="1"/>
  <c r="F207" i="24"/>
  <c r="H207" i="24" s="1"/>
  <c r="K156" i="24"/>
  <c r="L156" i="24" s="1"/>
  <c r="K123" i="24"/>
  <c r="P123" i="24" s="1"/>
  <c r="F143" i="24"/>
  <c r="H143" i="24" s="1"/>
  <c r="K55" i="24"/>
  <c r="P55" i="24" s="1"/>
  <c r="K94" i="24"/>
  <c r="L94" i="24" s="1"/>
  <c r="K66" i="24"/>
  <c r="L66" i="24" s="1"/>
  <c r="K28" i="24"/>
  <c r="P28" i="24" s="1"/>
  <c r="K37" i="24"/>
  <c r="L37" i="24" s="1"/>
  <c r="F6" i="24"/>
  <c r="H6" i="24" s="1"/>
  <c r="K38" i="24"/>
  <c r="P38" i="24" s="1"/>
  <c r="K56" i="24"/>
  <c r="P56" i="24" s="1"/>
  <c r="K1516" i="23"/>
  <c r="L1516" i="23" s="1"/>
  <c r="F1556" i="23"/>
  <c r="H1556" i="23" s="1"/>
  <c r="K1475" i="23"/>
  <c r="L1475" i="23" s="1"/>
  <c r="F1477" i="23"/>
  <c r="H1477" i="23" s="1"/>
  <c r="K1503" i="23"/>
  <c r="P1503" i="23" s="1"/>
  <c r="I1519" i="23"/>
  <c r="R1515" i="23"/>
  <c r="S1515" i="23" s="1"/>
  <c r="E1553" i="23"/>
  <c r="G1521" i="23"/>
  <c r="G1447" i="23"/>
  <c r="R1471" i="23"/>
  <c r="W1471" i="23" s="1"/>
  <c r="K1328" i="23"/>
  <c r="L1328" i="23" s="1"/>
  <c r="K1329" i="23"/>
  <c r="P1329" i="23" s="1"/>
  <c r="K1331" i="23"/>
  <c r="P1331" i="23" s="1"/>
  <c r="F1364" i="23"/>
  <c r="H1364" i="23" s="1"/>
  <c r="K1248" i="23"/>
  <c r="P1248" i="23" s="1"/>
  <c r="K1362" i="23"/>
  <c r="P1362" i="23" s="1"/>
  <c r="E1299" i="23"/>
  <c r="K1256" i="23"/>
  <c r="P1256" i="23" s="1"/>
  <c r="F1225" i="23"/>
  <c r="H1225" i="23" s="1"/>
  <c r="K1124" i="23"/>
  <c r="P1124" i="23" s="1"/>
  <c r="K1154" i="23"/>
  <c r="L1154" i="23" s="1"/>
  <c r="K1110" i="23"/>
  <c r="L1110" i="23" s="1"/>
  <c r="F1128" i="23"/>
  <c r="H1128" i="23" s="1"/>
  <c r="F1131" i="23"/>
  <c r="H1131" i="23" s="1"/>
  <c r="F1187" i="23"/>
  <c r="H1187" i="23" s="1"/>
  <c r="G1293" i="23"/>
  <c r="K1107" i="23"/>
  <c r="P1107" i="23" s="1"/>
  <c r="K1078" i="23"/>
  <c r="P1078" i="23" s="1"/>
  <c r="K1089" i="23"/>
  <c r="L1089" i="23" s="1"/>
  <c r="F967" i="23"/>
  <c r="H967" i="23" s="1"/>
  <c r="F1063" i="23"/>
  <c r="H1063" i="23" s="1"/>
  <c r="K951" i="23"/>
  <c r="L951" i="23" s="1"/>
  <c r="F948" i="23"/>
  <c r="H948" i="23" s="1"/>
  <c r="F950" i="23"/>
  <c r="H950" i="23" s="1"/>
  <c r="K1013" i="23"/>
  <c r="P1013" i="23" s="1"/>
  <c r="M966" i="23"/>
  <c r="O966" i="23" s="1"/>
  <c r="K929" i="23"/>
  <c r="P929" i="23" s="1"/>
  <c r="K892" i="23"/>
  <c r="P892" i="23" s="1"/>
  <c r="I881" i="23"/>
  <c r="E995" i="23"/>
  <c r="F872" i="23"/>
  <c r="H872" i="23" s="1"/>
  <c r="R871" i="23"/>
  <c r="W871" i="23" s="1"/>
  <c r="K852" i="23"/>
  <c r="P852" i="23" s="1"/>
  <c r="K811" i="23"/>
  <c r="L811" i="23" s="1"/>
  <c r="K787" i="23"/>
  <c r="L787" i="23" s="1"/>
  <c r="F664" i="23"/>
  <c r="H664" i="23" s="1"/>
  <c r="K749" i="23"/>
  <c r="P749" i="23" s="1"/>
  <c r="K705" i="23"/>
  <c r="L705" i="23" s="1"/>
  <c r="K688" i="23"/>
  <c r="L688" i="23" s="1"/>
  <c r="K611" i="23"/>
  <c r="P611" i="23" s="1"/>
  <c r="F668" i="23"/>
  <c r="H668" i="23" s="1"/>
  <c r="M674" i="23"/>
  <c r="O674" i="23" s="1"/>
  <c r="K727" i="23"/>
  <c r="L727" i="23" s="1"/>
  <c r="K498" i="23"/>
  <c r="P498" i="23" s="1"/>
  <c r="F613" i="23"/>
  <c r="G613" i="23" s="1"/>
  <c r="K600" i="23"/>
  <c r="L600" i="23" s="1"/>
  <c r="F555" i="23"/>
  <c r="G555" i="23" s="1"/>
  <c r="F716" i="23"/>
  <c r="H716" i="23" s="1"/>
  <c r="M513" i="23"/>
  <c r="O513" i="23" s="1"/>
  <c r="M569" i="23"/>
  <c r="O569" i="23" s="1"/>
  <c r="K515" i="23"/>
  <c r="L515" i="23" s="1"/>
  <c r="K494" i="23"/>
  <c r="L494" i="23" s="1"/>
  <c r="K415" i="23"/>
  <c r="P415" i="23" s="1"/>
  <c r="K447" i="23"/>
  <c r="L447" i="23" s="1"/>
  <c r="F403" i="23"/>
  <c r="G403" i="23" s="1"/>
  <c r="K490" i="23"/>
  <c r="L490" i="23" s="1"/>
  <c r="F475" i="23"/>
  <c r="F376" i="23"/>
  <c r="K543" i="23"/>
  <c r="L543" i="23" s="1"/>
  <c r="I339" i="23"/>
  <c r="F310" i="23"/>
  <c r="H386" i="23"/>
  <c r="R350" i="23"/>
  <c r="S350" i="23" s="1"/>
  <c r="N501" i="23"/>
  <c r="O501" i="23" s="1"/>
  <c r="F271" i="23"/>
  <c r="G271" i="23" s="1"/>
  <c r="F255" i="23"/>
  <c r="G255" i="23" s="1"/>
  <c r="H441" i="23"/>
  <c r="E369" i="23"/>
  <c r="E385" i="23"/>
  <c r="F292" i="23"/>
  <c r="G292" i="23" s="1"/>
  <c r="I258" i="23"/>
  <c r="F189" i="23"/>
  <c r="G189" i="23" s="1"/>
  <c r="K212" i="23"/>
  <c r="P212" i="23" s="1"/>
  <c r="K198" i="23"/>
  <c r="L198" i="23" s="1"/>
  <c r="H437" i="23"/>
  <c r="G332" i="23"/>
  <c r="H332" i="23" s="1"/>
  <c r="K211" i="23"/>
  <c r="P211" i="23" s="1"/>
  <c r="K140" i="23"/>
  <c r="P140" i="23" s="1"/>
  <c r="K117" i="23"/>
  <c r="P117" i="23" s="1"/>
  <c r="L1611" i="23" l="1"/>
  <c r="M1611" i="23" s="1"/>
  <c r="O1611" i="23" s="1"/>
  <c r="G148" i="24"/>
  <c r="H442" i="23"/>
  <c r="H619" i="23"/>
  <c r="P72" i="24"/>
  <c r="R72" i="24" s="1"/>
  <c r="W72" i="24" s="1"/>
  <c r="Y72" i="24" s="1"/>
  <c r="AD72" i="24" s="1"/>
  <c r="P624" i="23"/>
  <c r="R624" i="23" s="1"/>
  <c r="S624" i="23" s="1"/>
  <c r="T624" i="23" s="1"/>
  <c r="V624" i="23" s="1"/>
  <c r="G891" i="23"/>
  <c r="G473" i="23"/>
  <c r="H473" i="23" s="1"/>
  <c r="G1106" i="23"/>
  <c r="L1227" i="23"/>
  <c r="M1227" i="23" s="1"/>
  <c r="O1227" i="23" s="1"/>
  <c r="G1472" i="23"/>
  <c r="G559" i="23"/>
  <c r="H559" i="23" s="1"/>
  <c r="L917" i="23"/>
  <c r="G96" i="24"/>
  <c r="L1272" i="23"/>
  <c r="M1272" i="23" s="1"/>
  <c r="O1272" i="23" s="1"/>
  <c r="G373" i="23"/>
  <c r="H373" i="23" s="1"/>
  <c r="L1212" i="23"/>
  <c r="M1212" i="23" s="1"/>
  <c r="O1212" i="23" s="1"/>
  <c r="L923" i="23"/>
  <c r="M923" i="23" s="1"/>
  <c r="O923" i="23" s="1"/>
  <c r="G753" i="23"/>
  <c r="P593" i="23"/>
  <c r="R593" i="23" s="1"/>
  <c r="S593" i="23" s="1"/>
  <c r="H593" i="23"/>
  <c r="L876" i="23"/>
  <c r="M876" i="23" s="1"/>
  <c r="O876" i="23" s="1"/>
  <c r="G1499" i="23"/>
  <c r="G1034" i="23"/>
  <c r="G402" i="23"/>
  <c r="H402" i="23" s="1"/>
  <c r="G1617" i="23"/>
  <c r="L815" i="23"/>
  <c r="M815" i="23" s="1"/>
  <c r="O815" i="23" s="1"/>
  <c r="H523" i="23"/>
  <c r="G754" i="23"/>
  <c r="G220" i="24"/>
  <c r="H435" i="23"/>
  <c r="G1442" i="23"/>
  <c r="H489" i="23"/>
  <c r="H554" i="23"/>
  <c r="L1188" i="23"/>
  <c r="M1188" i="23" s="1"/>
  <c r="O1188" i="23" s="1"/>
  <c r="L781" i="23"/>
  <c r="M781" i="23" s="1"/>
  <c r="O781" i="23" s="1"/>
  <c r="G7" i="24"/>
  <c r="G365" i="23"/>
  <c r="H365" i="23" s="1"/>
  <c r="G1157" i="23"/>
  <c r="G1333" i="23"/>
  <c r="H576" i="23"/>
  <c r="L164" i="24"/>
  <c r="M164" i="24" s="1"/>
  <c r="O164" i="24" s="1"/>
  <c r="G82" i="24"/>
  <c r="G861" i="23"/>
  <c r="L1430" i="23"/>
  <c r="M1430" i="23" s="1"/>
  <c r="O1430" i="23" s="1"/>
  <c r="L348" i="23"/>
  <c r="M348" i="23" s="1"/>
  <c r="O348" i="23" s="1"/>
  <c r="G1506" i="23"/>
  <c r="H428" i="23"/>
  <c r="G389" i="23"/>
  <c r="H389" i="23" s="1"/>
  <c r="H348" i="23"/>
  <c r="P416" i="23"/>
  <c r="R416" i="23" s="1"/>
  <c r="W416" i="23" s="1"/>
  <c r="G538" i="23"/>
  <c r="H538" i="23" s="1"/>
  <c r="H391" i="23"/>
  <c r="G1604" i="23"/>
  <c r="G1127" i="23"/>
  <c r="H620" i="23"/>
  <c r="G1071" i="23"/>
  <c r="H407" i="23"/>
  <c r="G284" i="24"/>
  <c r="G33" i="24"/>
  <c r="L645" i="23"/>
  <c r="M645" i="23" s="1"/>
  <c r="O645" i="23" s="1"/>
  <c r="P1412" i="23"/>
  <c r="R1412" i="23" s="1"/>
  <c r="W1412" i="23" s="1"/>
  <c r="Y1412" i="23" s="1"/>
  <c r="Z1412" i="23" s="1"/>
  <c r="G1326" i="23"/>
  <c r="L651" i="23"/>
  <c r="M651" i="23" s="1"/>
  <c r="O651" i="23" s="1"/>
  <c r="G267" i="24"/>
  <c r="G272" i="24"/>
  <c r="H464" i="23"/>
  <c r="G766" i="23"/>
  <c r="G848" i="23"/>
  <c r="P244" i="24"/>
  <c r="R244" i="24" s="1"/>
  <c r="H539" i="23"/>
  <c r="G1396" i="23"/>
  <c r="P1172" i="23"/>
  <c r="R1172" i="23" s="1"/>
  <c r="L1139" i="23"/>
  <c r="M1139" i="23" s="1"/>
  <c r="O1139" i="23" s="1"/>
  <c r="G839" i="23"/>
  <c r="G1498" i="23"/>
  <c r="G1576" i="23"/>
  <c r="P845" i="23"/>
  <c r="R845" i="23" s="1"/>
  <c r="W845" i="23" s="1"/>
  <c r="L1038" i="23"/>
  <c r="M1038" i="23" s="1"/>
  <c r="O1038" i="23" s="1"/>
  <c r="L103" i="24"/>
  <c r="M103" i="24" s="1"/>
  <c r="O103" i="24" s="1"/>
  <c r="L220" i="24"/>
  <c r="M220" i="24" s="1"/>
  <c r="O220" i="24" s="1"/>
  <c r="G1189" i="23"/>
  <c r="G1543" i="23"/>
  <c r="F786" i="23"/>
  <c r="H786" i="23" s="1"/>
  <c r="L196" i="24"/>
  <c r="M196" i="24" s="1"/>
  <c r="O196" i="24" s="1"/>
  <c r="L161" i="24"/>
  <c r="M161" i="24" s="1"/>
  <c r="O161" i="24" s="1"/>
  <c r="G512" i="23"/>
  <c r="H512" i="23" s="1"/>
  <c r="G807" i="23"/>
  <c r="L1447" i="23"/>
  <c r="M1447" i="23" s="1"/>
  <c r="P58" i="24"/>
  <c r="R58" i="24" s="1"/>
  <c r="W58" i="24" s="1"/>
  <c r="Y58" i="24" s="1"/>
  <c r="AD58" i="24" s="1"/>
  <c r="G423" i="23"/>
  <c r="H423" i="23" s="1"/>
  <c r="P727" i="23"/>
  <c r="R727" i="23" s="1"/>
  <c r="S727" i="23" s="1"/>
  <c r="S1244" i="23"/>
  <c r="T1244" i="23" s="1"/>
  <c r="V1244" i="23" s="1"/>
  <c r="P1458" i="23"/>
  <c r="R1458" i="23" s="1"/>
  <c r="W429" i="23"/>
  <c r="Y429" i="23" s="1"/>
  <c r="AD429" i="23" s="1"/>
  <c r="G855" i="23"/>
  <c r="P1162" i="23"/>
  <c r="R1162" i="23" s="1"/>
  <c r="S1162" i="23" s="1"/>
  <c r="N641" i="23"/>
  <c r="P1534" i="23"/>
  <c r="R1534" i="23" s="1"/>
  <c r="S1534" i="23" s="1"/>
  <c r="L1385" i="23"/>
  <c r="M1385" i="23" s="1"/>
  <c r="O1385" i="23" s="1"/>
  <c r="S560" i="23"/>
  <c r="T560" i="23" s="1"/>
  <c r="V560" i="23" s="1"/>
  <c r="N1252" i="23"/>
  <c r="H511" i="23"/>
  <c r="K145" i="24"/>
  <c r="L145" i="24" s="1"/>
  <c r="H548" i="23"/>
  <c r="P505" i="23"/>
  <c r="R505" i="23" s="1"/>
  <c r="S505" i="23" s="1"/>
  <c r="G710" i="23"/>
  <c r="N786" i="23"/>
  <c r="K534" i="23"/>
  <c r="L534" i="23" s="1"/>
  <c r="M534" i="23" s="1"/>
  <c r="O534" i="23" s="1"/>
  <c r="G1085" i="23"/>
  <c r="P1459" i="23"/>
  <c r="R1459" i="23" s="1"/>
  <c r="W1459" i="23" s="1"/>
  <c r="P757" i="23"/>
  <c r="R757" i="23" s="1"/>
  <c r="W757" i="23" s="1"/>
  <c r="L588" i="23"/>
  <c r="M588" i="23" s="1"/>
  <c r="N588" i="23" s="1"/>
  <c r="L1245" i="23"/>
  <c r="M1245" i="23" s="1"/>
  <c r="O1245" i="23" s="1"/>
  <c r="G987" i="23"/>
  <c r="P260" i="24"/>
  <c r="R260" i="24" s="1"/>
  <c r="W260" i="24" s="1"/>
  <c r="Y260" i="24" s="1"/>
  <c r="Z260" i="24" s="1"/>
  <c r="G791" i="23"/>
  <c r="P440" i="23"/>
  <c r="R440" i="23" s="1"/>
  <c r="S440" i="23" s="1"/>
  <c r="G845" i="23"/>
  <c r="H493" i="23"/>
  <c r="G304" i="23"/>
  <c r="H304" i="23" s="1"/>
  <c r="P1100" i="23"/>
  <c r="R1100" i="23" s="1"/>
  <c r="S1100" i="23" s="1"/>
  <c r="P1137" i="23"/>
  <c r="R1137" i="23" s="1"/>
  <c r="S1137" i="23" s="1"/>
  <c r="T1137" i="23" s="1"/>
  <c r="V1137" i="23" s="1"/>
  <c r="S164" i="24"/>
  <c r="T164" i="24" s="1"/>
  <c r="V164" i="24" s="1"/>
  <c r="L415" i="23"/>
  <c r="M415" i="23" s="1"/>
  <c r="O415" i="23" s="1"/>
  <c r="P1350" i="23"/>
  <c r="R1350" i="23" s="1"/>
  <c r="W1350" i="23" s="1"/>
  <c r="L1399" i="23"/>
  <c r="M1399" i="23" s="1"/>
  <c r="O1399" i="23" s="1"/>
  <c r="P1115" i="23"/>
  <c r="R1115" i="23" s="1"/>
  <c r="S1115" i="23" s="1"/>
  <c r="P1171" i="23"/>
  <c r="R1171" i="23" s="1"/>
  <c r="S1171" i="23" s="1"/>
  <c r="L986" i="23"/>
  <c r="M986" i="23" s="1"/>
  <c r="O986" i="23" s="1"/>
  <c r="P1547" i="23"/>
  <c r="R1547" i="23" s="1"/>
  <c r="W1547" i="23" s="1"/>
  <c r="P1230" i="23"/>
  <c r="R1230" i="23" s="1"/>
  <c r="S1230" i="23" s="1"/>
  <c r="P1021" i="23"/>
  <c r="R1021" i="23" s="1"/>
  <c r="S1021" i="23" s="1"/>
  <c r="P224" i="24"/>
  <c r="R224" i="24" s="1"/>
  <c r="L657" i="23"/>
  <c r="M657" i="23" s="1"/>
  <c r="O657" i="23" s="1"/>
  <c r="P1045" i="23"/>
  <c r="R1045" i="23" s="1"/>
  <c r="S1045" i="23" s="1"/>
  <c r="K580" i="23"/>
  <c r="L580" i="23" s="1"/>
  <c r="L238" i="24"/>
  <c r="M238" i="24" s="1"/>
  <c r="O238" i="24" s="1"/>
  <c r="G769" i="23"/>
  <c r="P602" i="23"/>
  <c r="R602" i="23" s="1"/>
  <c r="S602" i="23" s="1"/>
  <c r="L694" i="23"/>
  <c r="M694" i="23" s="1"/>
  <c r="O694" i="23" s="1"/>
  <c r="H418" i="23"/>
  <c r="G641" i="23"/>
  <c r="N813" i="23"/>
  <c r="P8" i="23"/>
  <c r="R8" i="23" s="1"/>
  <c r="W8" i="23" s="1"/>
  <c r="G553" i="23"/>
  <c r="H553" i="23" s="1"/>
  <c r="W1533" i="23"/>
  <c r="Y1533" i="23" s="1"/>
  <c r="Z1533" i="23" s="1"/>
  <c r="P574" i="23"/>
  <c r="R574" i="23" s="1"/>
  <c r="W574" i="23" s="1"/>
  <c r="W968" i="23"/>
  <c r="Y968" i="23" s="1"/>
  <c r="AD968" i="23" s="1"/>
  <c r="P1154" i="23"/>
  <c r="R1154" i="23" s="1"/>
  <c r="W1154" i="23" s="1"/>
  <c r="G822" i="23"/>
  <c r="S453" i="23"/>
  <c r="T453" i="23" s="1"/>
  <c r="N1410" i="23"/>
  <c r="P16" i="23"/>
  <c r="R16" i="23" s="1"/>
  <c r="W16" i="23" s="1"/>
  <c r="G294" i="24"/>
  <c r="L219" i="23"/>
  <c r="M219" i="23" s="1"/>
  <c r="O219" i="23" s="1"/>
  <c r="L642" i="23"/>
  <c r="M642" i="23" s="1"/>
  <c r="O642" i="23" s="1"/>
  <c r="P748" i="23"/>
  <c r="R748" i="23" s="1"/>
  <c r="S748" i="23" s="1"/>
  <c r="G1548" i="23"/>
  <c r="L609" i="23"/>
  <c r="M609" i="23" s="1"/>
  <c r="O609" i="23" s="1"/>
  <c r="W95" i="24"/>
  <c r="Y95" i="24" s="1"/>
  <c r="Z95" i="24" s="1"/>
  <c r="S871" i="23"/>
  <c r="T871" i="23" s="1"/>
  <c r="V871" i="23" s="1"/>
  <c r="P1318" i="23"/>
  <c r="R1318" i="23" s="1"/>
  <c r="S1318" i="23" s="1"/>
  <c r="L1224" i="23"/>
  <c r="M1224" i="23" s="1"/>
  <c r="O1224" i="23" s="1"/>
  <c r="S1058" i="23"/>
  <c r="T1058" i="23" s="1"/>
  <c r="V1058" i="23" s="1"/>
  <c r="S497" i="23"/>
  <c r="T497" i="23" s="1"/>
  <c r="V497" i="23" s="1"/>
  <c r="P862" i="23"/>
  <c r="R862" i="23" s="1"/>
  <c r="S862" i="23" s="1"/>
  <c r="L45" i="23"/>
  <c r="M45" i="23" s="1"/>
  <c r="O45" i="23" s="1"/>
  <c r="L64" i="23"/>
  <c r="M64" i="23" s="1"/>
  <c r="P839" i="23"/>
  <c r="R839" i="23" s="1"/>
  <c r="S839" i="23" s="1"/>
  <c r="T839" i="23" s="1"/>
  <c r="V839" i="23" s="1"/>
  <c r="L212" i="23"/>
  <c r="M212" i="23" s="1"/>
  <c r="P554" i="23"/>
  <c r="R554" i="23" s="1"/>
  <c r="W554" i="23" s="1"/>
  <c r="W1433" i="23"/>
  <c r="Y1433" i="23" s="1"/>
  <c r="Z1433" i="23" s="1"/>
  <c r="G72" i="24"/>
  <c r="L1355" i="23"/>
  <c r="M1355" i="23" s="1"/>
  <c r="P833" i="23"/>
  <c r="R833" i="23" s="1"/>
  <c r="W833" i="23" s="1"/>
  <c r="S716" i="23"/>
  <c r="T716" i="23" s="1"/>
  <c r="V716" i="23" s="1"/>
  <c r="P1157" i="23"/>
  <c r="R1157" i="23" s="1"/>
  <c r="W1157" i="23" s="1"/>
  <c r="Y1157" i="23" s="1"/>
  <c r="Z1157" i="23" s="1"/>
  <c r="S1401" i="23"/>
  <c r="T1401" i="23" s="1"/>
  <c r="V1401" i="23" s="1"/>
  <c r="L218" i="24"/>
  <c r="M218" i="24" s="1"/>
  <c r="O218" i="24" s="1"/>
  <c r="L865" i="23"/>
  <c r="M865" i="23" s="1"/>
  <c r="O865" i="23" s="1"/>
  <c r="G189" i="24"/>
  <c r="L130" i="23"/>
  <c r="M130" i="23" s="1"/>
  <c r="P394" i="23"/>
  <c r="R394" i="23" s="1"/>
  <c r="L858" i="23"/>
  <c r="M858" i="23" s="1"/>
  <c r="O858" i="23" s="1"/>
  <c r="L1609" i="23"/>
  <c r="M1609" i="23" s="1"/>
  <c r="O1609" i="23" s="1"/>
  <c r="G1220" i="23"/>
  <c r="L208" i="24"/>
  <c r="M208" i="24" s="1"/>
  <c r="O208" i="24" s="1"/>
  <c r="L830" i="23"/>
  <c r="M830" i="23" s="1"/>
  <c r="O830" i="23" s="1"/>
  <c r="S674" i="23"/>
  <c r="T674" i="23" s="1"/>
  <c r="V674" i="23" s="1"/>
  <c r="L247" i="24"/>
  <c r="M247" i="24" s="1"/>
  <c r="O247" i="24" s="1"/>
  <c r="S1333" i="23"/>
  <c r="T1333" i="23" s="1"/>
  <c r="G1407" i="23"/>
  <c r="P1273" i="23"/>
  <c r="R1273" i="23" s="1"/>
  <c r="S1273" i="23" s="1"/>
  <c r="G1364" i="23"/>
  <c r="G6" i="24"/>
  <c r="P242" i="23"/>
  <c r="R242" i="23" s="1"/>
  <c r="W242" i="23" s="1"/>
  <c r="L205" i="23"/>
  <c r="M205" i="23" s="1"/>
  <c r="O205" i="23" s="1"/>
  <c r="W33" i="24"/>
  <c r="Y33" i="24" s="1"/>
  <c r="AD33" i="24" s="1"/>
  <c r="P1308" i="23"/>
  <c r="R1308" i="23" s="1"/>
  <c r="S1308" i="23" s="1"/>
  <c r="G98" i="24"/>
  <c r="L956" i="23"/>
  <c r="M956" i="23" s="1"/>
  <c r="O956" i="23" s="1"/>
  <c r="W1537" i="23"/>
  <c r="Y1537" i="23" s="1"/>
  <c r="Z1537" i="23" s="1"/>
  <c r="G281" i="24"/>
  <c r="P1022" i="23"/>
  <c r="R1022" i="23" s="1"/>
  <c r="W1022" i="23" s="1"/>
  <c r="S800" i="23"/>
  <c r="T800" i="23" s="1"/>
  <c r="V800" i="23" s="1"/>
  <c r="P104" i="24"/>
  <c r="R104" i="24" s="1"/>
  <c r="W104" i="24" s="1"/>
  <c r="G1454" i="23"/>
  <c r="G741" i="23"/>
  <c r="G960" i="23"/>
  <c r="P641" i="23"/>
  <c r="R641" i="23" s="1"/>
  <c r="G793" i="23"/>
  <c r="L599" i="23"/>
  <c r="M599" i="23" s="1"/>
  <c r="O599" i="23" s="1"/>
  <c r="P1276" i="23"/>
  <c r="R1276" i="23" s="1"/>
  <c r="S1276" i="23" s="1"/>
  <c r="P324" i="23"/>
  <c r="R324" i="23" s="1"/>
  <c r="W324" i="23" s="1"/>
  <c r="P1288" i="23"/>
  <c r="R1288" i="23" s="1"/>
  <c r="W1288" i="23" s="1"/>
  <c r="G958" i="23"/>
  <c r="S219" i="24"/>
  <c r="T219" i="24" s="1"/>
  <c r="V219" i="24" s="1"/>
  <c r="S243" i="24"/>
  <c r="T243" i="24" s="1"/>
  <c r="G49" i="24"/>
  <c r="G169" i="24"/>
  <c r="W134" i="24"/>
  <c r="Y134" i="24" s="1"/>
  <c r="AD134" i="24" s="1"/>
  <c r="L273" i="24"/>
  <c r="M273" i="24" s="1"/>
  <c r="O273" i="24" s="1"/>
  <c r="L285" i="23"/>
  <c r="M285" i="23" s="1"/>
  <c r="O285" i="23" s="1"/>
  <c r="L1109" i="23"/>
  <c r="M1109" i="23" s="1"/>
  <c r="O1109" i="23" s="1"/>
  <c r="L1396" i="23"/>
  <c r="M1396" i="23" s="1"/>
  <c r="O1396" i="23" s="1"/>
  <c r="G841" i="23"/>
  <c r="P196" i="23"/>
  <c r="R196" i="23" s="1"/>
  <c r="S196" i="23" s="1"/>
  <c r="W575" i="23"/>
  <c r="Y575" i="23" s="1"/>
  <c r="AD575" i="23" s="1"/>
  <c r="P33" i="23"/>
  <c r="R33" i="23" s="1"/>
  <c r="S33" i="23" s="1"/>
  <c r="P1222" i="23"/>
  <c r="R1222" i="23" s="1"/>
  <c r="W1222" i="23" s="1"/>
  <c r="K1375" i="23"/>
  <c r="L1375" i="23" s="1"/>
  <c r="L315" i="23"/>
  <c r="M315" i="23" s="1"/>
  <c r="O315" i="23" s="1"/>
  <c r="P721" i="23"/>
  <c r="R721" i="23" s="1"/>
  <c r="W721" i="23" s="1"/>
  <c r="S181" i="24"/>
  <c r="T181" i="24" s="1"/>
  <c r="V181" i="24" s="1"/>
  <c r="P1573" i="23"/>
  <c r="R1573" i="23" s="1"/>
  <c r="S1573" i="23" s="1"/>
  <c r="S266" i="24"/>
  <c r="T266" i="24" s="1"/>
  <c r="V266" i="24" s="1"/>
  <c r="G182" i="24"/>
  <c r="L1298" i="23"/>
  <c r="M1298" i="23" s="1"/>
  <c r="P142" i="23"/>
  <c r="R142" i="23" s="1"/>
  <c r="W142" i="23" s="1"/>
  <c r="L1314" i="23"/>
  <c r="M1314" i="23" s="1"/>
  <c r="O1314" i="23" s="1"/>
  <c r="P1428" i="23"/>
  <c r="R1428" i="23" s="1"/>
  <c r="W1428" i="23" s="1"/>
  <c r="Y1428" i="23" s="1"/>
  <c r="P522" i="23"/>
  <c r="R522" i="23" s="1"/>
  <c r="W522" i="23" s="1"/>
  <c r="S196" i="24"/>
  <c r="T196" i="24" s="1"/>
  <c r="V196" i="24" s="1"/>
  <c r="G1559" i="23"/>
  <c r="P185" i="23"/>
  <c r="R185" i="23" s="1"/>
  <c r="W185" i="23" s="1"/>
  <c r="S1476" i="23"/>
  <c r="T1476" i="23" s="1"/>
  <c r="V1476" i="23" s="1"/>
  <c r="P246" i="23"/>
  <c r="R246" i="23" s="1"/>
  <c r="S246" i="23" s="1"/>
  <c r="P1061" i="23"/>
  <c r="R1061" i="23" s="1"/>
  <c r="W1061" i="23" s="1"/>
  <c r="P446" i="23"/>
  <c r="R446" i="23" s="1"/>
  <c r="S446" i="23" s="1"/>
  <c r="P85" i="24"/>
  <c r="R85" i="24" s="1"/>
  <c r="W85" i="24" s="1"/>
  <c r="L1079" i="23"/>
  <c r="L677" i="23"/>
  <c r="M677" i="23" s="1"/>
  <c r="O677" i="23" s="1"/>
  <c r="W382" i="23"/>
  <c r="Y382" i="23" s="1"/>
  <c r="AD382" i="23" s="1"/>
  <c r="L1284" i="23"/>
  <c r="M1284" i="23" s="1"/>
  <c r="P255" i="23"/>
  <c r="R255" i="23" s="1"/>
  <c r="S255" i="23" s="1"/>
  <c r="P281" i="23"/>
  <c r="R281" i="23" s="1"/>
  <c r="W281" i="23" s="1"/>
  <c r="P448" i="23"/>
  <c r="R448" i="23" s="1"/>
  <c r="W448" i="23" s="1"/>
  <c r="P40" i="23"/>
  <c r="R40" i="23" s="1"/>
  <c r="S40" i="23" s="1"/>
  <c r="S316" i="23"/>
  <c r="T316" i="23" s="1"/>
  <c r="V316" i="23" s="1"/>
  <c r="P61" i="23"/>
  <c r="R61" i="23" s="1"/>
  <c r="W61" i="23" s="1"/>
  <c r="L32" i="23"/>
  <c r="M32" i="23" s="1"/>
  <c r="O32" i="23" s="1"/>
  <c r="L1107" i="23"/>
  <c r="M1107" i="23" s="1"/>
  <c r="O1107" i="23" s="1"/>
  <c r="G1478" i="23"/>
  <c r="L180" i="23"/>
  <c r="M180" i="23" s="1"/>
  <c r="O180" i="23" s="1"/>
  <c r="L545" i="23"/>
  <c r="M545" i="23" s="1"/>
  <c r="O545" i="23" s="1"/>
  <c r="L1453" i="23"/>
  <c r="M1453" i="23" s="1"/>
  <c r="L291" i="24"/>
  <c r="M291" i="24" s="1"/>
  <c r="P634" i="23"/>
  <c r="R634" i="23" s="1"/>
  <c r="W634" i="23" s="1"/>
  <c r="W21" i="24"/>
  <c r="Y21" i="24" s="1"/>
  <c r="AD21" i="24" s="1"/>
  <c r="L1577" i="23"/>
  <c r="M1577" i="23" s="1"/>
  <c r="O1577" i="23" s="1"/>
  <c r="P202" i="23"/>
  <c r="R202" i="23" s="1"/>
  <c r="S202" i="23" s="1"/>
  <c r="P275" i="24"/>
  <c r="R275" i="24" s="1"/>
  <c r="W275" i="24" s="1"/>
  <c r="P542" i="23"/>
  <c r="R542" i="23" s="1"/>
  <c r="W542" i="23" s="1"/>
  <c r="S971" i="23"/>
  <c r="T971" i="23" s="1"/>
  <c r="V971" i="23" s="1"/>
  <c r="P189" i="23"/>
  <c r="R189" i="23" s="1"/>
  <c r="W189" i="23" s="1"/>
  <c r="P245" i="23"/>
  <c r="R245" i="23" s="1"/>
  <c r="G62" i="24"/>
  <c r="P1168" i="23"/>
  <c r="R1168" i="23" s="1"/>
  <c r="W1168" i="23" s="1"/>
  <c r="Y1168" i="23" s="1"/>
  <c r="AD1168" i="23" s="1"/>
  <c r="F939" i="23"/>
  <c r="H939" i="23" s="1"/>
  <c r="L1405" i="23"/>
  <c r="M1405" i="23" s="1"/>
  <c r="O1405" i="23" s="1"/>
  <c r="W976" i="23"/>
  <c r="Y976" i="23" s="1"/>
  <c r="AD976" i="23" s="1"/>
  <c r="L239" i="24"/>
  <c r="M239" i="24" s="1"/>
  <c r="O239" i="24" s="1"/>
  <c r="G695" i="23"/>
  <c r="L920" i="23"/>
  <c r="M920" i="23" s="1"/>
  <c r="O920" i="23" s="1"/>
  <c r="P1324" i="23"/>
  <c r="R1324" i="23" s="1"/>
  <c r="S1324" i="23" s="1"/>
  <c r="L12" i="23"/>
  <c r="M12" i="23" s="1"/>
  <c r="O12" i="23" s="1"/>
  <c r="L15" i="23"/>
  <c r="M15" i="23" s="1"/>
  <c r="O15" i="23" s="1"/>
  <c r="M402" i="23"/>
  <c r="O402" i="23" s="1"/>
  <c r="G143" i="24"/>
  <c r="N1070" i="23"/>
  <c r="L1164" i="23"/>
  <c r="M1164" i="23" s="1"/>
  <c r="O1164" i="23" s="1"/>
  <c r="G172" i="24"/>
  <c r="L454" i="23"/>
  <c r="M454" i="23" s="1"/>
  <c r="O454" i="23" s="1"/>
  <c r="K601" i="23"/>
  <c r="P601" i="23" s="1"/>
  <c r="R601" i="23" s="1"/>
  <c r="W601" i="23" s="1"/>
  <c r="G69" i="23"/>
  <c r="H69" i="23" s="1"/>
  <c r="N271" i="24"/>
  <c r="N946" i="23"/>
  <c r="L702" i="23"/>
  <c r="M702" i="23" s="1"/>
  <c r="O702" i="23" s="1"/>
  <c r="S992" i="23"/>
  <c r="T992" i="23" s="1"/>
  <c r="V992" i="23" s="1"/>
  <c r="W549" i="23"/>
  <c r="Y549" i="23" s="1"/>
  <c r="AD549" i="23" s="1"/>
  <c r="L1608" i="23"/>
  <c r="M1608" i="23" s="1"/>
  <c r="O1608" i="23" s="1"/>
  <c r="P901" i="23"/>
  <c r="R901" i="23" s="1"/>
  <c r="S901" i="23" s="1"/>
  <c r="N759" i="23"/>
  <c r="P1062" i="23"/>
  <c r="R1062" i="23" s="1"/>
  <c r="W1062" i="23" s="1"/>
  <c r="P512" i="23"/>
  <c r="R512" i="23" s="1"/>
  <c r="S512" i="23" s="1"/>
  <c r="G1041" i="23"/>
  <c r="P1482" i="23"/>
  <c r="R1482" i="23" s="1"/>
  <c r="W1482" i="23" s="1"/>
  <c r="L67" i="23"/>
  <c r="M67" i="23" s="1"/>
  <c r="G68" i="23"/>
  <c r="H68" i="23" s="1"/>
  <c r="F567" i="23"/>
  <c r="G567" i="23" s="1"/>
  <c r="H567" i="23" s="1"/>
  <c r="N1090" i="23"/>
  <c r="M1303" i="23"/>
  <c r="O1303" i="23" s="1"/>
  <c r="W946" i="23"/>
  <c r="Y946" i="23" s="1"/>
  <c r="Z946" i="23" s="1"/>
  <c r="L1535" i="23"/>
  <c r="M1535" i="23" s="1"/>
  <c r="O1535" i="23" s="1"/>
  <c r="N994" i="23"/>
  <c r="L410" i="23"/>
  <c r="M410" i="23" s="1"/>
  <c r="O410" i="23" s="1"/>
  <c r="F1552" i="23"/>
  <c r="H1552" i="23" s="1"/>
  <c r="G1073" i="23"/>
  <c r="K660" i="23"/>
  <c r="P660" i="23" s="1"/>
  <c r="R660" i="23" s="1"/>
  <c r="W660" i="23" s="1"/>
  <c r="G895" i="23"/>
  <c r="L837" i="23"/>
  <c r="M837" i="23" s="1"/>
  <c r="O837" i="23" s="1"/>
  <c r="P679" i="23"/>
  <c r="R679" i="23" s="1"/>
  <c r="W679" i="23" s="1"/>
  <c r="G165" i="24"/>
  <c r="K590" i="23"/>
  <c r="L590" i="23" s="1"/>
  <c r="M590" i="23" s="1"/>
  <c r="L873" i="23"/>
  <c r="M873" i="23" s="1"/>
  <c r="O873" i="23" s="1"/>
  <c r="S1583" i="23"/>
  <c r="T1583" i="23" s="1"/>
  <c r="V1583" i="23" s="1"/>
  <c r="W178" i="24"/>
  <c r="Y178" i="24" s="1"/>
  <c r="AD178" i="24" s="1"/>
  <c r="P252" i="24"/>
  <c r="R252" i="24" s="1"/>
  <c r="W252" i="24" s="1"/>
  <c r="P194" i="24"/>
  <c r="R194" i="24" s="1"/>
  <c r="W194" i="24" s="1"/>
  <c r="L187" i="24"/>
  <c r="M187" i="24" s="1"/>
  <c r="O187" i="24" s="1"/>
  <c r="L972" i="23"/>
  <c r="M972" i="23" s="1"/>
  <c r="O972" i="23" s="1"/>
  <c r="G1484" i="23"/>
  <c r="P233" i="23"/>
  <c r="R233" i="23" s="1"/>
  <c r="W233" i="23" s="1"/>
  <c r="G664" i="23"/>
  <c r="L211" i="23"/>
  <c r="M211" i="23" s="1"/>
  <c r="O211" i="23" s="1"/>
  <c r="W1279" i="23"/>
  <c r="Y1279" i="23" s="1"/>
  <c r="AD1279" i="23" s="1"/>
  <c r="G1588" i="23"/>
  <c r="G1184" i="23"/>
  <c r="G1278" i="23"/>
  <c r="L909" i="23"/>
  <c r="M909" i="23" s="1"/>
  <c r="O909" i="23" s="1"/>
  <c r="N845" i="23"/>
  <c r="G197" i="24"/>
  <c r="S165" i="24"/>
  <c r="T165" i="24" s="1"/>
  <c r="V165" i="24" s="1"/>
  <c r="P632" i="23"/>
  <c r="R632" i="23" s="1"/>
  <c r="W632" i="23" s="1"/>
  <c r="S1322" i="23"/>
  <c r="T1322" i="23" s="1"/>
  <c r="V1322" i="23" s="1"/>
  <c r="N1106" i="23"/>
  <c r="S1389" i="23"/>
  <c r="T1389" i="23" s="1"/>
  <c r="V1389" i="23" s="1"/>
  <c r="P265" i="23"/>
  <c r="R265" i="23" s="1"/>
  <c r="W265" i="23" s="1"/>
  <c r="L1346" i="23"/>
  <c r="M1346" i="23" s="1"/>
  <c r="O1346" i="23" s="1"/>
  <c r="L56" i="24"/>
  <c r="M56" i="24" s="1"/>
  <c r="O56" i="24" s="1"/>
  <c r="G1361" i="23"/>
  <c r="S193" i="24"/>
  <c r="T193" i="24" s="1"/>
  <c r="V193" i="24" s="1"/>
  <c r="G843" i="23"/>
  <c r="L878" i="23"/>
  <c r="M878" i="23" s="1"/>
  <c r="O878" i="23" s="1"/>
  <c r="N264" i="24"/>
  <c r="L154" i="23"/>
  <c r="M154" i="23" s="1"/>
  <c r="P1197" i="23"/>
  <c r="R1197" i="23" s="1"/>
  <c r="F331" i="23"/>
  <c r="G331" i="23" s="1"/>
  <c r="H331" i="23" s="1"/>
  <c r="L912" i="23"/>
  <c r="M912" i="23" s="1"/>
  <c r="O912" i="23" s="1"/>
  <c r="F356" i="23"/>
  <c r="G356" i="23" s="1"/>
  <c r="H356" i="23" s="1"/>
  <c r="L603" i="23"/>
  <c r="M603" i="23" s="1"/>
  <c r="O603" i="23" s="1"/>
  <c r="L1443" i="23"/>
  <c r="M1443" i="23" s="1"/>
  <c r="O1443" i="23" s="1"/>
  <c r="L108" i="23"/>
  <c r="M108" i="23" s="1"/>
  <c r="P234" i="24"/>
  <c r="R234" i="24" s="1"/>
  <c r="W234" i="24" s="1"/>
  <c r="S435" i="23"/>
  <c r="T435" i="23" s="1"/>
  <c r="V435" i="23" s="1"/>
  <c r="G199" i="24"/>
  <c r="P236" i="23"/>
  <c r="R236" i="23" s="1"/>
  <c r="S236" i="23" s="1"/>
  <c r="P646" i="23"/>
  <c r="R646" i="23" s="1"/>
  <c r="W646" i="23" s="1"/>
  <c r="P464" i="23"/>
  <c r="R464" i="23" s="1"/>
  <c r="W464" i="23" s="1"/>
  <c r="Y464" i="23" s="1"/>
  <c r="P818" i="23"/>
  <c r="R818" i="23" s="1"/>
  <c r="W818" i="23" s="1"/>
  <c r="P64" i="24"/>
  <c r="R64" i="24" s="1"/>
  <c r="W64" i="24" s="1"/>
  <c r="P494" i="23"/>
  <c r="R494" i="23" s="1"/>
  <c r="G1175" i="23"/>
  <c r="L460" i="23"/>
  <c r="M460" i="23" s="1"/>
  <c r="O460" i="23" s="1"/>
  <c r="L962" i="23"/>
  <c r="M962" i="23" s="1"/>
  <c r="L718" i="23"/>
  <c r="M718" i="23" s="1"/>
  <c r="O718" i="23" s="1"/>
  <c r="P24" i="24"/>
  <c r="R24" i="24" s="1"/>
  <c r="S24" i="24" s="1"/>
  <c r="G1505" i="23"/>
  <c r="P745" i="23"/>
  <c r="R745" i="23" s="1"/>
  <c r="W745" i="23" s="1"/>
  <c r="P1223" i="23"/>
  <c r="R1223" i="23" s="1"/>
  <c r="W1223" i="23" s="1"/>
  <c r="N302" i="23"/>
  <c r="P948" i="23"/>
  <c r="R948" i="23" s="1"/>
  <c r="W948" i="23" s="1"/>
  <c r="P1165" i="23"/>
  <c r="R1165" i="23" s="1"/>
  <c r="S1165" i="23" s="1"/>
  <c r="L1587" i="23"/>
  <c r="M1587" i="23" s="1"/>
  <c r="L914" i="23"/>
  <c r="M914" i="23" s="1"/>
  <c r="O914" i="23" s="1"/>
  <c r="G1251" i="23"/>
  <c r="W790" i="23"/>
  <c r="Y790" i="23" s="1"/>
  <c r="Z790" i="23" s="1"/>
  <c r="G1595" i="23"/>
  <c r="G1053" i="23"/>
  <c r="P208" i="23"/>
  <c r="R208" i="23" s="1"/>
  <c r="W208" i="23" s="1"/>
  <c r="L110" i="24"/>
  <c r="M110" i="24" s="1"/>
  <c r="O110" i="24" s="1"/>
  <c r="L861" i="23"/>
  <c r="M861" i="23" s="1"/>
  <c r="O861" i="23" s="1"/>
  <c r="G238" i="24"/>
  <c r="G1406" i="23"/>
  <c r="L852" i="23"/>
  <c r="M852" i="23" s="1"/>
  <c r="O852" i="23" s="1"/>
  <c r="G223" i="24"/>
  <c r="G125" i="24"/>
  <c r="H125" i="24" s="1"/>
  <c r="G215" i="24"/>
  <c r="G1072" i="23"/>
  <c r="N754" i="23"/>
  <c r="P29" i="24"/>
  <c r="R29" i="24" s="1"/>
  <c r="S29" i="24" s="1"/>
  <c r="P175" i="24"/>
  <c r="R175" i="24" s="1"/>
  <c r="L116" i="23"/>
  <c r="M116" i="23" s="1"/>
  <c r="W1396" i="23"/>
  <c r="Y1396" i="23" s="1"/>
  <c r="AD1396" i="23" s="1"/>
  <c r="P1613" i="23"/>
  <c r="R1613" i="23" s="1"/>
  <c r="W1613" i="23" s="1"/>
  <c r="L127" i="24"/>
  <c r="M127" i="24" s="1"/>
  <c r="G1378" i="23"/>
  <c r="G278" i="24"/>
  <c r="P402" i="23"/>
  <c r="R402" i="23" s="1"/>
  <c r="S402" i="23" s="1"/>
  <c r="T402" i="23" s="1"/>
  <c r="V402" i="23" s="1"/>
  <c r="L123" i="24"/>
  <c r="M123" i="24" s="1"/>
  <c r="O123" i="24" s="1"/>
  <c r="P363" i="23"/>
  <c r="R363" i="23" s="1"/>
  <c r="S363" i="23" s="1"/>
  <c r="W1034" i="23"/>
  <c r="Y1034" i="23" s="1"/>
  <c r="AD1034" i="23" s="1"/>
  <c r="L1126" i="23"/>
  <c r="M1126" i="23" s="1"/>
  <c r="O1126" i="23" s="1"/>
  <c r="K656" i="23"/>
  <c r="L656" i="23" s="1"/>
  <c r="M656" i="23" s="1"/>
  <c r="O656" i="23" s="1"/>
  <c r="P841" i="23"/>
  <c r="R841" i="23" s="1"/>
  <c r="S841" i="23" s="1"/>
  <c r="P848" i="23"/>
  <c r="R848" i="23" s="1"/>
  <c r="W848" i="23" s="1"/>
  <c r="P46" i="23"/>
  <c r="R46" i="23" s="1"/>
  <c r="W46" i="23" s="1"/>
  <c r="S236" i="24"/>
  <c r="T236" i="24" s="1"/>
  <c r="V236" i="24" s="1"/>
  <c r="L1448" i="23"/>
  <c r="M1448" i="23" s="1"/>
  <c r="O1448" i="23" s="1"/>
  <c r="G286" i="24"/>
  <c r="L910" i="23"/>
  <c r="M910" i="23" s="1"/>
  <c r="L1520" i="23"/>
  <c r="M1520" i="23" s="1"/>
  <c r="O1520" i="23" s="1"/>
  <c r="P1160" i="23"/>
  <c r="R1160" i="23" s="1"/>
  <c r="W1160" i="23" s="1"/>
  <c r="L74" i="24"/>
  <c r="M74" i="24" s="1"/>
  <c r="O74" i="24" s="1"/>
  <c r="Z322" i="23"/>
  <c r="AA322" i="23" s="1"/>
  <c r="AC322" i="23" s="1"/>
  <c r="G796" i="23"/>
  <c r="L133" i="23"/>
  <c r="M133" i="23" s="1"/>
  <c r="W710" i="23"/>
  <c r="Y710" i="23" s="1"/>
  <c r="AD710" i="23" s="1"/>
  <c r="L254" i="24"/>
  <c r="M254" i="24" s="1"/>
  <c r="O254" i="24" s="1"/>
  <c r="L255" i="24"/>
  <c r="M255" i="24" s="1"/>
  <c r="O255" i="24" s="1"/>
  <c r="P543" i="23"/>
  <c r="R543" i="23" s="1"/>
  <c r="S543" i="23" s="1"/>
  <c r="G968" i="23"/>
  <c r="G1047" i="23"/>
  <c r="L908" i="23"/>
  <c r="M908" i="23" s="1"/>
  <c r="O908" i="23" s="1"/>
  <c r="G954" i="23"/>
  <c r="P433" i="23"/>
  <c r="R433" i="23" s="1"/>
  <c r="W433" i="23" s="1"/>
  <c r="G132" i="24"/>
  <c r="P1150" i="23"/>
  <c r="R1150" i="23" s="1"/>
  <c r="G1098" i="23"/>
  <c r="S1444" i="23"/>
  <c r="T1444" i="23" s="1"/>
  <c r="V1444" i="23" s="1"/>
  <c r="P1008" i="23"/>
  <c r="R1008" i="23" s="1"/>
  <c r="W1008" i="23" s="1"/>
  <c r="L1241" i="23"/>
  <c r="M1241" i="23" s="1"/>
  <c r="O1241" i="23" s="1"/>
  <c r="G1288" i="23"/>
  <c r="L1306" i="23"/>
  <c r="M1306" i="23" s="1"/>
  <c r="O1306" i="23" s="1"/>
  <c r="L106" i="23"/>
  <c r="M106" i="23" s="1"/>
  <c r="P1303" i="23"/>
  <c r="R1303" i="23" s="1"/>
  <c r="S1303" i="23" s="1"/>
  <c r="T1303" i="23" s="1"/>
  <c r="V1303" i="23" s="1"/>
  <c r="P490" i="23"/>
  <c r="R490" i="23" s="1"/>
  <c r="W490" i="23" s="1"/>
  <c r="P688" i="23"/>
  <c r="R688" i="23" s="1"/>
  <c r="W688" i="23" s="1"/>
  <c r="P37" i="24"/>
  <c r="R37" i="24" s="1"/>
  <c r="W37" i="24" s="1"/>
  <c r="P1297" i="23"/>
  <c r="R1297" i="23" s="1"/>
  <c r="W1297" i="23" s="1"/>
  <c r="L1141" i="23"/>
  <c r="M1141" i="23" s="1"/>
  <c r="O1141" i="23" s="1"/>
  <c r="P34" i="24"/>
  <c r="R34" i="24" s="1"/>
  <c r="G1486" i="23"/>
  <c r="P504" i="23"/>
  <c r="R504" i="23" s="1"/>
  <c r="S504" i="23" s="1"/>
  <c r="N398" i="23"/>
  <c r="G1083" i="23"/>
  <c r="L53" i="23"/>
  <c r="M53" i="23" s="1"/>
  <c r="O53" i="23" s="1"/>
  <c r="P487" i="23"/>
  <c r="R487" i="23" s="1"/>
  <c r="S487" i="23" s="1"/>
  <c r="P952" i="23"/>
  <c r="R952" i="23" s="1"/>
  <c r="W952" i="23" s="1"/>
  <c r="N1522" i="23"/>
  <c r="L1607" i="23"/>
  <c r="M1607" i="23" s="1"/>
  <c r="O1607" i="23" s="1"/>
  <c r="L243" i="23"/>
  <c r="M243" i="23" s="1"/>
  <c r="O243" i="23" s="1"/>
  <c r="W414" i="23"/>
  <c r="Y414" i="23" s="1"/>
  <c r="AD414" i="23" s="1"/>
  <c r="F1463" i="23"/>
  <c r="H1463" i="23" s="1"/>
  <c r="P53" i="23"/>
  <c r="R53" i="23" s="1"/>
  <c r="S53" i="23" s="1"/>
  <c r="S1451" i="23"/>
  <c r="T1451" i="23" s="1"/>
  <c r="L81" i="23"/>
  <c r="M81" i="23" s="1"/>
  <c r="O81" i="23" s="1"/>
  <c r="L1391" i="23"/>
  <c r="M1391" i="23" s="1"/>
  <c r="O1391" i="23" s="1"/>
  <c r="S880" i="23"/>
  <c r="T880" i="23" s="1"/>
  <c r="V880" i="23" s="1"/>
  <c r="W1437" i="23"/>
  <c r="Y1437" i="23" s="1"/>
  <c r="AD1437" i="23" s="1"/>
  <c r="P218" i="23"/>
  <c r="R218" i="23" s="1"/>
  <c r="S218" i="23" s="1"/>
  <c r="W1148" i="23"/>
  <c r="Y1148" i="23" s="1"/>
  <c r="AD1148" i="23" s="1"/>
  <c r="F1342" i="23"/>
  <c r="H1342" i="23" s="1"/>
  <c r="P369" i="23"/>
  <c r="R369" i="23" s="1"/>
  <c r="G720" i="23"/>
  <c r="L978" i="23"/>
  <c r="M978" i="23" s="1"/>
  <c r="O978" i="23" s="1"/>
  <c r="G1002" i="23"/>
  <c r="W823" i="23"/>
  <c r="Y823" i="23" s="1"/>
  <c r="AD823" i="23" s="1"/>
  <c r="P86" i="24"/>
  <c r="R86" i="24" s="1"/>
  <c r="W86" i="24" s="1"/>
  <c r="P714" i="23"/>
  <c r="R714" i="23" s="1"/>
  <c r="S714" i="23" s="1"/>
  <c r="P842" i="23"/>
  <c r="R842" i="23" s="1"/>
  <c r="W842" i="23" s="1"/>
  <c r="P1571" i="23"/>
  <c r="R1571" i="23" s="1"/>
  <c r="W1571" i="23" s="1"/>
  <c r="P1312" i="23"/>
  <c r="R1312" i="23" s="1"/>
  <c r="W1312" i="23" s="1"/>
  <c r="S397" i="23"/>
  <c r="T397" i="23" s="1"/>
  <c r="V397" i="23" s="1"/>
  <c r="W237" i="24"/>
  <c r="Y237" i="24" s="1"/>
  <c r="AD237" i="24" s="1"/>
  <c r="L66" i="23"/>
  <c r="M66" i="23" s="1"/>
  <c r="O66" i="23" s="1"/>
  <c r="L1217" i="23"/>
  <c r="M1217" i="23" s="1"/>
  <c r="O1217" i="23" s="1"/>
  <c r="W317" i="23"/>
  <c r="Y317" i="23" s="1"/>
  <c r="AD317" i="23" s="1"/>
  <c r="L667" i="23"/>
  <c r="M667" i="23" s="1"/>
  <c r="O667" i="23" s="1"/>
  <c r="P480" i="23"/>
  <c r="R480" i="23" s="1"/>
  <c r="S480" i="23" s="1"/>
  <c r="T480" i="23" s="1"/>
  <c r="G145" i="24"/>
  <c r="P1582" i="23"/>
  <c r="R1582" i="23" s="1"/>
  <c r="N1567" i="23"/>
  <c r="K765" i="23"/>
  <c r="P765" i="23" s="1"/>
  <c r="K62" i="24"/>
  <c r="P62" i="24" s="1"/>
  <c r="P981" i="23"/>
  <c r="R981" i="23" s="1"/>
  <c r="W981" i="23" s="1"/>
  <c r="H624" i="23"/>
  <c r="G34" i="24"/>
  <c r="P771" i="23"/>
  <c r="R771" i="23" s="1"/>
  <c r="W771" i="23" s="1"/>
  <c r="G575" i="23"/>
  <c r="H575" i="23" s="1"/>
  <c r="W1295" i="23"/>
  <c r="Y1295" i="23" s="1"/>
  <c r="AD1295" i="23" s="1"/>
  <c r="G1249" i="23"/>
  <c r="L155" i="23"/>
  <c r="M155" i="23" s="1"/>
  <c r="L896" i="23"/>
  <c r="M896" i="23" s="1"/>
  <c r="O896" i="23" s="1"/>
  <c r="L105" i="23"/>
  <c r="M105" i="23" s="1"/>
  <c r="L215" i="23"/>
  <c r="M215" i="23" s="1"/>
  <c r="O215" i="23" s="1"/>
  <c r="G835" i="23"/>
  <c r="W103" i="24"/>
  <c r="Y103" i="24" s="1"/>
  <c r="AD103" i="24" s="1"/>
  <c r="L476" i="23"/>
  <c r="M476" i="23" s="1"/>
  <c r="O476" i="23" s="1"/>
  <c r="F1444" i="23"/>
  <c r="H1444" i="23" s="1"/>
  <c r="G18" i="23"/>
  <c r="L1444" i="23"/>
  <c r="M1444" i="23" s="1"/>
  <c r="O1444" i="23" s="1"/>
  <c r="R538" i="23"/>
  <c r="S538" i="23" s="1"/>
  <c r="T538" i="23" s="1"/>
  <c r="V538" i="23" s="1"/>
  <c r="M197" i="24"/>
  <c r="O197" i="24" s="1"/>
  <c r="L681" i="23"/>
  <c r="M681" i="23" s="1"/>
  <c r="O681" i="23" s="1"/>
  <c r="L42" i="23"/>
  <c r="M42" i="23" s="1"/>
  <c r="L92" i="23"/>
  <c r="M92" i="23" s="1"/>
  <c r="O92" i="23" s="1"/>
  <c r="L226" i="23"/>
  <c r="M226" i="23" s="1"/>
  <c r="L1161" i="23"/>
  <c r="M1161" i="23" s="1"/>
  <c r="N1148" i="23"/>
  <c r="L743" i="23"/>
  <c r="M743" i="23" s="1"/>
  <c r="O743" i="23" s="1"/>
  <c r="S1471" i="23"/>
  <c r="T1471" i="23" s="1"/>
  <c r="V1471" i="23" s="1"/>
  <c r="P1475" i="23"/>
  <c r="R1475" i="23" s="1"/>
  <c r="W1475" i="23" s="1"/>
  <c r="L38" i="24"/>
  <c r="M38" i="24" s="1"/>
  <c r="O38" i="24" s="1"/>
  <c r="L135" i="24"/>
  <c r="M135" i="24" s="1"/>
  <c r="O135" i="24" s="1"/>
  <c r="P1010" i="23"/>
  <c r="R1010" i="23" s="1"/>
  <c r="W1010" i="23" s="1"/>
  <c r="L1390" i="23"/>
  <c r="M1390" i="23" s="1"/>
  <c r="O1390" i="23" s="1"/>
  <c r="S1524" i="23"/>
  <c r="T1524" i="23" s="1"/>
  <c r="V1524" i="23" s="1"/>
  <c r="S613" i="23"/>
  <c r="T613" i="23" s="1"/>
  <c r="V613" i="23" s="1"/>
  <c r="L1237" i="23"/>
  <c r="M1237" i="23" s="1"/>
  <c r="G1494" i="23"/>
  <c r="P689" i="23"/>
  <c r="R689" i="23" s="1"/>
  <c r="S689" i="23" s="1"/>
  <c r="N318" i="23"/>
  <c r="L635" i="23"/>
  <c r="M635" i="23" s="1"/>
  <c r="G1546" i="23"/>
  <c r="G1162" i="23"/>
  <c r="P979" i="23"/>
  <c r="R979" i="23" s="1"/>
  <c r="W979" i="23" s="1"/>
  <c r="S1220" i="23"/>
  <c r="T1220" i="23" s="1"/>
  <c r="V1220" i="23" s="1"/>
  <c r="P1431" i="23"/>
  <c r="R1431" i="23" s="1"/>
  <c r="S1431" i="23" s="1"/>
  <c r="L214" i="24"/>
  <c r="M214" i="24" s="1"/>
  <c r="O214" i="24" s="1"/>
  <c r="L221" i="23"/>
  <c r="M221" i="23" s="1"/>
  <c r="O221" i="23" s="1"/>
  <c r="L1270" i="23"/>
  <c r="M1270" i="23" s="1"/>
  <c r="O1270" i="23" s="1"/>
  <c r="P113" i="23"/>
  <c r="R113" i="23" s="1"/>
  <c r="W113" i="23" s="1"/>
  <c r="W477" i="23"/>
  <c r="Y477" i="23" s="1"/>
  <c r="AD477" i="23" s="1"/>
  <c r="L664" i="23"/>
  <c r="M664" i="23" s="1"/>
  <c r="O664" i="23" s="1"/>
  <c r="G1239" i="23"/>
  <c r="L1457" i="23"/>
  <c r="M1457" i="23" s="1"/>
  <c r="O1457" i="23" s="1"/>
  <c r="G792" i="23"/>
  <c r="L217" i="23"/>
  <c r="M217" i="23" s="1"/>
  <c r="O217" i="23" s="1"/>
  <c r="W300" i="23"/>
  <c r="Y300" i="23" s="1"/>
  <c r="AD300" i="23" s="1"/>
  <c r="G948" i="23"/>
  <c r="G154" i="23"/>
  <c r="H154" i="23" s="1"/>
  <c r="G701" i="23"/>
  <c r="P1566" i="23"/>
  <c r="R1566" i="23" s="1"/>
  <c r="S1566" i="23" s="1"/>
  <c r="L1504" i="23"/>
  <c r="M1504" i="23" s="1"/>
  <c r="O1504" i="23" s="1"/>
  <c r="G1607" i="23"/>
  <c r="G816" i="23"/>
  <c r="G899" i="23"/>
  <c r="S189" i="24"/>
  <c r="T189" i="24" s="1"/>
  <c r="V189" i="24" s="1"/>
  <c r="L1511" i="23"/>
  <c r="M1511" i="23" s="1"/>
  <c r="O1511" i="23" s="1"/>
  <c r="P452" i="23"/>
  <c r="R452" i="23" s="1"/>
  <c r="S452" i="23" s="1"/>
  <c r="G878" i="23"/>
  <c r="W1368" i="23"/>
  <c r="Y1368" i="23" s="1"/>
  <c r="AD1368" i="23" s="1"/>
  <c r="L321" i="23"/>
  <c r="M321" i="23" s="1"/>
  <c r="S209" i="24"/>
  <c r="T209" i="24" s="1"/>
  <c r="N236" i="24"/>
  <c r="N684" i="23"/>
  <c r="G833" i="23"/>
  <c r="G881" i="23"/>
  <c r="P149" i="23"/>
  <c r="R149" i="23" s="1"/>
  <c r="W149" i="23" s="1"/>
  <c r="L51" i="23"/>
  <c r="M51" i="23" s="1"/>
  <c r="O51" i="23" s="1"/>
  <c r="P126" i="24"/>
  <c r="R126" i="24" s="1"/>
  <c r="W126" i="24" s="1"/>
  <c r="L91" i="23"/>
  <c r="M91" i="23" s="1"/>
  <c r="N1287" i="23"/>
  <c r="L812" i="23"/>
  <c r="M812" i="23" s="1"/>
  <c r="O812" i="23" s="1"/>
  <c r="G667" i="23"/>
  <c r="L1085" i="23"/>
  <c r="M1085" i="23" s="1"/>
  <c r="O1085" i="23" s="1"/>
  <c r="S1540" i="23"/>
  <c r="T1540" i="23" s="1"/>
  <c r="V1540" i="23" s="1"/>
  <c r="G687" i="23"/>
  <c r="G703" i="23"/>
  <c r="L1539" i="23"/>
  <c r="M1539" i="23" s="1"/>
  <c r="O1539" i="23" s="1"/>
  <c r="G171" i="24"/>
  <c r="G1324" i="23"/>
  <c r="G198" i="24"/>
  <c r="S917" i="23"/>
  <c r="T917" i="23" s="1"/>
  <c r="L1202" i="23"/>
  <c r="M1202" i="23" s="1"/>
  <c r="O1202" i="23" s="1"/>
  <c r="S1091" i="23"/>
  <c r="T1091" i="23" s="1"/>
  <c r="V1091" i="23" s="1"/>
  <c r="L1564" i="23"/>
  <c r="M1564" i="23" s="1"/>
  <c r="N1184" i="23"/>
  <c r="G1578" i="23"/>
  <c r="N782" i="23"/>
  <c r="P1182" i="23"/>
  <c r="R1182" i="23" s="1"/>
  <c r="W1182" i="23" s="1"/>
  <c r="P1505" i="23"/>
  <c r="R1505" i="23" s="1"/>
  <c r="W1505" i="23" s="1"/>
  <c r="L1479" i="23"/>
  <c r="M1479" i="23" s="1"/>
  <c r="S781" i="23"/>
  <c r="T781" i="23" s="1"/>
  <c r="V781" i="23" s="1"/>
  <c r="S54" i="24"/>
  <c r="T54" i="24" s="1"/>
  <c r="V54" i="24" s="1"/>
  <c r="L238" i="23"/>
  <c r="M238" i="23" s="1"/>
  <c r="O238" i="23" s="1"/>
  <c r="L294" i="24"/>
  <c r="M294" i="24" s="1"/>
  <c r="O294" i="24" s="1"/>
  <c r="F738" i="23"/>
  <c r="H738" i="23" s="1"/>
  <c r="K288" i="24"/>
  <c r="P288" i="24" s="1"/>
  <c r="R288" i="24" s="1"/>
  <c r="W288" i="24" s="1"/>
  <c r="Y288" i="24" s="1"/>
  <c r="AD288" i="24" s="1"/>
  <c r="L78" i="23"/>
  <c r="M78" i="23" s="1"/>
  <c r="P31" i="23"/>
  <c r="R31" i="23" s="1"/>
  <c r="W31" i="23" s="1"/>
  <c r="W1017" i="23"/>
  <c r="Y1017" i="23" s="1"/>
  <c r="Z1017" i="23" s="1"/>
  <c r="L971" i="23"/>
  <c r="G1456" i="23"/>
  <c r="L148" i="24"/>
  <c r="P197" i="24"/>
  <c r="G951" i="23"/>
  <c r="L1078" i="23"/>
  <c r="M1078" i="23" s="1"/>
  <c r="O1078" i="23" s="1"/>
  <c r="P1110" i="23"/>
  <c r="R1110" i="23" s="1"/>
  <c r="W1110" i="23" s="1"/>
  <c r="P801" i="23"/>
  <c r="R801" i="23" s="1"/>
  <c r="W801" i="23" s="1"/>
  <c r="P1190" i="23"/>
  <c r="R1190" i="23" s="1"/>
  <c r="S1190" i="23" s="1"/>
  <c r="L825" i="23"/>
  <c r="M825" i="23" s="1"/>
  <c r="O825" i="23" s="1"/>
  <c r="P720" i="23"/>
  <c r="R720" i="23" s="1"/>
  <c r="W720" i="23" s="1"/>
  <c r="P1606" i="23"/>
  <c r="R1606" i="23" s="1"/>
  <c r="S1606" i="23" s="1"/>
  <c r="P672" i="23"/>
  <c r="R672" i="23" s="1"/>
  <c r="W672" i="23" s="1"/>
  <c r="G1114" i="23"/>
  <c r="N1506" i="23"/>
  <c r="P1102" i="23"/>
  <c r="R1102" i="23" s="1"/>
  <c r="W1102" i="23" s="1"/>
  <c r="P271" i="23"/>
  <c r="R271" i="23" s="1"/>
  <c r="W271" i="23" s="1"/>
  <c r="L506" i="23"/>
  <c r="M506" i="23" s="1"/>
  <c r="L1156" i="23"/>
  <c r="M1156" i="23" s="1"/>
  <c r="O1156" i="23" s="1"/>
  <c r="L1226" i="23"/>
  <c r="M1226" i="23" s="1"/>
  <c r="O1226" i="23" s="1"/>
  <c r="L205" i="24"/>
  <c r="M205" i="24" s="1"/>
  <c r="O205" i="24" s="1"/>
  <c r="G742" i="23"/>
  <c r="L854" i="23"/>
  <c r="M854" i="23" s="1"/>
  <c r="O854" i="23" s="1"/>
  <c r="G1261" i="23"/>
  <c r="G1459" i="23"/>
  <c r="L1271" i="23"/>
  <c r="M1271" i="23" s="1"/>
  <c r="O1271" i="23" s="1"/>
  <c r="G1358" i="23"/>
  <c r="L1463" i="23"/>
  <c r="M1463" i="23" s="1"/>
  <c r="P713" i="23"/>
  <c r="R713" i="23" s="1"/>
  <c r="S713" i="23" s="1"/>
  <c r="F300" i="23"/>
  <c r="G300" i="23" s="1"/>
  <c r="H300" i="23" s="1"/>
  <c r="F564" i="23"/>
  <c r="G564" i="23" s="1"/>
  <c r="P515" i="23"/>
  <c r="R515" i="23" s="1"/>
  <c r="W515" i="23" s="1"/>
  <c r="N674" i="23"/>
  <c r="L28" i="24"/>
  <c r="M28" i="24" s="1"/>
  <c r="O28" i="24" s="1"/>
  <c r="G765" i="23"/>
  <c r="L174" i="24"/>
  <c r="M174" i="24" s="1"/>
  <c r="O174" i="24" s="1"/>
  <c r="W899" i="23"/>
  <c r="Y899" i="23" s="1"/>
  <c r="Z899" i="23" s="1"/>
  <c r="G748" i="23"/>
  <c r="S220" i="24"/>
  <c r="T220" i="24" s="1"/>
  <c r="V220" i="24" s="1"/>
  <c r="P1185" i="23"/>
  <c r="R1185" i="23" s="1"/>
  <c r="W1185" i="23" s="1"/>
  <c r="G1323" i="23"/>
  <c r="G93" i="24"/>
  <c r="L153" i="23"/>
  <c r="M153" i="23" s="1"/>
  <c r="S391" i="23"/>
  <c r="T391" i="23" s="1"/>
  <c r="V391" i="23" s="1"/>
  <c r="P1352" i="23"/>
  <c r="L471" i="23"/>
  <c r="M471" i="23" s="1"/>
  <c r="O471" i="23" s="1"/>
  <c r="W945" i="23"/>
  <c r="Y945" i="23" s="1"/>
  <c r="Z945" i="23" s="1"/>
  <c r="G1296" i="23"/>
  <c r="G1363" i="23"/>
  <c r="L1120" i="23"/>
  <c r="M1120" i="23" s="1"/>
  <c r="O1120" i="23" s="1"/>
  <c r="L666" i="23"/>
  <c r="M666" i="23" s="1"/>
  <c r="O666" i="23" s="1"/>
  <c r="P637" i="23"/>
  <c r="R637" i="23" s="1"/>
  <c r="W637" i="23" s="1"/>
  <c r="P213" i="23"/>
  <c r="R213" i="23" s="1"/>
  <c r="S213" i="23" s="1"/>
  <c r="L1590" i="23"/>
  <c r="M1590" i="23" s="1"/>
  <c r="O1590" i="23" s="1"/>
  <c r="G973" i="23"/>
  <c r="S1611" i="23"/>
  <c r="T1611" i="23" s="1"/>
  <c r="V1611" i="23" s="1"/>
  <c r="N593" i="23"/>
  <c r="G153" i="24"/>
  <c r="N16" i="24"/>
  <c r="P230" i="23"/>
  <c r="R230" i="23" s="1"/>
  <c r="S230" i="23" s="1"/>
  <c r="N1268" i="23"/>
  <c r="P886" i="23"/>
  <c r="R886" i="23" s="1"/>
  <c r="W886" i="23" s="1"/>
  <c r="N79" i="24"/>
  <c r="P65" i="23"/>
  <c r="R65" i="23" s="1"/>
  <c r="S65" i="23" s="1"/>
  <c r="P1353" i="23"/>
  <c r="R1353" i="23" s="1"/>
  <c r="W1353" i="23" s="1"/>
  <c r="L94" i="23"/>
  <c r="M94" i="23" s="1"/>
  <c r="O94" i="23" s="1"/>
  <c r="P1286" i="23"/>
  <c r="R1286" i="23" s="1"/>
  <c r="W1286" i="23" s="1"/>
  <c r="G860" i="23"/>
  <c r="F1410" i="23"/>
  <c r="H1410" i="23" s="1"/>
  <c r="K418" i="23"/>
  <c r="L418" i="23" s="1"/>
  <c r="N1557" i="23"/>
  <c r="G137" i="24"/>
  <c r="G51" i="24"/>
  <c r="G684" i="23"/>
  <c r="G181" i="24"/>
  <c r="P199" i="24"/>
  <c r="R199" i="24" s="1"/>
  <c r="W199" i="24" s="1"/>
  <c r="L456" i="23"/>
  <c r="M456" i="23" s="1"/>
  <c r="O456" i="23" s="1"/>
  <c r="L925" i="23"/>
  <c r="M925" i="23" s="1"/>
  <c r="O925" i="23" s="1"/>
  <c r="P1208" i="23"/>
  <c r="R1208" i="23" s="1"/>
  <c r="W1208" i="23" s="1"/>
  <c r="W483" i="23"/>
  <c r="Y483" i="23" s="1"/>
  <c r="Z483" i="23" s="1"/>
  <c r="G778" i="23"/>
  <c r="N1058" i="23"/>
  <c r="L1153" i="23"/>
  <c r="M1153" i="23" s="1"/>
  <c r="O1153" i="23" s="1"/>
  <c r="G1481" i="23"/>
  <c r="G76" i="24"/>
  <c r="G10" i="23"/>
  <c r="W533" i="23"/>
  <c r="Y533" i="23" s="1"/>
  <c r="Z533" i="23" s="1"/>
  <c r="P838" i="23"/>
  <c r="R838" i="23" s="1"/>
  <c r="W838" i="23" s="1"/>
  <c r="Y838" i="23" s="1"/>
  <c r="Z838" i="23" s="1"/>
  <c r="H416" i="23"/>
  <c r="K885" i="23"/>
  <c r="P885" i="23" s="1"/>
  <c r="R885" i="23" s="1"/>
  <c r="W885" i="23" s="1"/>
  <c r="Y885" i="23" s="1"/>
  <c r="AD885" i="23" s="1"/>
  <c r="L330" i="23"/>
  <c r="M330" i="23" s="1"/>
  <c r="P520" i="23"/>
  <c r="R520" i="23" s="1"/>
  <c r="W520" i="23" s="1"/>
  <c r="W750" i="23"/>
  <c r="Y750" i="23" s="1"/>
  <c r="L929" i="23"/>
  <c r="M929" i="23" s="1"/>
  <c r="O929" i="23" s="1"/>
  <c r="L1602" i="23"/>
  <c r="M1602" i="23" s="1"/>
  <c r="O1602" i="23" s="1"/>
  <c r="P156" i="24"/>
  <c r="R156" i="24" s="1"/>
  <c r="S156" i="24" s="1"/>
  <c r="N770" i="23"/>
  <c r="N1617" i="23"/>
  <c r="S281" i="24"/>
  <c r="T281" i="24" s="1"/>
  <c r="V281" i="24" s="1"/>
  <c r="G222" i="24"/>
  <c r="G1268" i="23"/>
  <c r="P670" i="23"/>
  <c r="R670" i="23" s="1"/>
  <c r="S670" i="23" s="1"/>
  <c r="P190" i="24"/>
  <c r="R190" i="24" s="1"/>
  <c r="S190" i="24" s="1"/>
  <c r="G210" i="24"/>
  <c r="G862" i="23"/>
  <c r="P525" i="23"/>
  <c r="R525" i="23" s="1"/>
  <c r="W525" i="23" s="1"/>
  <c r="L671" i="23"/>
  <c r="M671" i="23" s="1"/>
  <c r="O671" i="23" s="1"/>
  <c r="W984" i="23"/>
  <c r="Y984" i="23" s="1"/>
  <c r="AD984" i="23" s="1"/>
  <c r="N1168" i="23"/>
  <c r="W131" i="24"/>
  <c r="Y131" i="24" s="1"/>
  <c r="AD131" i="24" s="1"/>
  <c r="P1002" i="23"/>
  <c r="R1002" i="23" s="1"/>
  <c r="W1002" i="23" s="1"/>
  <c r="W1521" i="23"/>
  <c r="Y1521" i="23" s="1"/>
  <c r="AD1521" i="23" s="1"/>
  <c r="G1025" i="23"/>
  <c r="L277" i="24"/>
  <c r="M277" i="24" s="1"/>
  <c r="O277" i="24" s="1"/>
  <c r="G1146" i="23"/>
  <c r="L1052" i="23"/>
  <c r="M1052" i="23" s="1"/>
  <c r="O1052" i="23" s="1"/>
  <c r="L1192" i="23"/>
  <c r="M1192" i="23" s="1"/>
  <c r="O1192" i="23" s="1"/>
  <c r="P475" i="23"/>
  <c r="R475" i="23" s="1"/>
  <c r="S475" i="23" s="1"/>
  <c r="P98" i="24"/>
  <c r="R98" i="24" s="1"/>
  <c r="S98" i="24" s="1"/>
  <c r="L1440" i="23"/>
  <c r="M1440" i="23" s="1"/>
  <c r="O1440" i="23" s="1"/>
  <c r="S1478" i="23"/>
  <c r="T1478" i="23" s="1"/>
  <c r="V1478" i="23" s="1"/>
  <c r="P356" i="23"/>
  <c r="R356" i="23" s="1"/>
  <c r="W356" i="23" s="1"/>
  <c r="W1552" i="23"/>
  <c r="Y1552" i="23" s="1"/>
  <c r="AD1552" i="23" s="1"/>
  <c r="S769" i="23"/>
  <c r="T769" i="23" s="1"/>
  <c r="V769" i="23" s="1"/>
  <c r="P888" i="23"/>
  <c r="R888" i="23" s="1"/>
  <c r="W888" i="23" s="1"/>
  <c r="P1050" i="23"/>
  <c r="N370" i="23"/>
  <c r="P785" i="23"/>
  <c r="K1260" i="23"/>
  <c r="P1260" i="23" s="1"/>
  <c r="R1260" i="23" s="1"/>
  <c r="S1260" i="23" s="1"/>
  <c r="T1260" i="23" s="1"/>
  <c r="V1260" i="23" s="1"/>
  <c r="F706" i="23"/>
  <c r="H706" i="23" s="1"/>
  <c r="L1597" i="23"/>
  <c r="L28" i="23"/>
  <c r="M28" i="23" s="1"/>
  <c r="O28" i="23" s="1"/>
  <c r="G736" i="23"/>
  <c r="G218" i="24"/>
  <c r="P144" i="23"/>
  <c r="R144" i="23" s="1"/>
  <c r="W144" i="23" s="1"/>
  <c r="S1032" i="23"/>
  <c r="T1032" i="23" s="1"/>
  <c r="V1032" i="23" s="1"/>
  <c r="L95" i="23"/>
  <c r="M95" i="23" s="1"/>
  <c r="O95" i="23" s="1"/>
  <c r="L550" i="23"/>
  <c r="M550" i="23" s="1"/>
  <c r="O550" i="23" s="1"/>
  <c r="L82" i="23"/>
  <c r="M82" i="23" s="1"/>
  <c r="L538" i="23"/>
  <c r="P1472" i="23"/>
  <c r="R1472" i="23" s="1"/>
  <c r="W1472" i="23" s="1"/>
  <c r="Y1472" i="23" s="1"/>
  <c r="AD1472" i="23" s="1"/>
  <c r="P786" i="23"/>
  <c r="G967" i="23"/>
  <c r="G1225" i="23"/>
  <c r="G1540" i="23"/>
  <c r="L177" i="23"/>
  <c r="M177" i="23" s="1"/>
  <c r="O177" i="23" s="1"/>
  <c r="P1145" i="23"/>
  <c r="R1145" i="23" s="1"/>
  <c r="P1509" i="23"/>
  <c r="R1509" i="23" s="1"/>
  <c r="W1509" i="23" s="1"/>
  <c r="P965" i="23"/>
  <c r="R965" i="23" s="1"/>
  <c r="S965" i="23" s="1"/>
  <c r="L1026" i="23"/>
  <c r="M1026" i="23" s="1"/>
  <c r="O1026" i="23" s="1"/>
  <c r="L658" i="23"/>
  <c r="M658" i="23" s="1"/>
  <c r="O658" i="23" s="1"/>
  <c r="G1417" i="23"/>
  <c r="G212" i="24"/>
  <c r="S268" i="24"/>
  <c r="T268" i="24" s="1"/>
  <c r="V268" i="24" s="1"/>
  <c r="L162" i="24"/>
  <c r="M162" i="24" s="1"/>
  <c r="L112" i="23"/>
  <c r="M112" i="23" s="1"/>
  <c r="L1135" i="23"/>
  <c r="M1135" i="23" s="1"/>
  <c r="O1135" i="23" s="1"/>
  <c r="S777" i="23"/>
  <c r="T777" i="23" s="1"/>
  <c r="L229" i="24"/>
  <c r="M229" i="24" s="1"/>
  <c r="O229" i="24" s="1"/>
  <c r="W1250" i="23"/>
  <c r="Y1250" i="23" s="1"/>
  <c r="Z1250" i="23" s="1"/>
  <c r="G266" i="24"/>
  <c r="G722" i="23"/>
  <c r="S831" i="23"/>
  <c r="T831" i="23" s="1"/>
  <c r="S1018" i="23"/>
  <c r="T1018" i="23" s="1"/>
  <c r="V1018" i="23" s="1"/>
  <c r="P290" i="24"/>
  <c r="R290" i="24" s="1"/>
  <c r="S290" i="24" s="1"/>
  <c r="L157" i="23"/>
  <c r="M157" i="23" s="1"/>
  <c r="O157" i="23" s="1"/>
  <c r="G16" i="23"/>
  <c r="P206" i="23"/>
  <c r="R206" i="23" s="1"/>
  <c r="W206" i="23" s="1"/>
  <c r="P773" i="23"/>
  <c r="R773" i="23" s="1"/>
  <c r="W773" i="23" s="1"/>
  <c r="G1467" i="23"/>
  <c r="L1265" i="23"/>
  <c r="M1265" i="23" s="1"/>
  <c r="G640" i="23"/>
  <c r="G771" i="23"/>
  <c r="N512" i="23"/>
  <c r="G1153" i="23"/>
  <c r="L229" i="23"/>
  <c r="M229" i="23" s="1"/>
  <c r="N229" i="23" s="1"/>
  <c r="L631" i="23"/>
  <c r="M631" i="23" s="1"/>
  <c r="O631" i="23" s="1"/>
  <c r="P969" i="23"/>
  <c r="R969" i="23" s="1"/>
  <c r="G23" i="23"/>
  <c r="G805" i="23"/>
  <c r="P1579" i="23"/>
  <c r="R1579" i="23" s="1"/>
  <c r="S1579" i="23" s="1"/>
  <c r="P1257" i="23"/>
  <c r="R1257" i="23" s="1"/>
  <c r="W1257" i="23" s="1"/>
  <c r="L132" i="24"/>
  <c r="M132" i="24" s="1"/>
  <c r="O132" i="24" s="1"/>
  <c r="P122" i="24"/>
  <c r="R122" i="24" s="1"/>
  <c r="W122" i="24" s="1"/>
  <c r="G1520" i="23"/>
  <c r="L726" i="23"/>
  <c r="M726" i="23" s="1"/>
  <c r="O726" i="23" s="1"/>
  <c r="L34" i="23"/>
  <c r="M34" i="23" s="1"/>
  <c r="O34" i="23" s="1"/>
  <c r="L1055" i="23"/>
  <c r="M1055" i="23" s="1"/>
  <c r="L1071" i="23"/>
  <c r="M1071" i="23" s="1"/>
  <c r="O1071" i="23" s="1"/>
  <c r="K1490" i="23"/>
  <c r="L1490" i="23" s="1"/>
  <c r="F683" i="23"/>
  <c r="H683" i="23" s="1"/>
  <c r="F510" i="23"/>
  <c r="G510" i="23" s="1"/>
  <c r="L1013" i="23"/>
  <c r="M1013" i="23" s="1"/>
  <c r="O1013" i="23" s="1"/>
  <c r="G287" i="24"/>
  <c r="P530" i="23"/>
  <c r="R530" i="23" s="1"/>
  <c r="W530" i="23" s="1"/>
  <c r="G984" i="23"/>
  <c r="G241" i="24"/>
  <c r="L943" i="23"/>
  <c r="M943" i="23" s="1"/>
  <c r="O943" i="23" s="1"/>
  <c r="L633" i="23"/>
  <c r="M633" i="23" s="1"/>
  <c r="W1572" i="23"/>
  <c r="Y1572" i="23" s="1"/>
  <c r="AD1572" i="23" s="1"/>
  <c r="G925" i="23"/>
  <c r="P567" i="23"/>
  <c r="R567" i="23" s="1"/>
  <c r="W567" i="23" s="1"/>
  <c r="G729" i="23"/>
  <c r="L1094" i="23"/>
  <c r="M1094" i="23" s="1"/>
  <c r="O1094" i="23" s="1"/>
  <c r="G73" i="23"/>
  <c r="H73" i="23" s="1"/>
  <c r="P583" i="23"/>
  <c r="G638" i="23"/>
  <c r="L1319" i="23"/>
  <c r="M1319" i="23" s="1"/>
  <c r="O1319" i="23" s="1"/>
  <c r="L928" i="23"/>
  <c r="M928" i="23" s="1"/>
  <c r="O928" i="23" s="1"/>
  <c r="G1115" i="23"/>
  <c r="S50" i="24"/>
  <c r="T50" i="24" s="1"/>
  <c r="V50" i="24" s="1"/>
  <c r="P621" i="23"/>
  <c r="R621" i="23" s="1"/>
  <c r="G672" i="23"/>
  <c r="K442" i="23"/>
  <c r="L442" i="23" s="1"/>
  <c r="M442" i="23" s="1"/>
  <c r="O442" i="23" s="1"/>
  <c r="L1326" i="23"/>
  <c r="M1326" i="23" s="1"/>
  <c r="O1326" i="23" s="1"/>
  <c r="N178" i="24"/>
  <c r="L1546" i="23"/>
  <c r="M1546" i="23" s="1"/>
  <c r="O1546" i="23" s="1"/>
  <c r="N598" i="23"/>
  <c r="L1113" i="23"/>
  <c r="M1113" i="23" s="1"/>
  <c r="O1113" i="23" s="1"/>
  <c r="W1048" i="23"/>
  <c r="Y1048" i="23" s="1"/>
  <c r="Z1048" i="23" s="1"/>
  <c r="W1370" i="23"/>
  <c r="Y1370" i="23" s="1"/>
  <c r="AD1370" i="23" s="1"/>
  <c r="G257" i="24"/>
  <c r="K619" i="23"/>
  <c r="L619" i="23" s="1"/>
  <c r="M619" i="23" s="1"/>
  <c r="L1354" i="23"/>
  <c r="L164" i="23"/>
  <c r="M164" i="23" s="1"/>
  <c r="O164" i="23" s="1"/>
  <c r="G1045" i="23"/>
  <c r="L186" i="24"/>
  <c r="M186" i="24" s="1"/>
  <c r="O186" i="24" s="1"/>
  <c r="L293" i="24"/>
  <c r="M293" i="24" s="1"/>
  <c r="O293" i="24" s="1"/>
  <c r="N210" i="24"/>
  <c r="G136" i="24"/>
  <c r="P612" i="23"/>
  <c r="R612" i="23" s="1"/>
  <c r="G54" i="24"/>
  <c r="G1089" i="23"/>
  <c r="G1605" i="23"/>
  <c r="G151" i="23"/>
  <c r="H151" i="23" s="1"/>
  <c r="S1348" i="23"/>
  <c r="T1348" i="23" s="1"/>
  <c r="V1348" i="23" s="1"/>
  <c r="N458" i="23"/>
  <c r="P107" i="23"/>
  <c r="R107" i="23" s="1"/>
  <c r="W107" i="23" s="1"/>
  <c r="S1075" i="23"/>
  <c r="T1075" i="23" s="1"/>
  <c r="V1075" i="23" s="1"/>
  <c r="N23" i="24"/>
  <c r="P171" i="24"/>
  <c r="R171" i="24" s="1"/>
  <c r="S171" i="24" s="1"/>
  <c r="W1499" i="23"/>
  <c r="Y1499" i="23" s="1"/>
  <c r="Z1499" i="23" s="1"/>
  <c r="N758" i="23"/>
  <c r="L788" i="23"/>
  <c r="M788" i="23" s="1"/>
  <c r="O788" i="23" s="1"/>
  <c r="G1086" i="23"/>
  <c r="S1502" i="23"/>
  <c r="T1502" i="23" s="1"/>
  <c r="V1502" i="23" s="1"/>
  <c r="L488" i="23"/>
  <c r="M488" i="23" s="1"/>
  <c r="O488" i="23" s="1"/>
  <c r="G1427" i="23"/>
  <c r="L125" i="24"/>
  <c r="M125" i="24" s="1"/>
  <c r="O125" i="24" s="1"/>
  <c r="L144" i="24"/>
  <c r="M144" i="24" s="1"/>
  <c r="O144" i="24" s="1"/>
  <c r="L1558" i="23"/>
  <c r="M1558" i="23" s="1"/>
  <c r="G832" i="23"/>
  <c r="G1269" i="23"/>
  <c r="P832" i="23"/>
  <c r="R832" i="23" s="1"/>
  <c r="L436" i="23"/>
  <c r="M436" i="23" s="1"/>
  <c r="P1439" i="23"/>
  <c r="R1439" i="23" s="1"/>
  <c r="S1439" i="23" s="1"/>
  <c r="L1601" i="23"/>
  <c r="M1601" i="23" s="1"/>
  <c r="O1601" i="23" s="1"/>
  <c r="L616" i="23"/>
  <c r="M616" i="23" s="1"/>
  <c r="L1277" i="23"/>
  <c r="M1277" i="23" s="1"/>
  <c r="O1277" i="23" s="1"/>
  <c r="P692" i="23"/>
  <c r="R692" i="23" s="1"/>
  <c r="W409" i="23"/>
  <c r="Y409" i="23" s="1"/>
  <c r="L60" i="23"/>
  <c r="M60" i="23" s="1"/>
  <c r="O60" i="23" s="1"/>
  <c r="P1302" i="23"/>
  <c r="R1302" i="23" s="1"/>
  <c r="W1302" i="23" s="1"/>
  <c r="L44" i="24"/>
  <c r="M44" i="24" s="1"/>
  <c r="O44" i="24" s="1"/>
  <c r="W950" i="23"/>
  <c r="Y950" i="23" s="1"/>
  <c r="AD950" i="23" s="1"/>
  <c r="K1300" i="23"/>
  <c r="P1300" i="23" s="1"/>
  <c r="K1560" i="23"/>
  <c r="P1560" i="23" s="1"/>
  <c r="L272" i="24"/>
  <c r="M272" i="24" s="1"/>
  <c r="O272" i="24" s="1"/>
  <c r="N181" i="24"/>
  <c r="L26" i="24"/>
  <c r="M26" i="24" s="1"/>
  <c r="P1024" i="23"/>
  <c r="R1024" i="23" s="1"/>
  <c r="W1024" i="23" s="1"/>
  <c r="L232" i="23"/>
  <c r="M232" i="23" s="1"/>
  <c r="L26" i="23"/>
  <c r="M26" i="23" s="1"/>
  <c r="O26" i="23" s="1"/>
  <c r="K829" i="23"/>
  <c r="P829" i="23" s="1"/>
  <c r="R829" i="23" s="1"/>
  <c r="W829" i="23" s="1"/>
  <c r="Y829" i="23" s="1"/>
  <c r="Z829" i="23" s="1"/>
  <c r="L1338" i="23"/>
  <c r="M1338" i="23" s="1"/>
  <c r="O1338" i="23" s="1"/>
  <c r="P1106" i="23"/>
  <c r="R1106" i="23" s="1"/>
  <c r="W1106" i="23" s="1"/>
  <c r="Y1106" i="23" s="1"/>
  <c r="Z1106" i="23" s="1"/>
  <c r="P198" i="23"/>
  <c r="R198" i="23" s="1"/>
  <c r="S198" i="23" s="1"/>
  <c r="W812" i="23"/>
  <c r="Y812" i="23" s="1"/>
  <c r="Z812" i="23" s="1"/>
  <c r="P999" i="23"/>
  <c r="R999" i="23" s="1"/>
  <c r="S999" i="23" s="1"/>
  <c r="G1131" i="23"/>
  <c r="N1437" i="23"/>
  <c r="P100" i="24"/>
  <c r="R100" i="24" s="1"/>
  <c r="W100" i="24" s="1"/>
  <c r="L486" i="23"/>
  <c r="M486" i="23" s="1"/>
  <c r="O486" i="23" s="1"/>
  <c r="G676" i="23"/>
  <c r="L227" i="23"/>
  <c r="M227" i="23" s="1"/>
  <c r="P1315" i="23"/>
  <c r="R1315" i="23" s="1"/>
  <c r="S1315" i="23" s="1"/>
  <c r="W517" i="23"/>
  <c r="Y517" i="23" s="1"/>
  <c r="Z517" i="23" s="1"/>
  <c r="P1235" i="23"/>
  <c r="R1235" i="23" s="1"/>
  <c r="P292" i="23"/>
  <c r="R292" i="23" s="1"/>
  <c r="S292" i="23" s="1"/>
  <c r="L1027" i="23"/>
  <c r="M1027" i="23" s="1"/>
  <c r="O1027" i="23" s="1"/>
  <c r="S678" i="23"/>
  <c r="T678" i="23" s="1"/>
  <c r="V678" i="23" s="1"/>
  <c r="L1084" i="23"/>
  <c r="M1084" i="23" s="1"/>
  <c r="O1084" i="23" s="1"/>
  <c r="P111" i="23"/>
  <c r="R111" i="23" s="1"/>
  <c r="W111" i="23" s="1"/>
  <c r="G1030" i="23"/>
  <c r="P806" i="23"/>
  <c r="R806" i="23" s="1"/>
  <c r="S806" i="23" s="1"/>
  <c r="G195" i="24"/>
  <c r="P799" i="23"/>
  <c r="R799" i="23" s="1"/>
  <c r="W799" i="23" s="1"/>
  <c r="W982" i="23"/>
  <c r="Y982" i="23" s="1"/>
  <c r="Z982" i="23" s="1"/>
  <c r="N1039" i="23"/>
  <c r="L1125" i="23"/>
  <c r="M1125" i="23" s="1"/>
  <c r="O1125" i="23" s="1"/>
  <c r="G79" i="24"/>
  <c r="P19" i="23"/>
  <c r="R19" i="23" s="1"/>
  <c r="S19" i="23" s="1"/>
  <c r="G768" i="23"/>
  <c r="P1384" i="23"/>
  <c r="R1384" i="23" s="1"/>
  <c r="S1384" i="23" s="1"/>
  <c r="L492" i="23"/>
  <c r="M492" i="23" s="1"/>
  <c r="O492" i="23" s="1"/>
  <c r="L266" i="24"/>
  <c r="M266" i="24" s="1"/>
  <c r="O266" i="24" s="1"/>
  <c r="R576" i="23"/>
  <c r="W576" i="23" s="1"/>
  <c r="Y576" i="23" s="1"/>
  <c r="AD576" i="23" s="1"/>
  <c r="AF576" i="23" s="1"/>
  <c r="AG576" i="23" s="1"/>
  <c r="L117" i="23"/>
  <c r="M117" i="23" s="1"/>
  <c r="G716" i="23"/>
  <c r="N966" i="23"/>
  <c r="P1516" i="23"/>
  <c r="R1516" i="23" s="1"/>
  <c r="S1516" i="23" s="1"/>
  <c r="AD560" i="23"/>
  <c r="AF560" i="23" s="1"/>
  <c r="AG560" i="23" s="1"/>
  <c r="P521" i="23"/>
  <c r="R521" i="23" s="1"/>
  <c r="S521" i="23" s="1"/>
  <c r="G1107" i="23"/>
  <c r="P1239" i="23"/>
  <c r="R1239" i="23" s="1"/>
  <c r="S1239" i="23" s="1"/>
  <c r="L470" i="23"/>
  <c r="M470" i="23" s="1"/>
  <c r="O470" i="23" s="1"/>
  <c r="P1054" i="23"/>
  <c r="R1054" i="23" s="1"/>
  <c r="S1054" i="23" s="1"/>
  <c r="L1206" i="23"/>
  <c r="M1206" i="23" s="1"/>
  <c r="W1278" i="23"/>
  <c r="Y1278" i="23" s="1"/>
  <c r="AD1278" i="23" s="1"/>
  <c r="P1147" i="23"/>
  <c r="R1147" i="23" s="1"/>
  <c r="L1383" i="23"/>
  <c r="M1383" i="23" s="1"/>
  <c r="O1383" i="23" s="1"/>
  <c r="P653" i="23"/>
  <c r="R653" i="23" s="1"/>
  <c r="S653" i="23" s="1"/>
  <c r="P1001" i="23"/>
  <c r="R1001" i="23" s="1"/>
  <c r="S1001" i="23" s="1"/>
  <c r="P191" i="23"/>
  <c r="R191" i="23" s="1"/>
  <c r="L626" i="23"/>
  <c r="M626" i="23" s="1"/>
  <c r="O626" i="23" s="1"/>
  <c r="L1005" i="23"/>
  <c r="M1005" i="23" s="1"/>
  <c r="O1005" i="23" s="1"/>
  <c r="P1246" i="23"/>
  <c r="R1246" i="23" s="1"/>
  <c r="W1246" i="23" s="1"/>
  <c r="P795" i="23"/>
  <c r="R795" i="23" s="1"/>
  <c r="S795" i="23" s="1"/>
  <c r="G831" i="23"/>
  <c r="L1283" i="23"/>
  <c r="M1283" i="23" s="1"/>
  <c r="O1283" i="23" s="1"/>
  <c r="K1408" i="23"/>
  <c r="L1408" i="23" s="1"/>
  <c r="M1408" i="23" s="1"/>
  <c r="O1408" i="23" s="1"/>
  <c r="G214" i="24"/>
  <c r="P449" i="23"/>
  <c r="R449" i="23" s="1"/>
  <c r="S449" i="23" s="1"/>
  <c r="P756" i="23"/>
  <c r="R756" i="23" s="1"/>
  <c r="S756" i="23" s="1"/>
  <c r="G1610" i="23"/>
  <c r="S461" i="23"/>
  <c r="T461" i="23" s="1"/>
  <c r="V461" i="23" s="1"/>
  <c r="P115" i="23"/>
  <c r="R115" i="23" s="1"/>
  <c r="S115" i="23" s="1"/>
  <c r="L719" i="23"/>
  <c r="M719" i="23" s="1"/>
  <c r="O719" i="23" s="1"/>
  <c r="G1438" i="23"/>
  <c r="G297" i="24"/>
  <c r="S375" i="23"/>
  <c r="T375" i="23" s="1"/>
  <c r="V375" i="23" s="1"/>
  <c r="N734" i="23"/>
  <c r="N366" i="23"/>
  <c r="O366" i="23" s="1"/>
  <c r="P552" i="23"/>
  <c r="R552" i="23" s="1"/>
  <c r="W552" i="23" s="1"/>
  <c r="L579" i="23"/>
  <c r="M579" i="23" s="1"/>
  <c r="O579" i="23" s="1"/>
  <c r="P156" i="23"/>
  <c r="R156" i="23" s="1"/>
  <c r="S156" i="23" s="1"/>
  <c r="L803" i="23"/>
  <c r="M803" i="23" s="1"/>
  <c r="O803" i="23" s="1"/>
  <c r="L1578" i="23"/>
  <c r="M1578" i="23" s="1"/>
  <c r="O1578" i="23" s="1"/>
  <c r="P190" i="23"/>
  <c r="R190" i="23" s="1"/>
  <c r="W190" i="23" s="1"/>
  <c r="P17" i="23"/>
  <c r="R17" i="23" s="1"/>
  <c r="P147" i="23"/>
  <c r="R147" i="23" s="1"/>
  <c r="W147" i="23" s="1"/>
  <c r="L147" i="23"/>
  <c r="M147" i="23" s="1"/>
  <c r="N147" i="23" s="1"/>
  <c r="P85" i="23"/>
  <c r="R85" i="23" s="1"/>
  <c r="S85" i="23" s="1"/>
  <c r="O1565" i="23"/>
  <c r="N1565" i="23"/>
  <c r="P117" i="24"/>
  <c r="R117" i="24" s="1"/>
  <c r="W117" i="24" s="1"/>
  <c r="L117" i="24"/>
  <c r="M117" i="24" s="1"/>
  <c r="O117" i="24" s="1"/>
  <c r="P90" i="23"/>
  <c r="R90" i="23" s="1"/>
  <c r="W90" i="23" s="1"/>
  <c r="L90" i="23"/>
  <c r="M90" i="23" s="1"/>
  <c r="L252" i="23"/>
  <c r="P252" i="23"/>
  <c r="R252" i="23" s="1"/>
  <c r="S252" i="23" s="1"/>
  <c r="R1139" i="23"/>
  <c r="S1139" i="23" s="1"/>
  <c r="P600" i="23"/>
  <c r="R600" i="23" s="1"/>
  <c r="P811" i="23"/>
  <c r="R811" i="23" s="1"/>
  <c r="W811" i="23" s="1"/>
  <c r="L1362" i="23"/>
  <c r="M1362" i="23" s="1"/>
  <c r="O1362" i="23" s="1"/>
  <c r="L1331" i="23"/>
  <c r="M1331" i="23" s="1"/>
  <c r="O1331" i="23" s="1"/>
  <c r="W1617" i="23"/>
  <c r="Y1617" i="23" s="1"/>
  <c r="Z1617" i="23" s="1"/>
  <c r="G38" i="24"/>
  <c r="P221" i="24"/>
  <c r="R221" i="24" s="1"/>
  <c r="W221" i="24" s="1"/>
  <c r="L296" i="24"/>
  <c r="M296" i="24" s="1"/>
  <c r="L704" i="23"/>
  <c r="M704" i="23" s="1"/>
  <c r="O704" i="23" s="1"/>
  <c r="G1013" i="23"/>
  <c r="P1123" i="23"/>
  <c r="R1123" i="23" s="1"/>
  <c r="S1123" i="23" s="1"/>
  <c r="G224" i="24"/>
  <c r="G1402" i="23"/>
  <c r="L810" i="23"/>
  <c r="M810" i="23" s="1"/>
  <c r="G1010" i="23"/>
  <c r="G1566" i="23"/>
  <c r="N1454" i="23"/>
  <c r="N464" i="23"/>
  <c r="N533" i="23"/>
  <c r="G1348" i="23"/>
  <c r="G1462" i="23"/>
  <c r="W754" i="23"/>
  <c r="Y754" i="23" s="1"/>
  <c r="Z754" i="23" s="1"/>
  <c r="G1241" i="23"/>
  <c r="L146" i="24"/>
  <c r="M146" i="24" s="1"/>
  <c r="O146" i="24" s="1"/>
  <c r="P1167" i="23"/>
  <c r="R1167" i="23" s="1"/>
  <c r="S1167" i="23" s="1"/>
  <c r="G1547" i="23"/>
  <c r="L604" i="23"/>
  <c r="M604" i="23" s="1"/>
  <c r="O604" i="23" s="1"/>
  <c r="G915" i="23"/>
  <c r="G1180" i="23"/>
  <c r="P1289" i="23"/>
  <c r="R1289" i="23" s="1"/>
  <c r="W1289" i="23" s="1"/>
  <c r="P43" i="23"/>
  <c r="R43" i="23" s="1"/>
  <c r="S43" i="23" s="1"/>
  <c r="S797" i="23"/>
  <c r="T797" i="23" s="1"/>
  <c r="V797" i="23" s="1"/>
  <c r="L596" i="23"/>
  <c r="M596" i="23" s="1"/>
  <c r="O596" i="23" s="1"/>
  <c r="L1500" i="23"/>
  <c r="M1500" i="23" s="1"/>
  <c r="O1500" i="23" s="1"/>
  <c r="L385" i="23"/>
  <c r="M385" i="23" s="1"/>
  <c r="O385" i="23" s="1"/>
  <c r="P187" i="23"/>
  <c r="R187" i="23" s="1"/>
  <c r="S187" i="23" s="1"/>
  <c r="W389" i="23"/>
  <c r="Y389" i="23" s="1"/>
  <c r="AD389" i="23" s="1"/>
  <c r="P462" i="23"/>
  <c r="R462" i="23" s="1"/>
  <c r="W462" i="23" s="1"/>
  <c r="G760" i="23"/>
  <c r="G745" i="23"/>
  <c r="S1073" i="23"/>
  <c r="T1073" i="23" s="1"/>
  <c r="V1073" i="23" s="1"/>
  <c r="G1601" i="23"/>
  <c r="P41" i="23"/>
  <c r="R41" i="23" s="1"/>
  <c r="W41" i="23" s="1"/>
  <c r="L41" i="23"/>
  <c r="M41" i="23" s="1"/>
  <c r="O41" i="23" s="1"/>
  <c r="N1540" i="23"/>
  <c r="L1436" i="23"/>
  <c r="M1436" i="23" s="1"/>
  <c r="O1436" i="23" s="1"/>
  <c r="P1436" i="23"/>
  <c r="R1436" i="23" s="1"/>
  <c r="W1436" i="23" s="1"/>
  <c r="K269" i="24"/>
  <c r="L269" i="24" s="1"/>
  <c r="K283" i="24"/>
  <c r="P283" i="24" s="1"/>
  <c r="P76" i="23"/>
  <c r="R76" i="23" s="1"/>
  <c r="W76" i="23" s="1"/>
  <c r="L76" i="23"/>
  <c r="M76" i="23" s="1"/>
  <c r="G17" i="23"/>
  <c r="G1476" i="23"/>
  <c r="P137" i="24"/>
  <c r="R137" i="24" s="1"/>
  <c r="W137" i="24" s="1"/>
  <c r="L428" i="23"/>
  <c r="M428" i="23" s="1"/>
  <c r="L183" i="23"/>
  <c r="M183" i="23" s="1"/>
  <c r="S847" i="23"/>
  <c r="T847" i="23" s="1"/>
  <c r="V847" i="23" s="1"/>
  <c r="W1467" i="23"/>
  <c r="Y1467" i="23" s="1"/>
  <c r="AD1467" i="23" s="1"/>
  <c r="P13" i="24"/>
  <c r="R13" i="24" s="1"/>
  <c r="S13" i="24" s="1"/>
  <c r="L13" i="24"/>
  <c r="M13" i="24" s="1"/>
  <c r="O13" i="24" s="1"/>
  <c r="R1071" i="23"/>
  <c r="S1071" i="23" s="1"/>
  <c r="T1071" i="23" s="1"/>
  <c r="V1071" i="23" s="1"/>
  <c r="W1414" i="23"/>
  <c r="Y1414" i="23" s="1"/>
  <c r="Z1414" i="23" s="1"/>
  <c r="S1414" i="23"/>
  <c r="T1414" i="23" s="1"/>
  <c r="V1414" i="23" s="1"/>
  <c r="N327" i="23"/>
  <c r="O327" i="23" s="1"/>
  <c r="P199" i="23"/>
  <c r="R199" i="23" s="1"/>
  <c r="W199" i="23" s="1"/>
  <c r="P747" i="23"/>
  <c r="R747" i="23" s="1"/>
  <c r="W747" i="23" s="1"/>
  <c r="G784" i="23"/>
  <c r="S1338" i="23"/>
  <c r="T1338" i="23" s="1"/>
  <c r="V1338" i="23" s="1"/>
  <c r="L289" i="24"/>
  <c r="M289" i="24" s="1"/>
  <c r="O289" i="24" s="1"/>
  <c r="G787" i="23"/>
  <c r="G1460" i="23"/>
  <c r="L723" i="23"/>
  <c r="M723" i="23" s="1"/>
  <c r="O723" i="23" s="1"/>
  <c r="L1159" i="23"/>
  <c r="M1159" i="23" s="1"/>
  <c r="O1159" i="23" s="1"/>
  <c r="G1304" i="23"/>
  <c r="P1420" i="23"/>
  <c r="R1420" i="23" s="1"/>
  <c r="W1420" i="23" s="1"/>
  <c r="S260" i="24"/>
  <c r="T260" i="24" s="1"/>
  <c r="V260" i="24" s="1"/>
  <c r="S357" i="23"/>
  <c r="T357" i="23" s="1"/>
  <c r="V357" i="23" s="1"/>
  <c r="G1064" i="23"/>
  <c r="L215" i="24"/>
  <c r="M215" i="24" s="1"/>
  <c r="O215" i="24" s="1"/>
  <c r="P547" i="23"/>
  <c r="R547" i="23" s="1"/>
  <c r="S547" i="23" s="1"/>
  <c r="L970" i="23"/>
  <c r="M970" i="23" s="1"/>
  <c r="O970" i="23" s="1"/>
  <c r="L1605" i="23"/>
  <c r="M1605" i="23" s="1"/>
  <c r="O1605" i="23" s="1"/>
  <c r="N286" i="24"/>
  <c r="L636" i="23"/>
  <c r="M636" i="23" s="1"/>
  <c r="O636" i="23" s="1"/>
  <c r="P412" i="23"/>
  <c r="R412" i="23" s="1"/>
  <c r="W412" i="23" s="1"/>
  <c r="L1149" i="23"/>
  <c r="M1149" i="23" s="1"/>
  <c r="G1289" i="23"/>
  <c r="G1356" i="23"/>
  <c r="S201" i="24"/>
  <c r="W1173" i="23"/>
  <c r="Y1173" i="23" s="1"/>
  <c r="Z1173" i="23" s="1"/>
  <c r="L35" i="24"/>
  <c r="M35" i="24" s="1"/>
  <c r="O35" i="24" s="1"/>
  <c r="G1165" i="23"/>
  <c r="P1574" i="23"/>
  <c r="G1544" i="23"/>
  <c r="L102" i="23"/>
  <c r="M102" i="23" s="1"/>
  <c r="G781" i="23"/>
  <c r="L973" i="23"/>
  <c r="M973" i="23" s="1"/>
  <c r="O973" i="23" s="1"/>
  <c r="G1125" i="23"/>
  <c r="G1210" i="23"/>
  <c r="P1259" i="23"/>
  <c r="R1259" i="23" s="1"/>
  <c r="S1259" i="23" s="1"/>
  <c r="G707" i="23"/>
  <c r="P944" i="23"/>
  <c r="R944" i="23" s="1"/>
  <c r="S944" i="23" s="1"/>
  <c r="G1580" i="23"/>
  <c r="P693" i="23"/>
  <c r="R693" i="23" s="1"/>
  <c r="W693" i="23" s="1"/>
  <c r="G1582" i="23"/>
  <c r="G118" i="24"/>
  <c r="G74" i="24"/>
  <c r="P675" i="23"/>
  <c r="R675" i="23" s="1"/>
  <c r="W675" i="23" s="1"/>
  <c r="P1204" i="23"/>
  <c r="R1204" i="23" s="1"/>
  <c r="W1204" i="23" s="1"/>
  <c r="L77" i="23"/>
  <c r="M77" i="23" s="1"/>
  <c r="R609" i="23"/>
  <c r="S609" i="23" s="1"/>
  <c r="T609" i="23" s="1"/>
  <c r="V609" i="23" s="1"/>
  <c r="K1122" i="23"/>
  <c r="P1122" i="23" s="1"/>
  <c r="K59" i="24"/>
  <c r="P59" i="24" s="1"/>
  <c r="F1266" i="23"/>
  <c r="H1266" i="23" s="1"/>
  <c r="R301" i="23"/>
  <c r="S301" i="23" s="1"/>
  <c r="T301" i="23" s="1"/>
  <c r="V301" i="23" s="1"/>
  <c r="W1557" i="23"/>
  <c r="Y1557" i="23" s="1"/>
  <c r="AD1557" i="23" s="1"/>
  <c r="L755" i="23"/>
  <c r="M755" i="23" s="1"/>
  <c r="O755" i="23" s="1"/>
  <c r="L472" i="23"/>
  <c r="M472" i="23" s="1"/>
  <c r="O472" i="23" s="1"/>
  <c r="H883" i="23"/>
  <c r="G883" i="23"/>
  <c r="P1585" i="23"/>
  <c r="R1585" i="23" s="1"/>
  <c r="W1585" i="23" s="1"/>
  <c r="L1585" i="23"/>
  <c r="M1585" i="23" s="1"/>
  <c r="O1585" i="23" s="1"/>
  <c r="G1276" i="23"/>
  <c r="P1328" i="23"/>
  <c r="R1328" i="23" s="1"/>
  <c r="W1328" i="23" s="1"/>
  <c r="P94" i="24"/>
  <c r="L431" i="23"/>
  <c r="M431" i="23" s="1"/>
  <c r="O431" i="23" s="1"/>
  <c r="L866" i="23"/>
  <c r="M866" i="23" s="1"/>
  <c r="O866" i="23" s="1"/>
  <c r="P1174" i="23"/>
  <c r="R1174" i="23" s="1"/>
  <c r="S1174" i="23" s="1"/>
  <c r="G119" i="24"/>
  <c r="L248" i="24"/>
  <c r="M248" i="24" s="1"/>
  <c r="O248" i="24" s="1"/>
  <c r="P1142" i="23"/>
  <c r="R1142" i="23" s="1"/>
  <c r="L1214" i="23"/>
  <c r="M1214" i="23" s="1"/>
  <c r="G1405" i="23"/>
  <c r="N244" i="24"/>
  <c r="G655" i="23"/>
  <c r="N838" i="23"/>
  <c r="L40" i="24"/>
  <c r="M40" i="24" s="1"/>
  <c r="G815" i="23"/>
  <c r="G1088" i="23"/>
  <c r="W1205" i="23"/>
  <c r="Y1205" i="23" s="1"/>
  <c r="AD1205" i="23" s="1"/>
  <c r="G1250" i="23"/>
  <c r="W1405" i="23"/>
  <c r="Y1405" i="23" s="1"/>
  <c r="AD1405" i="23" s="1"/>
  <c r="G752" i="23"/>
  <c r="S318" i="23"/>
  <c r="T318" i="23" s="1"/>
  <c r="W430" i="23"/>
  <c r="Y430" i="23" s="1"/>
  <c r="AD430" i="23" s="1"/>
  <c r="N662" i="23"/>
  <c r="L822" i="23"/>
  <c r="M822" i="23" s="1"/>
  <c r="P1009" i="23"/>
  <c r="R1009" i="23" s="1"/>
  <c r="W1009" i="23" s="1"/>
  <c r="G1368" i="23"/>
  <c r="S434" i="23"/>
  <c r="T434" i="23" s="1"/>
  <c r="V434" i="23" s="1"/>
  <c r="G1421" i="23"/>
  <c r="W1536" i="23"/>
  <c r="Y1536" i="23" s="1"/>
  <c r="Z1536" i="23" s="1"/>
  <c r="S1460" i="23"/>
  <c r="T1460" i="23" s="1"/>
  <c r="V1460" i="23" s="1"/>
  <c r="L849" i="23"/>
  <c r="M849" i="23" s="1"/>
  <c r="W1395" i="23"/>
  <c r="Y1395" i="23" s="1"/>
  <c r="AD1395" i="23" s="1"/>
  <c r="L1561" i="23"/>
  <c r="M1561" i="23" s="1"/>
  <c r="L49" i="24"/>
  <c r="M49" i="24" s="1"/>
  <c r="P39" i="24"/>
  <c r="R39" i="24" s="1"/>
  <c r="S39" i="24" s="1"/>
  <c r="P457" i="23"/>
  <c r="R457" i="23" s="1"/>
  <c r="S457" i="23" s="1"/>
  <c r="N1266" i="23"/>
  <c r="S1506" i="23"/>
  <c r="T1506" i="23" s="1"/>
  <c r="L344" i="23"/>
  <c r="M344" i="23" s="1"/>
  <c r="P1134" i="23"/>
  <c r="R1134" i="23" s="1"/>
  <c r="W1134" i="23" s="1"/>
  <c r="L1134" i="23"/>
  <c r="M1134" i="23" s="1"/>
  <c r="P639" i="23"/>
  <c r="R639" i="23" s="1"/>
  <c r="S639" i="23" s="1"/>
  <c r="L639" i="23"/>
  <c r="M639" i="23" s="1"/>
  <c r="O639" i="23" s="1"/>
  <c r="G1432" i="23"/>
  <c r="L383" i="23"/>
  <c r="M383" i="23" s="1"/>
  <c r="O383" i="23" s="1"/>
  <c r="P383" i="23"/>
  <c r="R383" i="23" s="1"/>
  <c r="S383" i="23" s="1"/>
  <c r="H1026" i="23"/>
  <c r="G1026" i="23"/>
  <c r="P796" i="23"/>
  <c r="R796" i="23" s="1"/>
  <c r="W796" i="23" s="1"/>
  <c r="O1472" i="23"/>
  <c r="N1472" i="23"/>
  <c r="H1029" i="23"/>
  <c r="G1029" i="23"/>
  <c r="P682" i="23"/>
  <c r="R682" i="23" s="1"/>
  <c r="W682" i="23" s="1"/>
  <c r="P49" i="23"/>
  <c r="R49" i="23" s="1"/>
  <c r="S49" i="23" s="1"/>
  <c r="L49" i="23"/>
  <c r="M49" i="23" s="1"/>
  <c r="O49" i="23" s="1"/>
  <c r="P735" i="23"/>
  <c r="R735" i="23" s="1"/>
  <c r="S735" i="23" s="1"/>
  <c r="L735" i="23"/>
  <c r="M735" i="23" s="1"/>
  <c r="O735" i="23" s="1"/>
  <c r="P14" i="23"/>
  <c r="R14" i="23" s="1"/>
  <c r="W14" i="23" s="1"/>
  <c r="P548" i="23"/>
  <c r="L548" i="23"/>
  <c r="P987" i="23"/>
  <c r="L987" i="23"/>
  <c r="L256" i="24"/>
  <c r="M256" i="24" s="1"/>
  <c r="O256" i="24" s="1"/>
  <c r="P256" i="24"/>
  <c r="P495" i="23"/>
  <c r="R495" i="23" s="1"/>
  <c r="W495" i="23" s="1"/>
  <c r="L495" i="23"/>
  <c r="M495" i="23" s="1"/>
  <c r="O495" i="23" s="1"/>
  <c r="G637" i="23"/>
  <c r="G1403" i="23"/>
  <c r="P1321" i="23"/>
  <c r="R1321" i="23" s="1"/>
  <c r="W1321" i="23" s="1"/>
  <c r="P163" i="24"/>
  <c r="R163" i="24" s="1"/>
  <c r="W163" i="24" s="1"/>
  <c r="P1296" i="23"/>
  <c r="L185" i="24"/>
  <c r="M185" i="24" s="1"/>
  <c r="N678" i="23"/>
  <c r="G980" i="23"/>
  <c r="P1121" i="23"/>
  <c r="R1121" i="23" s="1"/>
  <c r="W1121" i="23" s="1"/>
  <c r="W734" i="23"/>
  <c r="Y734" i="23" s="1"/>
  <c r="Z734" i="23" s="1"/>
  <c r="G154" i="24"/>
  <c r="G159" i="24"/>
  <c r="W569" i="23"/>
  <c r="Y569" i="23" s="1"/>
  <c r="AD569" i="23" s="1"/>
  <c r="G726" i="23"/>
  <c r="H1551" i="23"/>
  <c r="G1551" i="23"/>
  <c r="O1476" i="23"/>
  <c r="N1476" i="23"/>
  <c r="L6" i="23"/>
  <c r="M6" i="23" s="1"/>
  <c r="O6" i="23" s="1"/>
  <c r="K285" i="24"/>
  <c r="G811" i="23"/>
  <c r="L114" i="24"/>
  <c r="M114" i="24" s="1"/>
  <c r="O114" i="24" s="1"/>
  <c r="L173" i="23"/>
  <c r="M173" i="23" s="1"/>
  <c r="O173" i="23" s="1"/>
  <c r="G504" i="23"/>
  <c r="H504" i="23" s="1"/>
  <c r="L1569" i="23"/>
  <c r="M1569" i="23" s="1"/>
  <c r="O1569" i="23" s="1"/>
  <c r="L565" i="23"/>
  <c r="M565" i="23" s="1"/>
  <c r="O565" i="23" s="1"/>
  <c r="G712" i="23"/>
  <c r="L703" i="23"/>
  <c r="M703" i="23" s="1"/>
  <c r="O703" i="23" s="1"/>
  <c r="S1200" i="23"/>
  <c r="T1200" i="23" s="1"/>
  <c r="V1200" i="23" s="1"/>
  <c r="L207" i="23"/>
  <c r="M207" i="23" s="1"/>
  <c r="O207" i="23" s="1"/>
  <c r="P935" i="23"/>
  <c r="R935" i="23" s="1"/>
  <c r="W935" i="23" s="1"/>
  <c r="L535" i="23"/>
  <c r="M535" i="23" s="1"/>
  <c r="P764" i="23"/>
  <c r="R764" i="23" s="1"/>
  <c r="W764" i="23" s="1"/>
  <c r="K406" i="23"/>
  <c r="P406" i="23" s="1"/>
  <c r="R406" i="23" s="1"/>
  <c r="G767" i="23"/>
  <c r="L892" i="23"/>
  <c r="M892" i="23" s="1"/>
  <c r="P951" i="23"/>
  <c r="R951" i="23" s="1"/>
  <c r="S951" i="23" s="1"/>
  <c r="L1124" i="23"/>
  <c r="M1124" i="23" s="1"/>
  <c r="O1124" i="23" s="1"/>
  <c r="G1355" i="23"/>
  <c r="L55" i="24"/>
  <c r="M55" i="24" s="1"/>
  <c r="O55" i="24" s="1"/>
  <c r="G207" i="24"/>
  <c r="S578" i="23"/>
  <c r="T578" i="23" s="1"/>
  <c r="V578" i="23" s="1"/>
  <c r="N219" i="24"/>
  <c r="L466" i="23"/>
  <c r="M466" i="23" s="1"/>
  <c r="O466" i="23" s="1"/>
  <c r="L1345" i="23"/>
  <c r="M1345" i="23" s="1"/>
  <c r="O1345" i="23" s="1"/>
  <c r="N1515" i="23"/>
  <c r="L83" i="24"/>
  <c r="M83" i="24" s="1"/>
  <c r="O83" i="24" s="1"/>
  <c r="G1581" i="23"/>
  <c r="L336" i="23"/>
  <c r="M336" i="23" s="1"/>
  <c r="L740" i="23"/>
  <c r="M740" i="23" s="1"/>
  <c r="O740" i="23" s="1"/>
  <c r="G1009" i="23"/>
  <c r="N21" i="24"/>
  <c r="W1543" i="23"/>
  <c r="Y1543" i="23" s="1"/>
  <c r="AD1543" i="23" s="1"/>
  <c r="L42" i="24"/>
  <c r="M42" i="24" s="1"/>
  <c r="P610" i="23"/>
  <c r="R610" i="23" s="1"/>
  <c r="W610" i="23" s="1"/>
  <c r="G896" i="23"/>
  <c r="N1200" i="23"/>
  <c r="L1423" i="23"/>
  <c r="M1423" i="23" s="1"/>
  <c r="O1423" i="23" s="1"/>
  <c r="H115" i="24"/>
  <c r="G115" i="24"/>
  <c r="P287" i="23"/>
  <c r="R287" i="23" s="1"/>
  <c r="S287" i="23" s="1"/>
  <c r="P139" i="23"/>
  <c r="R139" i="23" s="1"/>
  <c r="W139" i="23" s="1"/>
  <c r="P1067" i="23"/>
  <c r="R1067" i="23" s="1"/>
  <c r="W1067" i="23" s="1"/>
  <c r="L1067" i="23"/>
  <c r="M1067" i="23" s="1"/>
  <c r="O1067" i="23" s="1"/>
  <c r="L1593" i="23"/>
  <c r="M1593" i="23" s="1"/>
  <c r="O1593" i="23" s="1"/>
  <c r="H1117" i="23"/>
  <c r="G1117" i="23"/>
  <c r="H1443" i="23"/>
  <c r="G1443" i="23"/>
  <c r="P276" i="24"/>
  <c r="R276" i="24" s="1"/>
  <c r="S276" i="24" s="1"/>
  <c r="L276" i="24"/>
  <c r="M276" i="24" s="1"/>
  <c r="O276" i="24" s="1"/>
  <c r="W620" i="23"/>
  <c r="Y620" i="23" s="1"/>
  <c r="AD620" i="23" s="1"/>
  <c r="S620" i="23"/>
  <c r="T620" i="23" s="1"/>
  <c r="V620" i="23" s="1"/>
  <c r="L424" i="23"/>
  <c r="M424" i="23" s="1"/>
  <c r="O424" i="23" s="1"/>
  <c r="P424" i="23"/>
  <c r="R424" i="23" s="1"/>
  <c r="S424" i="23" s="1"/>
  <c r="L1004" i="23"/>
  <c r="M1004" i="23" s="1"/>
  <c r="P1004" i="23"/>
  <c r="R1004" i="23" s="1"/>
  <c r="S1004" i="23" s="1"/>
  <c r="L249" i="24"/>
  <c r="P249" i="24"/>
  <c r="N569" i="23"/>
  <c r="W813" i="23"/>
  <c r="Y813" i="23" s="1"/>
  <c r="P1089" i="23"/>
  <c r="R1089" i="23" s="1"/>
  <c r="S1089" i="23" s="1"/>
  <c r="G277" i="24"/>
  <c r="N941" i="23"/>
  <c r="L514" i="23"/>
  <c r="M514" i="23" s="1"/>
  <c r="O514" i="23" s="1"/>
  <c r="G852" i="23"/>
  <c r="G892" i="23"/>
  <c r="N950" i="23"/>
  <c r="U1148" i="23"/>
  <c r="W1189" i="23"/>
  <c r="Y1189" i="23" s="1"/>
  <c r="AD1189" i="23" s="1"/>
  <c r="P439" i="23"/>
  <c r="R439" i="23" s="1"/>
  <c r="W439" i="23" s="1"/>
  <c r="N680" i="23"/>
  <c r="P816" i="23"/>
  <c r="R816" i="23" s="1"/>
  <c r="S816" i="23" s="1"/>
  <c r="G1351" i="23"/>
  <c r="W676" i="23"/>
  <c r="Y676" i="23" s="1"/>
  <c r="Z676" i="23" s="1"/>
  <c r="W370" i="23"/>
  <c r="L509" i="23"/>
  <c r="M509" i="23" s="1"/>
  <c r="O509" i="23" s="1"/>
  <c r="G1411" i="23"/>
  <c r="P253" i="24"/>
  <c r="R253" i="24" s="1"/>
  <c r="W253" i="24" s="1"/>
  <c r="G857" i="23"/>
  <c r="P519" i="23"/>
  <c r="L131" i="23"/>
  <c r="M131" i="23" s="1"/>
  <c r="P459" i="23"/>
  <c r="R459" i="23" s="1"/>
  <c r="W459" i="23" s="1"/>
  <c r="P561" i="23"/>
  <c r="R561" i="23" s="1"/>
  <c r="W561" i="23" s="1"/>
  <c r="L561" i="23"/>
  <c r="M561" i="23" s="1"/>
  <c r="O561" i="23" s="1"/>
  <c r="G28" i="24"/>
  <c r="G1365" i="23"/>
  <c r="H1059" i="23"/>
  <c r="G1059" i="23"/>
  <c r="W685" i="23"/>
  <c r="Y685" i="23" s="1"/>
  <c r="Z685" i="23" s="1"/>
  <c r="S1554" i="23"/>
  <c r="T1554" i="23" s="1"/>
  <c r="V1554" i="23" s="1"/>
  <c r="L1242" i="23"/>
  <c r="M1242" i="23" s="1"/>
  <c r="L826" i="23"/>
  <c r="M826" i="23" s="1"/>
  <c r="O826" i="23" s="1"/>
  <c r="N1006" i="23"/>
  <c r="L1359" i="23"/>
  <c r="M1359" i="23" s="1"/>
  <c r="O1359" i="23" s="1"/>
  <c r="L176" i="23"/>
  <c r="M176" i="23" s="1"/>
  <c r="O176" i="23" s="1"/>
  <c r="S476" i="23"/>
  <c r="T476" i="23" s="1"/>
  <c r="V476" i="23" s="1"/>
  <c r="P686" i="23"/>
  <c r="R686" i="23" s="1"/>
  <c r="W686" i="23" s="1"/>
  <c r="L1373" i="23"/>
  <c r="M1373" i="23" s="1"/>
  <c r="O1373" i="23" s="1"/>
  <c r="G1113" i="23"/>
  <c r="P860" i="23"/>
  <c r="R860" i="23" s="1"/>
  <c r="W860" i="23" s="1"/>
  <c r="Z1023" i="23"/>
  <c r="AA1023" i="23" s="1"/>
  <c r="AC1023" i="23" s="1"/>
  <c r="N1163" i="23"/>
  <c r="L1379" i="23"/>
  <c r="M1379" i="23" s="1"/>
  <c r="O1379" i="23" s="1"/>
  <c r="G1433" i="23"/>
  <c r="W864" i="23"/>
  <c r="Y864" i="23" s="1"/>
  <c r="Z864" i="23" s="1"/>
  <c r="N1572" i="23"/>
  <c r="P68" i="24"/>
  <c r="R68" i="24" s="1"/>
  <c r="S68" i="24" s="1"/>
  <c r="L1177" i="23"/>
  <c r="M1177" i="23" s="1"/>
  <c r="O1177" i="23" s="1"/>
  <c r="G162" i="24"/>
  <c r="P172" i="24"/>
  <c r="R172" i="24" s="1"/>
  <c r="W172" i="24" s="1"/>
  <c r="L172" i="24"/>
  <c r="M172" i="24" s="1"/>
  <c r="O172" i="24" s="1"/>
  <c r="L895" i="23"/>
  <c r="M895" i="23" s="1"/>
  <c r="O895" i="23" s="1"/>
  <c r="P895" i="23"/>
  <c r="R895" i="23" s="1"/>
  <c r="W895" i="23" s="1"/>
  <c r="P249" i="23"/>
  <c r="R249" i="23" s="1"/>
  <c r="W249" i="23" s="1"/>
  <c r="L249" i="23"/>
  <c r="M249" i="23" s="1"/>
  <c r="P291" i="23"/>
  <c r="R291" i="23" s="1"/>
  <c r="S291" i="23" s="1"/>
  <c r="L291" i="23"/>
  <c r="M291" i="23" s="1"/>
  <c r="O291" i="23" s="1"/>
  <c r="L1186" i="23"/>
  <c r="M1186" i="23" s="1"/>
  <c r="O1186" i="23" s="1"/>
  <c r="L138" i="23"/>
  <c r="M138" i="23" s="1"/>
  <c r="O138" i="23" s="1"/>
  <c r="L859" i="23"/>
  <c r="M859" i="23" s="1"/>
  <c r="O859" i="23" s="1"/>
  <c r="L1203" i="23"/>
  <c r="M1203" i="23" s="1"/>
  <c r="O1203" i="23" s="1"/>
  <c r="S500" i="23"/>
  <c r="T500" i="23" s="1"/>
  <c r="V500" i="23" s="1"/>
  <c r="L809" i="23"/>
  <c r="M809" i="23" s="1"/>
  <c r="O809" i="23" s="1"/>
  <c r="P980" i="23"/>
  <c r="R980" i="23" s="1"/>
  <c r="S980" i="23" s="1"/>
  <c r="P1082" i="23"/>
  <c r="R1082" i="23" s="1"/>
  <c r="L1344" i="23"/>
  <c r="M1344" i="23" s="1"/>
  <c r="O1344" i="23" s="1"/>
  <c r="G1401" i="23"/>
  <c r="G1602" i="23"/>
  <c r="P707" i="23"/>
  <c r="R707" i="23" s="1"/>
  <c r="W707" i="23" s="1"/>
  <c r="L643" i="23"/>
  <c r="M643" i="23" s="1"/>
  <c r="O643" i="23" s="1"/>
  <c r="P817" i="23"/>
  <c r="R817" i="23" s="1"/>
  <c r="S817" i="23" s="1"/>
  <c r="G1123" i="23"/>
  <c r="L1187" i="23"/>
  <c r="M1187" i="23" s="1"/>
  <c r="O1187" i="23" s="1"/>
  <c r="G1320" i="23"/>
  <c r="G1492" i="23"/>
  <c r="G129" i="24"/>
  <c r="P297" i="24"/>
  <c r="R297" i="24" s="1"/>
  <c r="W297" i="24" s="1"/>
  <c r="L143" i="24"/>
  <c r="M143" i="24" s="1"/>
  <c r="L563" i="23"/>
  <c r="M563" i="23" s="1"/>
  <c r="G708" i="23"/>
  <c r="P772" i="23"/>
  <c r="R772" i="23" s="1"/>
  <c r="S772" i="23" s="1"/>
  <c r="G889" i="23"/>
  <c r="G1577" i="23"/>
  <c r="G1338" i="23"/>
  <c r="N570" i="23"/>
  <c r="N629" i="23"/>
  <c r="G957" i="23"/>
  <c r="H1281" i="23"/>
  <c r="G1281" i="23"/>
  <c r="L913" i="23"/>
  <c r="M913" i="23" s="1"/>
  <c r="O913" i="23" s="1"/>
  <c r="P129" i="23"/>
  <c r="R129" i="23" s="1"/>
  <c r="W129" i="23" s="1"/>
  <c r="L129" i="23"/>
  <c r="M129" i="23" s="1"/>
  <c r="G465" i="23"/>
  <c r="H465" i="23" s="1"/>
  <c r="G368" i="23"/>
  <c r="H368" i="23" s="1"/>
  <c r="K1570" i="23"/>
  <c r="L1570" i="23" s="1"/>
  <c r="L1175" i="23"/>
  <c r="M1175" i="23" s="1"/>
  <c r="O1175" i="23" s="1"/>
  <c r="L1347" i="23"/>
  <c r="M1347" i="23" s="1"/>
  <c r="O1347" i="23" s="1"/>
  <c r="P104" i="23"/>
  <c r="R104" i="23" s="1"/>
  <c r="L1361" i="23"/>
  <c r="M1361" i="23" s="1"/>
  <c r="O1361" i="23" s="1"/>
  <c r="L644" i="23"/>
  <c r="M644" i="23" s="1"/>
  <c r="O644" i="23" s="1"/>
  <c r="G977" i="23"/>
  <c r="L128" i="24"/>
  <c r="M128" i="24" s="1"/>
  <c r="O128" i="24" s="1"/>
  <c r="G652" i="23"/>
  <c r="L179" i="24"/>
  <c r="M179" i="24" s="1"/>
  <c r="O179" i="24" s="1"/>
  <c r="L997" i="23"/>
  <c r="M997" i="23" s="1"/>
  <c r="O997" i="23" s="1"/>
  <c r="W1290" i="23"/>
  <c r="Y1290" i="23" s="1"/>
  <c r="Z1290" i="23" s="1"/>
  <c r="S1290" i="23"/>
  <c r="T1290" i="23" s="1"/>
  <c r="H797" i="23"/>
  <c r="G797" i="23"/>
  <c r="N1417" i="23"/>
  <c r="P947" i="23"/>
  <c r="R947" i="23" s="1"/>
  <c r="S947" i="23" s="1"/>
  <c r="K587" i="23"/>
  <c r="P587" i="23" s="1"/>
  <c r="R587" i="23" s="1"/>
  <c r="W587" i="23" s="1"/>
  <c r="W694" i="23"/>
  <c r="Y694" i="23" s="1"/>
  <c r="P985" i="23"/>
  <c r="N1279" i="23"/>
  <c r="P66" i="24"/>
  <c r="R66" i="24" s="1"/>
  <c r="W66" i="24" s="1"/>
  <c r="L711" i="23"/>
  <c r="M711" i="23" s="1"/>
  <c r="O711" i="23" s="1"/>
  <c r="G988" i="23"/>
  <c r="W413" i="23"/>
  <c r="Y413" i="23" s="1"/>
  <c r="Z413" i="23" s="1"/>
  <c r="G660" i="23"/>
  <c r="N871" i="23"/>
  <c r="P1553" i="23"/>
  <c r="R1553" i="23" s="1"/>
  <c r="S1553" i="23" s="1"/>
  <c r="G1399" i="23"/>
  <c r="L287" i="24"/>
  <c r="M287" i="24" s="1"/>
  <c r="O287" i="24" s="1"/>
  <c r="L1418" i="23"/>
  <c r="M1418" i="23" s="1"/>
  <c r="O1418" i="23" s="1"/>
  <c r="G1035" i="23"/>
  <c r="G264" i="24"/>
  <c r="N1368" i="23"/>
  <c r="N1421" i="23"/>
  <c r="G1491" i="23"/>
  <c r="W148" i="24"/>
  <c r="Y148" i="24" s="1"/>
  <c r="Z148" i="24" s="1"/>
  <c r="G718" i="23"/>
  <c r="G1519" i="23"/>
  <c r="L1415" i="23"/>
  <c r="M1415" i="23" s="1"/>
  <c r="G1448" i="23"/>
  <c r="G1530" i="23"/>
  <c r="P75" i="24"/>
  <c r="R75" i="24" s="1"/>
  <c r="S75" i="24" s="1"/>
  <c r="S79" i="24"/>
  <c r="T79" i="24" s="1"/>
  <c r="V79" i="24" s="1"/>
  <c r="N1499" i="23"/>
  <c r="G800" i="23"/>
  <c r="W1049" i="23"/>
  <c r="Y1049" i="23" s="1"/>
  <c r="H1118" i="23"/>
  <c r="G1118" i="23"/>
  <c r="L1365" i="23"/>
  <c r="M1365" i="23" s="1"/>
  <c r="O1365" i="23" s="1"/>
  <c r="P226" i="24"/>
  <c r="R226" i="24" s="1"/>
  <c r="S226" i="24" s="1"/>
  <c r="L226" i="24"/>
  <c r="M226" i="24" s="1"/>
  <c r="L27" i="23"/>
  <c r="M27" i="23" s="1"/>
  <c r="O27" i="23" s="1"/>
  <c r="P27" i="23"/>
  <c r="R27" i="23" s="1"/>
  <c r="W27" i="23" s="1"/>
  <c r="F1382" i="23"/>
  <c r="H1382" i="23" s="1"/>
  <c r="K1441" i="23"/>
  <c r="L1441" i="23" s="1"/>
  <c r="F998" i="23"/>
  <c r="H998" i="23" s="1"/>
  <c r="R1055" i="23"/>
  <c r="W1055" i="23" s="1"/>
  <c r="F1032" i="23"/>
  <c r="H1032" i="23" s="1"/>
  <c r="K1529" i="23"/>
  <c r="L1529" i="23" s="1"/>
  <c r="H432" i="23"/>
  <c r="G775" i="23"/>
  <c r="L230" i="24"/>
  <c r="M230" i="24" s="1"/>
  <c r="O230" i="24" s="1"/>
  <c r="G91" i="24"/>
  <c r="L741" i="23"/>
  <c r="M741" i="23" s="1"/>
  <c r="O741" i="23" s="1"/>
  <c r="G1246" i="23"/>
  <c r="P1387" i="23"/>
  <c r="R1387" i="23" s="1"/>
  <c r="W1387" i="23" s="1"/>
  <c r="G1536" i="23"/>
  <c r="L192" i="23"/>
  <c r="M192" i="23" s="1"/>
  <c r="L73" i="23"/>
  <c r="M73" i="23" s="1"/>
  <c r="S712" i="23"/>
  <c r="T712" i="23" s="1"/>
  <c r="V712" i="23" s="1"/>
  <c r="P918" i="23"/>
  <c r="R918" i="23" s="1"/>
  <c r="W918" i="23" s="1"/>
  <c r="L75" i="23"/>
  <c r="M75" i="23" s="1"/>
  <c r="L93" i="23"/>
  <c r="M93" i="23" s="1"/>
  <c r="O93" i="23" s="1"/>
  <c r="P62" i="23"/>
  <c r="R62" i="23" s="1"/>
  <c r="W62" i="23" s="1"/>
  <c r="P659" i="23"/>
  <c r="R659" i="23" s="1"/>
  <c r="W659" i="23" s="1"/>
  <c r="K1003" i="23"/>
  <c r="L1003" i="23" s="1"/>
  <c r="K1316" i="23"/>
  <c r="P1316" i="23" s="1"/>
  <c r="W1007" i="23"/>
  <c r="F750" i="23"/>
  <c r="H750" i="23" s="1"/>
  <c r="K78" i="24"/>
  <c r="P78" i="24" s="1"/>
  <c r="K84" i="24"/>
  <c r="P84" i="24" s="1"/>
  <c r="H625" i="23"/>
  <c r="P874" i="23"/>
  <c r="G689" i="23"/>
  <c r="W939" i="23"/>
  <c r="Y939" i="23" s="1"/>
  <c r="AD939" i="23" s="1"/>
  <c r="P116" i="24"/>
  <c r="R116" i="24" s="1"/>
  <c r="W116" i="24" s="1"/>
  <c r="P1072" i="23"/>
  <c r="R1072" i="23" s="1"/>
  <c r="W1072" i="23" s="1"/>
  <c r="L1489" i="23"/>
  <c r="M1489" i="23" s="1"/>
  <c r="N800" i="23"/>
  <c r="P1081" i="23"/>
  <c r="R1081" i="23" s="1"/>
  <c r="S1081" i="23" s="1"/>
  <c r="P91" i="24"/>
  <c r="R91" i="24" s="1"/>
  <c r="S91" i="24" s="1"/>
  <c r="L201" i="23"/>
  <c r="M201" i="23" s="1"/>
  <c r="O201" i="23" s="1"/>
  <c r="L388" i="23"/>
  <c r="M388" i="23" s="1"/>
  <c r="O388" i="23" s="1"/>
  <c r="P617" i="23"/>
  <c r="P420" i="23"/>
  <c r="R420" i="23" s="1"/>
  <c r="W420" i="23" s="1"/>
  <c r="F782" i="23"/>
  <c r="H782" i="23" s="1"/>
  <c r="K1545" i="23"/>
  <c r="L1545" i="23" s="1"/>
  <c r="F532" i="23"/>
  <c r="G1529" i="23"/>
  <c r="R743" i="23"/>
  <c r="W743" i="23" s="1"/>
  <c r="F1470" i="23"/>
  <c r="H1470" i="23" s="1"/>
  <c r="G1050" i="23"/>
  <c r="G959" i="23"/>
  <c r="K1111" i="23"/>
  <c r="L1111" i="23" s="1"/>
  <c r="G779" i="23"/>
  <c r="L911" i="23"/>
  <c r="M911" i="23" s="1"/>
  <c r="O911" i="23" s="1"/>
  <c r="G1253" i="23"/>
  <c r="N1588" i="23"/>
  <c r="G1028" i="23"/>
  <c r="G1308" i="23"/>
  <c r="W1462" i="23"/>
  <c r="Y1462" i="23" s="1"/>
  <c r="AD1462" i="23" s="1"/>
  <c r="L17" i="24"/>
  <c r="M17" i="24" s="1"/>
  <c r="O17" i="24" s="1"/>
  <c r="N139" i="24"/>
  <c r="L241" i="24"/>
  <c r="M241" i="24" s="1"/>
  <c r="L337" i="23"/>
  <c r="M337" i="23" s="1"/>
  <c r="G1036" i="23"/>
  <c r="F759" i="23"/>
  <c r="H759" i="23" s="1"/>
  <c r="F381" i="23"/>
  <c r="G381" i="23" s="1"/>
  <c r="K1527" i="23"/>
  <c r="L1527" i="23" s="1"/>
  <c r="M1527" i="23" s="1"/>
  <c r="O1527" i="23" s="1"/>
  <c r="F18" i="24"/>
  <c r="H18" i="24" s="1"/>
  <c r="F1366" i="23"/>
  <c r="H1366" i="23" s="1"/>
  <c r="F1172" i="23"/>
  <c r="H1172" i="23" s="1"/>
  <c r="F1111" i="23"/>
  <c r="H1111" i="23" s="1"/>
  <c r="G255" i="24"/>
  <c r="P171" i="23"/>
  <c r="R171" i="23" s="1"/>
  <c r="W171" i="23" s="1"/>
  <c r="L465" i="23"/>
  <c r="M465" i="23" s="1"/>
  <c r="P1037" i="23"/>
  <c r="R1037" i="23" s="1"/>
  <c r="W1037" i="23" s="1"/>
  <c r="L1392" i="23"/>
  <c r="M1392" i="23" s="1"/>
  <c r="O1392" i="23" s="1"/>
  <c r="N50" i="24"/>
  <c r="G102" i="24"/>
  <c r="L319" i="23"/>
  <c r="M319" i="23" s="1"/>
  <c r="O319" i="23" s="1"/>
  <c r="G1325" i="23"/>
  <c r="L323" i="23"/>
  <c r="M323" i="23" s="1"/>
  <c r="L1178" i="23"/>
  <c r="M1178" i="23" s="1"/>
  <c r="O1178" i="23" s="1"/>
  <c r="L444" i="23"/>
  <c r="M444" i="23" s="1"/>
  <c r="O444" i="23" s="1"/>
  <c r="P640" i="23"/>
  <c r="R640" i="23" s="1"/>
  <c r="S640" i="23" s="1"/>
  <c r="G1076" i="23"/>
  <c r="P1313" i="23"/>
  <c r="R1313" i="23" s="1"/>
  <c r="L395" i="23"/>
  <c r="M395" i="23" s="1"/>
  <c r="L80" i="24"/>
  <c r="M80" i="24" s="1"/>
  <c r="O80" i="24" s="1"/>
  <c r="P309" i="23"/>
  <c r="R309" i="23" s="1"/>
  <c r="G144" i="24"/>
  <c r="G900" i="23"/>
  <c r="L1541" i="23"/>
  <c r="M1541" i="23" s="1"/>
  <c r="O1541" i="23" s="1"/>
  <c r="L87" i="23"/>
  <c r="M87" i="23" s="1"/>
  <c r="O87" i="23" s="1"/>
  <c r="W311" i="23"/>
  <c r="Y311" i="23" s="1"/>
  <c r="AD311" i="23" s="1"/>
  <c r="N118" i="24"/>
  <c r="L128" i="23"/>
  <c r="M128" i="23" s="1"/>
  <c r="L1598" i="23"/>
  <c r="M1598" i="23" s="1"/>
  <c r="O1598" i="23" s="1"/>
  <c r="P240" i="23"/>
  <c r="R240" i="23" s="1"/>
  <c r="N717" i="23"/>
  <c r="N1433" i="23"/>
  <c r="L186" i="23"/>
  <c r="M186" i="23" s="1"/>
  <c r="O186" i="23" s="1"/>
  <c r="S1006" i="23"/>
  <c r="T1006" i="23" s="1"/>
  <c r="L27" i="24"/>
  <c r="M27" i="24" s="1"/>
  <c r="O27" i="24" s="1"/>
  <c r="L50" i="23"/>
  <c r="M50" i="23" s="1"/>
  <c r="L482" i="23"/>
  <c r="M482" i="23" s="1"/>
  <c r="O482" i="23" s="1"/>
  <c r="L124" i="23"/>
  <c r="M124" i="23" s="1"/>
  <c r="O124" i="23" s="1"/>
  <c r="W667" i="23"/>
  <c r="Y667" i="23" s="1"/>
  <c r="AD667" i="23" s="1"/>
  <c r="P868" i="23"/>
  <c r="R868" i="23" s="1"/>
  <c r="W868" i="23" s="1"/>
  <c r="S855" i="23"/>
  <c r="T855" i="23" s="1"/>
  <c r="V855" i="23" s="1"/>
  <c r="N1172" i="23"/>
  <c r="P47" i="24"/>
  <c r="R47" i="24" s="1"/>
  <c r="W47" i="24" s="1"/>
  <c r="W510" i="23"/>
  <c r="Y510" i="23" s="1"/>
  <c r="AD510" i="23" s="1"/>
  <c r="L46" i="24"/>
  <c r="M46" i="24" s="1"/>
  <c r="O46" i="24" s="1"/>
  <c r="F743" i="23"/>
  <c r="H743" i="23" s="1"/>
  <c r="L576" i="23"/>
  <c r="F528" i="23"/>
  <c r="G528" i="23" s="1"/>
  <c r="H528" i="23" s="1"/>
  <c r="F1414" i="23"/>
  <c r="H1414" i="23" s="1"/>
  <c r="K1550" i="23"/>
  <c r="L1550" i="23" s="1"/>
  <c r="F629" i="23"/>
  <c r="K1366" i="23"/>
  <c r="L1366" i="23" s="1"/>
  <c r="G885" i="23"/>
  <c r="L733" i="23"/>
  <c r="M733" i="23" s="1"/>
  <c r="O733" i="23" s="1"/>
  <c r="L214" i="23"/>
  <c r="M214" i="23" s="1"/>
  <c r="O214" i="23" s="1"/>
  <c r="P931" i="23"/>
  <c r="R931" i="23" s="1"/>
  <c r="S931" i="23" s="1"/>
  <c r="P884" i="23"/>
  <c r="R884" i="23" s="1"/>
  <c r="W884" i="23" s="1"/>
  <c r="W1326" i="23"/>
  <c r="Y1326" i="23" s="1"/>
  <c r="G1436" i="23"/>
  <c r="P673" i="23"/>
  <c r="R673" i="23" s="1"/>
  <c r="W673" i="23" s="1"/>
  <c r="G1096" i="23"/>
  <c r="G1344" i="23"/>
  <c r="L101" i="23"/>
  <c r="M101" i="23" s="1"/>
  <c r="N101" i="23" s="1"/>
  <c r="L1040" i="23"/>
  <c r="M1040" i="23" s="1"/>
  <c r="O1040" i="23" s="1"/>
  <c r="G1501" i="23"/>
  <c r="L141" i="24"/>
  <c r="M141" i="24" s="1"/>
  <c r="O141" i="24" s="1"/>
  <c r="L725" i="23"/>
  <c r="M725" i="23" s="1"/>
  <c r="O725" i="23" s="1"/>
  <c r="P1446" i="23"/>
  <c r="R1446" i="23" s="1"/>
  <c r="W1446" i="23" s="1"/>
  <c r="G279" i="24"/>
  <c r="N222" i="24"/>
  <c r="L140" i="24"/>
  <c r="M140" i="24" s="1"/>
  <c r="O140" i="24" s="1"/>
  <c r="L234" i="23"/>
  <c r="M234" i="23" s="1"/>
  <c r="G714" i="23"/>
  <c r="L1057" i="23"/>
  <c r="M1057" i="23" s="1"/>
  <c r="O1057" i="23" s="1"/>
  <c r="L67" i="24"/>
  <c r="M67" i="24" s="1"/>
  <c r="L132" i="23"/>
  <c r="M132" i="23" s="1"/>
  <c r="K960" i="23"/>
  <c r="L960" i="23" s="1"/>
  <c r="F609" i="23"/>
  <c r="G609" i="23" s="1"/>
  <c r="K425" i="23"/>
  <c r="P425" i="23" s="1"/>
  <c r="S1101" i="23"/>
  <c r="T1101" i="23" s="1"/>
  <c r="V1101" i="23" s="1"/>
  <c r="L109" i="23"/>
  <c r="M109" i="23" s="1"/>
  <c r="L1393" i="23"/>
  <c r="M1393" i="23" s="1"/>
  <c r="O1393" i="23" s="1"/>
  <c r="G1372" i="23"/>
  <c r="P903" i="23"/>
  <c r="R903" i="23" s="1"/>
  <c r="S903" i="23" s="1"/>
  <c r="G1201" i="23"/>
  <c r="L126" i="23"/>
  <c r="M126" i="23" s="1"/>
  <c r="W804" i="23"/>
  <c r="Y804" i="23" s="1"/>
  <c r="Z804" i="23" s="1"/>
  <c r="S405" i="23"/>
  <c r="T405" i="23" s="1"/>
  <c r="P1183" i="23"/>
  <c r="R1183" i="23" s="1"/>
  <c r="W1183" i="23" s="1"/>
  <c r="W437" i="23"/>
  <c r="Y437" i="23" s="1"/>
  <c r="Z437" i="23" s="1"/>
  <c r="F734" i="23"/>
  <c r="H734" i="23" s="1"/>
  <c r="F413" i="23"/>
  <c r="F838" i="23"/>
  <c r="H838" i="23" s="1"/>
  <c r="R1079" i="23"/>
  <c r="S1079" i="23" s="1"/>
  <c r="F1139" i="23"/>
  <c r="H1139" i="23" s="1"/>
  <c r="G674" i="23"/>
  <c r="W223" i="24"/>
  <c r="Y223" i="24" s="1"/>
  <c r="AD223" i="24" s="1"/>
  <c r="N1451" i="23"/>
  <c r="P81" i="24"/>
  <c r="R81" i="24" s="1"/>
  <c r="S81" i="24" s="1"/>
  <c r="W213" i="24"/>
  <c r="Y213" i="24" s="1"/>
  <c r="AD213" i="24" s="1"/>
  <c r="L479" i="23"/>
  <c r="M479" i="23" s="1"/>
  <c r="O479" i="23" s="1"/>
  <c r="W334" i="23"/>
  <c r="Y334" i="23" s="1"/>
  <c r="AD334" i="23" s="1"/>
  <c r="P663" i="23"/>
  <c r="R663" i="23" s="1"/>
  <c r="W663" i="23" s="1"/>
  <c r="L995" i="23"/>
  <c r="M995" i="23" s="1"/>
  <c r="O995" i="23" s="1"/>
  <c r="L15" i="24"/>
  <c r="M15" i="24" s="1"/>
  <c r="O15" i="24" s="1"/>
  <c r="G64" i="24"/>
  <c r="N209" i="24"/>
  <c r="P118" i="23"/>
  <c r="R118" i="23" s="1"/>
  <c r="P347" i="23"/>
  <c r="R347" i="23" s="1"/>
  <c r="S347" i="23" s="1"/>
  <c r="G1528" i="23"/>
  <c r="P173" i="24"/>
  <c r="R173" i="24" s="1"/>
  <c r="W173" i="24" s="1"/>
  <c r="W348" i="23"/>
  <c r="Y348" i="23" s="1"/>
  <c r="AD348" i="23" s="1"/>
  <c r="W651" i="23"/>
  <c r="Y651" i="23" s="1"/>
  <c r="AD651" i="23" s="1"/>
  <c r="W715" i="23"/>
  <c r="Y715" i="23" s="1"/>
  <c r="AD715" i="23" s="1"/>
  <c r="L1031" i="23"/>
  <c r="M1031" i="23" s="1"/>
  <c r="O1031" i="23" s="1"/>
  <c r="G13" i="23"/>
  <c r="L294" i="23"/>
  <c r="M294" i="23" s="1"/>
  <c r="O294" i="23" s="1"/>
  <c r="G755" i="23"/>
  <c r="G1062" i="23"/>
  <c r="P1263" i="23"/>
  <c r="R1263" i="23" s="1"/>
  <c r="W1263" i="23" s="1"/>
  <c r="N1050" i="23"/>
  <c r="P298" i="23"/>
  <c r="R298" i="23" s="1"/>
  <c r="S298" i="23" s="1"/>
  <c r="G1136" i="23"/>
  <c r="L148" i="23"/>
  <c r="M148" i="23" s="1"/>
  <c r="N148" i="23" s="1"/>
  <c r="G1043" i="23"/>
  <c r="W366" i="23"/>
  <c r="Y366" i="23" s="1"/>
  <c r="AD366" i="23" s="1"/>
  <c r="G711" i="23"/>
  <c r="N223" i="24"/>
  <c r="L1381" i="23"/>
  <c r="M1381" i="23" s="1"/>
  <c r="O1381" i="23" s="1"/>
  <c r="N493" i="23"/>
  <c r="P902" i="23"/>
  <c r="R902" i="23" s="1"/>
  <c r="S902" i="23" s="1"/>
  <c r="P180" i="24"/>
  <c r="R180" i="24" s="1"/>
  <c r="W180" i="24" s="1"/>
  <c r="S407" i="23"/>
  <c r="T407" i="23" s="1"/>
  <c r="V407" i="23" s="1"/>
  <c r="P1465" i="23"/>
  <c r="R1465" i="23" s="1"/>
  <c r="W1465" i="23" s="1"/>
  <c r="L250" i="23"/>
  <c r="M250" i="23" s="1"/>
  <c r="O250" i="23" s="1"/>
  <c r="S759" i="23"/>
  <c r="T759" i="23" s="1"/>
  <c r="V759" i="23" s="1"/>
  <c r="G1132" i="23"/>
  <c r="P165" i="23"/>
  <c r="R165" i="23" s="1"/>
  <c r="S165" i="23" s="1"/>
  <c r="K1518" i="23"/>
  <c r="L1518" i="23" s="1"/>
  <c r="F384" i="23"/>
  <c r="G384" i="23" s="1"/>
  <c r="F646" i="23"/>
  <c r="H646" i="23" s="1"/>
  <c r="L301" i="23"/>
  <c r="M301" i="23" s="1"/>
  <c r="O301" i="23" s="1"/>
  <c r="L316" i="23"/>
  <c r="W332" i="23"/>
  <c r="Y332" i="23" s="1"/>
  <c r="Z332" i="23" s="1"/>
  <c r="L63" i="24"/>
  <c r="M63" i="24" s="1"/>
  <c r="O63" i="24" s="1"/>
  <c r="L195" i="24"/>
  <c r="M195" i="24" s="1"/>
  <c r="O195" i="24" s="1"/>
  <c r="P107" i="24"/>
  <c r="R107" i="24" s="1"/>
  <c r="W107" i="24" s="1"/>
  <c r="L193" i="23"/>
  <c r="M193" i="23" s="1"/>
  <c r="L1233" i="23"/>
  <c r="M1233" i="23" s="1"/>
  <c r="P44" i="23"/>
  <c r="R44" i="23" s="1"/>
  <c r="W44" i="23" s="1"/>
  <c r="L990" i="23"/>
  <c r="M990" i="23" s="1"/>
  <c r="O990" i="23" s="1"/>
  <c r="S384" i="23"/>
  <c r="T384" i="23" s="1"/>
  <c r="S136" i="24"/>
  <c r="T136" i="24" s="1"/>
  <c r="V136" i="24" s="1"/>
  <c r="W770" i="23"/>
  <c r="Y770" i="23" s="1"/>
  <c r="G1149" i="23"/>
  <c r="S111" i="24"/>
  <c r="T111" i="24" s="1"/>
  <c r="V111" i="24" s="1"/>
  <c r="L146" i="23"/>
  <c r="M146" i="23" s="1"/>
  <c r="N146" i="23" s="1"/>
  <c r="F1130" i="23"/>
  <c r="H1130" i="23" s="1"/>
  <c r="F1074" i="23"/>
  <c r="H1074" i="23" s="1"/>
  <c r="L560" i="23"/>
  <c r="F812" i="23"/>
  <c r="P1163" i="23"/>
  <c r="P523" i="23"/>
  <c r="L539" i="23"/>
  <c r="N111" i="24"/>
  <c r="L732" i="23"/>
  <c r="M732" i="23" s="1"/>
  <c r="O732" i="23" s="1"/>
  <c r="N847" i="23"/>
  <c r="L870" i="23"/>
  <c r="M870" i="23" s="1"/>
  <c r="O870" i="23" s="1"/>
  <c r="L926" i="23"/>
  <c r="M926" i="23" s="1"/>
  <c r="L1330" i="23"/>
  <c r="M1330" i="23" s="1"/>
  <c r="O1330" i="23" s="1"/>
  <c r="L273" i="23"/>
  <c r="M273" i="23" s="1"/>
  <c r="O273" i="23" s="1"/>
  <c r="N211" i="24"/>
  <c r="P938" i="23"/>
  <c r="R938" i="23" s="1"/>
  <c r="W938" i="23" s="1"/>
  <c r="L202" i="24"/>
  <c r="M202" i="24" s="1"/>
  <c r="O202" i="24" s="1"/>
  <c r="S614" i="23"/>
  <c r="T614" i="23" s="1"/>
  <c r="V614" i="23" s="1"/>
  <c r="G989" i="23"/>
  <c r="P1088" i="23"/>
  <c r="R1088" i="23" s="1"/>
  <c r="S1088" i="23" s="1"/>
  <c r="N1310" i="23"/>
  <c r="L1413" i="23"/>
  <c r="M1413" i="23" s="1"/>
  <c r="G1046" i="23"/>
  <c r="G16" i="24"/>
  <c r="S120" i="24"/>
  <c r="T120" i="24" s="1"/>
  <c r="V120" i="24" s="1"/>
  <c r="G1116" i="23"/>
  <c r="G83" i="23"/>
  <c r="H83" i="23" s="1"/>
  <c r="L303" i="23"/>
  <c r="M303" i="23" s="1"/>
  <c r="O303" i="23" s="1"/>
  <c r="S891" i="23"/>
  <c r="T891" i="23" s="1"/>
  <c r="V891" i="23" s="1"/>
  <c r="P1360" i="23"/>
  <c r="R1360" i="23" s="1"/>
  <c r="W1360" i="23" s="1"/>
  <c r="P21" i="23"/>
  <c r="R21" i="23" s="1"/>
  <c r="W21" i="23" s="1"/>
  <c r="N429" i="23"/>
  <c r="S349" i="23"/>
  <c r="T349" i="23" s="1"/>
  <c r="N485" i="23"/>
  <c r="P783" i="23"/>
  <c r="R783" i="23" s="1"/>
  <c r="S783" i="23" s="1"/>
  <c r="L24" i="23"/>
  <c r="M24" i="23" s="1"/>
  <c r="O24" i="23" s="1"/>
  <c r="L1400" i="23"/>
  <c r="M1400" i="23" s="1"/>
  <c r="O1400" i="23" s="1"/>
  <c r="L136" i="23"/>
  <c r="M136" i="23" s="1"/>
  <c r="L426" i="23"/>
  <c r="M426" i="23" s="1"/>
  <c r="O426" i="23" s="1"/>
  <c r="G882" i="23"/>
  <c r="P58" i="23"/>
  <c r="R58" i="23" s="1"/>
  <c r="W58" i="23" s="1"/>
  <c r="P1011" i="23"/>
  <c r="R1011" i="23" s="1"/>
  <c r="W1011" i="23" s="1"/>
  <c r="P204" i="23"/>
  <c r="R204" i="23" s="1"/>
  <c r="S204" i="23" s="1"/>
  <c r="P649" i="23"/>
  <c r="R649" i="23" s="1"/>
  <c r="S649" i="23" s="1"/>
  <c r="L167" i="24"/>
  <c r="M167" i="24" s="1"/>
  <c r="O167" i="24" s="1"/>
  <c r="P536" i="23"/>
  <c r="R536" i="23" s="1"/>
  <c r="S536" i="23" s="1"/>
  <c r="G1511" i="23"/>
  <c r="W381" i="23"/>
  <c r="Y381" i="23" s="1"/>
  <c r="AD381" i="23" s="1"/>
  <c r="F1310" i="23"/>
  <c r="H1310" i="23" s="1"/>
  <c r="F134" i="24"/>
  <c r="M646" i="23"/>
  <c r="O646" i="23" s="1"/>
  <c r="K121" i="24"/>
  <c r="L121" i="24" s="1"/>
  <c r="F871" i="23"/>
  <c r="H871" i="23" s="1"/>
  <c r="K625" i="23"/>
  <c r="L625" i="23" s="1"/>
  <c r="M528" i="23"/>
  <c r="O528" i="23" s="1"/>
  <c r="G933" i="23"/>
  <c r="G1170" i="23"/>
  <c r="P133" i="24"/>
  <c r="R133" i="24" s="1"/>
  <c r="W133" i="24" s="1"/>
  <c r="W684" i="23"/>
  <c r="Y684" i="23" s="1"/>
  <c r="Z684" i="23" s="1"/>
  <c r="N777" i="23"/>
  <c r="L1234" i="23"/>
  <c r="M1234" i="23" s="1"/>
  <c r="L367" i="23"/>
  <c r="M367" i="23" s="1"/>
  <c r="P708" i="23"/>
  <c r="R708" i="23" s="1"/>
  <c r="W708" i="23" s="1"/>
  <c r="G1042" i="23"/>
  <c r="G1586" i="23"/>
  <c r="P1181" i="23"/>
  <c r="R1181" i="23" s="1"/>
  <c r="W1181" i="23" s="1"/>
  <c r="P1388" i="23"/>
  <c r="R1388" i="23" s="1"/>
  <c r="W1388" i="23" s="1"/>
  <c r="N115" i="24"/>
  <c r="W742" i="23"/>
  <c r="Y742" i="23" s="1"/>
  <c r="Z742" i="23" s="1"/>
  <c r="L194" i="23"/>
  <c r="M194" i="23" s="1"/>
  <c r="W1038" i="23"/>
  <c r="Y1038" i="23" s="1"/>
  <c r="Z1038" i="23" s="1"/>
  <c r="P1166" i="23"/>
  <c r="R1166" i="23" s="1"/>
  <c r="W1166" i="23" s="1"/>
  <c r="G1203" i="23"/>
  <c r="N1508" i="23"/>
  <c r="L1103" i="23"/>
  <c r="M1103" i="23" s="1"/>
  <c r="O1103" i="23" s="1"/>
  <c r="G1496" i="23"/>
  <c r="P242" i="24"/>
  <c r="R242" i="24" s="1"/>
  <c r="W242" i="24" s="1"/>
  <c r="W1363" i="23"/>
  <c r="Y1363" i="23" s="1"/>
  <c r="Z1363" i="23" s="1"/>
  <c r="L358" i="23"/>
  <c r="M358" i="23" s="1"/>
  <c r="N358" i="23" s="1"/>
  <c r="W808" i="23"/>
  <c r="Y808" i="23" s="1"/>
  <c r="AD808" i="23" s="1"/>
  <c r="L814" i="23"/>
  <c r="M814" i="23" s="1"/>
  <c r="F1426" i="23"/>
  <c r="H1426" i="23" s="1"/>
  <c r="P1066" i="23"/>
  <c r="G249" i="24"/>
  <c r="K1576" i="23"/>
  <c r="L1576" i="23" s="1"/>
  <c r="P528" i="23"/>
  <c r="F699" i="23"/>
  <c r="H699" i="23" s="1"/>
  <c r="G1583" i="23"/>
  <c r="W1342" i="23"/>
  <c r="Y1342" i="23" s="1"/>
  <c r="Z1342" i="23" s="1"/>
  <c r="P114" i="23"/>
  <c r="R114" i="23" s="1"/>
  <c r="W114" i="23" s="1"/>
  <c r="L417" i="23"/>
  <c r="M417" i="23" s="1"/>
  <c r="O417" i="23" s="1"/>
  <c r="L1144" i="23"/>
  <c r="M1144" i="23" s="1"/>
  <c r="L1215" i="23"/>
  <c r="M1215" i="23" s="1"/>
  <c r="N1502" i="23"/>
  <c r="G1542" i="23"/>
  <c r="G131" i="24"/>
  <c r="G276" i="24"/>
  <c r="G295" i="24"/>
  <c r="S915" i="23"/>
  <c r="T915" i="23" s="1"/>
  <c r="V915" i="23" s="1"/>
  <c r="W1410" i="23"/>
  <c r="Y1410" i="23" s="1"/>
  <c r="AD1410" i="23" s="1"/>
  <c r="G41" i="24"/>
  <c r="L1341" i="23"/>
  <c r="M1341" i="23" s="1"/>
  <c r="O1341" i="23" s="1"/>
  <c r="G1386" i="23"/>
  <c r="L141" i="23"/>
  <c r="M141" i="23" s="1"/>
  <c r="L568" i="23"/>
  <c r="M568" i="23" s="1"/>
  <c r="O568" i="23" s="1"/>
  <c r="L1258" i="23"/>
  <c r="M1258" i="23" s="1"/>
  <c r="O1258" i="23" s="1"/>
  <c r="L298" i="24"/>
  <c r="M298" i="24" s="1"/>
  <c r="O298" i="24" s="1"/>
  <c r="P69" i="23"/>
  <c r="R69" i="23" s="1"/>
  <c r="W69" i="23" s="1"/>
  <c r="L342" i="23"/>
  <c r="M342" i="23" s="1"/>
  <c r="N793" i="23"/>
  <c r="L1531" i="23"/>
  <c r="M1531" i="23" s="1"/>
  <c r="O1531" i="23" s="1"/>
  <c r="W559" i="23"/>
  <c r="Y559" i="23" s="1"/>
  <c r="AD559" i="23" s="1"/>
  <c r="N413" i="23"/>
  <c r="L1041" i="23"/>
  <c r="M1041" i="23" s="1"/>
  <c r="O1041" i="23" s="1"/>
  <c r="P231" i="24"/>
  <c r="R231" i="24" s="1"/>
  <c r="W231" i="24" s="1"/>
  <c r="N467" i="23"/>
  <c r="P74" i="23"/>
  <c r="R74" i="23" s="1"/>
  <c r="W74" i="23" s="1"/>
  <c r="G914" i="23"/>
  <c r="S271" i="24"/>
  <c r="T271" i="24" s="1"/>
  <c r="L216" i="23"/>
  <c r="M216" i="23" s="1"/>
  <c r="L25" i="24"/>
  <c r="M25" i="24" s="1"/>
  <c r="O25" i="24" s="1"/>
  <c r="K1179" i="23"/>
  <c r="P1179" i="23" s="1"/>
  <c r="K906" i="23"/>
  <c r="P906" i="23" s="1"/>
  <c r="R501" i="23"/>
  <c r="S501" i="23" s="1"/>
  <c r="T501" i="23" s="1"/>
  <c r="V501" i="23" s="1"/>
  <c r="K784" i="23"/>
  <c r="P784" i="23" s="1"/>
  <c r="K699" i="23"/>
  <c r="L699" i="23" s="1"/>
  <c r="G785" i="23"/>
  <c r="P731" i="23"/>
  <c r="R731" i="23" s="1"/>
  <c r="W731" i="23" s="1"/>
  <c r="N284" i="24"/>
  <c r="G650" i="23"/>
  <c r="G934" i="23"/>
  <c r="P48" i="24"/>
  <c r="R48" i="24" s="1"/>
  <c r="W48" i="24" s="1"/>
  <c r="G1091" i="23"/>
  <c r="L379" i="23"/>
  <c r="M379" i="23" s="1"/>
  <c r="O379" i="23" s="1"/>
  <c r="N1348" i="23"/>
  <c r="P310" i="23"/>
  <c r="R310" i="23" s="1"/>
  <c r="W310" i="23" s="1"/>
  <c r="P326" i="23"/>
  <c r="R326" i="23" s="1"/>
  <c r="W326" i="23" s="1"/>
  <c r="S1060" i="23"/>
  <c r="T1060" i="23" s="1"/>
  <c r="V1060" i="23" s="1"/>
  <c r="L295" i="24"/>
  <c r="M295" i="24" s="1"/>
  <c r="O295" i="24" s="1"/>
  <c r="S1442" i="23"/>
  <c r="T1442" i="23" s="1"/>
  <c r="V1442" i="23" s="1"/>
  <c r="L163" i="23"/>
  <c r="M163" i="23" s="1"/>
  <c r="O163" i="23" s="1"/>
  <c r="S774" i="23"/>
  <c r="T774" i="23" s="1"/>
  <c r="V774" i="23" s="1"/>
  <c r="G228" i="24"/>
  <c r="L225" i="23"/>
  <c r="M225" i="23" s="1"/>
  <c r="O225" i="23" s="1"/>
  <c r="N1049" i="23"/>
  <c r="W1498" i="23"/>
  <c r="Y1498" i="23" s="1"/>
  <c r="Z1498" i="23" s="1"/>
  <c r="G227" i="24"/>
  <c r="S978" i="23"/>
  <c r="T978" i="23" s="1"/>
  <c r="V978" i="23" s="1"/>
  <c r="P1403" i="23"/>
  <c r="R1403" i="23" s="1"/>
  <c r="L957" i="23"/>
  <c r="M957" i="23" s="1"/>
  <c r="O957" i="23" s="1"/>
  <c r="P168" i="23"/>
  <c r="R168" i="23" s="1"/>
  <c r="S168" i="23" s="1"/>
  <c r="L936" i="23"/>
  <c r="G1155" i="23"/>
  <c r="L1580" i="23"/>
  <c r="M1580" i="23" s="1"/>
  <c r="F469" i="23"/>
  <c r="G469" i="23" s="1"/>
  <c r="F270" i="24"/>
  <c r="H270" i="24" s="1"/>
  <c r="F1016" i="23"/>
  <c r="H1016" i="23" s="1"/>
  <c r="F1451" i="23"/>
  <c r="H1451" i="23" s="1"/>
  <c r="F1090" i="23"/>
  <c r="H1090" i="23" s="1"/>
  <c r="K807" i="23"/>
  <c r="P807" i="23" s="1"/>
  <c r="R807" i="23" s="1"/>
  <c r="S807" i="23" s="1"/>
  <c r="T807" i="23" s="1"/>
  <c r="V807" i="23" s="1"/>
  <c r="K473" i="23"/>
  <c r="L473" i="23" s="1"/>
  <c r="G844" i="23"/>
  <c r="H414" i="23"/>
  <c r="L676" i="23"/>
  <c r="G1003" i="23"/>
  <c r="K907" i="23"/>
  <c r="P907" i="23" s="1"/>
  <c r="L1542" i="23"/>
  <c r="M1542" i="23" s="1"/>
  <c r="O1542" i="23" s="1"/>
  <c r="G11" i="24"/>
  <c r="L129" i="24"/>
  <c r="M129" i="24" s="1"/>
  <c r="O129" i="24" s="1"/>
  <c r="L1092" i="23"/>
  <c r="M1092" i="23" s="1"/>
  <c r="O1092" i="23" s="1"/>
  <c r="W270" i="24"/>
  <c r="Y270" i="24" s="1"/>
  <c r="AD270" i="24" s="1"/>
  <c r="L232" i="24"/>
  <c r="M232" i="24" s="1"/>
  <c r="O232" i="24" s="1"/>
  <c r="P779" i="23"/>
  <c r="R779" i="23" s="1"/>
  <c r="W779" i="23" s="1"/>
  <c r="P438" i="23"/>
  <c r="R438" i="23" s="1"/>
  <c r="S438" i="23" s="1"/>
  <c r="G1082" i="23"/>
  <c r="P778" i="23"/>
  <c r="R778" i="23" s="1"/>
  <c r="S778" i="23" s="1"/>
  <c r="R1184" i="23"/>
  <c r="S1184" i="23" s="1"/>
  <c r="T1184" i="23" s="1"/>
  <c r="V1184" i="23" s="1"/>
  <c r="G1303" i="23"/>
  <c r="G685" i="23"/>
  <c r="L1603" i="23"/>
  <c r="M1603" i="23" s="1"/>
  <c r="O1603" i="23" s="1"/>
  <c r="L65" i="24"/>
  <c r="M65" i="24" s="1"/>
  <c r="O65" i="24" s="1"/>
  <c r="G1178" i="23"/>
  <c r="L85" i="23"/>
  <c r="M85" i="23" s="1"/>
  <c r="O85" i="23" s="1"/>
  <c r="P1473" i="23"/>
  <c r="R1473" i="23" s="1"/>
  <c r="S1473" i="23" s="1"/>
  <c r="L1340" i="23"/>
  <c r="M1340" i="23" s="1"/>
  <c r="S1474" i="23"/>
  <c r="T1474" i="23" s="1"/>
  <c r="V1474" i="23" s="1"/>
  <c r="S373" i="23"/>
  <c r="T373" i="23" s="1"/>
  <c r="N597" i="23"/>
  <c r="P1555" i="23"/>
  <c r="R1555" i="23" s="1"/>
  <c r="W1555" i="23" s="1"/>
  <c r="G1135" i="23"/>
  <c r="L195" i="23"/>
  <c r="M195" i="23" s="1"/>
  <c r="N901" i="23"/>
  <c r="G1337" i="23"/>
  <c r="F578" i="23"/>
  <c r="G578" i="23" s="1"/>
  <c r="H578" i="23" s="1"/>
  <c r="F1244" i="23"/>
  <c r="H1244" i="23" s="1"/>
  <c r="K489" i="23"/>
  <c r="L489" i="23" s="1"/>
  <c r="F1572" i="23"/>
  <c r="H1572" i="23" s="1"/>
  <c r="K151" i="24"/>
  <c r="P151" i="24" s="1"/>
  <c r="M1095" i="23"/>
  <c r="O1095" i="23" s="1"/>
  <c r="K1127" i="23"/>
  <c r="L1127" i="23" s="1"/>
  <c r="F992" i="23"/>
  <c r="H992" i="23" s="1"/>
  <c r="F907" i="23"/>
  <c r="H907" i="23" s="1"/>
  <c r="L968" i="23"/>
  <c r="M968" i="23" s="1"/>
  <c r="O968" i="23" s="1"/>
  <c r="G1049" i="23"/>
  <c r="P1068" i="23"/>
  <c r="R1068" i="23" s="1"/>
  <c r="W1068" i="23" s="1"/>
  <c r="G853" i="23"/>
  <c r="L143" i="23"/>
  <c r="M143" i="23" s="1"/>
  <c r="P362" i="23"/>
  <c r="R362" i="23" s="1"/>
  <c r="W362" i="23" s="1"/>
  <c r="L589" i="23"/>
  <c r="M589" i="23" s="1"/>
  <c r="K1218" i="23"/>
  <c r="P1218" i="23" s="1"/>
  <c r="R1218" i="23" s="1"/>
  <c r="W1218" i="23" s="1"/>
  <c r="Y1218" i="23" s="1"/>
  <c r="Z1218" i="23" s="1"/>
  <c r="K1152" i="23"/>
  <c r="P1152" i="23" s="1"/>
  <c r="R1152" i="23" s="1"/>
  <c r="W1152" i="23" s="1"/>
  <c r="Y1152" i="23" s="1"/>
  <c r="F317" i="23"/>
  <c r="G317" i="23" s="1"/>
  <c r="H317" i="23" s="1"/>
  <c r="F804" i="23"/>
  <c r="H804" i="23" s="1"/>
  <c r="F823" i="23"/>
  <c r="H823" i="23" s="1"/>
  <c r="P1095" i="23"/>
  <c r="F1570" i="23"/>
  <c r="H1570" i="23" s="1"/>
  <c r="P680" i="23"/>
  <c r="K791" i="23"/>
  <c r="L791" i="23" s="1"/>
  <c r="L54" i="24"/>
  <c r="M54" i="24" s="1"/>
  <c r="O54" i="24" s="1"/>
  <c r="R1124" i="23"/>
  <c r="W1124" i="23" s="1"/>
  <c r="R1243" i="23"/>
  <c r="S1243" i="23" s="1"/>
  <c r="M727" i="23"/>
  <c r="O727" i="23" s="1"/>
  <c r="Y272" i="24"/>
  <c r="AD272" i="24" s="1"/>
  <c r="R157" i="24"/>
  <c r="W157" i="24" s="1"/>
  <c r="T676" i="23"/>
  <c r="V676" i="23" s="1"/>
  <c r="R887" i="23"/>
  <c r="W887" i="23" s="1"/>
  <c r="R859" i="23"/>
  <c r="W859" i="23" s="1"/>
  <c r="R1203" i="23"/>
  <c r="S1203" i="23" s="1"/>
  <c r="R514" i="23"/>
  <c r="W514" i="23" s="1"/>
  <c r="M980" i="23"/>
  <c r="O980" i="23" s="1"/>
  <c r="T1189" i="23"/>
  <c r="V1189" i="23" s="1"/>
  <c r="R71" i="24"/>
  <c r="S71" i="24" s="1"/>
  <c r="R643" i="23"/>
  <c r="W643" i="23" s="1"/>
  <c r="M816" i="23"/>
  <c r="O816" i="23" s="1"/>
  <c r="M1559" i="23"/>
  <c r="M200" i="24"/>
  <c r="R151" i="23"/>
  <c r="W151" i="23" s="1"/>
  <c r="M695" i="23"/>
  <c r="O695" i="23" s="1"/>
  <c r="R1012" i="23"/>
  <c r="W1012" i="23" s="1"/>
  <c r="M1475" i="23"/>
  <c r="O1475" i="23" s="1"/>
  <c r="R1292" i="23"/>
  <c r="W1292" i="23" s="1"/>
  <c r="R961" i="23"/>
  <c r="S961" i="23" s="1"/>
  <c r="R1491" i="23"/>
  <c r="W1491" i="23" s="1"/>
  <c r="R206" i="24"/>
  <c r="W206" i="24" s="1"/>
  <c r="M104" i="23"/>
  <c r="T458" i="23"/>
  <c r="Y1117" i="23"/>
  <c r="Z1117" i="23" s="1"/>
  <c r="R595" i="23"/>
  <c r="S595" i="23" s="1"/>
  <c r="T370" i="23"/>
  <c r="V370" i="23" s="1"/>
  <c r="M714" i="23"/>
  <c r="O714" i="23" s="1"/>
  <c r="M1089" i="23"/>
  <c r="O1089" i="23" s="1"/>
  <c r="R135" i="23"/>
  <c r="W135" i="23" s="1"/>
  <c r="T694" i="23"/>
  <c r="V694" i="23" s="1"/>
  <c r="R711" i="23"/>
  <c r="W711" i="23" s="1"/>
  <c r="M959" i="23"/>
  <c r="O959" i="23" s="1"/>
  <c r="M1553" i="23"/>
  <c r="O1553" i="23" s="1"/>
  <c r="M707" i="23"/>
  <c r="O707" i="23" s="1"/>
  <c r="R869" i="23"/>
  <c r="S869" i="23" s="1"/>
  <c r="M817" i="23"/>
  <c r="O817" i="23" s="1"/>
  <c r="R287" i="24"/>
  <c r="W287" i="24" s="1"/>
  <c r="Y219" i="24"/>
  <c r="Z219" i="24" s="1"/>
  <c r="R1575" i="23"/>
  <c r="W1575" i="23" s="1"/>
  <c r="R1418" i="23"/>
  <c r="W1418" i="23" s="1"/>
  <c r="R798" i="23"/>
  <c r="S798" i="23" s="1"/>
  <c r="Y469" i="23"/>
  <c r="AD469" i="23" s="1"/>
  <c r="R498" i="23"/>
  <c r="W498" i="23" s="1"/>
  <c r="R628" i="23"/>
  <c r="W628" i="23" s="1"/>
  <c r="R296" i="23"/>
  <c r="R204" i="24"/>
  <c r="W204" i="24" s="1"/>
  <c r="R140" i="23"/>
  <c r="W140" i="23" s="1"/>
  <c r="R929" i="23"/>
  <c r="W929" i="23" s="1"/>
  <c r="M1532" i="23"/>
  <c r="O1532" i="23" s="1"/>
  <c r="M1509" i="23"/>
  <c r="O1509" i="23" s="1"/>
  <c r="Y222" i="24"/>
  <c r="AD222" i="24" s="1"/>
  <c r="T286" i="24"/>
  <c r="V286" i="24" s="1"/>
  <c r="R974" i="23"/>
  <c r="R1026" i="23"/>
  <c r="W1026" i="23" s="1"/>
  <c r="M443" i="23"/>
  <c r="O443" i="23" s="1"/>
  <c r="T516" i="23"/>
  <c r="V516" i="23" s="1"/>
  <c r="T976" i="23"/>
  <c r="V976" i="23" s="1"/>
  <c r="R1191" i="23"/>
  <c r="W1191" i="23" s="1"/>
  <c r="T382" i="23"/>
  <c r="V382" i="23" s="1"/>
  <c r="T139" i="24"/>
  <c r="V139" i="24" s="1"/>
  <c r="M1321" i="23"/>
  <c r="O1321" i="23" s="1"/>
  <c r="M452" i="23"/>
  <c r="O452" i="23" s="1"/>
  <c r="R1248" i="23"/>
  <c r="W1248" i="23" s="1"/>
  <c r="M965" i="23"/>
  <c r="O965" i="23" s="1"/>
  <c r="R315" i="23"/>
  <c r="S315" i="23" s="1"/>
  <c r="M787" i="23"/>
  <c r="O787" i="23" s="1"/>
  <c r="M985" i="23"/>
  <c r="O985" i="23" s="1"/>
  <c r="R1256" i="23"/>
  <c r="W1256" i="23" s="1"/>
  <c r="M66" i="24"/>
  <c r="O66" i="24" s="1"/>
  <c r="Y1042" i="23"/>
  <c r="AD1042" i="23" s="1"/>
  <c r="T413" i="23"/>
  <c r="R856" i="23"/>
  <c r="S856" i="23" s="1"/>
  <c r="R1264" i="23"/>
  <c r="S1264" i="23" s="1"/>
  <c r="Y1470" i="23"/>
  <c r="AD1470" i="23" s="1"/>
  <c r="M1054" i="23"/>
  <c r="O1054" i="23" s="1"/>
  <c r="R188" i="24"/>
  <c r="W188" i="24" s="1"/>
  <c r="M312" i="23"/>
  <c r="O312" i="23" s="1"/>
  <c r="Y1492" i="23"/>
  <c r="AD1492" i="23" s="1"/>
  <c r="Y668" i="23"/>
  <c r="M1507" i="23"/>
  <c r="O1507" i="23" s="1"/>
  <c r="M529" i="23"/>
  <c r="O529" i="23" s="1"/>
  <c r="R627" i="23"/>
  <c r="R124" i="24"/>
  <c r="W124" i="24" s="1"/>
  <c r="R330" i="23"/>
  <c r="W330" i="23" s="1"/>
  <c r="T750" i="23"/>
  <c r="V750" i="23" s="1"/>
  <c r="R1014" i="23"/>
  <c r="S1014" i="23" s="1"/>
  <c r="R1078" i="23"/>
  <c r="M60" i="24"/>
  <c r="T210" i="24"/>
  <c r="V210" i="24" s="1"/>
  <c r="R1108" i="23"/>
  <c r="S1108" i="23" s="1"/>
  <c r="M768" i="23"/>
  <c r="O768" i="23" s="1"/>
  <c r="R853" i="23"/>
  <c r="S853" i="23" s="1"/>
  <c r="M1010" i="23"/>
  <c r="O1010" i="23" s="1"/>
  <c r="M1351" i="23"/>
  <c r="O1351" i="23" s="1"/>
  <c r="R1504" i="23"/>
  <c r="S1504" i="23" s="1"/>
  <c r="R320" i="23"/>
  <c r="M1318" i="23"/>
  <c r="O1318" i="23" s="1"/>
  <c r="M537" i="23"/>
  <c r="O537" i="23" s="1"/>
  <c r="R556" i="23"/>
  <c r="S556" i="23" s="1"/>
  <c r="R905" i="23"/>
  <c r="S905" i="23" s="1"/>
  <c r="T1368" i="23"/>
  <c r="V1368" i="23" s="1"/>
  <c r="M130" i="24"/>
  <c r="O130" i="24" s="1"/>
  <c r="T1617" i="23"/>
  <c r="V1617" i="23" s="1"/>
  <c r="R296" i="24"/>
  <c r="S296" i="24" s="1"/>
  <c r="R1193" i="23"/>
  <c r="S1193" i="23" s="1"/>
  <c r="T717" i="23"/>
  <c r="V717" i="23" s="1"/>
  <c r="M1123" i="23"/>
  <c r="R937" i="23"/>
  <c r="S937" i="23" s="1"/>
  <c r="R1357" i="23"/>
  <c r="W1357" i="23" s="1"/>
  <c r="M1147" i="23"/>
  <c r="O1147" i="23" s="1"/>
  <c r="R524" i="23"/>
  <c r="W524" i="23" s="1"/>
  <c r="M795" i="23"/>
  <c r="O795" i="23" s="1"/>
  <c r="R1293" i="23"/>
  <c r="W1293" i="23" s="1"/>
  <c r="M1566" i="23"/>
  <c r="O1566" i="23" s="1"/>
  <c r="R211" i="23"/>
  <c r="W211" i="23" s="1"/>
  <c r="R611" i="23"/>
  <c r="W611" i="23" s="1"/>
  <c r="M811" i="23"/>
  <c r="O811" i="23" s="1"/>
  <c r="R1362" i="23"/>
  <c r="M688" i="23"/>
  <c r="O688" i="23" s="1"/>
  <c r="Y1597" i="23"/>
  <c r="AD1597" i="23" s="1"/>
  <c r="R123" i="24"/>
  <c r="W123" i="24" s="1"/>
  <c r="R1364" i="23"/>
  <c r="S1364" i="23" s="1"/>
  <c r="R177" i="23"/>
  <c r="S177" i="23" s="1"/>
  <c r="R43" i="24"/>
  <c r="S43" i="24" s="1"/>
  <c r="M137" i="24"/>
  <c r="O137" i="24" s="1"/>
  <c r="Y933" i="23"/>
  <c r="AD933" i="23" s="1"/>
  <c r="M76" i="24"/>
  <c r="O76" i="24" s="1"/>
  <c r="R546" i="23"/>
  <c r="W546" i="23" s="1"/>
  <c r="M720" i="23"/>
  <c r="M828" i="23"/>
  <c r="O828" i="23" s="1"/>
  <c r="Y243" i="24"/>
  <c r="AD243" i="24" s="1"/>
  <c r="R962" i="23"/>
  <c r="W962" i="23" s="1"/>
  <c r="R1487" i="23"/>
  <c r="W1487" i="23" s="1"/>
  <c r="R150" i="23"/>
  <c r="W150" i="23" s="1"/>
  <c r="M251" i="24"/>
  <c r="O251" i="24" s="1"/>
  <c r="M1136" i="23"/>
  <c r="O1136" i="23" s="1"/>
  <c r="M1219" i="23"/>
  <c r="O1219" i="23" s="1"/>
  <c r="R159" i="24"/>
  <c r="W159" i="24" s="1"/>
  <c r="M547" i="23"/>
  <c r="O547" i="23" s="1"/>
  <c r="R970" i="23"/>
  <c r="W970" i="23" s="1"/>
  <c r="M1146" i="23"/>
  <c r="O1146" i="23" s="1"/>
  <c r="R1339" i="23"/>
  <c r="W1339" i="23" s="1"/>
  <c r="M412" i="23"/>
  <c r="O412" i="23" s="1"/>
  <c r="R1149" i="23"/>
  <c r="W1149" i="23" s="1"/>
  <c r="Y201" i="24"/>
  <c r="AD201" i="24" s="1"/>
  <c r="T1085" i="23"/>
  <c r="V1085" i="23" s="1"/>
  <c r="R562" i="23"/>
  <c r="W562" i="23" s="1"/>
  <c r="T754" i="23"/>
  <c r="V754" i="23" s="1"/>
  <c r="M1574" i="23"/>
  <c r="O1574" i="23" s="1"/>
  <c r="M163" i="24"/>
  <c r="O163" i="24" s="1"/>
  <c r="R1087" i="23"/>
  <c r="W1087" i="23" s="1"/>
  <c r="R1199" i="23"/>
  <c r="Y1581" i="23"/>
  <c r="AD1581" i="23" s="1"/>
  <c r="Y1338" i="23"/>
  <c r="AD1338" i="23" s="1"/>
  <c r="T333" i="23"/>
  <c r="V333" i="23" s="1"/>
  <c r="R723" i="23"/>
  <c r="M705" i="23"/>
  <c r="M1110" i="23"/>
  <c r="O1110" i="23" s="1"/>
  <c r="R1329" i="23"/>
  <c r="W1329" i="23" s="1"/>
  <c r="T1515" i="23"/>
  <c r="V1515" i="23" s="1"/>
  <c r="M182" i="24"/>
  <c r="O182" i="24" s="1"/>
  <c r="Y485" i="23"/>
  <c r="Z485" i="23" s="1"/>
  <c r="R1140" i="23"/>
  <c r="W1140" i="23" s="1"/>
  <c r="R51" i="24"/>
  <c r="W51" i="24" s="1"/>
  <c r="R654" i="23"/>
  <c r="W654" i="23" s="1"/>
  <c r="M100" i="24"/>
  <c r="O100" i="24" s="1"/>
  <c r="T1454" i="23"/>
  <c r="V1454" i="23" s="1"/>
  <c r="R1556" i="23"/>
  <c r="W1556" i="23" s="1"/>
  <c r="R655" i="23"/>
  <c r="W655" i="23" s="1"/>
  <c r="T899" i="23"/>
  <c r="V899" i="23" s="1"/>
  <c r="R977" i="23"/>
  <c r="S977" i="23" s="1"/>
  <c r="R1380" i="23"/>
  <c r="R541" i="23"/>
  <c r="S541" i="23" s="1"/>
  <c r="R724" i="23"/>
  <c r="S724" i="23" s="1"/>
  <c r="R1503" i="23"/>
  <c r="W1503" i="23" s="1"/>
  <c r="M439" i="23"/>
  <c r="O439" i="23" s="1"/>
  <c r="M222" i="23"/>
  <c r="O222" i="23" s="1"/>
  <c r="R164" i="23"/>
  <c r="S164" i="23" s="1"/>
  <c r="M747" i="23"/>
  <c r="R749" i="23"/>
  <c r="M1328" i="23"/>
  <c r="O1328" i="23" s="1"/>
  <c r="M94" i="24"/>
  <c r="O94" i="24" s="1"/>
  <c r="Y211" i="24"/>
  <c r="Z211" i="24" s="1"/>
  <c r="R289" i="24"/>
  <c r="S289" i="24" s="1"/>
  <c r="R1274" i="23"/>
  <c r="W1274" i="23" s="1"/>
  <c r="R866" i="23"/>
  <c r="W866" i="23" s="1"/>
  <c r="M1174" i="23"/>
  <c r="O1174" i="23" s="1"/>
  <c r="T1228" i="23"/>
  <c r="R1159" i="23"/>
  <c r="W1159" i="23" s="1"/>
  <c r="M1420" i="23"/>
  <c r="R215" i="24"/>
  <c r="W215" i="24" s="1"/>
  <c r="R40" i="24"/>
  <c r="S40" i="24" s="1"/>
  <c r="M293" i="23"/>
  <c r="O293" i="23" s="1"/>
  <c r="M1158" i="23"/>
  <c r="O1158" i="23" s="1"/>
  <c r="T1405" i="23"/>
  <c r="V1405" i="23" s="1"/>
  <c r="T1173" i="23"/>
  <c r="V1173" i="23" s="1"/>
  <c r="Y318" i="23"/>
  <c r="M1051" i="23"/>
  <c r="O1051" i="23" s="1"/>
  <c r="M1514" i="23"/>
  <c r="O1514" i="23" s="1"/>
  <c r="R993" i="23"/>
  <c r="S993" i="23" s="1"/>
  <c r="R238" i="24"/>
  <c r="W238" i="24" s="1"/>
  <c r="M686" i="23"/>
  <c r="O686" i="23" s="1"/>
  <c r="M600" i="23"/>
  <c r="O600" i="23" s="1"/>
  <c r="T350" i="23"/>
  <c r="V350" i="23" s="1"/>
  <c r="M999" i="23"/>
  <c r="O999" i="23" s="1"/>
  <c r="M1154" i="23"/>
  <c r="R677" i="23"/>
  <c r="W677" i="23" s="1"/>
  <c r="T1034" i="23"/>
  <c r="V1034" i="23" s="1"/>
  <c r="M1350" i="23"/>
  <c r="O1350" i="23" s="1"/>
  <c r="Y284" i="24"/>
  <c r="Z284" i="24" s="1"/>
  <c r="M612" i="23"/>
  <c r="R837" i="23"/>
  <c r="S837" i="23" s="1"/>
  <c r="M97" i="24"/>
  <c r="O97" i="24" s="1"/>
  <c r="R486" i="23"/>
  <c r="S486" i="23" s="1"/>
  <c r="M1573" i="23"/>
  <c r="O1573" i="23" s="1"/>
  <c r="M86" i="24"/>
  <c r="O86" i="24" s="1"/>
  <c r="M190" i="24"/>
  <c r="O190" i="24" s="1"/>
  <c r="R227" i="23"/>
  <c r="S227" i="23" s="1"/>
  <c r="R975" i="23"/>
  <c r="S975" i="23" s="1"/>
  <c r="M199" i="23"/>
  <c r="O199" i="23" s="1"/>
  <c r="R167" i="23"/>
  <c r="W167" i="23" s="1"/>
  <c r="M198" i="23"/>
  <c r="O198" i="23" s="1"/>
  <c r="M447" i="23"/>
  <c r="O447" i="23" s="1"/>
  <c r="M515" i="23"/>
  <c r="R372" i="23"/>
  <c r="W372" i="23" s="1"/>
  <c r="M154" i="24"/>
  <c r="O154" i="24" s="1"/>
  <c r="R890" i="23"/>
  <c r="S890" i="23" s="1"/>
  <c r="M1190" i="23"/>
  <c r="O1190" i="23" s="1"/>
  <c r="R278" i="24"/>
  <c r="W278" i="24" s="1"/>
  <c r="R248" i="24"/>
  <c r="W248" i="24" s="1"/>
  <c r="M1142" i="23"/>
  <c r="O1142" i="23" s="1"/>
  <c r="R1551" i="23"/>
  <c r="S1551" i="23" s="1"/>
  <c r="T1205" i="23"/>
  <c r="M101" i="24"/>
  <c r="O101" i="24" s="1"/>
  <c r="R216" i="24"/>
  <c r="W216" i="24" s="1"/>
  <c r="M1185" i="23"/>
  <c r="O1185" i="23" s="1"/>
  <c r="R56" i="24"/>
  <c r="W56" i="24" s="1"/>
  <c r="Y1524" i="23"/>
  <c r="AD1524" i="23" s="1"/>
  <c r="M352" i="23"/>
  <c r="O352" i="23" s="1"/>
  <c r="R28" i="24"/>
  <c r="S28" i="24" s="1"/>
  <c r="L937" i="23"/>
  <c r="L1191" i="23"/>
  <c r="M844" i="23"/>
  <c r="O844" i="23" s="1"/>
  <c r="Y434" i="23"/>
  <c r="Z434" i="23" s="1"/>
  <c r="L922" i="23"/>
  <c r="L328" i="23"/>
  <c r="P328" i="23"/>
  <c r="T1499" i="23"/>
  <c r="V1499" i="23" s="1"/>
  <c r="R563" i="23"/>
  <c r="W563" i="23" s="1"/>
  <c r="Y1506" i="23"/>
  <c r="Z1506" i="23" s="1"/>
  <c r="R187" i="24"/>
  <c r="S187" i="24" s="1"/>
  <c r="G57" i="23"/>
  <c r="H57" i="23" s="1"/>
  <c r="M583" i="23"/>
  <c r="K1336" i="23"/>
  <c r="L1336" i="23" s="1"/>
  <c r="P824" i="23"/>
  <c r="L824" i="23"/>
  <c r="R286" i="23"/>
  <c r="S286" i="23" s="1"/>
  <c r="M1160" i="23"/>
  <c r="O1160" i="23" s="1"/>
  <c r="Y432" i="23"/>
  <c r="Z432" i="23" s="1"/>
  <c r="M505" i="23"/>
  <c r="Y847" i="23"/>
  <c r="AD847" i="23" s="1"/>
  <c r="M1062" i="23"/>
  <c r="O1062" i="23" s="1"/>
  <c r="P137" i="23"/>
  <c r="L137" i="23"/>
  <c r="F627" i="23"/>
  <c r="G627" i="23" s="1"/>
  <c r="L233" i="24"/>
  <c r="M1439" i="23"/>
  <c r="O1439" i="23" s="1"/>
  <c r="H1336" i="23"/>
  <c r="G1336" i="23"/>
  <c r="Y352" i="23"/>
  <c r="AD352" i="23" s="1"/>
  <c r="Y1272" i="23"/>
  <c r="AD1272" i="23" s="1"/>
  <c r="Y815" i="23"/>
  <c r="AD815" i="23" s="1"/>
  <c r="Y712" i="23"/>
  <c r="AD712" i="23" s="1"/>
  <c r="L89" i="24"/>
  <c r="M935" i="23"/>
  <c r="O935" i="23" s="1"/>
  <c r="L140" i="23"/>
  <c r="L167" i="23"/>
  <c r="H271" i="23"/>
  <c r="P447" i="23"/>
  <c r="P705" i="23"/>
  <c r="P787" i="23"/>
  <c r="L1329" i="23"/>
  <c r="P1532" i="23"/>
  <c r="L1503" i="23"/>
  <c r="S1597" i="23"/>
  <c r="G1565" i="23"/>
  <c r="P182" i="24"/>
  <c r="W210" i="24"/>
  <c r="S272" i="24"/>
  <c r="P1514" i="23"/>
  <c r="S1042" i="23"/>
  <c r="G66" i="23"/>
  <c r="H66" i="23" s="1"/>
  <c r="H164" i="23"/>
  <c r="G167" i="23"/>
  <c r="H167" i="23" s="1"/>
  <c r="W333" i="23"/>
  <c r="N350" i="23"/>
  <c r="H460" i="23"/>
  <c r="G656" i="23"/>
  <c r="N750" i="23"/>
  <c r="L856" i="23"/>
  <c r="L890" i="23"/>
  <c r="P959" i="23"/>
  <c r="P1051" i="23"/>
  <c r="P1136" i="23"/>
  <c r="G1185" i="23"/>
  <c r="L43" i="24"/>
  <c r="L71" i="24"/>
  <c r="S222" i="24"/>
  <c r="S284" i="24"/>
  <c r="F67" i="23"/>
  <c r="R875" i="23"/>
  <c r="S875" i="23" s="1"/>
  <c r="L961" i="23"/>
  <c r="G983" i="23"/>
  <c r="P1146" i="23"/>
  <c r="P1559" i="23"/>
  <c r="P97" i="24"/>
  <c r="L188" i="24"/>
  <c r="P200" i="24"/>
  <c r="G23" i="24"/>
  <c r="G1217" i="23"/>
  <c r="K268" i="23"/>
  <c r="L268" i="23" s="1"/>
  <c r="W458" i="23"/>
  <c r="P293" i="23"/>
  <c r="W516" i="23"/>
  <c r="L546" i="23"/>
  <c r="P828" i="23"/>
  <c r="S1117" i="23"/>
  <c r="P1158" i="23"/>
  <c r="K1485" i="23"/>
  <c r="P1485" i="23" s="1"/>
  <c r="L1380" i="23"/>
  <c r="G1614" i="23"/>
  <c r="G130" i="24"/>
  <c r="P101" i="24"/>
  <c r="S1492" i="23"/>
  <c r="W1085" i="23"/>
  <c r="K267" i="23"/>
  <c r="P267" i="23" s="1"/>
  <c r="R183" i="23"/>
  <c r="S183" i="23" s="1"/>
  <c r="H259" i="23"/>
  <c r="H436" i="23"/>
  <c r="L556" i="23"/>
  <c r="H522" i="23"/>
  <c r="G636" i="23"/>
  <c r="M679" i="23"/>
  <c r="O679" i="23" s="1"/>
  <c r="P844" i="23"/>
  <c r="M1044" i="23"/>
  <c r="O1044" i="23" s="1"/>
  <c r="F1061" i="23"/>
  <c r="H1061" i="23" s="1"/>
  <c r="H1219" i="23"/>
  <c r="G1219" i="23"/>
  <c r="L1304" i="23"/>
  <c r="Y1389" i="23"/>
  <c r="AD1389" i="23" s="1"/>
  <c r="F55" i="24"/>
  <c r="H55" i="24" s="1"/>
  <c r="F242" i="24"/>
  <c r="H242" i="24" s="1"/>
  <c r="O453" i="23"/>
  <c r="N453" i="23"/>
  <c r="P378" i="23"/>
  <c r="L378" i="23"/>
  <c r="W539" i="23"/>
  <c r="F498" i="23"/>
  <c r="R633" i="23"/>
  <c r="W633" i="23" s="1"/>
  <c r="H762" i="23"/>
  <c r="G762" i="23"/>
  <c r="R858" i="23"/>
  <c r="S858" i="23" s="1"/>
  <c r="G1449" i="23"/>
  <c r="T1536" i="23"/>
  <c r="V1536" i="23" s="1"/>
  <c r="T1572" i="23"/>
  <c r="V1572" i="23" s="1"/>
  <c r="W149" i="24"/>
  <c r="L843" i="23"/>
  <c r="T1543" i="23"/>
  <c r="V1543" i="23" s="1"/>
  <c r="H379" i="23"/>
  <c r="F1359" i="23"/>
  <c r="H1359" i="23" s="1"/>
  <c r="F499" i="23"/>
  <c r="G499" i="23" s="1"/>
  <c r="R703" i="23"/>
  <c r="W703" i="23" s="1"/>
  <c r="F1525" i="23"/>
  <c r="H1525" i="23" s="1"/>
  <c r="L61" i="24"/>
  <c r="F1504" i="23"/>
  <c r="H1504" i="23" s="1"/>
  <c r="P224" i="23"/>
  <c r="L224" i="23"/>
  <c r="S998" i="23"/>
  <c r="R143" i="24"/>
  <c r="W143" i="24" s="1"/>
  <c r="R1525" i="23"/>
  <c r="W1525" i="23" s="1"/>
  <c r="T134" i="24"/>
  <c r="V134" i="24" s="1"/>
  <c r="G397" i="23"/>
  <c r="H397" i="23" s="1"/>
  <c r="P1216" i="23"/>
  <c r="L1216" i="23"/>
  <c r="O933" i="23"/>
  <c r="N933" i="23"/>
  <c r="Y16" i="24"/>
  <c r="Z16" i="24" s="1"/>
  <c r="R579" i="23"/>
  <c r="S579" i="23" s="1"/>
  <c r="M1198" i="23"/>
  <c r="O1198" i="23" s="1"/>
  <c r="T33" i="24"/>
  <c r="V33" i="24" s="1"/>
  <c r="M81" i="24"/>
  <c r="O81" i="24" s="1"/>
  <c r="M171" i="23"/>
  <c r="O171" i="23" s="1"/>
  <c r="Y570" i="23"/>
  <c r="AD570" i="23" s="1"/>
  <c r="K1180" i="23"/>
  <c r="P1180" i="23" s="1"/>
  <c r="F71" i="24"/>
  <c r="H71" i="24" s="1"/>
  <c r="G188" i="24"/>
  <c r="P1299" i="23"/>
  <c r="L1299" i="23"/>
  <c r="H302" i="23"/>
  <c r="P1020" i="23"/>
  <c r="L1020" i="23"/>
  <c r="R1330" i="23"/>
  <c r="W1330" i="23" s="1"/>
  <c r="H169" i="23"/>
  <c r="H615" i="23"/>
  <c r="G913" i="23"/>
  <c r="G1353" i="23"/>
  <c r="T1410" i="23"/>
  <c r="V1410" i="23" s="1"/>
  <c r="F1526" i="23"/>
  <c r="H1526" i="23" s="1"/>
  <c r="R1341" i="23"/>
  <c r="S1341" i="23" s="1"/>
  <c r="Y421" i="23"/>
  <c r="AD421" i="23" s="1"/>
  <c r="T982" i="23"/>
  <c r="V982" i="23" s="1"/>
  <c r="R1053" i="23"/>
  <c r="W1053" i="23" s="1"/>
  <c r="M478" i="23"/>
  <c r="O478" i="23" s="1"/>
  <c r="R288" i="23"/>
  <c r="S288" i="23" s="1"/>
  <c r="F579" i="23"/>
  <c r="G579" i="23" s="1"/>
  <c r="F719" i="23"/>
  <c r="H719" i="23" s="1"/>
  <c r="R1069" i="23"/>
  <c r="W1069" i="23" s="1"/>
  <c r="P1523" i="23"/>
  <c r="L1523" i="23"/>
  <c r="R1614" i="23"/>
  <c r="W1614" i="23" s="1"/>
  <c r="R776" i="23"/>
  <c r="W776" i="23" s="1"/>
  <c r="H100" i="23"/>
  <c r="M309" i="23"/>
  <c r="O309" i="23" s="1"/>
  <c r="N553" i="23"/>
  <c r="R1277" i="23"/>
  <c r="S1277" i="23" s="1"/>
  <c r="R10" i="24"/>
  <c r="W10" i="24" s="1"/>
  <c r="R6" i="23"/>
  <c r="W6" i="23" s="1"/>
  <c r="P1077" i="23"/>
  <c r="L1077" i="23"/>
  <c r="T1327" i="23"/>
  <c r="V1327" i="23" s="1"/>
  <c r="Y373" i="23"/>
  <c r="AD373" i="23" s="1"/>
  <c r="T592" i="23"/>
  <c r="V592" i="23" s="1"/>
  <c r="R109" i="23"/>
  <c r="W109" i="23" s="1"/>
  <c r="M1579" i="23"/>
  <c r="O1579" i="23" s="1"/>
  <c r="R132" i="24"/>
  <c r="W132" i="24" s="1"/>
  <c r="P10" i="23"/>
  <c r="L10" i="23"/>
  <c r="T1245" i="23"/>
  <c r="V1245" i="23" s="1"/>
  <c r="R195" i="23"/>
  <c r="W195" i="23" s="1"/>
  <c r="T946" i="23"/>
  <c r="V946" i="23" s="1"/>
  <c r="R254" i="24"/>
  <c r="S254" i="24" s="1"/>
  <c r="M208" i="23"/>
  <c r="O208" i="23" s="1"/>
  <c r="Y313" i="23"/>
  <c r="Z313" i="23" s="1"/>
  <c r="G618" i="23"/>
  <c r="H618" i="23" s="1"/>
  <c r="R988" i="23"/>
  <c r="W988" i="23" s="1"/>
  <c r="Y136" i="24"/>
  <c r="AD136" i="24" s="1"/>
  <c r="S1447" i="23"/>
  <c r="P145" i="23"/>
  <c r="L145" i="23"/>
  <c r="Y1114" i="23"/>
  <c r="AD1114" i="23" s="1"/>
  <c r="R239" i="23"/>
  <c r="S239" i="23" s="1"/>
  <c r="Y923" i="23"/>
  <c r="AD923" i="23" s="1"/>
  <c r="T1455" i="23"/>
  <c r="V1455" i="23" s="1"/>
  <c r="R125" i="23"/>
  <c r="W125" i="23" s="1"/>
  <c r="Y1401" i="23"/>
  <c r="Z1401" i="23" s="1"/>
  <c r="T389" i="23"/>
  <c r="V389" i="23" s="1"/>
  <c r="Y1447" i="23"/>
  <c r="Z1447" i="23" s="1"/>
  <c r="K259" i="23"/>
  <c r="L259" i="23" s="1"/>
  <c r="F1052" i="23"/>
  <c r="H1052" i="23" s="1"/>
  <c r="M1333" i="23"/>
  <c r="O1333" i="23" s="1"/>
  <c r="K162" i="23"/>
  <c r="P162" i="23" s="1"/>
  <c r="M530" i="23"/>
  <c r="O530" i="23" s="1"/>
  <c r="F1465" i="23"/>
  <c r="H1465" i="23" s="1"/>
  <c r="M1537" i="23"/>
  <c r="O1537" i="23" s="1"/>
  <c r="F117" i="24"/>
  <c r="H117" i="24" s="1"/>
  <c r="T1278" i="23"/>
  <c r="V1278" i="23" s="1"/>
  <c r="R219" i="23"/>
  <c r="W219" i="23" s="1"/>
  <c r="F420" i="23"/>
  <c r="M504" i="23"/>
  <c r="M841" i="23"/>
  <c r="O841" i="23" s="1"/>
  <c r="F1230" i="23"/>
  <c r="H1230" i="23" s="1"/>
  <c r="T1537" i="23"/>
  <c r="V1537" i="23" s="1"/>
  <c r="M689" i="23"/>
  <c r="O689" i="23" s="1"/>
  <c r="R170" i="23"/>
  <c r="S170" i="23" s="1"/>
  <c r="Y793" i="23"/>
  <c r="AD793" i="23" s="1"/>
  <c r="M842" i="23"/>
  <c r="O842" i="23" s="1"/>
  <c r="M996" i="23"/>
  <c r="O996" i="23" s="1"/>
  <c r="K1196" i="23"/>
  <c r="P1196" i="23" s="1"/>
  <c r="M1207" i="23"/>
  <c r="O1207" i="23" s="1"/>
  <c r="H50" i="24"/>
  <c r="G50" i="24"/>
  <c r="R239" i="24"/>
  <c r="S239" i="24" s="1"/>
  <c r="F22" i="23"/>
  <c r="G22" i="23" s="1"/>
  <c r="L441" i="23"/>
  <c r="P441" i="23"/>
  <c r="F562" i="23"/>
  <c r="G562" i="23" s="1"/>
  <c r="M1022" i="23"/>
  <c r="O1022" i="23" s="1"/>
  <c r="F1263" i="23"/>
  <c r="H1263" i="23" s="1"/>
  <c r="H1609" i="23"/>
  <c r="G1609" i="23"/>
  <c r="T149" i="24"/>
  <c r="V149" i="24" s="1"/>
  <c r="P119" i="24"/>
  <c r="M1606" i="23"/>
  <c r="O1606" i="23" s="1"/>
  <c r="H1318" i="23"/>
  <c r="G1318" i="23"/>
  <c r="K178" i="23"/>
  <c r="P178" i="23" s="1"/>
  <c r="F248" i="23"/>
  <c r="F1181" i="23"/>
  <c r="H1181" i="23" s="1"/>
  <c r="P1411" i="23"/>
  <c r="L1411" i="23"/>
  <c r="H26" i="24"/>
  <c r="G26" i="24"/>
  <c r="M194" i="24"/>
  <c r="O194" i="24" s="1"/>
  <c r="P499" i="23"/>
  <c r="L499" i="23"/>
  <c r="R1616" i="23"/>
  <c r="S1616" i="23" s="1"/>
  <c r="F126" i="24"/>
  <c r="N333" i="23"/>
  <c r="O333" i="23" s="1"/>
  <c r="M552" i="23"/>
  <c r="O552" i="23" s="1"/>
  <c r="O1236" i="23"/>
  <c r="N1236" i="23"/>
  <c r="R606" i="23"/>
  <c r="W606" i="23" s="1"/>
  <c r="T684" i="23"/>
  <c r="V684" i="23" s="1"/>
  <c r="R870" i="23"/>
  <c r="S870" i="23" s="1"/>
  <c r="R214" i="23"/>
  <c r="W214" i="23" s="1"/>
  <c r="R836" i="23"/>
  <c r="W836" i="23" s="1"/>
  <c r="P1176" i="23"/>
  <c r="L1176" i="23"/>
  <c r="P32" i="24"/>
  <c r="L32" i="24"/>
  <c r="H519" i="23"/>
  <c r="H898" i="23"/>
  <c r="G898" i="23"/>
  <c r="R1584" i="23"/>
  <c r="W1584" i="23" s="1"/>
  <c r="F463" i="23"/>
  <c r="G463" i="23" s="1"/>
  <c r="R594" i="23"/>
  <c r="S594" i="23" s="1"/>
  <c r="M1068" i="23"/>
  <c r="O1068" i="23" s="1"/>
  <c r="R1603" i="23"/>
  <c r="S1603" i="23" s="1"/>
  <c r="R191" i="24"/>
  <c r="S191" i="24" s="1"/>
  <c r="O400" i="23"/>
  <c r="N400" i="23"/>
  <c r="R846" i="23"/>
  <c r="S846" i="23" s="1"/>
  <c r="R207" i="24"/>
  <c r="W207" i="24" s="1"/>
  <c r="R303" i="23"/>
  <c r="W303" i="23" s="1"/>
  <c r="Y891" i="23"/>
  <c r="Z891" i="23" s="1"/>
  <c r="Y1430" i="23"/>
  <c r="Z1430" i="23" s="1"/>
  <c r="P18" i="23"/>
  <c r="R572" i="23"/>
  <c r="W572" i="23" s="1"/>
  <c r="H29" i="24"/>
  <c r="G29" i="24"/>
  <c r="P22" i="23"/>
  <c r="L22" i="23"/>
  <c r="P1494" i="23"/>
  <c r="R63" i="24"/>
  <c r="W63" i="24" s="1"/>
  <c r="R201" i="23"/>
  <c r="S201" i="23" s="1"/>
  <c r="R200" i="23"/>
  <c r="S200" i="23" s="1"/>
  <c r="O1599" i="23"/>
  <c r="N1599" i="23"/>
  <c r="P59" i="23"/>
  <c r="R188" i="23"/>
  <c r="W188" i="23" s="1"/>
  <c r="R1484" i="23"/>
  <c r="S1484" i="23" s="1"/>
  <c r="T1370" i="23"/>
  <c r="R540" i="23"/>
  <c r="S540" i="23" s="1"/>
  <c r="T804" i="23"/>
  <c r="V804" i="23" s="1"/>
  <c r="Y405" i="23"/>
  <c r="AD405" i="23" s="1"/>
  <c r="W18" i="24"/>
  <c r="R48" i="23"/>
  <c r="W48" i="23" s="1"/>
  <c r="R427" i="23"/>
  <c r="S427" i="23" s="1"/>
  <c r="M764" i="23"/>
  <c r="O764" i="23" s="1"/>
  <c r="S923" i="23"/>
  <c r="G696" i="23"/>
  <c r="G1561" i="23"/>
  <c r="R32" i="23"/>
  <c r="W32" i="23" s="1"/>
  <c r="M543" i="23"/>
  <c r="O543" i="23" s="1"/>
  <c r="N797" i="23"/>
  <c r="G1596" i="23"/>
  <c r="G82" i="23"/>
  <c r="H82" i="23" s="1"/>
  <c r="R466" i="23"/>
  <c r="W466" i="23" s="1"/>
  <c r="G727" i="23"/>
  <c r="N1117" i="23"/>
  <c r="R1126" i="23"/>
  <c r="W1126" i="23" s="1"/>
  <c r="L1264" i="23"/>
  <c r="R1390" i="23"/>
  <c r="W1390" i="23" s="1"/>
  <c r="K274" i="24"/>
  <c r="L274" i="24" s="1"/>
  <c r="Y281" i="24"/>
  <c r="Z281" i="24" s="1"/>
  <c r="Y453" i="23"/>
  <c r="AD453" i="23" s="1"/>
  <c r="S933" i="23"/>
  <c r="K172" i="23"/>
  <c r="G273" i="23"/>
  <c r="H273" i="23" s="1"/>
  <c r="Y613" i="23"/>
  <c r="Z613" i="23" s="1"/>
  <c r="F740" i="23"/>
  <c r="H740" i="23" s="1"/>
  <c r="R825" i="23"/>
  <c r="W825" i="23" s="1"/>
  <c r="R1214" i="23"/>
  <c r="W1214" i="23" s="1"/>
  <c r="F158" i="24"/>
  <c r="L206" i="24"/>
  <c r="N669" i="23"/>
  <c r="G176" i="23"/>
  <c r="H176" i="23" s="1"/>
  <c r="R509" i="23"/>
  <c r="S509" i="23" s="1"/>
  <c r="F536" i="23"/>
  <c r="G536" i="23" s="1"/>
  <c r="G818" i="23"/>
  <c r="G961" i="23"/>
  <c r="F1193" i="23"/>
  <c r="H1193" i="23" s="1"/>
  <c r="G1487" i="23"/>
  <c r="N136" i="24"/>
  <c r="Y189" i="24"/>
  <c r="Z189" i="24" s="1"/>
  <c r="G236" i="24"/>
  <c r="H1598" i="23"/>
  <c r="G1598" i="23"/>
  <c r="G1589" i="23"/>
  <c r="L151" i="23"/>
  <c r="L170" i="23"/>
  <c r="K262" i="23"/>
  <c r="P262" i="23" s="1"/>
  <c r="F563" i="23"/>
  <c r="G563" i="23" s="1"/>
  <c r="S793" i="23"/>
  <c r="M848" i="23"/>
  <c r="O848" i="23" s="1"/>
  <c r="G936" i="23"/>
  <c r="P996" i="23"/>
  <c r="M1210" i="23"/>
  <c r="O1210" i="23" s="1"/>
  <c r="P1207" i="23"/>
  <c r="M1363" i="23"/>
  <c r="R1569" i="23"/>
  <c r="S1569" i="23" s="1"/>
  <c r="F89" i="24"/>
  <c r="H89" i="24" s="1"/>
  <c r="R146" i="24"/>
  <c r="S146" i="24" s="1"/>
  <c r="R697" i="23"/>
  <c r="W697" i="23" s="1"/>
  <c r="R162" i="24"/>
  <c r="W162" i="24" s="1"/>
  <c r="R336" i="23"/>
  <c r="R943" i="23"/>
  <c r="W943" i="23" s="1"/>
  <c r="K278" i="23"/>
  <c r="P278" i="23" s="1"/>
  <c r="G260" i="23"/>
  <c r="H260" i="23" s="1"/>
  <c r="G541" i="23"/>
  <c r="H541" i="23" s="1"/>
  <c r="O722" i="23"/>
  <c r="N722" i="23"/>
  <c r="M1205" i="23"/>
  <c r="O1205" i="23" s="1"/>
  <c r="R1379" i="23"/>
  <c r="W1379" i="23" s="1"/>
  <c r="Y1548" i="23"/>
  <c r="AD1548" i="23" s="1"/>
  <c r="H57" i="24"/>
  <c r="G57" i="24"/>
  <c r="M119" i="24"/>
  <c r="O119" i="24" s="1"/>
  <c r="O1460" i="23"/>
  <c r="N1460" i="23"/>
  <c r="M1002" i="23"/>
  <c r="O1002" i="23" s="1"/>
  <c r="H170" i="24"/>
  <c r="G170" i="24"/>
  <c r="H665" i="23"/>
  <c r="G665" i="23"/>
  <c r="M115" i="23"/>
  <c r="P331" i="23"/>
  <c r="L331" i="23"/>
  <c r="M510" i="23"/>
  <c r="O510" i="23" s="1"/>
  <c r="T549" i="23"/>
  <c r="V549" i="23" s="1"/>
  <c r="M672" i="23"/>
  <c r="H658" i="23"/>
  <c r="G658" i="23"/>
  <c r="M772" i="23"/>
  <c r="O772" i="23" s="1"/>
  <c r="M1138" i="23"/>
  <c r="O1138" i="23" s="1"/>
  <c r="F1328" i="23"/>
  <c r="H1328" i="23" s="1"/>
  <c r="O1395" i="23"/>
  <c r="N1395" i="23"/>
  <c r="M1554" i="23"/>
  <c r="O1554" i="23" s="1"/>
  <c r="R1615" i="23"/>
  <c r="W1615" i="23" s="1"/>
  <c r="M138" i="24"/>
  <c r="O138" i="24" s="1"/>
  <c r="R14" i="24"/>
  <c r="S14" i="24" s="1"/>
  <c r="G89" i="23"/>
  <c r="H89" i="23" s="1"/>
  <c r="R155" i="23"/>
  <c r="W155" i="23" s="1"/>
  <c r="M462" i="23"/>
  <c r="O462" i="23" s="1"/>
  <c r="H659" i="23"/>
  <c r="G659" i="23"/>
  <c r="T945" i="23"/>
  <c r="T1049" i="23"/>
  <c r="V1049" i="23" s="1"/>
  <c r="M979" i="23"/>
  <c r="O979" i="23" s="1"/>
  <c r="F1248" i="23"/>
  <c r="H1248" i="23" s="1"/>
  <c r="M806" i="23"/>
  <c r="O806" i="23" s="1"/>
  <c r="G58" i="23"/>
  <c r="H58" i="23" s="1"/>
  <c r="R1019" i="23"/>
  <c r="W1019" i="23" s="1"/>
  <c r="M150" i="24"/>
  <c r="O150" i="24" s="1"/>
  <c r="H1067" i="23"/>
  <c r="G1067" i="23"/>
  <c r="R1105" i="23"/>
  <c r="S1105" i="23" s="1"/>
  <c r="K88" i="24"/>
  <c r="P88" i="24" s="1"/>
  <c r="R1592" i="23"/>
  <c r="W1592" i="23" s="1"/>
  <c r="P335" i="23"/>
  <c r="L335" i="23"/>
  <c r="M799" i="23"/>
  <c r="O799" i="23" s="1"/>
  <c r="R820" i="23"/>
  <c r="W820" i="23" s="1"/>
  <c r="R1249" i="23"/>
  <c r="R1365" i="23"/>
  <c r="W1365" i="23" s="1"/>
  <c r="T1426" i="23"/>
  <c r="V1426" i="23" s="1"/>
  <c r="M1547" i="23"/>
  <c r="O1547" i="23" s="1"/>
  <c r="R1488" i="23"/>
  <c r="W1488" i="23" s="1"/>
  <c r="G174" i="23"/>
  <c r="H174" i="23" s="1"/>
  <c r="R259" i="24"/>
  <c r="W259" i="24" s="1"/>
  <c r="R379" i="23"/>
  <c r="S379" i="23" s="1"/>
  <c r="R882" i="23"/>
  <c r="W882" i="23" s="1"/>
  <c r="M18" i="23"/>
  <c r="O18" i="23" s="1"/>
  <c r="Y435" i="23"/>
  <c r="Z435" i="23" s="1"/>
  <c r="R450" i="23"/>
  <c r="S450" i="23" s="1"/>
  <c r="R819" i="23"/>
  <c r="W819" i="23" s="1"/>
  <c r="T683" i="23"/>
  <c r="V683" i="23" s="1"/>
  <c r="G38" i="23"/>
  <c r="H38" i="23" s="1"/>
  <c r="Y1478" i="23"/>
  <c r="Z1478" i="23" s="1"/>
  <c r="T582" i="23"/>
  <c r="V582" i="23" s="1"/>
  <c r="M230" i="23"/>
  <c r="Y1224" i="23"/>
  <c r="Z1224" i="23" s="1"/>
  <c r="M1494" i="23"/>
  <c r="O1494" i="23" s="1"/>
  <c r="R110" i="23"/>
  <c r="W110" i="23" s="1"/>
  <c r="R1393" i="23"/>
  <c r="S1393" i="23" s="1"/>
  <c r="R140" i="24"/>
  <c r="Y1143" i="23"/>
  <c r="AD1143" i="23" s="1"/>
  <c r="M918" i="23"/>
  <c r="O918" i="23" s="1"/>
  <c r="R531" i="23"/>
  <c r="S531" i="23" s="1"/>
  <c r="M59" i="23"/>
  <c r="O59" i="23" s="1"/>
  <c r="R295" i="23"/>
  <c r="S295" i="23" s="1"/>
  <c r="R216" i="23"/>
  <c r="W216" i="23" s="1"/>
  <c r="R1104" i="23"/>
  <c r="S1104" i="23" s="1"/>
  <c r="T18" i="24"/>
  <c r="V18" i="24" s="1"/>
  <c r="R484" i="23"/>
  <c r="S484" i="23" s="1"/>
  <c r="R589" i="23"/>
  <c r="W589" i="23" s="1"/>
  <c r="M516" i="23"/>
  <c r="N516" i="23" s="1"/>
  <c r="O1018" i="23"/>
  <c r="N1018" i="23"/>
  <c r="K1201" i="23"/>
  <c r="L1201" i="23" s="1"/>
  <c r="G53" i="23"/>
  <c r="H53" i="23" s="1"/>
  <c r="N839" i="23"/>
  <c r="G1573" i="23"/>
  <c r="H1461" i="23"/>
  <c r="G1461" i="23"/>
  <c r="T539" i="23"/>
  <c r="V539" i="23" s="1"/>
  <c r="O1378" i="23"/>
  <c r="N1378" i="23"/>
  <c r="H1087" i="23"/>
  <c r="G1087" i="23"/>
  <c r="M1171" i="23"/>
  <c r="O1171" i="23" s="1"/>
  <c r="H709" i="23"/>
  <c r="G709" i="23"/>
  <c r="P109" i="24"/>
  <c r="L109" i="24"/>
  <c r="Y375" i="23"/>
  <c r="AD375" i="23" s="1"/>
  <c r="M187" i="23"/>
  <c r="O187" i="23" s="1"/>
  <c r="M729" i="23"/>
  <c r="O729" i="23" s="1"/>
  <c r="L1043" i="23"/>
  <c r="P1043" i="23"/>
  <c r="R30" i="24"/>
  <c r="W30" i="24" s="1"/>
  <c r="K1334" i="23"/>
  <c r="P1334" i="23" s="1"/>
  <c r="N1401" i="23"/>
  <c r="F337" i="23"/>
  <c r="Y1354" i="23"/>
  <c r="Z1354" i="23" s="1"/>
  <c r="R1397" i="23"/>
  <c r="W1397" i="23" s="1"/>
  <c r="R1261" i="23"/>
  <c r="W1261" i="23" s="1"/>
  <c r="M435" i="23"/>
  <c r="O435" i="23" s="1"/>
  <c r="K1194" i="23"/>
  <c r="P1194" i="23" s="1"/>
  <c r="R20" i="24"/>
  <c r="M189" i="23"/>
  <c r="M374" i="23"/>
  <c r="O374" i="23" s="1"/>
  <c r="R942" i="23"/>
  <c r="W942" i="23" s="1"/>
  <c r="G114" i="24"/>
  <c r="R73" i="23"/>
  <c r="T1294" i="23"/>
  <c r="V1294" i="23" s="1"/>
  <c r="M1011" i="23"/>
  <c r="O1011" i="23" s="1"/>
  <c r="R29" i="23"/>
  <c r="S29" i="23" s="1"/>
  <c r="R1119" i="23"/>
  <c r="W1119" i="23" s="1"/>
  <c r="R94" i="23"/>
  <c r="W94" i="23" s="1"/>
  <c r="T87" i="24"/>
  <c r="V87" i="24" s="1"/>
  <c r="R212" i="23"/>
  <c r="W212" i="23" s="1"/>
  <c r="L749" i="23"/>
  <c r="F995" i="23"/>
  <c r="H995" i="23" s="1"/>
  <c r="R55" i="24"/>
  <c r="S55" i="24" s="1"/>
  <c r="S1581" i="23"/>
  <c r="L627" i="23"/>
  <c r="G328" i="23"/>
  <c r="H328" i="23" s="1"/>
  <c r="G668" i="23"/>
  <c r="K881" i="23"/>
  <c r="P881" i="23" s="1"/>
  <c r="G950" i="23"/>
  <c r="L1014" i="23"/>
  <c r="G1120" i="23"/>
  <c r="R135" i="24"/>
  <c r="W135" i="24" s="1"/>
  <c r="L372" i="23"/>
  <c r="G924" i="23"/>
  <c r="G287" i="23"/>
  <c r="H287" i="23" s="1"/>
  <c r="L1108" i="23"/>
  <c r="P154" i="24"/>
  <c r="L296" i="23"/>
  <c r="G543" i="23"/>
  <c r="H543" i="23" s="1"/>
  <c r="F704" i="23"/>
  <c r="H704" i="23" s="1"/>
  <c r="L853" i="23"/>
  <c r="G799" i="23"/>
  <c r="M261" i="24"/>
  <c r="O261" i="24" s="1"/>
  <c r="N407" i="23"/>
  <c r="G56" i="24"/>
  <c r="K276" i="23"/>
  <c r="L276" i="23" s="1"/>
  <c r="F244" i="23"/>
  <c r="R460" i="23"/>
  <c r="W460" i="23" s="1"/>
  <c r="L974" i="23"/>
  <c r="F1282" i="23"/>
  <c r="H1282" i="23" s="1"/>
  <c r="G1522" i="23"/>
  <c r="L1339" i="23"/>
  <c r="G731" i="23"/>
  <c r="P251" i="24"/>
  <c r="G165" i="23"/>
  <c r="H165" i="23" s="1"/>
  <c r="R345" i="23"/>
  <c r="W345" i="23" s="1"/>
  <c r="G483" i="23"/>
  <c r="H483" i="23" s="1"/>
  <c r="K551" i="23"/>
  <c r="P551" i="23" s="1"/>
  <c r="F877" i="23"/>
  <c r="G1271" i="23"/>
  <c r="R1361" i="23"/>
  <c r="T1557" i="23"/>
  <c r="V1557" i="23" s="1"/>
  <c r="L1575" i="23"/>
  <c r="L595" i="23"/>
  <c r="G85" i="23"/>
  <c r="H85" i="23" s="1"/>
  <c r="K280" i="23"/>
  <c r="P280" i="23" s="1"/>
  <c r="G275" i="23"/>
  <c r="H275" i="23" s="1"/>
  <c r="L524" i="23"/>
  <c r="F595" i="23"/>
  <c r="G595" i="23" s="1"/>
  <c r="F927" i="23"/>
  <c r="H927" i="23" s="1"/>
  <c r="R857" i="23"/>
  <c r="W857" i="23" s="1"/>
  <c r="P1210" i="23"/>
  <c r="M1240" i="23"/>
  <c r="L1487" i="23"/>
  <c r="G1509" i="23"/>
  <c r="M1610" i="23"/>
  <c r="O1610" i="23" s="1"/>
  <c r="F85" i="24"/>
  <c r="H85" i="24" s="1"/>
  <c r="L697" i="23"/>
  <c r="H30" i="24"/>
  <c r="G30" i="24"/>
  <c r="R102" i="23"/>
  <c r="S102" i="23" s="1"/>
  <c r="M500" i="23"/>
  <c r="N500" i="23" s="1"/>
  <c r="G634" i="23"/>
  <c r="H634" i="23" s="1"/>
  <c r="H1199" i="23"/>
  <c r="G1199" i="23"/>
  <c r="S1548" i="23"/>
  <c r="F10" i="24"/>
  <c r="H204" i="24"/>
  <c r="G204" i="24"/>
  <c r="T148" i="24"/>
  <c r="V148" i="24" s="1"/>
  <c r="P399" i="23"/>
  <c r="L399" i="23"/>
  <c r="H1453" i="23"/>
  <c r="G1453" i="23"/>
  <c r="K20" i="23"/>
  <c r="P20" i="23" s="1"/>
  <c r="F297" i="23"/>
  <c r="K555" i="23"/>
  <c r="L555" i="23" s="1"/>
  <c r="H662" i="23"/>
  <c r="G662" i="23"/>
  <c r="F894" i="23"/>
  <c r="H894" i="23" s="1"/>
  <c r="V1007" i="23"/>
  <c r="U1007" i="23"/>
  <c r="F1277" i="23"/>
  <c r="H1277" i="23" s="1"/>
  <c r="R1561" i="23"/>
  <c r="W1561" i="23" s="1"/>
  <c r="F208" i="24"/>
  <c r="H208" i="24" s="1"/>
  <c r="P203" i="24"/>
  <c r="L203" i="24"/>
  <c r="T1250" i="23"/>
  <c r="V1250" i="23" s="1"/>
  <c r="R250" i="24"/>
  <c r="W250" i="24" s="1"/>
  <c r="F210" i="23"/>
  <c r="G210" i="23" s="1"/>
  <c r="F335" i="23"/>
  <c r="Y758" i="23"/>
  <c r="Z758" i="23" s="1"/>
  <c r="M891" i="23"/>
  <c r="O891" i="23" s="1"/>
  <c r="Y1287" i="23"/>
  <c r="AD1287" i="23" s="1"/>
  <c r="M1481" i="23"/>
  <c r="L1615" i="23"/>
  <c r="L14" i="24"/>
  <c r="H952" i="23"/>
  <c r="G952" i="23"/>
  <c r="H99" i="24"/>
  <c r="G99" i="24"/>
  <c r="R894" i="23"/>
  <c r="W894" i="23" s="1"/>
  <c r="M1459" i="23"/>
  <c r="O1459" i="23" s="1"/>
  <c r="T213" i="24"/>
  <c r="V213" i="24" s="1"/>
  <c r="T334" i="23"/>
  <c r="V334" i="23" s="1"/>
  <c r="G280" i="23"/>
  <c r="H280" i="23" s="1"/>
  <c r="F681" i="23"/>
  <c r="H681" i="23" s="1"/>
  <c r="M1037" i="23"/>
  <c r="O1037" i="23" s="1"/>
  <c r="R157" i="23"/>
  <c r="W157" i="23" s="1"/>
  <c r="H824" i="23"/>
  <c r="G824" i="23"/>
  <c r="M1016" i="23"/>
  <c r="O1016" i="23" s="1"/>
  <c r="T237" i="24"/>
  <c r="V237" i="24" s="1"/>
  <c r="M173" i="24"/>
  <c r="O173" i="24" s="1"/>
  <c r="L820" i="23"/>
  <c r="M1093" i="23"/>
  <c r="O1093" i="23" s="1"/>
  <c r="Y614" i="23"/>
  <c r="AD614" i="23" s="1"/>
  <c r="M650" i="23"/>
  <c r="O650" i="23" s="1"/>
  <c r="M673" i="23"/>
  <c r="O673" i="23" s="1"/>
  <c r="G806" i="23"/>
  <c r="G1214" i="23"/>
  <c r="K445" i="23"/>
  <c r="R789" i="23"/>
  <c r="W789" i="23" s="1"/>
  <c r="R1098" i="23"/>
  <c r="R1281" i="23"/>
  <c r="W1281" i="23" s="1"/>
  <c r="F1475" i="23"/>
  <c r="H1475" i="23" s="1"/>
  <c r="R65" i="24"/>
  <c r="S65" i="24" s="1"/>
  <c r="P142" i="24"/>
  <c r="L142" i="24"/>
  <c r="R568" i="23"/>
  <c r="W568" i="23" s="1"/>
  <c r="M1384" i="23"/>
  <c r="O1384" i="23" s="1"/>
  <c r="R1030" i="23"/>
  <c r="S1030" i="23" s="1"/>
  <c r="Y1483" i="23"/>
  <c r="R346" i="23"/>
  <c r="M116" i="24"/>
  <c r="O116" i="24" s="1"/>
  <c r="M632" i="23"/>
  <c r="O632" i="23" s="1"/>
  <c r="M862" i="23"/>
  <c r="O862" i="23" s="1"/>
  <c r="Y1044" i="23"/>
  <c r="Z1044" i="23" s="1"/>
  <c r="M1505" i="23"/>
  <c r="O1505" i="23" s="1"/>
  <c r="L110" i="23"/>
  <c r="M902" i="23"/>
  <c r="O902" i="23" s="1"/>
  <c r="R388" i="23"/>
  <c r="W388" i="23" s="1"/>
  <c r="Y1006" i="23"/>
  <c r="L518" i="23"/>
  <c r="P518" i="23"/>
  <c r="R972" i="23"/>
  <c r="W972" i="23" s="1"/>
  <c r="Y781" i="23"/>
  <c r="AD781" i="23" s="1"/>
  <c r="Y978" i="23"/>
  <c r="Z978" i="23" s="1"/>
  <c r="R98" i="23"/>
  <c r="W98" i="23" s="1"/>
  <c r="R744" i="23"/>
  <c r="W744" i="23" s="1"/>
  <c r="R167" i="24"/>
  <c r="W167" i="24" s="1"/>
  <c r="M536" i="23"/>
  <c r="O536" i="23" s="1"/>
  <c r="R25" i="24"/>
  <c r="W25" i="24" s="1"/>
  <c r="L1104" i="23"/>
  <c r="M1480" i="23"/>
  <c r="O1480" i="23" s="1"/>
  <c r="R220" i="23"/>
  <c r="S220" i="23" s="1"/>
  <c r="R64" i="23"/>
  <c r="L484" i="23"/>
  <c r="T950" i="23"/>
  <c r="V950" i="23" s="1"/>
  <c r="H529" i="23"/>
  <c r="R1511" i="23"/>
  <c r="S1511" i="23" s="1"/>
  <c r="F256" i="24"/>
  <c r="H256" i="24" s="1"/>
  <c r="S966" i="23"/>
  <c r="W966" i="23"/>
  <c r="Y461" i="23"/>
  <c r="Z461" i="23" s="1"/>
  <c r="M1197" i="23"/>
  <c r="O1197" i="23" s="1"/>
  <c r="K269" i="23"/>
  <c r="P269" i="23" s="1"/>
  <c r="R198" i="24"/>
  <c r="W198" i="24" s="1"/>
  <c r="R1144" i="23"/>
  <c r="S1144" i="23" s="1"/>
  <c r="Y1070" i="23"/>
  <c r="AD1070" i="23" s="1"/>
  <c r="M832" i="23"/>
  <c r="O832" i="23" s="1"/>
  <c r="R964" i="23"/>
  <c r="W964" i="23" s="1"/>
  <c r="T558" i="23"/>
  <c r="V558" i="23" s="1"/>
  <c r="M783" i="23"/>
  <c r="O783" i="23" s="1"/>
  <c r="R958" i="23"/>
  <c r="W958" i="23" s="1"/>
  <c r="G1169" i="23"/>
  <c r="R431" i="23"/>
  <c r="W431" i="23" s="1"/>
  <c r="N1389" i="23"/>
  <c r="M1286" i="23"/>
  <c r="O1286" i="23" s="1"/>
  <c r="H224" i="23"/>
  <c r="N523" i="23"/>
  <c r="G1128" i="23"/>
  <c r="K260" i="23"/>
  <c r="L260" i="23" s="1"/>
  <c r="G533" i="23"/>
  <c r="H533" i="23" s="1"/>
  <c r="R704" i="23"/>
  <c r="S704" i="23" s="1"/>
  <c r="G1349" i="23"/>
  <c r="G33" i="23"/>
  <c r="H33" i="23" s="1"/>
  <c r="G171" i="23"/>
  <c r="H171" i="23" s="1"/>
  <c r="G446" i="23"/>
  <c r="H446" i="23" s="1"/>
  <c r="G849" i="23"/>
  <c r="L1256" i="23"/>
  <c r="L1248" i="23"/>
  <c r="R1453" i="23"/>
  <c r="S1453" i="23" s="1"/>
  <c r="H49" i="23"/>
  <c r="H189" i="23"/>
  <c r="H292" i="23"/>
  <c r="G376" i="23"/>
  <c r="H376" i="23" s="1"/>
  <c r="H613" i="23"/>
  <c r="N1066" i="23"/>
  <c r="P60" i="24"/>
  <c r="G186" i="24"/>
  <c r="M1042" i="23"/>
  <c r="O1042" i="23" s="1"/>
  <c r="H22" i="24"/>
  <c r="H254" i="23"/>
  <c r="G98" i="23"/>
  <c r="H98" i="23" s="1"/>
  <c r="G144" i="23"/>
  <c r="H144" i="23" s="1"/>
  <c r="G256" i="23"/>
  <c r="H256" i="23" s="1"/>
  <c r="H377" i="23"/>
  <c r="G516" i="23"/>
  <c r="H516" i="23" s="1"/>
  <c r="W717" i="23"/>
  <c r="F990" i="23"/>
  <c r="K1096" i="23"/>
  <c r="L1096" i="23" s="1"/>
  <c r="G1154" i="23"/>
  <c r="P1351" i="23"/>
  <c r="N1471" i="23"/>
  <c r="G77" i="24"/>
  <c r="G106" i="24"/>
  <c r="W286" i="24"/>
  <c r="F145" i="23"/>
  <c r="F289" i="23"/>
  <c r="G289" i="23" s="1"/>
  <c r="G476" i="23"/>
  <c r="H476" i="23" s="1"/>
  <c r="F858" i="23"/>
  <c r="H858" i="23" s="1"/>
  <c r="F1078" i="23"/>
  <c r="H1078" i="23" s="1"/>
  <c r="F1176" i="23"/>
  <c r="H1176" i="23" s="1"/>
  <c r="G243" i="24"/>
  <c r="M338" i="23"/>
  <c r="G175" i="23"/>
  <c r="H175" i="23" s="1"/>
  <c r="K314" i="23"/>
  <c r="P314" i="23" s="1"/>
  <c r="H492" i="23"/>
  <c r="H588" i="23"/>
  <c r="F826" i="23"/>
  <c r="H826" i="23" s="1"/>
  <c r="K983" i="23"/>
  <c r="P983" i="23" s="1"/>
  <c r="N1295" i="23"/>
  <c r="F1350" i="23"/>
  <c r="H1350" i="23" s="1"/>
  <c r="G1468" i="23"/>
  <c r="G160" i="24"/>
  <c r="G123" i="24"/>
  <c r="H123" i="24" s="1"/>
  <c r="N95" i="24"/>
  <c r="G111" i="23"/>
  <c r="H111" i="23" s="1"/>
  <c r="K261" i="23"/>
  <c r="P261" i="23" s="1"/>
  <c r="M365" i="23"/>
  <c r="G828" i="23"/>
  <c r="F888" i="23"/>
  <c r="H888" i="23" s="1"/>
  <c r="L857" i="23"/>
  <c r="P1240" i="23"/>
  <c r="P1507" i="23"/>
  <c r="O391" i="23"/>
  <c r="N469" i="23"/>
  <c r="R740" i="23"/>
  <c r="W740" i="23" s="1"/>
  <c r="R873" i="23"/>
  <c r="W873" i="23" s="1"/>
  <c r="G1209" i="23"/>
  <c r="F1314" i="23"/>
  <c r="H1314" i="23" s="1"/>
  <c r="O1228" i="23"/>
  <c r="N1228" i="23"/>
  <c r="M29" i="24"/>
  <c r="O29" i="24" s="1"/>
  <c r="G105" i="24"/>
  <c r="G515" i="23"/>
  <c r="H515" i="23" s="1"/>
  <c r="K607" i="23"/>
  <c r="L607" i="23" s="1"/>
  <c r="R718" i="23"/>
  <c r="W718" i="23" s="1"/>
  <c r="T864" i="23"/>
  <c r="V864" i="23" s="1"/>
  <c r="Y1075" i="23"/>
  <c r="AD1075" i="23" s="1"/>
  <c r="T1395" i="23"/>
  <c r="R49" i="24"/>
  <c r="M171" i="24"/>
  <c r="O171" i="24" s="1"/>
  <c r="H168" i="24"/>
  <c r="G168" i="24"/>
  <c r="L250" i="24"/>
  <c r="K256" i="23"/>
  <c r="P256" i="23" s="1"/>
  <c r="R719" i="23"/>
  <c r="W719" i="23" s="1"/>
  <c r="G180" i="24"/>
  <c r="R344" i="23"/>
  <c r="S344" i="23" s="1"/>
  <c r="L894" i="23"/>
  <c r="L1253" i="23"/>
  <c r="P1253" i="23"/>
  <c r="R1577" i="23"/>
  <c r="M133" i="24"/>
  <c r="O133" i="24" s="1"/>
  <c r="R1599" i="23"/>
  <c r="S1599" i="23" s="1"/>
  <c r="R371" i="23"/>
  <c r="W371" i="23" s="1"/>
  <c r="R1589" i="23"/>
  <c r="W1589" i="23" s="1"/>
  <c r="M433" i="23"/>
  <c r="O433" i="23" s="1"/>
  <c r="R77" i="24"/>
  <c r="S77" i="24" s="1"/>
  <c r="R214" i="24"/>
  <c r="S214" i="24" s="1"/>
  <c r="T651" i="23"/>
  <c r="V651" i="23" s="1"/>
  <c r="R989" i="23"/>
  <c r="S989" i="23" s="1"/>
  <c r="R630" i="23"/>
  <c r="W630" i="23" s="1"/>
  <c r="Y955" i="23"/>
  <c r="AD955" i="23" s="1"/>
  <c r="Y917" i="23"/>
  <c r="L789" i="23"/>
  <c r="R927" i="23"/>
  <c r="W927" i="23" s="1"/>
  <c r="R1280" i="23"/>
  <c r="S1280" i="23" s="1"/>
  <c r="P1429" i="23"/>
  <c r="L1429" i="23"/>
  <c r="T742" i="23"/>
  <c r="V742" i="23" s="1"/>
  <c r="R105" i="24"/>
  <c r="W105" i="24" s="1"/>
  <c r="Y1445" i="23"/>
  <c r="Z1445" i="23" s="1"/>
  <c r="M147" i="24"/>
  <c r="O147" i="24" s="1"/>
  <c r="S1044" i="23"/>
  <c r="Y338" i="23"/>
  <c r="Z338" i="23" s="1"/>
  <c r="T152" i="24"/>
  <c r="V152" i="24" s="1"/>
  <c r="R1400" i="23"/>
  <c r="W1400" i="23" s="1"/>
  <c r="H1408" i="23"/>
  <c r="G1408" i="23"/>
  <c r="M180" i="24"/>
  <c r="O180" i="24" s="1"/>
  <c r="M574" i="23"/>
  <c r="O574" i="23" s="1"/>
  <c r="R75" i="23"/>
  <c r="W75" i="23" s="1"/>
  <c r="R1535" i="23"/>
  <c r="S1535" i="23" s="1"/>
  <c r="R235" i="23"/>
  <c r="W235" i="23" s="1"/>
  <c r="P709" i="23"/>
  <c r="T1064" i="23"/>
  <c r="V1064" i="23" s="1"/>
  <c r="M122" i="24"/>
  <c r="O122" i="24" s="1"/>
  <c r="M61" i="23"/>
  <c r="O61" i="23" s="1"/>
  <c r="M168" i="23"/>
  <c r="O168" i="23" s="1"/>
  <c r="R15" i="23"/>
  <c r="W15" i="23" s="1"/>
  <c r="R210" i="23"/>
  <c r="W210" i="23" s="1"/>
  <c r="R698" i="23"/>
  <c r="S698" i="23" s="1"/>
  <c r="M47" i="24"/>
  <c r="O47" i="24" s="1"/>
  <c r="T437" i="23"/>
  <c r="V437" i="23" s="1"/>
  <c r="Y1133" i="23"/>
  <c r="Z1133" i="23" s="1"/>
  <c r="K1519" i="23"/>
  <c r="P1519" i="23" s="1"/>
  <c r="M185" i="23"/>
  <c r="O185" i="23" s="1"/>
  <c r="R908" i="23"/>
  <c r="R169" i="24"/>
  <c r="W169" i="24" s="1"/>
  <c r="R739" i="23"/>
  <c r="W739" i="23" s="1"/>
  <c r="R921" i="23"/>
  <c r="W921" i="23" s="1"/>
  <c r="T939" i="23"/>
  <c r="V939" i="23" s="1"/>
  <c r="Y1611" i="23"/>
  <c r="AD1611" i="23" s="1"/>
  <c r="Y54" i="24"/>
  <c r="Y871" i="23"/>
  <c r="AD871" i="23" s="1"/>
  <c r="P222" i="23"/>
  <c r="G1267" i="23"/>
  <c r="H257" i="23"/>
  <c r="L1199" i="23"/>
  <c r="R826" i="23"/>
  <c r="W826" i="23" s="1"/>
  <c r="G178" i="24"/>
  <c r="G887" i="23"/>
  <c r="P130" i="24"/>
  <c r="H1000" i="23"/>
  <c r="G1000" i="23"/>
  <c r="R849" i="23"/>
  <c r="W849" i="23" s="1"/>
  <c r="M156" i="24"/>
  <c r="O156" i="24" s="1"/>
  <c r="F291" i="23"/>
  <c r="G291" i="23" s="1"/>
  <c r="K1080" i="23"/>
  <c r="F395" i="23"/>
  <c r="F537" i="23"/>
  <c r="F1110" i="23"/>
  <c r="H1110" i="23" s="1"/>
  <c r="M34" i="24"/>
  <c r="O34" i="24" s="1"/>
  <c r="M394" i="23"/>
  <c r="K83" i="23"/>
  <c r="P83" i="23" s="1"/>
  <c r="M317" i="23"/>
  <c r="O317" i="23" s="1"/>
  <c r="M414" i="23"/>
  <c r="M748" i="23"/>
  <c r="F1329" i="23"/>
  <c r="H1329" i="23" s="1"/>
  <c r="F40" i="24"/>
  <c r="H40" i="24" s="1"/>
  <c r="M297" i="24"/>
  <c r="O297" i="24" s="1"/>
  <c r="R35" i="24"/>
  <c r="W35" i="24" s="1"/>
  <c r="Y553" i="23"/>
  <c r="AD553" i="23" s="1"/>
  <c r="K794" i="23"/>
  <c r="L794" i="23" s="1"/>
  <c r="R1000" i="23"/>
  <c r="W1000" i="23" s="1"/>
  <c r="F1151" i="23"/>
  <c r="H1151" i="23" s="1"/>
  <c r="K1323" i="23"/>
  <c r="P1323" i="23" s="1"/>
  <c r="K1468" i="23"/>
  <c r="P1468" i="23" s="1"/>
  <c r="M1571" i="23"/>
  <c r="O1571" i="23" s="1"/>
  <c r="M102" i="24"/>
  <c r="O102" i="24" s="1"/>
  <c r="Y220" i="24"/>
  <c r="Z220" i="24" s="1"/>
  <c r="M771" i="23"/>
  <c r="O771" i="23" s="1"/>
  <c r="R128" i="24"/>
  <c r="W128" i="24" s="1"/>
  <c r="F692" i="23"/>
  <c r="H692" i="23" s="1"/>
  <c r="R878" i="23"/>
  <c r="W878" i="23" s="1"/>
  <c r="H1150" i="23"/>
  <c r="G1150" i="23"/>
  <c r="F1400" i="23"/>
  <c r="H1400" i="23" s="1"/>
  <c r="P160" i="24"/>
  <c r="L160" i="24"/>
  <c r="O237" i="24"/>
  <c r="N237" i="24"/>
  <c r="M1155" i="23"/>
  <c r="O1155" i="23" s="1"/>
  <c r="H206" i="24"/>
  <c r="G206" i="24"/>
  <c r="R116" i="23"/>
  <c r="W116" i="23" s="1"/>
  <c r="K1307" i="23"/>
  <c r="L1307" i="23" s="1"/>
  <c r="F68" i="24"/>
  <c r="H68" i="24" s="1"/>
  <c r="M39" i="24"/>
  <c r="O39" i="24" s="1"/>
  <c r="M457" i="23"/>
  <c r="K1211" i="23"/>
  <c r="P1211" i="23" s="1"/>
  <c r="M1414" i="23"/>
  <c r="O1414" i="23" s="1"/>
  <c r="T734" i="23"/>
  <c r="V734" i="23" s="1"/>
  <c r="M111" i="23"/>
  <c r="K270" i="23"/>
  <c r="L270" i="23" s="1"/>
  <c r="Y397" i="23"/>
  <c r="AD397" i="23" s="1"/>
  <c r="R471" i="23"/>
  <c r="W471" i="23" s="1"/>
  <c r="Y1073" i="23"/>
  <c r="AD1073" i="23" s="1"/>
  <c r="R1427" i="23"/>
  <c r="S1427" i="23" s="1"/>
  <c r="Y1502" i="23"/>
  <c r="AD1502" i="23" s="1"/>
  <c r="R1542" i="23"/>
  <c r="S1542" i="23" s="1"/>
  <c r="L90" i="24"/>
  <c r="M663" i="23"/>
  <c r="O663" i="23" s="1"/>
  <c r="R912" i="23"/>
  <c r="W912" i="23" s="1"/>
  <c r="R1416" i="23"/>
  <c r="M1528" i="23"/>
  <c r="O1528" i="23" s="1"/>
  <c r="O33" i="24"/>
  <c r="N33" i="24"/>
  <c r="Y1565" i="23"/>
  <c r="Z1565" i="23" s="1"/>
  <c r="Y645" i="23"/>
  <c r="Z645" i="23" s="1"/>
  <c r="M206" i="23"/>
  <c r="O206" i="23" s="1"/>
  <c r="Y971" i="23"/>
  <c r="AD971" i="23" s="1"/>
  <c r="G527" i="23"/>
  <c r="H527" i="23" s="1"/>
  <c r="R840" i="23"/>
  <c r="W840" i="23" s="1"/>
  <c r="K932" i="23"/>
  <c r="L932" i="23" s="1"/>
  <c r="M1254" i="23"/>
  <c r="O1254" i="23" s="1"/>
  <c r="R160" i="23"/>
  <c r="W160" i="23" s="1"/>
  <c r="R893" i="23"/>
  <c r="W893" i="23" s="1"/>
  <c r="M1229" i="23"/>
  <c r="O1229" i="23" s="1"/>
  <c r="K182" i="23"/>
  <c r="L182" i="23" s="1"/>
  <c r="W1549" i="23"/>
  <c r="M1181" i="23"/>
  <c r="O1181" i="23" s="1"/>
  <c r="T366" i="23"/>
  <c r="V366" i="23" s="1"/>
  <c r="P827" i="23"/>
  <c r="L827" i="23"/>
  <c r="Y1322" i="23"/>
  <c r="AD1322" i="23" s="1"/>
  <c r="Y1333" i="23"/>
  <c r="Z1333" i="23" s="1"/>
  <c r="M1555" i="23"/>
  <c r="O1555" i="23" s="1"/>
  <c r="M40" i="23"/>
  <c r="O40" i="23" s="1"/>
  <c r="R426" i="23"/>
  <c r="S426" i="23" s="1"/>
  <c r="P1356" i="23"/>
  <c r="L1356" i="23"/>
  <c r="M1288" i="23"/>
  <c r="O1288" i="23" s="1"/>
  <c r="Y407" i="23"/>
  <c r="AD407" i="23" s="1"/>
  <c r="T1016" i="23"/>
  <c r="V1016" i="23" s="1"/>
  <c r="R27" i="24"/>
  <c r="S27" i="24" s="1"/>
  <c r="R482" i="23"/>
  <c r="W482" i="23" s="1"/>
  <c r="M617" i="23"/>
  <c r="R290" i="23"/>
  <c r="S290" i="23" s="1"/>
  <c r="R251" i="23"/>
  <c r="W251" i="23" s="1"/>
  <c r="M709" i="23"/>
  <c r="O709" i="23" s="1"/>
  <c r="T1138" i="23"/>
  <c r="V1138" i="23" s="1"/>
  <c r="R255" i="24"/>
  <c r="S255" i="24" s="1"/>
  <c r="P134" i="23"/>
  <c r="L134" i="23"/>
  <c r="R936" i="23"/>
  <c r="S936" i="23" s="1"/>
  <c r="M31" i="23"/>
  <c r="O31" i="23" s="1"/>
  <c r="M1183" i="23"/>
  <c r="O1183" i="23" s="1"/>
  <c r="R1118" i="23"/>
  <c r="S1118" i="23" s="1"/>
  <c r="Y1610" i="23"/>
  <c r="Z1610" i="23" s="1"/>
  <c r="R1187" i="23"/>
  <c r="S1187" i="23" s="1"/>
  <c r="K1544" i="23"/>
  <c r="P1544" i="23" s="1"/>
  <c r="R173" i="23"/>
  <c r="W173" i="23" s="1"/>
  <c r="K1449" i="23"/>
  <c r="P1449" i="23" s="1"/>
  <c r="F827" i="23"/>
  <c r="H827" i="23" s="1"/>
  <c r="M104" i="24"/>
  <c r="O104" i="24" s="1"/>
  <c r="R285" i="23"/>
  <c r="W285" i="23" s="1"/>
  <c r="M1308" i="23"/>
  <c r="O1308" i="23" s="1"/>
  <c r="R305" i="23"/>
  <c r="W305" i="23" s="1"/>
  <c r="R1452" i="23"/>
  <c r="S1452" i="23" s="1"/>
  <c r="P767" i="23"/>
  <c r="L767" i="23"/>
  <c r="P297" i="23"/>
  <c r="L297" i="23"/>
  <c r="R89" i="24"/>
  <c r="W89" i="24" s="1"/>
  <c r="Y949" i="23"/>
  <c r="Z949" i="23" s="1"/>
  <c r="G904" i="23"/>
  <c r="H419" i="23"/>
  <c r="G1579" i="23"/>
  <c r="S668" i="23"/>
  <c r="G999" i="23"/>
  <c r="H263" i="24"/>
  <c r="G263" i="24"/>
  <c r="T429" i="23"/>
  <c r="V429" i="23" s="1"/>
  <c r="G233" i="23"/>
  <c r="H233" i="23" s="1"/>
  <c r="T812" i="23"/>
  <c r="V812" i="23" s="1"/>
  <c r="F1299" i="23"/>
  <c r="H1299" i="23" s="1"/>
  <c r="H142" i="23"/>
  <c r="H65" i="23"/>
  <c r="K258" i="23"/>
  <c r="L258" i="23" s="1"/>
  <c r="G242" i="23"/>
  <c r="H242" i="23" s="1"/>
  <c r="G475" i="23"/>
  <c r="H475" i="23" s="1"/>
  <c r="R415" i="23"/>
  <c r="W415" i="23" s="1"/>
  <c r="R892" i="23"/>
  <c r="S892" i="23" s="1"/>
  <c r="G1063" i="23"/>
  <c r="G1202" i="23"/>
  <c r="G1187" i="23"/>
  <c r="N1342" i="23"/>
  <c r="F1553" i="23"/>
  <c r="H1553" i="23" s="1"/>
  <c r="G1477" i="23"/>
  <c r="G1056" i="23"/>
  <c r="G127" i="24"/>
  <c r="H127" i="24" s="1"/>
  <c r="M801" i="23"/>
  <c r="O801" i="23" s="1"/>
  <c r="L1193" i="23"/>
  <c r="G138" i="23"/>
  <c r="H138" i="23" s="1"/>
  <c r="G198" i="23"/>
  <c r="H198" i="23" s="1"/>
  <c r="G272" i="23"/>
  <c r="H272" i="23" s="1"/>
  <c r="R454" i="23"/>
  <c r="W454" i="23" s="1"/>
  <c r="G717" i="23"/>
  <c r="M818" i="23"/>
  <c r="O818" i="23" s="1"/>
  <c r="G965" i="23"/>
  <c r="F1124" i="23"/>
  <c r="H1124" i="23" s="1"/>
  <c r="L1140" i="23"/>
  <c r="T1279" i="23"/>
  <c r="V1279" i="23" s="1"/>
  <c r="G1362" i="23"/>
  <c r="R1345" i="23"/>
  <c r="S1345" i="23" s="1"/>
  <c r="L51" i="24"/>
  <c r="G101" i="24"/>
  <c r="L157" i="24"/>
  <c r="M1101" i="23"/>
  <c r="O1101" i="23" s="1"/>
  <c r="G20" i="24"/>
  <c r="H20" i="24" s="1"/>
  <c r="F168" i="23"/>
  <c r="G168" i="23" s="1"/>
  <c r="R386" i="23"/>
  <c r="W386" i="23" s="1"/>
  <c r="G466" i="23"/>
  <c r="H466" i="23" s="1"/>
  <c r="L654" i="23"/>
  <c r="L975" i="23"/>
  <c r="G1148" i="23"/>
  <c r="R1175" i="23"/>
  <c r="S1175" i="23" s="1"/>
  <c r="K1367" i="23"/>
  <c r="L1367" i="23" s="1"/>
  <c r="F190" i="24"/>
  <c r="H190" i="24" s="1"/>
  <c r="G730" i="23"/>
  <c r="W1454" i="23"/>
  <c r="P443" i="23"/>
  <c r="L150" i="23"/>
  <c r="G258" i="23"/>
  <c r="H258" i="23" s="1"/>
  <c r="F698" i="23"/>
  <c r="H698" i="23" s="1"/>
  <c r="G1206" i="23"/>
  <c r="G1274" i="23"/>
  <c r="G1367" i="23"/>
  <c r="G1479" i="23"/>
  <c r="G167" i="24"/>
  <c r="L798" i="23"/>
  <c r="Y1348" i="23"/>
  <c r="Z1348" i="23" s="1"/>
  <c r="M158" i="24"/>
  <c r="G109" i="23"/>
  <c r="H109" i="23" s="1"/>
  <c r="R180" i="23"/>
  <c r="S180" i="23" s="1"/>
  <c r="G185" i="23"/>
  <c r="H185" i="23" s="1"/>
  <c r="G230" i="23"/>
  <c r="H230" i="23" s="1"/>
  <c r="S553" i="23"/>
  <c r="G868" i="23"/>
  <c r="M833" i="23"/>
  <c r="O833" i="23" s="1"/>
  <c r="R1005" i="23"/>
  <c r="W1005" i="23" s="1"/>
  <c r="M1445" i="23"/>
  <c r="P102" i="24"/>
  <c r="K282" i="24"/>
  <c r="P282" i="24" s="1"/>
  <c r="H226" i="24"/>
  <c r="G226" i="24"/>
  <c r="T722" i="23"/>
  <c r="V722" i="23" s="1"/>
  <c r="R185" i="24"/>
  <c r="W185" i="24" s="1"/>
  <c r="M152" i="23"/>
  <c r="O430" i="23"/>
  <c r="N430" i="23"/>
  <c r="L687" i="23"/>
  <c r="M860" i="23"/>
  <c r="O860" i="23" s="1"/>
  <c r="T1295" i="23"/>
  <c r="V1295" i="23" s="1"/>
  <c r="M1370" i="23"/>
  <c r="O1370" i="23" s="1"/>
  <c r="G217" i="24"/>
  <c r="P1155" i="23"/>
  <c r="Y236" i="24"/>
  <c r="G323" i="23"/>
  <c r="H323" i="23" s="1"/>
  <c r="F686" i="23"/>
  <c r="H686" i="23" s="1"/>
  <c r="R1027" i="23"/>
  <c r="W1027" i="23" s="1"/>
  <c r="R1448" i="23"/>
  <c r="S1448" i="23" s="1"/>
  <c r="T235" i="24"/>
  <c r="V235" i="24" s="1"/>
  <c r="H1275" i="23"/>
  <c r="G1275" i="23"/>
  <c r="F203" i="23"/>
  <c r="O386" i="23"/>
  <c r="N386" i="23"/>
  <c r="L455" i="23"/>
  <c r="P455" i="23"/>
  <c r="R1084" i="23"/>
  <c r="K1291" i="23"/>
  <c r="L1291" i="23" s="1"/>
  <c r="F67" i="24"/>
  <c r="H67" i="24" s="1"/>
  <c r="M253" i="24"/>
  <c r="O253" i="24" s="1"/>
  <c r="P792" i="23"/>
  <c r="L792" i="23"/>
  <c r="H274" i="24"/>
  <c r="G274" i="24"/>
  <c r="R401" i="23"/>
  <c r="W401" i="23" s="1"/>
  <c r="M675" i="23"/>
  <c r="O675" i="23" s="1"/>
  <c r="S1382" i="23"/>
  <c r="R90" i="24"/>
  <c r="W90" i="24" s="1"/>
  <c r="M290" i="24"/>
  <c r="O290" i="24" s="1"/>
  <c r="M1102" i="23"/>
  <c r="O1102" i="23" s="1"/>
  <c r="M114" i="23"/>
  <c r="N322" i="23"/>
  <c r="O322" i="23" s="1"/>
  <c r="M757" i="23"/>
  <c r="O757" i="23" s="1"/>
  <c r="R1314" i="23"/>
  <c r="S1314" i="23" s="1"/>
  <c r="H1523" i="23"/>
  <c r="G1523" i="23"/>
  <c r="G43" i="23"/>
  <c r="H43" i="23" s="1"/>
  <c r="F1564" i="23"/>
  <c r="H1564" i="23" s="1"/>
  <c r="H566" i="23"/>
  <c r="M637" i="23"/>
  <c r="O637" i="23" s="1"/>
  <c r="T348" i="23"/>
  <c r="V348" i="23" s="1"/>
  <c r="G453" i="23"/>
  <c r="H453" i="23" s="1"/>
  <c r="G602" i="23"/>
  <c r="H602" i="23" s="1"/>
  <c r="T715" i="23"/>
  <c r="V715" i="23" s="1"/>
  <c r="F1004" i="23"/>
  <c r="H1004" i="23" s="1"/>
  <c r="M1165" i="23"/>
  <c r="O1165" i="23" s="1"/>
  <c r="Y1522" i="23"/>
  <c r="AD1522" i="23" s="1"/>
  <c r="R1593" i="23"/>
  <c r="W1593" i="23" s="1"/>
  <c r="G73" i="24"/>
  <c r="M790" i="23"/>
  <c r="O790" i="23" s="1"/>
  <c r="H955" i="23"/>
  <c r="G955" i="23"/>
  <c r="R956" i="23"/>
  <c r="W956" i="23" s="1"/>
  <c r="M1263" i="23"/>
  <c r="O1263" i="23" s="1"/>
  <c r="F1574" i="23"/>
  <c r="H1574" i="23" s="1"/>
  <c r="K127" i="23"/>
  <c r="L127" i="23" s="1"/>
  <c r="R472" i="23"/>
  <c r="T1549" i="23"/>
  <c r="R1202" i="23"/>
  <c r="W1202" i="23" s="1"/>
  <c r="M21" i="23"/>
  <c r="N21" i="23" s="1"/>
  <c r="R364" i="23"/>
  <c r="S364" i="23" s="1"/>
  <c r="M324" i="23"/>
  <c r="M1404" i="23"/>
  <c r="O1404" i="23" s="1"/>
  <c r="R1086" i="23"/>
  <c r="W1086" i="23" s="1"/>
  <c r="T696" i="23"/>
  <c r="V696" i="23" s="1"/>
  <c r="P97" i="23"/>
  <c r="L97" i="23"/>
  <c r="R481" i="23"/>
  <c r="S481" i="23" s="1"/>
  <c r="R1479" i="23"/>
  <c r="W1479" i="23" s="1"/>
  <c r="G502" i="23"/>
  <c r="H502" i="23" s="1"/>
  <c r="R1057" i="23"/>
  <c r="W1057" i="23" s="1"/>
  <c r="R1495" i="23"/>
  <c r="W1495" i="23" s="1"/>
  <c r="R92" i="23"/>
  <c r="S92" i="23" s="1"/>
  <c r="R1170" i="23"/>
  <c r="W1170" i="23" s="1"/>
  <c r="R77" i="23"/>
  <c r="W77" i="23" s="1"/>
  <c r="R143" i="23"/>
  <c r="M362" i="23"/>
  <c r="T381" i="23"/>
  <c r="V381" i="23" s="1"/>
  <c r="T770" i="23"/>
  <c r="V770" i="23" s="1"/>
  <c r="R146" i="23"/>
  <c r="S146" i="23" s="1"/>
  <c r="M1596" i="23"/>
  <c r="O1596" i="23" s="1"/>
  <c r="S1610" i="23"/>
  <c r="M1516" i="23"/>
  <c r="O1516" i="23" s="1"/>
  <c r="F410" i="23"/>
  <c r="K1129" i="23"/>
  <c r="P1129" i="23" s="1"/>
  <c r="F44" i="24"/>
  <c r="H44" i="24" s="1"/>
  <c r="R922" i="23"/>
  <c r="S922" i="23" s="1"/>
  <c r="R1422" i="23"/>
  <c r="S1422" i="23" s="1"/>
  <c r="Y393" i="23"/>
  <c r="AD393" i="23" s="1"/>
  <c r="T261" i="24"/>
  <c r="V261" i="24" s="1"/>
  <c r="G1418" i="23"/>
  <c r="R1355" i="23"/>
  <c r="W1355" i="23" s="1"/>
  <c r="R810" i="23"/>
  <c r="W810" i="23" s="1"/>
  <c r="K1132" i="23"/>
  <c r="L1132" i="23" s="1"/>
  <c r="G128" i="23"/>
  <c r="H128" i="23" s="1"/>
  <c r="R843" i="23"/>
  <c r="K254" i="23"/>
  <c r="L254" i="23" s="1"/>
  <c r="Y662" i="23"/>
  <c r="AD662" i="23" s="1"/>
  <c r="R1013" i="23"/>
  <c r="W1013" i="23" s="1"/>
  <c r="F385" i="23"/>
  <c r="W350" i="23"/>
  <c r="W1515" i="23"/>
  <c r="R38" i="24"/>
  <c r="M221" i="24"/>
  <c r="O221" i="24" s="1"/>
  <c r="M363" i="23"/>
  <c r="H135" i="23"/>
  <c r="H140" i="23"/>
  <c r="H212" i="23"/>
  <c r="H316" i="23"/>
  <c r="F336" i="23"/>
  <c r="G336" i="23" s="1"/>
  <c r="F494" i="23"/>
  <c r="G494" i="23" s="1"/>
  <c r="H547" i="23"/>
  <c r="F757" i="23"/>
  <c r="G802" i="23"/>
  <c r="G969" i="23"/>
  <c r="F1345" i="23"/>
  <c r="H1345" i="23" s="1"/>
  <c r="G225" i="24"/>
  <c r="G290" i="24"/>
  <c r="P76" i="24"/>
  <c r="M522" i="23"/>
  <c r="K175" i="23"/>
  <c r="P175" i="23" s="1"/>
  <c r="R1213" i="23"/>
  <c r="S1213" i="23" s="1"/>
  <c r="F1516" i="23"/>
  <c r="H1516" i="23" s="1"/>
  <c r="L320" i="23"/>
  <c r="G1532" i="23"/>
  <c r="H274" i="23"/>
  <c r="G746" i="23"/>
  <c r="G974" i="23"/>
  <c r="G1164" i="23"/>
  <c r="G1434" i="23"/>
  <c r="G46" i="24"/>
  <c r="G128" i="24"/>
  <c r="H128" i="24" s="1"/>
  <c r="M1315" i="23"/>
  <c r="O1315" i="23" s="1"/>
  <c r="P158" i="24"/>
  <c r="H102" i="23"/>
  <c r="N375" i="23"/>
  <c r="G558" i="23"/>
  <c r="H558" i="23" s="1"/>
  <c r="P695" i="23"/>
  <c r="F809" i="23"/>
  <c r="H809" i="23" s="1"/>
  <c r="F910" i="23"/>
  <c r="H910" i="23" s="1"/>
  <c r="M939" i="23"/>
  <c r="O939" i="23" s="1"/>
  <c r="M1032" i="23"/>
  <c r="O1032" i="23" s="1"/>
  <c r="L1209" i="23"/>
  <c r="G1158" i="23"/>
  <c r="K1275" i="23"/>
  <c r="L1275" i="23" s="1"/>
  <c r="O1543" i="23"/>
  <c r="N1543" i="23"/>
  <c r="M46" i="23"/>
  <c r="O46" i="23" s="1"/>
  <c r="W722" i="23"/>
  <c r="P152" i="23"/>
  <c r="F702" i="23"/>
  <c r="H702" i="23" s="1"/>
  <c r="R687" i="23"/>
  <c r="W687" i="23" s="1"/>
  <c r="H1012" i="23"/>
  <c r="G1012" i="23"/>
  <c r="R1283" i="23"/>
  <c r="W1283" i="23" s="1"/>
  <c r="P262" i="24"/>
  <c r="L262" i="24"/>
  <c r="M43" i="23"/>
  <c r="O43" i="23" s="1"/>
  <c r="Y800" i="23"/>
  <c r="AD800" i="23" s="1"/>
  <c r="F158" i="23"/>
  <c r="M449" i="23"/>
  <c r="O449" i="23" s="1"/>
  <c r="R545" i="23"/>
  <c r="W545" i="23" s="1"/>
  <c r="P879" i="23"/>
  <c r="L879" i="23"/>
  <c r="M68" i="24"/>
  <c r="O68" i="24" s="1"/>
  <c r="W235" i="24"/>
  <c r="P1425" i="23"/>
  <c r="L1425" i="23"/>
  <c r="F125" i="23"/>
  <c r="Y391" i="23"/>
  <c r="AD391" i="23" s="1"/>
  <c r="R385" i="23"/>
  <c r="W385" i="23" s="1"/>
  <c r="R737" i="23"/>
  <c r="S737" i="23" s="1"/>
  <c r="M945" i="23"/>
  <c r="O945" i="23" s="1"/>
  <c r="M75" i="24"/>
  <c r="O75" i="24" s="1"/>
  <c r="R207" i="23"/>
  <c r="W207" i="23" s="1"/>
  <c r="T569" i="23"/>
  <c r="V569" i="23" s="1"/>
  <c r="R752" i="23"/>
  <c r="S752" i="23" s="1"/>
  <c r="P898" i="23"/>
  <c r="T1090" i="23"/>
  <c r="V1090" i="23" s="1"/>
  <c r="Y1382" i="23"/>
  <c r="Z1382" i="23" s="1"/>
  <c r="R129" i="24"/>
  <c r="M142" i="23"/>
  <c r="T1342" i="23"/>
  <c r="V1342" i="23" s="1"/>
  <c r="G396" i="23"/>
  <c r="H396" i="23" s="1"/>
  <c r="R732" i="23"/>
  <c r="S732" i="23" s="1"/>
  <c r="R995" i="23"/>
  <c r="S995" i="23" s="1"/>
  <c r="L1538" i="23"/>
  <c r="P1538" i="23"/>
  <c r="R230" i="24"/>
  <c r="W230" i="24" s="1"/>
  <c r="P591" i="23"/>
  <c r="L591" i="23"/>
  <c r="R913" i="23"/>
  <c r="S913" i="23" s="1"/>
  <c r="F1424" i="23"/>
  <c r="H1424" i="23" s="1"/>
  <c r="R96" i="23"/>
  <c r="S96" i="23" s="1"/>
  <c r="R573" i="23"/>
  <c r="W573" i="23" s="1"/>
  <c r="W1130" i="23"/>
  <c r="S1130" i="23"/>
  <c r="R1036" i="23"/>
  <c r="W1036" i="23" s="1"/>
  <c r="R1178" i="23"/>
  <c r="W1178" i="23" s="1"/>
  <c r="M1150" i="23"/>
  <c r="G139" i="23"/>
  <c r="H139" i="23" s="1"/>
  <c r="R411" i="23"/>
  <c r="W411" i="23" s="1"/>
  <c r="R877" i="23"/>
  <c r="W877" i="23" s="1"/>
  <c r="M1088" i="23"/>
  <c r="O1088" i="23" s="1"/>
  <c r="P1586" i="23"/>
  <c r="L1586" i="23"/>
  <c r="K1047" i="23"/>
  <c r="P1047" i="23" s="1"/>
  <c r="P30" i="23"/>
  <c r="L30" i="23"/>
  <c r="R161" i="23"/>
  <c r="W161" i="23" s="1"/>
  <c r="G932" i="23"/>
  <c r="Y164" i="24"/>
  <c r="Z164" i="24" s="1"/>
  <c r="R298" i="24"/>
  <c r="L364" i="23"/>
  <c r="Y1417" i="23"/>
  <c r="Z1417" i="23" s="1"/>
  <c r="P341" i="23"/>
  <c r="G71" i="23"/>
  <c r="H71" i="23" s="1"/>
  <c r="T311" i="23"/>
  <c r="V311" i="23" s="1"/>
  <c r="W696" i="23"/>
  <c r="R1424" i="23"/>
  <c r="W629" i="23"/>
  <c r="S629" i="23"/>
  <c r="T1498" i="23"/>
  <c r="V1498" i="23" s="1"/>
  <c r="L481" i="23"/>
  <c r="R9" i="23"/>
  <c r="S9" i="23" s="1"/>
  <c r="R1041" i="23"/>
  <c r="W1041" i="23" s="1"/>
  <c r="M107" i="24"/>
  <c r="O107" i="24" s="1"/>
  <c r="G43" i="24"/>
  <c r="T365" i="23"/>
  <c r="V365" i="23" s="1"/>
  <c r="T1227" i="23"/>
  <c r="V1227" i="23" s="1"/>
  <c r="R1580" i="23"/>
  <c r="W1580" i="23" s="1"/>
  <c r="T1017" i="23"/>
  <c r="V1017" i="23" s="1"/>
  <c r="Y1195" i="23"/>
  <c r="AD1195" i="23" s="1"/>
  <c r="R46" i="24"/>
  <c r="W46" i="24" s="1"/>
  <c r="H255" i="23"/>
  <c r="R11" i="24"/>
  <c r="W11" i="24" s="1"/>
  <c r="T398" i="23"/>
  <c r="V398" i="23" s="1"/>
  <c r="H106" i="23"/>
  <c r="R13" i="23"/>
  <c r="H555" i="23"/>
  <c r="R1164" i="23"/>
  <c r="S1164" i="23" s="1"/>
  <c r="M242" i="23"/>
  <c r="O242" i="23" s="1"/>
  <c r="S1470" i="23"/>
  <c r="Y500" i="23"/>
  <c r="AD500" i="23" s="1"/>
  <c r="M1082" i="23"/>
  <c r="O1082" i="23" s="1"/>
  <c r="K275" i="23"/>
  <c r="P275" i="23" s="1"/>
  <c r="K571" i="23"/>
  <c r="L571" i="23" s="1"/>
  <c r="M899" i="23"/>
  <c r="O899" i="23" s="1"/>
  <c r="F1535" i="23"/>
  <c r="H1535" i="23" s="1"/>
  <c r="R1605" i="23"/>
  <c r="S1605" i="23" s="1"/>
  <c r="M559" i="23"/>
  <c r="O559" i="23" s="1"/>
  <c r="R642" i="23"/>
  <c r="W642" i="23" s="1"/>
  <c r="K1461" i="23"/>
  <c r="P1461" i="23" s="1"/>
  <c r="K99" i="23"/>
  <c r="P99" i="23" s="1"/>
  <c r="M299" i="23"/>
  <c r="O299" i="23" s="1"/>
  <c r="R626" i="23"/>
  <c r="W626" i="23" s="1"/>
  <c r="O880" i="23"/>
  <c r="N880" i="23"/>
  <c r="M1060" i="23"/>
  <c r="O1060" i="23" s="1"/>
  <c r="R1209" i="23"/>
  <c r="S1209" i="23" s="1"/>
  <c r="G1221" i="23"/>
  <c r="M1455" i="23"/>
  <c r="O1455" i="23" s="1"/>
  <c r="H1435" i="23"/>
  <c r="G1435" i="23"/>
  <c r="H1554" i="23"/>
  <c r="G1554" i="23"/>
  <c r="H1597" i="23"/>
  <c r="G1597" i="23"/>
  <c r="H648" i="23"/>
  <c r="G648" i="23"/>
  <c r="G180" i="23"/>
  <c r="H180" i="23" s="1"/>
  <c r="R604" i="23"/>
  <c r="W604" i="23" s="1"/>
  <c r="R702" i="23"/>
  <c r="S702" i="23" s="1"/>
  <c r="L930" i="23"/>
  <c r="AF1023" i="23"/>
  <c r="AG1023" i="23" s="1"/>
  <c r="H1021" i="23"/>
  <c r="G1021" i="23"/>
  <c r="M1259" i="23"/>
  <c r="M1582" i="23"/>
  <c r="O1582" i="23" s="1"/>
  <c r="R45" i="24"/>
  <c r="S45" i="24" s="1"/>
  <c r="R1539" i="23"/>
  <c r="W1539" i="23" s="1"/>
  <c r="K308" i="23"/>
  <c r="P308" i="23" s="1"/>
  <c r="G557" i="23"/>
  <c r="H557" i="23" s="1"/>
  <c r="M24" i="24"/>
  <c r="O24" i="24" s="1"/>
  <c r="O41" i="24"/>
  <c r="N41" i="24"/>
  <c r="S161" i="24"/>
  <c r="W161" i="24"/>
  <c r="M610" i="23"/>
  <c r="O610" i="23" s="1"/>
  <c r="K120" i="23"/>
  <c r="M567" i="23"/>
  <c r="O567" i="23" s="1"/>
  <c r="H847" i="23"/>
  <c r="G847" i="23"/>
  <c r="F1242" i="23"/>
  <c r="H1242" i="23" s="1"/>
  <c r="P1282" i="23"/>
  <c r="L1282" i="23"/>
  <c r="M1352" i="23"/>
  <c r="O1352" i="23" s="1"/>
  <c r="P396" i="23"/>
  <c r="L396" i="23"/>
  <c r="Y532" i="23"/>
  <c r="Z532" i="23" s="1"/>
  <c r="M898" i="23"/>
  <c r="H1186" i="23"/>
  <c r="G1186" i="23"/>
  <c r="R1464" i="23"/>
  <c r="W1464" i="23" s="1"/>
  <c r="R8" i="24"/>
  <c r="S8" i="24" s="1"/>
  <c r="G521" i="23"/>
  <c r="H521" i="23" s="1"/>
  <c r="R1392" i="23"/>
  <c r="R127" i="24"/>
  <c r="S127" i="24" s="1"/>
  <c r="Y155" i="24"/>
  <c r="Z155" i="24" s="1"/>
  <c r="R928" i="23"/>
  <c r="W928" i="23" s="1"/>
  <c r="R232" i="24"/>
  <c r="S232" i="24" s="1"/>
  <c r="R184" i="24"/>
  <c r="S184" i="24" s="1"/>
  <c r="G92" i="23"/>
  <c r="H92" i="23" s="1"/>
  <c r="G794" i="23"/>
  <c r="R1031" i="23"/>
  <c r="W1031" i="23" s="1"/>
  <c r="T1326" i="23"/>
  <c r="V1326" i="23" s="1"/>
  <c r="R1372" i="23"/>
  <c r="W1372" i="23" s="1"/>
  <c r="R241" i="24"/>
  <c r="S241" i="24" s="1"/>
  <c r="M257" i="24"/>
  <c r="O257" i="24" s="1"/>
  <c r="R174" i="23"/>
  <c r="S174" i="23" s="1"/>
  <c r="M981" i="23"/>
  <c r="O981" i="23" s="1"/>
  <c r="R1109" i="23"/>
  <c r="R101" i="23"/>
  <c r="W101" i="23" s="1"/>
  <c r="O1075" i="23"/>
  <c r="N1075" i="23"/>
  <c r="R1612" i="23"/>
  <c r="W1612" i="23" s="1"/>
  <c r="H15" i="23"/>
  <c r="G15" i="23"/>
  <c r="R1225" i="23"/>
  <c r="S1225" i="23" s="1"/>
  <c r="M190" i="23"/>
  <c r="N190" i="23" s="1"/>
  <c r="M1276" i="23"/>
  <c r="O1276" i="23" s="1"/>
  <c r="AF322" i="23"/>
  <c r="AG322" i="23" s="1"/>
  <c r="M69" i="23"/>
  <c r="O69" i="23" s="1"/>
  <c r="R342" i="23"/>
  <c r="S342" i="23" s="1"/>
  <c r="T1038" i="23"/>
  <c r="V1038" i="23" s="1"/>
  <c r="L1432" i="23"/>
  <c r="Y349" i="23"/>
  <c r="AD349" i="23" s="1"/>
  <c r="M341" i="23"/>
  <c r="T1074" i="23"/>
  <c r="V1074" i="23" s="1"/>
  <c r="R56" i="23"/>
  <c r="W56" i="23" s="1"/>
  <c r="R380" i="23"/>
  <c r="S380" i="23" s="1"/>
  <c r="T685" i="23"/>
  <c r="V685" i="23" s="1"/>
  <c r="M760" i="23"/>
  <c r="O760" i="23" s="1"/>
  <c r="R25" i="23"/>
  <c r="S25" i="23" s="1"/>
  <c r="M1510" i="23"/>
  <c r="M58" i="23"/>
  <c r="R193" i="23"/>
  <c r="W193" i="23" s="1"/>
  <c r="M1465" i="23"/>
  <c r="O1465" i="23" s="1"/>
  <c r="R1233" i="23"/>
  <c r="R123" i="23"/>
  <c r="W123" i="23" s="1"/>
  <c r="R234" i="23"/>
  <c r="M420" i="23"/>
  <c r="O420" i="23" s="1"/>
  <c r="R93" i="23"/>
  <c r="L491" i="23"/>
  <c r="P491" i="23"/>
  <c r="R1186" i="23"/>
  <c r="S1186" i="23" s="1"/>
  <c r="R237" i="23"/>
  <c r="W237" i="23" s="1"/>
  <c r="R47" i="23"/>
  <c r="S47" i="23" s="1"/>
  <c r="R238" i="23"/>
  <c r="W238" i="23" s="1"/>
  <c r="M218" i="23"/>
  <c r="O218" i="23" s="1"/>
  <c r="P834" i="23"/>
  <c r="W1343" i="23"/>
  <c r="R1107" i="23"/>
  <c r="S1107" i="23" s="1"/>
  <c r="H201" i="23"/>
  <c r="F1126" i="23"/>
  <c r="Y863" i="23"/>
  <c r="AD863" i="23" s="1"/>
  <c r="P904" i="23"/>
  <c r="L904" i="23"/>
  <c r="M618" i="23"/>
  <c r="F216" i="23"/>
  <c r="R1040" i="23"/>
  <c r="S1040" i="23" s="1"/>
  <c r="M682" i="23"/>
  <c r="O682" i="23" s="1"/>
  <c r="R508" i="23"/>
  <c r="S508" i="23" s="1"/>
  <c r="R117" i="23"/>
  <c r="S117" i="23" s="1"/>
  <c r="G1252" i="23"/>
  <c r="P768" i="23"/>
  <c r="Y357" i="23"/>
  <c r="Z357" i="23" s="1"/>
  <c r="F51" i="23"/>
  <c r="G51" i="23" s="1"/>
  <c r="G642" i="23"/>
  <c r="G1294" i="23"/>
  <c r="P529" i="23"/>
  <c r="R82" i="24"/>
  <c r="S82" i="24" s="1"/>
  <c r="F942" i="23"/>
  <c r="H942" i="23" s="1"/>
  <c r="L1496" i="23"/>
  <c r="R153" i="23"/>
  <c r="W153" i="23" s="1"/>
  <c r="R89" i="23"/>
  <c r="R215" i="23"/>
  <c r="W215" i="23" s="1"/>
  <c r="H319" i="23"/>
  <c r="Y578" i="23"/>
  <c r="AD578" i="23" s="1"/>
  <c r="F399" i="23"/>
  <c r="G399" i="23" s="1"/>
  <c r="L135" i="23"/>
  <c r="G81" i="23"/>
  <c r="H81" i="23" s="1"/>
  <c r="M490" i="23"/>
  <c r="O490" i="23" s="1"/>
  <c r="L498" i="23"/>
  <c r="L611" i="23"/>
  <c r="N131" i="24"/>
  <c r="G185" i="24"/>
  <c r="S211" i="24"/>
  <c r="L1274" i="23"/>
  <c r="H388" i="23"/>
  <c r="G947" i="23"/>
  <c r="L1364" i="23"/>
  <c r="H211" i="23"/>
  <c r="F383" i="23"/>
  <c r="G383" i="23" s="1"/>
  <c r="G227" i="23"/>
  <c r="H227" i="23" s="1"/>
  <c r="G447" i="23"/>
  <c r="H447" i="23" s="1"/>
  <c r="H495" i="23"/>
  <c r="H520" i="23"/>
  <c r="N614" i="23"/>
  <c r="O614" i="23" s="1"/>
  <c r="G680" i="23"/>
  <c r="R809" i="23"/>
  <c r="S809" i="23" s="1"/>
  <c r="W1228" i="23"/>
  <c r="R1344" i="23"/>
  <c r="S1344" i="23" s="1"/>
  <c r="N1412" i="23"/>
  <c r="G1590" i="23"/>
  <c r="L124" i="24"/>
  <c r="R1141" i="23"/>
  <c r="W1141" i="23" s="1"/>
  <c r="H296" i="23"/>
  <c r="R428" i="23"/>
  <c r="W428" i="23" s="1"/>
  <c r="R470" i="23"/>
  <c r="L993" i="23"/>
  <c r="G1174" i="23"/>
  <c r="G1240" i="23"/>
  <c r="R1347" i="23"/>
  <c r="W1347" i="23" s="1"/>
  <c r="F1606" i="23"/>
  <c r="G859" i="23"/>
  <c r="P312" i="23"/>
  <c r="H107" i="23"/>
  <c r="G172" i="23"/>
  <c r="H172" i="23" s="1"/>
  <c r="H229" i="23"/>
  <c r="P537" i="23"/>
  <c r="K647" i="23"/>
  <c r="L647" i="23" s="1"/>
  <c r="L628" i="23"/>
  <c r="F884" i="23"/>
  <c r="H884" i="23" s="1"/>
  <c r="L977" i="23"/>
  <c r="L1087" i="23"/>
  <c r="N1220" i="23"/>
  <c r="G53" i="24"/>
  <c r="Y268" i="24"/>
  <c r="Z268" i="24" s="1"/>
  <c r="G223" i="23"/>
  <c r="H223" i="23" s="1"/>
  <c r="F112" i="23"/>
  <c r="F147" i="23"/>
  <c r="R176" i="23"/>
  <c r="S176" i="23" s="1"/>
  <c r="P299" i="23"/>
  <c r="G408" i="23"/>
  <c r="H408" i="23" s="1"/>
  <c r="Y476" i="23"/>
  <c r="AD476" i="23" s="1"/>
  <c r="L541" i="23"/>
  <c r="G830" i="23"/>
  <c r="F9" i="24"/>
  <c r="H9" i="24" s="1"/>
  <c r="Y193" i="24"/>
  <c r="AD193" i="24" s="1"/>
  <c r="H1231" i="23"/>
  <c r="G1231" i="23"/>
  <c r="R112" i="23"/>
  <c r="W112" i="23" s="1"/>
  <c r="F148" i="23"/>
  <c r="G148" i="23" s="1"/>
  <c r="G525" i="23"/>
  <c r="H525" i="23" s="1"/>
  <c r="P557" i="23"/>
  <c r="L557" i="23"/>
  <c r="H673" i="23"/>
  <c r="G673" i="23"/>
  <c r="R930" i="23"/>
  <c r="W930" i="23" s="1"/>
  <c r="H1160" i="23"/>
  <c r="G1160" i="23"/>
  <c r="H1374" i="23"/>
  <c r="G1374" i="23"/>
  <c r="L45" i="24"/>
  <c r="G333" i="23"/>
  <c r="H333" i="23" s="1"/>
  <c r="K728" i="23"/>
  <c r="K900" i="23"/>
  <c r="P900" i="23" s="1"/>
  <c r="K1128" i="23"/>
  <c r="P1128" i="23" s="1"/>
  <c r="R1415" i="23"/>
  <c r="S1415" i="23" s="1"/>
  <c r="M224" i="24"/>
  <c r="O224" i="24" s="1"/>
  <c r="M199" i="24"/>
  <c r="O199" i="24" s="1"/>
  <c r="G1466" i="23"/>
  <c r="W423" i="23"/>
  <c r="S423" i="23"/>
  <c r="G450" i="23"/>
  <c r="H450" i="23" s="1"/>
  <c r="P474" i="23"/>
  <c r="L474" i="23"/>
  <c r="O1007" i="23"/>
  <c r="N1007" i="23"/>
  <c r="F1222" i="23"/>
  <c r="H1222" i="23" s="1"/>
  <c r="Y1421" i="23"/>
  <c r="H263" i="23"/>
  <c r="N690" i="23"/>
  <c r="Y1220" i="23"/>
  <c r="AD1220" i="23" s="1"/>
  <c r="M1435" i="23"/>
  <c r="O1435" i="23" s="1"/>
  <c r="L1464" i="23"/>
  <c r="R36" i="24"/>
  <c r="S36" i="24" s="1"/>
  <c r="R1092" i="23"/>
  <c r="W1092" i="23" s="1"/>
  <c r="T270" i="24"/>
  <c r="V270" i="24" s="1"/>
  <c r="T302" i="23"/>
  <c r="V302" i="23" s="1"/>
  <c r="H675" i="23"/>
  <c r="G675" i="23"/>
  <c r="R1438" i="23"/>
  <c r="W1438" i="23" s="1"/>
  <c r="S155" i="24"/>
  <c r="P622" i="23"/>
  <c r="L622" i="23"/>
  <c r="M1195" i="23"/>
  <c r="O1195" i="23" s="1"/>
  <c r="R1231" i="23"/>
  <c r="W1231" i="23" s="1"/>
  <c r="Y1451" i="23"/>
  <c r="AD1451" i="23" s="1"/>
  <c r="G265" i="24"/>
  <c r="M779" i="23"/>
  <c r="R158" i="23"/>
  <c r="W158" i="23" s="1"/>
  <c r="R506" i="23"/>
  <c r="W506" i="23" s="1"/>
  <c r="R835" i="23"/>
  <c r="W835" i="23" s="1"/>
  <c r="M938" i="23"/>
  <c r="O938" i="23" s="1"/>
  <c r="R1270" i="23"/>
  <c r="W1270" i="23" s="1"/>
  <c r="T1533" i="23"/>
  <c r="V1533" i="23" s="1"/>
  <c r="M468" i="23"/>
  <c r="R351" i="23"/>
  <c r="W351" i="23" s="1"/>
  <c r="R603" i="23"/>
  <c r="W603" i="23" s="1"/>
  <c r="F239" i="23"/>
  <c r="T669" i="23"/>
  <c r="V669" i="23" s="1"/>
  <c r="T575" i="23"/>
  <c r="V575" i="23" s="1"/>
  <c r="R1432" i="23"/>
  <c r="S1432" i="23" s="1"/>
  <c r="M340" i="23"/>
  <c r="R87" i="23"/>
  <c r="W87" i="23" s="1"/>
  <c r="G1265" i="23"/>
  <c r="R72" i="23"/>
  <c r="S72" i="23" s="1"/>
  <c r="R1116" i="23"/>
  <c r="W1116" i="23" s="1"/>
  <c r="R240" i="24"/>
  <c r="S240" i="24" s="1"/>
  <c r="M868" i="23"/>
  <c r="O868" i="23" s="1"/>
  <c r="T496" i="23"/>
  <c r="V496" i="23" s="1"/>
  <c r="Y855" i="23"/>
  <c r="Z855" i="23" s="1"/>
  <c r="M14" i="23"/>
  <c r="O14" i="23" s="1"/>
  <c r="M253" i="23"/>
  <c r="O253" i="23" s="1"/>
  <c r="M947" i="23"/>
  <c r="O947" i="23" s="1"/>
  <c r="R63" i="23"/>
  <c r="S63" i="23" s="1"/>
  <c r="T1311" i="23"/>
  <c r="V1311" i="23" s="1"/>
  <c r="M834" i="23"/>
  <c r="O834" i="23" s="1"/>
  <c r="T1343" i="23"/>
  <c r="V1343" i="23" s="1"/>
  <c r="R138" i="23"/>
  <c r="W138" i="23" s="1"/>
  <c r="R852" i="23"/>
  <c r="M685" i="23"/>
  <c r="O685" i="23" s="1"/>
  <c r="M37" i="23"/>
  <c r="O37" i="23" s="1"/>
  <c r="M1221" i="23"/>
  <c r="O1221" i="23" s="1"/>
  <c r="F724" i="23"/>
  <c r="H724" i="23" s="1"/>
  <c r="R323" i="23"/>
  <c r="S323" i="23" s="1"/>
  <c r="R1331" i="23"/>
  <c r="W1331" i="23" s="1"/>
  <c r="R291" i="24"/>
  <c r="W291" i="24" s="1"/>
  <c r="F254" i="24"/>
  <c r="H254" i="24" s="1"/>
  <c r="Y998" i="23"/>
  <c r="Z998" i="23" s="1"/>
  <c r="H309" i="23"/>
  <c r="Y1471" i="23"/>
  <c r="AD1471" i="23" s="1"/>
  <c r="M951" i="23"/>
  <c r="O951" i="23" s="1"/>
  <c r="M1239" i="23"/>
  <c r="F1373" i="23"/>
  <c r="H1373" i="23" s="1"/>
  <c r="R174" i="24"/>
  <c r="W174" i="24" s="1"/>
  <c r="L1556" i="23"/>
  <c r="F146" i="23"/>
  <c r="F295" i="23"/>
  <c r="G295" i="23" s="1"/>
  <c r="L655" i="23"/>
  <c r="L887" i="23"/>
  <c r="F63" i="24"/>
  <c r="H63" i="24" s="1"/>
  <c r="R1325" i="23"/>
  <c r="S1325" i="23" s="1"/>
  <c r="R1359" i="23"/>
  <c r="F143" i="23"/>
  <c r="G219" i="23"/>
  <c r="H219" i="23" s="1"/>
  <c r="F415" i="23"/>
  <c r="G415" i="23" s="1"/>
  <c r="G293" i="23"/>
  <c r="H293" i="23" s="1"/>
  <c r="L562" i="23"/>
  <c r="R671" i="23"/>
  <c r="W671" i="23" s="1"/>
  <c r="L724" i="23"/>
  <c r="L1012" i="23"/>
  <c r="M1009" i="23"/>
  <c r="O1009" i="23" s="1"/>
  <c r="F1305" i="23"/>
  <c r="H1305" i="23" s="1"/>
  <c r="R1399" i="23"/>
  <c r="W1399" i="23" s="1"/>
  <c r="M1591" i="23"/>
  <c r="O1591" i="23" s="1"/>
  <c r="W139" i="24"/>
  <c r="L216" i="24"/>
  <c r="H187" i="24"/>
  <c r="G187" i="24"/>
  <c r="G64" i="23"/>
  <c r="H64" i="23" s="1"/>
  <c r="N329" i="23"/>
  <c r="O329" i="23" s="1"/>
  <c r="N382" i="23"/>
  <c r="F979" i="23"/>
  <c r="H979" i="23" s="1"/>
  <c r="L1151" i="23"/>
  <c r="P1151" i="23"/>
  <c r="M1289" i="23"/>
  <c r="O1289" i="23" s="1"/>
  <c r="H1383" i="23"/>
  <c r="G1383" i="23"/>
  <c r="G1569" i="23"/>
  <c r="H1319" i="23"/>
  <c r="G1319" i="23"/>
  <c r="F123" i="23"/>
  <c r="G123" i="23" s="1"/>
  <c r="M369" i="23"/>
  <c r="O369" i="23" s="1"/>
  <c r="M1021" i="23"/>
  <c r="O1021" i="23" s="1"/>
  <c r="R93" i="24"/>
  <c r="W93" i="24" s="1"/>
  <c r="R42" i="24"/>
  <c r="W42" i="24" s="1"/>
  <c r="R1177" i="23"/>
  <c r="W1177" i="23" s="1"/>
  <c r="G597" i="23"/>
  <c r="H597" i="23" s="1"/>
  <c r="M693" i="23"/>
  <c r="O693" i="23" s="1"/>
  <c r="M769" i="23"/>
  <c r="O769" i="23" s="1"/>
  <c r="R1028" i="23"/>
  <c r="S1028" i="23" s="1"/>
  <c r="P1369" i="23"/>
  <c r="L1369" i="23"/>
  <c r="H24" i="24"/>
  <c r="G24" i="24"/>
  <c r="F86" i="24"/>
  <c r="H86" i="24" s="1"/>
  <c r="Y79" i="24"/>
  <c r="R321" i="23"/>
  <c r="W321" i="23" s="1"/>
  <c r="R205" i="23"/>
  <c r="S205" i="23" s="1"/>
  <c r="M1025" i="23"/>
  <c r="O1025" i="23" s="1"/>
  <c r="R1309" i="23"/>
  <c r="S1309" i="23" s="1"/>
  <c r="R1298" i="23"/>
  <c r="W1298" i="23" s="1"/>
  <c r="R1423" i="23"/>
  <c r="S1423" i="23" s="1"/>
  <c r="M1431" i="23"/>
  <c r="O1431" i="23" s="1"/>
  <c r="R52" i="24"/>
  <c r="S52" i="24" s="1"/>
  <c r="R802" i="23"/>
  <c r="S802" i="23" s="1"/>
  <c r="R1407" i="23"/>
  <c r="W1407" i="23" s="1"/>
  <c r="K292" i="24"/>
  <c r="P292" i="24" s="1"/>
  <c r="R666" i="23"/>
  <c r="W666" i="23" s="1"/>
  <c r="K1267" i="23"/>
  <c r="L1267" i="23" s="1"/>
  <c r="T1462" i="23"/>
  <c r="V1462" i="23" s="1"/>
  <c r="M438" i="23"/>
  <c r="O438" i="23" s="1"/>
  <c r="M1056" i="23"/>
  <c r="O1056" i="23" s="1"/>
  <c r="H1575" i="23"/>
  <c r="G1575" i="23"/>
  <c r="Y41" i="24"/>
  <c r="Z41" i="24" s="1"/>
  <c r="R80" i="23"/>
  <c r="N359" i="23"/>
  <c r="O359" i="23" s="1"/>
  <c r="R581" i="23"/>
  <c r="H1020" i="23"/>
  <c r="G1020" i="23"/>
  <c r="R1443" i="23"/>
  <c r="S1443" i="23" s="1"/>
  <c r="R1568" i="23"/>
  <c r="S1568" i="23" s="1"/>
  <c r="M311" i="23"/>
  <c r="O311" i="23" s="1"/>
  <c r="R304" i="23"/>
  <c r="W304" i="23" s="1"/>
  <c r="R924" i="23"/>
  <c r="S924" i="23" s="1"/>
  <c r="R223" i="23"/>
  <c r="W223" i="23" s="1"/>
  <c r="P35" i="23"/>
  <c r="L35" i="23"/>
  <c r="P584" i="23"/>
  <c r="L584" i="23"/>
  <c r="R1531" i="23"/>
  <c r="W1531" i="23" s="1"/>
  <c r="H916" i="23"/>
  <c r="G916" i="23"/>
  <c r="R209" i="23"/>
  <c r="W209" i="23" s="1"/>
  <c r="P1097" i="23"/>
  <c r="L1097" i="23"/>
  <c r="N480" i="23"/>
  <c r="R122" i="23"/>
  <c r="W122" i="23" s="1"/>
  <c r="R725" i="23"/>
  <c r="W725" i="23" s="1"/>
  <c r="M1081" i="23"/>
  <c r="O1081" i="23" s="1"/>
  <c r="Y1378" i="23"/>
  <c r="L92" i="24"/>
  <c r="P92" i="24"/>
  <c r="R88" i="23"/>
  <c r="W88" i="23" s="1"/>
  <c r="T701" i="23"/>
  <c r="V701" i="23" s="1"/>
  <c r="L1116" i="23"/>
  <c r="R232" i="23"/>
  <c r="W232" i="23" s="1"/>
  <c r="M231" i="24"/>
  <c r="O231" i="24" s="1"/>
  <c r="T790" i="23"/>
  <c r="V790" i="23" s="1"/>
  <c r="M74" i="23"/>
  <c r="N74" i="23" s="1"/>
  <c r="N389" i="23"/>
  <c r="O389" i="23" s="1"/>
  <c r="Y766" i="23"/>
  <c r="Z766" i="23" s="1"/>
  <c r="T1363" i="23"/>
  <c r="V1363" i="23" s="1"/>
  <c r="R250" i="23"/>
  <c r="W250" i="23" s="1"/>
  <c r="Y1252" i="23"/>
  <c r="AD1252" i="23" s="1"/>
  <c r="R67" i="24"/>
  <c r="W67" i="24" s="1"/>
  <c r="L203" i="23"/>
  <c r="R1217" i="23"/>
  <c r="W1217" i="23" s="1"/>
  <c r="H230" i="24"/>
  <c r="G230" i="24"/>
  <c r="R132" i="23"/>
  <c r="W132" i="23" s="1"/>
  <c r="R463" i="23"/>
  <c r="N1548" i="23"/>
  <c r="P253" i="23"/>
  <c r="R1242" i="23"/>
  <c r="S1242" i="23" s="1"/>
  <c r="R79" i="23"/>
  <c r="W79" i="23" s="1"/>
  <c r="Y492" i="23"/>
  <c r="Z492" i="23" s="1"/>
  <c r="M542" i="23"/>
  <c r="O542" i="23" s="1"/>
  <c r="M888" i="23"/>
  <c r="O888" i="23" s="1"/>
  <c r="M85" i="24"/>
  <c r="O85" i="24" s="1"/>
  <c r="F35" i="23"/>
  <c r="R1206" i="23"/>
  <c r="W1206" i="23" s="1"/>
  <c r="R1398" i="23"/>
  <c r="W1398" i="23" s="1"/>
  <c r="M73" i="24"/>
  <c r="O73" i="24" s="1"/>
  <c r="M640" i="23"/>
  <c r="O640" i="23" s="1"/>
  <c r="M196" i="23"/>
  <c r="O196" i="23" s="1"/>
  <c r="R11" i="23"/>
  <c r="W11" i="23" s="1"/>
  <c r="M44" i="23"/>
  <c r="M31" i="24"/>
  <c r="H571" i="23"/>
  <c r="M721" i="23"/>
  <c r="O721" i="23" s="1"/>
  <c r="L1491" i="23"/>
  <c r="R658" i="23"/>
  <c r="S658" i="23" s="1"/>
  <c r="N345" i="23"/>
  <c r="O345" i="23" s="1"/>
  <c r="R1304" i="23"/>
  <c r="R61" i="24"/>
  <c r="S61" i="24" s="1"/>
  <c r="P168" i="24"/>
  <c r="L168" i="24"/>
  <c r="M954" i="23"/>
  <c r="O954" i="23" s="1"/>
  <c r="F369" i="23"/>
  <c r="G369" i="23" s="1"/>
  <c r="R1602" i="23"/>
  <c r="W1602" i="23" s="1"/>
  <c r="R293" i="24"/>
  <c r="M520" i="23"/>
  <c r="T813" i="23"/>
  <c r="G97" i="23"/>
  <c r="H97" i="23" s="1"/>
  <c r="R186" i="24"/>
  <c r="S186" i="24" s="1"/>
  <c r="M1297" i="23"/>
  <c r="O1297" i="23" s="1"/>
  <c r="AA560" i="23"/>
  <c r="AC560" i="23" s="1"/>
  <c r="G243" i="23"/>
  <c r="H243" i="23" s="1"/>
  <c r="S485" i="23"/>
  <c r="F671" i="23"/>
  <c r="H671" i="23" s="1"/>
  <c r="P1219" i="23"/>
  <c r="L1292" i="23"/>
  <c r="G1354" i="23"/>
  <c r="G1389" i="23"/>
  <c r="L278" i="24"/>
  <c r="L1293" i="23"/>
  <c r="L159" i="24"/>
  <c r="L869" i="23"/>
  <c r="F104" i="23"/>
  <c r="G1190" i="23"/>
  <c r="L1243" i="23"/>
  <c r="G1292" i="23"/>
  <c r="F232" i="24"/>
  <c r="H232" i="24" s="1"/>
  <c r="H514" i="23"/>
  <c r="N992" i="23"/>
  <c r="L1551" i="23"/>
  <c r="G1060" i="23"/>
  <c r="F401" i="23"/>
  <c r="G393" i="23"/>
  <c r="H393" i="23" s="1"/>
  <c r="G614" i="23"/>
  <c r="H614" i="23" s="1"/>
  <c r="F670" i="23"/>
  <c r="H670" i="23" s="1"/>
  <c r="T823" i="23"/>
  <c r="V823" i="23" s="1"/>
  <c r="F1159" i="23"/>
  <c r="H1159" i="23" s="1"/>
  <c r="R1237" i="23"/>
  <c r="S1237" i="23" s="1"/>
  <c r="G135" i="24"/>
  <c r="G285" i="23"/>
  <c r="H285" i="23" s="1"/>
  <c r="L1325" i="23"/>
  <c r="G200" i="23"/>
  <c r="H200" i="23" s="1"/>
  <c r="M191" i="23"/>
  <c r="R329" i="23"/>
  <c r="S329" i="23" s="1"/>
  <c r="N477" i="23"/>
  <c r="S469" i="23"/>
  <c r="L905" i="23"/>
  <c r="R986" i="23"/>
  <c r="W986" i="23" s="1"/>
  <c r="K1563" i="23"/>
  <c r="P1563" i="23" s="1"/>
  <c r="P1591" i="23"/>
  <c r="L204" i="24"/>
  <c r="M1167" i="23"/>
  <c r="O1167" i="23" s="1"/>
  <c r="Y359" i="23"/>
  <c r="AD359" i="23" s="1"/>
  <c r="G1339" i="23"/>
  <c r="G170" i="23"/>
  <c r="H170" i="23" s="1"/>
  <c r="M451" i="23"/>
  <c r="O451" i="23" s="1"/>
  <c r="G556" i="23"/>
  <c r="H556" i="23" s="1"/>
  <c r="G679" i="23"/>
  <c r="H921" i="23"/>
  <c r="G921" i="23"/>
  <c r="M1035" i="23"/>
  <c r="O1035" i="23" s="1"/>
  <c r="M1235" i="23"/>
  <c r="O1235" i="23" s="1"/>
  <c r="P1262" i="23"/>
  <c r="L1262" i="23"/>
  <c r="H1422" i="23"/>
  <c r="G1422" i="23"/>
  <c r="T178" i="24"/>
  <c r="V178" i="24" s="1"/>
  <c r="M169" i="23"/>
  <c r="O169" i="23" s="1"/>
  <c r="Y797" i="23"/>
  <c r="Z797" i="23" s="1"/>
  <c r="K181" i="23"/>
  <c r="P181" i="23" s="1"/>
  <c r="M756" i="23"/>
  <c r="O756" i="23" s="1"/>
  <c r="L1083" i="23"/>
  <c r="P1083" i="23"/>
  <c r="H1379" i="23"/>
  <c r="G1379" i="23"/>
  <c r="L93" i="24"/>
  <c r="P245" i="24"/>
  <c r="L245" i="24"/>
  <c r="H202" i="24"/>
  <c r="G202" i="24"/>
  <c r="H688" i="23"/>
  <c r="G688" i="23"/>
  <c r="Y678" i="23"/>
  <c r="AD678" i="23" s="1"/>
  <c r="O706" i="23"/>
  <c r="N706" i="23"/>
  <c r="R925" i="23"/>
  <c r="S925" i="23" s="1"/>
  <c r="P963" i="23"/>
  <c r="L963" i="23"/>
  <c r="G1416" i="23"/>
  <c r="M177" i="24"/>
  <c r="O177" i="24" s="1"/>
  <c r="R909" i="23"/>
  <c r="W909" i="23" s="1"/>
  <c r="H9" i="23"/>
  <c r="G9" i="23"/>
  <c r="G193" i="23"/>
  <c r="H193" i="23" s="1"/>
  <c r="R788" i="23"/>
  <c r="W788" i="23" s="1"/>
  <c r="T1396" i="23"/>
  <c r="V1396" i="23" s="1"/>
  <c r="L52" i="24"/>
  <c r="R920" i="23"/>
  <c r="W920" i="23" s="1"/>
  <c r="O1604" i="23"/>
  <c r="N1604" i="23"/>
  <c r="R1120" i="23"/>
  <c r="W1120" i="23" s="1"/>
  <c r="R319" i="23"/>
  <c r="S319" i="23" s="1"/>
  <c r="M953" i="23"/>
  <c r="O953" i="23" s="1"/>
  <c r="G110" i="23"/>
  <c r="H110" i="23" s="1"/>
  <c r="G484" i="23"/>
  <c r="H484" i="23" s="1"/>
  <c r="O564" i="23"/>
  <c r="N564" i="23"/>
  <c r="Y1058" i="23"/>
  <c r="AD1058" i="23" s="1"/>
  <c r="R1156" i="23"/>
  <c r="W1156" i="23" s="1"/>
  <c r="R1247" i="23"/>
  <c r="W1247" i="23" s="1"/>
  <c r="G1394" i="23"/>
  <c r="W7" i="24"/>
  <c r="S7" i="24"/>
  <c r="M621" i="23"/>
  <c r="O621" i="23" s="1"/>
  <c r="G105" i="23"/>
  <c r="H105" i="23" s="1"/>
  <c r="R159" i="23"/>
  <c r="S159" i="23" s="1"/>
  <c r="L581" i="23"/>
  <c r="G631" i="23"/>
  <c r="H631" i="23" s="1"/>
  <c r="M778" i="23"/>
  <c r="O778" i="23" s="1"/>
  <c r="R1371" i="23"/>
  <c r="W1371" i="23" s="1"/>
  <c r="K665" i="23"/>
  <c r="P665" i="23" s="1"/>
  <c r="R1125" i="23"/>
  <c r="S1125" i="23" s="1"/>
  <c r="R1590" i="23"/>
  <c r="W1590" i="23" s="1"/>
  <c r="R830" i="23"/>
  <c r="W830" i="23" s="1"/>
  <c r="M1313" i="23"/>
  <c r="O1313" i="23" s="1"/>
  <c r="R192" i="23"/>
  <c r="T1467" i="23"/>
  <c r="V1467" i="23" s="1"/>
  <c r="Y1442" i="23"/>
  <c r="AD1442" i="23" s="1"/>
  <c r="R1594" i="23"/>
  <c r="Y327" i="23"/>
  <c r="AD327" i="23" s="1"/>
  <c r="T409" i="23"/>
  <c r="V409" i="23" s="1"/>
  <c r="Y1385" i="23"/>
  <c r="Z1385" i="23" s="1"/>
  <c r="O58" i="24"/>
  <c r="N58" i="24"/>
  <c r="T300" i="23"/>
  <c r="V300" i="23" s="1"/>
  <c r="M648" i="23"/>
  <c r="O648" i="23" s="1"/>
  <c r="T1552" i="23"/>
  <c r="R248" i="23"/>
  <c r="W248" i="23" s="1"/>
  <c r="M1257" i="23"/>
  <c r="O1257" i="23" s="1"/>
  <c r="Y769" i="23"/>
  <c r="AD769" i="23" s="1"/>
  <c r="R1103" i="23"/>
  <c r="S1103" i="23" s="1"/>
  <c r="M242" i="24"/>
  <c r="R358" i="23"/>
  <c r="S358" i="23" s="1"/>
  <c r="R203" i="23"/>
  <c r="W203" i="23" s="1"/>
  <c r="M165" i="23"/>
  <c r="O165" i="23" s="1"/>
  <c r="M903" i="23"/>
  <c r="O903" i="23" s="1"/>
  <c r="O785" i="23"/>
  <c r="N785" i="23"/>
  <c r="M1353" i="23"/>
  <c r="M62" i="23"/>
  <c r="O62" i="23" s="1"/>
  <c r="R919" i="23"/>
  <c r="S919" i="23" s="1"/>
  <c r="T317" i="23"/>
  <c r="V317" i="23" s="1"/>
  <c r="R289" i="23"/>
  <c r="S289" i="23" s="1"/>
  <c r="M1145" i="23"/>
  <c r="O1145" i="23" s="1"/>
  <c r="R636" i="23"/>
  <c r="W636" i="23" s="1"/>
  <c r="M1230" i="23"/>
  <c r="O1230" i="23" s="1"/>
  <c r="H220" i="23"/>
  <c r="R822" i="23"/>
  <c r="W822" i="23" s="1"/>
  <c r="F1191" i="23"/>
  <c r="H1191" i="23" s="1"/>
  <c r="R1169" i="23"/>
  <c r="W1169" i="23" s="1"/>
  <c r="R233" i="24"/>
  <c r="W233" i="24" s="1"/>
  <c r="T414" i="23"/>
  <c r="V414" i="23" s="1"/>
  <c r="Y1101" i="23"/>
  <c r="AD1101" i="23" s="1"/>
  <c r="T1212" i="23"/>
  <c r="V1212" i="23" s="1"/>
  <c r="M566" i="23"/>
  <c r="O566" i="23" s="1"/>
  <c r="K339" i="23"/>
  <c r="G697" i="23"/>
  <c r="G156" i="24"/>
  <c r="G856" i="23"/>
  <c r="Y181" i="24"/>
  <c r="Z181" i="24" s="1"/>
  <c r="H173" i="23"/>
  <c r="G191" i="23"/>
  <c r="H191" i="23" s="1"/>
  <c r="H443" i="23"/>
  <c r="G872" i="23"/>
  <c r="N1478" i="23"/>
  <c r="G1556" i="23"/>
  <c r="G610" i="23"/>
  <c r="H610" i="23" s="1"/>
  <c r="G117" i="23"/>
  <c r="H117" i="23" s="1"/>
  <c r="G310" i="23"/>
  <c r="H310" i="23" s="1"/>
  <c r="H403" i="23"/>
  <c r="N513" i="23"/>
  <c r="G1335" i="23"/>
  <c r="G1360" i="23"/>
  <c r="N270" i="24"/>
  <c r="G80" i="23"/>
  <c r="H80" i="23" s="1"/>
  <c r="G956" i="23"/>
  <c r="G34" i="23"/>
  <c r="H34" i="23" s="1"/>
  <c r="N349" i="23"/>
  <c r="K274" i="23"/>
  <c r="P274" i="23" s="1"/>
  <c r="G747" i="23"/>
  <c r="G929" i="23"/>
  <c r="G94" i="24"/>
  <c r="N189" i="24"/>
  <c r="G205" i="24"/>
  <c r="F156" i="23"/>
  <c r="H156" i="23" s="1"/>
  <c r="G392" i="23"/>
  <c r="H392" i="23" s="1"/>
  <c r="H587" i="23"/>
  <c r="F654" i="23"/>
  <c r="G880" i="23"/>
  <c r="L1357" i="23"/>
  <c r="G1493" i="23"/>
  <c r="R246" i="24"/>
  <c r="S246" i="24" s="1"/>
  <c r="G306" i="23"/>
  <c r="H306" i="23" s="1"/>
  <c r="G101" i="23"/>
  <c r="H101" i="23" s="1"/>
  <c r="K264" i="23"/>
  <c r="P264" i="23" s="1"/>
  <c r="K325" i="23"/>
  <c r="P325" i="23" s="1"/>
  <c r="G245" i="23"/>
  <c r="H245" i="23" s="1"/>
  <c r="F488" i="23"/>
  <c r="G488" i="23" s="1"/>
  <c r="H626" i="23"/>
  <c r="M696" i="23"/>
  <c r="O696" i="23" s="1"/>
  <c r="G993" i="23"/>
  <c r="G1001" i="23"/>
  <c r="G1103" i="23"/>
  <c r="N1583" i="23"/>
  <c r="G100" i="24"/>
  <c r="M653" i="23"/>
  <c r="O653" i="23" s="1"/>
  <c r="G21" i="23"/>
  <c r="H21" i="23" s="1"/>
  <c r="G341" i="23"/>
  <c r="H341" i="23" s="1"/>
  <c r="M634" i="23"/>
  <c r="O634" i="23" s="1"/>
  <c r="H643" i="23"/>
  <c r="G643" i="23"/>
  <c r="R644" i="23"/>
  <c r="S644" i="23" s="1"/>
  <c r="F1283" i="23"/>
  <c r="H1283" i="23" s="1"/>
  <c r="T21" i="24"/>
  <c r="V21" i="24" s="1"/>
  <c r="M18" i="24"/>
  <c r="O18" i="24" s="1"/>
  <c r="M165" i="24"/>
  <c r="O165" i="24" s="1"/>
  <c r="H1236" i="23"/>
  <c r="G1236" i="23"/>
  <c r="S359" i="23"/>
  <c r="M107" i="23"/>
  <c r="N107" i="23" s="1"/>
  <c r="P451" i="23"/>
  <c r="R565" i="23"/>
  <c r="S565" i="23" s="1"/>
  <c r="G596" i="23"/>
  <c r="H596" i="23" s="1"/>
  <c r="P1035" i="23"/>
  <c r="R1306" i="23"/>
  <c r="W1306" i="23" s="1"/>
  <c r="G1510" i="23"/>
  <c r="H177" i="24"/>
  <c r="G177" i="24"/>
  <c r="M252" i="24"/>
  <c r="O252" i="24" s="1"/>
  <c r="P169" i="23"/>
  <c r="P872" i="23"/>
  <c r="L872" i="23"/>
  <c r="G261" i="23"/>
  <c r="H261" i="23" s="1"/>
  <c r="H1143" i="23"/>
  <c r="G1143" i="23"/>
  <c r="H1500" i="23"/>
  <c r="G1500" i="23"/>
  <c r="R265" i="24"/>
  <c r="R229" i="24"/>
  <c r="S229" i="24" s="1"/>
  <c r="G262" i="23"/>
  <c r="H262" i="23" s="1"/>
  <c r="S544" i="23"/>
  <c r="W544" i="23"/>
  <c r="M1121" i="23"/>
  <c r="P177" i="24"/>
  <c r="P119" i="23"/>
  <c r="L119" i="23"/>
  <c r="L390" i="23"/>
  <c r="P390" i="23"/>
  <c r="M745" i="23"/>
  <c r="O745" i="23" s="1"/>
  <c r="G1279" i="23"/>
  <c r="R1409" i="23"/>
  <c r="S1409" i="23" s="1"/>
  <c r="P1513" i="23"/>
  <c r="L1513" i="23"/>
  <c r="Y209" i="24"/>
  <c r="AD209" i="24" s="1"/>
  <c r="M287" i="23"/>
  <c r="O287" i="23" s="1"/>
  <c r="M271" i="23"/>
  <c r="O271" i="23" s="1"/>
  <c r="K231" i="23"/>
  <c r="P231" i="23" s="1"/>
  <c r="M761" i="23"/>
  <c r="O761" i="23" s="1"/>
  <c r="M731" i="23"/>
  <c r="O731" i="23" s="1"/>
  <c r="R1215" i="23"/>
  <c r="W1215" i="23" s="1"/>
  <c r="N1462" i="23"/>
  <c r="P106" i="24"/>
  <c r="L106" i="24"/>
  <c r="M118" i="23"/>
  <c r="M347" i="23"/>
  <c r="K916" i="23"/>
  <c r="L916" i="23" s="1"/>
  <c r="K1493" i="23"/>
  <c r="T1310" i="23"/>
  <c r="V1310" i="23" s="1"/>
  <c r="R1587" i="23"/>
  <c r="S1587" i="23" s="1"/>
  <c r="G120" i="24"/>
  <c r="H120" i="24" s="1"/>
  <c r="R241" i="23"/>
  <c r="S241" i="23" s="1"/>
  <c r="G820" i="23"/>
  <c r="L1371" i="23"/>
  <c r="G1235" i="23"/>
  <c r="M19" i="23"/>
  <c r="N19" i="23" s="1"/>
  <c r="Y674" i="23"/>
  <c r="Z674" i="23" s="1"/>
  <c r="R395" i="23"/>
  <c r="S395" i="23" s="1"/>
  <c r="Y1091" i="23"/>
  <c r="AD1091" i="23" s="1"/>
  <c r="L1562" i="23"/>
  <c r="M234" i="24"/>
  <c r="O234" i="24" s="1"/>
  <c r="T526" i="23"/>
  <c r="R103" i="23"/>
  <c r="S103" i="23" s="1"/>
  <c r="R244" i="23"/>
  <c r="W244" i="23" s="1"/>
  <c r="R616" i="23"/>
  <c r="W616" i="23" s="1"/>
  <c r="M1473" i="23"/>
  <c r="O1473" i="23" s="1"/>
  <c r="M1166" i="23"/>
  <c r="O1166" i="23" s="1"/>
  <c r="R1374" i="23"/>
  <c r="S1374" i="23" s="1"/>
  <c r="W368" i="23"/>
  <c r="S368" i="23"/>
  <c r="Y861" i="23"/>
  <c r="AD861" i="23" s="1"/>
  <c r="O281" i="24"/>
  <c r="N281" i="24"/>
  <c r="P57" i="23"/>
  <c r="M64" i="24"/>
  <c r="O64" i="24" s="1"/>
  <c r="R1517" i="23"/>
  <c r="W1517" i="23" s="1"/>
  <c r="P258" i="24"/>
  <c r="T95" i="24"/>
  <c r="V95" i="24" s="1"/>
  <c r="N1213" i="23"/>
  <c r="M113" i="24"/>
  <c r="O113" i="24" s="1"/>
  <c r="Y377" i="23"/>
  <c r="AD377" i="23" s="1"/>
  <c r="P1335" i="23"/>
  <c r="M9" i="24"/>
  <c r="O9" i="24" s="1"/>
  <c r="W1065" i="23"/>
  <c r="T1437" i="23"/>
  <c r="V1437" i="23" s="1"/>
  <c r="M503" i="23"/>
  <c r="N265" i="24"/>
  <c r="T1188" i="23"/>
  <c r="V1188" i="23" s="1"/>
  <c r="F152" i="23"/>
  <c r="R1496" i="23"/>
  <c r="S1496" i="23" s="1"/>
  <c r="F1381" i="23"/>
  <c r="H1381" i="23" s="1"/>
  <c r="T533" i="23"/>
  <c r="F305" i="23"/>
  <c r="W400" i="23"/>
  <c r="S400" i="23"/>
  <c r="T1015" i="23"/>
  <c r="V1015" i="23" s="1"/>
  <c r="R121" i="23"/>
  <c r="S121" i="23" s="1"/>
  <c r="R83" i="24"/>
  <c r="W83" i="24" s="1"/>
  <c r="H535" i="23"/>
  <c r="S863" i="23"/>
  <c r="M175" i="24"/>
  <c r="O175" i="24" s="1"/>
  <c r="P228" i="23"/>
  <c r="L228" i="23"/>
  <c r="H363" i="23"/>
  <c r="M494" i="23"/>
  <c r="M37" i="24"/>
  <c r="O37" i="24" s="1"/>
  <c r="H162" i="23"/>
  <c r="H50" i="23"/>
  <c r="H199" i="23"/>
  <c r="H315" i="23"/>
  <c r="O613" i="23"/>
  <c r="M521" i="23"/>
  <c r="H612" i="23"/>
  <c r="M976" i="23"/>
  <c r="M1273" i="23"/>
  <c r="F1313" i="23"/>
  <c r="H1313" i="23" s="1"/>
  <c r="F121" i="23"/>
  <c r="G121" i="23" s="1"/>
  <c r="K387" i="23"/>
  <c r="P387" i="23" s="1"/>
  <c r="F234" i="24"/>
  <c r="H234" i="24" s="1"/>
  <c r="R114" i="24"/>
  <c r="W114" i="24" s="1"/>
  <c r="F161" i="23"/>
  <c r="F426" i="23"/>
  <c r="G426" i="23" s="1"/>
  <c r="F358" i="23"/>
  <c r="F723" i="23"/>
  <c r="M670" i="23"/>
  <c r="O670" i="23" s="1"/>
  <c r="N984" i="23"/>
  <c r="F1104" i="23"/>
  <c r="H1104" i="23" s="1"/>
  <c r="R1383" i="23"/>
  <c r="W1383" i="23" s="1"/>
  <c r="Y1540" i="23"/>
  <c r="AD1540" i="23" s="1"/>
  <c r="G1568" i="23"/>
  <c r="G97" i="24"/>
  <c r="Y266" i="24"/>
  <c r="H394" i="23"/>
  <c r="M1001" i="23"/>
  <c r="O1001" i="23" s="1"/>
  <c r="G37" i="23"/>
  <c r="H37" i="23" s="1"/>
  <c r="T430" i="23"/>
  <c r="V430" i="23" s="1"/>
  <c r="M525" i="23"/>
  <c r="O525" i="23" s="1"/>
  <c r="F1119" i="23"/>
  <c r="H1119" i="23" s="1"/>
  <c r="M1246" i="23"/>
  <c r="O1246" i="23" s="1"/>
  <c r="R1373" i="23"/>
  <c r="S1373" i="23" s="1"/>
  <c r="F1585" i="23"/>
  <c r="H1585" i="23" s="1"/>
  <c r="F48" i="24"/>
  <c r="H48" i="24" s="1"/>
  <c r="P37" i="23"/>
  <c r="M1296" i="23"/>
  <c r="O1296" i="23" s="1"/>
  <c r="M1312" i="23"/>
  <c r="O1312" i="23" s="1"/>
  <c r="R306" i="23"/>
  <c r="S306" i="23" s="1"/>
  <c r="T984" i="23"/>
  <c r="V984" i="23" s="1"/>
  <c r="P1221" i="23"/>
  <c r="H1508" i="23"/>
  <c r="G1508" i="23"/>
  <c r="Y1583" i="23"/>
  <c r="AD1583" i="23" s="1"/>
  <c r="P108" i="24"/>
  <c r="L108" i="24"/>
  <c r="R179" i="24"/>
  <c r="W179" i="24" s="1"/>
  <c r="Y777" i="23"/>
  <c r="AD777" i="23" s="1"/>
  <c r="Y1460" i="23"/>
  <c r="Z1460" i="23" s="1"/>
  <c r="M292" i="23"/>
  <c r="O292" i="23" s="1"/>
  <c r="H937" i="23"/>
  <c r="G937" i="23"/>
  <c r="T131" i="24"/>
  <c r="R635" i="23"/>
  <c r="M944" i="23"/>
  <c r="O944" i="23" s="1"/>
  <c r="H203" i="24"/>
  <c r="G203" i="24"/>
  <c r="P353" i="23"/>
  <c r="L353" i="23"/>
  <c r="G56" i="23"/>
  <c r="H56" i="23" s="1"/>
  <c r="P577" i="23"/>
  <c r="L577" i="23"/>
  <c r="P638" i="23"/>
  <c r="L638" i="23"/>
  <c r="R751" i="23"/>
  <c r="S751" i="23" s="1"/>
  <c r="Y1018" i="23"/>
  <c r="AD1018" i="23" s="1"/>
  <c r="R615" i="23"/>
  <c r="AA1039" i="23"/>
  <c r="AC1039" i="23" s="1"/>
  <c r="R991" i="23"/>
  <c r="W991" i="23" s="1"/>
  <c r="R99" i="24"/>
  <c r="R221" i="23"/>
  <c r="R1232" i="23"/>
  <c r="W1232" i="23" s="1"/>
  <c r="M139" i="23"/>
  <c r="O139" i="23" s="1"/>
  <c r="R1226" i="23"/>
  <c r="W1226" i="23" s="1"/>
  <c r="R202" i="24"/>
  <c r="R527" i="23"/>
  <c r="S527" i="23" s="1"/>
  <c r="M796" i="23"/>
  <c r="O796" i="23" s="1"/>
  <c r="Y876" i="23"/>
  <c r="AD876" i="23" s="1"/>
  <c r="R1046" i="23"/>
  <c r="S1046" i="23" s="1"/>
  <c r="R1052" i="23"/>
  <c r="W1052" i="23" s="1"/>
  <c r="M48" i="24"/>
  <c r="M708" i="23"/>
  <c r="R1076" i="23"/>
  <c r="W1076" i="23" s="1"/>
  <c r="M298" i="23"/>
  <c r="O298" i="23" s="1"/>
  <c r="R108" i="23"/>
  <c r="W108" i="23" s="1"/>
  <c r="M1320" i="23"/>
  <c r="O1320" i="23" s="1"/>
  <c r="R1562" i="23"/>
  <c r="W1562" i="23" s="1"/>
  <c r="R263" i="24"/>
  <c r="W263" i="24" s="1"/>
  <c r="R243" i="23"/>
  <c r="S243" i="23" s="1"/>
  <c r="R1457" i="23"/>
  <c r="S1457" i="23" s="1"/>
  <c r="R1601" i="23"/>
  <c r="W1601" i="23" s="1"/>
  <c r="L103" i="23"/>
  <c r="R295" i="24"/>
  <c r="W295" i="24" s="1"/>
  <c r="R163" i="23"/>
  <c r="S163" i="23" s="1"/>
  <c r="R1340" i="23"/>
  <c r="S1340" i="23" s="1"/>
  <c r="R26" i="24"/>
  <c r="R1598" i="23"/>
  <c r="M240" i="23"/>
  <c r="M57" i="23"/>
  <c r="O57" i="23" s="1"/>
  <c r="T700" i="23"/>
  <c r="V700" i="23" s="1"/>
  <c r="W1236" i="23"/>
  <c r="S1236" i="23"/>
  <c r="M1526" i="23"/>
  <c r="O1526" i="23" s="1"/>
  <c r="M258" i="24"/>
  <c r="O258" i="24" s="1"/>
  <c r="M166" i="24"/>
  <c r="O166" i="24" s="1"/>
  <c r="M204" i="23"/>
  <c r="M602" i="23"/>
  <c r="O602" i="23" s="1"/>
  <c r="M1305" i="23"/>
  <c r="Y384" i="23"/>
  <c r="Z384" i="23" s="1"/>
  <c r="Y941" i="23"/>
  <c r="M1335" i="23"/>
  <c r="M57" i="24"/>
  <c r="M440" i="23"/>
  <c r="O440" i="23" s="1"/>
  <c r="R78" i="23"/>
  <c r="W78" i="23" s="1"/>
  <c r="T1065" i="23"/>
  <c r="V1065" i="23" s="1"/>
  <c r="P566" i="23"/>
  <c r="R814" i="23"/>
  <c r="R12" i="24"/>
  <c r="S12" i="24" s="1"/>
  <c r="K266" i="23"/>
  <c r="L266" i="23" s="1"/>
  <c r="R1588" i="23"/>
  <c r="S1588" i="23" s="1"/>
  <c r="K282" i="23"/>
  <c r="P282" i="23" s="1"/>
  <c r="M517" i="23"/>
  <c r="M766" i="23"/>
  <c r="O766" i="23" s="1"/>
  <c r="F819" i="23"/>
  <c r="H819" i="23" s="1"/>
  <c r="M1073" i="23"/>
  <c r="O1073" i="23" s="1"/>
  <c r="F1340" i="23"/>
  <c r="H1340" i="23" s="1"/>
  <c r="F1384" i="23"/>
  <c r="H1384" i="23" s="1"/>
  <c r="K1466" i="23"/>
  <c r="L1466" i="23" s="1"/>
  <c r="F298" i="24"/>
  <c r="H298" i="24" s="1"/>
  <c r="L89" i="23"/>
  <c r="M1244" i="23"/>
  <c r="O1244" i="23" s="1"/>
  <c r="K183" i="24"/>
  <c r="P183" i="24" s="1"/>
  <c r="F1297" i="23"/>
  <c r="H1297" i="23" s="1"/>
  <c r="F217" i="23"/>
  <c r="K623" i="23"/>
  <c r="K805" i="23"/>
  <c r="L805" i="23" s="1"/>
  <c r="F160" i="23"/>
  <c r="F122" i="23"/>
  <c r="M377" i="23"/>
  <c r="O377" i="23" s="1"/>
  <c r="M213" i="23"/>
  <c r="O213" i="23" s="1"/>
  <c r="F1161" i="23"/>
  <c r="H1161" i="23" s="1"/>
  <c r="K1238" i="23"/>
  <c r="K153" i="24"/>
  <c r="R444" i="23"/>
  <c r="W444" i="23" s="1"/>
  <c r="M461" i="23"/>
  <c r="O461" i="23" s="1"/>
  <c r="M808" i="23"/>
  <c r="F964" i="23"/>
  <c r="H964" i="23" s="1"/>
  <c r="K1029" i="23"/>
  <c r="F1346" i="23"/>
  <c r="F1415" i="23"/>
  <c r="H1415" i="23" s="1"/>
  <c r="K53" i="24"/>
  <c r="R436" i="23"/>
  <c r="W436" i="23" s="1"/>
  <c r="R51" i="23"/>
  <c r="W51" i="23" s="1"/>
  <c r="R599" i="23"/>
  <c r="W599" i="23" s="1"/>
  <c r="R631" i="23"/>
  <c r="S631" i="23" s="1"/>
  <c r="R26" i="23"/>
  <c r="M233" i="23"/>
  <c r="R12" i="23"/>
  <c r="R294" i="24"/>
  <c r="S294" i="24" s="1"/>
  <c r="H183" i="23"/>
  <c r="G69" i="24"/>
  <c r="G95" i="24"/>
  <c r="G821" i="23"/>
  <c r="H451" i="23"/>
  <c r="K1376" i="23"/>
  <c r="L1376" i="23" s="1"/>
  <c r="G1455" i="23"/>
  <c r="K1595" i="23"/>
  <c r="L1595" i="23" s="1"/>
  <c r="F142" i="24"/>
  <c r="K71" i="23"/>
  <c r="L71" i="23" s="1"/>
  <c r="G8" i="23"/>
  <c r="F190" i="23"/>
  <c r="G190" i="23" s="1"/>
  <c r="H184" i="23"/>
  <c r="H249" i="23"/>
  <c r="G425" i="23"/>
  <c r="H425" i="23" s="1"/>
  <c r="F1077" i="23"/>
  <c r="H1077" i="23" s="1"/>
  <c r="F1247" i="23"/>
  <c r="H1247" i="23" s="1"/>
  <c r="G1352" i="23"/>
  <c r="F12" i="24"/>
  <c r="G241" i="23"/>
  <c r="H241" i="23" s="1"/>
  <c r="G279" i="23"/>
  <c r="H279" i="23" s="1"/>
  <c r="N434" i="23"/>
  <c r="G715" i="23"/>
  <c r="G911" i="23"/>
  <c r="G1037" i="23"/>
  <c r="K1112" i="23"/>
  <c r="G1197" i="23"/>
  <c r="G1309" i="23"/>
  <c r="G61" i="24"/>
  <c r="G270" i="23"/>
  <c r="H270" i="23" s="1"/>
  <c r="G74" i="23"/>
  <c r="H74" i="23" s="1"/>
  <c r="H205" i="23"/>
  <c r="K404" i="23"/>
  <c r="P404" i="23" s="1"/>
  <c r="G678" i="23"/>
  <c r="G756" i="23"/>
  <c r="G863" i="23"/>
  <c r="G1393" i="23"/>
  <c r="N1426" i="23"/>
  <c r="G194" i="24"/>
  <c r="N201" i="24"/>
  <c r="G216" i="24"/>
  <c r="H59" i="23"/>
  <c r="M384" i="23"/>
  <c r="O384" i="23" s="1"/>
  <c r="G265" i="23"/>
  <c r="H265" i="23" s="1"/>
  <c r="F1315" i="23"/>
  <c r="H1315" i="23" s="1"/>
  <c r="K1386" i="23"/>
  <c r="G1446" i="23"/>
  <c r="G15" i="24"/>
  <c r="L77" i="24"/>
  <c r="R280" i="24"/>
  <c r="S280" i="24" s="1"/>
  <c r="N668" i="23"/>
  <c r="N1534" i="23"/>
  <c r="N373" i="23"/>
  <c r="K263" i="23"/>
  <c r="P263" i="23" s="1"/>
  <c r="G286" i="23"/>
  <c r="H286" i="23" s="1"/>
  <c r="H347" i="23"/>
  <c r="H518" i="23"/>
  <c r="L739" i="23"/>
  <c r="L835" i="23"/>
  <c r="F943" i="23"/>
  <c r="H943" i="23" s="1"/>
  <c r="G897" i="23"/>
  <c r="N1034" i="23"/>
  <c r="G1286" i="23"/>
  <c r="G1380" i="23"/>
  <c r="S1522" i="23"/>
  <c r="G129" i="23"/>
  <c r="H129" i="23" s="1"/>
  <c r="L174" i="23"/>
  <c r="S421" i="23"/>
  <c r="L411" i="23"/>
  <c r="G534" i="23"/>
  <c r="H534" i="23" s="1"/>
  <c r="G682" i="23"/>
  <c r="G737" i="23"/>
  <c r="S955" i="23"/>
  <c r="S876" i="23"/>
  <c r="N1015" i="23"/>
  <c r="G1226" i="23"/>
  <c r="G1390" i="23"/>
  <c r="N1474" i="23"/>
  <c r="F326" i="23"/>
  <c r="L288" i="23"/>
  <c r="G411" i="23"/>
  <c r="H411" i="23" s="1"/>
  <c r="H372" i="23"/>
  <c r="K585" i="23"/>
  <c r="P585" i="23" s="1"/>
  <c r="L594" i="23"/>
  <c r="F935" i="23"/>
  <c r="H935" i="23" s="1"/>
  <c r="F972" i="23"/>
  <c r="K1099" i="23"/>
  <c r="F1257" i="23"/>
  <c r="F231" i="24"/>
  <c r="H47" i="23"/>
  <c r="L161" i="23"/>
  <c r="G893" i="23"/>
  <c r="G1133" i="23"/>
  <c r="L207" i="24"/>
  <c r="S1430" i="23"/>
  <c r="G1211" i="23"/>
  <c r="G114" i="23"/>
  <c r="H114" i="23" s="1"/>
  <c r="G691" i="23"/>
  <c r="L1030" i="23"/>
  <c r="G1513" i="23"/>
  <c r="G296" i="24"/>
  <c r="L346" i="23"/>
  <c r="L572" i="23"/>
  <c r="G293" i="24"/>
  <c r="H54" i="23"/>
  <c r="S393" i="23"/>
  <c r="P340" i="23"/>
  <c r="G1334" i="23"/>
  <c r="G112" i="24"/>
  <c r="N280" i="24"/>
  <c r="N554" i="23"/>
  <c r="L508" i="23"/>
  <c r="S1378" i="23"/>
  <c r="L56" i="23"/>
  <c r="S815" i="23"/>
  <c r="G1145" i="23"/>
  <c r="G88" i="24"/>
  <c r="P760" i="23"/>
  <c r="G763" i="23"/>
  <c r="G222" i="23"/>
  <c r="H222" i="23" s="1"/>
  <c r="N260" i="24"/>
  <c r="N1332" i="23"/>
  <c r="H590" i="23"/>
  <c r="L295" i="23"/>
  <c r="G138" i="24"/>
  <c r="N863" i="23"/>
  <c r="G1600" i="23"/>
  <c r="L47" i="23"/>
  <c r="L698" i="23"/>
  <c r="G1254" i="23"/>
  <c r="L48" i="23"/>
  <c r="S662" i="23"/>
  <c r="N267" i="24"/>
  <c r="R1567" i="23"/>
  <c r="S1567" i="23" s="1"/>
  <c r="H24" i="23"/>
  <c r="H584" i="23"/>
  <c r="F1011" i="23"/>
  <c r="K1131" i="23"/>
  <c r="F147" i="24"/>
  <c r="H361" i="23"/>
  <c r="K272" i="23"/>
  <c r="H390" i="23"/>
  <c r="G1357" i="23"/>
  <c r="H90" i="23"/>
  <c r="M156" i="23"/>
  <c r="O156" i="23" s="1"/>
  <c r="F235" i="23"/>
  <c r="F611" i="23"/>
  <c r="G611" i="23" s="1"/>
  <c r="M487" i="23"/>
  <c r="O487" i="23" s="1"/>
  <c r="M1173" i="23"/>
  <c r="O1173" i="23" s="1"/>
  <c r="L1416" i="23"/>
  <c r="M1613" i="23"/>
  <c r="O1613" i="23" s="1"/>
  <c r="H568" i="23"/>
  <c r="F204" i="23"/>
  <c r="H281" i="23"/>
  <c r="H355" i="23"/>
  <c r="K507" i="23"/>
  <c r="K1063" i="23"/>
  <c r="P1063" i="23" s="1"/>
  <c r="F1084" i="23"/>
  <c r="H1084" i="23" s="1"/>
  <c r="M1223" i="23"/>
  <c r="L1231" i="23"/>
  <c r="R23" i="24"/>
  <c r="S23" i="24" s="1"/>
  <c r="H303" i="23"/>
  <c r="G42" i="24"/>
  <c r="N864" i="23"/>
  <c r="M149" i="23"/>
  <c r="H290" i="23"/>
  <c r="H496" i="23"/>
  <c r="M558" i="23"/>
  <c r="O558" i="23" s="1"/>
  <c r="M952" i="23"/>
  <c r="O952" i="23" s="1"/>
  <c r="W1015" i="23"/>
  <c r="R1332" i="23"/>
  <c r="W1332" i="23" s="1"/>
  <c r="M1483" i="23"/>
  <c r="R1558" i="23"/>
  <c r="S1558" i="23" s="1"/>
  <c r="G109" i="24"/>
  <c r="M113" i="23"/>
  <c r="N113" i="23" s="1"/>
  <c r="M448" i="23"/>
  <c r="H573" i="23"/>
  <c r="P650" i="23"/>
  <c r="R1234" i="23"/>
  <c r="W1234" i="23" s="1"/>
  <c r="K1600" i="23"/>
  <c r="P1600" i="23" s="1"/>
  <c r="N7" i="24"/>
  <c r="P478" i="23"/>
  <c r="F103" i="23"/>
  <c r="G103" i="23" s="1"/>
  <c r="F918" i="23"/>
  <c r="F1167" i="23"/>
  <c r="H1167" i="23" s="1"/>
  <c r="K1317" i="23"/>
  <c r="L1317" i="23" s="1"/>
  <c r="R1578" i="23"/>
  <c r="W1578" i="23" s="1"/>
  <c r="L1225" i="23"/>
  <c r="L263" i="24"/>
  <c r="H108" i="23"/>
  <c r="H321" i="23"/>
  <c r="M17" i="23"/>
  <c r="P147" i="24"/>
  <c r="M33" i="23"/>
  <c r="O33" i="23" s="1"/>
  <c r="L1086" i="23"/>
  <c r="R1489" i="23"/>
  <c r="W1489" i="23" s="1"/>
  <c r="M1182" i="23"/>
  <c r="O1182" i="23" s="1"/>
  <c r="T332" i="23"/>
  <c r="H231" i="23"/>
  <c r="W152" i="24"/>
  <c r="L248" i="23"/>
  <c r="W1212" i="23"/>
  <c r="L200" i="23"/>
  <c r="M713" i="23"/>
  <c r="O713" i="23" s="1"/>
  <c r="L188" i="23"/>
  <c r="T667" i="23"/>
  <c r="W1064" i="23"/>
  <c r="P1305" i="23"/>
  <c r="H330" i="23"/>
  <c r="P9" i="24"/>
  <c r="R226" i="23"/>
  <c r="W226" i="23" s="1"/>
  <c r="M144" i="23"/>
  <c r="N144" i="23" s="1"/>
  <c r="H445" i="23"/>
  <c r="N527" i="23"/>
  <c r="W1311" i="23"/>
  <c r="G1512" i="23"/>
  <c r="K22" i="24"/>
  <c r="L22" i="24" s="1"/>
  <c r="R273" i="24"/>
  <c r="S273" i="24" s="1"/>
  <c r="M313" i="23"/>
  <c r="F251" i="23"/>
  <c r="G251" i="23" s="1"/>
  <c r="R465" i="23"/>
  <c r="S465" i="23" s="1"/>
  <c r="F574" i="23"/>
  <c r="G574" i="23" s="1"/>
  <c r="R910" i="23"/>
  <c r="R1284" i="23"/>
  <c r="R125" i="24"/>
  <c r="S125" i="24" s="1"/>
  <c r="F218" i="23"/>
  <c r="K586" i="23"/>
  <c r="R657" i="23"/>
  <c r="S657" i="23" s="1"/>
  <c r="F810" i="23"/>
  <c r="H810" i="23" s="1"/>
  <c r="M1048" i="23"/>
  <c r="O1048" i="23" s="1"/>
  <c r="K1251" i="23"/>
  <c r="L1251" i="23" s="1"/>
  <c r="F107" i="24"/>
  <c r="H107" i="24" s="1"/>
  <c r="M405" i="23"/>
  <c r="O405" i="23" s="1"/>
  <c r="M575" i="23"/>
  <c r="O575" i="23" s="1"/>
  <c r="M620" i="23"/>
  <c r="R337" i="23"/>
  <c r="W337" i="23" s="1"/>
  <c r="F550" i="23"/>
  <c r="R854" i="23"/>
  <c r="W854" i="23" s="1"/>
  <c r="K1255" i="23"/>
  <c r="L1255" i="23" s="1"/>
  <c r="K1349" i="23"/>
  <c r="P1349" i="23" s="1"/>
  <c r="K1406" i="23"/>
  <c r="L1406" i="23" s="1"/>
  <c r="R74" i="24"/>
  <c r="F196" i="23"/>
  <c r="R67" i="23"/>
  <c r="R80" i="24"/>
  <c r="W80" i="24" s="1"/>
  <c r="R1440" i="23"/>
  <c r="S1440" i="23" s="1"/>
  <c r="M126" i="24"/>
  <c r="O126" i="24" s="1"/>
  <c r="R66" i="23"/>
  <c r="W66" i="23" s="1"/>
  <c r="R1113" i="23"/>
  <c r="S1113" i="23" s="1"/>
  <c r="R1463" i="23"/>
  <c r="W1463" i="23" s="1"/>
  <c r="R136" i="23"/>
  <c r="W136" i="23" s="1"/>
  <c r="R42" i="23"/>
  <c r="M65" i="23"/>
  <c r="O65" i="23" s="1"/>
  <c r="R28" i="23"/>
  <c r="W28" i="23" s="1"/>
  <c r="R124" i="23"/>
  <c r="Y271" i="24"/>
  <c r="AD271" i="24" s="1"/>
  <c r="R126" i="23"/>
  <c r="W126" i="23" s="1"/>
  <c r="R1391" i="23"/>
  <c r="W1391" i="23" s="1"/>
  <c r="R1161" i="23"/>
  <c r="W1161" i="23" s="1"/>
  <c r="R44" i="24"/>
  <c r="W44" i="24" s="1"/>
  <c r="T510" i="23"/>
  <c r="R82" i="23"/>
  <c r="W82" i="23" s="1"/>
  <c r="R343" i="23"/>
  <c r="S343" i="23" s="1"/>
  <c r="Y992" i="23"/>
  <c r="AD992" i="23" s="1"/>
  <c r="K1469" i="23"/>
  <c r="R218" i="24"/>
  <c r="W218" i="24" s="1"/>
  <c r="R706" i="23"/>
  <c r="W706" i="23" s="1"/>
  <c r="F842" i="23"/>
  <c r="H842" i="23" s="1"/>
  <c r="R994" i="23"/>
  <c r="S994" i="23" s="1"/>
  <c r="F1431" i="23"/>
  <c r="H1431" i="23" s="1"/>
  <c r="F188" i="23"/>
  <c r="M496" i="23"/>
  <c r="O496" i="23" s="1"/>
  <c r="R511" i="23"/>
  <c r="S511" i="23" s="1"/>
  <c r="F919" i="23"/>
  <c r="H919" i="23" s="1"/>
  <c r="F1347" i="23"/>
  <c r="H1347" i="23" s="1"/>
  <c r="L1525" i="23"/>
  <c r="R865" i="23"/>
  <c r="S865" i="23" s="1"/>
  <c r="F1413" i="23"/>
  <c r="H1413" i="23" s="1"/>
  <c r="N1533" i="23"/>
  <c r="G31" i="24"/>
  <c r="S570" i="23"/>
  <c r="L615" i="23"/>
  <c r="R1033" i="23"/>
  <c r="S1033" i="23" s="1"/>
  <c r="G1134" i="23"/>
  <c r="L1407" i="23"/>
  <c r="F1592" i="23"/>
  <c r="M213" i="24"/>
  <c r="O213" i="24" s="1"/>
  <c r="G75" i="23"/>
  <c r="H75" i="23" s="1"/>
  <c r="F208" i="23"/>
  <c r="M497" i="23"/>
  <c r="O497" i="23" s="1"/>
  <c r="K780" i="23"/>
  <c r="L780" i="23" s="1"/>
  <c r="G1065" i="23"/>
  <c r="L1105" i="23"/>
  <c r="F1397" i="23"/>
  <c r="H1397" i="23" s="1"/>
  <c r="G19" i="24"/>
  <c r="H19" i="24" s="1"/>
  <c r="G219" i="24"/>
  <c r="L99" i="24"/>
  <c r="L184" i="24"/>
  <c r="K227" i="24"/>
  <c r="L227" i="24" s="1"/>
  <c r="L1592" i="23"/>
  <c r="L158" i="23"/>
  <c r="K408" i="23"/>
  <c r="L408" i="23" s="1"/>
  <c r="L305" i="23"/>
  <c r="M700" i="23"/>
  <c r="L989" i="23"/>
  <c r="F1258" i="23"/>
  <c r="H1258" i="23" s="1"/>
  <c r="L1249" i="23"/>
  <c r="G1330" i="23"/>
  <c r="L1422" i="23"/>
  <c r="G1549" i="23"/>
  <c r="S41" i="24"/>
  <c r="F184" i="24"/>
  <c r="H184" i="24" s="1"/>
  <c r="L80" i="23"/>
  <c r="G206" i="23"/>
  <c r="H206" i="23" s="1"/>
  <c r="G177" i="23"/>
  <c r="H177" i="23" s="1"/>
  <c r="K307" i="23"/>
  <c r="P307" i="23" s="1"/>
  <c r="N432" i="23"/>
  <c r="L840" i="23"/>
  <c r="L921" i="23"/>
  <c r="G970" i="23"/>
  <c r="L1046" i="23"/>
  <c r="G1341" i="23"/>
  <c r="G1301" i="23"/>
  <c r="N1442" i="23"/>
  <c r="L1584" i="23"/>
  <c r="G14" i="23"/>
  <c r="L160" i="23"/>
  <c r="F364" i="23"/>
  <c r="F481" i="23"/>
  <c r="G481" i="23" s="1"/>
  <c r="F764" i="23"/>
  <c r="M1091" i="23"/>
  <c r="O1091" i="23" s="1"/>
  <c r="M1143" i="23"/>
  <c r="O1143" i="23" s="1"/>
  <c r="F1100" i="23"/>
  <c r="H1100" i="23" s="1"/>
  <c r="F1223" i="23"/>
  <c r="H1223" i="23" s="1"/>
  <c r="R1486" i="23"/>
  <c r="S1486" i="23" s="1"/>
  <c r="K1501" i="23"/>
  <c r="P1501" i="23" s="1"/>
  <c r="L20" i="24"/>
  <c r="F133" i="24"/>
  <c r="H133" i="24" s="1"/>
  <c r="L259" i="24"/>
  <c r="G63" i="23"/>
  <c r="H63" i="23" s="1"/>
  <c r="F186" i="23"/>
  <c r="L964" i="23"/>
  <c r="G163" i="24"/>
  <c r="L846" i="23"/>
  <c r="G221" i="24"/>
  <c r="L776" i="23"/>
  <c r="N1137" i="23"/>
  <c r="S1483" i="23"/>
  <c r="G1208" i="23"/>
  <c r="L450" i="23"/>
  <c r="S1445" i="23"/>
  <c r="G70" i="23"/>
  <c r="H70" i="23" s="1"/>
  <c r="S352" i="23"/>
  <c r="L122" i="23"/>
  <c r="M246" i="23"/>
  <c r="O246" i="23" s="1"/>
  <c r="G586" i="23"/>
  <c r="H586" i="23" s="1"/>
  <c r="G985" i="23"/>
  <c r="S1224" i="23"/>
  <c r="S1385" i="23"/>
  <c r="L72" i="23"/>
  <c r="S338" i="23"/>
  <c r="N753" i="23"/>
  <c r="L9" i="23"/>
  <c r="G115" i="23"/>
  <c r="H115" i="23" s="1"/>
  <c r="R81" i="23"/>
  <c r="S81" i="23" s="1"/>
  <c r="S766" i="23"/>
  <c r="G1129" i="23"/>
  <c r="R91" i="23"/>
  <c r="S91" i="23" s="1"/>
  <c r="N96" i="24"/>
  <c r="N268" i="24"/>
  <c r="N354" i="23"/>
  <c r="O354" i="23" s="1"/>
  <c r="G282" i="24"/>
  <c r="L98" i="23"/>
  <c r="L13" i="23"/>
  <c r="S313" i="23"/>
  <c r="W496" i="23"/>
  <c r="L744" i="23"/>
  <c r="S941" i="23"/>
  <c r="L540" i="23"/>
  <c r="R34" i="23"/>
  <c r="S34" i="23" s="1"/>
  <c r="G1419" i="23"/>
  <c r="L63" i="23"/>
  <c r="S492" i="23"/>
  <c r="N72" i="24"/>
  <c r="G312" i="23"/>
  <c r="H312" i="23" s="1"/>
  <c r="S1133" i="23"/>
  <c r="N1549" i="23"/>
  <c r="L125" i="23"/>
  <c r="H314" i="23"/>
  <c r="H307" i="23"/>
  <c r="M1189" i="23"/>
  <c r="M1322" i="23"/>
  <c r="O1322" i="23" s="1"/>
  <c r="H116" i="23"/>
  <c r="H409" i="23"/>
  <c r="G1387" i="23"/>
  <c r="H32" i="23"/>
  <c r="N578" i="23"/>
  <c r="G149" i="23"/>
  <c r="H149" i="23" s="1"/>
  <c r="H277" i="23"/>
  <c r="F1069" i="23"/>
  <c r="F1140" i="23"/>
  <c r="R1266" i="23"/>
  <c r="W1266" i="23" s="1"/>
  <c r="F1429" i="23"/>
  <c r="R1456" i="23"/>
  <c r="W1456" i="23" s="1"/>
  <c r="G262" i="24"/>
  <c r="G354" i="23"/>
  <c r="H354" i="23" s="1"/>
  <c r="N710" i="23"/>
  <c r="G40" i="23"/>
  <c r="H40" i="23" s="1"/>
  <c r="M368" i="23"/>
  <c r="R608" i="23"/>
  <c r="S608" i="23" s="1"/>
  <c r="M712" i="23"/>
  <c r="O712" i="23" s="1"/>
  <c r="R690" i="23"/>
  <c r="S758" i="23"/>
  <c r="M831" i="23"/>
  <c r="O831" i="23" s="1"/>
  <c r="P1481" i="23"/>
  <c r="F174" i="24"/>
  <c r="H174" i="24" s="1"/>
  <c r="K228" i="24"/>
  <c r="P228" i="24" s="1"/>
  <c r="G193" i="24"/>
  <c r="H452" i="23"/>
  <c r="G1112" i="23"/>
  <c r="G926" i="23"/>
  <c r="K52" i="23"/>
  <c r="L52" i="23" s="1"/>
  <c r="H118" i="23"/>
  <c r="H342" i="23"/>
  <c r="H234" i="23"/>
  <c r="G339" i="23"/>
  <c r="H339" i="23" s="1"/>
  <c r="H617" i="23"/>
  <c r="L752" i="23"/>
  <c r="U1023" i="23"/>
  <c r="W1090" i="23"/>
  <c r="K1269" i="23"/>
  <c r="L1269" i="23" s="1"/>
  <c r="P1435" i="23"/>
  <c r="G1437" i="23"/>
  <c r="N87" i="24"/>
  <c r="G343" i="23"/>
  <c r="H343" i="23" s="1"/>
  <c r="G344" i="23"/>
  <c r="H344" i="23" s="1"/>
  <c r="G406" i="23"/>
  <c r="H406" i="23" s="1"/>
  <c r="F772" i="23"/>
  <c r="H772" i="23" s="1"/>
  <c r="G749" i="23"/>
  <c r="L802" i="23"/>
  <c r="N1130" i="23"/>
  <c r="N1023" i="23"/>
  <c r="N1290" i="23"/>
  <c r="K1402" i="23"/>
  <c r="L1402" i="23" s="1"/>
  <c r="F1488" i="23"/>
  <c r="G47" i="24"/>
  <c r="K225" i="24"/>
  <c r="P225" i="24" s="1"/>
  <c r="G647" i="23"/>
  <c r="N1456" i="23"/>
  <c r="H91" i="23"/>
  <c r="R354" i="23"/>
  <c r="H236" i="23"/>
  <c r="G485" i="23"/>
  <c r="H485" i="23" s="1"/>
  <c r="K746" i="23"/>
  <c r="L746" i="23" s="1"/>
  <c r="G777" i="23"/>
  <c r="G874" i="23"/>
  <c r="K967" i="23"/>
  <c r="L967" i="23" s="1"/>
  <c r="G1023" i="23"/>
  <c r="K1419" i="23"/>
  <c r="P1419" i="23" s="1"/>
  <c r="H240" i="23"/>
  <c r="G865" i="23"/>
  <c r="H439" i="23"/>
  <c r="P953" i="23"/>
  <c r="G12" i="23"/>
  <c r="G628" i="23"/>
  <c r="H628" i="23" s="1"/>
  <c r="P1056" i="23"/>
  <c r="G1008" i="23"/>
  <c r="L1247" i="23"/>
  <c r="G80" i="24"/>
  <c r="G200" i="24"/>
  <c r="G29" i="23"/>
  <c r="H29" i="23" s="1"/>
  <c r="K279" i="23"/>
  <c r="L279" i="23" s="1"/>
  <c r="H213" i="23"/>
  <c r="P468" i="23"/>
  <c r="H371" i="23"/>
  <c r="L630" i="23"/>
  <c r="N715" i="23"/>
  <c r="G1099" i="23"/>
  <c r="G1593" i="23"/>
  <c r="H30" i="23"/>
  <c r="F351" i="23"/>
  <c r="L304" i="23"/>
  <c r="F508" i="23"/>
  <c r="G508" i="23" s="1"/>
  <c r="K652" i="23"/>
  <c r="P652" i="23" s="1"/>
  <c r="N982" i="23"/>
  <c r="P1229" i="23"/>
  <c r="G1322" i="23"/>
  <c r="F1541" i="23"/>
  <c r="H1541" i="23" s="1"/>
  <c r="R118" i="24"/>
  <c r="W118" i="24" s="1"/>
  <c r="H95" i="23"/>
  <c r="L223" i="23"/>
  <c r="W398" i="23"/>
  <c r="H551" i="23"/>
  <c r="W558" i="23"/>
  <c r="G20" i="23"/>
  <c r="H20" i="23" s="1"/>
  <c r="N875" i="23"/>
  <c r="W526" i="23"/>
  <c r="N421" i="23"/>
  <c r="G378" i="23"/>
  <c r="H378" i="23" s="1"/>
  <c r="W683" i="23"/>
  <c r="G291" i="24"/>
  <c r="H86" i="23"/>
  <c r="N1000" i="23"/>
  <c r="S1272" i="23"/>
  <c r="G1377" i="23"/>
  <c r="W582" i="23"/>
  <c r="W592" i="23"/>
  <c r="W1074" i="23"/>
  <c r="G247" i="23"/>
  <c r="H247" i="23" s="1"/>
  <c r="W701" i="23"/>
  <c r="N1394" i="23"/>
  <c r="G850" i="23"/>
  <c r="G867" i="23"/>
  <c r="H179" i="23"/>
  <c r="W1294" i="23"/>
  <c r="P1510" i="23"/>
  <c r="W1016" i="23"/>
  <c r="W1245" i="23"/>
  <c r="G1497" i="23"/>
  <c r="G404" i="23"/>
  <c r="H404" i="23" s="1"/>
  <c r="P113" i="24"/>
  <c r="L235" i="23"/>
  <c r="W1138" i="23"/>
  <c r="N1398" i="23"/>
  <c r="W365" i="23"/>
  <c r="P57" i="24"/>
  <c r="N624" i="23"/>
  <c r="P1480" i="23"/>
  <c r="W87" i="24"/>
  <c r="L220" i="23"/>
  <c r="S1114" i="23"/>
  <c r="G1291" i="23"/>
  <c r="P1596" i="23"/>
  <c r="R1094" i="23"/>
  <c r="W1094" i="23" s="1"/>
  <c r="F141" i="24"/>
  <c r="H141" i="24" s="1"/>
  <c r="F240" i="24"/>
  <c r="H240" i="24" s="1"/>
  <c r="M1208" i="23"/>
  <c r="O1208" i="23" s="1"/>
  <c r="T483" i="23"/>
  <c r="V483" i="23" s="1"/>
  <c r="K70" i="23"/>
  <c r="L70" i="23" s="1"/>
  <c r="M1204" i="23"/>
  <c r="O1204" i="23" s="1"/>
  <c r="T1521" i="23"/>
  <c r="V1521" i="23" s="1"/>
  <c r="K68" i="23"/>
  <c r="P68" i="23" s="1"/>
  <c r="K403" i="23"/>
  <c r="P403" i="23" s="1"/>
  <c r="F788" i="23"/>
  <c r="H788" i="23" s="1"/>
  <c r="F801" i="23"/>
  <c r="H801" i="23" s="1"/>
  <c r="F825" i="23"/>
  <c r="H825" i="23" s="1"/>
  <c r="K934" i="23"/>
  <c r="L934" i="23" s="1"/>
  <c r="F1144" i="23"/>
  <c r="H1144" i="23" s="1"/>
  <c r="R273" i="23"/>
  <c r="W273" i="23" s="1"/>
  <c r="F194" i="23"/>
  <c r="G194" i="23" s="1"/>
  <c r="F195" i="23"/>
  <c r="M381" i="23"/>
  <c r="O381" i="23" s="1"/>
  <c r="M773" i="23"/>
  <c r="O773" i="23" s="1"/>
  <c r="M931" i="23"/>
  <c r="F963" i="23"/>
  <c r="H963" i="23" s="1"/>
  <c r="M948" i="23"/>
  <c r="O948" i="23" s="1"/>
  <c r="F35" i="24"/>
  <c r="H35" i="24" s="1"/>
  <c r="K112" i="24"/>
  <c r="P112" i="24" s="1"/>
  <c r="M1482" i="23"/>
  <c r="O1482" i="23" s="1"/>
  <c r="F225" i="23"/>
  <c r="G225" i="23" s="1"/>
  <c r="F367" i="23"/>
  <c r="K661" i="23"/>
  <c r="L661" i="23" s="1"/>
  <c r="R1394" i="23"/>
  <c r="S1394" i="23" s="1"/>
  <c r="R115" i="24"/>
  <c r="W115" i="24" s="1"/>
  <c r="M310" i="23"/>
  <c r="O310" i="23" s="1"/>
  <c r="M98" i="24"/>
  <c r="R194" i="23"/>
  <c r="S194" i="23" s="1"/>
  <c r="M692" i="23"/>
  <c r="O692" i="23" s="1"/>
  <c r="M1072" i="23"/>
  <c r="O1072" i="23" s="1"/>
  <c r="Y759" i="23"/>
  <c r="Z759" i="23" s="1"/>
  <c r="M446" i="23"/>
  <c r="O446" i="23" s="1"/>
  <c r="L289" i="23"/>
  <c r="K212" i="24"/>
  <c r="P212" i="24" s="1"/>
  <c r="R997" i="23"/>
  <c r="W997" i="23" s="1"/>
  <c r="K38" i="23"/>
  <c r="L38" i="23" s="1"/>
  <c r="M300" i="23"/>
  <c r="O300" i="23" s="1"/>
  <c r="K376" i="23"/>
  <c r="L376" i="23" s="1"/>
  <c r="F530" i="23"/>
  <c r="G530" i="23" s="1"/>
  <c r="R596" i="23"/>
  <c r="W596" i="23" s="1"/>
  <c r="F744" i="23"/>
  <c r="H744" i="23" s="1"/>
  <c r="F1094" i="23"/>
  <c r="H1094" i="23" s="1"/>
  <c r="K176" i="24"/>
  <c r="P176" i="24" s="1"/>
  <c r="Y1200" i="23"/>
  <c r="Z1200" i="23" s="1"/>
  <c r="R96" i="24"/>
  <c r="S96" i="24" s="1"/>
  <c r="R154" i="23"/>
  <c r="W154" i="23" s="1"/>
  <c r="R456" i="23"/>
  <c r="S456" i="23" s="1"/>
  <c r="G517" i="23"/>
  <c r="H517" i="23" s="1"/>
  <c r="G639" i="23"/>
  <c r="K889" i="23"/>
  <c r="P889" i="23" s="1"/>
  <c r="L1028" i="23"/>
  <c r="S1421" i="23"/>
  <c r="R19" i="24"/>
  <c r="W19" i="24" s="1"/>
  <c r="M193" i="24"/>
  <c r="O193" i="24" s="1"/>
  <c r="F247" i="24"/>
  <c r="H247" i="24" s="1"/>
  <c r="G251" i="24"/>
  <c r="G48" i="23"/>
  <c r="H48" i="23" s="1"/>
  <c r="K1497" i="23"/>
  <c r="P1497" i="23" s="1"/>
  <c r="F157" i="23"/>
  <c r="H157" i="23" s="1"/>
  <c r="M459" i="23"/>
  <c r="O459" i="23" s="1"/>
  <c r="L401" i="23"/>
  <c r="L751" i="23"/>
  <c r="N1065" i="23"/>
  <c r="R1153" i="23"/>
  <c r="S1153" i="23" s="1"/>
  <c r="G1420" i="23"/>
  <c r="N1498" i="23"/>
  <c r="L8" i="24"/>
  <c r="G149" i="24"/>
  <c r="R479" i="23"/>
  <c r="S479" i="23" s="1"/>
  <c r="K86" i="23"/>
  <c r="P86" i="23" s="1"/>
  <c r="R493" i="23"/>
  <c r="W493" i="23" s="1"/>
  <c r="G340" i="23"/>
  <c r="H340" i="23" s="1"/>
  <c r="H600" i="23"/>
  <c r="G751" i="23"/>
  <c r="F866" i="23"/>
  <c r="H866" i="23" s="1"/>
  <c r="R911" i="23"/>
  <c r="W911" i="23" s="1"/>
  <c r="F1264" i="23"/>
  <c r="H1264" i="23" s="1"/>
  <c r="G1280" i="23"/>
  <c r="R1319" i="23"/>
  <c r="S1319" i="23" s="1"/>
  <c r="G1464" i="23"/>
  <c r="R1520" i="23"/>
  <c r="W1520" i="23" s="1"/>
  <c r="R15" i="24"/>
  <c r="S15" i="24" s="1"/>
  <c r="G81" i="24"/>
  <c r="N134" i="24"/>
  <c r="L1589" i="23"/>
  <c r="R277" i="24"/>
  <c r="S277" i="24" s="1"/>
  <c r="M526" i="23"/>
  <c r="O526" i="23" s="1"/>
  <c r="G633" i="23"/>
  <c r="H633" i="23" s="1"/>
  <c r="M949" i="23"/>
  <c r="O949" i="23" s="1"/>
  <c r="L991" i="23"/>
  <c r="F1081" i="23"/>
  <c r="H1081" i="23" s="1"/>
  <c r="F1457" i="23"/>
  <c r="H1457" i="23" s="1"/>
  <c r="R17" i="24"/>
  <c r="W17" i="24" s="1"/>
  <c r="F140" i="24"/>
  <c r="H140" i="24" s="1"/>
  <c r="R144" i="24"/>
  <c r="S144" i="24" s="1"/>
  <c r="G846" i="23"/>
  <c r="L96" i="23"/>
  <c r="N155" i="24"/>
  <c r="G28" i="23"/>
  <c r="H28" i="23" s="1"/>
  <c r="F124" i="23"/>
  <c r="G124" i="23" s="1"/>
  <c r="K179" i="23"/>
  <c r="P179" i="23" s="1"/>
  <c r="M265" i="23"/>
  <c r="O265" i="23" s="1"/>
  <c r="S432" i="23"/>
  <c r="F540" i="23"/>
  <c r="G540" i="23" s="1"/>
  <c r="L573" i="23"/>
  <c r="G669" i="23"/>
  <c r="G1080" i="23"/>
  <c r="G1198" i="23"/>
  <c r="R1346" i="23"/>
  <c r="W1346" i="23" s="1"/>
  <c r="G1599" i="23"/>
  <c r="G45" i="23"/>
  <c r="H45" i="23" s="1"/>
  <c r="L159" i="23"/>
  <c r="R294" i="23"/>
  <c r="S294" i="23" s="1"/>
  <c r="G795" i="23"/>
  <c r="R914" i="23"/>
  <c r="W914" i="23" s="1"/>
  <c r="S1070" i="23"/>
  <c r="R1192" i="23"/>
  <c r="W1192" i="23" s="1"/>
  <c r="L1452" i="23"/>
  <c r="L1488" i="23"/>
  <c r="L1568" i="23"/>
  <c r="K257" i="23"/>
  <c r="P257" i="23" s="1"/>
  <c r="K422" i="23"/>
  <c r="L422" i="23" s="1"/>
  <c r="K502" i="23"/>
  <c r="L502" i="23" s="1"/>
  <c r="R755" i="23"/>
  <c r="W755" i="23" s="1"/>
  <c r="L924" i="23"/>
  <c r="L927" i="23"/>
  <c r="F1092" i="23"/>
  <c r="H1092" i="23" s="1"/>
  <c r="F1040" i="23"/>
  <c r="H1040" i="23" s="1"/>
  <c r="F1097" i="23"/>
  <c r="H1097" i="23" s="1"/>
  <c r="F1302" i="23"/>
  <c r="H1302" i="23" s="1"/>
  <c r="M1552" i="23"/>
  <c r="O1552" i="23" s="1"/>
  <c r="R1607" i="23"/>
  <c r="W1607" i="23" s="1"/>
  <c r="L1614" i="23"/>
  <c r="F130" i="23"/>
  <c r="L882" i="23"/>
  <c r="R141" i="23"/>
  <c r="S141" i="23" s="1"/>
  <c r="H99" i="23"/>
  <c r="G36" i="23"/>
  <c r="H36" i="23" s="1"/>
  <c r="N483" i="23"/>
  <c r="R1258" i="23"/>
  <c r="S1258" i="23" s="1"/>
  <c r="N361" i="23"/>
  <c r="O361" i="23" s="1"/>
  <c r="G228" i="23"/>
  <c r="H228" i="23" s="1"/>
  <c r="H325" i="23"/>
  <c r="N1521" i="23"/>
  <c r="L121" i="23"/>
  <c r="N1098" i="23"/>
  <c r="G1376" i="23"/>
  <c r="R1546" i="23"/>
  <c r="W1546" i="23" s="1"/>
  <c r="G7" i="23"/>
  <c r="S327" i="23"/>
  <c r="L1374" i="23"/>
  <c r="R128" i="23"/>
  <c r="L88" i="23"/>
  <c r="N416" i="23"/>
  <c r="M886" i="23"/>
  <c r="O886" i="23" s="1"/>
  <c r="L25" i="23"/>
  <c r="R186" i="23"/>
  <c r="W186" i="23" s="1"/>
  <c r="L1517" i="23"/>
  <c r="G60" i="24"/>
  <c r="L531" i="23"/>
  <c r="L11" i="23"/>
  <c r="L123" i="23"/>
  <c r="G1469" i="23"/>
  <c r="L290" i="23"/>
  <c r="N1428" i="23"/>
  <c r="R535" i="23"/>
  <c r="W535" i="23" s="1"/>
  <c r="L29" i="23"/>
  <c r="G131" i="23"/>
  <c r="H131" i="23" s="1"/>
  <c r="L463" i="23"/>
  <c r="L958" i="23"/>
  <c r="G1485" i="23"/>
  <c r="N246" i="24"/>
  <c r="L1119" i="23"/>
  <c r="G661" i="23"/>
  <c r="Y1032" i="23"/>
  <c r="AD1032" i="23" s="1"/>
  <c r="G1273" i="23"/>
  <c r="L79" i="23"/>
  <c r="N511" i="23"/>
  <c r="G869" i="23"/>
  <c r="Y111" i="24"/>
  <c r="Z111" i="24" s="1"/>
  <c r="R410" i="23"/>
  <c r="S410" i="23" s="1"/>
  <c r="M659" i="23"/>
  <c r="O659" i="23" s="1"/>
  <c r="S949" i="23"/>
  <c r="L1118" i="23"/>
  <c r="F1615" i="23"/>
  <c r="H1615" i="23" s="1"/>
  <c r="F110" i="24"/>
  <c r="H110" i="24" s="1"/>
  <c r="R264" i="24"/>
  <c r="S264" i="24" s="1"/>
  <c r="H299" i="23"/>
  <c r="H276" i="23"/>
  <c r="K217" i="24"/>
  <c r="H269" i="23"/>
  <c r="F1057" i="23"/>
  <c r="H1057" i="23" s="1"/>
  <c r="N437" i="23"/>
  <c r="F232" i="23"/>
  <c r="H577" i="23"/>
  <c r="F776" i="23"/>
  <c r="H776" i="23" s="1"/>
  <c r="G1237" i="23"/>
  <c r="G1567" i="23"/>
  <c r="F166" i="24"/>
  <c r="H166" i="24" s="1"/>
  <c r="F229" i="24"/>
  <c r="H229" i="24" s="1"/>
  <c r="H298" i="23"/>
  <c r="H72" i="23"/>
  <c r="F209" i="23"/>
  <c r="G209" i="23" s="1"/>
  <c r="G430" i="23"/>
  <c r="H430" i="23" s="1"/>
  <c r="F374" i="23"/>
  <c r="G374" i="23" s="1"/>
  <c r="G1171" i="23"/>
  <c r="G1307" i="23"/>
  <c r="N1524" i="23"/>
  <c r="F13" i="24"/>
  <c r="H13" i="24" s="1"/>
  <c r="F124" i="24"/>
  <c r="G505" i="23"/>
  <c r="H505" i="23" s="1"/>
  <c r="H479" i="23"/>
  <c r="G940" i="23"/>
  <c r="F136" i="23"/>
  <c r="G136" i="23" s="1"/>
  <c r="F471" i="23"/>
  <c r="G250" i="23"/>
  <c r="H250" i="23" s="1"/>
  <c r="H572" i="23"/>
  <c r="G542" i="23"/>
  <c r="H542" i="23" s="1"/>
  <c r="G605" i="23"/>
  <c r="H605" i="23" s="1"/>
  <c r="F1141" i="23"/>
  <c r="H1141" i="23" s="1"/>
  <c r="N1311" i="23"/>
  <c r="G1391" i="23"/>
  <c r="G96" i="23"/>
  <c r="H96" i="23" s="1"/>
  <c r="G153" i="23"/>
  <c r="H153" i="23" s="1"/>
  <c r="H526" i="23"/>
  <c r="F472" i="23"/>
  <c r="G472" i="23" s="1"/>
  <c r="R597" i="23"/>
  <c r="S597" i="23" s="1"/>
  <c r="H583" i="23"/>
  <c r="K762" i="23"/>
  <c r="F1183" i="23"/>
  <c r="H1183" i="23" s="1"/>
  <c r="F1562" i="23"/>
  <c r="H1562" i="23" s="1"/>
  <c r="P150" i="24"/>
  <c r="G150" i="24"/>
  <c r="K55" i="23"/>
  <c r="P55" i="23" s="1"/>
  <c r="AD1039" i="23"/>
  <c r="K84" i="23"/>
  <c r="P84" i="23" s="1"/>
  <c r="F417" i="23"/>
  <c r="G417" i="23" s="1"/>
  <c r="G252" i="23"/>
  <c r="H252" i="23" s="1"/>
  <c r="F599" i="23"/>
  <c r="G599" i="23" s="1"/>
  <c r="G733" i="23"/>
  <c r="F903" i="23"/>
  <c r="H903" i="23" s="1"/>
  <c r="G1101" i="23"/>
  <c r="K1530" i="23"/>
  <c r="L1530" i="23" s="1"/>
  <c r="L11" i="24"/>
  <c r="F275" i="24"/>
  <c r="H275" i="24" s="1"/>
  <c r="G433" i="23"/>
  <c r="H433" i="23" s="1"/>
  <c r="G360" i="23"/>
  <c r="H360" i="23" s="1"/>
  <c r="G653" i="23"/>
  <c r="G1109" i="23"/>
  <c r="H44" i="23"/>
  <c r="H166" i="23"/>
  <c r="K419" i="23"/>
  <c r="P419" i="23" s="1"/>
  <c r="G266" i="23"/>
  <c r="H266" i="23" s="1"/>
  <c r="H622" i="23"/>
  <c r="G886" i="23"/>
  <c r="F1232" i="23"/>
  <c r="W1310" i="23"/>
  <c r="F1439" i="23"/>
  <c r="H1439" i="23" s="1"/>
  <c r="F1473" i="23"/>
  <c r="H1473" i="23" s="1"/>
  <c r="G37" i="24"/>
  <c r="G108" i="24"/>
  <c r="G179" i="24"/>
  <c r="H61" i="23"/>
  <c r="G509" i="23"/>
  <c r="H509" i="23" s="1"/>
  <c r="G902" i="23"/>
  <c r="G1044" i="23"/>
  <c r="N1278" i="23"/>
  <c r="G137" i="23"/>
  <c r="H137" i="23" s="1"/>
  <c r="G46" i="23"/>
  <c r="H46" i="23" s="1"/>
  <c r="F440" i="23"/>
  <c r="G440" i="23" s="1"/>
  <c r="K392" i="23"/>
  <c r="P392" i="23" s="1"/>
  <c r="G630" i="23"/>
  <c r="H630" i="23" s="1"/>
  <c r="G840" i="23"/>
  <c r="F1331" i="23"/>
  <c r="H1331" i="23" s="1"/>
  <c r="L1281" i="23"/>
  <c r="F1591" i="23"/>
  <c r="H1591" i="23" s="1"/>
  <c r="F1613" i="23"/>
  <c r="H1613" i="23" s="1"/>
  <c r="H150" i="23"/>
  <c r="H113" i="23"/>
  <c r="P374" i="23"/>
  <c r="M1388" i="23"/>
  <c r="O1388" i="23" s="1"/>
  <c r="H52" i="23"/>
  <c r="L244" i="23"/>
  <c r="P1404" i="23"/>
  <c r="R229" i="23"/>
  <c r="S229" i="23" s="1"/>
  <c r="T559" i="23"/>
  <c r="V559" i="23" s="1"/>
  <c r="W1327" i="23"/>
  <c r="L1594" i="23"/>
  <c r="G1563" i="23"/>
  <c r="G292" i="24"/>
  <c r="M8" i="23"/>
  <c r="O8" i="23" s="1"/>
  <c r="R225" i="23"/>
  <c r="W225" i="23" s="1"/>
  <c r="M356" i="23"/>
  <c r="P648" i="23"/>
  <c r="M1008" i="23"/>
  <c r="O1008" i="23" s="1"/>
  <c r="M1024" i="23"/>
  <c r="O1024" i="23" s="1"/>
  <c r="W700" i="23"/>
  <c r="Y497" i="23"/>
  <c r="Z497" i="23" s="1"/>
  <c r="P166" i="24"/>
  <c r="G1608" i="23"/>
  <c r="L251" i="23"/>
  <c r="M649" i="23"/>
  <c r="O649" i="23" s="1"/>
  <c r="L1170" i="23"/>
  <c r="H585" i="23"/>
  <c r="M1222" i="23"/>
  <c r="O1222" i="23" s="1"/>
  <c r="P31" i="24"/>
  <c r="L210" i="23"/>
  <c r="G1102" i="23"/>
  <c r="L239" i="23"/>
  <c r="W1188" i="23"/>
  <c r="R753" i="23"/>
  <c r="S753" i="23" s="1"/>
  <c r="F1093" i="23"/>
  <c r="H1093" i="23" s="1"/>
  <c r="F1312" i="23"/>
  <c r="H1312" i="23" s="1"/>
  <c r="F1182" i="23"/>
  <c r="H1182" i="23" s="1"/>
  <c r="F133" i="23"/>
  <c r="G133" i="23" s="1"/>
  <c r="F346" i="23"/>
  <c r="G346" i="23" s="1"/>
  <c r="M915" i="23"/>
  <c r="O915" i="23" s="1"/>
  <c r="K1301" i="23"/>
  <c r="P1301" i="23" s="1"/>
  <c r="K192" i="24"/>
  <c r="L192" i="24" s="1"/>
  <c r="M255" i="23"/>
  <c r="O255" i="23" s="1"/>
  <c r="R598" i="23"/>
  <c r="S598" i="23" s="1"/>
  <c r="M409" i="23"/>
  <c r="F873" i="23"/>
  <c r="H873" i="23" s="1"/>
  <c r="F1404" i="23"/>
  <c r="H1404" i="23" s="1"/>
  <c r="F27" i="24"/>
  <c r="H27" i="24" s="1"/>
  <c r="F113" i="24"/>
  <c r="H113" i="24" s="1"/>
  <c r="R205" i="24"/>
  <c r="W205" i="24" s="1"/>
  <c r="M281" i="23"/>
  <c r="T477" i="23"/>
  <c r="V477" i="23" s="1"/>
  <c r="R664" i="23"/>
  <c r="M1387" i="23"/>
  <c r="O1387" i="23" s="1"/>
  <c r="F14" i="24"/>
  <c r="H14" i="24" s="1"/>
  <c r="F380" i="23"/>
  <c r="G380" i="23" s="1"/>
  <c r="K691" i="23"/>
  <c r="L691" i="23" s="1"/>
  <c r="F817" i="23"/>
  <c r="H817" i="23" s="1"/>
  <c r="Y1476" i="23"/>
  <c r="AD1476" i="23" s="1"/>
  <c r="F1489" i="23"/>
  <c r="F25" i="24"/>
  <c r="H25" i="24" s="1"/>
  <c r="Y120" i="24"/>
  <c r="Z120" i="24" s="1"/>
  <c r="R208" i="24"/>
  <c r="F1216" i="23"/>
  <c r="H1216" i="23" s="1"/>
  <c r="M475" i="23"/>
  <c r="O475" i="23" s="1"/>
  <c r="R1564" i="23"/>
  <c r="W1564" i="23" s="1"/>
  <c r="M1360" i="23"/>
  <c r="O1360" i="23" s="1"/>
  <c r="T103" i="24"/>
  <c r="V103" i="24" s="1"/>
  <c r="Y1060" i="23"/>
  <c r="AD1060" i="23" s="1"/>
  <c r="M245" i="23"/>
  <c r="O245" i="23" s="1"/>
  <c r="Y774" i="23"/>
  <c r="AD774" i="23" s="1"/>
  <c r="R141" i="24"/>
  <c r="W141" i="24" s="1"/>
  <c r="R1381" i="23"/>
  <c r="W1381" i="23" s="1"/>
  <c r="Y196" i="24"/>
  <c r="Z196" i="24" s="1"/>
  <c r="Y316" i="23"/>
  <c r="AD316" i="23" s="1"/>
  <c r="T808" i="23"/>
  <c r="R60" i="23"/>
  <c r="W60" i="23" s="1"/>
  <c r="M236" i="23"/>
  <c r="O236" i="23" s="1"/>
  <c r="Y716" i="23"/>
  <c r="AD716" i="23" s="1"/>
  <c r="T968" i="23"/>
  <c r="V968" i="23" s="1"/>
  <c r="W1455" i="23"/>
  <c r="K1477" i="23"/>
  <c r="L1477" i="23" s="1"/>
  <c r="F1539" i="23"/>
  <c r="T517" i="23"/>
  <c r="V517" i="23" s="1"/>
  <c r="F159" i="23"/>
  <c r="G159" i="23" s="1"/>
  <c r="K283" i="23"/>
  <c r="L283" i="23" s="1"/>
  <c r="K360" i="23"/>
  <c r="L360" i="23" s="1"/>
  <c r="H524" i="23"/>
  <c r="H545" i="23"/>
  <c r="K867" i="23"/>
  <c r="P867" i="23" s="1"/>
  <c r="F834" i="23"/>
  <c r="H834" i="23" s="1"/>
  <c r="K184" i="23"/>
  <c r="P184" i="23" s="1"/>
  <c r="F879" i="23"/>
  <c r="H879" i="23" s="1"/>
  <c r="R1500" i="23"/>
  <c r="S1500" i="23" s="1"/>
  <c r="K279" i="24"/>
  <c r="P279" i="24" s="1"/>
  <c r="H531" i="23"/>
  <c r="H88" i="23"/>
  <c r="F202" i="23"/>
  <c r="F482" i="23"/>
  <c r="F324" i="23"/>
  <c r="G324" i="23" s="1"/>
  <c r="F986" i="23"/>
  <c r="G1166" i="23"/>
  <c r="S1287" i="23"/>
  <c r="F116" i="24"/>
  <c r="H116" i="24" s="1"/>
  <c r="R267" i="24"/>
  <c r="S267" i="24" s="1"/>
  <c r="P138" i="24"/>
  <c r="S16" i="24"/>
  <c r="N532" i="23"/>
  <c r="N582" i="23"/>
  <c r="G603" i="23"/>
  <c r="H603" i="23" s="1"/>
  <c r="P729" i="23"/>
  <c r="N738" i="23"/>
  <c r="K940" i="23"/>
  <c r="L940" i="23" s="1"/>
  <c r="P1025" i="23"/>
  <c r="G1005" i="23"/>
  <c r="P1198" i="23"/>
  <c r="K1377" i="23"/>
  <c r="L1377" i="23" s="1"/>
  <c r="F1558" i="23"/>
  <c r="L36" i="24"/>
  <c r="G930" i="23"/>
  <c r="G214" i="23"/>
  <c r="H214" i="23" s="1"/>
  <c r="H26" i="23"/>
  <c r="W302" i="23"/>
  <c r="H459" i="23"/>
  <c r="P761" i="23"/>
  <c r="L1019" i="23"/>
  <c r="F1215" i="23"/>
  <c r="L1438" i="23"/>
  <c r="P1528" i="23"/>
  <c r="G8" i="24"/>
  <c r="G83" i="24"/>
  <c r="G157" i="24"/>
  <c r="N235" i="24"/>
  <c r="L371" i="23"/>
  <c r="G32" i="24"/>
  <c r="F126" i="23"/>
  <c r="K166" i="23"/>
  <c r="P166" i="23" s="1"/>
  <c r="F320" i="23"/>
  <c r="G320" i="23" s="1"/>
  <c r="H350" i="23"/>
  <c r="G761" i="23"/>
  <c r="M774" i="23"/>
  <c r="O774" i="23" s="1"/>
  <c r="R803" i="23"/>
  <c r="W803" i="23" s="1"/>
  <c r="F909" i="23"/>
  <c r="H909" i="23" s="1"/>
  <c r="F1207" i="23"/>
  <c r="H1207" i="23" s="1"/>
  <c r="G1287" i="23"/>
  <c r="R1604" i="23"/>
  <c r="S1604" i="23" s="1"/>
  <c r="G387" i="23"/>
  <c r="H387" i="23" s="1"/>
  <c r="H621" i="23"/>
  <c r="H60" i="23"/>
  <c r="N334" i="23"/>
  <c r="O334" i="23" s="1"/>
  <c r="G282" i="23"/>
  <c r="H282" i="23" s="1"/>
  <c r="H468" i="23"/>
  <c r="G666" i="23"/>
  <c r="F773" i="23"/>
  <c r="H773" i="23" s="1"/>
  <c r="L1036" i="23"/>
  <c r="P1093" i="23"/>
  <c r="L1372" i="23"/>
  <c r="W1426" i="23"/>
  <c r="Y50" i="24"/>
  <c r="Z50" i="24" s="1"/>
  <c r="P73" i="24"/>
  <c r="P257" i="24"/>
  <c r="H77" i="23"/>
  <c r="L241" i="23"/>
  <c r="G267" i="23"/>
  <c r="H267" i="23" s="1"/>
  <c r="G329" i="23"/>
  <c r="H329" i="23" s="1"/>
  <c r="G507" i="23"/>
  <c r="H507" i="23" s="1"/>
  <c r="P618" i="23"/>
  <c r="L877" i="23"/>
  <c r="G1068" i="23"/>
  <c r="P1254" i="23"/>
  <c r="L1261" i="23"/>
  <c r="R1265" i="23"/>
  <c r="W1265" i="23" s="1"/>
  <c r="G1452" i="23"/>
  <c r="G45" i="24"/>
  <c r="G1075" i="23"/>
  <c r="G62" i="23"/>
  <c r="H62" i="23" s="1"/>
  <c r="G268" i="23"/>
  <c r="H268" i="23" s="1"/>
  <c r="G345" i="23"/>
  <c r="H345" i="23" s="1"/>
  <c r="R367" i="23"/>
  <c r="W367" i="23" s="1"/>
  <c r="F713" i="23"/>
  <c r="H713" i="23" s="1"/>
  <c r="K730" i="23"/>
  <c r="P730" i="23" s="1"/>
  <c r="G814" i="23"/>
  <c r="L893" i="23"/>
  <c r="M1064" i="23"/>
  <c r="L1069" i="23"/>
  <c r="M1327" i="23"/>
  <c r="O1327" i="23" s="1"/>
  <c r="M1581" i="23"/>
  <c r="O1581" i="23" s="1"/>
  <c r="L1612" i="23"/>
  <c r="F92" i="24"/>
  <c r="H92" i="24" s="1"/>
  <c r="M152" i="24"/>
  <c r="O152" i="24" s="1"/>
  <c r="H288" i="23"/>
  <c r="G1555" i="23"/>
  <c r="H19" i="23"/>
  <c r="W669" i="23"/>
  <c r="P1320" i="23"/>
  <c r="N306" i="23"/>
  <c r="H623" i="23"/>
  <c r="L942" i="23"/>
  <c r="L105" i="24"/>
  <c r="L819" i="23"/>
  <c r="L10" i="24"/>
  <c r="G183" i="24"/>
  <c r="L209" i="23"/>
  <c r="R681" i="23"/>
  <c r="S681" i="23" s="1"/>
  <c r="H39" i="23"/>
  <c r="H353" i="23"/>
  <c r="L380" i="23"/>
  <c r="N1492" i="23"/>
  <c r="L240" i="24"/>
  <c r="S1143" i="23"/>
  <c r="H127" i="23"/>
  <c r="R1241" i="23"/>
  <c r="W1241" i="23" s="1"/>
  <c r="P1526" i="23"/>
  <c r="H601" i="23"/>
  <c r="S1252" i="23"/>
  <c r="G851" i="23"/>
  <c r="N737" i="23"/>
  <c r="L1484" i="23"/>
  <c r="G1031" i="23"/>
  <c r="W1227" i="23"/>
  <c r="N1033" i="23"/>
  <c r="G1238" i="23"/>
  <c r="N874" i="23"/>
  <c r="L237" i="23"/>
  <c r="N1536" i="23"/>
  <c r="R110" i="24"/>
  <c r="W110" i="24" s="1"/>
  <c r="P503" i="23"/>
  <c r="G780" i="23"/>
  <c r="P954" i="23"/>
  <c r="N1157" i="23"/>
  <c r="R467" i="23"/>
  <c r="K605" i="23"/>
  <c r="R775" i="23"/>
  <c r="W775" i="23" s="1"/>
  <c r="M519" i="23"/>
  <c r="H438" i="23"/>
  <c r="M1162" i="23"/>
  <c r="O1162" i="23" s="1"/>
  <c r="T223" i="24"/>
  <c r="M1133" i="23"/>
  <c r="O1133" i="23" s="1"/>
  <c r="R733" i="23"/>
  <c r="F996" i="23"/>
  <c r="H996" i="23" s="1"/>
  <c r="M1115" i="23"/>
  <c r="O1115" i="23" s="1"/>
  <c r="R1268" i="23"/>
  <c r="M1324" i="23"/>
  <c r="O1324" i="23" s="1"/>
  <c r="K247" i="23"/>
  <c r="R738" i="23"/>
  <c r="F122" i="24"/>
  <c r="K170" i="24"/>
  <c r="M1114" i="23"/>
  <c r="O1114" i="23" s="1"/>
  <c r="R588" i="23"/>
  <c r="W588" i="23" s="1"/>
  <c r="M683" i="23"/>
  <c r="O683" i="23" s="1"/>
  <c r="M884" i="23"/>
  <c r="O884" i="23" s="1"/>
  <c r="M1074" i="23"/>
  <c r="O1074" i="23" s="1"/>
  <c r="K1337" i="23"/>
  <c r="P1337" i="23" s="1"/>
  <c r="R741" i="23"/>
  <c r="W741" i="23" s="1"/>
  <c r="K850" i="23"/>
  <c r="T1433" i="23"/>
  <c r="V1433" i="23" s="1"/>
  <c r="K39" i="23"/>
  <c r="P39" i="23" s="1"/>
  <c r="F226" i="23"/>
  <c r="R513" i="23"/>
  <c r="W513" i="23" s="1"/>
  <c r="R782" i="23"/>
  <c r="W782" i="23" s="1"/>
  <c r="K1059" i="23"/>
  <c r="L1059" i="23" s="1"/>
  <c r="M1343" i="23"/>
  <c r="O1343" i="23" s="1"/>
  <c r="M326" i="23"/>
  <c r="M969" i="23"/>
  <c r="O969" i="23" s="1"/>
  <c r="M1100" i="23"/>
  <c r="O1100" i="23" s="1"/>
  <c r="R217" i="23"/>
  <c r="W217" i="23" s="1"/>
  <c r="T710" i="23"/>
  <c r="V710" i="23" s="1"/>
  <c r="M1446" i="23"/>
  <c r="O1446" i="23" s="1"/>
  <c r="M1061" i="23"/>
  <c r="O1061" i="23" s="1"/>
  <c r="M91" i="24"/>
  <c r="O91" i="24" s="1"/>
  <c r="R195" i="24"/>
  <c r="W195" i="24" s="1"/>
  <c r="M275" i="24"/>
  <c r="O275" i="24" s="1"/>
  <c r="R45" i="23"/>
  <c r="S45" i="23" s="1"/>
  <c r="R726" i="23"/>
  <c r="W726" i="23" s="1"/>
  <c r="M1403" i="23"/>
  <c r="O1403" i="23" s="1"/>
  <c r="M1302" i="23"/>
  <c r="O1302" i="23" s="1"/>
  <c r="Y880" i="23"/>
  <c r="Z880" i="23" s="1"/>
  <c r="Y1244" i="23"/>
  <c r="AD1244" i="23" s="1"/>
  <c r="R95" i="23"/>
  <c r="S95" i="23" s="1"/>
  <c r="M16" i="23"/>
  <c r="O16" i="23" s="1"/>
  <c r="M804" i="23"/>
  <c r="O804" i="23" s="1"/>
  <c r="R973" i="23"/>
  <c r="S973" i="23" s="1"/>
  <c r="R1135" i="23"/>
  <c r="W1135" i="23" s="1"/>
  <c r="F1233" i="23"/>
  <c r="H1233" i="23" s="1"/>
  <c r="F155" i="23"/>
  <c r="K355" i="23"/>
  <c r="L355" i="23" s="1"/>
  <c r="R564" i="23"/>
  <c r="W564" i="23" s="1"/>
  <c r="M742" i="23"/>
  <c r="O742" i="23" s="1"/>
  <c r="K1285" i="23"/>
  <c r="P1285" i="23" s="1"/>
  <c r="K6" i="24"/>
  <c r="L6" i="24" s="1"/>
  <c r="K36" i="23"/>
  <c r="L36" i="23" s="1"/>
  <c r="T322" i="23"/>
  <c r="V322" i="23" s="1"/>
  <c r="G944" i="23"/>
  <c r="F1480" i="23"/>
  <c r="H1480" i="23" s="1"/>
  <c r="L1616" i="23"/>
  <c r="G111" i="24"/>
  <c r="G250" i="24"/>
  <c r="G221" i="23"/>
  <c r="H221" i="23" s="1"/>
  <c r="G1058" i="23"/>
  <c r="G25" i="23"/>
  <c r="H25" i="23" s="1"/>
  <c r="R131" i="23"/>
  <c r="W131" i="23" s="1"/>
  <c r="F478" i="23"/>
  <c r="S532" i="23"/>
  <c r="G644" i="23"/>
  <c r="Y831" i="23"/>
  <c r="Z831" i="23" s="1"/>
  <c r="R896" i="23"/>
  <c r="S896" i="23" s="1"/>
  <c r="L1309" i="23"/>
  <c r="L1427" i="23"/>
  <c r="L1409" i="23"/>
  <c r="N1458" i="23"/>
  <c r="G1531" i="23"/>
  <c r="R1609" i="23"/>
  <c r="S1609" i="23" s="1"/>
  <c r="L198" i="24"/>
  <c r="R105" i="23"/>
  <c r="W105" i="23" s="1"/>
  <c r="G163" i="23"/>
  <c r="H163" i="23" s="1"/>
  <c r="R488" i="23"/>
  <c r="W488" i="23" s="1"/>
  <c r="R1608" i="23"/>
  <c r="S1608" i="23" s="1"/>
  <c r="G207" i="23"/>
  <c r="H207" i="23" s="1"/>
  <c r="N397" i="23"/>
  <c r="O397" i="23" s="1"/>
  <c r="R417" i="23"/>
  <c r="S417" i="23" s="1"/>
  <c r="L606" i="23"/>
  <c r="F1262" i="23"/>
  <c r="H1262" i="23" s="1"/>
  <c r="L30" i="24"/>
  <c r="G152" i="24"/>
  <c r="L169" i="24"/>
  <c r="N243" i="24"/>
  <c r="L1169" i="23"/>
  <c r="G11" i="23"/>
  <c r="L286" i="23"/>
  <c r="F503" i="23"/>
  <c r="K763" i="23"/>
  <c r="P763" i="23" s="1"/>
  <c r="G920" i="23"/>
  <c r="R926" i="23"/>
  <c r="W926" i="23" s="1"/>
  <c r="F1177" i="23"/>
  <c r="H1177" i="23" s="1"/>
  <c r="G1343" i="23"/>
  <c r="S1565" i="23"/>
  <c r="K70" i="24"/>
  <c r="L70" i="24" s="1"/>
  <c r="G31" i="23"/>
  <c r="H31" i="23" s="1"/>
  <c r="S645" i="23"/>
  <c r="L1232" i="23"/>
  <c r="K100" i="23"/>
  <c r="L100" i="23" s="1"/>
  <c r="M332" i="23"/>
  <c r="N332" i="23" s="1"/>
  <c r="M393" i="23"/>
  <c r="F237" i="23"/>
  <c r="G735" i="23"/>
  <c r="N955" i="23"/>
  <c r="L836" i="23"/>
  <c r="Y915" i="23"/>
  <c r="AD915" i="23" s="1"/>
  <c r="F1108" i="23"/>
  <c r="H1108" i="23" s="1"/>
  <c r="S1354" i="23"/>
  <c r="G1295" i="23"/>
  <c r="L1397" i="23"/>
  <c r="G17" i="24"/>
  <c r="G283" i="23"/>
  <c r="H283" i="23" s="1"/>
  <c r="H456" i="23"/>
  <c r="L351" i="23"/>
  <c r="L1053" i="23"/>
  <c r="G1024" i="23"/>
  <c r="G1298" i="23"/>
  <c r="R1413" i="23"/>
  <c r="W1413" i="23" s="1"/>
  <c r="F141" i="23"/>
  <c r="G141" i="23" s="1"/>
  <c r="G78" i="23"/>
  <c r="H78" i="23" s="1"/>
  <c r="K197" i="23"/>
  <c r="L197" i="23" s="1"/>
  <c r="G284" i="23"/>
  <c r="H284" i="23" s="1"/>
  <c r="G424" i="23"/>
  <c r="H424" i="23" s="1"/>
  <c r="G581" i="23"/>
  <c r="H581" i="23" s="1"/>
  <c r="M716" i="23"/>
  <c r="O716" i="23" s="1"/>
  <c r="G663" i="23"/>
  <c r="T1039" i="23"/>
  <c r="V1039" i="23" s="1"/>
  <c r="L1076" i="23"/>
  <c r="L1280" i="23"/>
  <c r="R1508" i="23"/>
  <c r="W1508" i="23" s="1"/>
  <c r="L191" i="24"/>
  <c r="R106" i="23"/>
  <c r="W106" i="23" s="1"/>
  <c r="M1467" i="23"/>
  <c r="O1467" i="23" s="1"/>
  <c r="Y165" i="24"/>
  <c r="AD165" i="24" s="1"/>
  <c r="R148" i="23"/>
  <c r="W148" i="23" s="1"/>
  <c r="R1271" i="23"/>
  <c r="S1271" i="23" s="1"/>
  <c r="Y1444" i="23"/>
  <c r="AD1444" i="23" s="1"/>
  <c r="S1417" i="23"/>
  <c r="G245" i="24"/>
  <c r="R133" i="23"/>
  <c r="W133" i="23" s="1"/>
  <c r="M1045" i="23"/>
  <c r="O1045" i="23" s="1"/>
  <c r="Y1474" i="23"/>
  <c r="Z1474" i="23" s="1"/>
  <c r="R247" i="24"/>
  <c r="S247" i="24" s="1"/>
  <c r="R1541" i="23"/>
  <c r="S1541" i="23" s="1"/>
  <c r="L1424" i="23"/>
  <c r="R24" i="23"/>
  <c r="W24" i="23" s="1"/>
  <c r="R130" i="23"/>
  <c r="S130" i="23" s="1"/>
  <c r="N608" i="23"/>
  <c r="S861" i="23"/>
  <c r="N1470" i="23"/>
  <c r="Y1554" i="23"/>
  <c r="AD1554" i="23" s="1"/>
  <c r="R50" i="23"/>
  <c r="W50" i="23" s="1"/>
  <c r="M202" i="23"/>
  <c r="O202" i="23" s="1"/>
  <c r="L1495" i="23"/>
  <c r="W261" i="24"/>
  <c r="G197" i="23"/>
  <c r="H197" i="23" s="1"/>
  <c r="R990" i="23"/>
  <c r="S990" i="23" s="1"/>
  <c r="N1250" i="23"/>
  <c r="S377" i="23"/>
  <c r="L988" i="23"/>
  <c r="G104" i="24"/>
  <c r="R550" i="23"/>
  <c r="W550" i="23" s="1"/>
  <c r="L919" i="23"/>
  <c r="L427" i="23"/>
  <c r="S1195" i="23"/>
  <c r="G1321" i="23"/>
  <c r="L12" i="24"/>
  <c r="K284" i="23"/>
  <c r="L284" i="23" s="1"/>
  <c r="H246" i="23"/>
  <c r="F487" i="23"/>
  <c r="G487" i="23" s="1"/>
  <c r="H608" i="23"/>
  <c r="F1388" i="23"/>
  <c r="H1388" i="23" s="1"/>
  <c r="F6" i="23"/>
  <c r="H6" i="23" s="1"/>
  <c r="K277" i="23"/>
  <c r="P277" i="23" s="1"/>
  <c r="H327" i="23"/>
  <c r="F455" i="23"/>
  <c r="K851" i="23"/>
  <c r="L851" i="23" s="1"/>
  <c r="G693" i="23"/>
  <c r="G1495" i="23"/>
  <c r="G1594" i="23"/>
  <c r="F87" i="23"/>
  <c r="G87" i="23" s="1"/>
  <c r="M423" i="23"/>
  <c r="O423" i="23" s="1"/>
  <c r="G565" i="23"/>
  <c r="H565" i="23" s="1"/>
  <c r="F546" i="23"/>
  <c r="K736" i="23"/>
  <c r="P736" i="23" s="1"/>
  <c r="K883" i="23"/>
  <c r="P883" i="23" s="1"/>
  <c r="K1358" i="23"/>
  <c r="L1358" i="23" s="1"/>
  <c r="N149" i="24"/>
  <c r="K54" i="23"/>
  <c r="P54" i="23" s="1"/>
  <c r="H178" i="23"/>
  <c r="H278" i="23"/>
  <c r="F491" i="23"/>
  <c r="F589" i="23"/>
  <c r="G589" i="23" s="1"/>
  <c r="G728" i="23"/>
  <c r="M855" i="23"/>
  <c r="O855" i="23" s="1"/>
  <c r="K897" i="23"/>
  <c r="L897" i="23" s="1"/>
  <c r="G1196" i="23"/>
  <c r="M1294" i="23"/>
  <c r="O1294" i="23" s="1"/>
  <c r="K1434" i="23"/>
  <c r="L1434" i="23" s="1"/>
  <c r="K1450" i="23"/>
  <c r="P1450" i="23" s="1"/>
  <c r="G173" i="24"/>
  <c r="F258" i="24"/>
  <c r="H258" i="24" s="1"/>
  <c r="G192" i="24"/>
  <c r="G1524" i="23"/>
  <c r="H607" i="23"/>
  <c r="H41" i="23"/>
  <c r="H119" i="23"/>
  <c r="G192" i="23"/>
  <c r="H192" i="23" s="1"/>
  <c r="G362" i="23"/>
  <c r="H362" i="23" s="1"/>
  <c r="N701" i="23"/>
  <c r="N775" i="23"/>
  <c r="G70" i="24"/>
  <c r="G191" i="24"/>
  <c r="G42" i="23"/>
  <c r="H42" i="23" s="1"/>
  <c r="G187" i="23"/>
  <c r="H187" i="23" s="1"/>
  <c r="H264" i="23"/>
  <c r="H444" i="23"/>
  <c r="H561" i="23"/>
  <c r="G552" i="23"/>
  <c r="H552" i="23" s="1"/>
  <c r="N823" i="23"/>
  <c r="G908" i="23"/>
  <c r="G945" i="23"/>
  <c r="N1382" i="23"/>
  <c r="G1423" i="23"/>
  <c r="H27" i="23"/>
  <c r="H606" i="23"/>
  <c r="M1017" i="23"/>
  <c r="O1017" i="23" s="1"/>
  <c r="F1192" i="23"/>
  <c r="H1192" i="23" s="1"/>
  <c r="G1285" i="23"/>
  <c r="K69" i="24"/>
  <c r="L69" i="24" s="1"/>
  <c r="G176" i="24"/>
  <c r="H79" i="23"/>
  <c r="G1317" i="23"/>
  <c r="G182" i="23"/>
  <c r="H182" i="23" s="1"/>
  <c r="K7" i="23"/>
  <c r="L7" i="23" s="1"/>
  <c r="G76" i="23"/>
  <c r="H76" i="23" s="1"/>
  <c r="F431" i="23"/>
  <c r="G431" i="23" s="1"/>
  <c r="F253" i="23"/>
  <c r="G253" i="23" s="1"/>
  <c r="H313" i="23"/>
  <c r="F616" i="23"/>
  <c r="G616" i="23" s="1"/>
  <c r="F725" i="23"/>
  <c r="H725" i="23" s="1"/>
  <c r="K821" i="23"/>
  <c r="P821" i="23" s="1"/>
  <c r="M917" i="23"/>
  <c r="O917" i="23" s="1"/>
  <c r="G1290" i="23"/>
  <c r="G1440" i="23"/>
  <c r="K23" i="23"/>
  <c r="P23" i="23" s="1"/>
  <c r="G93" i="23"/>
  <c r="H93" i="23" s="1"/>
  <c r="H215" i="23"/>
  <c r="O357" i="23"/>
  <c r="F238" i="23"/>
  <c r="G238" i="23" s="1"/>
  <c r="G649" i="23"/>
  <c r="G836" i="23"/>
  <c r="G905" i="23"/>
  <c r="G1306" i="23"/>
  <c r="G1507" i="23"/>
  <c r="F1517" i="23"/>
  <c r="H1517" i="23" s="1"/>
  <c r="F134" i="23"/>
  <c r="G134" i="23" s="1"/>
  <c r="H94" i="23"/>
  <c r="R361" i="23"/>
  <c r="W361" i="23" s="1"/>
  <c r="F427" i="23"/>
  <c r="G427" i="23" s="1"/>
  <c r="M592" i="23"/>
  <c r="F632" i="23"/>
  <c r="F783" i="23"/>
  <c r="H783" i="23" s="1"/>
  <c r="G1039" i="23"/>
  <c r="G1270" i="23"/>
  <c r="K1512" i="23"/>
  <c r="P1512" i="23" s="1"/>
  <c r="G209" i="24"/>
  <c r="F132" i="23"/>
  <c r="G132" i="23" s="1"/>
  <c r="G789" i="23"/>
  <c r="N1611" i="23"/>
  <c r="G308" i="23"/>
  <c r="H308" i="23" s="1"/>
  <c r="N998" i="23"/>
  <c r="O19" i="24"/>
  <c r="G84" i="23"/>
  <c r="H84" i="23" s="1"/>
  <c r="G677" i="23"/>
  <c r="G931" i="23"/>
  <c r="G1194" i="23"/>
  <c r="G422" i="23"/>
  <c r="H422" i="23" s="1"/>
  <c r="G55" i="23"/>
  <c r="H55" i="23" s="1"/>
  <c r="N343" i="23"/>
  <c r="O343" i="23" s="1"/>
  <c r="G798" i="23"/>
  <c r="G1450" i="23"/>
  <c r="G294" i="23"/>
  <c r="H294" i="23" s="1"/>
  <c r="N82" i="24"/>
  <c r="G1255" i="23"/>
  <c r="T1048" i="23"/>
  <c r="V1048" i="23" s="1"/>
  <c r="H120" i="23"/>
  <c r="G1584" i="23"/>
  <c r="R957" i="23"/>
  <c r="W957" i="23" s="1"/>
  <c r="H181" i="23"/>
  <c r="N1486" i="23"/>
  <c r="W624" i="23" l="1"/>
  <c r="Y624" i="23" s="1"/>
  <c r="AD624" i="23" s="1"/>
  <c r="O593" i="23"/>
  <c r="O233" i="23"/>
  <c r="S72" i="24"/>
  <c r="T72" i="24" s="1"/>
  <c r="V72" i="24" s="1"/>
  <c r="N442" i="23"/>
  <c r="N1212" i="23"/>
  <c r="N348" i="23"/>
  <c r="N1071" i="23"/>
  <c r="N876" i="23"/>
  <c r="N968" i="23"/>
  <c r="S885" i="23"/>
  <c r="T885" i="23" s="1"/>
  <c r="V885" i="23" s="1"/>
  <c r="N861" i="23"/>
  <c r="U301" i="23"/>
  <c r="S1472" i="23"/>
  <c r="T1472" i="23" s="1"/>
  <c r="V1472" i="23" s="1"/>
  <c r="N1405" i="23"/>
  <c r="S288" i="24"/>
  <c r="T288" i="24" s="1"/>
  <c r="V288" i="24" s="1"/>
  <c r="N1139" i="23"/>
  <c r="S58" i="24"/>
  <c r="T58" i="24" s="1"/>
  <c r="V58" i="24" s="1"/>
  <c r="N54" i="24"/>
  <c r="N1326" i="23"/>
  <c r="U501" i="23"/>
  <c r="N476" i="23"/>
  <c r="N667" i="23"/>
  <c r="W839" i="23"/>
  <c r="Y839" i="23" s="1"/>
  <c r="AD839" i="23" s="1"/>
  <c r="W402" i="23"/>
  <c r="Y402" i="23" s="1"/>
  <c r="Z402" i="23" s="1"/>
  <c r="AA402" i="23" s="1"/>
  <c r="AC402" i="23" s="1"/>
  <c r="N220" i="24"/>
  <c r="N645" i="23"/>
  <c r="N619" i="23"/>
  <c r="N978" i="23"/>
  <c r="W1260" i="23"/>
  <c r="Y1260" i="23" s="1"/>
  <c r="Z1260" i="23" s="1"/>
  <c r="AA1260" i="23" s="1"/>
  <c r="AC1260" i="23" s="1"/>
  <c r="S1428" i="23"/>
  <c r="T1428" i="23" s="1"/>
  <c r="P145" i="24"/>
  <c r="R145" i="24" s="1"/>
  <c r="W145" i="24" s="1"/>
  <c r="Y145" i="24" s="1"/>
  <c r="Z145" i="24" s="1"/>
  <c r="AA145" i="24" s="1"/>
  <c r="N1338" i="23"/>
  <c r="S1157" i="23"/>
  <c r="T1157" i="23" s="1"/>
  <c r="V1157" i="23" s="1"/>
  <c r="N1085" i="23"/>
  <c r="N301" i="23"/>
  <c r="W807" i="23"/>
  <c r="Y807" i="23" s="1"/>
  <c r="AD807" i="23" s="1"/>
  <c r="N161" i="24"/>
  <c r="N492" i="23"/>
  <c r="W1303" i="23"/>
  <c r="Y1303" i="23" s="1"/>
  <c r="Z1303" i="23" s="1"/>
  <c r="AA1303" i="23" s="1"/>
  <c r="AC1303" i="23" s="1"/>
  <c r="S1412" i="23"/>
  <c r="T1412" i="23" s="1"/>
  <c r="V1412" i="23" s="1"/>
  <c r="S641" i="23"/>
  <c r="T641" i="23" s="1"/>
  <c r="V641" i="23" s="1"/>
  <c r="S244" i="24"/>
  <c r="T244" i="24" s="1"/>
  <c r="V244" i="24" s="1"/>
  <c r="W244" i="24"/>
  <c r="Y244" i="24" s="1"/>
  <c r="AD244" i="24" s="1"/>
  <c r="Z1476" i="23"/>
  <c r="AA1476" i="23" s="1"/>
  <c r="AC1476" i="23" s="1"/>
  <c r="N272" i="24"/>
  <c r="W480" i="23"/>
  <c r="Y480" i="23" s="1"/>
  <c r="AD480" i="23" s="1"/>
  <c r="N258" i="24"/>
  <c r="S1407" i="23"/>
  <c r="T1407" i="23" s="1"/>
  <c r="V1407" i="23" s="1"/>
  <c r="W1137" i="23"/>
  <c r="Y1137" i="23" s="1"/>
  <c r="AD1137" i="23" s="1"/>
  <c r="AF1137" i="23" s="1"/>
  <c r="AG1137" i="23" s="1"/>
  <c r="S1218" i="23"/>
  <c r="T1218" i="23" s="1"/>
  <c r="V1218" i="23" s="1"/>
  <c r="G786" i="23"/>
  <c r="S1578" i="23"/>
  <c r="T1578" i="23" s="1"/>
  <c r="V1578" i="23" s="1"/>
  <c r="M145" i="24"/>
  <c r="O145" i="24" s="1"/>
  <c r="S464" i="23"/>
  <c r="T464" i="23" s="1"/>
  <c r="V464" i="23" s="1"/>
  <c r="W171" i="24"/>
  <c r="Y171" i="24" s="1"/>
  <c r="Z171" i="24" s="1"/>
  <c r="P607" i="23"/>
  <c r="R607" i="23" s="1"/>
  <c r="S607" i="23" s="1"/>
  <c r="S385" i="23"/>
  <c r="T385" i="23" s="1"/>
  <c r="V385" i="23" s="1"/>
  <c r="G632" i="23"/>
  <c r="H632" i="23" s="1"/>
  <c r="W505" i="23"/>
  <c r="Y505" i="23" s="1"/>
  <c r="AD505" i="23" s="1"/>
  <c r="W220" i="23"/>
  <c r="Y220" i="23" s="1"/>
  <c r="Z220" i="23" s="1"/>
  <c r="P580" i="23"/>
  <c r="R580" i="23" s="1"/>
  <c r="W580" i="23" s="1"/>
  <c r="Y580" i="23" s="1"/>
  <c r="Z580" i="23" s="1"/>
  <c r="AA580" i="23" s="1"/>
  <c r="AC580" i="23" s="1"/>
  <c r="W241" i="24"/>
  <c r="Y241" i="24" s="1"/>
  <c r="AD241" i="24" s="1"/>
  <c r="W641" i="23"/>
  <c r="Y641" i="23" s="1"/>
  <c r="N1444" i="23"/>
  <c r="S663" i="23"/>
  <c r="T663" i="23" s="1"/>
  <c r="W243" i="23"/>
  <c r="Y243" i="23" s="1"/>
  <c r="AD243" i="23" s="1"/>
  <c r="N1082" i="23"/>
  <c r="N1101" i="23"/>
  <c r="N454" i="23"/>
  <c r="S718" i="23"/>
  <c r="T718" i="23" s="1"/>
  <c r="V718" i="23" s="1"/>
  <c r="S1585" i="23"/>
  <c r="T1585" i="23" s="1"/>
  <c r="V1585" i="23" s="1"/>
  <c r="U414" i="23"/>
  <c r="S1168" i="23"/>
  <c r="T1168" i="23" s="1"/>
  <c r="V1168" i="23" s="1"/>
  <c r="W1573" i="23"/>
  <c r="Y1573" i="23" s="1"/>
  <c r="Z1573" i="23" s="1"/>
  <c r="N143" i="23"/>
  <c r="O143" i="23" s="1"/>
  <c r="N266" i="24"/>
  <c r="U1060" i="23"/>
  <c r="W358" i="23"/>
  <c r="Y358" i="23" s="1"/>
  <c r="AD358" i="23" s="1"/>
  <c r="W117" i="23"/>
  <c r="Y117" i="23" s="1"/>
  <c r="Z117" i="23" s="1"/>
  <c r="N1455" i="23"/>
  <c r="L807" i="23"/>
  <c r="S188" i="24"/>
  <c r="T188" i="24" s="1"/>
  <c r="V188" i="24" s="1"/>
  <c r="Z1396" i="23"/>
  <c r="AA1396" i="23" s="1"/>
  <c r="N1482" i="23"/>
  <c r="W103" i="23"/>
  <c r="Y103" i="23" s="1"/>
  <c r="AD103" i="23" s="1"/>
  <c r="L325" i="23"/>
  <c r="M325" i="23" s="1"/>
  <c r="R519" i="23"/>
  <c r="W519" i="23" s="1"/>
  <c r="Y519" i="23" s="1"/>
  <c r="AD519" i="23" s="1"/>
  <c r="S1106" i="23"/>
  <c r="T1106" i="23" s="1"/>
  <c r="V1106" i="23" s="1"/>
  <c r="P534" i="23"/>
  <c r="R534" i="23" s="1"/>
  <c r="S534" i="23" s="1"/>
  <c r="T534" i="23" s="1"/>
  <c r="V534" i="23" s="1"/>
  <c r="M580" i="23"/>
  <c r="O580" i="23" s="1"/>
  <c r="S24" i="23"/>
  <c r="T24" i="23" s="1"/>
  <c r="V24" i="23" s="1"/>
  <c r="AD50" i="24"/>
  <c r="AF50" i="24" s="1"/>
  <c r="AG50" i="24" s="1"/>
  <c r="N487" i="23"/>
  <c r="W121" i="23"/>
  <c r="Y121" i="23" s="1"/>
  <c r="AD121" i="23" s="1"/>
  <c r="S90" i="24"/>
  <c r="T90" i="24" s="1"/>
  <c r="V90" i="24" s="1"/>
  <c r="Z1070" i="23"/>
  <c r="AA1070" i="23" s="1"/>
  <c r="AC1070" i="23" s="1"/>
  <c r="S606" i="23"/>
  <c r="T606" i="23" s="1"/>
  <c r="V606" i="23" s="1"/>
  <c r="G939" i="23"/>
  <c r="W40" i="23"/>
  <c r="Y40" i="23" s="1"/>
  <c r="AD40" i="23" s="1"/>
  <c r="AD949" i="23"/>
  <c r="AF949" i="23" s="1"/>
  <c r="AG949" i="23" s="1"/>
  <c r="W1569" i="23"/>
  <c r="Y1569" i="23" s="1"/>
  <c r="Z1569" i="23" s="1"/>
  <c r="U899" i="23"/>
  <c r="S948" i="23"/>
  <c r="T948" i="23" s="1"/>
  <c r="V948" i="23" s="1"/>
  <c r="N459" i="23"/>
  <c r="S100" i="24"/>
  <c r="T100" i="24" s="1"/>
  <c r="V100" i="24" s="1"/>
  <c r="N596" i="23"/>
  <c r="S829" i="23"/>
  <c r="T829" i="23" s="1"/>
  <c r="V829" i="23" s="1"/>
  <c r="W200" i="23"/>
  <c r="Y200" i="23" s="1"/>
  <c r="AD200" i="23" s="1"/>
  <c r="S372" i="23"/>
  <c r="T372" i="23" s="1"/>
  <c r="V372" i="23" s="1"/>
  <c r="P269" i="24"/>
  <c r="R269" i="24" s="1"/>
  <c r="W269" i="24" s="1"/>
  <c r="N132" i="24"/>
  <c r="W802" i="23"/>
  <c r="Y802" i="23" s="1"/>
  <c r="AD802" i="23" s="1"/>
  <c r="W1344" i="23"/>
  <c r="Y1344" i="23" s="1"/>
  <c r="AD1344" i="23" s="1"/>
  <c r="N522" i="23"/>
  <c r="O522" i="23" s="1"/>
  <c r="Z662" i="23"/>
  <c r="AA662" i="23" s="1"/>
  <c r="AC662" i="23" s="1"/>
  <c r="W296" i="24"/>
  <c r="Y296" i="24" s="1"/>
  <c r="AD296" i="24" s="1"/>
  <c r="AD437" i="23"/>
  <c r="AF437" i="23" s="1"/>
  <c r="AG437" i="23" s="1"/>
  <c r="Z270" i="24"/>
  <c r="AA270" i="24" s="1"/>
  <c r="AC270" i="24" s="1"/>
  <c r="N1526" i="23"/>
  <c r="Z1018" i="23"/>
  <c r="AA1018" i="23" s="1"/>
  <c r="AC1018" i="23" s="1"/>
  <c r="G1124" i="23"/>
  <c r="U389" i="23"/>
  <c r="G1139" i="23"/>
  <c r="S237" i="23"/>
  <c r="T237" i="23" s="1"/>
  <c r="V237" i="23" s="1"/>
  <c r="U95" i="24"/>
  <c r="S616" i="23"/>
  <c r="T616" i="23" s="1"/>
  <c r="V616" i="23" s="1"/>
  <c r="N177" i="23"/>
  <c r="U1200" i="23"/>
  <c r="W995" i="23"/>
  <c r="Y995" i="23" s="1"/>
  <c r="AD995" i="23" s="1"/>
  <c r="L162" i="23"/>
  <c r="M162" i="23" s="1"/>
  <c r="O162" i="23" s="1"/>
  <c r="P1490" i="23"/>
  <c r="R1490" i="23" s="1"/>
  <c r="W1490" i="23" s="1"/>
  <c r="N440" i="23"/>
  <c r="S857" i="23"/>
  <c r="T857" i="23" s="1"/>
  <c r="AD1354" i="23"/>
  <c r="AF1354" i="23" s="1"/>
  <c r="AG1354" i="23" s="1"/>
  <c r="N273" i="23"/>
  <c r="S83" i="24"/>
  <c r="T83" i="24" s="1"/>
  <c r="V83" i="24" s="1"/>
  <c r="N1005" i="23"/>
  <c r="W214" i="24"/>
  <c r="Y214" i="24" s="1"/>
  <c r="AD214" i="24" s="1"/>
  <c r="S249" i="23"/>
  <c r="T249" i="23" s="1"/>
  <c r="V249" i="23" s="1"/>
  <c r="S1293" i="23"/>
  <c r="T1293" i="23" s="1"/>
  <c r="V1293" i="23" s="1"/>
  <c r="W556" i="23"/>
  <c r="Y556" i="23" s="1"/>
  <c r="AD556" i="23" s="1"/>
  <c r="W481" i="23"/>
  <c r="Y481" i="23" s="1"/>
  <c r="AD481" i="23" s="1"/>
  <c r="O962" i="23"/>
  <c r="N962" i="23"/>
  <c r="Z1437" i="23"/>
  <c r="AA1437" i="23" s="1"/>
  <c r="AC1437" i="23" s="1"/>
  <c r="G1615" i="23"/>
  <c r="U700" i="23"/>
  <c r="S1226" i="23"/>
  <c r="T1226" i="23" s="1"/>
  <c r="V1226" i="23" s="1"/>
  <c r="Z1540" i="23"/>
  <c r="AA1540" i="23" s="1"/>
  <c r="AC1540" i="23" s="1"/>
  <c r="U165" i="24"/>
  <c r="P1267" i="23"/>
  <c r="R1267" i="23" s="1"/>
  <c r="S1267" i="23" s="1"/>
  <c r="N732" i="23"/>
  <c r="W732" i="23"/>
  <c r="Y732" i="23" s="1"/>
  <c r="AD732" i="23" s="1"/>
  <c r="M936" i="23"/>
  <c r="O936" i="23" s="1"/>
  <c r="N818" i="23"/>
  <c r="S574" i="23"/>
  <c r="T574" i="23" s="1"/>
  <c r="V574" i="23" s="1"/>
  <c r="S194" i="24"/>
  <c r="T194" i="24" s="1"/>
  <c r="V194" i="24" s="1"/>
  <c r="N1527" i="23"/>
  <c r="S1120" i="23"/>
  <c r="T1120" i="23" s="1"/>
  <c r="V1120" i="23" s="1"/>
  <c r="S1602" i="23"/>
  <c r="T1602" i="23" s="1"/>
  <c r="V1602" i="23" s="1"/>
  <c r="S216" i="24"/>
  <c r="T216" i="24" s="1"/>
  <c r="V216" i="24" s="1"/>
  <c r="G738" i="23"/>
  <c r="G1342" i="23"/>
  <c r="G817" i="23"/>
  <c r="S493" i="23"/>
  <c r="T493" i="23" s="1"/>
  <c r="V493" i="23" s="1"/>
  <c r="N1276" i="23"/>
  <c r="S128" i="24"/>
  <c r="T128" i="24" s="1"/>
  <c r="V128" i="24" s="1"/>
  <c r="U539" i="23"/>
  <c r="AD754" i="23"/>
  <c r="AF754" i="23" s="1"/>
  <c r="AG754" i="23" s="1"/>
  <c r="N1094" i="23"/>
  <c r="N379" i="23"/>
  <c r="S248" i="23"/>
  <c r="T248" i="23" s="1"/>
  <c r="V248" i="23" s="1"/>
  <c r="N51" i="23"/>
  <c r="W1237" i="23"/>
  <c r="Y1237" i="23" s="1"/>
  <c r="AD1237" i="23" s="1"/>
  <c r="S573" i="23"/>
  <c r="T573" i="23" s="1"/>
  <c r="V573" i="23" s="1"/>
  <c r="P127" i="23"/>
  <c r="R127" i="23" s="1"/>
  <c r="S127" i="23" s="1"/>
  <c r="S589" i="23"/>
  <c r="T589" i="23" s="1"/>
  <c r="V589" i="23" s="1"/>
  <c r="Z570" i="23"/>
  <c r="AA570" i="23" s="1"/>
  <c r="AC570" i="23" s="1"/>
  <c r="L829" i="23"/>
  <c r="M829" i="23" s="1"/>
  <c r="O829" i="23" s="1"/>
  <c r="Z178" i="24"/>
  <c r="AA178" i="24" s="1"/>
  <c r="AC178" i="24" s="1"/>
  <c r="S567" i="23"/>
  <c r="T567" i="23" s="1"/>
  <c r="V567" i="23" s="1"/>
  <c r="N117" i="24"/>
  <c r="N246" i="23"/>
  <c r="N405" i="23"/>
  <c r="G964" i="23"/>
  <c r="W205" i="23"/>
  <c r="Y205" i="23" s="1"/>
  <c r="AD205" i="23" s="1"/>
  <c r="S93" i="24"/>
  <c r="T93" i="24" s="1"/>
  <c r="V93" i="24" s="1"/>
  <c r="M252" i="23"/>
  <c r="O252" i="23" s="1"/>
  <c r="S836" i="23"/>
  <c r="T836" i="23" s="1"/>
  <c r="V836" i="23" s="1"/>
  <c r="Z136" i="24"/>
  <c r="AA136" i="24" s="1"/>
  <c r="AC136" i="24" s="1"/>
  <c r="Z1389" i="23"/>
  <c r="AA1389" i="23" s="1"/>
  <c r="AC1389" i="23" s="1"/>
  <c r="M1079" i="23"/>
  <c r="O1079" i="23" s="1"/>
  <c r="P36" i="23"/>
  <c r="R36" i="23" s="1"/>
  <c r="W36" i="23" s="1"/>
  <c r="W735" i="23"/>
  <c r="Y735" i="23" s="1"/>
  <c r="AD735" i="23" s="1"/>
  <c r="W294" i="24"/>
  <c r="Y294" i="24" s="1"/>
  <c r="Z294" i="24" s="1"/>
  <c r="N640" i="23"/>
  <c r="W1054" i="23"/>
  <c r="Y1054" i="23" s="1"/>
  <c r="Z1054" i="23" s="1"/>
  <c r="G1110" i="23"/>
  <c r="N29" i="24"/>
  <c r="U334" i="23"/>
  <c r="W156" i="24"/>
  <c r="Y156" i="24" s="1"/>
  <c r="AD156" i="24" s="1"/>
  <c r="S212" i="23"/>
  <c r="T212" i="23" s="1"/>
  <c r="V212" i="23" s="1"/>
  <c r="S273" i="23"/>
  <c r="T273" i="23" s="1"/>
  <c r="V273" i="23" s="1"/>
  <c r="U1460" i="23"/>
  <c r="S56" i="23"/>
  <c r="T56" i="23" s="1"/>
  <c r="V56" i="23" s="1"/>
  <c r="S77" i="23"/>
  <c r="T77" i="23" s="1"/>
  <c r="V77" i="23" s="1"/>
  <c r="L1544" i="23"/>
  <c r="M1544" i="23" s="1"/>
  <c r="O1544" i="23" s="1"/>
  <c r="W146" i="24"/>
  <c r="Y146" i="24" s="1"/>
  <c r="AD146" i="24" s="1"/>
  <c r="Z382" i="23"/>
  <c r="AA382" i="23" s="1"/>
  <c r="AC382" i="23" s="1"/>
  <c r="S524" i="23"/>
  <c r="T524" i="23" s="1"/>
  <c r="V524" i="23" s="1"/>
  <c r="S124" i="24"/>
  <c r="T124" i="24" s="1"/>
  <c r="V124" i="24" s="1"/>
  <c r="S106" i="23"/>
  <c r="T106" i="23" s="1"/>
  <c r="V106" i="23" s="1"/>
  <c r="AD1433" i="23"/>
  <c r="AF1433" i="23" s="1"/>
  <c r="AG1433" i="23" s="1"/>
  <c r="S1546" i="23"/>
  <c r="T1546" i="23" s="1"/>
  <c r="V1546" i="23" s="1"/>
  <c r="S779" i="23"/>
  <c r="T779" i="23" s="1"/>
  <c r="V779" i="23" s="1"/>
  <c r="W1104" i="23"/>
  <c r="Y1104" i="23" s="1"/>
  <c r="Z1104" i="23" s="1"/>
  <c r="P1375" i="23"/>
  <c r="AD790" i="23"/>
  <c r="AF790" i="23" s="1"/>
  <c r="AG790" i="23" s="1"/>
  <c r="M1375" i="23"/>
  <c r="O1375" i="23" s="1"/>
  <c r="S1353" i="23"/>
  <c r="T1353" i="23" s="1"/>
  <c r="V1353" i="23" s="1"/>
  <c r="S242" i="24"/>
  <c r="T242" i="24" s="1"/>
  <c r="V242" i="24" s="1"/>
  <c r="N884" i="23"/>
  <c r="Z311" i="23"/>
  <c r="AA311" i="23" s="1"/>
  <c r="AC311" i="23" s="1"/>
  <c r="G1141" i="23"/>
  <c r="N1258" i="23"/>
  <c r="L652" i="23"/>
  <c r="M652" i="23" s="1"/>
  <c r="S1152" i="23"/>
  <c r="T1152" i="23" s="1"/>
  <c r="V1152" i="23" s="1"/>
  <c r="P71" i="23"/>
  <c r="R71" i="23" s="1"/>
  <c r="S71" i="23" s="1"/>
  <c r="S1601" i="23"/>
  <c r="T1601" i="23" s="1"/>
  <c r="V1601" i="23" s="1"/>
  <c r="Z863" i="23"/>
  <c r="AA863" i="23" s="1"/>
  <c r="AC863" i="23" s="1"/>
  <c r="N1605" i="23"/>
  <c r="W92" i="23"/>
  <c r="Y92" i="23" s="1"/>
  <c r="AD92" i="23" s="1"/>
  <c r="W1453" i="23"/>
  <c r="Y1453" i="23" s="1"/>
  <c r="Z1453" i="23" s="1"/>
  <c r="N466" i="23"/>
  <c r="W315" i="23"/>
  <c r="Y315" i="23" s="1"/>
  <c r="AD315" i="23" s="1"/>
  <c r="L1152" i="23"/>
  <c r="G998" i="23"/>
  <c r="L1560" i="23"/>
  <c r="M1560" i="23" s="1"/>
  <c r="O1560" i="23" s="1"/>
  <c r="L62" i="24"/>
  <c r="M62" i="24" s="1"/>
  <c r="O62" i="24" s="1"/>
  <c r="S203" i="23"/>
  <c r="T203" i="23" s="1"/>
  <c r="V203" i="23" s="1"/>
  <c r="S209" i="23"/>
  <c r="T209" i="23" s="1"/>
  <c r="V209" i="23" s="1"/>
  <c r="U1071" i="23"/>
  <c r="Z578" i="23"/>
  <c r="AA578" i="23" s="1"/>
  <c r="AC578" i="23" s="1"/>
  <c r="W146" i="23"/>
  <c r="Y146" i="23" s="1"/>
  <c r="AD146" i="23" s="1"/>
  <c r="N1593" i="23"/>
  <c r="N1396" i="23"/>
  <c r="L212" i="24"/>
  <c r="M212" i="24" s="1"/>
  <c r="O212" i="24" s="1"/>
  <c r="W994" i="23"/>
  <c r="Y994" i="23" s="1"/>
  <c r="Z994" i="23" s="1"/>
  <c r="S854" i="23"/>
  <c r="T854" i="23" s="1"/>
  <c r="N953" i="23"/>
  <c r="U609" i="23"/>
  <c r="L54" i="23"/>
  <c r="M54" i="23" s="1"/>
  <c r="O54" i="23" s="1"/>
  <c r="N1115" i="23"/>
  <c r="P1466" i="23"/>
  <c r="R1466" i="23" s="1"/>
  <c r="W1466" i="23" s="1"/>
  <c r="U770" i="23"/>
  <c r="W1118" i="23"/>
  <c r="Y1118" i="23" s="1"/>
  <c r="AD1118" i="23" s="1"/>
  <c r="Z1073" i="23"/>
  <c r="AA1073" i="23" s="1"/>
  <c r="AC1073" i="23" s="1"/>
  <c r="W344" i="23"/>
  <c r="Y344" i="23" s="1"/>
  <c r="AD344" i="23" s="1"/>
  <c r="L280" i="23"/>
  <c r="M280" i="23" s="1"/>
  <c r="O280" i="23" s="1"/>
  <c r="L1300" i="23"/>
  <c r="Z576" i="23"/>
  <c r="AA576" i="23" s="1"/>
  <c r="AC576" i="23" s="1"/>
  <c r="G825" i="23"/>
  <c r="L601" i="23"/>
  <c r="M601" i="23" s="1"/>
  <c r="O601" i="23" s="1"/>
  <c r="O814" i="23"/>
  <c r="N814" i="23"/>
  <c r="S1235" i="23"/>
  <c r="T1235" i="23" s="1"/>
  <c r="V1235" i="23" s="1"/>
  <c r="W1235" i="23"/>
  <c r="Y1235" i="23" s="1"/>
  <c r="Z1235" i="23" s="1"/>
  <c r="R62" i="24"/>
  <c r="S62" i="24" s="1"/>
  <c r="T62" i="24" s="1"/>
  <c r="V62" i="24" s="1"/>
  <c r="R765" i="23"/>
  <c r="W765" i="23" s="1"/>
  <c r="Y765" i="23" s="1"/>
  <c r="AD765" i="23" s="1"/>
  <c r="AF765" i="23" s="1"/>
  <c r="AG765" i="23" s="1"/>
  <c r="M1490" i="23"/>
  <c r="O1490" i="23" s="1"/>
  <c r="N1608" i="23"/>
  <c r="S775" i="23"/>
  <c r="T775" i="23" s="1"/>
  <c r="V775" i="23" s="1"/>
  <c r="W144" i="24"/>
  <c r="Y144" i="24" s="1"/>
  <c r="Z144" i="24" s="1"/>
  <c r="N291" i="23"/>
  <c r="S118" i="24"/>
  <c r="T118" i="24" s="1"/>
  <c r="V118" i="24" s="1"/>
  <c r="W98" i="24"/>
  <c r="Y98" i="24" s="1"/>
  <c r="Z98" i="24" s="1"/>
  <c r="N497" i="23"/>
  <c r="S1613" i="23"/>
  <c r="T1613" i="23" s="1"/>
  <c r="V1613" i="23" s="1"/>
  <c r="W306" i="23"/>
  <c r="Y306" i="23" s="1"/>
  <c r="Z306" i="23" s="1"/>
  <c r="S114" i="24"/>
  <c r="T114" i="24" s="1"/>
  <c r="V114" i="24" s="1"/>
  <c r="Z1034" i="23"/>
  <c r="AA1034" i="23" s="1"/>
  <c r="AC1034" i="23" s="1"/>
  <c r="AD766" i="23"/>
  <c r="AF766" i="23" s="1"/>
  <c r="AG766" i="23" s="1"/>
  <c r="S138" i="23"/>
  <c r="T138" i="23" s="1"/>
  <c r="V138" i="23" s="1"/>
  <c r="AD532" i="23"/>
  <c r="AF532" i="23" s="1"/>
  <c r="AG532" i="23" s="1"/>
  <c r="W1422" i="23"/>
  <c r="Y1422" i="23" s="1"/>
  <c r="Z1422" i="23" s="1"/>
  <c r="G1078" i="23"/>
  <c r="S61" i="23"/>
  <c r="T61" i="23" s="1"/>
  <c r="W1606" i="23"/>
  <c r="Y1606" i="23" s="1"/>
  <c r="N764" i="23"/>
  <c r="S188" i="23"/>
  <c r="T188" i="23" s="1"/>
  <c r="V188" i="23" s="1"/>
  <c r="W816" i="23"/>
  <c r="Y816" i="23" s="1"/>
  <c r="AD816" i="23" s="1"/>
  <c r="W239" i="23"/>
  <c r="Y239" i="23" s="1"/>
  <c r="Z239" i="23" s="1"/>
  <c r="S287" i="24"/>
  <c r="T287" i="24" s="1"/>
  <c r="V287" i="24" s="1"/>
  <c r="P699" i="23"/>
  <c r="R699" i="23" s="1"/>
  <c r="W699" i="23" s="1"/>
  <c r="L765" i="23"/>
  <c r="R1574" i="23"/>
  <c r="W1574" i="23" s="1"/>
  <c r="Y1574" i="23" s="1"/>
  <c r="AD1574" i="23" s="1"/>
  <c r="R583" i="23"/>
  <c r="S583" i="23" s="1"/>
  <c r="T583" i="23" s="1"/>
  <c r="V583" i="23" s="1"/>
  <c r="S1330" i="23"/>
  <c r="T1330" i="23" s="1"/>
  <c r="V1330" i="23" s="1"/>
  <c r="Z815" i="23"/>
  <c r="AA815" i="23" s="1"/>
  <c r="AD432" i="23"/>
  <c r="AF432" i="23" s="1"/>
  <c r="AG432" i="23" s="1"/>
  <c r="N412" i="23"/>
  <c r="G1130" i="23"/>
  <c r="G155" i="23"/>
  <c r="H155" i="23" s="1"/>
  <c r="L1337" i="23"/>
  <c r="M1337" i="23" s="1"/>
  <c r="O1337" i="23" s="1"/>
  <c r="L867" i="23"/>
  <c r="M867" i="23" s="1"/>
  <c r="O867" i="23" s="1"/>
  <c r="S141" i="24"/>
  <c r="T141" i="24" s="1"/>
  <c r="V141" i="24" s="1"/>
  <c r="W229" i="23"/>
  <c r="Y229" i="23" s="1"/>
  <c r="Z229" i="23" s="1"/>
  <c r="W264" i="24"/>
  <c r="Y264" i="24" s="1"/>
  <c r="W1276" i="23"/>
  <c r="Y1276" i="23" s="1"/>
  <c r="AD1276" i="23" s="1"/>
  <c r="S136" i="23"/>
  <c r="T136" i="23" s="1"/>
  <c r="V136" i="23" s="1"/>
  <c r="S179" i="24"/>
  <c r="T179" i="24" s="1"/>
  <c r="V179" i="24" s="1"/>
  <c r="G234" i="24"/>
  <c r="N32" i="23"/>
  <c r="S1590" i="23"/>
  <c r="T1590" i="23" s="1"/>
  <c r="V1590" i="23" s="1"/>
  <c r="U855" i="23"/>
  <c r="N250" i="23"/>
  <c r="S1231" i="23"/>
  <c r="T1231" i="23" s="1"/>
  <c r="V1231" i="23" s="1"/>
  <c r="N1435" i="23"/>
  <c r="W1239" i="23"/>
  <c r="Y1239" i="23" s="1"/>
  <c r="Z1239" i="23" s="1"/>
  <c r="R985" i="23"/>
  <c r="W985" i="23" s="1"/>
  <c r="Y985" i="23" s="1"/>
  <c r="Z985" i="23" s="1"/>
  <c r="N1602" i="23"/>
  <c r="W383" i="23"/>
  <c r="Y383" i="23" s="1"/>
  <c r="Z383" i="23" s="1"/>
  <c r="N104" i="24"/>
  <c r="R617" i="23"/>
  <c r="S617" i="23" s="1"/>
  <c r="T617" i="23" s="1"/>
  <c r="V617" i="23" s="1"/>
  <c r="N1547" i="23"/>
  <c r="N530" i="23"/>
  <c r="W579" i="23"/>
  <c r="Y579" i="23" s="1"/>
  <c r="Z579" i="23" s="1"/>
  <c r="G1382" i="23"/>
  <c r="S78" i="23"/>
  <c r="T78" i="23" s="1"/>
  <c r="V78" i="23" s="1"/>
  <c r="S1257" i="23"/>
  <c r="T1257" i="23" s="1"/>
  <c r="V1257" i="23" s="1"/>
  <c r="W241" i="23"/>
  <c r="Y241" i="23" s="1"/>
  <c r="Z241" i="23" s="1"/>
  <c r="N731" i="23"/>
  <c r="R1352" i="23"/>
  <c r="W1352" i="23" s="1"/>
  <c r="Y1352" i="23" s="1"/>
  <c r="AD1352" i="23" s="1"/>
  <c r="U950" i="23"/>
  <c r="N138" i="24"/>
  <c r="S48" i="23"/>
  <c r="T48" i="23" s="1"/>
  <c r="V48" i="23" s="1"/>
  <c r="S1053" i="23"/>
  <c r="T1053" i="23" s="1"/>
  <c r="V1053" i="23" s="1"/>
  <c r="S1556" i="23"/>
  <c r="T1556" i="23" s="1"/>
  <c r="V1556" i="23" s="1"/>
  <c r="L288" i="24"/>
  <c r="U712" i="23"/>
  <c r="P1059" i="23"/>
  <c r="R1059" i="23" s="1"/>
  <c r="W1059" i="23" s="1"/>
  <c r="S433" i="23"/>
  <c r="T433" i="23" s="1"/>
  <c r="V433" i="23" s="1"/>
  <c r="W1153" i="23"/>
  <c r="Y1153" i="23" s="1"/>
  <c r="Z1153" i="23" s="1"/>
  <c r="W187" i="23"/>
  <c r="Y187" i="23" s="1"/>
  <c r="Z187" i="23" s="1"/>
  <c r="AD1363" i="23"/>
  <c r="AF1363" i="23" s="1"/>
  <c r="AG1363" i="23" s="1"/>
  <c r="W196" i="23"/>
  <c r="Y196" i="23" s="1"/>
  <c r="AD196" i="23" s="1"/>
  <c r="N136" i="23"/>
  <c r="O136" i="23" s="1"/>
  <c r="W527" i="23"/>
  <c r="Y527" i="23" s="1"/>
  <c r="AD527" i="23" s="1"/>
  <c r="Z1101" i="23"/>
  <c r="AA1101" i="23" s="1"/>
  <c r="AC1101" i="23" s="1"/>
  <c r="W289" i="23"/>
  <c r="Y289" i="23" s="1"/>
  <c r="Z289" i="23" s="1"/>
  <c r="Z1058" i="23"/>
  <c r="AA1058" i="23" s="1"/>
  <c r="AC1058" i="23" s="1"/>
  <c r="S634" i="23"/>
  <c r="T634" i="23" s="1"/>
  <c r="V634" i="23" s="1"/>
  <c r="Z1522" i="23"/>
  <c r="AA1522" i="23" s="1"/>
  <c r="AC1522" i="23" s="1"/>
  <c r="N128" i="24"/>
  <c r="W1030" i="23"/>
  <c r="Y1030" i="23" s="1"/>
  <c r="AD1030" i="23" s="1"/>
  <c r="S1365" i="23"/>
  <c r="T1365" i="23" s="1"/>
  <c r="V1365" i="23" s="1"/>
  <c r="P259" i="23"/>
  <c r="R259" i="23" s="1"/>
  <c r="W259" i="23" s="1"/>
  <c r="W40" i="24"/>
  <c r="Y40" i="24" s="1"/>
  <c r="Z40" i="24" s="1"/>
  <c r="L1218" i="23"/>
  <c r="L907" i="23"/>
  <c r="P1550" i="23"/>
  <c r="R1550" i="23" s="1"/>
  <c r="S1550" i="23" s="1"/>
  <c r="G782" i="23"/>
  <c r="G1463" i="23"/>
  <c r="W287" i="23"/>
  <c r="Y287" i="23" s="1"/>
  <c r="AD287" i="23" s="1"/>
  <c r="S972" i="23"/>
  <c r="T972" i="23" s="1"/>
  <c r="V972" i="23" s="1"/>
  <c r="N1579" i="23"/>
  <c r="S970" i="23"/>
  <c r="T970" i="23" s="1"/>
  <c r="V970" i="23" s="1"/>
  <c r="W1014" i="23"/>
  <c r="Y1014" i="23" s="1"/>
  <c r="N452" i="23"/>
  <c r="L78" i="24"/>
  <c r="G1552" i="23"/>
  <c r="N402" i="23"/>
  <c r="W247" i="24"/>
  <c r="Y247" i="24" s="1"/>
  <c r="Z247" i="24" s="1"/>
  <c r="N78" i="23"/>
  <c r="O78" i="23" s="1"/>
  <c r="S513" i="23"/>
  <c r="T513" i="23" s="1"/>
  <c r="V513" i="23" s="1"/>
  <c r="G1207" i="23"/>
  <c r="N141" i="23"/>
  <c r="O141" i="23" s="1"/>
  <c r="N1031" i="23"/>
  <c r="S47" i="24"/>
  <c r="T47" i="24" s="1"/>
  <c r="V47" i="24" s="1"/>
  <c r="N766" i="23"/>
  <c r="S1217" i="23"/>
  <c r="T1217" i="23" s="1"/>
  <c r="V1217" i="23" s="1"/>
  <c r="S1531" i="23"/>
  <c r="T1531" i="23" s="1"/>
  <c r="V1531" i="23" s="1"/>
  <c r="U1533" i="23"/>
  <c r="Z1368" i="23"/>
  <c r="AA1368" i="23" s="1"/>
  <c r="AC1368" i="23" s="1"/>
  <c r="P1367" i="23"/>
  <c r="R1367" i="23" s="1"/>
  <c r="S1367" i="23" s="1"/>
  <c r="N709" i="23"/>
  <c r="Z397" i="23"/>
  <c r="AA397" i="23" s="1"/>
  <c r="AC397" i="23" s="1"/>
  <c r="W1280" i="23"/>
  <c r="Y1280" i="23" s="1"/>
  <c r="Z1280" i="23" s="1"/>
  <c r="AD461" i="23"/>
  <c r="AF461" i="23" s="1"/>
  <c r="AG461" i="23" s="1"/>
  <c r="L551" i="23"/>
  <c r="M551" i="23" s="1"/>
  <c r="O551" i="23" s="1"/>
  <c r="W841" i="23"/>
  <c r="Y841" i="23" s="1"/>
  <c r="Z841" i="23" s="1"/>
  <c r="W540" i="23"/>
  <c r="Y540" i="23" s="1"/>
  <c r="AD540" i="23" s="1"/>
  <c r="S219" i="23"/>
  <c r="T219" i="23" s="1"/>
  <c r="S988" i="23"/>
  <c r="T988" i="23" s="1"/>
  <c r="V988" i="23" s="1"/>
  <c r="W227" i="23"/>
  <c r="Y227" i="23" s="1"/>
  <c r="AD227" i="23" s="1"/>
  <c r="S654" i="23"/>
  <c r="T654" i="23" s="1"/>
  <c r="V654" i="23" s="1"/>
  <c r="W1264" i="23"/>
  <c r="Y1264" i="23" s="1"/>
  <c r="AD1264" i="23" s="1"/>
  <c r="W973" i="23"/>
  <c r="Y973" i="23" s="1"/>
  <c r="AD973" i="23" s="1"/>
  <c r="S225" i="23"/>
  <c r="T225" i="23" s="1"/>
  <c r="V225" i="23" s="1"/>
  <c r="L392" i="23"/>
  <c r="M392" i="23" s="1"/>
  <c r="G776" i="23"/>
  <c r="W1258" i="23"/>
  <c r="Y1258" i="23" s="1"/>
  <c r="AD1258" i="23" s="1"/>
  <c r="L263" i="23"/>
  <c r="M263" i="23" s="1"/>
  <c r="O263" i="23" s="1"/>
  <c r="W1373" i="23"/>
  <c r="Y1373" i="23" s="1"/>
  <c r="AD1373" i="23" s="1"/>
  <c r="W919" i="23"/>
  <c r="Y919" i="23" s="1"/>
  <c r="AD919" i="23" s="1"/>
  <c r="Z430" i="23"/>
  <c r="U1326" i="23"/>
  <c r="L275" i="23"/>
  <c r="M275" i="23" s="1"/>
  <c r="O275" i="23" s="1"/>
  <c r="L1316" i="23"/>
  <c r="M1316" i="23" s="1"/>
  <c r="O1316" i="23" s="1"/>
  <c r="N6" i="23"/>
  <c r="W165" i="23"/>
  <c r="Y165" i="23" s="1"/>
  <c r="Z165" i="23" s="1"/>
  <c r="P1595" i="23"/>
  <c r="R1595" i="23" s="1"/>
  <c r="W1595" i="23" s="1"/>
  <c r="N62" i="23"/>
  <c r="U1410" i="23"/>
  <c r="S278" i="24"/>
  <c r="T278" i="24" s="1"/>
  <c r="V278" i="24" s="1"/>
  <c r="S1503" i="23"/>
  <c r="T1503" i="23" s="1"/>
  <c r="V1503" i="23" s="1"/>
  <c r="S51" i="24"/>
  <c r="T51" i="24" s="1"/>
  <c r="V51" i="24" s="1"/>
  <c r="P473" i="23"/>
  <c r="R473" i="23" s="1"/>
  <c r="W473" i="23" s="1"/>
  <c r="G734" i="23"/>
  <c r="G683" i="23"/>
  <c r="N1303" i="23"/>
  <c r="W896" i="23"/>
  <c r="Y896" i="23" s="1"/>
  <c r="AD896" i="23" s="1"/>
  <c r="U781" i="23"/>
  <c r="R256" i="24"/>
  <c r="W256" i="24" s="1"/>
  <c r="Y256" i="24" s="1"/>
  <c r="Z256" i="24" s="1"/>
  <c r="S1580" i="23"/>
  <c r="T1580" i="23" s="1"/>
  <c r="V1580" i="23" s="1"/>
  <c r="W424" i="23"/>
  <c r="Y424" i="23" s="1"/>
  <c r="AD424" i="23" s="1"/>
  <c r="W1448" i="23"/>
  <c r="Y1448" i="23" s="1"/>
  <c r="AD1448" i="23" s="1"/>
  <c r="N878" i="23"/>
  <c r="N923" i="23"/>
  <c r="S345" i="23"/>
  <c r="T345" i="23" s="1"/>
  <c r="V345" i="23" s="1"/>
  <c r="N63" i="24"/>
  <c r="Z793" i="23"/>
  <c r="AA793" i="23" s="1"/>
  <c r="AC793" i="23" s="1"/>
  <c r="W1566" i="23"/>
  <c r="Y1566" i="23" s="1"/>
  <c r="AD1566" i="23" s="1"/>
  <c r="G67" i="23"/>
  <c r="H67" i="23" s="1"/>
  <c r="P1434" i="23"/>
  <c r="R1434" i="23" s="1"/>
  <c r="W1434" i="23" s="1"/>
  <c r="P1358" i="23"/>
  <c r="R1358" i="23" s="1"/>
  <c r="U1444" i="23"/>
  <c r="N526" i="23"/>
  <c r="S21" i="23"/>
  <c r="T21" i="23" s="1"/>
  <c r="V21" i="23" s="1"/>
  <c r="N568" i="23"/>
  <c r="S51" i="23"/>
  <c r="T51" i="23" s="1"/>
  <c r="V51" i="23" s="1"/>
  <c r="L183" i="24"/>
  <c r="M183" i="24" s="1"/>
  <c r="O183" i="24" s="1"/>
  <c r="S822" i="23"/>
  <c r="T822" i="23" s="1"/>
  <c r="V822" i="23" s="1"/>
  <c r="N599" i="23"/>
  <c r="N186" i="24"/>
  <c r="N1025" i="23"/>
  <c r="N287" i="24"/>
  <c r="N338" i="23"/>
  <c r="O338" i="23" s="1"/>
  <c r="S958" i="23"/>
  <c r="T958" i="23" s="1"/>
  <c r="V958" i="23" s="1"/>
  <c r="U1049" i="23"/>
  <c r="N1138" i="23"/>
  <c r="N1190" i="23"/>
  <c r="Z1042" i="23"/>
  <c r="AA1042" i="23" s="1"/>
  <c r="AC1042" i="23" s="1"/>
  <c r="L406" i="23"/>
  <c r="M406" i="23" s="1"/>
  <c r="O406" i="23" s="1"/>
  <c r="L1260" i="23"/>
  <c r="P590" i="23"/>
  <c r="R590" i="23" s="1"/>
  <c r="S590" i="23" s="1"/>
  <c r="T590" i="23" s="1"/>
  <c r="V590" i="23" s="1"/>
  <c r="N446" i="23"/>
  <c r="U476" i="23"/>
  <c r="U193" i="24"/>
  <c r="N415" i="23"/>
  <c r="S840" i="23"/>
  <c r="T840" i="23" s="1"/>
  <c r="V840" i="23" s="1"/>
  <c r="L1211" i="23"/>
  <c r="M1211" i="23" s="1"/>
  <c r="O1211" i="23" s="1"/>
  <c r="N195" i="23"/>
  <c r="O195" i="23" s="1"/>
  <c r="S1261" i="23"/>
  <c r="T1261" i="23" s="1"/>
  <c r="V1261" i="23" s="1"/>
  <c r="N1390" i="23"/>
  <c r="W1609" i="23"/>
  <c r="Y1609" i="23" s="1"/>
  <c r="AD1609" i="23" s="1"/>
  <c r="S1302" i="23"/>
  <c r="T1302" i="23" s="1"/>
  <c r="V1302" i="23" s="1"/>
  <c r="L228" i="24"/>
  <c r="M228" i="24" s="1"/>
  <c r="O228" i="24" s="1"/>
  <c r="L1501" i="23"/>
  <c r="M1501" i="23" s="1"/>
  <c r="O1501" i="23" s="1"/>
  <c r="W1558" i="23"/>
  <c r="Y1558" i="23" s="1"/>
  <c r="Z1558" i="23" s="1"/>
  <c r="N1173" i="23"/>
  <c r="W163" i="23"/>
  <c r="Y163" i="23" s="1"/>
  <c r="Z163" i="23" s="1"/>
  <c r="R94" i="24"/>
  <c r="W94" i="24" s="1"/>
  <c r="Y94" i="24" s="1"/>
  <c r="AD94" i="24" s="1"/>
  <c r="N621" i="23"/>
  <c r="W1001" i="23"/>
  <c r="Y1001" i="23" s="1"/>
  <c r="AD1001" i="23" s="1"/>
  <c r="AD413" i="23"/>
  <c r="AF413" i="23" s="1"/>
  <c r="AG413" i="23" s="1"/>
  <c r="W1432" i="23"/>
  <c r="Y1432" i="23" s="1"/>
  <c r="Z1432" i="23" s="1"/>
  <c r="S506" i="23"/>
  <c r="T506" i="23" s="1"/>
  <c r="V506" i="23" s="1"/>
  <c r="S1013" i="23"/>
  <c r="T1013" i="23" s="1"/>
  <c r="V1013" i="23" s="1"/>
  <c r="S482" i="23"/>
  <c r="T482" i="23" s="1"/>
  <c r="V482" i="23" s="1"/>
  <c r="U864" i="23"/>
  <c r="AD1224" i="23"/>
  <c r="AF1224" i="23" s="1"/>
  <c r="AG1224" i="23" s="1"/>
  <c r="AD946" i="23"/>
  <c r="AF946" i="23" s="1"/>
  <c r="AG946" i="23" s="1"/>
  <c r="U1478" i="23"/>
  <c r="U1455" i="23"/>
  <c r="U717" i="23"/>
  <c r="L283" i="24"/>
  <c r="M283" i="24" s="1"/>
  <c r="O283" i="24" s="1"/>
  <c r="P656" i="23"/>
  <c r="R656" i="23" s="1"/>
  <c r="W656" i="23" s="1"/>
  <c r="Y656" i="23" s="1"/>
  <c r="AD656" i="23" s="1"/>
  <c r="N561" i="23"/>
  <c r="G14" i="24"/>
  <c r="S979" i="23"/>
  <c r="T979" i="23" s="1"/>
  <c r="V979" i="23" s="1"/>
  <c r="W1394" i="23"/>
  <c r="Y1394" i="23" s="1"/>
  <c r="AD1394" i="23" s="1"/>
  <c r="U759" i="23"/>
  <c r="P780" i="23"/>
  <c r="R780" i="23" s="1"/>
  <c r="W780" i="23" s="1"/>
  <c r="S436" i="23"/>
  <c r="T436" i="23" s="1"/>
  <c r="V436" i="23" s="1"/>
  <c r="G1161" i="23"/>
  <c r="L274" i="23"/>
  <c r="M274" i="23" s="1"/>
  <c r="O274" i="23" s="1"/>
  <c r="N648" i="23"/>
  <c r="N1235" i="23"/>
  <c r="U1338" i="23"/>
  <c r="N1009" i="23"/>
  <c r="N1582" i="23"/>
  <c r="N182" i="24"/>
  <c r="S611" i="23"/>
  <c r="T611" i="23" s="1"/>
  <c r="V611" i="23" s="1"/>
  <c r="W853" i="23"/>
  <c r="Y853" i="23" s="1"/>
  <c r="AD853" i="23" s="1"/>
  <c r="G1444" i="23"/>
  <c r="L660" i="23"/>
  <c r="M660" i="23" s="1"/>
  <c r="O660" i="23" s="1"/>
  <c r="M418" i="23"/>
  <c r="O418" i="23" s="1"/>
  <c r="R1560" i="23"/>
  <c r="S1560" i="23" s="1"/>
  <c r="R1316" i="23"/>
  <c r="W1316" i="23" s="1"/>
  <c r="Y1316" i="23" s="1"/>
  <c r="Z1316" i="23" s="1"/>
  <c r="AA1316" i="23" s="1"/>
  <c r="AC1316" i="23" s="1"/>
  <c r="M473" i="23"/>
  <c r="O473" i="23" s="1"/>
  <c r="W1608" i="23"/>
  <c r="Y1608" i="23" s="1"/>
  <c r="Z1608" i="23" s="1"/>
  <c r="W1162" i="23"/>
  <c r="Y1162" i="23" s="1"/>
  <c r="Z1162" i="23" s="1"/>
  <c r="N65" i="24"/>
  <c r="S542" i="23"/>
  <c r="T542" i="23" s="1"/>
  <c r="V542" i="23" s="1"/>
  <c r="N741" i="23"/>
  <c r="G1404" i="23"/>
  <c r="N356" i="23"/>
  <c r="O356" i="23" s="1"/>
  <c r="N233" i="23"/>
  <c r="W487" i="23"/>
  <c r="Y487" i="23" s="1"/>
  <c r="W1457" i="23"/>
  <c r="Y1457" i="23" s="1"/>
  <c r="AD1457" i="23" s="1"/>
  <c r="AD1460" i="23"/>
  <c r="AF1460" i="23" s="1"/>
  <c r="AG1460" i="23" s="1"/>
  <c r="S1185" i="23"/>
  <c r="T1185" i="23" s="1"/>
  <c r="V1185" i="23" s="1"/>
  <c r="N1246" i="23"/>
  <c r="W1125" i="23"/>
  <c r="Y1125" i="23" s="1"/>
  <c r="Z1125" i="23" s="1"/>
  <c r="S1156" i="23"/>
  <c r="T1156" i="23" s="1"/>
  <c r="V1156" i="23" s="1"/>
  <c r="W329" i="23"/>
  <c r="Y329" i="23" s="1"/>
  <c r="Z329" i="23" s="1"/>
  <c r="W186" i="24"/>
  <c r="Y186" i="24" s="1"/>
  <c r="Z186" i="24" s="1"/>
  <c r="S250" i="23"/>
  <c r="T250" i="23" s="1"/>
  <c r="AD357" i="23"/>
  <c r="AF357" i="23" s="1"/>
  <c r="AG357" i="23" s="1"/>
  <c r="N656" i="23"/>
  <c r="N743" i="23"/>
  <c r="P619" i="23"/>
  <c r="L885" i="23"/>
  <c r="M971" i="23"/>
  <c r="O971" i="23" s="1"/>
  <c r="P284" i="23"/>
  <c r="R284" i="23" s="1"/>
  <c r="W284" i="23" s="1"/>
  <c r="AD1017" i="23"/>
  <c r="AF1017" i="23" s="1"/>
  <c r="AG1017" i="23" s="1"/>
  <c r="N957" i="23"/>
  <c r="N426" i="23"/>
  <c r="S110" i="24"/>
  <c r="T110" i="24" s="1"/>
  <c r="V110" i="24" s="1"/>
  <c r="P1377" i="23"/>
  <c r="R1377" i="23" s="1"/>
  <c r="W1377" i="23" s="1"/>
  <c r="AD1414" i="23"/>
  <c r="AF1414" i="23" s="1"/>
  <c r="AG1414" i="23" s="1"/>
  <c r="G1312" i="23"/>
  <c r="W291" i="23"/>
  <c r="Y291" i="23" s="1"/>
  <c r="Z291" i="23" s="1"/>
  <c r="P502" i="23"/>
  <c r="R502" i="23" s="1"/>
  <c r="W502" i="23" s="1"/>
  <c r="L176" i="24"/>
  <c r="M176" i="24" s="1"/>
  <c r="O176" i="24" s="1"/>
  <c r="L225" i="24"/>
  <c r="M225" i="24" s="1"/>
  <c r="O225" i="24" s="1"/>
  <c r="P1269" i="23"/>
  <c r="R1269" i="23" s="1"/>
  <c r="S1269" i="23" s="1"/>
  <c r="W81" i="23"/>
  <c r="Y81" i="23" s="1"/>
  <c r="Z81" i="23" s="1"/>
  <c r="W778" i="23"/>
  <c r="Y778" i="23" s="1"/>
  <c r="AD778" i="23" s="1"/>
  <c r="N666" i="23"/>
  <c r="S1332" i="23"/>
  <c r="T1332" i="23" s="1"/>
  <c r="V1332" i="23" s="1"/>
  <c r="Z510" i="23"/>
  <c r="AA510" i="23" s="1"/>
  <c r="AC510" i="23" s="1"/>
  <c r="N28" i="24"/>
  <c r="W1186" i="23"/>
  <c r="Y1186" i="23" s="1"/>
  <c r="Z1186" i="23" s="1"/>
  <c r="N760" i="23"/>
  <c r="Z1195" i="23"/>
  <c r="AA1195" i="23" s="1"/>
  <c r="AC1195" i="23" s="1"/>
  <c r="S1041" i="23"/>
  <c r="T1041" i="23" s="1"/>
  <c r="V1041" i="23" s="1"/>
  <c r="S230" i="24"/>
  <c r="T230" i="24" s="1"/>
  <c r="Z391" i="23"/>
  <c r="AA391" i="23" s="1"/>
  <c r="AC391" i="23" s="1"/>
  <c r="W999" i="23"/>
  <c r="Y999" i="23" s="1"/>
  <c r="Z999" i="23" s="1"/>
  <c r="S1202" i="23"/>
  <c r="T1202" i="23" s="1"/>
  <c r="V1202" i="23" s="1"/>
  <c r="N637" i="23"/>
  <c r="N1102" i="23"/>
  <c r="N1288" i="23"/>
  <c r="Z651" i="23"/>
  <c r="AA651" i="23" s="1"/>
  <c r="AC651" i="23" s="1"/>
  <c r="W1542" i="23"/>
  <c r="Y1542" i="23" s="1"/>
  <c r="Z1542" i="23" s="1"/>
  <c r="AD899" i="23"/>
  <c r="AF899" i="23" s="1"/>
  <c r="AG899" i="23" s="1"/>
  <c r="W817" i="23"/>
  <c r="Y817" i="23" s="1"/>
  <c r="AD817" i="23" s="1"/>
  <c r="S826" i="23"/>
  <c r="T826" i="23" s="1"/>
  <c r="V826" i="23" s="1"/>
  <c r="S921" i="23"/>
  <c r="T921" i="23" s="1"/>
  <c r="V921" i="23" s="1"/>
  <c r="S210" i="23"/>
  <c r="T210" i="23" s="1"/>
  <c r="V210" i="23" s="1"/>
  <c r="AD734" i="23"/>
  <c r="AF734" i="23" s="1"/>
  <c r="AG734" i="23" s="1"/>
  <c r="W704" i="23"/>
  <c r="Y704" i="23" s="1"/>
  <c r="Z704" i="23" s="1"/>
  <c r="L269" i="23"/>
  <c r="M269" i="23" s="1"/>
  <c r="O269" i="23" s="1"/>
  <c r="S167" i="24"/>
  <c r="T167" i="24" s="1"/>
  <c r="V167" i="24" s="1"/>
  <c r="G85" i="24"/>
  <c r="U87" i="24"/>
  <c r="S1436" i="23"/>
  <c r="T1436" i="23" s="1"/>
  <c r="V1436" i="23" s="1"/>
  <c r="W531" i="23"/>
  <c r="Y531" i="23" s="1"/>
  <c r="Z531" i="23" s="1"/>
  <c r="AD1478" i="23"/>
  <c r="AF1478" i="23" s="1"/>
  <c r="AG1478" i="23" s="1"/>
  <c r="W870" i="23"/>
  <c r="Y870" i="23" s="1"/>
  <c r="AD870" i="23" s="1"/>
  <c r="W1616" i="23"/>
  <c r="Y1616" i="23" s="1"/>
  <c r="Z1616" i="23" s="1"/>
  <c r="N841" i="23"/>
  <c r="S1069" i="23"/>
  <c r="T1069" i="23" s="1"/>
  <c r="V1069" i="23" s="1"/>
  <c r="W504" i="23"/>
  <c r="Y504" i="23" s="1"/>
  <c r="AD504" i="23" s="1"/>
  <c r="N447" i="23"/>
  <c r="S1329" i="23"/>
  <c r="T1329" i="23" s="1"/>
  <c r="V1329" i="23" s="1"/>
  <c r="G1266" i="23"/>
  <c r="AD384" i="23"/>
  <c r="AF384" i="23" s="1"/>
  <c r="AG384" i="23" s="1"/>
  <c r="U402" i="23"/>
  <c r="N315" i="23"/>
  <c r="W658" i="23"/>
  <c r="U1363" i="23"/>
  <c r="U871" i="23"/>
  <c r="W202" i="23"/>
  <c r="Y202" i="23" s="1"/>
  <c r="S87" i="23"/>
  <c r="T87" i="23" s="1"/>
  <c r="V87" i="23" s="1"/>
  <c r="W809" i="23"/>
  <c r="Y809" i="23" s="1"/>
  <c r="Z809" i="23" s="1"/>
  <c r="Z620" i="23"/>
  <c r="AA620" i="23" s="1"/>
  <c r="AC620" i="23" s="1"/>
  <c r="AD164" i="24"/>
  <c r="AF164" i="24" s="1"/>
  <c r="AK164" i="24" s="1"/>
  <c r="N53" i="23"/>
  <c r="W484" i="23"/>
  <c r="Y484" i="23" s="1"/>
  <c r="Z484" i="23" s="1"/>
  <c r="U754" i="23"/>
  <c r="N1054" i="23"/>
  <c r="S1026" i="23"/>
  <c r="T1026" i="23" s="1"/>
  <c r="V1026" i="23" s="1"/>
  <c r="AD1048" i="23"/>
  <c r="AF1048" i="23" s="1"/>
  <c r="AG1048" i="23" s="1"/>
  <c r="N133" i="23"/>
  <c r="O133" i="23" s="1"/>
  <c r="N1327" i="23"/>
  <c r="W1081" i="23"/>
  <c r="Y1081" i="23" s="1"/>
  <c r="Z1081" i="23" s="1"/>
  <c r="W1115" i="23"/>
  <c r="Y1115" i="23" s="1"/>
  <c r="Z1115" i="23" s="1"/>
  <c r="N664" i="23"/>
  <c r="G1457" i="23"/>
  <c r="N1208" i="23"/>
  <c r="S1266" i="23"/>
  <c r="T1266" i="23" s="1"/>
  <c r="V1266" i="23" s="1"/>
  <c r="P227" i="24"/>
  <c r="R227" i="24" s="1"/>
  <c r="W227" i="24" s="1"/>
  <c r="S706" i="23"/>
  <c r="T706" i="23" s="1"/>
  <c r="V706" i="23" s="1"/>
  <c r="S137" i="24"/>
  <c r="T137" i="24" s="1"/>
  <c r="V137" i="24" s="1"/>
  <c r="W644" i="23"/>
  <c r="Y644" i="23" s="1"/>
  <c r="Z644" i="23" s="1"/>
  <c r="W543" i="23"/>
  <c r="Y543" i="23" s="1"/>
  <c r="AD543" i="23" s="1"/>
  <c r="Z1220" i="23"/>
  <c r="AA1220" i="23" s="1"/>
  <c r="AC1220" i="23" s="1"/>
  <c r="W795" i="23"/>
  <c r="Y795" i="23" s="1"/>
  <c r="AD795" i="23" s="1"/>
  <c r="N94" i="23"/>
  <c r="N1283" i="23"/>
  <c r="S285" i="23"/>
  <c r="T285" i="23" s="1"/>
  <c r="V285" i="23" s="1"/>
  <c r="S251" i="23"/>
  <c r="T251" i="23" s="1"/>
  <c r="V251" i="23" s="1"/>
  <c r="N206" i="23"/>
  <c r="P1096" i="23"/>
  <c r="R1096" i="23" s="1"/>
  <c r="W1096" i="23" s="1"/>
  <c r="N1436" i="23"/>
  <c r="S744" i="23"/>
  <c r="T744" i="23" s="1"/>
  <c r="N1505" i="23"/>
  <c r="U237" i="24"/>
  <c r="S1119" i="23"/>
  <c r="T1119" i="23" s="1"/>
  <c r="V1119" i="23" s="1"/>
  <c r="S943" i="23"/>
  <c r="T943" i="23" s="1"/>
  <c r="V943" i="23" s="1"/>
  <c r="G1525" i="23"/>
  <c r="W858" i="23"/>
  <c r="Y858" i="23" s="1"/>
  <c r="AD858" i="23" s="1"/>
  <c r="P268" i="23"/>
  <c r="R268" i="23" s="1"/>
  <c r="W268" i="23" s="1"/>
  <c r="N222" i="23"/>
  <c r="N1110" i="23"/>
  <c r="S1418" i="23"/>
  <c r="T1418" i="23" s="1"/>
  <c r="V1418" i="23" s="1"/>
  <c r="G1572" i="23"/>
  <c r="G1090" i="23"/>
  <c r="P1527" i="23"/>
  <c r="R1527" i="23" s="1"/>
  <c r="S1527" i="23" s="1"/>
  <c r="P1441" i="23"/>
  <c r="R1441" i="23" s="1"/>
  <c r="W1441" i="23" s="1"/>
  <c r="AD831" i="23"/>
  <c r="AF831" i="23" s="1"/>
  <c r="AG831" i="23" s="1"/>
  <c r="G1233" i="23"/>
  <c r="N1074" i="23"/>
  <c r="G909" i="23"/>
  <c r="N8" i="23"/>
  <c r="W141" i="23"/>
  <c r="Y141" i="23" s="1"/>
  <c r="AD141" i="23" s="1"/>
  <c r="L257" i="23"/>
  <c r="M257" i="23" s="1"/>
  <c r="S44" i="23"/>
  <c r="T44" i="23" s="1"/>
  <c r="V44" i="23" s="1"/>
  <c r="U620" i="23"/>
  <c r="S1505" i="23"/>
  <c r="T1505" i="23" s="1"/>
  <c r="V1505" i="23" s="1"/>
  <c r="S149" i="23"/>
  <c r="T149" i="23" s="1"/>
  <c r="V149" i="23" s="1"/>
  <c r="N80" i="24"/>
  <c r="Z389" i="23"/>
  <c r="AA389" i="23" s="1"/>
  <c r="AC389" i="23" s="1"/>
  <c r="N213" i="23"/>
  <c r="P266" i="23"/>
  <c r="R266" i="23" s="1"/>
  <c r="W266" i="23" s="1"/>
  <c r="S48" i="24"/>
  <c r="T48" i="24" s="1"/>
  <c r="V48" i="24" s="1"/>
  <c r="S1517" i="23"/>
  <c r="T1517" i="23" s="1"/>
  <c r="V1517" i="23" s="1"/>
  <c r="S708" i="23"/>
  <c r="T708" i="23" s="1"/>
  <c r="V708" i="23" s="1"/>
  <c r="G156" i="23"/>
  <c r="U1212" i="23"/>
  <c r="S986" i="23"/>
  <c r="T986" i="23" s="1"/>
  <c r="V986" i="23" s="1"/>
  <c r="S520" i="23"/>
  <c r="T520" i="23" s="1"/>
  <c r="V520" i="23" s="1"/>
  <c r="S1134" i="23"/>
  <c r="T1134" i="23" s="1"/>
  <c r="V1134" i="23" s="1"/>
  <c r="W756" i="23"/>
  <c r="Y756" i="23" s="1"/>
  <c r="Z756" i="23" s="1"/>
  <c r="P647" i="23"/>
  <c r="R647" i="23" s="1"/>
  <c r="S647" i="23" s="1"/>
  <c r="S153" i="23"/>
  <c r="T153" i="23" s="1"/>
  <c r="V153" i="23" s="1"/>
  <c r="U260" i="24"/>
  <c r="G190" i="24"/>
  <c r="W714" i="23"/>
  <c r="Y714" i="23" s="1"/>
  <c r="AD714" i="23" s="1"/>
  <c r="L256" i="23"/>
  <c r="M256" i="23" s="1"/>
  <c r="O256" i="23" s="1"/>
  <c r="P260" i="23"/>
  <c r="R260" i="23" s="1"/>
  <c r="S260" i="23" s="1"/>
  <c r="Z549" i="23"/>
  <c r="AA549" i="23" s="1"/>
  <c r="AC549" i="23" s="1"/>
  <c r="L1334" i="23"/>
  <c r="M1334" i="23" s="1"/>
  <c r="O1334" i="23" s="1"/>
  <c r="S1488" i="23"/>
  <c r="T1488" i="23" s="1"/>
  <c r="V1488" i="23" s="1"/>
  <c r="W1105" i="23"/>
  <c r="Y1105" i="23" s="1"/>
  <c r="Z1105" i="23" s="1"/>
  <c r="U684" i="23"/>
  <c r="Z1114" i="23"/>
  <c r="AA1114" i="23" s="1"/>
  <c r="AC1114" i="23" s="1"/>
  <c r="Z72" i="24"/>
  <c r="AA72" i="24" s="1"/>
  <c r="AC72" i="24" s="1"/>
  <c r="Z1470" i="23"/>
  <c r="AA1470" i="23" s="1"/>
  <c r="AC1470" i="23" s="1"/>
  <c r="P489" i="23"/>
  <c r="L1122" i="23"/>
  <c r="R1300" i="23"/>
  <c r="S1300" i="23" s="1"/>
  <c r="T1300" i="23" s="1"/>
  <c r="V1300" i="23" s="1"/>
  <c r="H510" i="23"/>
  <c r="S199" i="24"/>
  <c r="T199" i="24" s="1"/>
  <c r="V199" i="24" s="1"/>
  <c r="U316" i="23"/>
  <c r="N195" i="24"/>
  <c r="U891" i="23"/>
  <c r="U477" i="23"/>
  <c r="S884" i="23"/>
  <c r="T884" i="23" s="1"/>
  <c r="V884" i="23" s="1"/>
  <c r="N915" i="23"/>
  <c r="G1264" i="23"/>
  <c r="S1024" i="23"/>
  <c r="T1024" i="23" s="1"/>
  <c r="V1024" i="23" s="1"/>
  <c r="G133" i="24"/>
  <c r="W1440" i="23"/>
  <c r="Y1440" i="23" s="1"/>
  <c r="AD1440" i="23" s="1"/>
  <c r="P1406" i="23"/>
  <c r="R1406" i="23" s="1"/>
  <c r="S1406" i="23" s="1"/>
  <c r="N558" i="23"/>
  <c r="N87" i="23"/>
  <c r="G1313" i="23"/>
  <c r="N1473" i="23"/>
  <c r="AD998" i="23"/>
  <c r="AF998" i="23" s="1"/>
  <c r="AG998" i="23" s="1"/>
  <c r="S1438" i="23"/>
  <c r="T1438" i="23" s="1"/>
  <c r="V1438" i="23" s="1"/>
  <c r="W24" i="24"/>
  <c r="Y24" i="24" s="1"/>
  <c r="Z24" i="24" s="1"/>
  <c r="W1225" i="23"/>
  <c r="Y1225" i="23" s="1"/>
  <c r="Z1225" i="23" s="1"/>
  <c r="W1393" i="23"/>
  <c r="Y1393" i="23" s="1"/>
  <c r="Z1393" i="23" s="1"/>
  <c r="Z1548" i="23"/>
  <c r="AA1548" i="23" s="1"/>
  <c r="AC1548" i="23" s="1"/>
  <c r="W689" i="23"/>
  <c r="Y689" i="23" s="1"/>
  <c r="Z689" i="23" s="1"/>
  <c r="AD1157" i="23"/>
  <c r="AF1157" i="23" s="1"/>
  <c r="AG1157" i="23" s="1"/>
  <c r="U149" i="24"/>
  <c r="S935" i="23"/>
  <c r="T935" i="23" s="1"/>
  <c r="V935" i="23" s="1"/>
  <c r="N935" i="23"/>
  <c r="N1142" i="23"/>
  <c r="W289" i="24"/>
  <c r="Y289" i="24" s="1"/>
  <c r="Z289" i="24" s="1"/>
  <c r="S1487" i="23"/>
  <c r="T1487" i="23" s="1"/>
  <c r="V1487" i="23" s="1"/>
  <c r="W595" i="23"/>
  <c r="Y595" i="23" s="1"/>
  <c r="Z595" i="23" s="1"/>
  <c r="G1016" i="23"/>
  <c r="G646" i="23"/>
  <c r="M1597" i="23"/>
  <c r="O1597" i="23" s="1"/>
  <c r="S1154" i="23"/>
  <c r="T1154" i="23" s="1"/>
  <c r="V1154" i="23" s="1"/>
  <c r="W1599" i="23"/>
  <c r="Y1599" i="23" s="1"/>
  <c r="AD1599" i="23" s="1"/>
  <c r="G858" i="23"/>
  <c r="S789" i="23"/>
  <c r="T789" i="23" s="1"/>
  <c r="V789" i="23" s="1"/>
  <c r="U1557" i="23"/>
  <c r="S1312" i="23"/>
  <c r="T1312" i="23" s="1"/>
  <c r="V1312" i="23" s="1"/>
  <c r="N1350" i="23"/>
  <c r="W609" i="23"/>
  <c r="P418" i="23"/>
  <c r="U880" i="23"/>
  <c r="P7" i="23"/>
  <c r="R7" i="23" s="1"/>
  <c r="W7" i="23" s="1"/>
  <c r="P197" i="23"/>
  <c r="R197" i="23" s="1"/>
  <c r="W197" i="23" s="1"/>
  <c r="N41" i="23"/>
  <c r="N495" i="23"/>
  <c r="W903" i="23"/>
  <c r="Y903" i="23" s="1"/>
  <c r="Z903" i="23" s="1"/>
  <c r="P691" i="23"/>
  <c r="R691" i="23" s="1"/>
  <c r="W691" i="23" s="1"/>
  <c r="S911" i="23"/>
  <c r="T911" i="23" s="1"/>
  <c r="V911" i="23" s="1"/>
  <c r="AD759" i="23"/>
  <c r="AF759" i="23" s="1"/>
  <c r="AG759" i="23" s="1"/>
  <c r="N310" i="23"/>
  <c r="N911" i="23"/>
  <c r="P746" i="23"/>
  <c r="R746" i="23" s="1"/>
  <c r="P1255" i="23"/>
  <c r="R1255" i="23" s="1"/>
  <c r="W1255" i="23" s="1"/>
  <c r="S129" i="23"/>
  <c r="T129" i="23" s="1"/>
  <c r="V129" i="23" s="1"/>
  <c r="N657" i="23"/>
  <c r="W1567" i="23"/>
  <c r="Y1567" i="23" s="1"/>
  <c r="AD1567" i="23" s="1"/>
  <c r="W12" i="24"/>
  <c r="Y12" i="24" s="1"/>
  <c r="Z12" i="24" s="1"/>
  <c r="N602" i="23"/>
  <c r="S108" i="23"/>
  <c r="T108" i="23" s="1"/>
  <c r="V108" i="23" s="1"/>
  <c r="U1184" i="23"/>
  <c r="L264" i="23"/>
  <c r="M264" i="23" s="1"/>
  <c r="O264" i="23" s="1"/>
  <c r="W198" i="23"/>
  <c r="Y198" i="23" s="1"/>
  <c r="Z198" i="23" s="1"/>
  <c r="W159" i="23"/>
  <c r="Y159" i="23" s="1"/>
  <c r="AD159" i="23" s="1"/>
  <c r="Z678" i="23"/>
  <c r="AA678" i="23" s="1"/>
  <c r="AC678" i="23" s="1"/>
  <c r="N954" i="23"/>
  <c r="W1028" i="23"/>
  <c r="Y1028" i="23" s="1"/>
  <c r="AD1028" i="23" s="1"/>
  <c r="G254" i="24"/>
  <c r="W944" i="23"/>
  <c r="Y944" i="23" s="1"/>
  <c r="AD944" i="23" s="1"/>
  <c r="U575" i="23"/>
  <c r="G942" i="23"/>
  <c r="W252" i="23"/>
  <c r="Y252" i="23" s="1"/>
  <c r="AD252" i="23" s="1"/>
  <c r="P1275" i="23"/>
  <c r="R1275" i="23" s="1"/>
  <c r="S1275" i="23" s="1"/>
  <c r="G67" i="24"/>
  <c r="W292" i="23"/>
  <c r="Y292" i="23" s="1"/>
  <c r="AD292" i="23" s="1"/>
  <c r="S471" i="23"/>
  <c r="T471" i="23" s="1"/>
  <c r="V471" i="23" s="1"/>
  <c r="N155" i="23"/>
  <c r="O155" i="23" s="1"/>
  <c r="W29" i="23"/>
  <c r="Y29" i="23" s="1"/>
  <c r="Z29" i="23" s="1"/>
  <c r="W639" i="23"/>
  <c r="Y639" i="23" s="1"/>
  <c r="AD639" i="23" s="1"/>
  <c r="W450" i="23"/>
  <c r="AD189" i="24"/>
  <c r="AF189" i="24" s="1"/>
  <c r="AK189" i="24" s="1"/>
  <c r="S242" i="23"/>
  <c r="T242" i="23" s="1"/>
  <c r="V242" i="23" s="1"/>
  <c r="N171" i="23"/>
  <c r="U1499" i="23"/>
  <c r="S962" i="23"/>
  <c r="T962" i="23" s="1"/>
  <c r="V962" i="23" s="1"/>
  <c r="N1509" i="23"/>
  <c r="AD1117" i="23"/>
  <c r="AF1117" i="23" s="1"/>
  <c r="AG1117" i="23" s="1"/>
  <c r="N812" i="23"/>
  <c r="G270" i="24"/>
  <c r="P625" i="23"/>
  <c r="R625" i="23" s="1"/>
  <c r="S625" i="23" s="1"/>
  <c r="G706" i="23"/>
  <c r="S1135" i="23"/>
  <c r="T1135" i="23" s="1"/>
  <c r="V1135" i="23" s="1"/>
  <c r="N194" i="23"/>
  <c r="O194" i="23" s="1"/>
  <c r="S158" i="23"/>
  <c r="T158" i="23" s="1"/>
  <c r="V158" i="23" s="1"/>
  <c r="W1415" i="23"/>
  <c r="Y1415" i="23" s="1"/>
  <c r="Z1415" i="23" s="1"/>
  <c r="S1141" i="23"/>
  <c r="T1141" i="23" s="1"/>
  <c r="V1141" i="23" s="1"/>
  <c r="S1031" i="23"/>
  <c r="T1031" i="23" s="1"/>
  <c r="W702" i="23"/>
  <c r="Y702" i="23" s="1"/>
  <c r="AD702" i="23" s="1"/>
  <c r="W1209" i="23"/>
  <c r="Y1209" i="23" s="1"/>
  <c r="S11" i="24"/>
  <c r="T11" i="24" s="1"/>
  <c r="V11" i="24" s="1"/>
  <c r="S253" i="24"/>
  <c r="T253" i="24" s="1"/>
  <c r="V253" i="24" s="1"/>
  <c r="G1004" i="23"/>
  <c r="W1175" i="23"/>
  <c r="Y1175" i="23" s="1"/>
  <c r="AD1175" i="23" s="1"/>
  <c r="AD220" i="24"/>
  <c r="AF220" i="24" s="1"/>
  <c r="AG220" i="24" s="1"/>
  <c r="S439" i="23"/>
  <c r="T439" i="23" s="1"/>
  <c r="V439" i="23" s="1"/>
  <c r="AD838" i="23"/>
  <c r="AF838" i="23" s="1"/>
  <c r="AG838" i="23" s="1"/>
  <c r="S250" i="24"/>
  <c r="T250" i="24" s="1"/>
  <c r="V250" i="24" s="1"/>
  <c r="S1525" i="23"/>
  <c r="T1525" i="23" s="1"/>
  <c r="V1525" i="23" s="1"/>
  <c r="W1079" i="23"/>
  <c r="G629" i="23"/>
  <c r="H629" i="23" s="1"/>
  <c r="G759" i="23"/>
  <c r="G1470" i="23"/>
  <c r="G1410" i="23"/>
  <c r="L23" i="23"/>
  <c r="M23" i="23" s="1"/>
  <c r="O23" i="23" s="1"/>
  <c r="Z1554" i="23"/>
  <c r="AA1554" i="23" s="1"/>
  <c r="AC1554" i="23" s="1"/>
  <c r="N1467" i="23"/>
  <c r="AD1499" i="23"/>
  <c r="AF1499" i="23" s="1"/>
  <c r="AG1499" i="23" s="1"/>
  <c r="U716" i="23"/>
  <c r="L39" i="23"/>
  <c r="M39" i="23" s="1"/>
  <c r="O39" i="23" s="1"/>
  <c r="W204" i="23"/>
  <c r="Y204" i="23" s="1"/>
  <c r="Z204" i="23" s="1"/>
  <c r="N681" i="23"/>
  <c r="G124" i="24"/>
  <c r="H124" i="24" s="1"/>
  <c r="G866" i="23"/>
  <c r="P38" i="23"/>
  <c r="R38" i="23" s="1"/>
  <c r="W38" i="23" s="1"/>
  <c r="W511" i="23"/>
  <c r="Y511" i="23" s="1"/>
  <c r="AD511" i="23" s="1"/>
  <c r="Z992" i="23"/>
  <c r="AA992" i="23" s="1"/>
  <c r="AC992" i="23" s="1"/>
  <c r="S1011" i="23"/>
  <c r="T1011" i="23" s="1"/>
  <c r="V1011" i="23" s="1"/>
  <c r="W156" i="23"/>
  <c r="Y156" i="23" s="1"/>
  <c r="AD156" i="23" s="1"/>
  <c r="S1489" i="23"/>
  <c r="T1489" i="23" s="1"/>
  <c r="V1489" i="23" s="1"/>
  <c r="W213" i="23"/>
  <c r="Y213" i="23" s="1"/>
  <c r="Z213" i="23" s="1"/>
  <c r="S1223" i="23"/>
  <c r="T1223" i="23" s="1"/>
  <c r="V1223" i="23" s="1"/>
  <c r="S11" i="23"/>
  <c r="T11" i="23" s="1"/>
  <c r="U790" i="23"/>
  <c r="N788" i="23"/>
  <c r="N769" i="23"/>
  <c r="S231" i="24"/>
  <c r="T231" i="24" s="1"/>
  <c r="V231" i="24" s="1"/>
  <c r="G9" i="24"/>
  <c r="W82" i="24"/>
  <c r="Y82" i="24" s="1"/>
  <c r="AD82" i="24" s="1"/>
  <c r="N682" i="23"/>
  <c r="N675" i="23"/>
  <c r="P1291" i="23"/>
  <c r="R1291" i="23" s="1"/>
  <c r="W1291" i="23" s="1"/>
  <c r="W936" i="23"/>
  <c r="Y936" i="23" s="1"/>
  <c r="AD936" i="23" s="1"/>
  <c r="S721" i="23"/>
  <c r="T721" i="23" s="1"/>
  <c r="V721" i="23" s="1"/>
  <c r="N832" i="23"/>
  <c r="N1037" i="23"/>
  <c r="W55" i="24"/>
  <c r="Y55" i="24" s="1"/>
  <c r="Z55" i="24" s="1"/>
  <c r="L1194" i="23"/>
  <c r="M1194" i="23" s="1"/>
  <c r="O1194" i="23" s="1"/>
  <c r="S216" i="23"/>
  <c r="T216" i="23" s="1"/>
  <c r="V216" i="23" s="1"/>
  <c r="AD435" i="23"/>
  <c r="AF435" i="23" s="1"/>
  <c r="AG435" i="23" s="1"/>
  <c r="N150" i="24"/>
  <c r="Z1395" i="23"/>
  <c r="AA1395" i="23" s="1"/>
  <c r="AC1395" i="23" s="1"/>
  <c r="W452" i="23"/>
  <c r="Y452" i="23" s="1"/>
  <c r="Z452" i="23" s="1"/>
  <c r="P274" i="24"/>
  <c r="R274" i="24" s="1"/>
  <c r="S274" i="24" s="1"/>
  <c r="N543" i="23"/>
  <c r="AD1536" i="23"/>
  <c r="AF1536" i="23" s="1"/>
  <c r="AG1536" i="23" s="1"/>
  <c r="N81" i="24"/>
  <c r="N505" i="23"/>
  <c r="O505" i="23" s="1"/>
  <c r="N711" i="23"/>
  <c r="AD211" i="24"/>
  <c r="AF211" i="24" s="1"/>
  <c r="AK211" i="24" s="1"/>
  <c r="Z1338" i="23"/>
  <c r="AA1338" i="23" s="1"/>
  <c r="AC1338" i="23" s="1"/>
  <c r="W1193" i="23"/>
  <c r="Y1193" i="23" s="1"/>
  <c r="AD1193" i="23" s="1"/>
  <c r="W71" i="24"/>
  <c r="Y71" i="24" s="1"/>
  <c r="AD71" i="24" s="1"/>
  <c r="N147" i="24"/>
  <c r="L784" i="23"/>
  <c r="P121" i="24"/>
  <c r="P1529" i="23"/>
  <c r="P442" i="23"/>
  <c r="R786" i="23"/>
  <c r="S786" i="23" s="1"/>
  <c r="T786" i="23" s="1"/>
  <c r="V786" i="23" s="1"/>
  <c r="R785" i="23"/>
  <c r="S785" i="23" s="1"/>
  <c r="AD880" i="23"/>
  <c r="AF880" i="23" s="1"/>
  <c r="AG880" i="23" s="1"/>
  <c r="W236" i="23"/>
  <c r="Y236" i="23" s="1"/>
  <c r="Z236" i="23" s="1"/>
  <c r="W1500" i="23"/>
  <c r="Y1500" i="23" s="1"/>
  <c r="AD1500" i="23" s="1"/>
  <c r="N1188" i="23"/>
  <c r="S60" i="23"/>
  <c r="T60" i="23" s="1"/>
  <c r="V60" i="23" s="1"/>
  <c r="N1400" i="23"/>
  <c r="Z1370" i="23"/>
  <c r="AA1370" i="23" s="1"/>
  <c r="AC1370" i="23" s="1"/>
  <c r="S799" i="23"/>
  <c r="T799" i="23" s="1"/>
  <c r="V799" i="23" s="1"/>
  <c r="Z569" i="23"/>
  <c r="AA569" i="23" s="1"/>
  <c r="AC569" i="23" s="1"/>
  <c r="P52" i="23"/>
  <c r="R52" i="23" s="1"/>
  <c r="S52" i="23" s="1"/>
  <c r="N368" i="23"/>
  <c r="O368" i="23" s="1"/>
  <c r="G1223" i="23"/>
  <c r="W343" i="23"/>
  <c r="Y343" i="23" s="1"/>
  <c r="AD343" i="23" s="1"/>
  <c r="N33" i="23"/>
  <c r="N718" i="23"/>
  <c r="L404" i="23"/>
  <c r="M404" i="23" s="1"/>
  <c r="S599" i="23"/>
  <c r="T599" i="23" s="1"/>
  <c r="V599" i="23" s="1"/>
  <c r="P805" i="23"/>
  <c r="R805" i="23" s="1"/>
  <c r="W805" i="23" s="1"/>
  <c r="W751" i="23"/>
  <c r="Y751" i="23" s="1"/>
  <c r="AD751" i="23" s="1"/>
  <c r="Z1583" i="23"/>
  <c r="AA1583" i="23" s="1"/>
  <c r="AC1583" i="23" s="1"/>
  <c r="Z1405" i="23"/>
  <c r="AA1405" i="23" s="1"/>
  <c r="AC1405" i="23" s="1"/>
  <c r="U317" i="23"/>
  <c r="U178" i="24"/>
  <c r="N929" i="23"/>
  <c r="W61" i="24"/>
  <c r="Y61" i="24" s="1"/>
  <c r="N196" i="23"/>
  <c r="S554" i="23"/>
  <c r="T554" i="23" s="1"/>
  <c r="V554" i="23" s="1"/>
  <c r="Z1471" i="23"/>
  <c r="AA1471" i="23" s="1"/>
  <c r="AC1471" i="23" s="1"/>
  <c r="S291" i="24"/>
  <c r="T291" i="24" s="1"/>
  <c r="V291" i="24" s="1"/>
  <c r="W240" i="24"/>
  <c r="Y240" i="24" s="1"/>
  <c r="Z240" i="24" s="1"/>
  <c r="L900" i="23"/>
  <c r="M900" i="23" s="1"/>
  <c r="O900" i="23" s="1"/>
  <c r="N1399" i="23"/>
  <c r="S1539" i="23"/>
  <c r="T1539" i="23" s="1"/>
  <c r="S420" i="23"/>
  <c r="T420" i="23" s="1"/>
  <c r="V420" i="23" s="1"/>
  <c r="U1342" i="23"/>
  <c r="S1495" i="23"/>
  <c r="T1495" i="23" s="1"/>
  <c r="V1495" i="23" s="1"/>
  <c r="N34" i="24"/>
  <c r="Z1279" i="23"/>
  <c r="AA1279" i="23" s="1"/>
  <c r="AC1279" i="23" s="1"/>
  <c r="AD1445" i="23"/>
  <c r="AF1445" i="23" s="1"/>
  <c r="AG1445" i="23" s="1"/>
  <c r="U614" i="23"/>
  <c r="W1511" i="23"/>
  <c r="Y1511" i="23" s="1"/>
  <c r="AD1511" i="23" s="1"/>
  <c r="W748" i="23"/>
  <c r="Y748" i="23" s="1"/>
  <c r="AD748" i="23" s="1"/>
  <c r="G995" i="23"/>
  <c r="U978" i="23"/>
  <c r="N1002" i="23"/>
  <c r="S163" i="24"/>
  <c r="T163" i="24" s="1"/>
  <c r="V163" i="24" s="1"/>
  <c r="W846" i="23"/>
  <c r="Y846" i="23" s="1"/>
  <c r="Z846" i="23" s="1"/>
  <c r="N1379" i="23"/>
  <c r="U33" i="24"/>
  <c r="U1543" i="23"/>
  <c r="W486" i="23"/>
  <c r="Y486" i="23" s="1"/>
  <c r="AD486" i="23" s="1"/>
  <c r="S1191" i="23"/>
  <c r="T1191" i="23" s="1"/>
  <c r="V1191" i="23" s="1"/>
  <c r="S204" i="24"/>
  <c r="T204" i="24" s="1"/>
  <c r="G907" i="23"/>
  <c r="G1111" i="23"/>
  <c r="S743" i="23"/>
  <c r="T743" i="23" s="1"/>
  <c r="V743" i="23" s="1"/>
  <c r="U50" i="24"/>
  <c r="S265" i="23"/>
  <c r="T265" i="23" s="1"/>
  <c r="V265" i="23" s="1"/>
  <c r="S1192" i="23"/>
  <c r="T1192" i="23" s="1"/>
  <c r="V1192" i="23" s="1"/>
  <c r="W438" i="23"/>
  <c r="Y438" i="23" s="1"/>
  <c r="AD438" i="23" s="1"/>
  <c r="S114" i="23"/>
  <c r="T114" i="23" s="1"/>
  <c r="V114" i="23" s="1"/>
  <c r="W772" i="23"/>
  <c r="Y772" i="23" s="1"/>
  <c r="W980" i="23"/>
  <c r="Y980" i="23" s="1"/>
  <c r="Z980" i="23" s="1"/>
  <c r="W1496" i="23"/>
  <c r="Y1496" i="23" s="1"/>
  <c r="AD1496" i="23" s="1"/>
  <c r="Z377" i="23"/>
  <c r="AA377" i="23" s="1"/>
  <c r="AC377" i="23" s="1"/>
  <c r="Z861" i="23"/>
  <c r="AA861" i="23" s="1"/>
  <c r="AC861" i="23" s="1"/>
  <c r="W1103" i="23"/>
  <c r="Y1103" i="23" s="1"/>
  <c r="AD1385" i="23"/>
  <c r="AF1385" i="23" s="1"/>
  <c r="AG1385" i="23" s="1"/>
  <c r="N321" i="23"/>
  <c r="O321" i="23" s="1"/>
  <c r="U270" i="24"/>
  <c r="W1040" i="23"/>
  <c r="Y1040" i="23" s="1"/>
  <c r="Z1040" i="23" s="1"/>
  <c r="S238" i="23"/>
  <c r="T238" i="23" s="1"/>
  <c r="V238" i="23" s="1"/>
  <c r="S101" i="23"/>
  <c r="T101" i="23" s="1"/>
  <c r="V101" i="23" s="1"/>
  <c r="W364" i="23"/>
  <c r="Y364" i="23" s="1"/>
  <c r="AD364" i="23" s="1"/>
  <c r="S173" i="23"/>
  <c r="T173" i="23" s="1"/>
  <c r="V173" i="23" s="1"/>
  <c r="U366" i="23"/>
  <c r="P270" i="23"/>
  <c r="R270" i="23" s="1"/>
  <c r="W270" i="23" s="1"/>
  <c r="Z1611" i="23"/>
  <c r="AA1611" i="23" s="1"/>
  <c r="W989" i="23"/>
  <c r="Y989" i="23" s="1"/>
  <c r="AD989" i="23" s="1"/>
  <c r="N55" i="24"/>
  <c r="W1534" i="23"/>
  <c r="Y1534" i="23" s="1"/>
  <c r="Z1534" i="23" s="1"/>
  <c r="N1480" i="23"/>
  <c r="N650" i="23"/>
  <c r="U549" i="23"/>
  <c r="S208" i="23"/>
  <c r="T208" i="23" s="1"/>
  <c r="V208" i="23" s="1"/>
  <c r="G1181" i="23"/>
  <c r="G1263" i="23"/>
  <c r="Z1272" i="23"/>
  <c r="AA1272" i="23" s="1"/>
  <c r="AC1272" i="23" s="1"/>
  <c r="S215" i="24"/>
  <c r="T215" i="24" s="1"/>
  <c r="V215" i="24" s="1"/>
  <c r="AD485" i="23"/>
  <c r="AF485" i="23" s="1"/>
  <c r="AG485" i="23" s="1"/>
  <c r="S1087" i="23"/>
  <c r="T1087" i="23" s="1"/>
  <c r="V1087" i="23" s="1"/>
  <c r="G992" i="23"/>
  <c r="N646" i="23"/>
  <c r="L587" i="23"/>
  <c r="M587" i="23" s="1"/>
  <c r="M538" i="23"/>
  <c r="O538" i="23" s="1"/>
  <c r="R1050" i="23"/>
  <c r="S1050" i="23" s="1"/>
  <c r="Z968" i="23"/>
  <c r="AA968" i="23" s="1"/>
  <c r="AC968" i="23" s="1"/>
  <c r="N1360" i="23"/>
  <c r="AD1533" i="23"/>
  <c r="AF1533" i="23" s="1"/>
  <c r="AG1533" i="23" s="1"/>
  <c r="W410" i="23"/>
  <c r="Y410" i="23" s="1"/>
  <c r="AD410" i="23" s="1"/>
  <c r="W194" i="23"/>
  <c r="Y194" i="23" s="1"/>
  <c r="Z194" i="23" s="1"/>
  <c r="W640" i="23"/>
  <c r="Y640" i="23" s="1"/>
  <c r="AD640" i="23" s="1"/>
  <c r="S459" i="23"/>
  <c r="T459" i="23" s="1"/>
  <c r="V459" i="23" s="1"/>
  <c r="W65" i="23"/>
  <c r="Y65" i="23" s="1"/>
  <c r="Z65" i="23" s="1"/>
  <c r="S82" i="23"/>
  <c r="T82" i="23" s="1"/>
  <c r="S1391" i="23"/>
  <c r="T1391" i="23" s="1"/>
  <c r="V1391" i="23" s="1"/>
  <c r="W33" i="23"/>
  <c r="Y33" i="23" s="1"/>
  <c r="Z33" i="23" s="1"/>
  <c r="Z715" i="23"/>
  <c r="AA715" i="23" s="1"/>
  <c r="AC715" i="23" s="1"/>
  <c r="S111" i="23"/>
  <c r="T111" i="23" s="1"/>
  <c r="V111" i="23" s="1"/>
  <c r="N1185" i="23"/>
  <c r="U807" i="23"/>
  <c r="U976" i="23"/>
  <c r="W961" i="23"/>
  <c r="Y961" i="23" s="1"/>
  <c r="AD961" i="23" s="1"/>
  <c r="G1032" i="23"/>
  <c r="R197" i="24"/>
  <c r="S197" i="24" s="1"/>
  <c r="N197" i="24"/>
  <c r="S1288" i="23"/>
  <c r="T1288" i="23" s="1"/>
  <c r="V1288" i="23" s="1"/>
  <c r="W255" i="23"/>
  <c r="Y255" i="23" s="1"/>
  <c r="Z255" i="23" s="1"/>
  <c r="W681" i="23"/>
  <c r="Y681" i="23" s="1"/>
  <c r="AD681" i="23" s="1"/>
  <c r="N152" i="24"/>
  <c r="G1591" i="23"/>
  <c r="AD864" i="23"/>
  <c r="AF864" i="23" s="1"/>
  <c r="AG864" i="23" s="1"/>
  <c r="G1151" i="23"/>
  <c r="L314" i="23"/>
  <c r="M314" i="23" s="1"/>
  <c r="O314" i="23" s="1"/>
  <c r="S568" i="23"/>
  <c r="T568" i="23" s="1"/>
  <c r="V568" i="23" s="1"/>
  <c r="P276" i="23"/>
  <c r="R276" i="23" s="1"/>
  <c r="W276" i="23" s="1"/>
  <c r="U1294" i="23"/>
  <c r="N187" i="23"/>
  <c r="N972" i="23"/>
  <c r="L1196" i="23"/>
  <c r="M1196" i="23" s="1"/>
  <c r="U1537" i="23"/>
  <c r="N825" i="23"/>
  <c r="N1333" i="23"/>
  <c r="AD313" i="23"/>
  <c r="AF313" i="23" s="1"/>
  <c r="AG313" i="23" s="1"/>
  <c r="U592" i="23"/>
  <c r="W875" i="23"/>
  <c r="Y875" i="23" s="1"/>
  <c r="Z875" i="23" s="1"/>
  <c r="L906" i="23"/>
  <c r="Z1148" i="23"/>
  <c r="AA1148" i="23" s="1"/>
  <c r="AC1148" i="23" s="1"/>
  <c r="P1545" i="23"/>
  <c r="M148" i="24"/>
  <c r="O148" i="24" s="1"/>
  <c r="L55" i="23"/>
  <c r="M55" i="23" s="1"/>
  <c r="O55" i="23" s="1"/>
  <c r="Z288" i="24"/>
  <c r="AA288" i="24" s="1"/>
  <c r="AC288" i="24" s="1"/>
  <c r="L86" i="23"/>
  <c r="M86" i="23" s="1"/>
  <c r="S58" i="23"/>
  <c r="T58" i="23" s="1"/>
  <c r="V58" i="23" s="1"/>
  <c r="S888" i="23"/>
  <c r="T888" i="23" s="1"/>
  <c r="V888" i="23" s="1"/>
  <c r="S1463" i="23"/>
  <c r="T1463" i="23" s="1"/>
  <c r="V1463" i="23" s="1"/>
  <c r="N854" i="23"/>
  <c r="S991" i="23"/>
  <c r="T991" i="23" s="1"/>
  <c r="V991" i="23" s="1"/>
  <c r="S525" i="23"/>
  <c r="Z769" i="23"/>
  <c r="AA769" i="23" s="1"/>
  <c r="AC769" i="23" s="1"/>
  <c r="AD1537" i="23"/>
  <c r="AF1537" i="23" s="1"/>
  <c r="AG1537" i="23" s="1"/>
  <c r="N73" i="24"/>
  <c r="N311" i="23"/>
  <c r="S321" i="23"/>
  <c r="T321" i="23" s="1"/>
  <c r="V321" i="23" s="1"/>
  <c r="W72" i="23"/>
  <c r="Y72" i="23" s="1"/>
  <c r="AD72" i="23" s="1"/>
  <c r="S1009" i="23"/>
  <c r="T1009" i="23" s="1"/>
  <c r="V1009" i="23" s="1"/>
  <c r="W25" i="23"/>
  <c r="Y25" i="23" s="1"/>
  <c r="AD25" i="23" s="1"/>
  <c r="Z500" i="23"/>
  <c r="AA500" i="23" s="1"/>
  <c r="AC500" i="23" s="1"/>
  <c r="S1465" i="23"/>
  <c r="T1465" i="23" s="1"/>
  <c r="V1465" i="23" s="1"/>
  <c r="S206" i="23"/>
  <c r="T206" i="23" s="1"/>
  <c r="V206" i="23" s="1"/>
  <c r="AD1342" i="23"/>
  <c r="AF1342" i="23" s="1"/>
  <c r="AG1342" i="23" s="1"/>
  <c r="N152" i="23"/>
  <c r="O152" i="23" s="1"/>
  <c r="W1187" i="23"/>
  <c r="Y1187" i="23" s="1"/>
  <c r="Z1187" i="23" s="1"/>
  <c r="Z407" i="23"/>
  <c r="AA407" i="23" s="1"/>
  <c r="AC407" i="23" s="1"/>
  <c r="Z971" i="23"/>
  <c r="AA971" i="23" s="1"/>
  <c r="AC971" i="23" s="1"/>
  <c r="L261" i="23"/>
  <c r="M261" i="23" s="1"/>
  <c r="O261" i="23" s="1"/>
  <c r="S198" i="24"/>
  <c r="T198" i="24" s="1"/>
  <c r="V198" i="24" s="1"/>
  <c r="N1093" i="23"/>
  <c r="N799" i="23"/>
  <c r="L278" i="23"/>
  <c r="M278" i="23" s="1"/>
  <c r="O278" i="23" s="1"/>
  <c r="N1210" i="23"/>
  <c r="N97" i="24"/>
  <c r="W905" i="23"/>
  <c r="Y905" i="23" s="1"/>
  <c r="Z905" i="23" s="1"/>
  <c r="U210" i="24"/>
  <c r="N1475" i="23"/>
  <c r="P1127" i="23"/>
  <c r="R1127" i="23" s="1"/>
  <c r="G1074" i="23"/>
  <c r="P1570" i="23"/>
  <c r="R1570" i="23" s="1"/>
  <c r="W1570" i="23" s="1"/>
  <c r="M1354" i="23"/>
  <c r="O1354" i="23" s="1"/>
  <c r="H564" i="23"/>
  <c r="W538" i="23"/>
  <c r="O1265" i="23"/>
  <c r="N1265" i="23"/>
  <c r="W320" i="23"/>
  <c r="Y320" i="23" s="1"/>
  <c r="AD320" i="23" s="1"/>
  <c r="S320" i="23"/>
  <c r="T320" i="23" s="1"/>
  <c r="V320" i="23" s="1"/>
  <c r="P897" i="23"/>
  <c r="R897" i="23" s="1"/>
  <c r="W897" i="23" s="1"/>
  <c r="L883" i="23"/>
  <c r="M883" i="23" s="1"/>
  <c r="O883" i="23" s="1"/>
  <c r="L763" i="23"/>
  <c r="M763" i="23" s="1"/>
  <c r="O763" i="23" s="1"/>
  <c r="O926" i="23"/>
  <c r="N926" i="23"/>
  <c r="H1558" i="23"/>
  <c r="G1558" i="23"/>
  <c r="W1403" i="23"/>
  <c r="Y1403" i="23" s="1"/>
  <c r="AD1403" i="23" s="1"/>
  <c r="S1403" i="23"/>
  <c r="T1403" i="23" s="1"/>
  <c r="V1403" i="23" s="1"/>
  <c r="H1489" i="23"/>
  <c r="G1489" i="23"/>
  <c r="S128" i="23"/>
  <c r="T128" i="23" s="1"/>
  <c r="V128" i="23" s="1"/>
  <c r="W128" i="23"/>
  <c r="Y128" i="23" s="1"/>
  <c r="AD128" i="23" s="1"/>
  <c r="O216" i="23"/>
  <c r="N216" i="23"/>
  <c r="O143" i="24"/>
  <c r="N143" i="24"/>
  <c r="O1233" i="23"/>
  <c r="N1233" i="23"/>
  <c r="AD1421" i="23"/>
  <c r="AF1421" i="23" s="1"/>
  <c r="AG1421" i="23" s="1"/>
  <c r="Z1421" i="23"/>
  <c r="AA1421" i="23" s="1"/>
  <c r="AC1421" i="23" s="1"/>
  <c r="G6" i="23"/>
  <c r="W130" i="23"/>
  <c r="Y130" i="23" s="1"/>
  <c r="Z130" i="23" s="1"/>
  <c r="G503" i="23"/>
  <c r="H503" i="23" s="1"/>
  <c r="S1582" i="23"/>
  <c r="T1582" i="23" s="1"/>
  <c r="W1582" i="23"/>
  <c r="S726" i="23"/>
  <c r="T726" i="23" s="1"/>
  <c r="V726" i="23" s="1"/>
  <c r="P605" i="23"/>
  <c r="R605" i="23" s="1"/>
  <c r="L605" i="23"/>
  <c r="M605" i="23" s="1"/>
  <c r="O605" i="23" s="1"/>
  <c r="V1333" i="23"/>
  <c r="U1333" i="23"/>
  <c r="V349" i="23"/>
  <c r="U349" i="23"/>
  <c r="O98" i="24"/>
  <c r="N98" i="24"/>
  <c r="W814" i="23"/>
  <c r="Y814" i="23" s="1"/>
  <c r="Z814" i="23" s="1"/>
  <c r="S814" i="23"/>
  <c r="T814" i="23" s="1"/>
  <c r="V814" i="23" s="1"/>
  <c r="G1388" i="23"/>
  <c r="S738" i="23"/>
  <c r="T738" i="23" s="1"/>
  <c r="V738" i="23" s="1"/>
  <c r="W738" i="23"/>
  <c r="Y738" i="23" s="1"/>
  <c r="AD738" i="23" s="1"/>
  <c r="V1451" i="23"/>
  <c r="U1451" i="23"/>
  <c r="P217" i="24"/>
  <c r="R217" i="24" s="1"/>
  <c r="W217" i="24" s="1"/>
  <c r="L217" i="24"/>
  <c r="W692" i="23"/>
  <c r="Y692" i="23" s="1"/>
  <c r="AD692" i="23" s="1"/>
  <c r="S692" i="23"/>
  <c r="T692" i="23" s="1"/>
  <c r="V692" i="23" s="1"/>
  <c r="S910" i="23"/>
  <c r="T910" i="23" s="1"/>
  <c r="V910" i="23" s="1"/>
  <c r="W910" i="23"/>
  <c r="Y910" i="23" s="1"/>
  <c r="AD910" i="23" s="1"/>
  <c r="V526" i="23"/>
  <c r="U526" i="23"/>
  <c r="V1370" i="23"/>
  <c r="U1370" i="23"/>
  <c r="O50" i="23"/>
  <c r="N50" i="23"/>
  <c r="W664" i="23"/>
  <c r="Y664" i="23" s="1"/>
  <c r="Z664" i="23" s="1"/>
  <c r="S664" i="23"/>
  <c r="T664" i="23" s="1"/>
  <c r="V664" i="23" s="1"/>
  <c r="W1150" i="23"/>
  <c r="Y1150" i="23" s="1"/>
  <c r="AD1150" i="23" s="1"/>
  <c r="S1150" i="23"/>
  <c r="O67" i="24"/>
  <c r="N67" i="24"/>
  <c r="S354" i="23"/>
  <c r="T354" i="23" s="1"/>
  <c r="V354" i="23" s="1"/>
  <c r="W354" i="23"/>
  <c r="Y354" i="23" s="1"/>
  <c r="Z354" i="23" s="1"/>
  <c r="O44" i="23"/>
  <c r="N44" i="23"/>
  <c r="G1517" i="23"/>
  <c r="Z575" i="23"/>
  <c r="AA575" i="23" s="1"/>
  <c r="AC575" i="23" s="1"/>
  <c r="S1508" i="23"/>
  <c r="T1508" i="23" s="1"/>
  <c r="V1508" i="23" s="1"/>
  <c r="G1108" i="23"/>
  <c r="P70" i="24"/>
  <c r="R70" i="24" s="1"/>
  <c r="W70" i="24" s="1"/>
  <c r="O1064" i="23"/>
  <c r="N1064" i="23"/>
  <c r="H986" i="23"/>
  <c r="G986" i="23"/>
  <c r="V1290" i="23"/>
  <c r="U1290" i="23"/>
  <c r="O1447" i="23"/>
  <c r="N1447" i="23"/>
  <c r="O1558" i="23"/>
  <c r="N1558" i="23"/>
  <c r="O1206" i="23"/>
  <c r="N1206" i="23"/>
  <c r="W1304" i="23"/>
  <c r="Y1304" i="23" s="1"/>
  <c r="AD1304" i="23" s="1"/>
  <c r="S1304" i="23"/>
  <c r="T1304" i="23" s="1"/>
  <c r="V1304" i="23" s="1"/>
  <c r="V223" i="24"/>
  <c r="U223" i="24"/>
  <c r="S467" i="23"/>
  <c r="T467" i="23" s="1"/>
  <c r="V467" i="23" s="1"/>
  <c r="W467" i="23"/>
  <c r="Y467" i="23" s="1"/>
  <c r="AD467" i="23" s="1"/>
  <c r="O535" i="23"/>
  <c r="N535" i="23"/>
  <c r="S74" i="24"/>
  <c r="T74" i="24" s="1"/>
  <c r="V74" i="24" s="1"/>
  <c r="W74" i="24"/>
  <c r="Y74" i="24" s="1"/>
  <c r="AD74" i="24" s="1"/>
  <c r="AD750" i="23"/>
  <c r="Z750" i="23"/>
  <c r="AA750" i="23" s="1"/>
  <c r="AC750" i="23" s="1"/>
  <c r="L247" i="23"/>
  <c r="M247" i="23" s="1"/>
  <c r="O247" i="23" s="1"/>
  <c r="P247" i="23"/>
  <c r="R247" i="23" s="1"/>
  <c r="W247" i="23" s="1"/>
  <c r="H1215" i="23"/>
  <c r="G1215" i="23"/>
  <c r="O281" i="23"/>
  <c r="N281" i="23"/>
  <c r="L762" i="23"/>
  <c r="M762" i="23" s="1"/>
  <c r="O762" i="23" s="1"/>
  <c r="P762" i="23"/>
  <c r="R762" i="23" s="1"/>
  <c r="S762" i="23" s="1"/>
  <c r="N517" i="23"/>
  <c r="O517" i="23" s="1"/>
  <c r="S90" i="23"/>
  <c r="T90" i="23" s="1"/>
  <c r="V90" i="23" s="1"/>
  <c r="W85" i="23"/>
  <c r="Y85" i="23" s="1"/>
  <c r="O90" i="23"/>
  <c r="N90" i="23"/>
  <c r="O1564" i="23"/>
  <c r="N1564" i="23"/>
  <c r="AD1049" i="23"/>
  <c r="AF1049" i="23" s="1"/>
  <c r="AG1049" i="23" s="1"/>
  <c r="Z1049" i="23"/>
  <c r="AA1049" i="23" s="1"/>
  <c r="AC1049" i="23" s="1"/>
  <c r="W1313" i="23"/>
  <c r="Y1313" i="23" s="1"/>
  <c r="Z1313" i="23" s="1"/>
  <c r="S1313" i="23"/>
  <c r="T1313" i="23" s="1"/>
  <c r="V1313" i="23" s="1"/>
  <c r="W621" i="23"/>
  <c r="Y621" i="23" s="1"/>
  <c r="Z621" i="23" s="1"/>
  <c r="S621" i="23"/>
  <c r="T621" i="23" s="1"/>
  <c r="V621" i="23" s="1"/>
  <c r="H1232" i="23"/>
  <c r="G1232" i="23"/>
  <c r="Z770" i="23"/>
  <c r="AA770" i="23" s="1"/>
  <c r="AC770" i="23" s="1"/>
  <c r="AD770" i="23"/>
  <c r="AF770" i="23" s="1"/>
  <c r="AG770" i="23" s="1"/>
  <c r="P586" i="23"/>
  <c r="R586" i="23" s="1"/>
  <c r="W586" i="23" s="1"/>
  <c r="L586" i="23"/>
  <c r="M586" i="23" s="1"/>
  <c r="W1197" i="23"/>
  <c r="Y1197" i="23" s="1"/>
  <c r="AD1197" i="23" s="1"/>
  <c r="S1197" i="23"/>
  <c r="T1197" i="23" s="1"/>
  <c r="V1197" i="23" s="1"/>
  <c r="H723" i="23"/>
  <c r="G723" i="23"/>
  <c r="Z694" i="23"/>
  <c r="AA694" i="23" s="1"/>
  <c r="AD694" i="23"/>
  <c r="AF694" i="23" s="1"/>
  <c r="AG694" i="23" s="1"/>
  <c r="Z409" i="23"/>
  <c r="AA409" i="23" s="1"/>
  <c r="AC409" i="23" s="1"/>
  <c r="AD409" i="23"/>
  <c r="AF409" i="23" s="1"/>
  <c r="AG409" i="23" s="1"/>
  <c r="P1493" i="23"/>
  <c r="R1493" i="23" s="1"/>
  <c r="W1493" i="23" s="1"/>
  <c r="L1493" i="23"/>
  <c r="M1493" i="23" s="1"/>
  <c r="O1493" i="23" s="1"/>
  <c r="W293" i="24"/>
  <c r="Y293" i="24" s="1"/>
  <c r="AD293" i="24" s="1"/>
  <c r="S293" i="24"/>
  <c r="T293" i="24" s="1"/>
  <c r="V293" i="24" s="1"/>
  <c r="Z813" i="23"/>
  <c r="AA813" i="23" s="1"/>
  <c r="AC813" i="23" s="1"/>
  <c r="AD813" i="23"/>
  <c r="AF813" i="23" s="1"/>
  <c r="AG813" i="23" s="1"/>
  <c r="O1580" i="23"/>
  <c r="N1580" i="23"/>
  <c r="W1109" i="23"/>
  <c r="Y1109" i="23" s="1"/>
  <c r="AD1109" i="23" s="1"/>
  <c r="S1109" i="23"/>
  <c r="T1109" i="23" s="1"/>
  <c r="V1109" i="23" s="1"/>
  <c r="L120" i="23"/>
  <c r="M120" i="23" s="1"/>
  <c r="P120" i="23"/>
  <c r="R120" i="23" s="1"/>
  <c r="W120" i="23" s="1"/>
  <c r="W990" i="23"/>
  <c r="Y990" i="23" s="1"/>
  <c r="AD990" i="23" s="1"/>
  <c r="Z1444" i="23"/>
  <c r="AA1444" i="23" s="1"/>
  <c r="N1227" i="23"/>
  <c r="O326" i="23"/>
  <c r="N326" i="23"/>
  <c r="O1413" i="23"/>
  <c r="N1413" i="23"/>
  <c r="S1268" i="23"/>
  <c r="T1268" i="23" s="1"/>
  <c r="V1268" i="23" s="1"/>
  <c r="W1268" i="23"/>
  <c r="Y1268" i="23" s="1"/>
  <c r="AD1268" i="23" s="1"/>
  <c r="H1539" i="23"/>
  <c r="G1539" i="23"/>
  <c r="P53" i="24"/>
  <c r="L53" i="24"/>
  <c r="M53" i="24" s="1"/>
  <c r="O53" i="24" s="1"/>
  <c r="O1353" i="23"/>
  <c r="N1353" i="23"/>
  <c r="O468" i="23"/>
  <c r="N468" i="23"/>
  <c r="N108" i="23"/>
  <c r="O108" i="23" s="1"/>
  <c r="AD266" i="24"/>
  <c r="AF266" i="24" s="1"/>
  <c r="AG266" i="24" s="1"/>
  <c r="Z266" i="24"/>
  <c r="AA266" i="24" s="1"/>
  <c r="AC266" i="24" s="1"/>
  <c r="N917" i="23"/>
  <c r="S1061" i="23"/>
  <c r="T1061" i="23" s="1"/>
  <c r="V1061" i="23" s="1"/>
  <c r="AD982" i="23"/>
  <c r="AF982" i="23" s="1"/>
  <c r="AG982" i="23" s="1"/>
  <c r="S488" i="23"/>
  <c r="T488" i="23" s="1"/>
  <c r="V488" i="23" s="1"/>
  <c r="L850" i="23"/>
  <c r="M850" i="23" s="1"/>
  <c r="O850" i="23" s="1"/>
  <c r="P850" i="23"/>
  <c r="R850" i="23" s="1"/>
  <c r="S850" i="23" s="1"/>
  <c r="O409" i="23"/>
  <c r="N409" i="23"/>
  <c r="P1469" i="23"/>
  <c r="R1469" i="23" s="1"/>
  <c r="S1469" i="23" s="1"/>
  <c r="L1469" i="23"/>
  <c r="M1469" i="23" s="1"/>
  <c r="O1469" i="23" s="1"/>
  <c r="W309" i="23"/>
  <c r="Y309" i="23" s="1"/>
  <c r="AD309" i="23" s="1"/>
  <c r="S309" i="23"/>
  <c r="T309" i="23" s="1"/>
  <c r="O240" i="23"/>
  <c r="N240" i="23"/>
  <c r="S265" i="24"/>
  <c r="T265" i="24" s="1"/>
  <c r="V265" i="24" s="1"/>
  <c r="W265" i="24"/>
  <c r="Y265" i="24" s="1"/>
  <c r="Z265" i="24" s="1"/>
  <c r="O810" i="23"/>
  <c r="N810" i="23"/>
  <c r="S494" i="23"/>
  <c r="T494" i="23" s="1"/>
  <c r="V494" i="23" s="1"/>
  <c r="W494" i="23"/>
  <c r="Y494" i="23" s="1"/>
  <c r="V831" i="23"/>
  <c r="U831" i="23"/>
  <c r="S124" i="23"/>
  <c r="T124" i="23" s="1"/>
  <c r="V124" i="23" s="1"/>
  <c r="W124" i="23"/>
  <c r="Y124" i="23" s="1"/>
  <c r="AD124" i="23" s="1"/>
  <c r="O931" i="23"/>
  <c r="N931" i="23"/>
  <c r="P272" i="23"/>
  <c r="R272" i="23" s="1"/>
  <c r="W272" i="23" s="1"/>
  <c r="L272" i="23"/>
  <c r="M272" i="23" s="1"/>
  <c r="O272" i="23" s="1"/>
  <c r="W852" i="23"/>
  <c r="Y852" i="23" s="1"/>
  <c r="AD852" i="23" s="1"/>
  <c r="S852" i="23"/>
  <c r="T852" i="23" s="1"/>
  <c r="V852" i="23" s="1"/>
  <c r="O1144" i="23"/>
  <c r="N1144" i="23"/>
  <c r="W593" i="23"/>
  <c r="Y593" i="23" s="1"/>
  <c r="Z593" i="23" s="1"/>
  <c r="L821" i="23"/>
  <c r="M821" i="23" s="1"/>
  <c r="O821" i="23" s="1"/>
  <c r="P851" i="23"/>
  <c r="R851" i="23" s="1"/>
  <c r="W851" i="23" s="1"/>
  <c r="S926" i="23"/>
  <c r="T926" i="23" s="1"/>
  <c r="V926" i="23" s="1"/>
  <c r="S105" i="23"/>
  <c r="T105" i="23" s="1"/>
  <c r="V105" i="23" s="1"/>
  <c r="S733" i="23"/>
  <c r="T733" i="23" s="1"/>
  <c r="V733" i="23" s="1"/>
  <c r="W733" i="23"/>
  <c r="Y733" i="23" s="1"/>
  <c r="Z733" i="23" s="1"/>
  <c r="O448" i="23"/>
  <c r="N448" i="23"/>
  <c r="O822" i="23"/>
  <c r="N822" i="23"/>
  <c r="W581" i="23"/>
  <c r="Y581" i="23" s="1"/>
  <c r="AD581" i="23" s="1"/>
  <c r="S581" i="23"/>
  <c r="T581" i="23" s="1"/>
  <c r="V581" i="23" s="1"/>
  <c r="O42" i="24"/>
  <c r="N42" i="24"/>
  <c r="W470" i="23"/>
  <c r="Y470" i="23" s="1"/>
  <c r="Z470" i="23" s="1"/>
  <c r="S470" i="23"/>
  <c r="T470" i="23" s="1"/>
  <c r="V470" i="23" s="1"/>
  <c r="O1242" i="23"/>
  <c r="N1242" i="23"/>
  <c r="W245" i="23"/>
  <c r="Y245" i="23" s="1"/>
  <c r="S245" i="23"/>
  <c r="T245" i="23" s="1"/>
  <c r="V245" i="23" s="1"/>
  <c r="V808" i="23"/>
  <c r="U808" i="23"/>
  <c r="W208" i="24"/>
  <c r="Y208" i="24" s="1"/>
  <c r="AD208" i="24" s="1"/>
  <c r="S208" i="24"/>
  <c r="T208" i="24" s="1"/>
  <c r="V208" i="24" s="1"/>
  <c r="W118" i="23"/>
  <c r="S118" i="23"/>
  <c r="T118" i="23" s="1"/>
  <c r="V118" i="23" s="1"/>
  <c r="V209" i="24"/>
  <c r="U209" i="24"/>
  <c r="O26" i="24"/>
  <c r="N26" i="24"/>
  <c r="G725" i="23"/>
  <c r="Z300" i="23"/>
  <c r="AA300" i="23" s="1"/>
  <c r="AC300" i="23" s="1"/>
  <c r="N1045" i="23"/>
  <c r="P100" i="23"/>
  <c r="R100" i="23" s="1"/>
  <c r="W100" i="23" s="1"/>
  <c r="L170" i="24"/>
  <c r="M170" i="24" s="1"/>
  <c r="P170" i="24"/>
  <c r="R170" i="24" s="1"/>
  <c r="W170" i="24" s="1"/>
  <c r="W969" i="23"/>
  <c r="Y969" i="23" s="1"/>
  <c r="AD969" i="23" s="1"/>
  <c r="S969" i="23"/>
  <c r="O226" i="24"/>
  <c r="N226" i="24"/>
  <c r="O1273" i="23"/>
  <c r="N1273" i="23"/>
  <c r="N85" i="23"/>
  <c r="N205" i="24"/>
  <c r="S659" i="23"/>
  <c r="T659" i="23" s="1"/>
  <c r="V659" i="23" s="1"/>
  <c r="G772" i="23"/>
  <c r="W713" i="23"/>
  <c r="Y713" i="23" s="1"/>
  <c r="AD713" i="23" s="1"/>
  <c r="S448" i="23"/>
  <c r="T448" i="23" s="1"/>
  <c r="V448" i="23" s="1"/>
  <c r="W246" i="24"/>
  <c r="Y246" i="24" s="1"/>
  <c r="Z246" i="24" s="1"/>
  <c r="L1563" i="23"/>
  <c r="M1563" i="23" s="1"/>
  <c r="O1563" i="23" s="1"/>
  <c r="W1242" i="23"/>
  <c r="Y1242" i="23" s="1"/>
  <c r="AD1242" i="23" s="1"/>
  <c r="S112" i="23"/>
  <c r="T112" i="23" s="1"/>
  <c r="V112" i="23" s="1"/>
  <c r="N1359" i="23"/>
  <c r="O428" i="23"/>
  <c r="N428" i="23"/>
  <c r="M699" i="23"/>
  <c r="M1518" i="23"/>
  <c r="O1518" i="23" s="1"/>
  <c r="T1079" i="23"/>
  <c r="V1079" i="23" s="1"/>
  <c r="N1067" i="23"/>
  <c r="Z334" i="23"/>
  <c r="AA334" i="23" s="1"/>
  <c r="AC334" i="23" s="1"/>
  <c r="N1008" i="23"/>
  <c r="S186" i="23"/>
  <c r="T186" i="23" s="1"/>
  <c r="V186" i="23" s="1"/>
  <c r="L179" i="23"/>
  <c r="M179" i="23" s="1"/>
  <c r="S868" i="23"/>
  <c r="T868" i="23" s="1"/>
  <c r="S1388" i="23"/>
  <c r="T1388" i="23" s="1"/>
  <c r="V1388" i="23" s="1"/>
  <c r="S115" i="24"/>
  <c r="T115" i="24" s="1"/>
  <c r="V115" i="24" s="1"/>
  <c r="N773" i="23"/>
  <c r="N1520" i="23"/>
  <c r="L68" i="23"/>
  <c r="M68" i="23" s="1"/>
  <c r="O68" i="23" s="1"/>
  <c r="G1347" i="23"/>
  <c r="G943" i="23"/>
  <c r="N1166" i="23"/>
  <c r="N234" i="24"/>
  <c r="N271" i="23"/>
  <c r="N18" i="24"/>
  <c r="W52" i="24"/>
  <c r="Y52" i="24" s="1"/>
  <c r="AD52" i="24" s="1"/>
  <c r="N1221" i="23"/>
  <c r="W129" i="24"/>
  <c r="Y129" i="24" s="1"/>
  <c r="Z129" i="24" s="1"/>
  <c r="S129" i="24"/>
  <c r="T129" i="24" s="1"/>
  <c r="V129" i="24" s="1"/>
  <c r="AD1152" i="23"/>
  <c r="AF1152" i="23" s="1"/>
  <c r="AG1152" i="23" s="1"/>
  <c r="Z1152" i="23"/>
  <c r="AA1152" i="23" s="1"/>
  <c r="AC1152" i="23" s="1"/>
  <c r="P1080" i="23"/>
  <c r="R1080" i="23" s="1"/>
  <c r="W1080" i="23" s="1"/>
  <c r="L1080" i="23"/>
  <c r="M1080" i="23" s="1"/>
  <c r="O1080" i="23" s="1"/>
  <c r="AD1006" i="23"/>
  <c r="AF1006" i="23" s="1"/>
  <c r="AG1006" i="23" s="1"/>
  <c r="Z1006" i="23"/>
  <c r="AA1006" i="23" s="1"/>
  <c r="AC1006" i="23" s="1"/>
  <c r="W1249" i="23"/>
  <c r="Y1249" i="23" s="1"/>
  <c r="Z1249" i="23" s="1"/>
  <c r="S1249" i="23"/>
  <c r="T1249" i="23" s="1"/>
  <c r="V1249" i="23" s="1"/>
  <c r="N1324" i="23"/>
  <c r="N1133" i="23"/>
  <c r="U397" i="23"/>
  <c r="N45" i="23"/>
  <c r="L279" i="24"/>
  <c r="M279" i="24" s="1"/>
  <c r="N1222" i="23"/>
  <c r="S755" i="23"/>
  <c r="T755" i="23" s="1"/>
  <c r="V755" i="23" s="1"/>
  <c r="G1081" i="23"/>
  <c r="W1319" i="23"/>
  <c r="Y1319" i="23" s="1"/>
  <c r="AD1319" i="23" s="1"/>
  <c r="L889" i="23"/>
  <c r="M889" i="23" s="1"/>
  <c r="O889" i="23" s="1"/>
  <c r="W1473" i="23"/>
  <c r="Y1473" i="23" s="1"/>
  <c r="AD1473" i="23" s="1"/>
  <c r="W1088" i="23"/>
  <c r="Y1088" i="23" s="1"/>
  <c r="AD1088" i="23" s="1"/>
  <c r="W608" i="23"/>
  <c r="Y608" i="23" s="1"/>
  <c r="Z608" i="23" s="1"/>
  <c r="W931" i="23"/>
  <c r="Y931" i="23" s="1"/>
  <c r="AD931" i="23" s="1"/>
  <c r="W1113" i="23"/>
  <c r="Y1113" i="23" s="1"/>
  <c r="AD1113" i="23" s="1"/>
  <c r="S80" i="24"/>
  <c r="T80" i="24" s="1"/>
  <c r="V80" i="24" s="1"/>
  <c r="S731" i="23"/>
  <c r="T731" i="23" s="1"/>
  <c r="V731" i="23" s="1"/>
  <c r="N66" i="23"/>
  <c r="N1440" i="23"/>
  <c r="G1084" i="23"/>
  <c r="N1542" i="23"/>
  <c r="N909" i="23"/>
  <c r="L282" i="23"/>
  <c r="M282" i="23" s="1"/>
  <c r="O282" i="23" s="1"/>
  <c r="AD533" i="23"/>
  <c r="AF533" i="23" s="1"/>
  <c r="AG533" i="23" s="1"/>
  <c r="S1121" i="23"/>
  <c r="T1121" i="23" s="1"/>
  <c r="G48" i="24"/>
  <c r="W190" i="24"/>
  <c r="Y190" i="24" s="1"/>
  <c r="AD190" i="24" s="1"/>
  <c r="W965" i="23"/>
  <c r="Y965" i="23" s="1"/>
  <c r="Z965" i="23" s="1"/>
  <c r="S688" i="23"/>
  <c r="N9" i="24"/>
  <c r="N287" i="23"/>
  <c r="U21" i="24"/>
  <c r="N330" i="23"/>
  <c r="O330" i="23" s="1"/>
  <c r="U409" i="23"/>
  <c r="N1313" i="23"/>
  <c r="S920" i="23"/>
  <c r="T920" i="23" s="1"/>
  <c r="V920" i="23" s="1"/>
  <c r="S909" i="23"/>
  <c r="T909" i="23" s="1"/>
  <c r="V909" i="23" s="1"/>
  <c r="AD797" i="23"/>
  <c r="AF797" i="23" s="1"/>
  <c r="AG797" i="23" s="1"/>
  <c r="G232" i="24"/>
  <c r="G671" i="23"/>
  <c r="S88" i="23"/>
  <c r="T88" i="23" s="1"/>
  <c r="V88" i="23" s="1"/>
  <c r="W924" i="23"/>
  <c r="Y924" i="23" s="1"/>
  <c r="Z924" i="23" s="1"/>
  <c r="G979" i="23"/>
  <c r="G63" i="24"/>
  <c r="S1092" i="23"/>
  <c r="T1092" i="23" s="1"/>
  <c r="V1092" i="23" s="1"/>
  <c r="G1222" i="23"/>
  <c r="N224" i="24"/>
  <c r="S428" i="23"/>
  <c r="T428" i="23" s="1"/>
  <c r="V428" i="23" s="1"/>
  <c r="W951" i="23"/>
  <c r="Y951" i="23" s="1"/>
  <c r="AD951" i="23" s="1"/>
  <c r="W89" i="23"/>
  <c r="Y89" i="23" s="1"/>
  <c r="AD89" i="23" s="1"/>
  <c r="S89" i="23"/>
  <c r="T89" i="23" s="1"/>
  <c r="V89" i="23" s="1"/>
  <c r="O1363" i="23"/>
  <c r="N1363" i="23"/>
  <c r="R425" i="23"/>
  <c r="W425" i="23" s="1"/>
  <c r="Y425" i="23" s="1"/>
  <c r="Z425" i="23" s="1"/>
  <c r="M1003" i="23"/>
  <c r="O291" i="24"/>
  <c r="N291" i="24"/>
  <c r="W1380" i="23"/>
  <c r="Y1380" i="23" s="1"/>
  <c r="AD1380" i="23" s="1"/>
  <c r="S1380" i="23"/>
  <c r="T1380" i="23" s="1"/>
  <c r="V1380" i="23" s="1"/>
  <c r="O720" i="23"/>
  <c r="N720" i="23"/>
  <c r="M676" i="23"/>
  <c r="O676" i="23" s="1"/>
  <c r="W267" i="24"/>
  <c r="Y267" i="24" s="1"/>
  <c r="AD267" i="24" s="1"/>
  <c r="P1477" i="23"/>
  <c r="R1477" i="23" s="1"/>
  <c r="S535" i="23"/>
  <c r="T535" i="23" s="1"/>
  <c r="S1160" i="23"/>
  <c r="T1160" i="23" s="1"/>
  <c r="V1160" i="23" s="1"/>
  <c r="W75" i="24"/>
  <c r="Y75" i="24" s="1"/>
  <c r="Z75" i="24" s="1"/>
  <c r="P279" i="23"/>
  <c r="L1419" i="23"/>
  <c r="M1419" i="23" s="1"/>
  <c r="O1419" i="23" s="1"/>
  <c r="L307" i="23"/>
  <c r="M307" i="23" s="1"/>
  <c r="G1397" i="23"/>
  <c r="G842" i="23"/>
  <c r="S1161" i="23"/>
  <c r="T1161" i="23" s="1"/>
  <c r="V1161" i="23" s="1"/>
  <c r="N93" i="23"/>
  <c r="AD685" i="23"/>
  <c r="AF685" i="23" s="1"/>
  <c r="AG685" i="23" s="1"/>
  <c r="W1384" i="23"/>
  <c r="Y1384" i="23" s="1"/>
  <c r="AD1384" i="23" s="1"/>
  <c r="N1120" i="23"/>
  <c r="W273" i="24"/>
  <c r="Y273" i="24" s="1"/>
  <c r="Z273" i="24" s="1"/>
  <c r="S226" i="23"/>
  <c r="T226" i="23" s="1"/>
  <c r="V226" i="23" s="1"/>
  <c r="N713" i="23"/>
  <c r="N1182" i="23"/>
  <c r="L1063" i="23"/>
  <c r="M1063" i="23" s="1"/>
  <c r="W1171" i="23"/>
  <c r="Y1171" i="23" s="1"/>
  <c r="Z1171" i="23" s="1"/>
  <c r="G935" i="23"/>
  <c r="W512" i="23"/>
  <c r="Y512" i="23" s="1"/>
  <c r="Z512" i="23" s="1"/>
  <c r="G1315" i="23"/>
  <c r="W631" i="23"/>
  <c r="Y631" i="23" s="1"/>
  <c r="Z631" i="23" s="1"/>
  <c r="N1245" i="23"/>
  <c r="S952" i="23"/>
  <c r="T952" i="23" s="1"/>
  <c r="V952" i="23" s="1"/>
  <c r="G298" i="24"/>
  <c r="W1588" i="23"/>
  <c r="Y1588" i="23" s="1"/>
  <c r="AD1588" i="23" s="1"/>
  <c r="N166" i="24"/>
  <c r="W1340" i="23"/>
  <c r="Y1340" i="23" s="1"/>
  <c r="AD1340" i="23" s="1"/>
  <c r="S263" i="24"/>
  <c r="T263" i="24" s="1"/>
  <c r="V263" i="24" s="1"/>
  <c r="S1052" i="23"/>
  <c r="T1052" i="23" s="1"/>
  <c r="V1052" i="23" s="1"/>
  <c r="S1232" i="23"/>
  <c r="T1232" i="23" s="1"/>
  <c r="V1232" i="23" s="1"/>
  <c r="G1585" i="23"/>
  <c r="U430" i="23"/>
  <c r="W547" i="23"/>
  <c r="Y547" i="23" s="1"/>
  <c r="AD547" i="23" s="1"/>
  <c r="S1297" i="23"/>
  <c r="T1297" i="23" s="1"/>
  <c r="V1297" i="23" s="1"/>
  <c r="W727" i="23"/>
  <c r="Y727" i="23" s="1"/>
  <c r="Z727" i="23" s="1"/>
  <c r="N163" i="23"/>
  <c r="Z1091" i="23"/>
  <c r="AA1091" i="23" s="1"/>
  <c r="AC1091" i="23" s="1"/>
  <c r="Z209" i="24"/>
  <c r="AA209" i="24" s="1"/>
  <c r="AC209" i="24" s="1"/>
  <c r="N456" i="23"/>
  <c r="Z327" i="23"/>
  <c r="AA327" i="23" s="1"/>
  <c r="AC327" i="23" s="1"/>
  <c r="S830" i="23"/>
  <c r="T830" i="23" s="1"/>
  <c r="V830" i="23" s="1"/>
  <c r="N169" i="23"/>
  <c r="N1373" i="23"/>
  <c r="U823" i="23"/>
  <c r="N1362" i="23"/>
  <c r="W1423" i="23"/>
  <c r="Y1423" i="23" s="1"/>
  <c r="Z1423" i="23" s="1"/>
  <c r="S671" i="23"/>
  <c r="T671" i="23" s="1"/>
  <c r="V671" i="23" s="1"/>
  <c r="S1331" i="23"/>
  <c r="T1331" i="23" s="1"/>
  <c r="V1331" i="23" s="1"/>
  <c r="U1343" i="23"/>
  <c r="S190" i="23"/>
  <c r="T190" i="23" s="1"/>
  <c r="V190" i="23" s="1"/>
  <c r="S1270" i="23"/>
  <c r="T1270" i="23" s="1"/>
  <c r="V1270" i="23" s="1"/>
  <c r="H1126" i="23"/>
  <c r="G1126" i="23"/>
  <c r="S406" i="23"/>
  <c r="T406" i="23" s="1"/>
  <c r="V406" i="23" s="1"/>
  <c r="W406" i="23"/>
  <c r="Y406" i="23" s="1"/>
  <c r="AD406" i="23" s="1"/>
  <c r="O1154" i="23"/>
  <c r="N1154" i="23"/>
  <c r="O1055" i="23"/>
  <c r="N1055" i="23"/>
  <c r="W600" i="23"/>
  <c r="S600" i="23"/>
  <c r="T600" i="23" s="1"/>
  <c r="V600" i="23" s="1"/>
  <c r="U79" i="24"/>
  <c r="G670" i="23"/>
  <c r="N1385" i="23"/>
  <c r="N123" i="24"/>
  <c r="N1103" i="23"/>
  <c r="S304" i="23"/>
  <c r="T304" i="23" s="1"/>
  <c r="V304" i="23" s="1"/>
  <c r="AD260" i="24"/>
  <c r="AF260" i="24" s="1"/>
  <c r="AK260" i="24" s="1"/>
  <c r="N1124" i="23"/>
  <c r="N685" i="23"/>
  <c r="S147" i="23"/>
  <c r="T147" i="23" s="1"/>
  <c r="V147" i="23" s="1"/>
  <c r="S930" i="23"/>
  <c r="T930" i="23" s="1"/>
  <c r="V930" i="23" s="1"/>
  <c r="S1392" i="23"/>
  <c r="T1392" i="23" s="1"/>
  <c r="V1392" i="23" s="1"/>
  <c r="W1392" i="23"/>
  <c r="Y1392" i="23" s="1"/>
  <c r="AD1392" i="23" s="1"/>
  <c r="O1259" i="23"/>
  <c r="N1259" i="23"/>
  <c r="S104" i="23"/>
  <c r="T104" i="23" s="1"/>
  <c r="W104" i="23"/>
  <c r="Y104" i="23" s="1"/>
  <c r="Z104" i="23" s="1"/>
  <c r="W143" i="23"/>
  <c r="Y143" i="23" s="1"/>
  <c r="AD143" i="23" s="1"/>
  <c r="S143" i="23"/>
  <c r="T143" i="23" s="1"/>
  <c r="V143" i="23" s="1"/>
  <c r="W394" i="23"/>
  <c r="Y394" i="23" s="1"/>
  <c r="AD394" i="23" s="1"/>
  <c r="S394" i="23"/>
  <c r="T394" i="23" s="1"/>
  <c r="V394" i="23" s="1"/>
  <c r="O185" i="24"/>
  <c r="N185" i="24"/>
  <c r="AD668" i="23"/>
  <c r="AF668" i="23" s="1"/>
  <c r="AG668" i="23" s="1"/>
  <c r="Z668" i="23"/>
  <c r="AA668" i="23" s="1"/>
  <c r="AC668" i="23" s="1"/>
  <c r="S1564" i="23"/>
  <c r="T1564" i="23" s="1"/>
  <c r="V1564" i="23" s="1"/>
  <c r="G27" i="24"/>
  <c r="G1182" i="23"/>
  <c r="W597" i="23"/>
  <c r="Y597" i="23" s="1"/>
  <c r="Z597" i="23" s="1"/>
  <c r="N886" i="23"/>
  <c r="P422" i="23"/>
  <c r="R422" i="23" s="1"/>
  <c r="W422" i="23" s="1"/>
  <c r="L1497" i="23"/>
  <c r="M1497" i="23" s="1"/>
  <c r="O1497" i="23" s="1"/>
  <c r="W456" i="23"/>
  <c r="Y456" i="23" s="1"/>
  <c r="AD456" i="23" s="1"/>
  <c r="N300" i="23"/>
  <c r="S1555" i="23"/>
  <c r="T1555" i="23" s="1"/>
  <c r="V1555" i="23" s="1"/>
  <c r="N956" i="23"/>
  <c r="Z1410" i="23"/>
  <c r="AA1410" i="23" s="1"/>
  <c r="AC1410" i="23" s="1"/>
  <c r="P967" i="23"/>
  <c r="R967" i="23" s="1"/>
  <c r="S967" i="23" s="1"/>
  <c r="P408" i="23"/>
  <c r="R408" i="23" s="1"/>
  <c r="W408" i="23" s="1"/>
  <c r="G919" i="23"/>
  <c r="S126" i="23"/>
  <c r="T126" i="23" s="1"/>
  <c r="V126" i="23" s="1"/>
  <c r="N616" i="23"/>
  <c r="O616" i="23" s="1"/>
  <c r="W125" i="24"/>
  <c r="Y125" i="24" s="1"/>
  <c r="AD125" i="24" s="1"/>
  <c r="N129" i="24"/>
  <c r="S233" i="23"/>
  <c r="T233" i="23" s="1"/>
  <c r="V233" i="23" s="1"/>
  <c r="G1247" i="23"/>
  <c r="P1376" i="23"/>
  <c r="R1376" i="23" s="1"/>
  <c r="W1046" i="23"/>
  <c r="Y1046" i="23" s="1"/>
  <c r="AD1046" i="23" s="1"/>
  <c r="U992" i="23"/>
  <c r="N1187" i="23"/>
  <c r="L387" i="23"/>
  <c r="M387" i="23" s="1"/>
  <c r="O387" i="23" s="1"/>
  <c r="W395" i="23"/>
  <c r="Y395" i="23" s="1"/>
  <c r="Z395" i="23" s="1"/>
  <c r="AD41" i="24"/>
  <c r="AF41" i="24" s="1"/>
  <c r="AK41" i="24" s="1"/>
  <c r="S1177" i="23"/>
  <c r="T1177" i="23" s="1"/>
  <c r="V1177" i="23" s="1"/>
  <c r="N951" i="23"/>
  <c r="N1013" i="23"/>
  <c r="N834" i="23"/>
  <c r="N938" i="23"/>
  <c r="N928" i="23"/>
  <c r="O1004" i="23"/>
  <c r="N1004" i="23"/>
  <c r="W93" i="23"/>
  <c r="Y93" i="23" s="1"/>
  <c r="AD93" i="23" s="1"/>
  <c r="S93" i="23"/>
  <c r="T93" i="23" s="1"/>
  <c r="V93" i="23" s="1"/>
  <c r="W296" i="23"/>
  <c r="Y296" i="23" s="1"/>
  <c r="Z296" i="23" s="1"/>
  <c r="S296" i="23"/>
  <c r="T296" i="23" s="1"/>
  <c r="V296" i="23" s="1"/>
  <c r="R906" i="23"/>
  <c r="S906" i="23" s="1"/>
  <c r="H812" i="23"/>
  <c r="G812" i="23"/>
  <c r="T201" i="24"/>
  <c r="V201" i="24" s="1"/>
  <c r="U678" i="23"/>
  <c r="V384" i="23"/>
  <c r="U384" i="23"/>
  <c r="O414" i="23"/>
  <c r="N414" i="23"/>
  <c r="W1098" i="23"/>
  <c r="Y1098" i="23" s="1"/>
  <c r="Z1098" i="23" s="1"/>
  <c r="S1098" i="23"/>
  <c r="T1098" i="23" s="1"/>
  <c r="V1098" i="23" s="1"/>
  <c r="O633" i="23"/>
  <c r="N633" i="23"/>
  <c r="M1127" i="23"/>
  <c r="O1127" i="23" s="1"/>
  <c r="H134" i="24"/>
  <c r="G134" i="24"/>
  <c r="M1570" i="23"/>
  <c r="O1570" i="23" s="1"/>
  <c r="N1162" i="23"/>
  <c r="S495" i="23"/>
  <c r="T495" i="23" s="1"/>
  <c r="AD196" i="24"/>
  <c r="AF196" i="24" s="1"/>
  <c r="AK196" i="24" s="1"/>
  <c r="S1381" i="23"/>
  <c r="T1381" i="23" s="1"/>
  <c r="V1381" i="23" s="1"/>
  <c r="U1611" i="23"/>
  <c r="N276" i="24"/>
  <c r="G1331" i="23"/>
  <c r="S1607" i="23"/>
  <c r="T1607" i="23" s="1"/>
  <c r="W277" i="24"/>
  <c r="W96" i="24"/>
  <c r="Y96" i="24" s="1"/>
  <c r="W947" i="23"/>
  <c r="Y947" i="23" s="1"/>
  <c r="AD947" i="23" s="1"/>
  <c r="W246" i="23"/>
  <c r="Y246" i="23" s="1"/>
  <c r="Z246" i="23" s="1"/>
  <c r="P934" i="23"/>
  <c r="R934" i="23" s="1"/>
  <c r="W934" i="23" s="1"/>
  <c r="G788" i="23"/>
  <c r="S416" i="23"/>
  <c r="T416" i="23" s="1"/>
  <c r="V416" i="23" s="1"/>
  <c r="Z271" i="24"/>
  <c r="AA271" i="24" s="1"/>
  <c r="AC271" i="24" s="1"/>
  <c r="N202" i="24"/>
  <c r="S126" i="24"/>
  <c r="T126" i="24" s="1"/>
  <c r="V126" i="24" s="1"/>
  <c r="N384" i="23"/>
  <c r="G1077" i="23"/>
  <c r="N167" i="24"/>
  <c r="N73" i="23"/>
  <c r="O73" i="23" s="1"/>
  <c r="N1320" i="23"/>
  <c r="N173" i="23"/>
  <c r="N636" i="23"/>
  <c r="W670" i="23"/>
  <c r="Y670" i="23" s="1"/>
  <c r="AD670" i="23" s="1"/>
  <c r="W565" i="23"/>
  <c r="Y565" i="23" s="1"/>
  <c r="AD565" i="23" s="1"/>
  <c r="U1471" i="23"/>
  <c r="AD181" i="24"/>
  <c r="AF181" i="24" s="1"/>
  <c r="AG181" i="24" s="1"/>
  <c r="U1396" i="23"/>
  <c r="S199" i="23"/>
  <c r="T199" i="23" s="1"/>
  <c r="V199" i="23" s="1"/>
  <c r="S725" i="23"/>
  <c r="T725" i="23" s="1"/>
  <c r="V725" i="23" s="1"/>
  <c r="S42" i="24"/>
  <c r="T42" i="24" s="1"/>
  <c r="V42" i="24" s="1"/>
  <c r="W218" i="23"/>
  <c r="Y218" i="23" s="1"/>
  <c r="Z218" i="23" s="1"/>
  <c r="AD855" i="23"/>
  <c r="AF855" i="23" s="1"/>
  <c r="AG855" i="23" s="1"/>
  <c r="W1167" i="23"/>
  <c r="Y1167" i="23" s="1"/>
  <c r="Z1167" i="23" s="1"/>
  <c r="Z476" i="23"/>
  <c r="AA476" i="23" s="1"/>
  <c r="AC476" i="23" s="1"/>
  <c r="W908" i="23"/>
  <c r="Y908" i="23" s="1"/>
  <c r="AD908" i="23" s="1"/>
  <c r="S908" i="23"/>
  <c r="T908" i="23" s="1"/>
  <c r="V908" i="23" s="1"/>
  <c r="Y1055" i="23"/>
  <c r="Z1055" i="23" s="1"/>
  <c r="AA1055" i="23" s="1"/>
  <c r="AC1055" i="23" s="1"/>
  <c r="P285" i="24"/>
  <c r="L285" i="24"/>
  <c r="R1296" i="23"/>
  <c r="W1296" i="23" s="1"/>
  <c r="Y1296" i="23" s="1"/>
  <c r="AD1296" i="23" s="1"/>
  <c r="P1402" i="23"/>
  <c r="R1402" i="23" s="1"/>
  <c r="W1402" i="23" s="1"/>
  <c r="G184" i="24"/>
  <c r="S218" i="24"/>
  <c r="T218" i="24" s="1"/>
  <c r="V218" i="24" s="1"/>
  <c r="U1260" i="23"/>
  <c r="W902" i="23"/>
  <c r="Y902" i="23" s="1"/>
  <c r="AD902" i="23" s="1"/>
  <c r="N575" i="23"/>
  <c r="L1600" i="23"/>
  <c r="M1600" i="23" s="1"/>
  <c r="O1600" i="23" s="1"/>
  <c r="N925" i="23"/>
  <c r="N77" i="23"/>
  <c r="O77" i="23" s="1"/>
  <c r="Z876" i="23"/>
  <c r="AA876" i="23" s="1"/>
  <c r="AC876" i="23" s="1"/>
  <c r="N138" i="23"/>
  <c r="AD674" i="23"/>
  <c r="AF674" i="23" s="1"/>
  <c r="AG674" i="23" s="1"/>
  <c r="W1587" i="23"/>
  <c r="Y1587" i="23" s="1"/>
  <c r="Z1587" i="23" s="1"/>
  <c r="W1409" i="23"/>
  <c r="Y1409" i="23" s="1"/>
  <c r="Z1409" i="23" s="1"/>
  <c r="W1568" i="23"/>
  <c r="Y1568" i="23" s="1"/>
  <c r="AD1568" i="23" s="1"/>
  <c r="U1220" i="23"/>
  <c r="N723" i="23"/>
  <c r="P172" i="23"/>
  <c r="R172" i="23" s="1"/>
  <c r="S172" i="23" s="1"/>
  <c r="L172" i="23"/>
  <c r="M172" i="23" s="1"/>
  <c r="O172" i="23" s="1"/>
  <c r="V1228" i="23"/>
  <c r="U1228" i="23"/>
  <c r="S1208" i="23"/>
  <c r="N1539" i="23"/>
  <c r="W1165" i="23"/>
  <c r="Y1165" i="23" s="1"/>
  <c r="AD1165" i="23" s="1"/>
  <c r="W1443" i="23"/>
  <c r="N1156" i="23"/>
  <c r="S1233" i="23"/>
  <c r="T1233" i="23" s="1"/>
  <c r="V1233" i="23" s="1"/>
  <c r="W1233" i="23"/>
  <c r="Y1233" i="23" s="1"/>
  <c r="Z1233" i="23" s="1"/>
  <c r="AD917" i="23"/>
  <c r="AF917" i="23" s="1"/>
  <c r="AG917" i="23" s="1"/>
  <c r="Z917" i="23"/>
  <c r="AA917" i="23" s="1"/>
  <c r="AC917" i="23" s="1"/>
  <c r="S140" i="24"/>
  <c r="T140" i="24" s="1"/>
  <c r="V140" i="24" s="1"/>
  <c r="W140" i="24"/>
  <c r="Y140" i="24" s="1"/>
  <c r="Z140" i="24" s="1"/>
  <c r="Y370" i="23"/>
  <c r="AD370" i="23" s="1"/>
  <c r="AF370" i="23" s="1"/>
  <c r="AG370" i="23" s="1"/>
  <c r="N417" i="23"/>
  <c r="U769" i="23"/>
  <c r="S324" i="23"/>
  <c r="T324" i="23" s="1"/>
  <c r="V324" i="23" s="1"/>
  <c r="Z808" i="23"/>
  <c r="AA808" i="23" s="1"/>
  <c r="AC808" i="23" s="1"/>
  <c r="G1473" i="23"/>
  <c r="Z1032" i="23"/>
  <c r="AA1032" i="23" s="1"/>
  <c r="AC1032" i="23" s="1"/>
  <c r="Z103" i="24"/>
  <c r="AA103" i="24" s="1"/>
  <c r="AC103" i="24" s="1"/>
  <c r="W294" i="23"/>
  <c r="Y294" i="23" s="1"/>
  <c r="AD294" i="23" s="1"/>
  <c r="AD1200" i="23"/>
  <c r="AF1200" i="23" s="1"/>
  <c r="AG1200" i="23" s="1"/>
  <c r="N1057" i="23"/>
  <c r="N692" i="23"/>
  <c r="L403" i="23"/>
  <c r="M403" i="23" s="1"/>
  <c r="O403" i="23" s="1"/>
  <c r="P70" i="23"/>
  <c r="R70" i="23" s="1"/>
  <c r="S1456" i="23"/>
  <c r="T1456" i="23" s="1"/>
  <c r="V1456" i="23" s="1"/>
  <c r="W1486" i="23"/>
  <c r="Y1486" i="23" s="1"/>
  <c r="AD1486" i="23" s="1"/>
  <c r="N496" i="23"/>
  <c r="N34" i="23"/>
  <c r="W230" i="23"/>
  <c r="Y230" i="23" s="1"/>
  <c r="Z230" i="23" s="1"/>
  <c r="N1365" i="23"/>
  <c r="W657" i="23"/>
  <c r="Y657" i="23" s="1"/>
  <c r="Z657" i="23" s="1"/>
  <c r="S1234" i="23"/>
  <c r="T1234" i="23" s="1"/>
  <c r="V1234" i="23" s="1"/>
  <c r="Z667" i="23"/>
  <c r="AA667" i="23" s="1"/>
  <c r="AC667" i="23" s="1"/>
  <c r="AD332" i="23"/>
  <c r="AF332" i="23" s="1"/>
  <c r="AG332" i="23" s="1"/>
  <c r="N1073" i="23"/>
  <c r="U797" i="23"/>
  <c r="N796" i="23"/>
  <c r="W347" i="23"/>
  <c r="Y347" i="23" s="1"/>
  <c r="Z347" i="23" s="1"/>
  <c r="S107" i="23"/>
  <c r="T107" i="23" s="1"/>
  <c r="V107" i="23" s="1"/>
  <c r="G1119" i="23"/>
  <c r="N761" i="23"/>
  <c r="U300" i="23"/>
  <c r="S234" i="24"/>
  <c r="T234" i="24" s="1"/>
  <c r="V234" i="24" s="1"/>
  <c r="S1247" i="23"/>
  <c r="T1247" i="23" s="1"/>
  <c r="V1247" i="23" s="1"/>
  <c r="Z1462" i="23"/>
  <c r="AA1462" i="23" s="1"/>
  <c r="AC1462" i="23" s="1"/>
  <c r="S788" i="23"/>
  <c r="T788" i="23" s="1"/>
  <c r="V788" i="23" s="1"/>
  <c r="W925" i="23"/>
  <c r="Y925" i="23" s="1"/>
  <c r="AD925" i="23" s="1"/>
  <c r="S981" i="23"/>
  <c r="T981" i="23" s="1"/>
  <c r="V981" i="23" s="1"/>
  <c r="S610" i="23"/>
  <c r="T610" i="23" s="1"/>
  <c r="V610" i="23" s="1"/>
  <c r="L308" i="23"/>
  <c r="M308" i="23" s="1"/>
  <c r="O308" i="23" s="1"/>
  <c r="W38" i="24"/>
  <c r="Y38" i="24" s="1"/>
  <c r="AD38" i="24" s="1"/>
  <c r="S38" i="24"/>
  <c r="T38" i="24" s="1"/>
  <c r="V38" i="24" s="1"/>
  <c r="O1445" i="23"/>
  <c r="N1445" i="23"/>
  <c r="M1441" i="23"/>
  <c r="O1441" i="23" s="1"/>
  <c r="S1241" i="23"/>
  <c r="T1241" i="23" s="1"/>
  <c r="V1241" i="23" s="1"/>
  <c r="P360" i="23"/>
  <c r="R360" i="23" s="1"/>
  <c r="W360" i="23" s="1"/>
  <c r="AD804" i="23"/>
  <c r="AF804" i="23" s="1"/>
  <c r="AG804" i="23" s="1"/>
  <c r="AD120" i="24"/>
  <c r="AF120" i="24" s="1"/>
  <c r="AK120" i="24" s="1"/>
  <c r="N294" i="23"/>
  <c r="G963" i="23"/>
  <c r="L665" i="23"/>
  <c r="M665" i="23" s="1"/>
  <c r="N1167" i="23"/>
  <c r="U266" i="24"/>
  <c r="N192" i="23"/>
  <c r="O192" i="23" s="1"/>
  <c r="N1591" i="23"/>
  <c r="G1373" i="23"/>
  <c r="W176" i="23"/>
  <c r="Y176" i="23" s="1"/>
  <c r="Z176" i="23" s="1"/>
  <c r="Z823" i="23"/>
  <c r="AA823" i="23" s="1"/>
  <c r="AC823" i="23" s="1"/>
  <c r="W34" i="24"/>
  <c r="Y34" i="24" s="1"/>
  <c r="AD34" i="24" s="1"/>
  <c r="S34" i="24"/>
  <c r="T34" i="24" s="1"/>
  <c r="V34" i="24" s="1"/>
  <c r="W20" i="24"/>
  <c r="Y20" i="24" s="1"/>
  <c r="Z20" i="24" s="1"/>
  <c r="S20" i="24"/>
  <c r="T20" i="24" s="1"/>
  <c r="V20" i="24" s="1"/>
  <c r="W974" i="23"/>
  <c r="Y974" i="23" s="1"/>
  <c r="AD974" i="23" s="1"/>
  <c r="S974" i="23"/>
  <c r="T974" i="23" s="1"/>
  <c r="V974" i="23" s="1"/>
  <c r="S1072" i="23"/>
  <c r="T1072" i="23" s="1"/>
  <c r="V1072" i="23" s="1"/>
  <c r="Z1572" i="23"/>
  <c r="AA1572" i="23" s="1"/>
  <c r="AC1572" i="23" s="1"/>
  <c r="W49" i="23"/>
  <c r="Y49" i="23" s="1"/>
  <c r="AD49" i="23" s="1"/>
  <c r="N156" i="23"/>
  <c r="S1182" i="23"/>
  <c r="T1182" i="23" s="1"/>
  <c r="V1182" i="23" s="1"/>
  <c r="S444" i="23"/>
  <c r="T444" i="23" s="1"/>
  <c r="V444" i="23" s="1"/>
  <c r="G160" i="23"/>
  <c r="H160" i="23" s="1"/>
  <c r="N57" i="23"/>
  <c r="N298" i="23"/>
  <c r="N944" i="23"/>
  <c r="S636" i="23"/>
  <c r="T636" i="23" s="1"/>
  <c r="V636" i="23" s="1"/>
  <c r="S37" i="24"/>
  <c r="T37" i="24" s="1"/>
  <c r="V37" i="24" s="1"/>
  <c r="S1398" i="23"/>
  <c r="T1398" i="23" s="1"/>
  <c r="V1398" i="23" s="1"/>
  <c r="AD492" i="23"/>
  <c r="AF492" i="23" s="1"/>
  <c r="AG492" i="23" s="1"/>
  <c r="N1056" i="23"/>
  <c r="N1021" i="23"/>
  <c r="G143" i="23"/>
  <c r="H143" i="23" s="1"/>
  <c r="N859" i="23"/>
  <c r="W1230" i="23"/>
  <c r="Y1230" i="23" s="1"/>
  <c r="W1147" i="23"/>
  <c r="Y1147" i="23" s="1"/>
  <c r="Z1147" i="23" s="1"/>
  <c r="S1147" i="23"/>
  <c r="T1147" i="23" s="1"/>
  <c r="V1147" i="23" s="1"/>
  <c r="W1424" i="23"/>
  <c r="Y1424" i="23" s="1"/>
  <c r="Z1424" i="23" s="1"/>
  <c r="S1424" i="23"/>
  <c r="T1424" i="23" s="1"/>
  <c r="V1424" i="23" s="1"/>
  <c r="Z54" i="24"/>
  <c r="AA54" i="24" s="1"/>
  <c r="AC54" i="24" s="1"/>
  <c r="AD54" i="24"/>
  <c r="AF54" i="24" s="1"/>
  <c r="AK54" i="24" s="1"/>
  <c r="AD318" i="23"/>
  <c r="AF318" i="23" s="1"/>
  <c r="AG318" i="23" s="1"/>
  <c r="Z318" i="23"/>
  <c r="R528" i="23"/>
  <c r="S528" i="23" s="1"/>
  <c r="U407" i="23"/>
  <c r="S1446" i="23"/>
  <c r="T1446" i="23" s="1"/>
  <c r="V1446" i="23" s="1"/>
  <c r="W1100" i="23"/>
  <c r="Y1100" i="23" s="1"/>
  <c r="U435" i="23"/>
  <c r="N639" i="23"/>
  <c r="G1092" i="23"/>
  <c r="S1008" i="23"/>
  <c r="T1008" i="23" s="1"/>
  <c r="V1008" i="23" s="1"/>
  <c r="Z559" i="23"/>
  <c r="AA559" i="23" s="1"/>
  <c r="AC559" i="23" s="1"/>
  <c r="U483" i="23"/>
  <c r="W53" i="23"/>
  <c r="Y53" i="23" s="1"/>
  <c r="Z53" i="23" s="1"/>
  <c r="N255" i="24"/>
  <c r="W602" i="23"/>
  <c r="N995" i="23"/>
  <c r="N952" i="23"/>
  <c r="W23" i="24"/>
  <c r="Y23" i="24" s="1"/>
  <c r="AD23" i="24" s="1"/>
  <c r="N125" i="24"/>
  <c r="W280" i="24"/>
  <c r="Y280" i="24" s="1"/>
  <c r="AD280" i="24" s="1"/>
  <c r="N852" i="23"/>
  <c r="W1374" i="23"/>
  <c r="Y1374" i="23" s="1"/>
  <c r="AD1374" i="23" s="1"/>
  <c r="N653" i="23"/>
  <c r="N756" i="23"/>
  <c r="N164" i="23"/>
  <c r="W63" i="23"/>
  <c r="Y63" i="23" s="1"/>
  <c r="Z63" i="23" s="1"/>
  <c r="N199" i="24"/>
  <c r="Z464" i="23"/>
  <c r="AA464" i="23" s="1"/>
  <c r="AD464" i="23"/>
  <c r="AF464" i="23" s="1"/>
  <c r="AG464" i="23" s="1"/>
  <c r="W47" i="23"/>
  <c r="Y47" i="23" s="1"/>
  <c r="Z47" i="23" s="1"/>
  <c r="O1510" i="23"/>
  <c r="N1510" i="23"/>
  <c r="H877" i="23"/>
  <c r="G877" i="23"/>
  <c r="W723" i="23"/>
  <c r="S723" i="23"/>
  <c r="T723" i="23" s="1"/>
  <c r="V723" i="23" s="1"/>
  <c r="S1362" i="23"/>
  <c r="T1362" i="23" s="1"/>
  <c r="V1362" i="23" s="1"/>
  <c r="W1362" i="23"/>
  <c r="Y1362" i="23" s="1"/>
  <c r="AD1362" i="23" s="1"/>
  <c r="W1190" i="23"/>
  <c r="Y1190" i="23" s="1"/>
  <c r="AD1190" i="23" s="1"/>
  <c r="Z800" i="23"/>
  <c r="AA800" i="23" s="1"/>
  <c r="AC800" i="23" s="1"/>
  <c r="N1574" i="23"/>
  <c r="W856" i="23"/>
  <c r="Y856" i="23" s="1"/>
  <c r="AD856" i="23" s="1"/>
  <c r="S206" i="24"/>
  <c r="T206" i="24" s="1"/>
  <c r="V206" i="24" s="1"/>
  <c r="N1095" i="23"/>
  <c r="H469" i="23"/>
  <c r="P1576" i="23"/>
  <c r="G1310" i="23"/>
  <c r="G838" i="23"/>
  <c r="G1366" i="23"/>
  <c r="P1003" i="23"/>
  <c r="R249" i="24"/>
  <c r="W249" i="24" s="1"/>
  <c r="W301" i="23"/>
  <c r="W1139" i="23"/>
  <c r="Y1139" i="23" s="1"/>
  <c r="M1576" i="23"/>
  <c r="O1576" i="23" s="1"/>
  <c r="M560" i="23"/>
  <c r="O560" i="23" s="1"/>
  <c r="M249" i="24"/>
  <c r="T1139" i="23"/>
  <c r="V1139" i="23" s="1"/>
  <c r="W1605" i="23"/>
  <c r="Y1605" i="23" s="1"/>
  <c r="Z1605" i="23" s="1"/>
  <c r="AD1382" i="23"/>
  <c r="AF1382" i="23" s="1"/>
  <c r="AG1382" i="23" s="1"/>
  <c r="N46" i="23"/>
  <c r="S811" i="23"/>
  <c r="T811" i="23" s="1"/>
  <c r="V811" i="23" s="1"/>
  <c r="S1355" i="23"/>
  <c r="T1355" i="23" s="1"/>
  <c r="V1355" i="23" s="1"/>
  <c r="N117" i="23"/>
  <c r="O117" i="23" s="1"/>
  <c r="W43" i="23"/>
  <c r="Y43" i="23" s="1"/>
  <c r="Z43" i="23" s="1"/>
  <c r="S515" i="23"/>
  <c r="T515" i="23" s="1"/>
  <c r="AD1610" i="23"/>
  <c r="AF1610" i="23" s="1"/>
  <c r="AG1610" i="23" s="1"/>
  <c r="U1138" i="23"/>
  <c r="N214" i="24"/>
  <c r="Z1502" i="23"/>
  <c r="U734" i="23"/>
  <c r="S86" i="24"/>
  <c r="T86" i="24" s="1"/>
  <c r="V86" i="24" s="1"/>
  <c r="N826" i="23"/>
  <c r="N574" i="23"/>
  <c r="G1176" i="23"/>
  <c r="N1286" i="23"/>
  <c r="N1135" i="23"/>
  <c r="L881" i="23"/>
  <c r="M881" i="23" s="1"/>
  <c r="O881" i="23" s="1"/>
  <c r="N1361" i="23"/>
  <c r="W427" i="23"/>
  <c r="Y427" i="23" s="1"/>
  <c r="Z427" i="23" s="1"/>
  <c r="S572" i="23"/>
  <c r="T572" i="23" s="1"/>
  <c r="V572" i="23" s="1"/>
  <c r="W191" i="24"/>
  <c r="Y191" i="24" s="1"/>
  <c r="AD191" i="24" s="1"/>
  <c r="N1207" i="23"/>
  <c r="S6" i="23"/>
  <c r="T6" i="23" s="1"/>
  <c r="V6" i="23" s="1"/>
  <c r="S189" i="23"/>
  <c r="T189" i="23" s="1"/>
  <c r="V189" i="23" s="1"/>
  <c r="S1062" i="23"/>
  <c r="T1062" i="23" s="1"/>
  <c r="V1062" i="23" s="1"/>
  <c r="N870" i="23"/>
  <c r="W183" i="23"/>
  <c r="Y183" i="23" s="1"/>
  <c r="Z183" i="23" s="1"/>
  <c r="N999" i="23"/>
  <c r="U1173" i="23"/>
  <c r="N1174" i="23"/>
  <c r="W977" i="23"/>
  <c r="Y977" i="23" s="1"/>
  <c r="Z977" i="23" s="1"/>
  <c r="U333" i="23"/>
  <c r="N76" i="24"/>
  <c r="N1147" i="23"/>
  <c r="Z1492" i="23"/>
  <c r="AA1492" i="23" s="1"/>
  <c r="AC1492" i="23" s="1"/>
  <c r="S628" i="23"/>
  <c r="T628" i="23" s="1"/>
  <c r="V628" i="23" s="1"/>
  <c r="M791" i="23"/>
  <c r="O791" i="23" s="1"/>
  <c r="R151" i="24"/>
  <c r="W151" i="24" s="1"/>
  <c r="R784" i="23"/>
  <c r="M1366" i="23"/>
  <c r="O1366" i="23" s="1"/>
  <c r="G532" i="23"/>
  <c r="H532" i="23" s="1"/>
  <c r="W1504" i="23"/>
  <c r="Y1504" i="23" s="1"/>
  <c r="Z1504" i="23" s="1"/>
  <c r="P791" i="23"/>
  <c r="L151" i="24"/>
  <c r="R1066" i="23"/>
  <c r="W1066" i="23" s="1"/>
  <c r="G413" i="23"/>
  <c r="H413" i="23" s="1"/>
  <c r="L425" i="23"/>
  <c r="P1366" i="23"/>
  <c r="R874" i="23"/>
  <c r="W874" i="23" s="1"/>
  <c r="N981" i="23"/>
  <c r="N1352" i="23"/>
  <c r="S642" i="23"/>
  <c r="T642" i="23" s="1"/>
  <c r="V642" i="23" s="1"/>
  <c r="AD1498" i="23"/>
  <c r="AF1498" i="23" s="1"/>
  <c r="AG1498" i="23" s="1"/>
  <c r="W1314" i="23"/>
  <c r="Y1314" i="23" s="1"/>
  <c r="AD1314" i="23" s="1"/>
  <c r="U1073" i="23"/>
  <c r="W457" i="23"/>
  <c r="Y457" i="23" s="1"/>
  <c r="Z457" i="23" s="1"/>
  <c r="W1345" i="23"/>
  <c r="Y1345" i="23" s="1"/>
  <c r="AD1345" i="23" s="1"/>
  <c r="S89" i="24"/>
  <c r="T89" i="24" s="1"/>
  <c r="V89" i="24" s="1"/>
  <c r="AD1565" i="23"/>
  <c r="AF1565" i="23" s="1"/>
  <c r="AG1565" i="23" s="1"/>
  <c r="P1307" i="23"/>
  <c r="R1307" i="23" s="1"/>
  <c r="W1307" i="23" s="1"/>
  <c r="G1400" i="23"/>
  <c r="S833" i="23"/>
  <c r="T833" i="23" s="1"/>
  <c r="V833" i="23" s="1"/>
  <c r="AD676" i="23"/>
  <c r="AF676" i="23" s="1"/>
  <c r="AG676" i="23" s="1"/>
  <c r="S601" i="23"/>
  <c r="T601" i="23" s="1"/>
  <c r="V601" i="23" s="1"/>
  <c r="U939" i="23"/>
  <c r="N61" i="23"/>
  <c r="N180" i="24"/>
  <c r="S630" i="23"/>
  <c r="T630" i="23" s="1"/>
  <c r="V630" i="23" s="1"/>
  <c r="S719" i="23"/>
  <c r="T719" i="23" s="1"/>
  <c r="V719" i="23" s="1"/>
  <c r="Z1075" i="23"/>
  <c r="AA1075" i="23" s="1"/>
  <c r="AC1075" i="23" s="1"/>
  <c r="W115" i="23"/>
  <c r="Y115" i="23" s="1"/>
  <c r="AD115" i="23" s="1"/>
  <c r="G1282" i="23"/>
  <c r="P1201" i="23"/>
  <c r="R1201" i="23" s="1"/>
  <c r="W1201" i="23" s="1"/>
  <c r="W295" i="23"/>
  <c r="Y295" i="23" s="1"/>
  <c r="Z295" i="23" s="1"/>
  <c r="S1068" i="23"/>
  <c r="T1068" i="23" s="1"/>
  <c r="V1068" i="23" s="1"/>
  <c r="N102" i="23"/>
  <c r="O102" i="23" s="1"/>
  <c r="S466" i="23"/>
  <c r="T466" i="23" s="1"/>
  <c r="V466" i="23" s="1"/>
  <c r="W201" i="23"/>
  <c r="Y201" i="23" s="1"/>
  <c r="Z201" i="23" s="1"/>
  <c r="AD1173" i="23"/>
  <c r="AF1173" i="23" s="1"/>
  <c r="AG1173" i="23" s="1"/>
  <c r="W1318" i="23"/>
  <c r="Y1318" i="23" s="1"/>
  <c r="AD1318" i="23" s="1"/>
  <c r="S132" i="24"/>
  <c r="T132" i="24" s="1"/>
  <c r="V132" i="24" s="1"/>
  <c r="S703" i="23"/>
  <c r="T703" i="23" s="1"/>
  <c r="V703" i="23" s="1"/>
  <c r="N1439" i="23"/>
  <c r="N1160" i="23"/>
  <c r="Z1524" i="23"/>
  <c r="AA1524" i="23" s="1"/>
  <c r="AC1524" i="23" s="1"/>
  <c r="U1617" i="23"/>
  <c r="N1351" i="23"/>
  <c r="R680" i="23"/>
  <c r="W680" i="23" s="1"/>
  <c r="W501" i="23"/>
  <c r="G1426" i="23"/>
  <c r="N528" i="23"/>
  <c r="G18" i="24"/>
  <c r="M1545" i="23"/>
  <c r="O1545" i="23" s="1"/>
  <c r="L59" i="24"/>
  <c r="W174" i="23"/>
  <c r="Y174" i="23" s="1"/>
  <c r="Z174" i="23" s="1"/>
  <c r="G1535" i="23"/>
  <c r="N1141" i="23"/>
  <c r="N809" i="23"/>
  <c r="AD1417" i="23"/>
  <c r="AF1417" i="23" s="1"/>
  <c r="AG1417" i="23" s="1"/>
  <c r="N68" i="24"/>
  <c r="N1315" i="23"/>
  <c r="W39" i="24"/>
  <c r="Y39" i="24" s="1"/>
  <c r="Z39" i="24" s="1"/>
  <c r="P794" i="23"/>
  <c r="R794" i="23" s="1"/>
  <c r="W794" i="23" s="1"/>
  <c r="G1329" i="23"/>
  <c r="S1037" i="23"/>
  <c r="T1037" i="23" s="1"/>
  <c r="V1037" i="23" s="1"/>
  <c r="U220" i="24"/>
  <c r="AD281" i="24"/>
  <c r="AF281" i="24" s="1"/>
  <c r="AG281" i="24" s="1"/>
  <c r="S63" i="24"/>
  <c r="T63" i="24" s="1"/>
  <c r="V63" i="24" s="1"/>
  <c r="AD1430" i="23"/>
  <c r="AF1430" i="23" s="1"/>
  <c r="AG1430" i="23" s="1"/>
  <c r="N943" i="23"/>
  <c r="W1277" i="23"/>
  <c r="Y1277" i="23" s="1"/>
  <c r="Z1277" i="23" s="1"/>
  <c r="W286" i="23"/>
  <c r="Y286" i="23" s="1"/>
  <c r="Z286" i="23" s="1"/>
  <c r="W975" i="23"/>
  <c r="Y975" i="23" s="1"/>
  <c r="AD975" i="23" s="1"/>
  <c r="N293" i="23"/>
  <c r="G1570" i="23"/>
  <c r="M625" i="23"/>
  <c r="O625" i="23" s="1"/>
  <c r="M316" i="23"/>
  <c r="O316" i="23" s="1"/>
  <c r="H609" i="23"/>
  <c r="L84" i="24"/>
  <c r="M1529" i="23"/>
  <c r="O1529" i="23" s="1"/>
  <c r="R59" i="24"/>
  <c r="S59" i="24" s="1"/>
  <c r="Y646" i="23"/>
  <c r="AD646" i="23" s="1"/>
  <c r="R84" i="24"/>
  <c r="W84" i="24" s="1"/>
  <c r="W1107" i="23"/>
  <c r="Y1107" i="23" s="1"/>
  <c r="AD1107" i="23" s="1"/>
  <c r="S193" i="23"/>
  <c r="T193" i="23" s="1"/>
  <c r="V193" i="23" s="1"/>
  <c r="W184" i="24"/>
  <c r="Y184" i="24" s="1"/>
  <c r="AD184" i="24" s="1"/>
  <c r="W8" i="24"/>
  <c r="Y8" i="24" s="1"/>
  <c r="AD8" i="24" s="1"/>
  <c r="W1315" i="23"/>
  <c r="Y1315" i="23" s="1"/>
  <c r="AD1315" i="23" s="1"/>
  <c r="N1347" i="23"/>
  <c r="S707" i="23"/>
  <c r="T707" i="23" s="1"/>
  <c r="V707" i="23" s="1"/>
  <c r="W9" i="23"/>
  <c r="Y9" i="23" s="1"/>
  <c r="Z9" i="23" s="1"/>
  <c r="W96" i="23"/>
  <c r="Y96" i="23" s="1"/>
  <c r="Z96" i="23" s="1"/>
  <c r="U1090" i="23"/>
  <c r="W276" i="24"/>
  <c r="Y276" i="24" s="1"/>
  <c r="Z276" i="24" s="1"/>
  <c r="S1593" i="23"/>
  <c r="T1593" i="23" s="1"/>
  <c r="V1593" i="23" s="1"/>
  <c r="N1370" i="23"/>
  <c r="G698" i="23"/>
  <c r="U1279" i="23"/>
  <c r="N801" i="23"/>
  <c r="P258" i="23"/>
  <c r="R258" i="23" s="1"/>
  <c r="W258" i="23" s="1"/>
  <c r="Z1543" i="23"/>
  <c r="AA1543" i="23" s="1"/>
  <c r="AC1543" i="23" s="1"/>
  <c r="N31" i="23"/>
  <c r="N534" i="23"/>
  <c r="N172" i="24"/>
  <c r="N122" i="24"/>
  <c r="Z58" i="24"/>
  <c r="AA58" i="24" s="1"/>
  <c r="AC58" i="24" s="1"/>
  <c r="N1224" i="23"/>
  <c r="G826" i="23"/>
  <c r="S431" i="23"/>
  <c r="T431" i="23" s="1"/>
  <c r="V431" i="23" s="1"/>
  <c r="W1144" i="23"/>
  <c r="Y1144" i="23" s="1"/>
  <c r="Z1144" i="23" s="1"/>
  <c r="S122" i="24"/>
  <c r="T122" i="24" s="1"/>
  <c r="V122" i="24" s="1"/>
  <c r="AD1044" i="23"/>
  <c r="AF1044" i="23" s="1"/>
  <c r="AG1044" i="23" s="1"/>
  <c r="N1016" i="23"/>
  <c r="S297" i="24"/>
  <c r="T297" i="24" s="1"/>
  <c r="V297" i="24" s="1"/>
  <c r="S155" i="23"/>
  <c r="T155" i="23" s="1"/>
  <c r="V155" i="23" s="1"/>
  <c r="N848" i="23"/>
  <c r="W594" i="23"/>
  <c r="Y594" i="23" s="1"/>
  <c r="Z594" i="23" s="1"/>
  <c r="G117" i="24"/>
  <c r="W254" i="24"/>
  <c r="Y254" i="24" s="1"/>
  <c r="Z254" i="24" s="1"/>
  <c r="G71" i="24"/>
  <c r="S633" i="23"/>
  <c r="T633" i="23" s="1"/>
  <c r="V633" i="23" s="1"/>
  <c r="AD434" i="23"/>
  <c r="AF434" i="23" s="1"/>
  <c r="AG434" i="23" s="1"/>
  <c r="S238" i="24"/>
  <c r="T238" i="24" s="1"/>
  <c r="V238" i="24" s="1"/>
  <c r="S1149" i="23"/>
  <c r="T1149" i="23" s="1"/>
  <c r="Z1472" i="23"/>
  <c r="AA1472" i="23" s="1"/>
  <c r="U1368" i="23"/>
  <c r="N1010" i="23"/>
  <c r="N66" i="24"/>
  <c r="N1532" i="23"/>
  <c r="S1292" i="23"/>
  <c r="T1292" i="23" s="1"/>
  <c r="V1292" i="23" s="1"/>
  <c r="R1095" i="23"/>
  <c r="W1095" i="23" s="1"/>
  <c r="M489" i="23"/>
  <c r="O489" i="23" s="1"/>
  <c r="S646" i="23"/>
  <c r="G871" i="23"/>
  <c r="P960" i="23"/>
  <c r="M1550" i="23"/>
  <c r="O1550" i="23" s="1"/>
  <c r="R1122" i="23"/>
  <c r="W1122" i="23" s="1"/>
  <c r="N1027" i="23"/>
  <c r="G44" i="24"/>
  <c r="G1359" i="23"/>
  <c r="R1179" i="23"/>
  <c r="S1179" i="23" s="1"/>
  <c r="M960" i="23"/>
  <c r="O960" i="23" s="1"/>
  <c r="M1111" i="23"/>
  <c r="O1111" i="23" s="1"/>
  <c r="M987" i="23"/>
  <c r="O987" i="23" s="1"/>
  <c r="W68" i="24"/>
  <c r="Y68" i="24" s="1"/>
  <c r="Z68" i="24" s="1"/>
  <c r="S411" i="23"/>
  <c r="T411" i="23" s="1"/>
  <c r="V411" i="23" s="1"/>
  <c r="G1424" i="23"/>
  <c r="W752" i="23"/>
  <c r="Y752" i="23" s="1"/>
  <c r="AD752" i="23" s="1"/>
  <c r="N1418" i="23"/>
  <c r="S401" i="23"/>
  <c r="T401" i="23" s="1"/>
  <c r="V401" i="23" s="1"/>
  <c r="W180" i="23"/>
  <c r="Y180" i="23" s="1"/>
  <c r="Z180" i="23" s="1"/>
  <c r="U429" i="23"/>
  <c r="N40" i="23"/>
  <c r="P182" i="23"/>
  <c r="R182" i="23" s="1"/>
  <c r="S182" i="23" s="1"/>
  <c r="N719" i="23"/>
  <c r="AD1106" i="23"/>
  <c r="AF1106" i="23" s="1"/>
  <c r="AG1106" i="23" s="1"/>
  <c r="S1420" i="23"/>
  <c r="T1420" i="23" s="1"/>
  <c r="V1420" i="23" s="1"/>
  <c r="S739" i="23"/>
  <c r="T739" i="23" s="1"/>
  <c r="V739" i="23" s="1"/>
  <c r="AD1133" i="23"/>
  <c r="AF1133" i="23" s="1"/>
  <c r="AG1133" i="23" s="1"/>
  <c r="AD338" i="23"/>
  <c r="AF338" i="23" s="1"/>
  <c r="AG338" i="23" s="1"/>
  <c r="N133" i="24"/>
  <c r="AD1250" i="23"/>
  <c r="AF1250" i="23" s="1"/>
  <c r="AG1250" i="23" s="1"/>
  <c r="N862" i="23"/>
  <c r="U213" i="24"/>
  <c r="N891" i="23"/>
  <c r="U1250" i="23"/>
  <c r="Z624" i="23"/>
  <c r="AA624" i="23" s="1"/>
  <c r="AC624" i="23" s="1"/>
  <c r="S942" i="23"/>
  <c r="T942" i="23" s="1"/>
  <c r="V942" i="23" s="1"/>
  <c r="S1592" i="23"/>
  <c r="T1592" i="23" s="1"/>
  <c r="V1592" i="23" s="1"/>
  <c r="Z213" i="24"/>
  <c r="AA213" i="24" s="1"/>
  <c r="N1205" i="23"/>
  <c r="AD891" i="23"/>
  <c r="AF891" i="23" s="1"/>
  <c r="AG891" i="23" s="1"/>
  <c r="G126" i="24"/>
  <c r="H126" i="24" s="1"/>
  <c r="U281" i="24"/>
  <c r="S660" i="23"/>
  <c r="T660" i="23" s="1"/>
  <c r="V660" i="23" s="1"/>
  <c r="L1180" i="23"/>
  <c r="M1180" i="23" s="1"/>
  <c r="O1180" i="23" s="1"/>
  <c r="W890" i="23"/>
  <c r="Y890" i="23" s="1"/>
  <c r="AD890" i="23" s="1"/>
  <c r="W993" i="23"/>
  <c r="Y993" i="23" s="1"/>
  <c r="AD993" i="23" s="1"/>
  <c r="Z1581" i="23"/>
  <c r="AA1581" i="23" s="1"/>
  <c r="AC1581" i="23" s="1"/>
  <c r="W1364" i="23"/>
  <c r="Y1364" i="23" s="1"/>
  <c r="Z1364" i="23" s="1"/>
  <c r="S929" i="23"/>
  <c r="T929" i="23" s="1"/>
  <c r="V929" i="23" s="1"/>
  <c r="G823" i="23"/>
  <c r="N609" i="23"/>
  <c r="G1451" i="23"/>
  <c r="L1179" i="23"/>
  <c r="G1414" i="23"/>
  <c r="H381" i="23"/>
  <c r="P1111" i="23"/>
  <c r="R78" i="24"/>
  <c r="W78" i="24" s="1"/>
  <c r="S1055" i="23"/>
  <c r="R987" i="23"/>
  <c r="W987" i="23" s="1"/>
  <c r="N374" i="23"/>
  <c r="W14" i="24"/>
  <c r="Y14" i="24" s="1"/>
  <c r="AD14" i="24" s="1"/>
  <c r="W239" i="24"/>
  <c r="Y239" i="24" s="1"/>
  <c r="AD239" i="24" s="1"/>
  <c r="N842" i="23"/>
  <c r="G1465" i="23"/>
  <c r="AD1447" i="23"/>
  <c r="AF1447" i="23" s="1"/>
  <c r="AG1447" i="23" s="1"/>
  <c r="U946" i="23"/>
  <c r="G719" i="23"/>
  <c r="W1341" i="23"/>
  <c r="Y1341" i="23" s="1"/>
  <c r="AD1341" i="23" s="1"/>
  <c r="S677" i="23"/>
  <c r="T677" i="23" s="1"/>
  <c r="V677" i="23" s="1"/>
  <c r="W541" i="23"/>
  <c r="Y541" i="23" s="1"/>
  <c r="AD541" i="23" s="1"/>
  <c r="G804" i="23"/>
  <c r="H384" i="23"/>
  <c r="G750" i="23"/>
  <c r="M548" i="23"/>
  <c r="O548" i="23" s="1"/>
  <c r="W1184" i="23"/>
  <c r="Y1184" i="23" s="1"/>
  <c r="Z1184" i="23" s="1"/>
  <c r="AA1184" i="23" s="1"/>
  <c r="AC1184" i="23" s="1"/>
  <c r="S1612" i="23"/>
  <c r="T1612" i="23" s="1"/>
  <c r="V1612" i="23" s="1"/>
  <c r="S928" i="23"/>
  <c r="T928" i="23" s="1"/>
  <c r="V928" i="23" s="1"/>
  <c r="AD1290" i="23"/>
  <c r="AF1290" i="23" s="1"/>
  <c r="AG1290" i="23" s="1"/>
  <c r="N1060" i="23"/>
  <c r="W913" i="23"/>
  <c r="Y913" i="23" s="1"/>
  <c r="AD913" i="23" s="1"/>
  <c r="S545" i="23"/>
  <c r="T545" i="23" s="1"/>
  <c r="V545" i="23" s="1"/>
  <c r="S1110" i="23"/>
  <c r="T1110" i="23" s="1"/>
  <c r="V1110" i="23" s="1"/>
  <c r="U261" i="24"/>
  <c r="L1129" i="23"/>
  <c r="M1129" i="23" s="1"/>
  <c r="S31" i="23"/>
  <c r="T31" i="23" s="1"/>
  <c r="V31" i="23" s="1"/>
  <c r="G1564" i="23"/>
  <c r="N207" i="23"/>
  <c r="U1295" i="23"/>
  <c r="G1553" i="23"/>
  <c r="S305" i="23"/>
  <c r="T305" i="23" s="1"/>
  <c r="V305" i="23" s="1"/>
  <c r="N1229" i="23"/>
  <c r="N1528" i="23"/>
  <c r="L1468" i="23"/>
  <c r="M1468" i="23" s="1"/>
  <c r="O1468" i="23" s="1"/>
  <c r="N1345" i="23"/>
  <c r="U437" i="23"/>
  <c r="S235" i="23"/>
  <c r="S873" i="23"/>
  <c r="T873" i="23" s="1"/>
  <c r="W1273" i="23"/>
  <c r="Y1273" i="23" s="1"/>
  <c r="AD1273" i="23" s="1"/>
  <c r="S25" i="24"/>
  <c r="T25" i="24" s="1"/>
  <c r="V25" i="24" s="1"/>
  <c r="N632" i="23"/>
  <c r="S587" i="23"/>
  <c r="T587" i="23" s="1"/>
  <c r="V587" i="23" s="1"/>
  <c r="M121" i="24"/>
  <c r="O121" i="24" s="1"/>
  <c r="P1518" i="23"/>
  <c r="R548" i="23"/>
  <c r="W548" i="23" s="1"/>
  <c r="R283" i="24"/>
  <c r="W283" i="24" s="1"/>
  <c r="S576" i="23"/>
  <c r="T576" i="23" s="1"/>
  <c r="V576" i="23" s="1"/>
  <c r="W363" i="23"/>
  <c r="Y363" i="23" s="1"/>
  <c r="AD363" i="23" s="1"/>
  <c r="N69" i="23"/>
  <c r="N567" i="23"/>
  <c r="S412" i="23"/>
  <c r="T412" i="23" s="1"/>
  <c r="V412" i="23" s="1"/>
  <c r="N1165" i="23"/>
  <c r="Z614" i="23"/>
  <c r="AA614" i="23" s="1"/>
  <c r="AC614" i="23" s="1"/>
  <c r="S672" i="23"/>
  <c r="T672" i="23" s="1"/>
  <c r="V672" i="23" s="1"/>
  <c r="S1397" i="23"/>
  <c r="T1397" i="23" s="1"/>
  <c r="V1397" i="23" s="1"/>
  <c r="S1459" i="23"/>
  <c r="T1459" i="23" s="1"/>
  <c r="V1459" i="23" s="1"/>
  <c r="W509" i="23"/>
  <c r="Y509" i="23" s="1"/>
  <c r="AD509" i="23" s="1"/>
  <c r="S207" i="24"/>
  <c r="T207" i="24" s="1"/>
  <c r="V207" i="24" s="1"/>
  <c r="N1022" i="23"/>
  <c r="N146" i="24"/>
  <c r="S679" i="23"/>
  <c r="T679" i="23" s="1"/>
  <c r="V679" i="23" s="1"/>
  <c r="N504" i="23"/>
  <c r="O504" i="23" s="1"/>
  <c r="Z373" i="23"/>
  <c r="AA373" i="23" s="1"/>
  <c r="AC373" i="23" s="1"/>
  <c r="N309" i="23"/>
  <c r="Z847" i="23"/>
  <c r="AA847" i="23" s="1"/>
  <c r="AC847" i="23" s="1"/>
  <c r="N1573" i="23"/>
  <c r="N1514" i="23"/>
  <c r="N94" i="24"/>
  <c r="U1454" i="23"/>
  <c r="Z243" i="24"/>
  <c r="AA243" i="24" s="1"/>
  <c r="AC243" i="24" s="1"/>
  <c r="N768" i="23"/>
  <c r="Z272" i="24"/>
  <c r="AA272" i="24" s="1"/>
  <c r="G1244" i="23"/>
  <c r="R907" i="23"/>
  <c r="W907" i="23" s="1"/>
  <c r="M539" i="23"/>
  <c r="O539" i="23" s="1"/>
  <c r="M576" i="23"/>
  <c r="O576" i="23" s="1"/>
  <c r="Y1007" i="23"/>
  <c r="AD1007" i="23" s="1"/>
  <c r="S46" i="23"/>
  <c r="T46" i="23" s="1"/>
  <c r="V46" i="23" s="1"/>
  <c r="P571" i="23"/>
  <c r="R571" i="23" s="1"/>
  <c r="W571" i="23" s="1"/>
  <c r="N293" i="24"/>
  <c r="P254" i="23"/>
  <c r="R254" i="23" s="1"/>
  <c r="W254" i="23" s="1"/>
  <c r="N385" i="23"/>
  <c r="N196" i="24"/>
  <c r="S740" i="23"/>
  <c r="T740" i="23" s="1"/>
  <c r="N1164" i="23"/>
  <c r="G1475" i="23"/>
  <c r="S157" i="23"/>
  <c r="T157" i="23" s="1"/>
  <c r="V157" i="23" s="1"/>
  <c r="U148" i="24"/>
  <c r="S135" i="24"/>
  <c r="T135" i="24" s="1"/>
  <c r="V135" i="24" s="1"/>
  <c r="N1011" i="23"/>
  <c r="N189" i="23"/>
  <c r="O189" i="23" s="1"/>
  <c r="R523" i="23"/>
  <c r="W523" i="23" s="1"/>
  <c r="G1172" i="23"/>
  <c r="M269" i="24"/>
  <c r="O269" i="24" s="1"/>
  <c r="S838" i="23"/>
  <c r="T838" i="23" s="1"/>
  <c r="V838" i="23" s="1"/>
  <c r="N420" i="23"/>
  <c r="AD155" i="24"/>
  <c r="AF155" i="24" s="1"/>
  <c r="AK155" i="24" s="1"/>
  <c r="N242" i="23"/>
  <c r="N12" i="23"/>
  <c r="S161" i="23"/>
  <c r="T161" i="23" s="1"/>
  <c r="V161" i="23" s="1"/>
  <c r="N449" i="23"/>
  <c r="N290" i="24"/>
  <c r="N116" i="23"/>
  <c r="O116" i="23" s="1"/>
  <c r="S1571" i="23"/>
  <c r="T1571" i="23" s="1"/>
  <c r="V1571" i="23" s="1"/>
  <c r="U812" i="23"/>
  <c r="U1016" i="23"/>
  <c r="S160" i="23"/>
  <c r="T160" i="23" s="1"/>
  <c r="V160" i="23" s="1"/>
  <c r="N39" i="24"/>
  <c r="U1322" i="23"/>
  <c r="W77" i="24"/>
  <c r="Y77" i="24" s="1"/>
  <c r="AD77" i="24" s="1"/>
  <c r="N1042" i="23"/>
  <c r="N783" i="23"/>
  <c r="G1248" i="23"/>
  <c r="S1390" i="23"/>
  <c r="T1390" i="23" s="1"/>
  <c r="V1390" i="23" s="1"/>
  <c r="U136" i="24"/>
  <c r="U1327" i="23"/>
  <c r="U461" i="23"/>
  <c r="N1051" i="23"/>
  <c r="S1159" i="23"/>
  <c r="T1159" i="23" s="1"/>
  <c r="V1159" i="23" s="1"/>
  <c r="N688" i="23"/>
  <c r="N795" i="23"/>
  <c r="W1108" i="23"/>
  <c r="Y1108" i="23" s="1"/>
  <c r="AD1108" i="23" s="1"/>
  <c r="N965" i="23"/>
  <c r="G699" i="23"/>
  <c r="R1163" i="23"/>
  <c r="S1163" i="23" s="1"/>
  <c r="G743" i="23"/>
  <c r="AF1148" i="23"/>
  <c r="AG1148" i="23" s="1"/>
  <c r="Y743" i="23"/>
  <c r="AD743" i="23" s="1"/>
  <c r="W1071" i="23"/>
  <c r="P1408" i="23"/>
  <c r="Y195" i="24"/>
  <c r="AD195" i="24" s="1"/>
  <c r="AF165" i="24"/>
  <c r="AG165" i="24" s="1"/>
  <c r="R736" i="23"/>
  <c r="S736" i="23" s="1"/>
  <c r="Y106" i="23"/>
  <c r="T91" i="24"/>
  <c r="V91" i="24" s="1"/>
  <c r="T783" i="23"/>
  <c r="V783" i="23" s="1"/>
  <c r="AA1038" i="23"/>
  <c r="AC1038" i="23" s="1"/>
  <c r="Y731" i="23"/>
  <c r="AD731" i="23" s="1"/>
  <c r="T649" i="23"/>
  <c r="V649" i="23" s="1"/>
  <c r="T267" i="24"/>
  <c r="V267" i="24" s="1"/>
  <c r="R1301" i="23"/>
  <c r="W1301" i="23" s="1"/>
  <c r="R419" i="23"/>
  <c r="W419" i="23" s="1"/>
  <c r="AA111" i="24"/>
  <c r="T479" i="23"/>
  <c r="V479" i="23" s="1"/>
  <c r="Y1555" i="23"/>
  <c r="Z1555" i="23" s="1"/>
  <c r="T75" i="24"/>
  <c r="Y66" i="23"/>
  <c r="AD66" i="23" s="1"/>
  <c r="Y757" i="23"/>
  <c r="Z757" i="23" s="1"/>
  <c r="R1512" i="23"/>
  <c r="W1512" i="23" s="1"/>
  <c r="AF1554" i="23"/>
  <c r="AG1554" i="23" s="1"/>
  <c r="Y1413" i="23"/>
  <c r="AA1499" i="23"/>
  <c r="AC1499" i="23" s="1"/>
  <c r="AA1048" i="23"/>
  <c r="AC1048" i="23" s="1"/>
  <c r="R184" i="23"/>
  <c r="S184" i="23" s="1"/>
  <c r="AF716" i="23"/>
  <c r="AG716" i="23" s="1"/>
  <c r="AF316" i="23"/>
  <c r="AG316" i="23" s="1"/>
  <c r="Y914" i="23"/>
  <c r="AD914" i="23" s="1"/>
  <c r="Y948" i="23"/>
  <c r="Z948" i="23" s="1"/>
  <c r="Y911" i="23"/>
  <c r="Z911" i="23" s="1"/>
  <c r="Y21" i="23"/>
  <c r="Z21" i="23" s="1"/>
  <c r="T1394" i="23"/>
  <c r="V1394" i="23" s="1"/>
  <c r="Y142" i="23"/>
  <c r="AD142" i="23" s="1"/>
  <c r="AF1168" i="23"/>
  <c r="AG1168" i="23" s="1"/>
  <c r="Y82" i="23"/>
  <c r="Z82" i="23" s="1"/>
  <c r="M70" i="24"/>
  <c r="O70" i="24" s="1"/>
  <c r="Y1183" i="23"/>
  <c r="AD1183" i="23" s="1"/>
  <c r="Y495" i="23"/>
  <c r="R730" i="23"/>
  <c r="S730" i="23" s="1"/>
  <c r="Y803" i="23"/>
  <c r="Z803" i="23" s="1"/>
  <c r="AA196" i="24"/>
  <c r="AC196" i="24" s="1"/>
  <c r="Y1381" i="23"/>
  <c r="Z1381" i="23" s="1"/>
  <c r="Y673" i="23"/>
  <c r="AD673" i="23" s="1"/>
  <c r="Y1607" i="23"/>
  <c r="AD1607" i="23" s="1"/>
  <c r="Y154" i="23"/>
  <c r="AD154" i="23" s="1"/>
  <c r="T947" i="23"/>
  <c r="V947" i="23" s="1"/>
  <c r="T246" i="23"/>
  <c r="V246" i="23" s="1"/>
  <c r="M967" i="23"/>
  <c r="O967" i="23" s="1"/>
  <c r="T1021" i="23"/>
  <c r="V1021" i="23" s="1"/>
  <c r="Y90" i="23"/>
  <c r="Z90" i="23" s="1"/>
  <c r="T85" i="23"/>
  <c r="V85" i="23" s="1"/>
  <c r="AA1433" i="23"/>
  <c r="AC1433" i="23" s="1"/>
  <c r="AF915" i="23"/>
  <c r="AG915" i="23" s="1"/>
  <c r="R39" i="23"/>
  <c r="W39" i="23" s="1"/>
  <c r="R867" i="23"/>
  <c r="S867" i="23" s="1"/>
  <c r="T290" i="24"/>
  <c r="V290" i="24" s="1"/>
  <c r="R84" i="23"/>
  <c r="W84" i="23" s="1"/>
  <c r="Y773" i="23"/>
  <c r="Z773" i="23" s="1"/>
  <c r="M38" i="23"/>
  <c r="O38" i="23" s="1"/>
  <c r="AA790" i="23"/>
  <c r="AC790" i="23" s="1"/>
  <c r="M661" i="23"/>
  <c r="O661" i="23" s="1"/>
  <c r="Y796" i="23"/>
  <c r="AD796" i="23" s="1"/>
  <c r="T806" i="23"/>
  <c r="V806" i="23" s="1"/>
  <c r="M22" i="24"/>
  <c r="N22" i="24" s="1"/>
  <c r="T417" i="23"/>
  <c r="V417" i="23" s="1"/>
  <c r="M7" i="23"/>
  <c r="O7" i="23" s="1"/>
  <c r="AF710" i="23"/>
  <c r="AG710" i="23" s="1"/>
  <c r="T1162" i="23"/>
  <c r="V1162" i="23" s="1"/>
  <c r="M6" i="24"/>
  <c r="O6" i="24" s="1"/>
  <c r="AF381" i="23"/>
  <c r="AG381" i="23" s="1"/>
  <c r="Y356" i="23"/>
  <c r="Z356" i="23" s="1"/>
  <c r="AF1060" i="23"/>
  <c r="AG1060" i="23" s="1"/>
  <c r="AA945" i="23"/>
  <c r="AC945" i="23" s="1"/>
  <c r="Y1208" i="23"/>
  <c r="T96" i="24"/>
  <c r="V96" i="24" s="1"/>
  <c r="T168" i="23"/>
  <c r="V168" i="23" s="1"/>
  <c r="T1165" i="23"/>
  <c r="V1165" i="23" s="1"/>
  <c r="M934" i="23"/>
  <c r="O934" i="23" s="1"/>
  <c r="Y133" i="24"/>
  <c r="AD133" i="24" s="1"/>
  <c r="Y1288" i="23"/>
  <c r="AD1288" i="23" s="1"/>
  <c r="R1285" i="23"/>
  <c r="W1285" i="23" s="1"/>
  <c r="T95" i="23"/>
  <c r="V95" i="23" s="1"/>
  <c r="Y41" i="23"/>
  <c r="Z41" i="23" s="1"/>
  <c r="Y367" i="23"/>
  <c r="AD367" i="23" s="1"/>
  <c r="Y8" i="23"/>
  <c r="AD8" i="23" s="1"/>
  <c r="AA1414" i="23"/>
  <c r="AC1414" i="23" s="1"/>
  <c r="T753" i="23"/>
  <c r="V753" i="23" s="1"/>
  <c r="AF1032" i="23"/>
  <c r="AG1032" i="23" s="1"/>
  <c r="T291" i="23"/>
  <c r="V291" i="23" s="1"/>
  <c r="AF103" i="24"/>
  <c r="AG103" i="24" s="1"/>
  <c r="AF477" i="23"/>
  <c r="AG477" i="23" s="1"/>
  <c r="AA1200" i="23"/>
  <c r="AC1200" i="23" s="1"/>
  <c r="Y14" i="23"/>
  <c r="Z14" i="23" s="1"/>
  <c r="AF939" i="23"/>
  <c r="AG939" i="23" s="1"/>
  <c r="M1402" i="23"/>
  <c r="O1402" i="23" s="1"/>
  <c r="AF348" i="23"/>
  <c r="AG348" i="23" s="1"/>
  <c r="Y131" i="23"/>
  <c r="AD131" i="23" s="1"/>
  <c r="AF1444" i="23"/>
  <c r="AG1444" i="23" s="1"/>
  <c r="Y488" i="23"/>
  <c r="AD488" i="23" s="1"/>
  <c r="Y27" i="23"/>
  <c r="Z27" i="23" s="1"/>
  <c r="Y588" i="23"/>
  <c r="AA684" i="23"/>
  <c r="Y110" i="24"/>
  <c r="AD110" i="24" s="1"/>
  <c r="M940" i="23"/>
  <c r="O940" i="23" s="1"/>
  <c r="AA1533" i="23"/>
  <c r="AC1533" i="23" s="1"/>
  <c r="Y433" i="23"/>
  <c r="AD433" i="23" s="1"/>
  <c r="T81" i="24"/>
  <c r="V81" i="24" s="1"/>
  <c r="Y675" i="23"/>
  <c r="Z675" i="23" s="1"/>
  <c r="Y1204" i="23"/>
  <c r="Y997" i="23"/>
  <c r="Z997" i="23" s="1"/>
  <c r="T536" i="23"/>
  <c r="V536" i="23" s="1"/>
  <c r="Y1024" i="23"/>
  <c r="AD1024" i="23" s="1"/>
  <c r="T640" i="23"/>
  <c r="V640" i="23" s="1"/>
  <c r="Y139" i="23"/>
  <c r="AD139" i="23" s="1"/>
  <c r="AF1396" i="23"/>
  <c r="AG1396" i="23" s="1"/>
  <c r="Y693" i="23"/>
  <c r="AD693" i="23" s="1"/>
  <c r="Y513" i="23"/>
  <c r="AD513" i="23" s="1"/>
  <c r="T1500" i="23"/>
  <c r="V1500" i="23" s="1"/>
  <c r="Y561" i="23"/>
  <c r="AD561" i="23" s="1"/>
  <c r="Y324" i="23"/>
  <c r="Z324" i="23" s="1"/>
  <c r="Y265" i="23"/>
  <c r="Z265" i="23" s="1"/>
  <c r="Y1360" i="23"/>
  <c r="AD1360" i="23" s="1"/>
  <c r="T294" i="23"/>
  <c r="V294" i="23" s="1"/>
  <c r="R176" i="24"/>
  <c r="W176" i="24" s="1"/>
  <c r="R212" i="24"/>
  <c r="S212" i="24" s="1"/>
  <c r="AF1370" i="23"/>
  <c r="AG1370" i="23" s="1"/>
  <c r="T19" i="23"/>
  <c r="V19" i="23" s="1"/>
  <c r="M70" i="23"/>
  <c r="O70" i="23" s="1"/>
  <c r="AA483" i="23"/>
  <c r="AC483" i="23" s="1"/>
  <c r="Y764" i="23"/>
  <c r="AD764" i="23" s="1"/>
  <c r="M1477" i="23"/>
  <c r="O1477" i="23" s="1"/>
  <c r="Y535" i="23"/>
  <c r="AD535" i="23" s="1"/>
  <c r="T456" i="23"/>
  <c r="V456" i="23" s="1"/>
  <c r="T1541" i="23"/>
  <c r="V1541" i="23" s="1"/>
  <c r="R1450" i="23"/>
  <c r="W1450" i="23" s="1"/>
  <c r="T247" i="24"/>
  <c r="V247" i="24" s="1"/>
  <c r="T1271" i="23"/>
  <c r="V1271" i="23" s="1"/>
  <c r="T896" i="23"/>
  <c r="V896" i="23" s="1"/>
  <c r="AF1244" i="23"/>
  <c r="AG1244" i="23" s="1"/>
  <c r="T1579" i="23"/>
  <c r="V1579" i="23" s="1"/>
  <c r="R821" i="23"/>
  <c r="S821" i="23" s="1"/>
  <c r="M851" i="23"/>
  <c r="O851" i="23" s="1"/>
  <c r="Y1061" i="23"/>
  <c r="Z1061" i="23" s="1"/>
  <c r="AA982" i="23"/>
  <c r="T1324" i="23"/>
  <c r="Y564" i="23"/>
  <c r="AD564" i="23" s="1"/>
  <c r="Y1241" i="23"/>
  <c r="AD1241" i="23" s="1"/>
  <c r="Y1446" i="23"/>
  <c r="Z1446" i="23" s="1"/>
  <c r="T1100" i="23"/>
  <c r="AA120" i="24"/>
  <c r="AC120" i="24" s="1"/>
  <c r="AA497" i="23"/>
  <c r="AC497" i="23" s="1"/>
  <c r="Y1008" i="23"/>
  <c r="AD1008" i="23" s="1"/>
  <c r="AF559" i="23"/>
  <c r="AG559" i="23" s="1"/>
  <c r="Y171" i="23"/>
  <c r="Z171" i="23" s="1"/>
  <c r="Y50" i="23"/>
  <c r="AD50" i="23" s="1"/>
  <c r="M376" i="23"/>
  <c r="O376" i="23" s="1"/>
  <c r="Y550" i="23"/>
  <c r="Z550" i="23" s="1"/>
  <c r="Y957" i="23"/>
  <c r="Z957" i="23" s="1"/>
  <c r="M69" i="24"/>
  <c r="O69" i="24" s="1"/>
  <c r="M1434" i="23"/>
  <c r="O1434" i="23" s="1"/>
  <c r="AA1474" i="23"/>
  <c r="AC1474" i="23" s="1"/>
  <c r="Y148" i="23"/>
  <c r="AD148" i="23" s="1"/>
  <c r="AA831" i="23"/>
  <c r="AC831" i="23" s="1"/>
  <c r="Y845" i="23"/>
  <c r="Z845" i="23" s="1"/>
  <c r="AA880" i="23"/>
  <c r="AC880" i="23" s="1"/>
  <c r="T236" i="23"/>
  <c r="AF414" i="23"/>
  <c r="AG414" i="23" s="1"/>
  <c r="Y741" i="23"/>
  <c r="AD741" i="23" s="1"/>
  <c r="T255" i="23"/>
  <c r="V255" i="23" s="1"/>
  <c r="R166" i="23"/>
  <c r="S166" i="23" s="1"/>
  <c r="AA437" i="23"/>
  <c r="AC437" i="23" s="1"/>
  <c r="T204" i="23"/>
  <c r="V204" i="23" s="1"/>
  <c r="Y326" i="23"/>
  <c r="Z326" i="23" s="1"/>
  <c r="T598" i="23"/>
  <c r="V598" i="23" s="1"/>
  <c r="T1258" i="23"/>
  <c r="V1258" i="23" s="1"/>
  <c r="Y1482" i="23"/>
  <c r="AD1482" i="23" s="1"/>
  <c r="Y17" i="24"/>
  <c r="T15" i="24"/>
  <c r="V15" i="24" s="1"/>
  <c r="Y493" i="23"/>
  <c r="AD493" i="23" s="1"/>
  <c r="Y19" i="24"/>
  <c r="AD19" i="24" s="1"/>
  <c r="Y1222" i="23"/>
  <c r="Z1222" i="23" s="1"/>
  <c r="AA759" i="23"/>
  <c r="AC759" i="23" s="1"/>
  <c r="T1004" i="23"/>
  <c r="V1004" i="23" s="1"/>
  <c r="T1308" i="23"/>
  <c r="V1308" i="23" s="1"/>
  <c r="M355" i="23"/>
  <c r="N355" i="23" s="1"/>
  <c r="AF366" i="23"/>
  <c r="AG366" i="23" s="1"/>
  <c r="Y281" i="23"/>
  <c r="Z281" i="23" s="1"/>
  <c r="Y552" i="23"/>
  <c r="AD552" i="23" s="1"/>
  <c r="M283" i="23"/>
  <c r="Y362" i="23"/>
  <c r="AD362" i="23" s="1"/>
  <c r="Y74" i="23"/>
  <c r="Z74" i="23" s="1"/>
  <c r="Y69" i="23"/>
  <c r="Z69" i="23" s="1"/>
  <c r="T475" i="23"/>
  <c r="V475" i="23" s="1"/>
  <c r="M1530" i="23"/>
  <c r="O1530" i="23" s="1"/>
  <c r="Y1520" i="23"/>
  <c r="AD1520" i="23" s="1"/>
  <c r="Y1002" i="23"/>
  <c r="Z1002" i="23" s="1"/>
  <c r="Y1286" i="23"/>
  <c r="AD1286" i="23" s="1"/>
  <c r="AF1552" i="23"/>
  <c r="AG1552" i="23" s="1"/>
  <c r="Y938" i="23"/>
  <c r="AD938" i="23" s="1"/>
  <c r="Y682" i="23"/>
  <c r="AD682" i="23" s="1"/>
  <c r="T597" i="23"/>
  <c r="V597" i="23" s="1"/>
  <c r="Y16" i="23"/>
  <c r="Z16" i="23" s="1"/>
  <c r="Y275" i="24"/>
  <c r="AD275" i="24" s="1"/>
  <c r="M197" i="23"/>
  <c r="O197" i="23" s="1"/>
  <c r="Y85" i="24"/>
  <c r="Z85" i="24" s="1"/>
  <c r="T45" i="23"/>
  <c r="V45" i="23" s="1"/>
  <c r="Y173" i="24"/>
  <c r="Z173" i="24" s="1"/>
  <c r="AA50" i="24"/>
  <c r="Y62" i="23"/>
  <c r="AD62" i="23" s="1"/>
  <c r="Y60" i="23"/>
  <c r="Z60" i="23" s="1"/>
  <c r="Y64" i="24"/>
  <c r="AD64" i="24" s="1"/>
  <c r="M192" i="24"/>
  <c r="O192" i="24" s="1"/>
  <c r="AF334" i="23"/>
  <c r="AG334" i="23" s="1"/>
  <c r="AF223" i="24"/>
  <c r="Y1387" i="23"/>
  <c r="Z1387" i="23" s="1"/>
  <c r="R179" i="23"/>
  <c r="W179" i="23" s="1"/>
  <c r="Y886" i="23"/>
  <c r="AD886" i="23" s="1"/>
  <c r="AF237" i="24"/>
  <c r="AK237" i="24" s="1"/>
  <c r="Y310" i="23"/>
  <c r="AD310" i="23" s="1"/>
  <c r="Y76" i="23"/>
  <c r="Y105" i="23"/>
  <c r="AD105" i="23" s="1"/>
  <c r="Y361" i="23"/>
  <c r="Z361" i="23" s="1"/>
  <c r="M897" i="23"/>
  <c r="R883" i="23"/>
  <c r="W883" i="23" s="1"/>
  <c r="R277" i="23"/>
  <c r="W277" i="23" s="1"/>
  <c r="AF300" i="23"/>
  <c r="AG300" i="23" s="1"/>
  <c r="Y632" i="23"/>
  <c r="AD632" i="23" s="1"/>
  <c r="M100" i="23"/>
  <c r="R763" i="23"/>
  <c r="Y1265" i="23"/>
  <c r="AD1265" i="23" s="1"/>
  <c r="T1604" i="23"/>
  <c r="V1604" i="23" s="1"/>
  <c r="R279" i="24"/>
  <c r="S279" i="24" s="1"/>
  <c r="Y1302" i="23"/>
  <c r="AD1302" i="23" s="1"/>
  <c r="Y180" i="24"/>
  <c r="AD180" i="24" s="1"/>
  <c r="T1081" i="23"/>
  <c r="AF774" i="23"/>
  <c r="AG774" i="23" s="1"/>
  <c r="Y755" i="23"/>
  <c r="Z755" i="23" s="1"/>
  <c r="T1319" i="23"/>
  <c r="V1319" i="23" s="1"/>
  <c r="R889" i="23"/>
  <c r="S889" i="23" s="1"/>
  <c r="Y596" i="23"/>
  <c r="AD596" i="23" s="1"/>
  <c r="T1473" i="23"/>
  <c r="V1473" i="23" s="1"/>
  <c r="AF134" i="24"/>
  <c r="AG134" i="24" s="1"/>
  <c r="T713" i="23"/>
  <c r="V713" i="23" s="1"/>
  <c r="Y80" i="24"/>
  <c r="AD80" i="24" s="1"/>
  <c r="Y205" i="24"/>
  <c r="Z205" i="24" s="1"/>
  <c r="T1276" i="23"/>
  <c r="V1276" i="23" s="1"/>
  <c r="T446" i="23"/>
  <c r="V446" i="23" s="1"/>
  <c r="T130" i="23"/>
  <c r="V130" i="23" s="1"/>
  <c r="Y133" i="23"/>
  <c r="AD133" i="23" s="1"/>
  <c r="Y217" i="23"/>
  <c r="AD217" i="23" s="1"/>
  <c r="Y782" i="23"/>
  <c r="AD782" i="23" s="1"/>
  <c r="R1337" i="23"/>
  <c r="W1337" i="23" s="1"/>
  <c r="Y1263" i="23"/>
  <c r="AD1263" i="23" s="1"/>
  <c r="Y884" i="23"/>
  <c r="AD884" i="23" s="1"/>
  <c r="Y1546" i="23"/>
  <c r="AD1546" i="23" s="1"/>
  <c r="T141" i="23"/>
  <c r="V141" i="23" s="1"/>
  <c r="Y1346" i="23"/>
  <c r="Z1346" i="23" s="1"/>
  <c r="AA95" i="24"/>
  <c r="AC95" i="24" s="1"/>
  <c r="R112" i="24"/>
  <c r="Y799" i="23"/>
  <c r="AD799" i="23" s="1"/>
  <c r="R68" i="23"/>
  <c r="W68" i="23" s="1"/>
  <c r="AF569" i="23"/>
  <c r="AG569" i="23" s="1"/>
  <c r="Y44" i="24"/>
  <c r="Z44" i="24" s="1"/>
  <c r="W19" i="23"/>
  <c r="P661" i="23"/>
  <c r="S139" i="23"/>
  <c r="N277" i="24"/>
  <c r="W1308" i="23"/>
  <c r="W806" i="23"/>
  <c r="N1204" i="23"/>
  <c r="H508" i="23"/>
  <c r="R468" i="23"/>
  <c r="S468" i="23" s="1"/>
  <c r="W690" i="23"/>
  <c r="S690" i="23"/>
  <c r="T1133" i="23"/>
  <c r="V1133" i="23" s="1"/>
  <c r="T941" i="23"/>
  <c r="V941" i="23" s="1"/>
  <c r="N1091" i="23"/>
  <c r="M1046" i="23"/>
  <c r="O1046" i="23" s="1"/>
  <c r="W1033" i="23"/>
  <c r="W865" i="23"/>
  <c r="T343" i="23"/>
  <c r="V343" i="23" s="1"/>
  <c r="O91" i="23"/>
  <c r="N91" i="23"/>
  <c r="S66" i="23"/>
  <c r="Y854" i="23"/>
  <c r="AD854" i="23" s="1"/>
  <c r="S337" i="23"/>
  <c r="O144" i="23"/>
  <c r="S757" i="23"/>
  <c r="W1021" i="23"/>
  <c r="M594" i="23"/>
  <c r="M739" i="23"/>
  <c r="T631" i="23"/>
  <c r="V631" i="23" s="1"/>
  <c r="Y444" i="23"/>
  <c r="AD444" i="23" s="1"/>
  <c r="G122" i="23"/>
  <c r="H122" i="23" s="1"/>
  <c r="S295" i="24"/>
  <c r="S252" i="24"/>
  <c r="V480" i="23"/>
  <c r="U480" i="23"/>
  <c r="R387" i="23"/>
  <c r="W387" i="23" s="1"/>
  <c r="Y83" i="24"/>
  <c r="AD83" i="24" s="1"/>
  <c r="P916" i="23"/>
  <c r="Y1475" i="23"/>
  <c r="Z1475" i="23" s="1"/>
  <c r="T919" i="23"/>
  <c r="V919" i="23" s="1"/>
  <c r="O242" i="24"/>
  <c r="N242" i="24"/>
  <c r="R665" i="23"/>
  <c r="S665" i="23" s="1"/>
  <c r="O1134" i="23"/>
  <c r="N1134" i="23"/>
  <c r="W521" i="23"/>
  <c r="S1206" i="23"/>
  <c r="Y250" i="23"/>
  <c r="Z250" i="23" s="1"/>
  <c r="Y209" i="23"/>
  <c r="AD209" i="23" s="1"/>
  <c r="Y223" i="23"/>
  <c r="AD223" i="23" s="1"/>
  <c r="O1239" i="23"/>
  <c r="N1239" i="23"/>
  <c r="Y1116" i="23"/>
  <c r="AD1116" i="23" s="1"/>
  <c r="W36" i="24"/>
  <c r="T25" i="23"/>
  <c r="V25" i="23" s="1"/>
  <c r="W342" i="23"/>
  <c r="Y1372" i="23"/>
  <c r="Z1372" i="23" s="1"/>
  <c r="AA1290" i="23"/>
  <c r="Y707" i="23"/>
  <c r="AD707" i="23" s="1"/>
  <c r="Y1580" i="23"/>
  <c r="AD1580" i="23" s="1"/>
  <c r="Y253" i="24"/>
  <c r="Z253" i="24" s="1"/>
  <c r="H757" i="23"/>
  <c r="G757" i="23"/>
  <c r="M254" i="23"/>
  <c r="O254" i="23" s="1"/>
  <c r="AF393" i="23"/>
  <c r="AG393" i="23" s="1"/>
  <c r="Y31" i="23"/>
  <c r="AD31" i="23" s="1"/>
  <c r="Y1086" i="23"/>
  <c r="Z1086" i="23" s="1"/>
  <c r="Y401" i="23"/>
  <c r="Z401" i="23" s="1"/>
  <c r="U722" i="23"/>
  <c r="Y912" i="23"/>
  <c r="AD912" i="23" s="1"/>
  <c r="Y878" i="23"/>
  <c r="AD878" i="23" s="1"/>
  <c r="Y439" i="23"/>
  <c r="AD439" i="23" s="1"/>
  <c r="Y826" i="23"/>
  <c r="AD826" i="23" s="1"/>
  <c r="AF1075" i="23"/>
  <c r="AG1075" i="23" s="1"/>
  <c r="U558" i="23"/>
  <c r="Y167" i="24"/>
  <c r="AD167" i="24" s="1"/>
  <c r="Y157" i="23"/>
  <c r="AD157" i="23" s="1"/>
  <c r="M203" i="24"/>
  <c r="O203" i="24" s="1"/>
  <c r="Y345" i="23"/>
  <c r="Z345" i="23" s="1"/>
  <c r="Y460" i="23"/>
  <c r="AD460" i="23" s="1"/>
  <c r="M1201" i="23"/>
  <c r="Y1615" i="23"/>
  <c r="AD1615" i="23" s="1"/>
  <c r="T1606" i="23"/>
  <c r="V1606" i="23" s="1"/>
  <c r="T1569" i="23"/>
  <c r="V1569" i="23" s="1"/>
  <c r="AD613" i="23"/>
  <c r="Y188" i="23"/>
  <c r="Z188" i="23" s="1"/>
  <c r="S1584" i="23"/>
  <c r="N336" i="23"/>
  <c r="O336" i="23" s="1"/>
  <c r="V453" i="23"/>
  <c r="U453" i="23"/>
  <c r="Y132" i="24"/>
  <c r="AD132" i="24" s="1"/>
  <c r="Y1614" i="23"/>
  <c r="Z1614" i="23" s="1"/>
  <c r="AF1389" i="23"/>
  <c r="AG1389" i="23" s="1"/>
  <c r="V1205" i="23"/>
  <c r="U1205" i="23"/>
  <c r="W1199" i="23"/>
  <c r="S1199" i="23"/>
  <c r="T937" i="23"/>
  <c r="Y330" i="23"/>
  <c r="Z330" i="23" s="1"/>
  <c r="Y1256" i="23"/>
  <c r="AD1256" i="23" s="1"/>
  <c r="Y929" i="23"/>
  <c r="Z929" i="23" s="1"/>
  <c r="T798" i="23"/>
  <c r="V798" i="23" s="1"/>
  <c r="U694" i="23"/>
  <c r="U1189" i="23"/>
  <c r="T187" i="23"/>
  <c r="O1234" i="23"/>
  <c r="N1234" i="23"/>
  <c r="T232" i="24"/>
  <c r="V232" i="24" s="1"/>
  <c r="AA1106" i="23"/>
  <c r="AC1106" i="23" s="1"/>
  <c r="W49" i="24"/>
  <c r="S49" i="24"/>
  <c r="AF469" i="23"/>
  <c r="AG469" i="23" s="1"/>
  <c r="Y1585" i="23"/>
  <c r="AD1585" i="23" s="1"/>
  <c r="Y567" i="23"/>
  <c r="R257" i="24"/>
  <c r="W257" i="24" s="1"/>
  <c r="S1263" i="23"/>
  <c r="T410" i="23"/>
  <c r="V410" i="23" s="1"/>
  <c r="S1204" i="23"/>
  <c r="N410" i="23"/>
  <c r="N225" i="23"/>
  <c r="Z885" i="23"/>
  <c r="P507" i="23"/>
  <c r="L507" i="23"/>
  <c r="AF1018" i="23"/>
  <c r="AG1018" i="23" s="1"/>
  <c r="Y688" i="23"/>
  <c r="Z688" i="23" s="1"/>
  <c r="O1415" i="23"/>
  <c r="N1415" i="23"/>
  <c r="G827" i="23"/>
  <c r="T65" i="24"/>
  <c r="T239" i="23"/>
  <c r="V239" i="23" s="1"/>
  <c r="Y703" i="23"/>
  <c r="T486" i="23"/>
  <c r="V486" i="23" s="1"/>
  <c r="Y1329" i="23"/>
  <c r="Z1329" i="23" s="1"/>
  <c r="Y962" i="23"/>
  <c r="AD962" i="23" s="1"/>
  <c r="M30" i="24"/>
  <c r="O30" i="24" s="1"/>
  <c r="W95" i="23"/>
  <c r="U1433" i="23"/>
  <c r="S62" i="23"/>
  <c r="W598" i="23"/>
  <c r="N1038" i="23"/>
  <c r="P1530" i="23"/>
  <c r="S1387" i="23"/>
  <c r="S1346" i="23"/>
  <c r="N949" i="23"/>
  <c r="T1153" i="23"/>
  <c r="V1153" i="23" s="1"/>
  <c r="S997" i="23"/>
  <c r="W536" i="23"/>
  <c r="P69" i="24"/>
  <c r="R54" i="23"/>
  <c r="W54" i="23" s="1"/>
  <c r="N423" i="23"/>
  <c r="M284" i="23"/>
  <c r="O284" i="23" s="1"/>
  <c r="M919" i="23"/>
  <c r="O919" i="23" s="1"/>
  <c r="S76" i="23"/>
  <c r="W1541" i="23"/>
  <c r="W417" i="23"/>
  <c r="S131" i="23"/>
  <c r="S845" i="23"/>
  <c r="P6" i="24"/>
  <c r="P355" i="23"/>
  <c r="Y1135" i="23"/>
  <c r="AD1135" i="23" s="1"/>
  <c r="W45" i="23"/>
  <c r="S195" i="24"/>
  <c r="N247" i="24"/>
  <c r="Z414" i="23"/>
  <c r="S588" i="23"/>
  <c r="AD684" i="23"/>
  <c r="N896" i="23"/>
  <c r="N519" i="23"/>
  <c r="O519" i="23" s="1"/>
  <c r="M240" i="24"/>
  <c r="O240" i="24" s="1"/>
  <c r="M105" i="24"/>
  <c r="M1612" i="23"/>
  <c r="O1612" i="23" s="1"/>
  <c r="G713" i="23"/>
  <c r="M1261" i="23"/>
  <c r="O1261" i="23" s="1"/>
  <c r="R1025" i="23"/>
  <c r="W1025" i="23" s="1"/>
  <c r="G834" i="23"/>
  <c r="N46" i="24"/>
  <c r="N132" i="23"/>
  <c r="O132" i="23" s="1"/>
  <c r="N217" i="23"/>
  <c r="N245" i="23"/>
  <c r="N475" i="23"/>
  <c r="G25" i="24"/>
  <c r="U847" i="23"/>
  <c r="AD945" i="23"/>
  <c r="AD497" i="23"/>
  <c r="R1404" i="23"/>
  <c r="W1404" i="23" s="1"/>
  <c r="W475" i="23"/>
  <c r="R392" i="23"/>
  <c r="W392" i="23" s="1"/>
  <c r="L419" i="23"/>
  <c r="R55" i="23"/>
  <c r="W55" i="23" s="1"/>
  <c r="M958" i="23"/>
  <c r="O958" i="23" s="1"/>
  <c r="M123" i="23"/>
  <c r="O123" i="23" s="1"/>
  <c r="Z477" i="23"/>
  <c r="T432" i="23"/>
  <c r="S1520" i="23"/>
  <c r="W479" i="23"/>
  <c r="M1028" i="23"/>
  <c r="O1028" i="23" s="1"/>
  <c r="S596" i="23"/>
  <c r="U111" i="24"/>
  <c r="N140" i="24"/>
  <c r="N128" i="23"/>
  <c r="O128" i="23" s="1"/>
  <c r="Y1245" i="23"/>
  <c r="AD1245" i="23" s="1"/>
  <c r="T1272" i="23"/>
  <c r="V1272" i="23" s="1"/>
  <c r="M223" i="23"/>
  <c r="O223" i="23" s="1"/>
  <c r="M744" i="23"/>
  <c r="O744" i="23" s="1"/>
  <c r="T766" i="23"/>
  <c r="V766" i="23" s="1"/>
  <c r="M259" i="24"/>
  <c r="O259" i="24" s="1"/>
  <c r="M1592" i="23"/>
  <c r="O1592" i="23" s="1"/>
  <c r="T1033" i="23"/>
  <c r="V1033" i="23" s="1"/>
  <c r="T511" i="23"/>
  <c r="V511" i="23" s="1"/>
  <c r="T735" i="23"/>
  <c r="V735" i="23" s="1"/>
  <c r="AA1363" i="23"/>
  <c r="AC1363" i="23" s="1"/>
  <c r="O1479" i="23"/>
  <c r="N1479" i="23"/>
  <c r="T657" i="23"/>
  <c r="V657" i="23" s="1"/>
  <c r="Y1613" i="23"/>
  <c r="AD1613" i="23" s="1"/>
  <c r="T273" i="24"/>
  <c r="V273" i="24" s="1"/>
  <c r="N28" i="23"/>
  <c r="H918" i="23"/>
  <c r="G918" i="23"/>
  <c r="Y1015" i="23"/>
  <c r="Z1015" i="23" s="1"/>
  <c r="T1430" i="23"/>
  <c r="V1430" i="23" s="1"/>
  <c r="R585" i="23"/>
  <c r="W585" i="23" s="1"/>
  <c r="R404" i="23"/>
  <c r="W26" i="23"/>
  <c r="S26" i="23"/>
  <c r="T12" i="24"/>
  <c r="V12" i="24" s="1"/>
  <c r="AF429" i="23"/>
  <c r="AG429" i="23" s="1"/>
  <c r="Y1297" i="23"/>
  <c r="Z1297" i="23" s="1"/>
  <c r="M916" i="23"/>
  <c r="O916" i="23" s="1"/>
  <c r="Y1156" i="23"/>
  <c r="AD1156" i="23" s="1"/>
  <c r="T319" i="23"/>
  <c r="V319" i="23" s="1"/>
  <c r="Y788" i="23"/>
  <c r="Z788" i="23" s="1"/>
  <c r="T925" i="23"/>
  <c r="V925" i="23" s="1"/>
  <c r="AF359" i="23"/>
  <c r="AG359" i="23" s="1"/>
  <c r="M1325" i="23"/>
  <c r="O1325" i="23" s="1"/>
  <c r="T298" i="23"/>
  <c r="V298" i="23" s="1"/>
  <c r="Y88" i="23"/>
  <c r="AD88" i="23" s="1"/>
  <c r="Y174" i="24"/>
  <c r="O212" i="23"/>
  <c r="N212" i="23"/>
  <c r="T218" i="23"/>
  <c r="V218" i="23" s="1"/>
  <c r="Y147" i="23"/>
  <c r="AD147" i="23" s="1"/>
  <c r="T72" i="23"/>
  <c r="V72" i="23" s="1"/>
  <c r="T36" i="24"/>
  <c r="V36" i="24" s="1"/>
  <c r="AA268" i="24"/>
  <c r="AC268" i="24" s="1"/>
  <c r="Y153" i="23"/>
  <c r="Y928" i="23"/>
  <c r="Z928" i="23" s="1"/>
  <c r="T1209" i="23"/>
  <c r="V1209" i="23" s="1"/>
  <c r="V243" i="24"/>
  <c r="U243" i="24"/>
  <c r="Y1495" i="23"/>
  <c r="Z1495" i="23" s="1"/>
  <c r="T226" i="24"/>
  <c r="AF1522" i="23"/>
  <c r="AG1522" i="23" s="1"/>
  <c r="W1084" i="23"/>
  <c r="S1084" i="23"/>
  <c r="T1448" i="23"/>
  <c r="V1448" i="23" s="1"/>
  <c r="AF407" i="23"/>
  <c r="AG407" i="23" s="1"/>
  <c r="O457" i="23"/>
  <c r="N457" i="23"/>
  <c r="N740" i="23"/>
  <c r="Y1420" i="23"/>
  <c r="Y105" i="24"/>
  <c r="Z105" i="24" s="1"/>
  <c r="Y1037" i="23"/>
  <c r="AD1037" i="23" s="1"/>
  <c r="M1096" i="23"/>
  <c r="O1096" i="23" s="1"/>
  <c r="W346" i="23"/>
  <c r="S346" i="23"/>
  <c r="Y894" i="23"/>
  <c r="AD894" i="23" s="1"/>
  <c r="R203" i="24"/>
  <c r="T102" i="23"/>
  <c r="V102" i="23" s="1"/>
  <c r="Y94" i="23"/>
  <c r="AD94" i="23" s="1"/>
  <c r="W73" i="23"/>
  <c r="S73" i="23"/>
  <c r="Y30" i="24"/>
  <c r="AD30" i="24" s="1"/>
  <c r="T379" i="23"/>
  <c r="V379" i="23" s="1"/>
  <c r="AA189" i="24"/>
  <c r="AC189" i="24" s="1"/>
  <c r="AA613" i="23"/>
  <c r="AC613" i="23" s="1"/>
  <c r="Y1509" i="23"/>
  <c r="AD1509" i="23" s="1"/>
  <c r="Y303" i="23"/>
  <c r="AD303" i="23" s="1"/>
  <c r="Y1584" i="23"/>
  <c r="AD1584" i="23" s="1"/>
  <c r="T870" i="23"/>
  <c r="V870" i="23" s="1"/>
  <c r="R178" i="23"/>
  <c r="W178" i="23" s="1"/>
  <c r="O162" i="24"/>
  <c r="N162" i="24"/>
  <c r="AF1114" i="23"/>
  <c r="AG1114" i="23" s="1"/>
  <c r="R267" i="23"/>
  <c r="W267" i="23" s="1"/>
  <c r="M268" i="23"/>
  <c r="O268" i="23" s="1"/>
  <c r="M922" i="23"/>
  <c r="O922" i="23" s="1"/>
  <c r="AF1524" i="23"/>
  <c r="AG1524" i="23" s="1"/>
  <c r="T1551" i="23"/>
  <c r="V1551" i="23" s="1"/>
  <c r="T905" i="23"/>
  <c r="Y135" i="23"/>
  <c r="AD135" i="23" s="1"/>
  <c r="Y1292" i="23"/>
  <c r="AD1292" i="23" s="1"/>
  <c r="M169" i="24"/>
  <c r="O169" i="24" s="1"/>
  <c r="M450" i="23"/>
  <c r="O450" i="23" s="1"/>
  <c r="M1255" i="23"/>
  <c r="O1255" i="23" s="1"/>
  <c r="Y126" i="24"/>
  <c r="Z126" i="24" s="1"/>
  <c r="T862" i="23"/>
  <c r="V862" i="23" s="1"/>
  <c r="T1125" i="23"/>
  <c r="V1125" i="23" s="1"/>
  <c r="Y1602" i="23"/>
  <c r="Z1602" i="23" s="1"/>
  <c r="Y1270" i="23"/>
  <c r="AD1270" i="23" s="1"/>
  <c r="T1345" i="23"/>
  <c r="V1345" i="23" s="1"/>
  <c r="N394" i="23"/>
  <c r="O394" i="23" s="1"/>
  <c r="Y297" i="24"/>
  <c r="AD297" i="24" s="1"/>
  <c r="Y6" i="23"/>
  <c r="AD6" i="23" s="1"/>
  <c r="Y1556" i="23"/>
  <c r="AD1556" i="23" s="1"/>
  <c r="T43" i="24"/>
  <c r="V43" i="24" s="1"/>
  <c r="N232" i="24"/>
  <c r="L166" i="23"/>
  <c r="U164" i="24"/>
  <c r="M502" i="23"/>
  <c r="G744" i="23"/>
  <c r="U497" i="23"/>
  <c r="S682" i="23"/>
  <c r="N1430" i="23"/>
  <c r="G141" i="24"/>
  <c r="M746" i="23"/>
  <c r="M158" i="23"/>
  <c r="O158" i="23" s="1"/>
  <c r="S1172" i="23"/>
  <c r="W1172" i="23"/>
  <c r="Y1332" i="23"/>
  <c r="Z1332" i="23" s="1"/>
  <c r="M835" i="23"/>
  <c r="O835" i="23" s="1"/>
  <c r="W13" i="24"/>
  <c r="AF876" i="23"/>
  <c r="AG876" i="23" s="1"/>
  <c r="W440" i="23"/>
  <c r="Z1252" i="23"/>
  <c r="Y1612" i="23"/>
  <c r="AD1612" i="23" s="1"/>
  <c r="T1175" i="23"/>
  <c r="V1175" i="23" s="1"/>
  <c r="O1240" i="23"/>
  <c r="N1240" i="23"/>
  <c r="R109" i="24"/>
  <c r="W109" i="24" s="1"/>
  <c r="Y530" i="23"/>
  <c r="AD530" i="23" s="1"/>
  <c r="AA891" i="23"/>
  <c r="AC891" i="23" s="1"/>
  <c r="Y10" i="24"/>
  <c r="AD10" i="24" s="1"/>
  <c r="Y1159" i="23"/>
  <c r="Z1159" i="23" s="1"/>
  <c r="AF1581" i="23"/>
  <c r="AG1581" i="23" s="1"/>
  <c r="T177" i="23"/>
  <c r="V177" i="23" s="1"/>
  <c r="O146" i="23"/>
  <c r="M819" i="23"/>
  <c r="O819" i="23" s="1"/>
  <c r="M1019" i="23"/>
  <c r="O1019" i="23" s="1"/>
  <c r="W91" i="24"/>
  <c r="H133" i="23"/>
  <c r="N912" i="23"/>
  <c r="U1502" i="23"/>
  <c r="M88" i="23"/>
  <c r="O88" i="23" s="1"/>
  <c r="M121" i="23"/>
  <c r="O121" i="23" s="1"/>
  <c r="G1302" i="23"/>
  <c r="H540" i="23"/>
  <c r="W649" i="23"/>
  <c r="H132" i="23"/>
  <c r="N1294" i="23"/>
  <c r="H87" i="23"/>
  <c r="L277" i="23"/>
  <c r="S550" i="23"/>
  <c r="T1417" i="23"/>
  <c r="V1417" i="23" s="1"/>
  <c r="N164" i="24"/>
  <c r="G237" i="23"/>
  <c r="H237" i="23" s="1"/>
  <c r="W1324" i="23"/>
  <c r="M198" i="24"/>
  <c r="O198" i="24" s="1"/>
  <c r="N16" i="23"/>
  <c r="N15" i="23"/>
  <c r="N1403" i="23"/>
  <c r="N1061" i="23"/>
  <c r="N106" i="23"/>
  <c r="O106" i="23" s="1"/>
  <c r="G996" i="23"/>
  <c r="U196" i="24"/>
  <c r="M942" i="23"/>
  <c r="O942" i="23" s="1"/>
  <c r="N1581" i="23"/>
  <c r="R1254" i="23"/>
  <c r="W1254" i="23" s="1"/>
  <c r="R73" i="24"/>
  <c r="S73" i="24" s="1"/>
  <c r="G126" i="23"/>
  <c r="H126" i="23" s="1"/>
  <c r="R761" i="23"/>
  <c r="P940" i="23"/>
  <c r="G116" i="24"/>
  <c r="Y1455" i="23"/>
  <c r="Z1455" i="23" s="1"/>
  <c r="Y1564" i="23"/>
  <c r="AD1564" i="23" s="1"/>
  <c r="N367" i="23"/>
  <c r="O367" i="23" s="1"/>
  <c r="G873" i="23"/>
  <c r="N920" i="23"/>
  <c r="N1423" i="23"/>
  <c r="W753" i="23"/>
  <c r="Y700" i="23"/>
  <c r="G232" i="23"/>
  <c r="H232" i="23" s="1"/>
  <c r="AD111" i="24"/>
  <c r="M11" i="23"/>
  <c r="O11" i="23" s="1"/>
  <c r="G1097" i="23"/>
  <c r="AD95" i="24"/>
  <c r="Y1388" i="23"/>
  <c r="AD1388" i="23" s="1"/>
  <c r="AF1410" i="23"/>
  <c r="AG1410" i="23" s="1"/>
  <c r="G801" i="23"/>
  <c r="Y114" i="23"/>
  <c r="AD114" i="23" s="1"/>
  <c r="N1153" i="23"/>
  <c r="T1114" i="23"/>
  <c r="V1114" i="23" s="1"/>
  <c r="Y1016" i="23"/>
  <c r="AD1016" i="23" s="1"/>
  <c r="M304" i="23"/>
  <c r="O304" i="23" s="1"/>
  <c r="M279" i="23"/>
  <c r="O279" i="23" s="1"/>
  <c r="M1269" i="23"/>
  <c r="O1269" i="23" s="1"/>
  <c r="N712" i="23"/>
  <c r="Y1266" i="23"/>
  <c r="Z1266" i="23" s="1"/>
  <c r="Y496" i="23"/>
  <c r="AD496" i="23" s="1"/>
  <c r="H764" i="23"/>
  <c r="G764" i="23"/>
  <c r="M1249" i="23"/>
  <c r="O1249" i="23" s="1"/>
  <c r="M780" i="23"/>
  <c r="O780" i="23" s="1"/>
  <c r="AD483" i="23"/>
  <c r="V405" i="23"/>
  <c r="U405" i="23"/>
  <c r="T602" i="23"/>
  <c r="V602" i="23" s="1"/>
  <c r="T902" i="23"/>
  <c r="V902" i="23" s="1"/>
  <c r="T33" i="23"/>
  <c r="V33" i="23" s="1"/>
  <c r="G196" i="23"/>
  <c r="H196" i="23" s="1"/>
  <c r="W832" i="23"/>
  <c r="S832" i="23"/>
  <c r="O1215" i="23"/>
  <c r="N1215" i="23"/>
  <c r="Y226" i="23"/>
  <c r="Z226" i="23" s="1"/>
  <c r="Y152" i="24"/>
  <c r="AD152" i="24" s="1"/>
  <c r="Y1489" i="23"/>
  <c r="Z1489" i="23" s="1"/>
  <c r="G204" i="23"/>
  <c r="H204" i="23" s="1"/>
  <c r="Y194" i="24"/>
  <c r="Z194" i="24" s="1"/>
  <c r="M207" i="24"/>
  <c r="O207" i="24" s="1"/>
  <c r="L585" i="23"/>
  <c r="L153" i="24"/>
  <c r="P153" i="24"/>
  <c r="T751" i="23"/>
  <c r="V751" i="23" s="1"/>
  <c r="T306" i="23"/>
  <c r="V306" i="23" s="1"/>
  <c r="Y1154" i="23"/>
  <c r="Z1154" i="23" s="1"/>
  <c r="T1103" i="23"/>
  <c r="V1103" i="23" s="1"/>
  <c r="Y1371" i="23"/>
  <c r="AD1371" i="23" s="1"/>
  <c r="W319" i="23"/>
  <c r="Y520" i="23"/>
  <c r="AD520" i="23" s="1"/>
  <c r="AA1537" i="23"/>
  <c r="AC1537" i="23" s="1"/>
  <c r="N506" i="23"/>
  <c r="O506" i="23" s="1"/>
  <c r="T756" i="23"/>
  <c r="V756" i="23" s="1"/>
  <c r="Y1399" i="23"/>
  <c r="Z1399" i="23" s="1"/>
  <c r="AA855" i="23"/>
  <c r="AC855" i="23" s="1"/>
  <c r="Y835" i="23"/>
  <c r="AD835" i="23" s="1"/>
  <c r="T1415" i="23"/>
  <c r="V1415" i="23" s="1"/>
  <c r="T795" i="23"/>
  <c r="V795" i="23" s="1"/>
  <c r="AF578" i="23"/>
  <c r="AG578" i="23" s="1"/>
  <c r="AA155" i="24"/>
  <c r="AC155" i="24" s="1"/>
  <c r="W1142" i="23"/>
  <c r="S1142" i="23"/>
  <c r="T9" i="23"/>
  <c r="V9" i="23" s="1"/>
  <c r="W843" i="23"/>
  <c r="S843" i="23"/>
  <c r="N444" i="23"/>
  <c r="Y1057" i="23"/>
  <c r="AD1057" i="23" s="1"/>
  <c r="N1404" i="23"/>
  <c r="Y1027" i="23"/>
  <c r="AD1027" i="23" s="1"/>
  <c r="M258" i="23"/>
  <c r="O258" i="23" s="1"/>
  <c r="AF1543" i="23"/>
  <c r="AG1543" i="23" s="1"/>
  <c r="R297" i="23"/>
  <c r="AD742" i="23"/>
  <c r="AD645" i="23"/>
  <c r="M270" i="23"/>
  <c r="O270" i="23" s="1"/>
  <c r="AA899" i="23"/>
  <c r="AF1278" i="23"/>
  <c r="AG1278" i="23" s="1"/>
  <c r="Y721" i="23"/>
  <c r="AD721" i="23" s="1"/>
  <c r="Y719" i="23"/>
  <c r="Z719" i="23" s="1"/>
  <c r="Y964" i="23"/>
  <c r="Z964" i="23" s="1"/>
  <c r="Y744" i="23"/>
  <c r="AD1483" i="23"/>
  <c r="Z1483" i="23"/>
  <c r="Y1281" i="23"/>
  <c r="Z1281" i="23" s="1"/>
  <c r="W102" i="23"/>
  <c r="Y1321" i="23"/>
  <c r="AD1321" i="23" s="1"/>
  <c r="T295" i="23"/>
  <c r="V295" i="23" s="1"/>
  <c r="Y110" i="23"/>
  <c r="AD110" i="23" s="1"/>
  <c r="Y116" i="24"/>
  <c r="Z116" i="24" s="1"/>
  <c r="Y259" i="24"/>
  <c r="Z259" i="24" s="1"/>
  <c r="Y1067" i="23"/>
  <c r="Z1067" i="23" s="1"/>
  <c r="Y1390" i="23"/>
  <c r="AD1390" i="23" s="1"/>
  <c r="Y32" i="23"/>
  <c r="AD32" i="23" s="1"/>
  <c r="Y207" i="24"/>
  <c r="Z207" i="24" s="1"/>
  <c r="T1616" i="23"/>
  <c r="V1616" i="23" s="1"/>
  <c r="T239" i="24"/>
  <c r="V239" i="24" s="1"/>
  <c r="Y1525" i="23"/>
  <c r="AD1525" i="23" s="1"/>
  <c r="Y633" i="23"/>
  <c r="AD633" i="23" s="1"/>
  <c r="Y1339" i="23"/>
  <c r="AD1339" i="23" s="1"/>
  <c r="T1364" i="23"/>
  <c r="V1364" i="23" s="1"/>
  <c r="Y1293" i="23"/>
  <c r="AD1293" i="23" s="1"/>
  <c r="Y140" i="23"/>
  <c r="Z140" i="23" s="1"/>
  <c r="Y514" i="23"/>
  <c r="AD514" i="23" s="1"/>
  <c r="O358" i="23"/>
  <c r="T240" i="24"/>
  <c r="V240" i="24" s="1"/>
  <c r="R60" i="24"/>
  <c r="W60" i="24" s="1"/>
  <c r="Y1357" i="23"/>
  <c r="Z1357" i="23" s="1"/>
  <c r="T264" i="24"/>
  <c r="V264" i="24" s="1"/>
  <c r="M463" i="23"/>
  <c r="O463" i="23" s="1"/>
  <c r="M531" i="23"/>
  <c r="O531" i="23" s="1"/>
  <c r="M422" i="23"/>
  <c r="T144" i="24"/>
  <c r="V144" i="24" s="1"/>
  <c r="T165" i="23"/>
  <c r="V165" i="23" s="1"/>
  <c r="T1088" i="23"/>
  <c r="V1088" i="23" s="1"/>
  <c r="Y1160" i="23"/>
  <c r="Z1160" i="23" s="1"/>
  <c r="M220" i="23"/>
  <c r="O220" i="23" s="1"/>
  <c r="R1510" i="23"/>
  <c r="W1510" i="23" s="1"/>
  <c r="Y118" i="24"/>
  <c r="AD118" i="24" s="1"/>
  <c r="H1140" i="23"/>
  <c r="G1140" i="23"/>
  <c r="T313" i="23"/>
  <c r="V313" i="23" s="1"/>
  <c r="T81" i="23"/>
  <c r="V81" i="23" s="1"/>
  <c r="M840" i="23"/>
  <c r="O840" i="23" s="1"/>
  <c r="M615" i="23"/>
  <c r="Y113" i="23"/>
  <c r="AD113" i="23" s="1"/>
  <c r="Y129" i="23"/>
  <c r="AD129" i="23" s="1"/>
  <c r="W1284" i="23"/>
  <c r="S1284" i="23"/>
  <c r="T465" i="23"/>
  <c r="V465" i="23" s="1"/>
  <c r="O1463" i="23"/>
  <c r="N1463" i="23"/>
  <c r="O67" i="23"/>
  <c r="N67" i="23"/>
  <c r="T1431" i="23"/>
  <c r="V1431" i="23" s="1"/>
  <c r="T512" i="23"/>
  <c r="V512" i="23" s="1"/>
  <c r="M71" i="23"/>
  <c r="T487" i="23"/>
  <c r="O1305" i="23"/>
  <c r="N1305" i="23"/>
  <c r="M638" i="23"/>
  <c r="O638" i="23" s="1"/>
  <c r="Y1383" i="23"/>
  <c r="Z1383" i="23" s="1"/>
  <c r="Y525" i="23"/>
  <c r="AD525" i="23" s="1"/>
  <c r="Y1257" i="23"/>
  <c r="AF1101" i="23"/>
  <c r="AG1101" i="23" s="1"/>
  <c r="W192" i="23"/>
  <c r="S192" i="23"/>
  <c r="Y745" i="23"/>
  <c r="AD745" i="23" s="1"/>
  <c r="Y634" i="23"/>
  <c r="AD634" i="23" s="1"/>
  <c r="T924" i="23"/>
  <c r="V924" i="23" s="1"/>
  <c r="AF1471" i="23"/>
  <c r="AG1471" i="23" s="1"/>
  <c r="Y930" i="23"/>
  <c r="AD930" i="23" s="1"/>
  <c r="W234" i="23"/>
  <c r="S234" i="23"/>
  <c r="Y1031" i="23"/>
  <c r="AD1031" i="23" s="1"/>
  <c r="T1054" i="23"/>
  <c r="V1054" i="23" s="1"/>
  <c r="T252" i="23"/>
  <c r="V252" i="23" s="1"/>
  <c r="Y637" i="23"/>
  <c r="Z637" i="23" s="1"/>
  <c r="T1213" i="23"/>
  <c r="V1213" i="23" s="1"/>
  <c r="Y771" i="23"/>
  <c r="AD771" i="23" s="1"/>
  <c r="M1140" i="23"/>
  <c r="M767" i="23"/>
  <c r="O767" i="23" s="1"/>
  <c r="R1449" i="23"/>
  <c r="S1449" i="23" s="1"/>
  <c r="Y251" i="23"/>
  <c r="Z251" i="23" s="1"/>
  <c r="AA742" i="23"/>
  <c r="AC742" i="23" s="1"/>
  <c r="AA645" i="23"/>
  <c r="AC645" i="23" s="1"/>
  <c r="T1542" i="23"/>
  <c r="V1542" i="23" s="1"/>
  <c r="AF553" i="23"/>
  <c r="AG553" i="23" s="1"/>
  <c r="Y801" i="23"/>
  <c r="AD801" i="23" s="1"/>
  <c r="Y921" i="23"/>
  <c r="AD921" i="23" s="1"/>
  <c r="R1519" i="23"/>
  <c r="S1519" i="23" s="1"/>
  <c r="Y1400" i="23"/>
  <c r="AD1400" i="23" s="1"/>
  <c r="Y1181" i="23"/>
  <c r="AD1181" i="23" s="1"/>
  <c r="T989" i="23"/>
  <c r="V989" i="23" s="1"/>
  <c r="AF58" i="24"/>
  <c r="AK58" i="24" s="1"/>
  <c r="H990" i="23"/>
  <c r="G990" i="23"/>
  <c r="T704" i="23"/>
  <c r="V704" i="23" s="1"/>
  <c r="AF549" i="23"/>
  <c r="AG549" i="23" s="1"/>
  <c r="Y1561" i="23"/>
  <c r="Z1561" i="23" s="1"/>
  <c r="Y1119" i="23"/>
  <c r="AD1119" i="23" s="1"/>
  <c r="S116" i="24"/>
  <c r="Y820" i="23"/>
  <c r="Z820" i="23" s="1"/>
  <c r="V945" i="23"/>
  <c r="U945" i="23"/>
  <c r="AF1557" i="23"/>
  <c r="AG1557" i="23" s="1"/>
  <c r="T1566" i="23"/>
  <c r="V1566" i="23" s="1"/>
  <c r="Y242" i="23"/>
  <c r="Z242" i="23" s="1"/>
  <c r="Y109" i="23"/>
  <c r="AD109" i="23" s="1"/>
  <c r="Y660" i="23"/>
  <c r="AD660" i="23" s="1"/>
  <c r="Y1053" i="23"/>
  <c r="Z1053" i="23" s="1"/>
  <c r="O563" i="23"/>
  <c r="N563" i="23"/>
  <c r="Y167" i="23"/>
  <c r="T837" i="23"/>
  <c r="W749" i="23"/>
  <c r="S749" i="23"/>
  <c r="Y654" i="23"/>
  <c r="AD654" i="23" s="1"/>
  <c r="O705" i="23"/>
  <c r="N705" i="23"/>
  <c r="Y123" i="24"/>
  <c r="Z123" i="24" s="1"/>
  <c r="O1123" i="23"/>
  <c r="N1123" i="23"/>
  <c r="S140" i="23"/>
  <c r="T1203" i="23"/>
  <c r="V1203" i="23" s="1"/>
  <c r="Y582" i="23"/>
  <c r="Z582" i="23" s="1"/>
  <c r="M1317" i="23"/>
  <c r="O1317" i="23" s="1"/>
  <c r="AA949" i="23"/>
  <c r="S133" i="23"/>
  <c r="T1440" i="23"/>
  <c r="V1440" i="23" s="1"/>
  <c r="M263" i="24"/>
  <c r="O263" i="24" s="1"/>
  <c r="W862" i="23"/>
  <c r="Y295" i="24"/>
  <c r="Z295" i="24" s="1"/>
  <c r="Y234" i="24"/>
  <c r="Z234" i="24" s="1"/>
  <c r="T1599" i="23"/>
  <c r="V1599" i="23" s="1"/>
  <c r="V373" i="23"/>
  <c r="U373" i="23"/>
  <c r="T973" i="23"/>
  <c r="U1244" i="23"/>
  <c r="H427" i="23"/>
  <c r="G1192" i="23"/>
  <c r="S275" i="24"/>
  <c r="N243" i="23"/>
  <c r="M191" i="24"/>
  <c r="O191" i="24" s="1"/>
  <c r="M1397" i="23"/>
  <c r="O1397" i="23" s="1"/>
  <c r="N393" i="23"/>
  <c r="O393" i="23" s="1"/>
  <c r="L1285" i="23"/>
  <c r="Z1244" i="23"/>
  <c r="N990" i="23"/>
  <c r="S27" i="23"/>
  <c r="N1393" i="23"/>
  <c r="N130" i="23"/>
  <c r="O130" i="23" s="1"/>
  <c r="Z366" i="23"/>
  <c r="N208" i="24"/>
  <c r="N215" i="23"/>
  <c r="G122" i="24"/>
  <c r="H122" i="24" s="1"/>
  <c r="N105" i="23"/>
  <c r="O105" i="23" s="1"/>
  <c r="R954" i="23"/>
  <c r="W954" i="23" s="1"/>
  <c r="M237" i="23"/>
  <c r="O237" i="23" s="1"/>
  <c r="R1526" i="23"/>
  <c r="W1526" i="23" s="1"/>
  <c r="S367" i="23"/>
  <c r="S803" i="23"/>
  <c r="M371" i="23"/>
  <c r="U517" i="23"/>
  <c r="Y542" i="23"/>
  <c r="AD542" i="23" s="1"/>
  <c r="N110" i="24"/>
  <c r="T903" i="23"/>
  <c r="V903" i="23" s="1"/>
  <c r="N482" i="23"/>
  <c r="S74" i="23"/>
  <c r="N1598" i="23"/>
  <c r="S69" i="23"/>
  <c r="AF1476" i="23"/>
  <c r="AG1476" i="23" s="1"/>
  <c r="N255" i="23"/>
  <c r="N803" i="23"/>
  <c r="N733" i="23"/>
  <c r="Z223" i="24"/>
  <c r="M1170" i="23"/>
  <c r="O1170" i="23" s="1"/>
  <c r="N1024" i="23"/>
  <c r="M244" i="23"/>
  <c r="O244" i="23" s="1"/>
  <c r="U120" i="24"/>
  <c r="R150" i="24"/>
  <c r="W150" i="24" s="1"/>
  <c r="AF288" i="24"/>
  <c r="AK288" i="24" s="1"/>
  <c r="M882" i="23"/>
  <c r="O882" i="23" s="1"/>
  <c r="G1040" i="23"/>
  <c r="Y1192" i="23"/>
  <c r="N265" i="23"/>
  <c r="M8" i="24"/>
  <c r="O8" i="24" s="1"/>
  <c r="M751" i="23"/>
  <c r="O751" i="23" s="1"/>
  <c r="H530" i="23"/>
  <c r="N1346" i="23"/>
  <c r="G1144" i="23"/>
  <c r="N230" i="24"/>
  <c r="S133" i="24"/>
  <c r="N865" i="23"/>
  <c r="Z1168" i="23"/>
  <c r="Y87" i="24"/>
  <c r="AD87" i="24" s="1"/>
  <c r="Y1294" i="23"/>
  <c r="Z1294" i="23" s="1"/>
  <c r="N103" i="24"/>
  <c r="Y1090" i="23"/>
  <c r="T608" i="23"/>
  <c r="V608" i="23" s="1"/>
  <c r="H1069" i="23"/>
  <c r="G1069" i="23"/>
  <c r="W446" i="23"/>
  <c r="G1258" i="23"/>
  <c r="S44" i="24"/>
  <c r="N65" i="23"/>
  <c r="G550" i="23"/>
  <c r="H550" i="23" s="1"/>
  <c r="S113" i="23"/>
  <c r="N323" i="23"/>
  <c r="O323" i="23" s="1"/>
  <c r="W465" i="23"/>
  <c r="R9" i="24"/>
  <c r="S9" i="24" s="1"/>
  <c r="N337" i="23"/>
  <c r="O337" i="23" s="1"/>
  <c r="T23" i="24"/>
  <c r="V23" i="24" s="1"/>
  <c r="W1431" i="23"/>
  <c r="H142" i="24"/>
  <c r="G142" i="24"/>
  <c r="H1346" i="23"/>
  <c r="G1346" i="23"/>
  <c r="R282" i="23"/>
  <c r="W282" i="23" s="1"/>
  <c r="T527" i="23"/>
  <c r="V527" i="23" s="1"/>
  <c r="AF1405" i="23"/>
  <c r="AG1405" i="23" s="1"/>
  <c r="Y114" i="24"/>
  <c r="AD114" i="24" s="1"/>
  <c r="O976" i="23"/>
  <c r="N976" i="23"/>
  <c r="O494" i="23"/>
  <c r="N494" i="23"/>
  <c r="AF1091" i="23"/>
  <c r="AG1091" i="23" s="1"/>
  <c r="T241" i="23"/>
  <c r="V241" i="23" s="1"/>
  <c r="R274" i="23"/>
  <c r="S274" i="23" s="1"/>
  <c r="T469" i="23"/>
  <c r="V469" i="23" s="1"/>
  <c r="G104" i="23"/>
  <c r="H104" i="23" s="1"/>
  <c r="M92" i="24"/>
  <c r="O92" i="24" s="1"/>
  <c r="Y304" i="23"/>
  <c r="AD304" i="23" s="1"/>
  <c r="Y117" i="24"/>
  <c r="AD117" i="24" s="1"/>
  <c r="G1305" i="23"/>
  <c r="W1359" i="23"/>
  <c r="S1359" i="23"/>
  <c r="T155" i="24"/>
  <c r="R1128" i="23"/>
  <c r="S1128" i="23" s="1"/>
  <c r="T1167" i="23"/>
  <c r="V1167" i="23" s="1"/>
  <c r="AF476" i="23"/>
  <c r="AG476" i="23" s="1"/>
  <c r="N38" i="24"/>
  <c r="Y123" i="23"/>
  <c r="T127" i="24"/>
  <c r="V127" i="24" s="1"/>
  <c r="O898" i="23"/>
  <c r="N898" i="23"/>
  <c r="T449" i="23"/>
  <c r="V449" i="23" s="1"/>
  <c r="Y1289" i="23"/>
  <c r="AD1289" i="23" s="1"/>
  <c r="Y412" i="23"/>
  <c r="AD412" i="23" s="1"/>
  <c r="M364" i="23"/>
  <c r="Y877" i="23"/>
  <c r="AD877" i="23" s="1"/>
  <c r="T96" i="23"/>
  <c r="V96" i="23" s="1"/>
  <c r="R158" i="24"/>
  <c r="W158" i="24" s="1"/>
  <c r="R175" i="23"/>
  <c r="S175" i="23" s="1"/>
  <c r="O892" i="23"/>
  <c r="N892" i="23"/>
  <c r="M1132" i="23"/>
  <c r="O1132" i="23" s="1"/>
  <c r="N362" i="23"/>
  <c r="O362" i="23" s="1"/>
  <c r="Y107" i="24"/>
  <c r="Z107" i="24" s="1"/>
  <c r="R282" i="24"/>
  <c r="W282" i="24" s="1"/>
  <c r="W1082" i="23"/>
  <c r="S1082" i="23"/>
  <c r="N1183" i="23"/>
  <c r="N111" i="23"/>
  <c r="O111" i="23" s="1"/>
  <c r="R1323" i="23"/>
  <c r="W1323" i="23" s="1"/>
  <c r="O748" i="23"/>
  <c r="N748" i="23"/>
  <c r="Y221" i="24"/>
  <c r="AD221" i="24" s="1"/>
  <c r="AA1133" i="23"/>
  <c r="R256" i="23"/>
  <c r="S256" i="23" s="1"/>
  <c r="Y718" i="23"/>
  <c r="AD718" i="23" s="1"/>
  <c r="R1507" i="23"/>
  <c r="S1507" i="23" s="1"/>
  <c r="O635" i="23"/>
  <c r="N635" i="23"/>
  <c r="M484" i="23"/>
  <c r="O484" i="23" s="1"/>
  <c r="Y388" i="23"/>
  <c r="Z388" i="23" s="1"/>
  <c r="T1030" i="23"/>
  <c r="AF624" i="23"/>
  <c r="AG624" i="23" s="1"/>
  <c r="T1045" i="23"/>
  <c r="V1045" i="23" s="1"/>
  <c r="T639" i="23"/>
  <c r="V639" i="23" s="1"/>
  <c r="Y1436" i="23"/>
  <c r="AD1436" i="23" s="1"/>
  <c r="Y819" i="23"/>
  <c r="Z819" i="23" s="1"/>
  <c r="Y1019" i="23"/>
  <c r="R278" i="23"/>
  <c r="W278" i="23" s="1"/>
  <c r="AF382" i="23"/>
  <c r="AG382" i="23" s="1"/>
  <c r="Y606" i="23"/>
  <c r="AD606" i="23" s="1"/>
  <c r="O1214" i="23"/>
  <c r="N1214" i="23"/>
  <c r="Y143" i="24"/>
  <c r="Z143" i="24" s="1"/>
  <c r="G498" i="23"/>
  <c r="H498" i="23" s="1"/>
  <c r="Y248" i="24"/>
  <c r="AD248" i="24" s="1"/>
  <c r="S167" i="23"/>
  <c r="O747" i="23"/>
  <c r="N747" i="23"/>
  <c r="AF1597" i="23"/>
  <c r="AG1597" i="23" s="1"/>
  <c r="W627" i="23"/>
  <c r="S627" i="23"/>
  <c r="T315" i="23"/>
  <c r="V315" i="23" s="1"/>
  <c r="Y1575" i="23"/>
  <c r="AD1575" i="23" s="1"/>
  <c r="Y859" i="23"/>
  <c r="AD859" i="23" s="1"/>
  <c r="M691" i="23"/>
  <c r="O691" i="23" s="1"/>
  <c r="M573" i="23"/>
  <c r="O573" i="23" s="1"/>
  <c r="Y398" i="23"/>
  <c r="AD398" i="23" s="1"/>
  <c r="M964" i="23"/>
  <c r="O964" i="23" s="1"/>
  <c r="O127" i="24"/>
  <c r="N127" i="24"/>
  <c r="T440" i="23"/>
  <c r="V440" i="23" s="1"/>
  <c r="Y604" i="23"/>
  <c r="Z604" i="23" s="1"/>
  <c r="Y893" i="23"/>
  <c r="AD893" i="23" s="1"/>
  <c r="Y371" i="23"/>
  <c r="AD371" i="23" s="1"/>
  <c r="Y711" i="23"/>
  <c r="Z711" i="23" s="1"/>
  <c r="U1048" i="23"/>
  <c r="T1252" i="23"/>
  <c r="V1252" i="23" s="1"/>
  <c r="R31" i="24"/>
  <c r="W31" i="24" s="1"/>
  <c r="N755" i="23"/>
  <c r="W1004" i="23"/>
  <c r="W191" i="23"/>
  <c r="S191" i="23"/>
  <c r="P339" i="23"/>
  <c r="L339" i="23"/>
  <c r="Y1464" i="23"/>
  <c r="AD1464" i="23" s="1"/>
  <c r="Y630" i="23"/>
  <c r="Z630" i="23" s="1"/>
  <c r="W1579" i="23"/>
  <c r="H253" i="23"/>
  <c r="H431" i="23"/>
  <c r="AD1474" i="23"/>
  <c r="M1053" i="23"/>
  <c r="O1053" i="23" s="1"/>
  <c r="O332" i="23"/>
  <c r="G1262" i="23"/>
  <c r="U322" i="23"/>
  <c r="N1585" i="23"/>
  <c r="N24" i="23"/>
  <c r="U1474" i="23"/>
  <c r="N1114" i="23"/>
  <c r="N1609" i="23"/>
  <c r="M877" i="23"/>
  <c r="O877" i="23" s="1"/>
  <c r="Y302" i="23"/>
  <c r="Z302" i="23" s="1"/>
  <c r="T1287" i="23"/>
  <c r="V1287" i="23" s="1"/>
  <c r="Z316" i="23"/>
  <c r="G1216" i="23"/>
  <c r="H380" i="23"/>
  <c r="N1226" i="23"/>
  <c r="O588" i="23"/>
  <c r="P192" i="24"/>
  <c r="W290" i="24"/>
  <c r="S675" i="23"/>
  <c r="N649" i="23"/>
  <c r="N141" i="24"/>
  <c r="G1613" i="23"/>
  <c r="H440" i="23"/>
  <c r="G903" i="23"/>
  <c r="G1057" i="23"/>
  <c r="M29" i="23"/>
  <c r="O29" i="23" s="1"/>
  <c r="M1517" i="23"/>
  <c r="O1517" i="23" s="1"/>
  <c r="G140" i="24"/>
  <c r="P376" i="23"/>
  <c r="M289" i="23"/>
  <c r="O289" i="23" s="1"/>
  <c r="S1222" i="23"/>
  <c r="O229" i="23"/>
  <c r="R1480" i="23"/>
  <c r="Y683" i="23"/>
  <c r="AD683" i="23" s="1"/>
  <c r="Y416" i="23"/>
  <c r="AD416" i="23" s="1"/>
  <c r="R1419" i="23"/>
  <c r="S1419" i="23" s="1"/>
  <c r="M98" i="23"/>
  <c r="T98" i="24"/>
  <c r="V98" i="24" s="1"/>
  <c r="R1501" i="23"/>
  <c r="W1501" i="23" s="1"/>
  <c r="R307" i="23"/>
  <c r="S307" i="23" s="1"/>
  <c r="M989" i="23"/>
  <c r="T53" i="23"/>
  <c r="V53" i="23" s="1"/>
  <c r="Y1391" i="23"/>
  <c r="AD1391" i="23" s="1"/>
  <c r="Y136" i="23"/>
  <c r="AD136" i="23" s="1"/>
  <c r="N725" i="23"/>
  <c r="T1384" i="23"/>
  <c r="V1384" i="23" s="1"/>
  <c r="O241" i="24"/>
  <c r="N241" i="24"/>
  <c r="AF715" i="23"/>
  <c r="AG715" i="23" s="1"/>
  <c r="P22" i="24"/>
  <c r="N1113" i="23"/>
  <c r="H103" i="23"/>
  <c r="W224" i="24"/>
  <c r="S224" i="24"/>
  <c r="M1595" i="23"/>
  <c r="O1595" i="23" s="1"/>
  <c r="T294" i="24"/>
  <c r="V294" i="24" s="1"/>
  <c r="M1466" i="23"/>
  <c r="O1466" i="23" s="1"/>
  <c r="W1598" i="23"/>
  <c r="S1598" i="23"/>
  <c r="T1457" i="23"/>
  <c r="V1457" i="23" s="1"/>
  <c r="S202" i="24"/>
  <c r="W202" i="24"/>
  <c r="Y104" i="24"/>
  <c r="AD104" i="24" s="1"/>
  <c r="T670" i="23"/>
  <c r="Y1306" i="23"/>
  <c r="Z1306" i="23" s="1"/>
  <c r="AA1385" i="23"/>
  <c r="AC1385" i="23" s="1"/>
  <c r="AF1058" i="23"/>
  <c r="AG1058" i="23" s="1"/>
  <c r="AD1378" i="23"/>
  <c r="Z1378" i="23"/>
  <c r="T52" i="24"/>
  <c r="V52" i="24" s="1"/>
  <c r="N693" i="23"/>
  <c r="N837" i="23"/>
  <c r="R900" i="23"/>
  <c r="W900" i="23" s="1"/>
  <c r="T82" i="24"/>
  <c r="T380" i="23"/>
  <c r="V380" i="23" s="1"/>
  <c r="Y101" i="23"/>
  <c r="Z101" i="23" s="1"/>
  <c r="S1289" i="23"/>
  <c r="T1573" i="23"/>
  <c r="V1573" i="23" s="1"/>
  <c r="W1553" i="23"/>
  <c r="W298" i="24"/>
  <c r="S298" i="24"/>
  <c r="Y411" i="23"/>
  <c r="AD411" i="23" s="1"/>
  <c r="T737" i="23"/>
  <c r="V737" i="23" s="1"/>
  <c r="L175" i="23"/>
  <c r="Y810" i="23"/>
  <c r="AD810" i="23" s="1"/>
  <c r="Y1479" i="23"/>
  <c r="AD1479" i="23" s="1"/>
  <c r="T364" i="23"/>
  <c r="Y111" i="23"/>
  <c r="Z111" i="23" s="1"/>
  <c r="Y386" i="23"/>
  <c r="AD386" i="23" s="1"/>
  <c r="T1452" i="23"/>
  <c r="V1452" i="23" s="1"/>
  <c r="M932" i="23"/>
  <c r="O932" i="23" s="1"/>
  <c r="V318" i="23"/>
  <c r="U318" i="23"/>
  <c r="R983" i="23"/>
  <c r="W983" i="23" s="1"/>
  <c r="W64" i="23"/>
  <c r="S64" i="23"/>
  <c r="G335" i="23"/>
  <c r="H335" i="23" s="1"/>
  <c r="W1361" i="23"/>
  <c r="S1361" i="23"/>
  <c r="Y942" i="23"/>
  <c r="Z942" i="23" s="1"/>
  <c r="Y1068" i="23"/>
  <c r="AD1068" i="23" s="1"/>
  <c r="Y1126" i="23"/>
  <c r="AD1126" i="23" s="1"/>
  <c r="Y918" i="23"/>
  <c r="Z918" i="23" s="1"/>
  <c r="AA1447" i="23"/>
  <c r="AC1447" i="23" s="1"/>
  <c r="Y195" i="23"/>
  <c r="Z195" i="23" s="1"/>
  <c r="Y1069" i="23"/>
  <c r="AD1069" i="23" s="1"/>
  <c r="AF421" i="23"/>
  <c r="AG421" i="23" s="1"/>
  <c r="Y539" i="23"/>
  <c r="Z539" i="23" s="1"/>
  <c r="AA434" i="23"/>
  <c r="AC434" i="23" s="1"/>
  <c r="Y56" i="24"/>
  <c r="Z56" i="24" s="1"/>
  <c r="Y278" i="24"/>
  <c r="Z278" i="24" s="1"/>
  <c r="AA284" i="24"/>
  <c r="AC284" i="24" s="1"/>
  <c r="U350" i="23"/>
  <c r="Y866" i="23"/>
  <c r="Z866" i="23" s="1"/>
  <c r="T164" i="23"/>
  <c r="V164" i="23" s="1"/>
  <c r="T1108" i="23"/>
  <c r="V1108" i="23" s="1"/>
  <c r="AA219" i="24"/>
  <c r="AC219" i="24" s="1"/>
  <c r="T595" i="23"/>
  <c r="V595" i="23" s="1"/>
  <c r="Y1012" i="23"/>
  <c r="AD1012" i="23" s="1"/>
  <c r="Y887" i="23"/>
  <c r="M10" i="24"/>
  <c r="M1377" i="23"/>
  <c r="Y979" i="23"/>
  <c r="AD979" i="23" s="1"/>
  <c r="M1407" i="23"/>
  <c r="O1407" i="23" s="1"/>
  <c r="O1340" i="23"/>
  <c r="N1340" i="23"/>
  <c r="O910" i="23"/>
  <c r="N910" i="23"/>
  <c r="T547" i="23"/>
  <c r="V547" i="23" s="1"/>
  <c r="R35" i="23"/>
  <c r="W35" i="23" s="1"/>
  <c r="Y190" i="23"/>
  <c r="Z190" i="23" s="1"/>
  <c r="Y1593" i="23"/>
  <c r="Z1593" i="23" s="1"/>
  <c r="AF955" i="23"/>
  <c r="AG955" i="23" s="1"/>
  <c r="Y882" i="23"/>
  <c r="AD882" i="23" s="1"/>
  <c r="R1494" i="23"/>
  <c r="W1494" i="23" s="1"/>
  <c r="AF923" i="23"/>
  <c r="AG923" i="23" s="1"/>
  <c r="O1420" i="23"/>
  <c r="N1420" i="23"/>
  <c r="R1198" i="23"/>
  <c r="W1198" i="23" s="1"/>
  <c r="Y428" i="23"/>
  <c r="AD428" i="23" s="1"/>
  <c r="Y89" i="24"/>
  <c r="Z89" i="24" s="1"/>
  <c r="Z469" i="23"/>
  <c r="W1271" i="23"/>
  <c r="U560" i="23"/>
  <c r="H159" i="23"/>
  <c r="H209" i="23"/>
  <c r="T1565" i="23"/>
  <c r="V1565" i="23" s="1"/>
  <c r="T1609" i="23"/>
  <c r="V1609" i="23" s="1"/>
  <c r="M36" i="23"/>
  <c r="O36" i="23" s="1"/>
  <c r="Y1353" i="23"/>
  <c r="AD1353" i="23" s="1"/>
  <c r="R503" i="23"/>
  <c r="S503" i="23" s="1"/>
  <c r="R1320" i="23"/>
  <c r="W1320" i="23" s="1"/>
  <c r="Y1426" i="23"/>
  <c r="AD1426" i="23" s="1"/>
  <c r="R729" i="23"/>
  <c r="Y141" i="24"/>
  <c r="AD141" i="24" s="1"/>
  <c r="M1594" i="23"/>
  <c r="O1594" i="23" s="1"/>
  <c r="R257" i="23"/>
  <c r="W257" i="23" s="1"/>
  <c r="M159" i="23"/>
  <c r="O159" i="23" s="1"/>
  <c r="Y44" i="23"/>
  <c r="Y273" i="23"/>
  <c r="Z273" i="23" s="1"/>
  <c r="Y1094" i="23"/>
  <c r="Z1094" i="23" s="1"/>
  <c r="R228" i="24"/>
  <c r="W228" i="24" s="1"/>
  <c r="M9" i="23"/>
  <c r="O9" i="23" s="1"/>
  <c r="Y1072" i="23"/>
  <c r="Z1072" i="23" s="1"/>
  <c r="T931" i="23"/>
  <c r="V931" i="23" s="1"/>
  <c r="G208" i="23"/>
  <c r="H208" i="23" s="1"/>
  <c r="Y218" i="24"/>
  <c r="Z218" i="24" s="1"/>
  <c r="Y28" i="23"/>
  <c r="Z28" i="23" s="1"/>
  <c r="O620" i="23"/>
  <c r="N620" i="23"/>
  <c r="O1298" i="23"/>
  <c r="N1298" i="23"/>
  <c r="O49" i="24"/>
  <c r="N49" i="24"/>
  <c r="G326" i="23"/>
  <c r="H326" i="23" s="1"/>
  <c r="M174" i="23"/>
  <c r="R263" i="23"/>
  <c r="W263" i="23" s="1"/>
  <c r="H12" i="24"/>
  <c r="G12" i="24"/>
  <c r="AF667" i="23"/>
  <c r="AG667" i="23" s="1"/>
  <c r="AA332" i="23"/>
  <c r="AC332" i="23" s="1"/>
  <c r="L1238" i="23"/>
  <c r="P1238" i="23"/>
  <c r="Y1223" i="23"/>
  <c r="AD1223" i="23" s="1"/>
  <c r="O204" i="23"/>
  <c r="N204" i="23"/>
  <c r="Y1076" i="23"/>
  <c r="Z1076" i="23" s="1"/>
  <c r="W635" i="23"/>
  <c r="S635" i="23"/>
  <c r="AF1583" i="23"/>
  <c r="AG1583" i="23" s="1"/>
  <c r="O1237" i="23"/>
  <c r="N1237" i="23"/>
  <c r="Y137" i="24"/>
  <c r="Z137" i="24" s="1"/>
  <c r="O1121" i="23"/>
  <c r="N1121" i="23"/>
  <c r="AF131" i="24"/>
  <c r="AG131" i="24" s="1"/>
  <c r="R1035" i="23"/>
  <c r="S1035" i="23" s="1"/>
  <c r="T644" i="23"/>
  <c r="V644" i="23" s="1"/>
  <c r="U357" i="23"/>
  <c r="W369" i="23"/>
  <c r="S369" i="23"/>
  <c r="AF21" i="24"/>
  <c r="AG21" i="24" s="1"/>
  <c r="AF430" i="23"/>
  <c r="AG430" i="23" s="1"/>
  <c r="W463" i="23"/>
  <c r="S463" i="23"/>
  <c r="AA766" i="23"/>
  <c r="AC766" i="23" s="1"/>
  <c r="AF1467" i="23"/>
  <c r="AG1467" i="23" s="1"/>
  <c r="W80" i="23"/>
  <c r="S80" i="23"/>
  <c r="T1325" i="23"/>
  <c r="V1325" i="23" s="1"/>
  <c r="T1230" i="23"/>
  <c r="V1230" i="23" s="1"/>
  <c r="T323" i="23"/>
  <c r="V323" i="23" s="1"/>
  <c r="Y87" i="23"/>
  <c r="Z87" i="23" s="1"/>
  <c r="Y1438" i="23"/>
  <c r="AA532" i="23"/>
  <c r="AC532" i="23" s="1"/>
  <c r="R1461" i="23"/>
  <c r="W1461" i="23" s="1"/>
  <c r="M571" i="23"/>
  <c r="T1553" i="23"/>
  <c r="V1553" i="23" s="1"/>
  <c r="T629" i="23"/>
  <c r="V629" i="23" s="1"/>
  <c r="T732" i="23"/>
  <c r="V732" i="23" s="1"/>
  <c r="R898" i="23"/>
  <c r="W898" i="23" s="1"/>
  <c r="T383" i="23"/>
  <c r="V383" i="23" s="1"/>
  <c r="Y1571" i="23"/>
  <c r="AD1571" i="23" s="1"/>
  <c r="H168" i="23"/>
  <c r="Y173" i="23"/>
  <c r="Z173" i="23" s="1"/>
  <c r="T290" i="23"/>
  <c r="V290" i="23" s="1"/>
  <c r="Y840" i="23"/>
  <c r="AA1565" i="23"/>
  <c r="AC1565" i="23" s="1"/>
  <c r="AF1502" i="23"/>
  <c r="AG1502" i="23" s="1"/>
  <c r="AF1279" i="23"/>
  <c r="AG1279" i="23" s="1"/>
  <c r="AA1617" i="23"/>
  <c r="AC1617" i="23" s="1"/>
  <c r="Y235" i="23"/>
  <c r="Z235" i="23" s="1"/>
  <c r="M260" i="23"/>
  <c r="O260" i="23" s="1"/>
  <c r="T1511" i="23"/>
  <c r="V1511" i="23" s="1"/>
  <c r="N902" i="23"/>
  <c r="T156" i="24"/>
  <c r="V156" i="24" s="1"/>
  <c r="T450" i="23"/>
  <c r="V450" i="23" s="1"/>
  <c r="AF1548" i="23"/>
  <c r="AG1548" i="23" s="1"/>
  <c r="R262" i="23"/>
  <c r="W262" i="23" s="1"/>
  <c r="S1126" i="23"/>
  <c r="T200" i="23"/>
  <c r="V200" i="23" s="1"/>
  <c r="AA1157" i="23"/>
  <c r="AC1157" i="23" s="1"/>
  <c r="N1606" i="23"/>
  <c r="S195" i="23"/>
  <c r="AF373" i="23"/>
  <c r="AG373" i="23" s="1"/>
  <c r="M89" i="24"/>
  <c r="O89" i="24" s="1"/>
  <c r="S56" i="24"/>
  <c r="AF72" i="24"/>
  <c r="AG72" i="24" s="1"/>
  <c r="Y970" i="23"/>
  <c r="AD970" i="23" s="1"/>
  <c r="T1193" i="23"/>
  <c r="V1193" i="23" s="1"/>
  <c r="M836" i="23"/>
  <c r="O836" i="23" s="1"/>
  <c r="AF808" i="23"/>
  <c r="AG808" i="23" s="1"/>
  <c r="M630" i="23"/>
  <c r="O630" i="23" s="1"/>
  <c r="M540" i="23"/>
  <c r="O540" i="23" s="1"/>
  <c r="M408" i="23"/>
  <c r="O408" i="23" s="1"/>
  <c r="Y1212" i="23"/>
  <c r="AD1212" i="23" s="1"/>
  <c r="W99" i="24"/>
  <c r="S99" i="24"/>
  <c r="Y79" i="23"/>
  <c r="Z79" i="23" s="1"/>
  <c r="T45" i="24"/>
  <c r="V45" i="24" s="1"/>
  <c r="AA812" i="23"/>
  <c r="AC812" i="23" s="1"/>
  <c r="Y587" i="23"/>
  <c r="Y895" i="23"/>
  <c r="AD895" i="23" s="1"/>
  <c r="T71" i="24"/>
  <c r="V71" i="24" s="1"/>
  <c r="N589" i="23"/>
  <c r="O589" i="23" s="1"/>
  <c r="AF311" i="23"/>
  <c r="AG311" i="23" s="1"/>
  <c r="S938" i="23"/>
  <c r="N1072" i="23"/>
  <c r="T865" i="23"/>
  <c r="V865" i="23" s="1"/>
  <c r="Y252" i="24"/>
  <c r="AD252" i="24" s="1"/>
  <c r="AF1462" i="23"/>
  <c r="AG1462" i="23" s="1"/>
  <c r="T342" i="23"/>
  <c r="V342" i="23" s="1"/>
  <c r="Y160" i="23"/>
  <c r="Z160" i="23" s="1"/>
  <c r="AA461" i="23"/>
  <c r="AC461" i="23" s="1"/>
  <c r="R1334" i="23"/>
  <c r="S1334" i="23" s="1"/>
  <c r="R162" i="23"/>
  <c r="S162" i="23" s="1"/>
  <c r="R23" i="23"/>
  <c r="N221" i="23"/>
  <c r="N1535" i="23"/>
  <c r="M988" i="23"/>
  <c r="O988" i="23" s="1"/>
  <c r="Y24" i="23"/>
  <c r="AD24" i="23" s="1"/>
  <c r="AF575" i="23"/>
  <c r="AG575" i="23" s="1"/>
  <c r="S957" i="23"/>
  <c r="L1512" i="23"/>
  <c r="S361" i="23"/>
  <c r="N1017" i="23"/>
  <c r="M12" i="24"/>
  <c r="O12" i="24" s="1"/>
  <c r="T377" i="23"/>
  <c r="V377" i="23" s="1"/>
  <c r="M1495" i="23"/>
  <c r="O1495" i="23" s="1"/>
  <c r="S148" i="23"/>
  <c r="Y1508" i="23"/>
  <c r="AD1508" i="23" s="1"/>
  <c r="S561" i="23"/>
  <c r="T1608" i="23"/>
  <c r="V1608" i="23" s="1"/>
  <c r="S1183" i="23"/>
  <c r="N1446" i="23"/>
  <c r="N1100" i="23"/>
  <c r="G226" i="23"/>
  <c r="H226" i="23" s="1"/>
  <c r="S741" i="23"/>
  <c r="S552" i="23"/>
  <c r="M1069" i="23"/>
  <c r="O1069" i="23" s="1"/>
  <c r="M1372" i="23"/>
  <c r="O1372" i="23" s="1"/>
  <c r="N774" i="23"/>
  <c r="S64" i="24"/>
  <c r="N1601" i="23"/>
  <c r="N1040" i="23"/>
  <c r="N472" i="23"/>
  <c r="S673" i="23"/>
  <c r="S205" i="24"/>
  <c r="U1058" i="23"/>
  <c r="M251" i="23"/>
  <c r="H599" i="23"/>
  <c r="G1562" i="23"/>
  <c r="G13" i="24"/>
  <c r="G229" i="24"/>
  <c r="G110" i="24"/>
  <c r="G130" i="23"/>
  <c r="H130" i="23" s="1"/>
  <c r="M927" i="23"/>
  <c r="O927" i="23" s="1"/>
  <c r="T1070" i="23"/>
  <c r="V1070" i="23" s="1"/>
  <c r="S17" i="24"/>
  <c r="M401" i="23"/>
  <c r="O401" i="23" s="1"/>
  <c r="S1286" i="23"/>
  <c r="N186" i="23"/>
  <c r="Z939" i="23"/>
  <c r="U1091" i="23"/>
  <c r="Y115" i="24"/>
  <c r="G367" i="23"/>
  <c r="H367" i="23" s="1"/>
  <c r="N914" i="23"/>
  <c r="T438" i="23"/>
  <c r="V438" i="23" s="1"/>
  <c r="S1094" i="23"/>
  <c r="R57" i="24"/>
  <c r="W57" i="24" s="1"/>
  <c r="G1541" i="23"/>
  <c r="G351" i="23"/>
  <c r="H351" i="23" s="1"/>
  <c r="M752" i="23"/>
  <c r="O752" i="23" s="1"/>
  <c r="N781" i="23"/>
  <c r="N1322" i="23"/>
  <c r="O64" i="23"/>
  <c r="N64" i="23"/>
  <c r="M776" i="23"/>
  <c r="O776" i="23" s="1"/>
  <c r="M184" i="24"/>
  <c r="O184" i="24" s="1"/>
  <c r="M1525" i="23"/>
  <c r="O1525" i="23" s="1"/>
  <c r="S28" i="23"/>
  <c r="V1006" i="23"/>
  <c r="U1006" i="23"/>
  <c r="W240" i="23"/>
  <c r="S240" i="23"/>
  <c r="N342" i="23"/>
  <c r="O342" i="23" s="1"/>
  <c r="N1603" i="23"/>
  <c r="T505" i="23"/>
  <c r="V505" i="23" s="1"/>
  <c r="O313" i="23"/>
  <c r="N313" i="23"/>
  <c r="V332" i="23"/>
  <c r="U332" i="23"/>
  <c r="R478" i="23"/>
  <c r="W478" i="23" s="1"/>
  <c r="O1223" i="23"/>
  <c r="N1223" i="23"/>
  <c r="O465" i="23"/>
  <c r="N465" i="23"/>
  <c r="N187" i="24"/>
  <c r="H231" i="24"/>
  <c r="G231" i="24"/>
  <c r="AF950" i="23"/>
  <c r="AG950" i="23" s="1"/>
  <c r="W12" i="23"/>
  <c r="S12" i="23"/>
  <c r="P1029" i="23"/>
  <c r="L1029" i="23"/>
  <c r="O708" i="23"/>
  <c r="N708" i="23"/>
  <c r="V131" i="24"/>
  <c r="U131" i="24"/>
  <c r="G152" i="23"/>
  <c r="H152" i="23" s="1"/>
  <c r="Y233" i="24"/>
  <c r="AD233" i="24" s="1"/>
  <c r="T159" i="23"/>
  <c r="V159" i="23" s="1"/>
  <c r="AF678" i="23"/>
  <c r="AG678" i="23" s="1"/>
  <c r="R181" i="23"/>
  <c r="S181" i="23" s="1"/>
  <c r="Z21" i="24"/>
  <c r="Y132" i="23"/>
  <c r="AD132" i="23" s="1"/>
  <c r="U1311" i="23"/>
  <c r="P728" i="23"/>
  <c r="L728" i="23"/>
  <c r="Y237" i="23"/>
  <c r="AD237" i="23" s="1"/>
  <c r="AF620" i="23"/>
  <c r="AG620" i="23" s="1"/>
  <c r="Y626" i="23"/>
  <c r="Z626" i="23" s="1"/>
  <c r="Y420" i="23"/>
  <c r="Z420" i="23" s="1"/>
  <c r="Y629" i="23"/>
  <c r="AD629" i="23" s="1"/>
  <c r="AA164" i="24"/>
  <c r="AC164" i="24" s="1"/>
  <c r="Y1515" i="23"/>
  <c r="Z1515" i="23" s="1"/>
  <c r="Y1355" i="23"/>
  <c r="Z1355" i="23" s="1"/>
  <c r="N1263" i="23"/>
  <c r="AD236" i="24"/>
  <c r="Z236" i="24"/>
  <c r="O158" i="24"/>
  <c r="N158" i="24"/>
  <c r="Y1328" i="23"/>
  <c r="AD1328" i="23" s="1"/>
  <c r="W426" i="23"/>
  <c r="W1427" i="23"/>
  <c r="W29" i="24"/>
  <c r="Y35" i="24"/>
  <c r="AD35" i="24" s="1"/>
  <c r="T1174" i="23"/>
  <c r="V1174" i="23" s="1"/>
  <c r="AA838" i="23"/>
  <c r="AC838" i="23" s="1"/>
  <c r="T1280" i="23"/>
  <c r="V1280" i="23" s="1"/>
  <c r="T214" i="24"/>
  <c r="V214" i="24" s="1"/>
  <c r="W1577" i="23"/>
  <c r="S1577" i="23"/>
  <c r="T220" i="23"/>
  <c r="V220" i="23" s="1"/>
  <c r="Y98" i="23"/>
  <c r="AD98" i="23" s="1"/>
  <c r="H10" i="24"/>
  <c r="G10" i="24"/>
  <c r="T29" i="23"/>
  <c r="V29" i="23" s="1"/>
  <c r="Y1246" i="23"/>
  <c r="AD1246" i="23" s="1"/>
  <c r="T531" i="23"/>
  <c r="V531" i="23" s="1"/>
  <c r="AA1224" i="23"/>
  <c r="AC1224" i="23" s="1"/>
  <c r="Y1488" i="23"/>
  <c r="Z1488" i="23" s="1"/>
  <c r="Y155" i="23"/>
  <c r="AD155" i="23" s="1"/>
  <c r="O1561" i="23"/>
  <c r="N1561" i="23"/>
  <c r="Y943" i="23"/>
  <c r="AD943" i="23" s="1"/>
  <c r="Y842" i="23"/>
  <c r="Z842" i="23" s="1"/>
  <c r="AF1205" i="23"/>
  <c r="AG1205" i="23" s="1"/>
  <c r="T816" i="23"/>
  <c r="V816" i="23" s="1"/>
  <c r="Y848" i="23"/>
  <c r="Z848" i="23" s="1"/>
  <c r="M1380" i="23"/>
  <c r="O1380" i="23" s="1"/>
  <c r="AF712" i="23"/>
  <c r="AG712" i="23" s="1"/>
  <c r="M1336" i="23"/>
  <c r="O1336" i="23" s="1"/>
  <c r="Y747" i="23"/>
  <c r="AD747" i="23" s="1"/>
  <c r="T975" i="23"/>
  <c r="V975" i="23" s="1"/>
  <c r="Y1274" i="23"/>
  <c r="Z1274" i="23" s="1"/>
  <c r="Y51" i="24"/>
  <c r="Y546" i="23"/>
  <c r="AD546" i="23" s="1"/>
  <c r="Y1248" i="23"/>
  <c r="Z1248" i="23" s="1"/>
  <c r="AA1117" i="23"/>
  <c r="AC1117" i="23" s="1"/>
  <c r="Y151" i="23"/>
  <c r="AD151" i="23" s="1"/>
  <c r="U676" i="23"/>
  <c r="Y225" i="23"/>
  <c r="Z225" i="23" s="1"/>
  <c r="M1452" i="23"/>
  <c r="O1452" i="23" s="1"/>
  <c r="Y1134" i="23"/>
  <c r="AD1134" i="23" s="1"/>
  <c r="T1315" i="23"/>
  <c r="V1315" i="23" s="1"/>
  <c r="Y230" i="24"/>
  <c r="AD230" i="24" s="1"/>
  <c r="AA220" i="24"/>
  <c r="AC220" i="24" s="1"/>
  <c r="M974" i="23"/>
  <c r="O974" i="23" s="1"/>
  <c r="Y1491" i="23"/>
  <c r="AD1491" i="23" s="1"/>
  <c r="N683" i="23"/>
  <c r="S1265" i="23"/>
  <c r="G202" i="23"/>
  <c r="H202" i="23" s="1"/>
  <c r="Y337" i="23"/>
  <c r="Z337" i="23" s="1"/>
  <c r="L1386" i="23"/>
  <c r="P1386" i="23"/>
  <c r="Y1247" i="23"/>
  <c r="Z1247" i="23" s="1"/>
  <c r="T521" i="23"/>
  <c r="V521" i="23" s="1"/>
  <c r="Y415" i="23"/>
  <c r="AD415" i="23" s="1"/>
  <c r="W1416" i="23"/>
  <c r="S1416" i="23"/>
  <c r="R881" i="23"/>
  <c r="S881" i="23" s="1"/>
  <c r="N592" i="23"/>
  <c r="O592" i="23" s="1"/>
  <c r="N388" i="23"/>
  <c r="M380" i="23"/>
  <c r="O380" i="23" s="1"/>
  <c r="M1358" i="23"/>
  <c r="Y261" i="24"/>
  <c r="G258" i="24"/>
  <c r="N855" i="23"/>
  <c r="M1424" i="23"/>
  <c r="O1424" i="23" s="1"/>
  <c r="M1280" i="23"/>
  <c r="O1280" i="23" s="1"/>
  <c r="H141" i="23"/>
  <c r="T1354" i="23"/>
  <c r="V1354" i="23" s="1"/>
  <c r="T532" i="23"/>
  <c r="V532" i="23" s="1"/>
  <c r="N742" i="23"/>
  <c r="N804" i="23"/>
  <c r="N76" i="23"/>
  <c r="O76" i="23" s="1"/>
  <c r="N969" i="23"/>
  <c r="N1343" i="23"/>
  <c r="U971" i="23"/>
  <c r="Y669" i="23"/>
  <c r="AD669" i="23" s="1"/>
  <c r="R1093" i="23"/>
  <c r="U1032" i="23"/>
  <c r="S356" i="23"/>
  <c r="U103" i="24"/>
  <c r="N1272" i="23"/>
  <c r="N1319" i="23"/>
  <c r="N285" i="23"/>
  <c r="N60" i="23"/>
  <c r="N1381" i="23"/>
  <c r="Y1327" i="23"/>
  <c r="AD1327" i="23" s="1"/>
  <c r="G1439" i="23"/>
  <c r="H472" i="23"/>
  <c r="G166" i="24"/>
  <c r="M79" i="23"/>
  <c r="M1374" i="23"/>
  <c r="O1374" i="23" s="1"/>
  <c r="S1360" i="23"/>
  <c r="M924" i="23"/>
  <c r="O924" i="23" s="1"/>
  <c r="H124" i="23"/>
  <c r="T277" i="24"/>
  <c r="V277" i="24" s="1"/>
  <c r="G247" i="24"/>
  <c r="W168" i="23"/>
  <c r="Z1552" i="23"/>
  <c r="H225" i="23"/>
  <c r="L112" i="24"/>
  <c r="N144" i="24"/>
  <c r="N15" i="24"/>
  <c r="Y365" i="23"/>
  <c r="AD365" i="23" s="1"/>
  <c r="Y526" i="23"/>
  <c r="Z526" i="23" s="1"/>
  <c r="G174" i="24"/>
  <c r="O1189" i="23"/>
  <c r="N1189" i="23"/>
  <c r="G364" i="23"/>
  <c r="H364" i="23" s="1"/>
  <c r="M99" i="24"/>
  <c r="O99" i="24" s="1"/>
  <c r="Z1521" i="23"/>
  <c r="Y888" i="23"/>
  <c r="AD888" i="23" s="1"/>
  <c r="T230" i="23"/>
  <c r="V230" i="23" s="1"/>
  <c r="M1406" i="23"/>
  <c r="O1406" i="23" s="1"/>
  <c r="V917" i="23"/>
  <c r="U917" i="23"/>
  <c r="G107" i="24"/>
  <c r="O82" i="23"/>
  <c r="N82" i="23"/>
  <c r="R147" i="24"/>
  <c r="W147" i="24" s="1"/>
  <c r="G235" i="23"/>
  <c r="H235" i="23" s="1"/>
  <c r="H147" i="24"/>
  <c r="G147" i="24"/>
  <c r="T1522" i="23"/>
  <c r="V1522" i="23" s="1"/>
  <c r="Z950" i="23"/>
  <c r="T1588" i="23"/>
  <c r="V1588" i="23" s="1"/>
  <c r="Y78" i="23"/>
  <c r="AD78" i="23" s="1"/>
  <c r="W26" i="24"/>
  <c r="S26" i="24"/>
  <c r="T243" i="23"/>
  <c r="V243" i="23" s="1"/>
  <c r="O48" i="24"/>
  <c r="N48" i="24"/>
  <c r="W615" i="23"/>
  <c r="S615" i="23"/>
  <c r="Y1121" i="23"/>
  <c r="N1312" i="23"/>
  <c r="W653" i="23"/>
  <c r="T1516" i="23"/>
  <c r="O1355" i="23"/>
  <c r="N1355" i="23"/>
  <c r="Y616" i="23"/>
  <c r="AD616" i="23" s="1"/>
  <c r="Y1215" i="23"/>
  <c r="AD1215" i="23" s="1"/>
  <c r="R1513" i="23"/>
  <c r="S1513" i="23" s="1"/>
  <c r="T565" i="23"/>
  <c r="V565" i="23" s="1"/>
  <c r="H654" i="23"/>
  <c r="G654" i="23"/>
  <c r="S1169" i="23"/>
  <c r="Y830" i="23"/>
  <c r="Z830" i="23" s="1"/>
  <c r="AA797" i="23"/>
  <c r="AC797" i="23" s="1"/>
  <c r="T1237" i="23"/>
  <c r="V813" i="23"/>
  <c r="U813" i="23"/>
  <c r="AA41" i="24"/>
  <c r="AC41" i="24" s="1"/>
  <c r="T1423" i="23"/>
  <c r="V1423" i="23" s="1"/>
  <c r="T63" i="23"/>
  <c r="Y603" i="23"/>
  <c r="AD603" i="23" s="1"/>
  <c r="Y158" i="23"/>
  <c r="AD158" i="23" s="1"/>
  <c r="Y610" i="23"/>
  <c r="AD610" i="23" s="1"/>
  <c r="AF193" i="24"/>
  <c r="AK193" i="24" s="1"/>
  <c r="R299" i="23"/>
  <c r="S299" i="23" s="1"/>
  <c r="AF823" i="23"/>
  <c r="AG823" i="23" s="1"/>
  <c r="H1606" i="23"/>
  <c r="G1606" i="23"/>
  <c r="T508" i="23"/>
  <c r="V508" i="23" s="1"/>
  <c r="Y56" i="23"/>
  <c r="Z56" i="23" s="1"/>
  <c r="Y46" i="24"/>
  <c r="AD46" i="24" s="1"/>
  <c r="T424" i="23"/>
  <c r="V424" i="23" s="1"/>
  <c r="O1150" i="23"/>
  <c r="N1150" i="23"/>
  <c r="T913" i="23"/>
  <c r="V913" i="23" s="1"/>
  <c r="Y1283" i="23"/>
  <c r="AD1283" i="23" s="1"/>
  <c r="M1275" i="23"/>
  <c r="O1275" i="23" s="1"/>
  <c r="T481" i="23"/>
  <c r="V481" i="23" s="1"/>
  <c r="Y956" i="23"/>
  <c r="Z956" i="23" s="1"/>
  <c r="Y172" i="24"/>
  <c r="AA1348" i="23"/>
  <c r="AC1348" i="23" s="1"/>
  <c r="R1544" i="23"/>
  <c r="S1544" i="23" s="1"/>
  <c r="T426" i="23"/>
  <c r="V426" i="23" s="1"/>
  <c r="T1427" i="23"/>
  <c r="V1427" i="23" s="1"/>
  <c r="M1307" i="23"/>
  <c r="T29" i="24"/>
  <c r="V29" i="24" s="1"/>
  <c r="T1535" i="23"/>
  <c r="V1535" i="23" s="1"/>
  <c r="Y873" i="23"/>
  <c r="AD873" i="23" s="1"/>
  <c r="H289" i="23"/>
  <c r="O1453" i="23"/>
  <c r="N1453" i="23"/>
  <c r="T1144" i="23"/>
  <c r="V1144" i="23" s="1"/>
  <c r="Y122" i="24"/>
  <c r="Y789" i="23"/>
  <c r="Z789" i="23" s="1"/>
  <c r="T115" i="23"/>
  <c r="V115" i="23" s="1"/>
  <c r="Y135" i="24"/>
  <c r="T55" i="24"/>
  <c r="V55" i="24" s="1"/>
  <c r="Y1397" i="23"/>
  <c r="Z1397" i="23" s="1"/>
  <c r="AA435" i="23"/>
  <c r="AC435" i="23" s="1"/>
  <c r="Y1592" i="23"/>
  <c r="AD1592" i="23" s="1"/>
  <c r="AF1395" i="23"/>
  <c r="AG1395" i="23" s="1"/>
  <c r="Y1379" i="23"/>
  <c r="Z1379" i="23" s="1"/>
  <c r="M151" i="23"/>
  <c r="Y1010" i="23"/>
  <c r="AD1010" i="23" s="1"/>
  <c r="Y1547" i="23"/>
  <c r="AD1547" i="23" s="1"/>
  <c r="AF33" i="24"/>
  <c r="AG33" i="24" s="1"/>
  <c r="AA1401" i="23"/>
  <c r="AF136" i="24"/>
  <c r="AK136" i="24" s="1"/>
  <c r="R1485" i="23"/>
  <c r="W1485" i="23" s="1"/>
  <c r="O583" i="23"/>
  <c r="N583" i="23"/>
  <c r="T227" i="23"/>
  <c r="V227" i="23" s="1"/>
  <c r="S1274" i="23"/>
  <c r="Y1140" i="23"/>
  <c r="AD1140" i="23" s="1"/>
  <c r="Y159" i="24"/>
  <c r="AD159" i="24" s="1"/>
  <c r="Y287" i="24"/>
  <c r="AD287" i="24" s="1"/>
  <c r="O200" i="24"/>
  <c r="N200" i="24"/>
  <c r="Y157" i="24"/>
  <c r="Z157" i="24" s="1"/>
  <c r="Y775" i="23"/>
  <c r="Z775" i="23" s="1"/>
  <c r="AF968" i="23"/>
  <c r="AG968" i="23" s="1"/>
  <c r="T681" i="23"/>
  <c r="R618" i="23"/>
  <c r="M1036" i="23"/>
  <c r="O1036" i="23" s="1"/>
  <c r="M36" i="24"/>
  <c r="O36" i="24" s="1"/>
  <c r="Y1188" i="23"/>
  <c r="AD1188" i="23" s="1"/>
  <c r="R648" i="23"/>
  <c r="W648" i="23" s="1"/>
  <c r="Y1310" i="23"/>
  <c r="Y186" i="23"/>
  <c r="Z186" i="23" s="1"/>
  <c r="T327" i="23"/>
  <c r="M1614" i="23"/>
  <c r="O1614" i="23" s="1"/>
  <c r="M1568" i="23"/>
  <c r="O1568" i="23" s="1"/>
  <c r="M1589" i="23"/>
  <c r="O1589" i="23" s="1"/>
  <c r="T772" i="23"/>
  <c r="V772" i="23" s="1"/>
  <c r="R1229" i="23"/>
  <c r="S1229" i="23" s="1"/>
  <c r="T492" i="23"/>
  <c r="V492" i="23" s="1"/>
  <c r="M846" i="23"/>
  <c r="O846" i="23" s="1"/>
  <c r="T1486" i="23"/>
  <c r="V1486" i="23" s="1"/>
  <c r="M80" i="23"/>
  <c r="O80" i="23" s="1"/>
  <c r="AF1521" i="23"/>
  <c r="AG1521" i="23" s="1"/>
  <c r="AF1572" i="23"/>
  <c r="AG1572" i="23" s="1"/>
  <c r="T196" i="23"/>
  <c r="O1587" i="23"/>
  <c r="N1587" i="23"/>
  <c r="T901" i="23"/>
  <c r="V901" i="23" s="1"/>
  <c r="T156" i="23"/>
  <c r="V156" i="23" s="1"/>
  <c r="O17" i="23"/>
  <c r="N17" i="23"/>
  <c r="R1600" i="23"/>
  <c r="S1600" i="23" s="1"/>
  <c r="T213" i="23"/>
  <c r="V213" i="23" s="1"/>
  <c r="V1506" i="23"/>
  <c r="U1506" i="23"/>
  <c r="AF510" i="23"/>
  <c r="AG510" i="23" s="1"/>
  <c r="M572" i="23"/>
  <c r="O572" i="23" s="1"/>
  <c r="AF317" i="23"/>
  <c r="AG317" i="23" s="1"/>
  <c r="AD1428" i="23"/>
  <c r="Z1428" i="23"/>
  <c r="T653" i="23"/>
  <c r="Y100" i="24"/>
  <c r="AD100" i="24" s="1"/>
  <c r="Y244" i="23"/>
  <c r="Y1169" i="23"/>
  <c r="AD1169" i="23" s="1"/>
  <c r="Y920" i="23"/>
  <c r="AD920" i="23" s="1"/>
  <c r="T1568" i="23"/>
  <c r="V1568" i="23" s="1"/>
  <c r="Y666" i="23"/>
  <c r="AD666" i="23" s="1"/>
  <c r="Y1298" i="23"/>
  <c r="AD1298" i="23" s="1"/>
  <c r="Y321" i="23"/>
  <c r="Z321" i="23" s="1"/>
  <c r="Y1177" i="23"/>
  <c r="Z1177" i="23" s="1"/>
  <c r="T1432" i="23"/>
  <c r="V1432" i="23" s="1"/>
  <c r="Y351" i="23"/>
  <c r="AD351" i="23" s="1"/>
  <c r="O779" i="23"/>
  <c r="N779" i="23"/>
  <c r="Y1347" i="23"/>
  <c r="Z1347" i="23" s="1"/>
  <c r="O1149" i="23"/>
  <c r="N1149" i="23"/>
  <c r="AF976" i="23"/>
  <c r="AG976" i="23" s="1"/>
  <c r="Y161" i="23"/>
  <c r="Z161" i="23" s="1"/>
  <c r="AD1326" i="23"/>
  <c r="Z1326" i="23"/>
  <c r="W1145" i="23"/>
  <c r="S1145" i="23"/>
  <c r="AA1498" i="23"/>
  <c r="AC1498" i="23" s="1"/>
  <c r="T43" i="23"/>
  <c r="Y482" i="23"/>
  <c r="Z482" i="23" s="1"/>
  <c r="M182" i="23"/>
  <c r="O182" i="23" s="1"/>
  <c r="AF1073" i="23"/>
  <c r="AG1073" i="23" s="1"/>
  <c r="Y1000" i="23"/>
  <c r="AD1000" i="23" s="1"/>
  <c r="W612" i="23"/>
  <c r="S612" i="23"/>
  <c r="T1089" i="23"/>
  <c r="V1089" i="23" s="1"/>
  <c r="AF871" i="23"/>
  <c r="AG871" i="23" s="1"/>
  <c r="T698" i="23"/>
  <c r="V698" i="23" s="1"/>
  <c r="Y927" i="23"/>
  <c r="Z927" i="23" s="1"/>
  <c r="T77" i="24"/>
  <c r="V77" i="24" s="1"/>
  <c r="Y568" i="23"/>
  <c r="AD568" i="23" s="1"/>
  <c r="L445" i="23"/>
  <c r="P445" i="23"/>
  <c r="T748" i="23"/>
  <c r="V748" i="23" s="1"/>
  <c r="O40" i="24"/>
  <c r="N40" i="24"/>
  <c r="AF213" i="24"/>
  <c r="AK213" i="24" s="1"/>
  <c r="W336" i="23"/>
  <c r="S336" i="23"/>
  <c r="AF453" i="23"/>
  <c r="AG453" i="23" s="1"/>
  <c r="T201" i="23"/>
  <c r="V201" i="23" s="1"/>
  <c r="Y572" i="23"/>
  <c r="AD572" i="23" s="1"/>
  <c r="AF793" i="23"/>
  <c r="AG793" i="23" s="1"/>
  <c r="Y219" i="23"/>
  <c r="AD219" i="23" s="1"/>
  <c r="AF1189" i="23"/>
  <c r="AG1189" i="23" s="1"/>
  <c r="W1439" i="23"/>
  <c r="AA16" i="24"/>
  <c r="AC16" i="24" s="1"/>
  <c r="W175" i="24"/>
  <c r="S175" i="24"/>
  <c r="T1597" i="23"/>
  <c r="V1597" i="23" s="1"/>
  <c r="T40" i="24"/>
  <c r="V40" i="24" s="1"/>
  <c r="Y562" i="23"/>
  <c r="AD562" i="23" s="1"/>
  <c r="O60" i="24"/>
  <c r="N60" i="24"/>
  <c r="V458" i="23"/>
  <c r="U458" i="23"/>
  <c r="O1559" i="23"/>
  <c r="N1559" i="23"/>
  <c r="T645" i="23"/>
  <c r="V645" i="23" s="1"/>
  <c r="AF1437" i="23"/>
  <c r="AG1437" i="23" s="1"/>
  <c r="AF271" i="24"/>
  <c r="AG271" i="24" s="1"/>
  <c r="Y436" i="23"/>
  <c r="AF777" i="23"/>
  <c r="AG777" i="23" s="1"/>
  <c r="T229" i="24"/>
  <c r="V229" i="24" s="1"/>
  <c r="T8" i="24"/>
  <c r="V8" i="24" s="1"/>
  <c r="Y185" i="24"/>
  <c r="AD185" i="24" s="1"/>
  <c r="M109" i="24"/>
  <c r="O109" i="24" s="1"/>
  <c r="AF405" i="23"/>
  <c r="AG405" i="23" s="1"/>
  <c r="T858" i="23"/>
  <c r="V858" i="23" s="1"/>
  <c r="N1541" i="23"/>
  <c r="U1521" i="23"/>
  <c r="R953" i="23"/>
  <c r="W953" i="23" s="1"/>
  <c r="N1143" i="23"/>
  <c r="V1395" i="23"/>
  <c r="U1395" i="23"/>
  <c r="AA758" i="23"/>
  <c r="AC758" i="23" s="1"/>
  <c r="M286" i="23"/>
  <c r="O286" i="23" s="1"/>
  <c r="H134" i="23"/>
  <c r="H238" i="23"/>
  <c r="H589" i="23"/>
  <c r="L736" i="23"/>
  <c r="M427" i="23"/>
  <c r="N202" i="23"/>
  <c r="S632" i="23"/>
  <c r="Z165" i="24"/>
  <c r="M1076" i="23"/>
  <c r="O1076" i="23" s="1"/>
  <c r="M1427" i="23"/>
  <c r="O1427" i="23" s="1"/>
  <c r="N694" i="23"/>
  <c r="AF178" i="24"/>
  <c r="AK178" i="24" s="1"/>
  <c r="S85" i="24"/>
  <c r="N550" i="23"/>
  <c r="N275" i="24"/>
  <c r="Y242" i="24"/>
  <c r="Z242" i="24" s="1"/>
  <c r="S41" i="23"/>
  <c r="U710" i="23"/>
  <c r="O148" i="23"/>
  <c r="N913" i="23"/>
  <c r="Y1227" i="23"/>
  <c r="AD1227" i="23" s="1"/>
  <c r="M893" i="23"/>
  <c r="O893" i="23" s="1"/>
  <c r="N815" i="23"/>
  <c r="W1604" i="23"/>
  <c r="N651" i="23"/>
  <c r="R1528" i="23"/>
  <c r="W1528" i="23" s="1"/>
  <c r="H324" i="23"/>
  <c r="G879" i="23"/>
  <c r="N726" i="23"/>
  <c r="S180" i="24"/>
  <c r="W783" i="23"/>
  <c r="Z1060" i="23"/>
  <c r="S326" i="23"/>
  <c r="N1125" i="23"/>
  <c r="G113" i="24"/>
  <c r="W81" i="24"/>
  <c r="G1093" i="23"/>
  <c r="M239" i="23"/>
  <c r="O239" i="23" s="1"/>
  <c r="U774" i="23"/>
  <c r="N1388" i="23"/>
  <c r="U1476" i="23"/>
  <c r="H417" i="23"/>
  <c r="M1488" i="23"/>
  <c r="O1488" i="23" s="1"/>
  <c r="S914" i="23"/>
  <c r="S773" i="23"/>
  <c r="N193" i="24"/>
  <c r="G1094" i="23"/>
  <c r="Y58" i="23"/>
  <c r="Z58" i="23" s="1"/>
  <c r="AD1038" i="23"/>
  <c r="N1607" i="23"/>
  <c r="S796" i="23"/>
  <c r="N948" i="23"/>
  <c r="N381" i="23"/>
  <c r="Z237" i="24"/>
  <c r="N479" i="23"/>
  <c r="Y459" i="23"/>
  <c r="Z459" i="23" s="1"/>
  <c r="Z134" i="24"/>
  <c r="Y1138" i="23"/>
  <c r="Y701" i="23"/>
  <c r="AD701" i="23" s="1"/>
  <c r="R225" i="24"/>
  <c r="W225" i="24" s="1"/>
  <c r="M63" i="23"/>
  <c r="O63" i="23" s="1"/>
  <c r="T338" i="23"/>
  <c r="V338" i="23" s="1"/>
  <c r="S310" i="23"/>
  <c r="O700" i="23"/>
  <c r="N700" i="23"/>
  <c r="N213" i="24"/>
  <c r="G1431" i="23"/>
  <c r="S764" i="23"/>
  <c r="Y126" i="23"/>
  <c r="AD126" i="23" s="1"/>
  <c r="Y1011" i="23"/>
  <c r="AD1011" i="23" s="1"/>
  <c r="Y1463" i="23"/>
  <c r="AD1463" i="23" s="1"/>
  <c r="T49" i="23"/>
  <c r="V49" i="23" s="1"/>
  <c r="N395" i="23"/>
  <c r="O395" i="23" s="1"/>
  <c r="L1349" i="23"/>
  <c r="T778" i="23"/>
  <c r="V778" i="23" s="1"/>
  <c r="P1251" i="23"/>
  <c r="W901" i="23"/>
  <c r="V271" i="24"/>
  <c r="U271" i="24"/>
  <c r="Y233" i="23"/>
  <c r="Z233" i="23" s="1"/>
  <c r="T1558" i="23"/>
  <c r="V1558" i="23" s="1"/>
  <c r="R1063" i="23"/>
  <c r="S1063" i="23" s="1"/>
  <c r="N908" i="23"/>
  <c r="L1131" i="23"/>
  <c r="P1131" i="23"/>
  <c r="R760" i="23"/>
  <c r="W760" i="23" s="1"/>
  <c r="M346" i="23"/>
  <c r="T280" i="24"/>
  <c r="V280" i="24" s="1"/>
  <c r="Z317" i="23"/>
  <c r="N75" i="23"/>
  <c r="O75" i="23" s="1"/>
  <c r="Y1182" i="23"/>
  <c r="AD1182" i="23" s="1"/>
  <c r="O808" i="23"/>
  <c r="N808" i="23"/>
  <c r="Y952" i="23"/>
  <c r="P623" i="23"/>
  <c r="L623" i="23"/>
  <c r="M266" i="23"/>
  <c r="Y1232" i="23"/>
  <c r="Z1232" i="23" s="1"/>
  <c r="AA533" i="23"/>
  <c r="AC533" i="23" s="1"/>
  <c r="R37" i="23"/>
  <c r="S37" i="23" s="1"/>
  <c r="N1107" i="23"/>
  <c r="T368" i="23"/>
  <c r="V368" i="23" s="1"/>
  <c r="T1409" i="23"/>
  <c r="V1409" i="23" s="1"/>
  <c r="AA181" i="24"/>
  <c r="AC181" i="24" s="1"/>
  <c r="AF327" i="23"/>
  <c r="AG327" i="23" s="1"/>
  <c r="Y909" i="23"/>
  <c r="Z909" i="23" s="1"/>
  <c r="Y37" i="24"/>
  <c r="AD37" i="24" s="1"/>
  <c r="T61" i="24"/>
  <c r="V61" i="24" s="1"/>
  <c r="O31" i="24"/>
  <c r="N31" i="24"/>
  <c r="N888" i="23"/>
  <c r="Y122" i="23"/>
  <c r="AD122" i="23" s="1"/>
  <c r="S666" i="23"/>
  <c r="T1309" i="23"/>
  <c r="AD79" i="24"/>
  <c r="Z79" i="24"/>
  <c r="T944" i="23"/>
  <c r="V944" i="23" s="1"/>
  <c r="T176" i="23"/>
  <c r="V176" i="23" s="1"/>
  <c r="T1186" i="23"/>
  <c r="V1186" i="23" s="1"/>
  <c r="AA1412" i="23"/>
  <c r="AC1412" i="23" s="1"/>
  <c r="Y1539" i="23"/>
  <c r="Z1539" i="23" s="1"/>
  <c r="AH1023" i="23"/>
  <c r="AJ1023" i="23" s="1"/>
  <c r="A1023" i="23" s="1"/>
  <c r="Y720" i="23"/>
  <c r="Z720" i="23" s="1"/>
  <c r="Y1178" i="23"/>
  <c r="Y545" i="23"/>
  <c r="Z545" i="23" s="1"/>
  <c r="Y77" i="23"/>
  <c r="AD77" i="23" s="1"/>
  <c r="Y1005" i="23"/>
  <c r="AD1005" i="23" s="1"/>
  <c r="Y285" i="23"/>
  <c r="AD285" i="23" s="1"/>
  <c r="T27" i="24"/>
  <c r="S1000" i="23"/>
  <c r="Y849" i="23"/>
  <c r="Z849" i="23" s="1"/>
  <c r="Y169" i="24"/>
  <c r="Z169" i="24" s="1"/>
  <c r="Y740" i="23"/>
  <c r="AD740" i="23" s="1"/>
  <c r="AA978" i="23"/>
  <c r="AA1044" i="23"/>
  <c r="AC1044" i="23" s="1"/>
  <c r="M1615" i="23"/>
  <c r="O1615" i="23" s="1"/>
  <c r="M555" i="23"/>
  <c r="O555" i="23" s="1"/>
  <c r="R280" i="23"/>
  <c r="S280" i="23" s="1"/>
  <c r="AF1143" i="23"/>
  <c r="AG1143" i="23" s="1"/>
  <c r="R88" i="24"/>
  <c r="W88" i="24" s="1"/>
  <c r="O672" i="23"/>
  <c r="N672" i="23"/>
  <c r="Y162" i="24"/>
  <c r="AD162" i="24" s="1"/>
  <c r="T841" i="23"/>
  <c r="V841" i="23" s="1"/>
  <c r="H158" i="24"/>
  <c r="G158" i="24"/>
  <c r="T1484" i="23"/>
  <c r="R18" i="23"/>
  <c r="W18" i="23" s="1"/>
  <c r="T191" i="24"/>
  <c r="O183" i="23"/>
  <c r="N183" i="23"/>
  <c r="Y988" i="23"/>
  <c r="Z988" i="23" s="1"/>
  <c r="T1439" i="23"/>
  <c r="Y1330" i="23"/>
  <c r="AD1330" i="23" s="1"/>
  <c r="AF570" i="23"/>
  <c r="AG570" i="23" s="1"/>
  <c r="Y149" i="24"/>
  <c r="AD149" i="24" s="1"/>
  <c r="AA517" i="23"/>
  <c r="M856" i="23"/>
  <c r="O856" i="23" s="1"/>
  <c r="M1503" i="23"/>
  <c r="O1503" i="23" s="1"/>
  <c r="T187" i="24"/>
  <c r="AA829" i="23"/>
  <c r="T890" i="23"/>
  <c r="V890" i="23" s="1"/>
  <c r="Y1503" i="23"/>
  <c r="Z1503" i="23" s="1"/>
  <c r="Y655" i="23"/>
  <c r="Z655" i="23" s="1"/>
  <c r="T1504" i="23"/>
  <c r="W1078" i="23"/>
  <c r="S1078" i="23"/>
  <c r="T856" i="23"/>
  <c r="V856" i="23" s="1"/>
  <c r="T869" i="23"/>
  <c r="V869" i="23" s="1"/>
  <c r="AA1218" i="23"/>
  <c r="AC1218" i="23" s="1"/>
  <c r="AF272" i="24"/>
  <c r="H487" i="23"/>
  <c r="AA1017" i="23"/>
  <c r="AC1017" i="23" s="1"/>
  <c r="M991" i="23"/>
  <c r="O991" i="23" s="1"/>
  <c r="T1421" i="23"/>
  <c r="T1046" i="23"/>
  <c r="V1046" i="23" s="1"/>
  <c r="V533" i="23"/>
  <c r="U533" i="23"/>
  <c r="Y1407" i="23"/>
  <c r="O101" i="23"/>
  <c r="T39" i="24"/>
  <c r="AA1610" i="23"/>
  <c r="AC1610" i="23" s="1"/>
  <c r="Y214" i="23"/>
  <c r="Z214" i="23" s="1"/>
  <c r="R1497" i="23"/>
  <c r="W1497" i="23" s="1"/>
  <c r="S171" i="23"/>
  <c r="T1378" i="23"/>
  <c r="V1378" i="23" s="1"/>
  <c r="Y185" i="23"/>
  <c r="Z185" i="23" s="1"/>
  <c r="AA946" i="23"/>
  <c r="AC946" i="23" s="1"/>
  <c r="T961" i="23"/>
  <c r="G455" i="23"/>
  <c r="H455" i="23" s="1"/>
  <c r="N716" i="23"/>
  <c r="G92" i="24"/>
  <c r="T593" i="23"/>
  <c r="Y726" i="23"/>
  <c r="M1232" i="23"/>
  <c r="O1232" i="23" s="1"/>
  <c r="M1309" i="23"/>
  <c r="O1309" i="23" s="1"/>
  <c r="M1616" i="23"/>
  <c r="O1616" i="23" s="1"/>
  <c r="Y199" i="24"/>
  <c r="M1059" i="23"/>
  <c r="O1059" i="23" s="1"/>
  <c r="T1143" i="23"/>
  <c r="V1143" i="23" s="1"/>
  <c r="M1438" i="23"/>
  <c r="O1438" i="23" s="1"/>
  <c r="T16" i="24"/>
  <c r="V16" i="24" s="1"/>
  <c r="M360" i="23"/>
  <c r="AA804" i="23"/>
  <c r="AC804" i="23" s="1"/>
  <c r="R166" i="24"/>
  <c r="W166" i="24" s="1"/>
  <c r="M1281" i="23"/>
  <c r="O1281" i="23" s="1"/>
  <c r="M1118" i="23"/>
  <c r="O1118" i="23" s="1"/>
  <c r="M290" i="23"/>
  <c r="O290" i="23" s="1"/>
  <c r="M25" i="23"/>
  <c r="O25" i="23" s="1"/>
  <c r="R86" i="23"/>
  <c r="W86" i="23" s="1"/>
  <c r="Y659" i="23"/>
  <c r="Z659" i="23" s="1"/>
  <c r="T194" i="23"/>
  <c r="V194" i="23" s="1"/>
  <c r="M235" i="23"/>
  <c r="O235" i="23" s="1"/>
  <c r="T91" i="23"/>
  <c r="V91" i="23" s="1"/>
  <c r="M72" i="23"/>
  <c r="N72" i="23" s="1"/>
  <c r="M305" i="23"/>
  <c r="O305" i="23" s="1"/>
  <c r="O249" i="23"/>
  <c r="N249" i="23"/>
  <c r="T1113" i="23"/>
  <c r="V1113" i="23" s="1"/>
  <c r="W17" i="23"/>
  <c r="S17" i="23"/>
  <c r="W67" i="23"/>
  <c r="S67" i="23"/>
  <c r="R1349" i="23"/>
  <c r="W1349" i="23" s="1"/>
  <c r="M1251" i="23"/>
  <c r="Y1311" i="23"/>
  <c r="AD1311" i="23" s="1"/>
  <c r="R1305" i="23"/>
  <c r="W1305" i="23" s="1"/>
  <c r="N149" i="23"/>
  <c r="O149" i="23" s="1"/>
  <c r="O1284" i="23"/>
  <c r="N1284" i="23"/>
  <c r="H1011" i="23"/>
  <c r="G1011" i="23"/>
  <c r="H1257" i="23"/>
  <c r="G1257" i="23"/>
  <c r="P1112" i="23"/>
  <c r="L1112" i="23"/>
  <c r="M1376" i="23"/>
  <c r="O1376" i="23" s="1"/>
  <c r="Y263" i="24"/>
  <c r="AD263" i="24" s="1"/>
  <c r="Y271" i="23"/>
  <c r="Z271" i="23" s="1"/>
  <c r="Y686" i="23"/>
  <c r="Z686" i="23" s="1"/>
  <c r="T400" i="23"/>
  <c r="V400" i="23" s="1"/>
  <c r="Y368" i="23"/>
  <c r="AD368" i="23" s="1"/>
  <c r="R325" i="23"/>
  <c r="W1594" i="23"/>
  <c r="S1594" i="23"/>
  <c r="Y1398" i="23"/>
  <c r="Z1398" i="23" s="1"/>
  <c r="Y1217" i="23"/>
  <c r="AD1217" i="23" s="1"/>
  <c r="Y42" i="24"/>
  <c r="AD42" i="24" s="1"/>
  <c r="Y66" i="24"/>
  <c r="AD66" i="24" s="1"/>
  <c r="Y231" i="24"/>
  <c r="Z231" i="24" s="1"/>
  <c r="AF1451" i="23"/>
  <c r="AG1451" i="23" s="1"/>
  <c r="M647" i="23"/>
  <c r="O647" i="23" s="1"/>
  <c r="T1107" i="23"/>
  <c r="V1107" i="23" s="1"/>
  <c r="T174" i="23"/>
  <c r="V174" i="23" s="1"/>
  <c r="AD1412" i="23"/>
  <c r="S720" i="23"/>
  <c r="T1164" i="23"/>
  <c r="V1164" i="23" s="1"/>
  <c r="Y1036" i="23"/>
  <c r="Z1036" i="23" s="1"/>
  <c r="N142" i="23"/>
  <c r="O142" i="23" s="1"/>
  <c r="AF391" i="23"/>
  <c r="AG391" i="23" s="1"/>
  <c r="Y860" i="23"/>
  <c r="AD860" i="23" s="1"/>
  <c r="T922" i="23"/>
  <c r="V922" i="23" s="1"/>
  <c r="T146" i="23"/>
  <c r="V146" i="23" s="1"/>
  <c r="T40" i="23"/>
  <c r="V40" i="23" s="1"/>
  <c r="T1314" i="23"/>
  <c r="V1314" i="23" s="1"/>
  <c r="T457" i="23"/>
  <c r="S1005" i="23"/>
  <c r="T1187" i="23"/>
  <c r="V1187" i="23" s="1"/>
  <c r="W27" i="24"/>
  <c r="AF971" i="23"/>
  <c r="AG971" i="23" s="1"/>
  <c r="R1211" i="23"/>
  <c r="S1211" i="23" s="1"/>
  <c r="Y833" i="23"/>
  <c r="AD833" i="23" s="1"/>
  <c r="R83" i="23"/>
  <c r="W83" i="23" s="1"/>
  <c r="Y818" i="23"/>
  <c r="AD818" i="23" s="1"/>
  <c r="T344" i="23"/>
  <c r="V344" i="23" s="1"/>
  <c r="AD148" i="24"/>
  <c r="Y198" i="24"/>
  <c r="AD198" i="24" s="1"/>
  <c r="AD978" i="23"/>
  <c r="O1481" i="23"/>
  <c r="N1481" i="23"/>
  <c r="P555" i="23"/>
  <c r="R551" i="23"/>
  <c r="W551" i="23" s="1"/>
  <c r="O436" i="23"/>
  <c r="N436" i="23"/>
  <c r="Z1143" i="23"/>
  <c r="L88" i="24"/>
  <c r="Y1022" i="23"/>
  <c r="AD1022" i="23" s="1"/>
  <c r="Y697" i="23"/>
  <c r="AD697" i="23" s="1"/>
  <c r="Y1214" i="23"/>
  <c r="Z1214" i="23" s="1"/>
  <c r="AA281" i="24"/>
  <c r="AC281" i="24" s="1"/>
  <c r="Y48" i="23"/>
  <c r="Z48" i="23" s="1"/>
  <c r="T1603" i="23"/>
  <c r="V1603" i="23" s="1"/>
  <c r="M1411" i="23"/>
  <c r="O1411" i="23" s="1"/>
  <c r="T170" i="23"/>
  <c r="V170" i="23" s="1"/>
  <c r="N1126" i="23"/>
  <c r="Y125" i="23"/>
  <c r="Z125" i="23" s="1"/>
  <c r="Y935" i="23"/>
  <c r="AD935" i="23" s="1"/>
  <c r="Y776" i="23"/>
  <c r="Z776" i="23" s="1"/>
  <c r="M1020" i="23"/>
  <c r="O1020" i="23" s="1"/>
  <c r="M556" i="23"/>
  <c r="O556" i="23" s="1"/>
  <c r="AF1272" i="23"/>
  <c r="AG1272" i="23" s="1"/>
  <c r="AA1506" i="23"/>
  <c r="AC1506" i="23" s="1"/>
  <c r="S655" i="23"/>
  <c r="U1085" i="23"/>
  <c r="V413" i="23"/>
  <c r="U413" i="23"/>
  <c r="AF222" i="24"/>
  <c r="AK222" i="24" s="1"/>
  <c r="AF885" i="23"/>
  <c r="AG885" i="23" s="1"/>
  <c r="T13" i="24"/>
  <c r="Z941" i="23"/>
  <c r="AD941" i="23"/>
  <c r="AF1252" i="23"/>
  <c r="AG1252" i="23" s="1"/>
  <c r="M1487" i="23"/>
  <c r="O1487" i="23" s="1"/>
  <c r="O849" i="23"/>
  <c r="N849" i="23"/>
  <c r="O147" i="23"/>
  <c r="L730" i="23"/>
  <c r="P283" i="23"/>
  <c r="Z774" i="23"/>
  <c r="AF1039" i="23"/>
  <c r="AG1039" i="23" s="1"/>
  <c r="W15" i="24"/>
  <c r="N201" i="23"/>
  <c r="R1596" i="23"/>
  <c r="W1596" i="23" s="1"/>
  <c r="H1429" i="23"/>
  <c r="G1429" i="23"/>
  <c r="V667" i="23"/>
  <c r="U667" i="23"/>
  <c r="R768" i="23"/>
  <c r="S768" i="23" s="1"/>
  <c r="Y116" i="23"/>
  <c r="AD116" i="23" s="1"/>
  <c r="AF614" i="23"/>
  <c r="AG614" i="23" s="1"/>
  <c r="H616" i="23"/>
  <c r="N234" i="23"/>
  <c r="O234" i="23" s="1"/>
  <c r="M1409" i="23"/>
  <c r="O1409" i="23" s="1"/>
  <c r="G783" i="23"/>
  <c r="L1450" i="23"/>
  <c r="S16" i="23"/>
  <c r="S50" i="23"/>
  <c r="T861" i="23"/>
  <c r="V861" i="23" s="1"/>
  <c r="Z710" i="23"/>
  <c r="S1413" i="23"/>
  <c r="M351" i="23"/>
  <c r="O351" i="23" s="1"/>
  <c r="Z915" i="23"/>
  <c r="G1177" i="23"/>
  <c r="M1169" i="23"/>
  <c r="O1169" i="23" s="1"/>
  <c r="G478" i="23"/>
  <c r="H478" i="23" s="1"/>
  <c r="S564" i="23"/>
  <c r="Z381" i="23"/>
  <c r="N1302" i="23"/>
  <c r="S217" i="23"/>
  <c r="S782" i="23"/>
  <c r="S281" i="23"/>
  <c r="U915" i="23"/>
  <c r="S173" i="24"/>
  <c r="M1484" i="23"/>
  <c r="O1484" i="23" s="1"/>
  <c r="M209" i="23"/>
  <c r="O209" i="23" s="1"/>
  <c r="R138" i="24"/>
  <c r="S138" i="24" s="1"/>
  <c r="L184" i="23"/>
  <c r="S362" i="23"/>
  <c r="Z716" i="23"/>
  <c r="N1241" i="23"/>
  <c r="N1041" i="23"/>
  <c r="S8" i="23"/>
  <c r="AB322" i="23"/>
  <c r="N1387" i="23"/>
  <c r="L1301" i="23"/>
  <c r="H346" i="23"/>
  <c r="M210" i="23"/>
  <c r="O210" i="23" s="1"/>
  <c r="U559" i="23"/>
  <c r="U1414" i="23"/>
  <c r="G275" i="24"/>
  <c r="L84" i="23"/>
  <c r="G1183" i="23"/>
  <c r="G471" i="23"/>
  <c r="H471" i="23" s="1"/>
  <c r="T949" i="23"/>
  <c r="S1482" i="23"/>
  <c r="G157" i="23"/>
  <c r="S19" i="24"/>
  <c r="S154" i="23"/>
  <c r="S1002" i="23"/>
  <c r="S14" i="23"/>
  <c r="Y868" i="23"/>
  <c r="AD868" i="23" s="1"/>
  <c r="S886" i="23"/>
  <c r="N1546" i="23"/>
  <c r="G35" i="24"/>
  <c r="G195" i="23"/>
  <c r="H195" i="23" s="1"/>
  <c r="R403" i="23"/>
  <c r="S403" i="23" s="1"/>
  <c r="S142" i="23"/>
  <c r="N205" i="23"/>
  <c r="S693" i="23"/>
  <c r="R113" i="24"/>
  <c r="W113" i="24" s="1"/>
  <c r="R1056" i="23"/>
  <c r="W1056" i="23" s="1"/>
  <c r="T34" i="23"/>
  <c r="V34" i="23" s="1"/>
  <c r="W91" i="23"/>
  <c r="T1385" i="23"/>
  <c r="V1385" i="23" s="1"/>
  <c r="H1592" i="23"/>
  <c r="G1592" i="23"/>
  <c r="T994" i="23"/>
  <c r="V994" i="23" s="1"/>
  <c r="V510" i="23"/>
  <c r="U510" i="23"/>
  <c r="Y144" i="23"/>
  <c r="AD144" i="23" s="1"/>
  <c r="W42" i="23"/>
  <c r="S42" i="23"/>
  <c r="Z348" i="23"/>
  <c r="T125" i="24"/>
  <c r="V125" i="24" s="1"/>
  <c r="AF270" i="24"/>
  <c r="AG270" i="24" s="1"/>
  <c r="Y1064" i="23"/>
  <c r="AD1064" i="23" s="1"/>
  <c r="N74" i="24"/>
  <c r="O1483" i="23"/>
  <c r="N1483" i="23"/>
  <c r="M698" i="23"/>
  <c r="O698" i="23" s="1"/>
  <c r="L1099" i="23"/>
  <c r="P1099" i="23"/>
  <c r="T876" i="23"/>
  <c r="V876" i="23" s="1"/>
  <c r="M77" i="24"/>
  <c r="O77" i="24" s="1"/>
  <c r="N461" i="23"/>
  <c r="N1244" i="23"/>
  <c r="O57" i="24"/>
  <c r="N57" i="24"/>
  <c r="S1562" i="23"/>
  <c r="T190" i="24"/>
  <c r="V190" i="24" s="1"/>
  <c r="T965" i="23"/>
  <c r="V965" i="23" s="1"/>
  <c r="Y400" i="23"/>
  <c r="AD400" i="23" s="1"/>
  <c r="T1374" i="23"/>
  <c r="V1374" i="23" s="1"/>
  <c r="V777" i="23"/>
  <c r="U777" i="23"/>
  <c r="Y490" i="23"/>
  <c r="Z490" i="23" s="1"/>
  <c r="Y1166" i="23"/>
  <c r="Z1166" i="23" s="1"/>
  <c r="AF984" i="23"/>
  <c r="AG984" i="23" s="1"/>
  <c r="R292" i="24"/>
  <c r="S292" i="24" s="1"/>
  <c r="N486" i="23"/>
  <c r="M1364" i="23"/>
  <c r="O1364" i="23" s="1"/>
  <c r="Y215" i="23"/>
  <c r="Z215" i="23" s="1"/>
  <c r="T1040" i="23"/>
  <c r="V1040" i="23" s="1"/>
  <c r="Y193" i="23"/>
  <c r="AD193" i="23" s="1"/>
  <c r="AF349" i="23"/>
  <c r="AG349" i="23" s="1"/>
  <c r="T1225" i="23"/>
  <c r="V1225" i="23" s="1"/>
  <c r="T702" i="23"/>
  <c r="V702" i="23" s="1"/>
  <c r="Y642" i="23"/>
  <c r="Z642" i="23" s="1"/>
  <c r="T1605" i="23"/>
  <c r="V1605" i="23" s="1"/>
  <c r="R275" i="23"/>
  <c r="W275" i="23" s="1"/>
  <c r="T1190" i="23"/>
  <c r="V1190" i="23" s="1"/>
  <c r="Y1465" i="23"/>
  <c r="Z1465" i="23" s="1"/>
  <c r="Y1102" i="23"/>
  <c r="AD1102" i="23" s="1"/>
  <c r="G125" i="23"/>
  <c r="H125" i="23" s="1"/>
  <c r="Y687" i="23"/>
  <c r="Z687" i="23" s="1"/>
  <c r="Y1170" i="23"/>
  <c r="AD1170" i="23" s="1"/>
  <c r="V1549" i="23"/>
  <c r="U1549" i="23"/>
  <c r="Y454" i="23"/>
  <c r="Z454" i="23" s="1"/>
  <c r="T892" i="23"/>
  <c r="V892" i="23" s="1"/>
  <c r="T255" i="24"/>
  <c r="V255" i="24" s="1"/>
  <c r="AA1333" i="23"/>
  <c r="AC1333" i="23" s="1"/>
  <c r="AA864" i="23"/>
  <c r="AC864" i="23" s="1"/>
  <c r="Y86" i="24"/>
  <c r="AD86" i="24" s="1"/>
  <c r="AA676" i="23"/>
  <c r="AC676" i="23" s="1"/>
  <c r="Y601" i="23"/>
  <c r="Y210" i="23"/>
  <c r="AD210" i="23" s="1"/>
  <c r="Y75" i="23"/>
  <c r="Z75" i="23" s="1"/>
  <c r="Y1589" i="23"/>
  <c r="AD1589" i="23" s="1"/>
  <c r="AA148" i="24"/>
  <c r="AC148" i="24" s="1"/>
  <c r="R261" i="23"/>
  <c r="S261" i="23" s="1"/>
  <c r="R314" i="23"/>
  <c r="W314" i="23" s="1"/>
  <c r="Y958" i="23"/>
  <c r="Z958" i="23" s="1"/>
  <c r="T1273" i="23"/>
  <c r="V1273" i="23" s="1"/>
  <c r="AF781" i="23"/>
  <c r="AG781" i="23" s="1"/>
  <c r="AF1287" i="23"/>
  <c r="AG1287" i="23" s="1"/>
  <c r="Y1459" i="23"/>
  <c r="AD1459" i="23" s="1"/>
  <c r="S1022" i="23"/>
  <c r="T146" i="24"/>
  <c r="V146" i="24" s="1"/>
  <c r="AA754" i="23"/>
  <c r="AC754" i="23" s="1"/>
  <c r="M274" i="24"/>
  <c r="O274" i="24" s="1"/>
  <c r="Y836" i="23"/>
  <c r="Z836" i="23" s="1"/>
  <c r="AA1173" i="23"/>
  <c r="AC1173" i="23" s="1"/>
  <c r="T1318" i="23"/>
  <c r="V1318" i="23" s="1"/>
  <c r="T875" i="23"/>
  <c r="V875" i="23" s="1"/>
  <c r="Y563" i="23"/>
  <c r="Z563" i="23" s="1"/>
  <c r="T28" i="24"/>
  <c r="V28" i="24" s="1"/>
  <c r="T993" i="23"/>
  <c r="AA211" i="24"/>
  <c r="AC211" i="24" s="1"/>
  <c r="T724" i="23"/>
  <c r="V724" i="23" s="1"/>
  <c r="AF201" i="24"/>
  <c r="AG201" i="24" s="1"/>
  <c r="Y150" i="23"/>
  <c r="AD150" i="23" s="1"/>
  <c r="AF933" i="23"/>
  <c r="AG933" i="23" s="1"/>
  <c r="Y611" i="23"/>
  <c r="Z611" i="23" s="1"/>
  <c r="T1014" i="23"/>
  <c r="V1014" i="23" s="1"/>
  <c r="AF1042" i="23"/>
  <c r="AG1042" i="23" s="1"/>
  <c r="Y643" i="23"/>
  <c r="AD643" i="23" s="1"/>
  <c r="T1243" i="23"/>
  <c r="V1243" i="23" s="1"/>
  <c r="T229" i="23"/>
  <c r="V229" i="23" s="1"/>
  <c r="M1119" i="23"/>
  <c r="O1119" i="23" s="1"/>
  <c r="O1161" i="23"/>
  <c r="N1161" i="23"/>
  <c r="Y926" i="23"/>
  <c r="Z926" i="23" s="1"/>
  <c r="N236" i="23"/>
  <c r="R652" i="23"/>
  <c r="W652" i="23" s="1"/>
  <c r="H190" i="23"/>
  <c r="G161" i="23"/>
  <c r="H161" i="23" s="1"/>
  <c r="Y1206" i="23"/>
  <c r="Z1206" i="23" s="1"/>
  <c r="M1291" i="23"/>
  <c r="O1291" i="23" s="1"/>
  <c r="N1577" i="23"/>
  <c r="M259" i="23"/>
  <c r="O259" i="23" s="1"/>
  <c r="U968" i="23"/>
  <c r="T1195" i="23"/>
  <c r="V1195" i="23" s="1"/>
  <c r="G491" i="23"/>
  <c r="H491" i="23" s="1"/>
  <c r="G546" i="23"/>
  <c r="H546" i="23" s="1"/>
  <c r="T990" i="23"/>
  <c r="V990" i="23" s="1"/>
  <c r="U1039" i="23"/>
  <c r="M606" i="23"/>
  <c r="O606" i="23" s="1"/>
  <c r="G1480" i="23"/>
  <c r="N193" i="23"/>
  <c r="O193" i="23" s="1"/>
  <c r="N91" i="24"/>
  <c r="N488" i="23"/>
  <c r="N131" i="23"/>
  <c r="O131" i="23" s="1"/>
  <c r="N95" i="23"/>
  <c r="M241" i="23"/>
  <c r="O241" i="23" s="1"/>
  <c r="G773" i="23"/>
  <c r="H320" i="23"/>
  <c r="G482" i="23"/>
  <c r="H482" i="23" s="1"/>
  <c r="T1115" i="23"/>
  <c r="V1115" i="23" s="1"/>
  <c r="R374" i="23"/>
  <c r="M11" i="24"/>
  <c r="O11" i="24" s="1"/>
  <c r="H136" i="23"/>
  <c r="H374" i="23"/>
  <c r="N659" i="23"/>
  <c r="N1552" i="23"/>
  <c r="M96" i="23"/>
  <c r="O96" i="23" s="1"/>
  <c r="N1192" i="23"/>
  <c r="N603" i="23"/>
  <c r="H194" i="23"/>
  <c r="N17" i="24"/>
  <c r="N1392" i="23"/>
  <c r="G240" i="24"/>
  <c r="Y592" i="23"/>
  <c r="Z592" i="23" s="1"/>
  <c r="H1488" i="23"/>
  <c r="G1488" i="23"/>
  <c r="M52" i="23"/>
  <c r="O52" i="23" s="1"/>
  <c r="N831" i="23"/>
  <c r="M125" i="23"/>
  <c r="O125" i="23" s="1"/>
  <c r="W34" i="23"/>
  <c r="T65" i="23"/>
  <c r="V65" i="23" s="1"/>
  <c r="T1224" i="23"/>
  <c r="V1224" i="23" s="1"/>
  <c r="T1445" i="23"/>
  <c r="M1105" i="23"/>
  <c r="W1458" i="23"/>
  <c r="S1458" i="23"/>
  <c r="G1413" i="23"/>
  <c r="AF992" i="23"/>
  <c r="AG992" i="23" s="1"/>
  <c r="S144" i="23"/>
  <c r="N81" i="23"/>
  <c r="AA685" i="23"/>
  <c r="AC685" i="23" s="1"/>
  <c r="N126" i="24"/>
  <c r="N1457" i="23"/>
  <c r="Y448" i="23"/>
  <c r="AD448" i="23" s="1"/>
  <c r="N1270" i="23"/>
  <c r="N735" i="23"/>
  <c r="O42" i="23"/>
  <c r="N42" i="23"/>
  <c r="P1317" i="23"/>
  <c r="N129" i="23"/>
  <c r="O129" i="23" s="1"/>
  <c r="N273" i="24"/>
  <c r="T1171" i="23"/>
  <c r="M47" i="23"/>
  <c r="O47" i="23" s="1"/>
  <c r="T815" i="23"/>
  <c r="V815" i="23" s="1"/>
  <c r="H972" i="23"/>
  <c r="G972" i="23"/>
  <c r="O1489" i="23"/>
  <c r="N1489" i="23"/>
  <c r="O1335" i="23"/>
  <c r="N1335" i="23"/>
  <c r="Y1562" i="23"/>
  <c r="W221" i="23"/>
  <c r="S221" i="23"/>
  <c r="Y1185" i="23"/>
  <c r="AD1185" i="23" s="1"/>
  <c r="T1123" i="23"/>
  <c r="V1123" i="23" s="1"/>
  <c r="Y1517" i="23"/>
  <c r="R231" i="23"/>
  <c r="W231" i="23" s="1"/>
  <c r="T289" i="23"/>
  <c r="V289" i="23" s="1"/>
  <c r="V1552" i="23"/>
  <c r="U1552" i="23"/>
  <c r="AF1442" i="23"/>
  <c r="AG1442" i="23" s="1"/>
  <c r="Y986" i="23"/>
  <c r="AD986" i="23" s="1"/>
  <c r="Y11" i="23"/>
  <c r="AD11" i="23" s="1"/>
  <c r="AA492" i="23"/>
  <c r="AC492" i="23" s="1"/>
  <c r="Y67" i="24"/>
  <c r="Z67" i="24" s="1"/>
  <c r="Y232" i="23"/>
  <c r="M35" i="23"/>
  <c r="Y93" i="24"/>
  <c r="AD93" i="24" s="1"/>
  <c r="O296" i="24"/>
  <c r="N296" i="24"/>
  <c r="Y1331" i="23"/>
  <c r="Z1331" i="23" s="1"/>
  <c r="T1259" i="23"/>
  <c r="AF1368" i="23"/>
  <c r="AG1368" i="23" s="1"/>
  <c r="O58" i="23"/>
  <c r="N58" i="23"/>
  <c r="T184" i="24"/>
  <c r="R99" i="23"/>
  <c r="W99" i="23" s="1"/>
  <c r="W13" i="23"/>
  <c r="S13" i="23"/>
  <c r="R1047" i="23"/>
  <c r="W1047" i="23" s="1"/>
  <c r="Y207" i="23"/>
  <c r="Z207" i="23" s="1"/>
  <c r="G702" i="23"/>
  <c r="N363" i="23"/>
  <c r="O363" i="23" s="1"/>
  <c r="W472" i="23"/>
  <c r="S472" i="23"/>
  <c r="Y206" i="23"/>
  <c r="AD206" i="23" s="1"/>
  <c r="M1367" i="23"/>
  <c r="O1367" i="23" s="1"/>
  <c r="W892" i="23"/>
  <c r="Y515" i="23"/>
  <c r="Z515" i="23" s="1"/>
  <c r="Y1350" i="23"/>
  <c r="AD1350" i="23" s="1"/>
  <c r="AF1322" i="23"/>
  <c r="AG1322" i="23" s="1"/>
  <c r="S893" i="23"/>
  <c r="AF1295" i="23"/>
  <c r="AG1295" i="23" s="1"/>
  <c r="Y522" i="23"/>
  <c r="Z522" i="23" s="1"/>
  <c r="Y15" i="23"/>
  <c r="AD15" i="23" s="1"/>
  <c r="S1589" i="23"/>
  <c r="AA734" i="23"/>
  <c r="AC734" i="23" s="1"/>
  <c r="R269" i="23"/>
  <c r="W269" i="23" s="1"/>
  <c r="M142" i="24"/>
  <c r="O142" i="24" s="1"/>
  <c r="R20" i="23"/>
  <c r="S20" i="23" s="1"/>
  <c r="Y212" i="23"/>
  <c r="AD212" i="23" s="1"/>
  <c r="Y249" i="23"/>
  <c r="AD249" i="23" s="1"/>
  <c r="AF375" i="23"/>
  <c r="AG375" i="23" s="1"/>
  <c r="Y216" i="23"/>
  <c r="Z216" i="23" s="1"/>
  <c r="N303" i="23"/>
  <c r="T689" i="23"/>
  <c r="V689" i="23" s="1"/>
  <c r="H536" i="23"/>
  <c r="Y825" i="23"/>
  <c r="Z825" i="23" s="1"/>
  <c r="T594" i="23"/>
  <c r="V594" i="23" s="1"/>
  <c r="Y462" i="23"/>
  <c r="Z462" i="23" s="1"/>
  <c r="T288" i="23"/>
  <c r="Y1062" i="23"/>
  <c r="AD1062" i="23" s="1"/>
  <c r="AF352" i="23"/>
  <c r="AG352" i="23" s="1"/>
  <c r="AA432" i="23"/>
  <c r="AC432" i="23" s="1"/>
  <c r="W28" i="24"/>
  <c r="Y215" i="24"/>
  <c r="W724" i="23"/>
  <c r="Y1487" i="23"/>
  <c r="Z1487" i="23" s="1"/>
  <c r="Y211" i="23"/>
  <c r="Z211" i="23" s="1"/>
  <c r="Y188" i="24"/>
  <c r="AD188" i="24" s="1"/>
  <c r="Y1191" i="23"/>
  <c r="Z1191" i="23" s="1"/>
  <c r="Y498" i="23"/>
  <c r="AD498" i="23" s="1"/>
  <c r="Y1124" i="23"/>
  <c r="Z1124" i="23" s="1"/>
  <c r="M577" i="23"/>
  <c r="Y1120" i="23"/>
  <c r="Z1120" i="23" s="1"/>
  <c r="M869" i="23"/>
  <c r="O869" i="23" s="1"/>
  <c r="T809" i="23"/>
  <c r="V809" i="23" s="1"/>
  <c r="M611" i="23"/>
  <c r="O611" i="23" s="1"/>
  <c r="M1496" i="23"/>
  <c r="O1496" i="23" s="1"/>
  <c r="M1586" i="23"/>
  <c r="O1586" i="23" s="1"/>
  <c r="S637" i="23"/>
  <c r="R1538" i="23"/>
  <c r="S1538" i="23" s="1"/>
  <c r="T1422" i="23"/>
  <c r="T1610" i="23"/>
  <c r="V1610" i="23" s="1"/>
  <c r="S956" i="23"/>
  <c r="Y90" i="24"/>
  <c r="Z90" i="24" s="1"/>
  <c r="M1193" i="23"/>
  <c r="O1193" i="23" s="1"/>
  <c r="R767" i="23"/>
  <c r="W767" i="23" s="1"/>
  <c r="AA1445" i="23"/>
  <c r="AC1445" i="23" s="1"/>
  <c r="R1240" i="23"/>
  <c r="M110" i="23"/>
  <c r="R142" i="24"/>
  <c r="S142" i="24" s="1"/>
  <c r="M820" i="23"/>
  <c r="O820" i="23" s="1"/>
  <c r="T793" i="23"/>
  <c r="V793" i="23" s="1"/>
  <c r="R1411" i="23"/>
  <c r="S1411" i="23" s="1"/>
  <c r="R119" i="24"/>
  <c r="W119" i="24" s="1"/>
  <c r="R1196" i="23"/>
  <c r="W1196" i="23" s="1"/>
  <c r="R1020" i="23"/>
  <c r="M378" i="23"/>
  <c r="O378" i="23" s="1"/>
  <c r="M1304" i="23"/>
  <c r="O1304" i="23" s="1"/>
  <c r="T284" i="24"/>
  <c r="R1532" i="23"/>
  <c r="W1532" i="23" s="1"/>
  <c r="Y524" i="23"/>
  <c r="Z524" i="23" s="1"/>
  <c r="R1435" i="23"/>
  <c r="T758" i="23"/>
  <c r="M13" i="23"/>
  <c r="O13" i="23" s="1"/>
  <c r="M160" i="23"/>
  <c r="O160" i="23" s="1"/>
  <c r="M1086" i="23"/>
  <c r="O1086" i="23" s="1"/>
  <c r="O113" i="23"/>
  <c r="M56" i="23"/>
  <c r="O56" i="23" s="1"/>
  <c r="M1030" i="23"/>
  <c r="O1030" i="23" s="1"/>
  <c r="M288" i="23"/>
  <c r="G1415" i="23"/>
  <c r="N377" i="23"/>
  <c r="G1384" i="23"/>
  <c r="M103" i="23"/>
  <c r="N103" i="23" s="1"/>
  <c r="R577" i="23"/>
  <c r="N1296" i="23"/>
  <c r="N986" i="23"/>
  <c r="U1524" i="23"/>
  <c r="G305" i="23"/>
  <c r="H305" i="23" s="1"/>
  <c r="N64" i="24"/>
  <c r="N347" i="23"/>
  <c r="O347" i="23" s="1"/>
  <c r="L231" i="23"/>
  <c r="N252" i="24"/>
  <c r="G1283" i="23"/>
  <c r="G1191" i="23"/>
  <c r="N1145" i="23"/>
  <c r="N565" i="23"/>
  <c r="N114" i="24"/>
  <c r="M159" i="24"/>
  <c r="O159" i="24" s="1"/>
  <c r="T485" i="23"/>
  <c r="V485" i="23" s="1"/>
  <c r="N520" i="23"/>
  <c r="O520" i="23" s="1"/>
  <c r="H369" i="23"/>
  <c r="U375" i="23"/>
  <c r="G35" i="23"/>
  <c r="H35" i="23" s="1"/>
  <c r="N542" i="23"/>
  <c r="N231" i="24"/>
  <c r="N830" i="23"/>
  <c r="N438" i="23"/>
  <c r="N319" i="23"/>
  <c r="H295" i="23"/>
  <c r="N643" i="23"/>
  <c r="N37" i="23"/>
  <c r="N232" i="23"/>
  <c r="O232" i="23" s="1"/>
  <c r="N340" i="23"/>
  <c r="O340" i="23" s="1"/>
  <c r="G239" i="23"/>
  <c r="H239" i="23" s="1"/>
  <c r="M1464" i="23"/>
  <c r="O1464" i="23" s="1"/>
  <c r="M474" i="23"/>
  <c r="O474" i="23" s="1"/>
  <c r="N702" i="23"/>
  <c r="R537" i="23"/>
  <c r="W537" i="23" s="1"/>
  <c r="M498" i="23"/>
  <c r="O498" i="23" s="1"/>
  <c r="G216" i="23"/>
  <c r="H216" i="23" s="1"/>
  <c r="N424" i="23"/>
  <c r="N1092" i="23"/>
  <c r="U800" i="23"/>
  <c r="N112" i="23"/>
  <c r="O112" i="23" s="1"/>
  <c r="N299" i="23"/>
  <c r="R1586" i="23"/>
  <c r="W1586" i="23" s="1"/>
  <c r="M1538" i="23"/>
  <c r="O1538" i="23" s="1"/>
  <c r="S1102" i="23"/>
  <c r="N75" i="24"/>
  <c r="M1425" i="23"/>
  <c r="O1425" i="23" s="1"/>
  <c r="N1408" i="23"/>
  <c r="N604" i="23"/>
  <c r="M1209" i="23"/>
  <c r="O1209" i="23" s="1"/>
  <c r="N1596" i="23"/>
  <c r="N324" i="23"/>
  <c r="O324" i="23" s="1"/>
  <c r="N1178" i="23"/>
  <c r="AD1348" i="23"/>
  <c r="AD812" i="23"/>
  <c r="T668" i="23"/>
  <c r="V668" i="23" s="1"/>
  <c r="W1452" i="23"/>
  <c r="N1181" i="23"/>
  <c r="G692" i="23"/>
  <c r="N102" i="24"/>
  <c r="N238" i="24"/>
  <c r="S801" i="23"/>
  <c r="W1089" i="23"/>
  <c r="Z1278" i="23"/>
  <c r="S169" i="24"/>
  <c r="L1519" i="23"/>
  <c r="S15" i="23"/>
  <c r="W1535" i="23"/>
  <c r="S1400" i="23"/>
  <c r="S927" i="23"/>
  <c r="S371" i="23"/>
  <c r="M857" i="23"/>
  <c r="O857" i="23" s="1"/>
  <c r="G1350" i="23"/>
  <c r="G145" i="23"/>
  <c r="H145" i="23" s="1"/>
  <c r="S964" i="23"/>
  <c r="N1197" i="23"/>
  <c r="Z781" i="23"/>
  <c r="W65" i="24"/>
  <c r="N1459" i="23"/>
  <c r="Z1287" i="23"/>
  <c r="H210" i="23"/>
  <c r="G208" i="24"/>
  <c r="G297" i="23"/>
  <c r="H297" i="23" s="1"/>
  <c r="T1548" i="23"/>
  <c r="V1548" i="23" s="1"/>
  <c r="R1210" i="23"/>
  <c r="R251" i="24"/>
  <c r="S251" i="24" s="1"/>
  <c r="S460" i="23"/>
  <c r="M372" i="23"/>
  <c r="O372" i="23" s="1"/>
  <c r="M749" i="23"/>
  <c r="O749" i="23" s="1"/>
  <c r="S185" i="23"/>
  <c r="O516" i="23"/>
  <c r="N230" i="23"/>
  <c r="O230" i="23" s="1"/>
  <c r="S819" i="23"/>
  <c r="S882" i="23"/>
  <c r="S1067" i="23"/>
  <c r="S1615" i="23"/>
  <c r="N997" i="23"/>
  <c r="H563" i="23"/>
  <c r="N460" i="23"/>
  <c r="Y18" i="24"/>
  <c r="Z18" i="24" s="1"/>
  <c r="W1484" i="23"/>
  <c r="S918" i="23"/>
  <c r="N858" i="23"/>
  <c r="W170" i="23"/>
  <c r="G1230" i="23"/>
  <c r="U181" i="24"/>
  <c r="Z923" i="23"/>
  <c r="N27" i="23"/>
  <c r="S109" i="23"/>
  <c r="S10" i="24"/>
  <c r="S776" i="23"/>
  <c r="H579" i="23"/>
  <c r="U982" i="23"/>
  <c r="AD16" i="24"/>
  <c r="U1572" i="23"/>
  <c r="R378" i="23"/>
  <c r="W378" i="23" s="1"/>
  <c r="L1485" i="23"/>
  <c r="M1329" i="23"/>
  <c r="O1329" i="23" s="1"/>
  <c r="Z712" i="23"/>
  <c r="M233" i="24"/>
  <c r="O233" i="24" s="1"/>
  <c r="W187" i="24"/>
  <c r="N352" i="23"/>
  <c r="S747" i="23"/>
  <c r="W1551" i="23"/>
  <c r="N199" i="23"/>
  <c r="N600" i="23"/>
  <c r="W164" i="23"/>
  <c r="S1140" i="23"/>
  <c r="Z201" i="24"/>
  <c r="N547" i="23"/>
  <c r="S123" i="24"/>
  <c r="S211" i="23"/>
  <c r="U286" i="24"/>
  <c r="N817" i="23"/>
  <c r="S135" i="23"/>
  <c r="AD1218" i="23"/>
  <c r="N980" i="23"/>
  <c r="S157" i="24"/>
  <c r="T395" i="23"/>
  <c r="V395" i="23" s="1"/>
  <c r="R264" i="23"/>
  <c r="W264" i="23" s="1"/>
  <c r="R1563" i="23"/>
  <c r="W1563" i="23" s="1"/>
  <c r="M1293" i="23"/>
  <c r="O1293" i="23" s="1"/>
  <c r="M1012" i="23"/>
  <c r="O1012" i="23" s="1"/>
  <c r="T202" i="23"/>
  <c r="V202" i="23" s="1"/>
  <c r="R474" i="23"/>
  <c r="S474" i="23" s="1"/>
  <c r="T24" i="24"/>
  <c r="V24" i="24" s="1"/>
  <c r="M45" i="24"/>
  <c r="M1274" i="23"/>
  <c r="O1274" i="23" s="1"/>
  <c r="T117" i="23"/>
  <c r="V117" i="23" s="1"/>
  <c r="AH322" i="23"/>
  <c r="AJ322" i="23" s="1"/>
  <c r="A322" i="23" s="1"/>
  <c r="M396" i="23"/>
  <c r="T68" i="24"/>
  <c r="V68" i="24" s="1"/>
  <c r="T752" i="23"/>
  <c r="V752" i="23" s="1"/>
  <c r="R1425" i="23"/>
  <c r="R152" i="23"/>
  <c r="S152" i="23" s="1"/>
  <c r="R455" i="23"/>
  <c r="W455" i="23" s="1"/>
  <c r="R1155" i="23"/>
  <c r="S1155" i="23" s="1"/>
  <c r="T292" i="23"/>
  <c r="V292" i="23" s="1"/>
  <c r="T936" i="23"/>
  <c r="V936" i="23" s="1"/>
  <c r="R1253" i="23"/>
  <c r="M250" i="24"/>
  <c r="O250" i="24" s="1"/>
  <c r="Y717" i="23"/>
  <c r="T1534" i="23"/>
  <c r="V1534" i="23" s="1"/>
  <c r="M853" i="23"/>
  <c r="O853" i="23" s="1"/>
  <c r="AA1354" i="23"/>
  <c r="AC1354" i="23" s="1"/>
  <c r="T484" i="23"/>
  <c r="T1105" i="23"/>
  <c r="V1105" i="23" s="1"/>
  <c r="T509" i="23"/>
  <c r="V509" i="23" s="1"/>
  <c r="AA1430" i="23"/>
  <c r="AC1430" i="23" s="1"/>
  <c r="T222" i="24"/>
  <c r="V222" i="24" s="1"/>
  <c r="T289" i="24"/>
  <c r="V289" i="24" s="1"/>
  <c r="T541" i="23"/>
  <c r="V541" i="23" s="1"/>
  <c r="T556" i="23"/>
  <c r="V556" i="23" s="1"/>
  <c r="W798" i="23"/>
  <c r="W869" i="23"/>
  <c r="N104" i="23"/>
  <c r="O104" i="23" s="1"/>
  <c r="Y1456" i="23"/>
  <c r="Z1456" i="23" s="1"/>
  <c r="M122" i="23"/>
  <c r="O122" i="23" s="1"/>
  <c r="T1483" i="23"/>
  <c r="V1483" i="23" s="1"/>
  <c r="M227" i="24"/>
  <c r="O227" i="24" s="1"/>
  <c r="Y706" i="23"/>
  <c r="Y1161" i="23"/>
  <c r="Z1161" i="23" s="1"/>
  <c r="Y1505" i="23"/>
  <c r="AD1505" i="23" s="1"/>
  <c r="Y149" i="23"/>
  <c r="Y663" i="23"/>
  <c r="AD663" i="23" s="1"/>
  <c r="M508" i="23"/>
  <c r="O508" i="23" s="1"/>
  <c r="M411" i="23"/>
  <c r="O411" i="23" s="1"/>
  <c r="Y47" i="24"/>
  <c r="Z47" i="24" s="1"/>
  <c r="Y599" i="23"/>
  <c r="AD599" i="23" s="1"/>
  <c r="Y1601" i="23"/>
  <c r="Z1601" i="23" s="1"/>
  <c r="R638" i="23"/>
  <c r="S638" i="23" s="1"/>
  <c r="Y179" i="24"/>
  <c r="Z179" i="24" s="1"/>
  <c r="M228" i="23"/>
  <c r="R1335" i="23"/>
  <c r="S244" i="23"/>
  <c r="Y544" i="23"/>
  <c r="Z544" i="23" s="1"/>
  <c r="R451" i="23"/>
  <c r="S451" i="23" s="1"/>
  <c r="N566" i="23"/>
  <c r="Y822" i="23"/>
  <c r="N1331" i="23"/>
  <c r="S1166" i="23"/>
  <c r="T7" i="24"/>
  <c r="N1177" i="23"/>
  <c r="L181" i="23"/>
  <c r="N451" i="23"/>
  <c r="N83" i="24"/>
  <c r="S132" i="23"/>
  <c r="S232" i="23"/>
  <c r="N1081" i="23"/>
  <c r="Y1531" i="23"/>
  <c r="Z1531" i="23" s="1"/>
  <c r="S223" i="23"/>
  <c r="L292" i="24"/>
  <c r="N1431" i="23"/>
  <c r="G86" i="24"/>
  <c r="M724" i="23"/>
  <c r="N227" i="23"/>
  <c r="O227" i="23" s="1"/>
  <c r="S66" i="24"/>
  <c r="Y138" i="23"/>
  <c r="Z138" i="23" s="1"/>
  <c r="N1443" i="23"/>
  <c r="Z1451" i="23"/>
  <c r="U1303" i="23"/>
  <c r="G147" i="23"/>
  <c r="H147" i="23" s="1"/>
  <c r="S1347" i="23"/>
  <c r="Y1141" i="23"/>
  <c r="Z1141" i="23" s="1"/>
  <c r="N490" i="23"/>
  <c r="N618" i="23"/>
  <c r="O618" i="23" s="1"/>
  <c r="S123" i="23"/>
  <c r="N257" i="24"/>
  <c r="R396" i="23"/>
  <c r="S396" i="23" s="1"/>
  <c r="U391" i="23"/>
  <c r="N248" i="24"/>
  <c r="N1344" i="23"/>
  <c r="AF500" i="23"/>
  <c r="AG500" i="23" s="1"/>
  <c r="S46" i="24"/>
  <c r="N1109" i="23"/>
  <c r="S1178" i="23"/>
  <c r="N1314" i="23"/>
  <c r="N1084" i="23"/>
  <c r="S1283" i="23"/>
  <c r="N1032" i="23"/>
  <c r="M320" i="23"/>
  <c r="O320" i="23" s="1"/>
  <c r="R76" i="24"/>
  <c r="S76" i="24" s="1"/>
  <c r="U578" i="23"/>
  <c r="Y811" i="23"/>
  <c r="Z811" i="23" s="1"/>
  <c r="R1129" i="23"/>
  <c r="S1129" i="23" s="1"/>
  <c r="S1057" i="23"/>
  <c r="T1382" i="23"/>
  <c r="M455" i="23"/>
  <c r="O455" i="23" s="1"/>
  <c r="U235" i="24"/>
  <c r="N860" i="23"/>
  <c r="S771" i="23"/>
  <c r="N833" i="23"/>
  <c r="L1449" i="23"/>
  <c r="Y574" i="23"/>
  <c r="AD574" i="23" s="1"/>
  <c r="N1555" i="23"/>
  <c r="S912" i="23"/>
  <c r="S116" i="23"/>
  <c r="N1571" i="23"/>
  <c r="N180" i="23"/>
  <c r="G40" i="24"/>
  <c r="G537" i="23"/>
  <c r="H537" i="23" s="1"/>
  <c r="S818" i="23"/>
  <c r="AF1611" i="23"/>
  <c r="AG1611" i="23" s="1"/>
  <c r="S105" i="24"/>
  <c r="M789" i="23"/>
  <c r="O789" i="23" s="1"/>
  <c r="U651" i="23"/>
  <c r="M1253" i="23"/>
  <c r="G888" i="23"/>
  <c r="N219" i="23"/>
  <c r="N173" i="24"/>
  <c r="S894" i="23"/>
  <c r="S1561" i="23"/>
  <c r="L20" i="23"/>
  <c r="N35" i="24"/>
  <c r="M1339" i="23"/>
  <c r="S1321" i="23"/>
  <c r="N109" i="23"/>
  <c r="O109" i="23" s="1"/>
  <c r="N1171" i="23"/>
  <c r="U582" i="23"/>
  <c r="S820" i="23"/>
  <c r="N119" i="24"/>
  <c r="S162" i="24"/>
  <c r="R1207" i="23"/>
  <c r="W1207" i="23" s="1"/>
  <c r="Z1205" i="23"/>
  <c r="S1214" i="23"/>
  <c r="S1010" i="23"/>
  <c r="S32" i="23"/>
  <c r="Z405" i="23"/>
  <c r="S214" i="23"/>
  <c r="Z33" i="24"/>
  <c r="N996" i="23"/>
  <c r="Z421" i="23"/>
  <c r="S143" i="24"/>
  <c r="U1536" i="23"/>
  <c r="R200" i="24"/>
  <c r="S200" i="24" s="1"/>
  <c r="Y333" i="23"/>
  <c r="Z333" i="23" s="1"/>
  <c r="H627" i="23"/>
  <c r="N154" i="24"/>
  <c r="N686" i="23"/>
  <c r="AA485" i="23"/>
  <c r="AC485" i="23" s="1"/>
  <c r="Y1087" i="23"/>
  <c r="AD1087" i="23" s="1"/>
  <c r="S159" i="24"/>
  <c r="Z933" i="23"/>
  <c r="N529" i="23"/>
  <c r="Y204" i="24"/>
  <c r="AD204" i="24" s="1"/>
  <c r="S514" i="23"/>
  <c r="Y1074" i="23"/>
  <c r="AD1074" i="23" s="1"/>
  <c r="Y558" i="23"/>
  <c r="AD558" i="23" s="1"/>
  <c r="M1247" i="23"/>
  <c r="O1247" i="23" s="1"/>
  <c r="M802" i="23"/>
  <c r="O802" i="23" s="1"/>
  <c r="G186" i="23"/>
  <c r="H186" i="23" s="1"/>
  <c r="G1100" i="23"/>
  <c r="M1584" i="23"/>
  <c r="G188" i="23"/>
  <c r="H188" i="23" s="1"/>
  <c r="U1442" i="23"/>
  <c r="N1048" i="23"/>
  <c r="G218" i="23"/>
  <c r="H218" i="23" s="1"/>
  <c r="H574" i="23"/>
  <c r="N294" i="24"/>
  <c r="N1391" i="23"/>
  <c r="N124" i="23"/>
  <c r="M200" i="23"/>
  <c r="O200" i="23" s="1"/>
  <c r="G1167" i="23"/>
  <c r="N1613" i="23"/>
  <c r="H611" i="23"/>
  <c r="T421" i="23"/>
  <c r="V421" i="23" s="1"/>
  <c r="G217" i="23"/>
  <c r="H217" i="23" s="1"/>
  <c r="G1340" i="23"/>
  <c r="U1101" i="23"/>
  <c r="U674" i="23"/>
  <c r="M108" i="24"/>
  <c r="U984" i="23"/>
  <c r="G1104" i="23"/>
  <c r="N521" i="23"/>
  <c r="O521" i="23" s="1"/>
  <c r="R228" i="23"/>
  <c r="S228" i="23" s="1"/>
  <c r="G1381" i="23"/>
  <c r="N118" i="23"/>
  <c r="O118" i="23" s="1"/>
  <c r="U1018" i="23"/>
  <c r="T544" i="23"/>
  <c r="V544" i="23" s="1"/>
  <c r="O107" i="23"/>
  <c r="Y7" i="24"/>
  <c r="Z7" i="24" s="1"/>
  <c r="N177" i="24"/>
  <c r="M1262" i="23"/>
  <c r="M278" i="24"/>
  <c r="O278" i="24" s="1"/>
  <c r="N154" i="23"/>
  <c r="O154" i="23" s="1"/>
  <c r="N1289" i="23"/>
  <c r="W1325" i="23"/>
  <c r="G146" i="23"/>
  <c r="H146" i="23" s="1"/>
  <c r="N13" i="24"/>
  <c r="U496" i="23"/>
  <c r="T423" i="23"/>
  <c r="V423" i="23" s="1"/>
  <c r="M557" i="23"/>
  <c r="O557" i="23" s="1"/>
  <c r="T211" i="24"/>
  <c r="U1074" i="23"/>
  <c r="W127" i="24"/>
  <c r="N24" i="24"/>
  <c r="N176" i="23"/>
  <c r="U398" i="23"/>
  <c r="N107" i="24"/>
  <c r="N1088" i="23"/>
  <c r="U569" i="23"/>
  <c r="N945" i="23"/>
  <c r="G158" i="23"/>
  <c r="H158" i="23" s="1"/>
  <c r="Y722" i="23"/>
  <c r="AD722" i="23" s="1"/>
  <c r="N939" i="23"/>
  <c r="U500" i="23"/>
  <c r="P1132" i="23"/>
  <c r="N757" i="23"/>
  <c r="M687" i="23"/>
  <c r="O687" i="23" s="1"/>
  <c r="M798" i="23"/>
  <c r="N642" i="23"/>
  <c r="N135" i="24"/>
  <c r="U1401" i="23"/>
  <c r="N92" i="23"/>
  <c r="AD1333" i="23"/>
  <c r="N1202" i="23"/>
  <c r="M1199" i="23"/>
  <c r="O1199" i="23" s="1"/>
  <c r="N168" i="23"/>
  <c r="U152" i="24"/>
  <c r="M894" i="23"/>
  <c r="O894" i="23" s="1"/>
  <c r="Y286" i="24"/>
  <c r="AD286" i="24" s="1"/>
  <c r="N673" i="23"/>
  <c r="G681" i="23"/>
  <c r="M595" i="23"/>
  <c r="O595" i="23" s="1"/>
  <c r="G244" i="23"/>
  <c r="H244" i="23" s="1"/>
  <c r="G704" i="23"/>
  <c r="N1159" i="23"/>
  <c r="U18" i="24"/>
  <c r="N806" i="23"/>
  <c r="N462" i="23"/>
  <c r="N1554" i="23"/>
  <c r="N510" i="23"/>
  <c r="N895" i="23"/>
  <c r="W1603" i="23"/>
  <c r="N703" i="23"/>
  <c r="G1052" i="23"/>
  <c r="U1554" i="23"/>
  <c r="H499" i="23"/>
  <c r="AD517" i="23"/>
  <c r="G1061" i="23"/>
  <c r="R1158" i="23"/>
  <c r="W1158" i="23" s="1"/>
  <c r="M188" i="24"/>
  <c r="O188" i="24" s="1"/>
  <c r="M71" i="24"/>
  <c r="O71" i="24" s="1"/>
  <c r="R787" i="23"/>
  <c r="W787" i="23" s="1"/>
  <c r="M137" i="23"/>
  <c r="O137" i="23" s="1"/>
  <c r="AD1506" i="23"/>
  <c r="N590" i="23"/>
  <c r="U1034" i="23"/>
  <c r="U1405" i="23"/>
  <c r="U1137" i="23"/>
  <c r="Z1597" i="23"/>
  <c r="N1566" i="23"/>
  <c r="N1507" i="23"/>
  <c r="S1248" i="23"/>
  <c r="U538" i="23"/>
  <c r="Z222" i="24"/>
  <c r="N1089" i="23"/>
  <c r="S1012" i="23"/>
  <c r="N816" i="23"/>
  <c r="Y1226" i="23"/>
  <c r="AD1226" i="23" s="1"/>
  <c r="Y991" i="23"/>
  <c r="Z991" i="23" s="1"/>
  <c r="R108" i="24"/>
  <c r="W108" i="24" s="1"/>
  <c r="T121" i="23"/>
  <c r="V121" i="23" s="1"/>
  <c r="T103" i="23"/>
  <c r="V103" i="23" s="1"/>
  <c r="AA674" i="23"/>
  <c r="AC674" i="23" s="1"/>
  <c r="M106" i="24"/>
  <c r="O106" i="24" s="1"/>
  <c r="T198" i="23"/>
  <c r="V198" i="23" s="1"/>
  <c r="R1262" i="23"/>
  <c r="W1262" i="23" s="1"/>
  <c r="T329" i="23"/>
  <c r="V329" i="23" s="1"/>
  <c r="T1443" i="23"/>
  <c r="V1443" i="23" s="1"/>
  <c r="M1556" i="23"/>
  <c r="O1556" i="23" s="1"/>
  <c r="Y423" i="23"/>
  <c r="AD423" i="23" s="1"/>
  <c r="R557" i="23"/>
  <c r="S557" i="23" s="1"/>
  <c r="M124" i="24"/>
  <c r="O124" i="24" s="1"/>
  <c r="M135" i="23"/>
  <c r="M904" i="23"/>
  <c r="O904" i="23" s="1"/>
  <c r="Y1343" i="23"/>
  <c r="AD1343" i="23" s="1"/>
  <c r="T241" i="24"/>
  <c r="V241" i="24" s="1"/>
  <c r="S1464" i="23"/>
  <c r="L99" i="23"/>
  <c r="L1461" i="23"/>
  <c r="T1239" i="23"/>
  <c r="V1239" i="23" s="1"/>
  <c r="Y11" i="24"/>
  <c r="AD11" i="24" s="1"/>
  <c r="AF1195" i="23"/>
  <c r="AG1195" i="23" s="1"/>
  <c r="T995" i="23"/>
  <c r="V995" i="23" s="1"/>
  <c r="Y235" i="24"/>
  <c r="Z235" i="24" s="1"/>
  <c r="T276" i="24"/>
  <c r="V276" i="24" s="1"/>
  <c r="M157" i="24"/>
  <c r="O157" i="24" s="1"/>
  <c r="M134" i="23"/>
  <c r="Y1549" i="23"/>
  <c r="Z1549" i="23" s="1"/>
  <c r="T171" i="24"/>
  <c r="V171" i="24" s="1"/>
  <c r="AA1250" i="23"/>
  <c r="AC1250" i="23" s="1"/>
  <c r="L983" i="23"/>
  <c r="AF1070" i="23"/>
  <c r="AG1070" i="23" s="1"/>
  <c r="Y972" i="23"/>
  <c r="AD972" i="23" s="1"/>
  <c r="M276" i="23"/>
  <c r="O276" i="23" s="1"/>
  <c r="M627" i="23"/>
  <c r="O627" i="23" s="1"/>
  <c r="W1045" i="23"/>
  <c r="R1043" i="23"/>
  <c r="W1043" i="23" s="1"/>
  <c r="T1393" i="23"/>
  <c r="V1393" i="23" s="1"/>
  <c r="AA1478" i="23"/>
  <c r="AC1478" i="23" s="1"/>
  <c r="M331" i="23"/>
  <c r="N331" i="23" s="1"/>
  <c r="S697" i="23"/>
  <c r="T452" i="23"/>
  <c r="V452" i="23" s="1"/>
  <c r="M22" i="23"/>
  <c r="N22" i="23" s="1"/>
  <c r="AA1536" i="23"/>
  <c r="H562" i="23"/>
  <c r="T1277" i="23"/>
  <c r="V1277" i="23" s="1"/>
  <c r="AH576" i="23"/>
  <c r="AJ576" i="23" s="1"/>
  <c r="M1299" i="23"/>
  <c r="O1299" i="23" s="1"/>
  <c r="T998" i="23"/>
  <c r="V998" i="23" s="1"/>
  <c r="T183" i="23"/>
  <c r="V183" i="23" s="1"/>
  <c r="T1117" i="23"/>
  <c r="V1117" i="23" s="1"/>
  <c r="R97" i="24"/>
  <c r="W97" i="24" s="1"/>
  <c r="M43" i="24"/>
  <c r="O43" i="24" s="1"/>
  <c r="R705" i="23"/>
  <c r="S705" i="23" s="1"/>
  <c r="AF815" i="23"/>
  <c r="AG815" i="23" s="1"/>
  <c r="R137" i="23"/>
  <c r="W137" i="23" s="1"/>
  <c r="T286" i="23"/>
  <c r="V286" i="23" s="1"/>
  <c r="Y1149" i="23"/>
  <c r="AD1149" i="23" s="1"/>
  <c r="T853" i="23"/>
  <c r="V853" i="23" s="1"/>
  <c r="Y206" i="24"/>
  <c r="AD206" i="24" s="1"/>
  <c r="W1203" i="23"/>
  <c r="M1225" i="23"/>
  <c r="O1225" i="23" s="1"/>
  <c r="Y1234" i="23"/>
  <c r="Z1234" i="23" s="1"/>
  <c r="M1416" i="23"/>
  <c r="O1416" i="23" s="1"/>
  <c r="AF389" i="23"/>
  <c r="AG389" i="23" s="1"/>
  <c r="M295" i="23"/>
  <c r="O295" i="23" s="1"/>
  <c r="Y51" i="23"/>
  <c r="Z51" i="23" s="1"/>
  <c r="R183" i="24"/>
  <c r="W183" i="24" s="1"/>
  <c r="AA384" i="23"/>
  <c r="AC384" i="23" s="1"/>
  <c r="Y1052" i="23"/>
  <c r="AD1052" i="23" s="1"/>
  <c r="S271" i="23"/>
  <c r="N292" i="23"/>
  <c r="Z429" i="23"/>
  <c r="S686" i="23"/>
  <c r="W1123" i="23"/>
  <c r="N175" i="24"/>
  <c r="T1496" i="23"/>
  <c r="U1188" i="23"/>
  <c r="AF377" i="23"/>
  <c r="AG377" i="23" s="1"/>
  <c r="R106" i="24"/>
  <c r="S106" i="24" s="1"/>
  <c r="N745" i="23"/>
  <c r="T359" i="23"/>
  <c r="V359" i="23" s="1"/>
  <c r="S490" i="23"/>
  <c r="N903" i="23"/>
  <c r="AF769" i="23"/>
  <c r="AG769" i="23" s="1"/>
  <c r="Z1442" i="23"/>
  <c r="S1371" i="23"/>
  <c r="S745" i="23"/>
  <c r="M963" i="23"/>
  <c r="O963" i="23" s="1"/>
  <c r="M245" i="24"/>
  <c r="O245" i="24" s="1"/>
  <c r="U1540" i="23"/>
  <c r="AB560" i="23"/>
  <c r="M168" i="24"/>
  <c r="O168" i="24" s="1"/>
  <c r="T658" i="23"/>
  <c r="V658" i="23" s="1"/>
  <c r="W298" i="23"/>
  <c r="Z984" i="23"/>
  <c r="S79" i="23"/>
  <c r="N256" i="24"/>
  <c r="Y725" i="23"/>
  <c r="Z725" i="23" s="1"/>
  <c r="Z1467" i="23"/>
  <c r="N1590" i="23"/>
  <c r="S117" i="24"/>
  <c r="Y671" i="23"/>
  <c r="Z671" i="23" s="1"/>
  <c r="Y554" i="23"/>
  <c r="AD554" i="23" s="1"/>
  <c r="N514" i="23"/>
  <c r="Y291" i="24"/>
  <c r="Z291" i="24" s="1"/>
  <c r="N1052" i="23"/>
  <c r="N947" i="23"/>
  <c r="N1217" i="23"/>
  <c r="S1116" i="23"/>
  <c r="Y981" i="23"/>
  <c r="AD981" i="23" s="1"/>
  <c r="S835" i="23"/>
  <c r="AF1220" i="23"/>
  <c r="AG1220" i="23" s="1"/>
  <c r="L1128" i="23"/>
  <c r="W1259" i="23"/>
  <c r="Y1009" i="23"/>
  <c r="AD1009" i="23" s="1"/>
  <c r="G112" i="23"/>
  <c r="H112" i="23" s="1"/>
  <c r="M1087" i="23"/>
  <c r="O1087" i="23" s="1"/>
  <c r="H399" i="23"/>
  <c r="R904" i="23"/>
  <c r="W904" i="23" s="1"/>
  <c r="R834" i="23"/>
  <c r="W834" i="23" s="1"/>
  <c r="N341" i="23"/>
  <c r="O341" i="23" s="1"/>
  <c r="Y779" i="23"/>
  <c r="AD779" i="23" s="1"/>
  <c r="W45" i="24"/>
  <c r="Y46" i="23"/>
  <c r="Z46" i="23" s="1"/>
  <c r="N174" i="24"/>
  <c r="N899" i="23"/>
  <c r="U1227" i="23"/>
  <c r="Y696" i="23"/>
  <c r="Z696" i="23" s="1"/>
  <c r="S877" i="23"/>
  <c r="S1036" i="23"/>
  <c r="W737" i="23"/>
  <c r="G910" i="23"/>
  <c r="H494" i="23"/>
  <c r="N221" i="24"/>
  <c r="Y350" i="23"/>
  <c r="AD350" i="23" s="1"/>
  <c r="G410" i="23"/>
  <c r="H410" i="23" s="1"/>
  <c r="M97" i="23"/>
  <c r="O97" i="23" s="1"/>
  <c r="O21" i="23"/>
  <c r="W226" i="24"/>
  <c r="N790" i="23"/>
  <c r="U715" i="23"/>
  <c r="M792" i="23"/>
  <c r="O792" i="23" s="1"/>
  <c r="L282" i="24"/>
  <c r="N626" i="23"/>
  <c r="M150" i="23"/>
  <c r="N150" i="23" s="1"/>
  <c r="S1328" i="23"/>
  <c r="Y305" i="23"/>
  <c r="Z305" i="23" s="1"/>
  <c r="S1350" i="23"/>
  <c r="R134" i="23"/>
  <c r="W134" i="23" s="1"/>
  <c r="W290" i="23"/>
  <c r="N663" i="23"/>
  <c r="Y471" i="23"/>
  <c r="Z471" i="23" s="1"/>
  <c r="N1414" i="23"/>
  <c r="G68" i="24"/>
  <c r="Z1295" i="23"/>
  <c r="R1468" i="23"/>
  <c r="S1468" i="23" s="1"/>
  <c r="S35" i="24"/>
  <c r="G395" i="23"/>
  <c r="H395" i="23" s="1"/>
  <c r="S221" i="24"/>
  <c r="S849" i="23"/>
  <c r="N25" i="24"/>
  <c r="U742" i="23"/>
  <c r="N365" i="23"/>
  <c r="O365" i="23" s="1"/>
  <c r="N211" i="23"/>
  <c r="Y431" i="23"/>
  <c r="AD431" i="23" s="1"/>
  <c r="Y966" i="23"/>
  <c r="AD966" i="23" s="1"/>
  <c r="Y61" i="23"/>
  <c r="AD61" i="23" s="1"/>
  <c r="R518" i="23"/>
  <c r="S518" i="23" s="1"/>
  <c r="N1384" i="23"/>
  <c r="S1281" i="23"/>
  <c r="AD758" i="23"/>
  <c r="G1277" i="23"/>
  <c r="N973" i="23"/>
  <c r="M697" i="23"/>
  <c r="O697" i="23" s="1"/>
  <c r="Y857" i="23"/>
  <c r="Z857" i="23" s="1"/>
  <c r="R1194" i="23"/>
  <c r="S1194" i="23" s="1"/>
  <c r="G337" i="23"/>
  <c r="H337" i="23" s="1"/>
  <c r="M1043" i="23"/>
  <c r="O1043" i="23" s="1"/>
  <c r="N866" i="23"/>
  <c r="N59" i="23"/>
  <c r="S110" i="23"/>
  <c r="W379" i="23"/>
  <c r="N157" i="23"/>
  <c r="R331" i="23"/>
  <c r="S331" i="23" s="1"/>
  <c r="R996" i="23"/>
  <c r="W996" i="23" s="1"/>
  <c r="G1193" i="23"/>
  <c r="S825" i="23"/>
  <c r="Y163" i="24"/>
  <c r="Z163" i="24" s="1"/>
  <c r="U804" i="23"/>
  <c r="Y208" i="23"/>
  <c r="AD208" i="23" s="1"/>
  <c r="N26" i="23"/>
  <c r="R22" i="23"/>
  <c r="W22" i="23" s="1"/>
  <c r="S303" i="23"/>
  <c r="N1341" i="23"/>
  <c r="N1330" i="23"/>
  <c r="M499" i="23"/>
  <c r="G248" i="23"/>
  <c r="H248" i="23" s="1"/>
  <c r="R441" i="23"/>
  <c r="W441" i="23" s="1"/>
  <c r="N704" i="23"/>
  <c r="AD1401" i="23"/>
  <c r="AA313" i="23"/>
  <c r="AC313" i="23" s="1"/>
  <c r="U1245" i="23"/>
  <c r="Y189" i="23"/>
  <c r="Z189" i="23" s="1"/>
  <c r="W288" i="23"/>
  <c r="R1299" i="23"/>
  <c r="W1299" i="23" s="1"/>
  <c r="M1216" i="23"/>
  <c r="O1216" i="23" s="1"/>
  <c r="M224" i="23"/>
  <c r="O224" i="23" s="1"/>
  <c r="N1044" i="23"/>
  <c r="L267" i="23"/>
  <c r="R1559" i="23"/>
  <c r="W1559" i="23" s="1"/>
  <c r="R447" i="23"/>
  <c r="W447" i="23" s="1"/>
  <c r="N844" i="23"/>
  <c r="AD829" i="23"/>
  <c r="Y372" i="23"/>
  <c r="Z372" i="23" s="1"/>
  <c r="W837" i="23"/>
  <c r="Y238" i="24"/>
  <c r="Z238" i="24" s="1"/>
  <c r="N1158" i="23"/>
  <c r="N163" i="24"/>
  <c r="N1219" i="23"/>
  <c r="AF243" i="24"/>
  <c r="AG243" i="24" s="1"/>
  <c r="N137" i="24"/>
  <c r="T296" i="24"/>
  <c r="V296" i="24" s="1"/>
  <c r="N537" i="23"/>
  <c r="S1256" i="23"/>
  <c r="U516" i="23"/>
  <c r="Y1418" i="23"/>
  <c r="AD1418" i="23" s="1"/>
  <c r="N707" i="23"/>
  <c r="N714" i="23"/>
  <c r="R566" i="23"/>
  <c r="W566" i="23" s="1"/>
  <c r="T1236" i="23"/>
  <c r="V1236" i="23" s="1"/>
  <c r="Y108" i="23"/>
  <c r="Z108" i="23" s="1"/>
  <c r="T863" i="23"/>
  <c r="V863" i="23" s="1"/>
  <c r="O19" i="23"/>
  <c r="T1587" i="23"/>
  <c r="V1587" i="23" s="1"/>
  <c r="R390" i="23"/>
  <c r="S390" i="23" s="1"/>
  <c r="T246" i="24"/>
  <c r="V246" i="24" s="1"/>
  <c r="R963" i="23"/>
  <c r="W963" i="23" s="1"/>
  <c r="R245" i="24"/>
  <c r="W245" i="24" s="1"/>
  <c r="R168" i="24"/>
  <c r="S168" i="24" s="1"/>
  <c r="M1491" i="23"/>
  <c r="O1491" i="23" s="1"/>
  <c r="M1116" i="23"/>
  <c r="O1116" i="23" s="1"/>
  <c r="M1369" i="23"/>
  <c r="O1369" i="23" s="1"/>
  <c r="M216" i="24"/>
  <c r="O216" i="24" s="1"/>
  <c r="M562" i="23"/>
  <c r="O562" i="23" s="1"/>
  <c r="Y1231" i="23"/>
  <c r="AD1231" i="23" s="1"/>
  <c r="M977" i="23"/>
  <c r="O977" i="23" s="1"/>
  <c r="R529" i="23"/>
  <c r="W529" i="23" s="1"/>
  <c r="R491" i="23"/>
  <c r="W491" i="23" s="1"/>
  <c r="M930" i="23"/>
  <c r="O930" i="23" s="1"/>
  <c r="Y1041" i="23"/>
  <c r="Z1041" i="23" s="1"/>
  <c r="AF800" i="23"/>
  <c r="AG800" i="23" s="1"/>
  <c r="Y1013" i="23"/>
  <c r="AD1013" i="23" s="1"/>
  <c r="R97" i="23"/>
  <c r="W97" i="23" s="1"/>
  <c r="R792" i="23"/>
  <c r="S792" i="23" s="1"/>
  <c r="M51" i="24"/>
  <c r="O51" i="24" s="1"/>
  <c r="M90" i="24"/>
  <c r="O90" i="24" s="1"/>
  <c r="M794" i="23"/>
  <c r="O794" i="23" s="1"/>
  <c r="R222" i="23"/>
  <c r="W222" i="23" s="1"/>
  <c r="AA338" i="23"/>
  <c r="AC338" i="23" s="1"/>
  <c r="T966" i="23"/>
  <c r="V966" i="23" s="1"/>
  <c r="M518" i="23"/>
  <c r="Y250" i="24"/>
  <c r="Z250" i="24" s="1"/>
  <c r="T1104" i="23"/>
  <c r="V1104" i="23" s="1"/>
  <c r="T540" i="23"/>
  <c r="V540" i="23" s="1"/>
  <c r="M32" i="24"/>
  <c r="O32" i="24" s="1"/>
  <c r="R499" i="23"/>
  <c r="S499" i="23" s="1"/>
  <c r="M441" i="23"/>
  <c r="O441" i="23" s="1"/>
  <c r="T1341" i="23"/>
  <c r="V1341" i="23" s="1"/>
  <c r="R1216" i="23"/>
  <c r="W1216" i="23" s="1"/>
  <c r="R224" i="23"/>
  <c r="W224" i="23" s="1"/>
  <c r="R844" i="23"/>
  <c r="S844" i="23" s="1"/>
  <c r="R828" i="23"/>
  <c r="W828" i="23" s="1"/>
  <c r="R1146" i="23"/>
  <c r="W1146" i="23" s="1"/>
  <c r="T1042" i="23"/>
  <c r="V1042" i="23" s="1"/>
  <c r="M1191" i="23"/>
  <c r="O1191" i="23" s="1"/>
  <c r="Y677" i="23"/>
  <c r="AD677" i="23" s="1"/>
  <c r="AF1472" i="23"/>
  <c r="AG1472" i="23" s="1"/>
  <c r="AF1470" i="23"/>
  <c r="AG1470" i="23" s="1"/>
  <c r="N695" i="23"/>
  <c r="S643" i="23"/>
  <c r="N727" i="23"/>
  <c r="M248" i="23"/>
  <c r="O248" i="23" s="1"/>
  <c r="T1567" i="23"/>
  <c r="V1567" i="23" s="1"/>
  <c r="T662" i="23"/>
  <c r="V662" i="23" s="1"/>
  <c r="R340" i="23"/>
  <c r="S340" i="23" s="1"/>
  <c r="M89" i="23"/>
  <c r="O89" i="23" s="1"/>
  <c r="N545" i="23"/>
  <c r="Y1236" i="23"/>
  <c r="AD1236" i="23" s="1"/>
  <c r="S104" i="24"/>
  <c r="N229" i="24"/>
  <c r="AF1540" i="23"/>
  <c r="AG1540" i="23" s="1"/>
  <c r="N670" i="23"/>
  <c r="N37" i="24"/>
  <c r="N1271" i="23"/>
  <c r="N113" i="24"/>
  <c r="R57" i="23"/>
  <c r="W57" i="23" s="1"/>
  <c r="M390" i="23"/>
  <c r="N390" i="23" s="1"/>
  <c r="Z131" i="24"/>
  <c r="N696" i="23"/>
  <c r="N1230" i="23"/>
  <c r="N165" i="23"/>
  <c r="N1257" i="23"/>
  <c r="M93" i="24"/>
  <c r="O93" i="24" s="1"/>
  <c r="Z359" i="23"/>
  <c r="N191" i="23"/>
  <c r="O191" i="23" s="1"/>
  <c r="N1383" i="23"/>
  <c r="M1292" i="23"/>
  <c r="O1292" i="23" s="1"/>
  <c r="N1297" i="23"/>
  <c r="N289" i="24"/>
  <c r="S122" i="23"/>
  <c r="S1298" i="23"/>
  <c r="R1369" i="23"/>
  <c r="S1369" i="23" s="1"/>
  <c r="R1151" i="23"/>
  <c r="S1151" i="23" s="1"/>
  <c r="Y139" i="24"/>
  <c r="AD139" i="24" s="1"/>
  <c r="S174" i="24"/>
  <c r="W323" i="23"/>
  <c r="N253" i="23"/>
  <c r="N868" i="23"/>
  <c r="S603" i="23"/>
  <c r="U302" i="23"/>
  <c r="M541" i="23"/>
  <c r="O541" i="23" s="1"/>
  <c r="M993" i="23"/>
  <c r="O993" i="23" s="1"/>
  <c r="S215" i="23"/>
  <c r="W508" i="23"/>
  <c r="N179" i="24"/>
  <c r="N218" i="23"/>
  <c r="M491" i="23"/>
  <c r="O491" i="23" s="1"/>
  <c r="Z349" i="23"/>
  <c r="S1372" i="23"/>
  <c r="W449" i="23"/>
  <c r="N559" i="23"/>
  <c r="T1470" i="23"/>
  <c r="V1470" i="23" s="1"/>
  <c r="U311" i="23"/>
  <c r="T1130" i="23"/>
  <c r="V1130" i="23" s="1"/>
  <c r="S207" i="23"/>
  <c r="G385" i="23"/>
  <c r="H385" i="23" s="1"/>
  <c r="S107" i="24"/>
  <c r="N298" i="24"/>
  <c r="N114" i="23"/>
  <c r="O114" i="23" s="1"/>
  <c r="S1027" i="23"/>
  <c r="R102" i="24"/>
  <c r="W102" i="24" s="1"/>
  <c r="T553" i="23"/>
  <c r="V553" i="23" s="1"/>
  <c r="R443" i="23"/>
  <c r="W443" i="23" s="1"/>
  <c r="M975" i="23"/>
  <c r="O975" i="23" s="1"/>
  <c r="S415" i="23"/>
  <c r="N1308" i="23"/>
  <c r="W255" i="24"/>
  <c r="Z1322" i="23"/>
  <c r="N383" i="23"/>
  <c r="N344" i="23"/>
  <c r="O344" i="23" s="1"/>
  <c r="N1155" i="23"/>
  <c r="L1323" i="23"/>
  <c r="N317" i="23"/>
  <c r="N1175" i="23"/>
  <c r="N215" i="24"/>
  <c r="S75" i="23"/>
  <c r="T1044" i="23"/>
  <c r="V1044" i="23" s="1"/>
  <c r="S1181" i="23"/>
  <c r="Z955" i="23"/>
  <c r="M1104" i="23"/>
  <c r="O1104" i="23" s="1"/>
  <c r="S98" i="23"/>
  <c r="M399" i="23"/>
  <c r="O399" i="23" s="1"/>
  <c r="N873" i="23"/>
  <c r="N239" i="24"/>
  <c r="G927" i="23"/>
  <c r="N435" i="23"/>
  <c r="N729" i="23"/>
  <c r="N431" i="23"/>
  <c r="S895" i="23"/>
  <c r="M335" i="23"/>
  <c r="G1328" i="23"/>
  <c r="N115" i="23"/>
  <c r="O115" i="23" s="1"/>
  <c r="S842" i="23"/>
  <c r="S1509" i="23"/>
  <c r="Y466" i="23"/>
  <c r="AD466" i="23" s="1"/>
  <c r="T923" i="23"/>
  <c r="V923" i="23" s="1"/>
  <c r="N1068" i="23"/>
  <c r="R32" i="24"/>
  <c r="W32" i="24" s="1"/>
  <c r="N579" i="23"/>
  <c r="L178" i="23"/>
  <c r="U1278" i="23"/>
  <c r="N208" i="23"/>
  <c r="S1614" i="23"/>
  <c r="G242" i="24"/>
  <c r="M167" i="23"/>
  <c r="O167" i="23" s="1"/>
  <c r="N1062" i="23"/>
  <c r="M824" i="23"/>
  <c r="O824" i="23" s="1"/>
  <c r="S563" i="23"/>
  <c r="T504" i="23"/>
  <c r="V504" i="23" s="1"/>
  <c r="N970" i="23"/>
  <c r="S248" i="24"/>
  <c r="N515" i="23"/>
  <c r="O515" i="23" s="1"/>
  <c r="S1339" i="23"/>
  <c r="N1136" i="23"/>
  <c r="N828" i="23"/>
  <c r="W43" i="24"/>
  <c r="S1357" i="23"/>
  <c r="N1318" i="23"/>
  <c r="U750" i="23"/>
  <c r="N443" i="23"/>
  <c r="S1575" i="23"/>
  <c r="N1553" i="23"/>
  <c r="U370" i="23"/>
  <c r="S1491" i="23"/>
  <c r="W1243" i="23"/>
  <c r="M20" i="24"/>
  <c r="O20" i="24" s="1"/>
  <c r="T41" i="24"/>
  <c r="V41" i="24" s="1"/>
  <c r="N27" i="24"/>
  <c r="N1531" i="23"/>
  <c r="G810" i="23"/>
  <c r="H251" i="23"/>
  <c r="N44" i="24"/>
  <c r="N126" i="23"/>
  <c r="O126" i="23" s="1"/>
  <c r="N49" i="23"/>
  <c r="T393" i="23"/>
  <c r="V393" i="23" s="1"/>
  <c r="N226" i="23"/>
  <c r="O226" i="23" s="1"/>
  <c r="N1578" i="23"/>
  <c r="G1297" i="23"/>
  <c r="G819" i="23"/>
  <c r="U1065" i="23"/>
  <c r="U54" i="24"/>
  <c r="N139" i="23"/>
  <c r="M353" i="23"/>
  <c r="O353" i="23" s="1"/>
  <c r="N1511" i="23"/>
  <c r="H121" i="23"/>
  <c r="N56" i="24"/>
  <c r="U1389" i="23"/>
  <c r="N503" i="23"/>
  <c r="O503" i="23" s="1"/>
  <c r="U1310" i="23"/>
  <c r="U1583" i="23"/>
  <c r="N634" i="23"/>
  <c r="U1467" i="23"/>
  <c r="N778" i="23"/>
  <c r="N1035" i="23"/>
  <c r="M905" i="23"/>
  <c r="O905" i="23" s="1"/>
  <c r="G401" i="23"/>
  <c r="H401" i="23" s="1"/>
  <c r="M1243" i="23"/>
  <c r="O1243" i="23" s="1"/>
  <c r="R1219" i="23"/>
  <c r="S1219" i="23" s="1"/>
  <c r="N721" i="23"/>
  <c r="U434" i="23"/>
  <c r="U701" i="23"/>
  <c r="U1462" i="23"/>
  <c r="N369" i="23"/>
  <c r="M1151" i="23"/>
  <c r="O1151" i="23" s="1"/>
  <c r="H415" i="23"/>
  <c r="N14" i="23"/>
  <c r="U669" i="23"/>
  <c r="N1195" i="23"/>
  <c r="H148" i="23"/>
  <c r="Z193" i="24"/>
  <c r="G884" i="23"/>
  <c r="R312" i="23"/>
  <c r="S312" i="23" s="1"/>
  <c r="N1465" i="23"/>
  <c r="U685" i="23"/>
  <c r="O190" i="23"/>
  <c r="M1282" i="23"/>
  <c r="O1282" i="23" s="1"/>
  <c r="N610" i="23"/>
  <c r="N671" i="23"/>
  <c r="N1500" i="23"/>
  <c r="U1017" i="23"/>
  <c r="U365" i="23"/>
  <c r="M30" i="23"/>
  <c r="O30" i="23" s="1"/>
  <c r="Y1130" i="23"/>
  <c r="AD1130" i="23" s="1"/>
  <c r="N1448" i="23"/>
  <c r="U236" i="24"/>
  <c r="S860" i="23"/>
  <c r="G809" i="23"/>
  <c r="G1516" i="23"/>
  <c r="G1345" i="23"/>
  <c r="H336" i="23"/>
  <c r="S810" i="23"/>
  <c r="Z393" i="23"/>
  <c r="N153" i="23"/>
  <c r="O153" i="23" s="1"/>
  <c r="N677" i="23"/>
  <c r="U381" i="23"/>
  <c r="S1170" i="23"/>
  <c r="U696" i="23"/>
  <c r="N471" i="23"/>
  <c r="N253" i="24"/>
  <c r="G203" i="23"/>
  <c r="H203" i="23" s="1"/>
  <c r="Y1454" i="23"/>
  <c r="AD1454" i="23" s="1"/>
  <c r="M654" i="23"/>
  <c r="O654" i="23" s="1"/>
  <c r="S454" i="23"/>
  <c r="G1299" i="23"/>
  <c r="N617" i="23"/>
  <c r="O617" i="23" s="1"/>
  <c r="N1254" i="23"/>
  <c r="U1348" i="23"/>
  <c r="L83" i="23"/>
  <c r="S522" i="23"/>
  <c r="N156" i="24"/>
  <c r="N47" i="24"/>
  <c r="G894" i="23"/>
  <c r="R399" i="23"/>
  <c r="W399" i="23" s="1"/>
  <c r="M296" i="23"/>
  <c r="O296" i="23" s="1"/>
  <c r="S259" i="24"/>
  <c r="U1426" i="23"/>
  <c r="R335" i="23"/>
  <c r="W335" i="23" s="1"/>
  <c r="S1379" i="23"/>
  <c r="U219" i="24"/>
  <c r="G740" i="23"/>
  <c r="N1504" i="23"/>
  <c r="N1277" i="23"/>
  <c r="S1547" i="23"/>
  <c r="N552" i="23"/>
  <c r="H22" i="23"/>
  <c r="N1569" i="23"/>
  <c r="N689" i="23"/>
  <c r="N509" i="23"/>
  <c r="U613" i="23"/>
  <c r="M145" i="23"/>
  <c r="N145" i="23" s="1"/>
  <c r="N478" i="23"/>
  <c r="G1526" i="23"/>
  <c r="N214" i="23"/>
  <c r="G1504" i="23"/>
  <c r="G55" i="24"/>
  <c r="S848" i="23"/>
  <c r="M546" i="23"/>
  <c r="O546" i="23" s="1"/>
  <c r="M961" i="23"/>
  <c r="O961" i="23" s="1"/>
  <c r="R1136" i="23"/>
  <c r="S1136" i="23" s="1"/>
  <c r="R1514" i="23"/>
  <c r="S1514" i="23" s="1"/>
  <c r="M140" i="23"/>
  <c r="O140" i="23" s="1"/>
  <c r="Z352" i="23"/>
  <c r="R824" i="23"/>
  <c r="W824" i="23" s="1"/>
  <c r="N190" i="24"/>
  <c r="N612" i="23"/>
  <c r="O612" i="23" s="1"/>
  <c r="S866" i="23"/>
  <c r="N1328" i="23"/>
  <c r="N439" i="23"/>
  <c r="N100" i="24"/>
  <c r="U1515" i="23"/>
  <c r="N251" i="24"/>
  <c r="S330" i="23"/>
  <c r="N985" i="23"/>
  <c r="N1321" i="23"/>
  <c r="N959" i="23"/>
  <c r="S151" i="23"/>
  <c r="S859" i="23"/>
  <c r="M188" i="23"/>
  <c r="O188" i="23" s="1"/>
  <c r="Y1578" i="23"/>
  <c r="Z1578" i="23" s="1"/>
  <c r="R650" i="23"/>
  <c r="W650" i="23" s="1"/>
  <c r="M1231" i="23"/>
  <c r="O1231" i="23" s="1"/>
  <c r="M161" i="23"/>
  <c r="O161" i="23" s="1"/>
  <c r="T1340" i="23"/>
  <c r="V1340" i="23" s="1"/>
  <c r="S1076" i="23"/>
  <c r="T347" i="23"/>
  <c r="V347" i="23" s="1"/>
  <c r="T287" i="23"/>
  <c r="V287" i="23" s="1"/>
  <c r="R353" i="23"/>
  <c r="W353" i="23" s="1"/>
  <c r="AA1460" i="23"/>
  <c r="AC1460" i="23" s="1"/>
  <c r="T1373" i="23"/>
  <c r="V1373" i="23" s="1"/>
  <c r="N525" i="23"/>
  <c r="N1001" i="23"/>
  <c r="S1215" i="23"/>
  <c r="W229" i="24"/>
  <c r="M872" i="23"/>
  <c r="O872" i="23" s="1"/>
  <c r="N165" i="24"/>
  <c r="M1357" i="23"/>
  <c r="O1357" i="23" s="1"/>
  <c r="N644" i="23"/>
  <c r="T186" i="24"/>
  <c r="V186" i="24" s="1"/>
  <c r="T1242" i="23"/>
  <c r="V1242" i="23" s="1"/>
  <c r="M203" i="23"/>
  <c r="O203" i="23" s="1"/>
  <c r="M584" i="23"/>
  <c r="M1267" i="23"/>
  <c r="O1267" i="23" s="1"/>
  <c r="W1309" i="23"/>
  <c r="T205" i="23"/>
  <c r="V205" i="23" s="1"/>
  <c r="T1028" i="23"/>
  <c r="V1028" i="23" s="1"/>
  <c r="H123" i="23"/>
  <c r="AA413" i="23"/>
  <c r="AC413" i="23" s="1"/>
  <c r="T543" i="23"/>
  <c r="V543" i="23" s="1"/>
  <c r="G724" i="23"/>
  <c r="S351" i="23"/>
  <c r="Y506" i="23"/>
  <c r="Z506" i="23" s="1"/>
  <c r="T1344" i="23"/>
  <c r="V1344" i="23" s="1"/>
  <c r="H383" i="23"/>
  <c r="T363" i="23"/>
  <c r="V363" i="23" s="1"/>
  <c r="H51" i="23"/>
  <c r="W380" i="23"/>
  <c r="M1432" i="23"/>
  <c r="O1432" i="23" s="1"/>
  <c r="W232" i="24"/>
  <c r="R1282" i="23"/>
  <c r="W1282" i="23" s="1"/>
  <c r="Y161" i="24"/>
  <c r="AD161" i="24" s="1"/>
  <c r="R341" i="23"/>
  <c r="W341" i="23" s="1"/>
  <c r="R30" i="23"/>
  <c r="W30" i="23" s="1"/>
  <c r="AA1382" i="23"/>
  <c r="AC1382" i="23" s="1"/>
  <c r="N43" i="23"/>
  <c r="W1213" i="23"/>
  <c r="W922" i="23"/>
  <c r="S1479" i="23"/>
  <c r="M127" i="23"/>
  <c r="AA1342" i="23"/>
  <c r="AC1342" i="23" s="1"/>
  <c r="G686" i="23"/>
  <c r="M827" i="23"/>
  <c r="O827" i="23" s="1"/>
  <c r="P932" i="23"/>
  <c r="Y128" i="24"/>
  <c r="AD128" i="24" s="1"/>
  <c r="T714" i="23"/>
  <c r="V714" i="23" s="1"/>
  <c r="W1174" i="23"/>
  <c r="AD1617" i="23"/>
  <c r="R130" i="24"/>
  <c r="W130" i="24" s="1"/>
  <c r="W698" i="23"/>
  <c r="N171" i="24"/>
  <c r="M607" i="23"/>
  <c r="O607" i="23" s="1"/>
  <c r="R1351" i="23"/>
  <c r="W1351" i="23" s="1"/>
  <c r="T1453" i="23"/>
  <c r="V1453" i="23" s="1"/>
  <c r="G256" i="24"/>
  <c r="N116" i="24"/>
  <c r="M1575" i="23"/>
  <c r="O1575" i="23" s="1"/>
  <c r="N261" i="24"/>
  <c r="T1581" i="23"/>
  <c r="V1581" i="23" s="1"/>
  <c r="Y1312" i="23"/>
  <c r="AD1312" i="23" s="1"/>
  <c r="N18" i="23"/>
  <c r="S1019" i="23"/>
  <c r="L262" i="23"/>
  <c r="T933" i="23"/>
  <c r="V933" i="23" s="1"/>
  <c r="R145" i="23"/>
  <c r="S145" i="23" s="1"/>
  <c r="M10" i="23"/>
  <c r="O10" i="23" s="1"/>
  <c r="M1523" i="23"/>
  <c r="O1523" i="23" s="1"/>
  <c r="N1198" i="23"/>
  <c r="U134" i="24"/>
  <c r="Y1085" i="23"/>
  <c r="AD1085" i="23" s="1"/>
  <c r="Y516" i="23"/>
  <c r="AD516" i="23" s="1"/>
  <c r="R1051" i="23"/>
  <c r="W1051" i="23" s="1"/>
  <c r="T272" i="24"/>
  <c r="V272" i="24" s="1"/>
  <c r="P1336" i="23"/>
  <c r="N86" i="24"/>
  <c r="W177" i="23"/>
  <c r="W937" i="23"/>
  <c r="T1264" i="23"/>
  <c r="V1264" i="23" s="1"/>
  <c r="U139" i="24"/>
  <c r="Y628" i="23"/>
  <c r="Z628" i="23" s="1"/>
  <c r="AD219" i="24"/>
  <c r="AF1034" i="23"/>
  <c r="AG1034" i="23" s="1"/>
  <c r="T727" i="23"/>
  <c r="V727" i="23" s="1"/>
  <c r="Y48" i="24"/>
  <c r="AD48" i="24" s="1"/>
  <c r="AF861" i="23"/>
  <c r="AG861" i="23" s="1"/>
  <c r="Y708" i="23"/>
  <c r="AD708" i="23" s="1"/>
  <c r="AF209" i="24"/>
  <c r="AG209" i="24" s="1"/>
  <c r="M119" i="23"/>
  <c r="R872" i="23"/>
  <c r="W872" i="23" s="1"/>
  <c r="H488" i="23"/>
  <c r="Y636" i="23"/>
  <c r="AD636" i="23" s="1"/>
  <c r="Y203" i="23"/>
  <c r="Z203" i="23" s="1"/>
  <c r="Y248" i="23"/>
  <c r="AD248" i="23" s="1"/>
  <c r="Y1590" i="23"/>
  <c r="AD1590" i="23" s="1"/>
  <c r="M52" i="24"/>
  <c r="O52" i="24" s="1"/>
  <c r="R1083" i="23"/>
  <c r="W1083" i="23" s="1"/>
  <c r="Y199" i="23"/>
  <c r="AD199" i="23" s="1"/>
  <c r="R253" i="23"/>
  <c r="W253" i="23" s="1"/>
  <c r="M1097" i="23"/>
  <c r="O1097" i="23" s="1"/>
  <c r="R584" i="23"/>
  <c r="W584" i="23" s="1"/>
  <c r="M887" i="23"/>
  <c r="O887" i="23" s="1"/>
  <c r="AA260" i="24"/>
  <c r="AC260" i="24" s="1"/>
  <c r="AF863" i="23"/>
  <c r="AG863" i="23" s="1"/>
  <c r="Y238" i="23"/>
  <c r="Z238" i="23" s="1"/>
  <c r="T161" i="24"/>
  <c r="V161" i="24" s="1"/>
  <c r="R308" i="23"/>
  <c r="W308" i="23" s="1"/>
  <c r="M481" i="23"/>
  <c r="O481" i="23" s="1"/>
  <c r="Y573" i="23"/>
  <c r="AD573" i="23" s="1"/>
  <c r="M591" i="23"/>
  <c r="Y385" i="23"/>
  <c r="Z385" i="23" s="1"/>
  <c r="R695" i="23"/>
  <c r="W695" i="23" s="1"/>
  <c r="Y1110" i="23"/>
  <c r="Z1110" i="23" s="1"/>
  <c r="AF662" i="23"/>
  <c r="AG662" i="23" s="1"/>
  <c r="Y1202" i="23"/>
  <c r="Z1202" i="23" s="1"/>
  <c r="T1118" i="23"/>
  <c r="V1118" i="23" s="1"/>
  <c r="M1356" i="23"/>
  <c r="O1356" i="23" s="1"/>
  <c r="R827" i="23"/>
  <c r="W827" i="23" s="1"/>
  <c r="AF651" i="23"/>
  <c r="AG651" i="23" s="1"/>
  <c r="AA1502" i="23"/>
  <c r="AC1502" i="23" s="1"/>
  <c r="AF397" i="23"/>
  <c r="AG397" i="23" s="1"/>
  <c r="M1429" i="23"/>
  <c r="O1429" i="23" s="1"/>
  <c r="Y25" i="24"/>
  <c r="Z25" i="24" s="1"/>
  <c r="Y672" i="23"/>
  <c r="Z672" i="23" s="1"/>
  <c r="H595" i="23"/>
  <c r="M1014" i="23"/>
  <c r="O1014" i="23" s="1"/>
  <c r="Y1261" i="23"/>
  <c r="AD1261" i="23" s="1"/>
  <c r="Y589" i="23"/>
  <c r="Z589" i="23" s="1"/>
  <c r="Y1365" i="23"/>
  <c r="AD1365" i="23" s="1"/>
  <c r="M206" i="24"/>
  <c r="O206" i="24" s="1"/>
  <c r="Y679" i="23"/>
  <c r="AD679" i="23" s="1"/>
  <c r="T1447" i="23"/>
  <c r="V1447" i="23" s="1"/>
  <c r="T254" i="24"/>
  <c r="V254" i="24" s="1"/>
  <c r="R10" i="23"/>
  <c r="W10" i="23" s="1"/>
  <c r="M1077" i="23"/>
  <c r="O1077" i="23" s="1"/>
  <c r="R1523" i="23"/>
  <c r="S1523" i="23" s="1"/>
  <c r="R1180" i="23"/>
  <c r="W1180" i="23" s="1"/>
  <c r="M843" i="23"/>
  <c r="O843" i="23" s="1"/>
  <c r="T1492" i="23"/>
  <c r="V1492" i="23" s="1"/>
  <c r="R293" i="23"/>
  <c r="W293" i="23" s="1"/>
  <c r="R959" i="23"/>
  <c r="S959" i="23" s="1"/>
  <c r="Y210" i="24"/>
  <c r="AD210" i="24" s="1"/>
  <c r="AF847" i="23"/>
  <c r="AG847" i="23" s="1"/>
  <c r="Y216" i="24"/>
  <c r="Z216" i="24" s="1"/>
  <c r="T977" i="23"/>
  <c r="V977" i="23" s="1"/>
  <c r="AF1338" i="23"/>
  <c r="AG1338" i="23" s="1"/>
  <c r="AF1492" i="23"/>
  <c r="AG1492" i="23" s="1"/>
  <c r="Y1026" i="23"/>
  <c r="Z1026" i="23" s="1"/>
  <c r="R1481" i="23"/>
  <c r="S1481" i="23" s="1"/>
  <c r="T352" i="23"/>
  <c r="V352" i="23" s="1"/>
  <c r="H481" i="23"/>
  <c r="M921" i="23"/>
  <c r="O921" i="23" s="1"/>
  <c r="M1422" i="23"/>
  <c r="O1422" i="23" s="1"/>
  <c r="T570" i="23"/>
  <c r="V570" i="23" s="1"/>
  <c r="M48" i="23"/>
  <c r="O48" i="23" s="1"/>
  <c r="T955" i="23"/>
  <c r="V955" i="23" s="1"/>
  <c r="AB1039" i="23"/>
  <c r="Z777" i="23"/>
  <c r="N1306" i="23"/>
  <c r="S1383" i="23"/>
  <c r="G358" i="23"/>
  <c r="H358" i="23" s="1"/>
  <c r="W1516" i="23"/>
  <c r="U1015" i="23"/>
  <c r="U1437" i="23"/>
  <c r="R258" i="24"/>
  <c r="W258" i="24" s="1"/>
  <c r="N295" i="24"/>
  <c r="M1562" i="23"/>
  <c r="O1562" i="23" s="1"/>
  <c r="M1371" i="23"/>
  <c r="O1371" i="23" s="1"/>
  <c r="R119" i="23"/>
  <c r="S119" i="23" s="1"/>
  <c r="R169" i="23"/>
  <c r="S169" i="23" s="1"/>
  <c r="S1306" i="23"/>
  <c r="S1475" i="23"/>
  <c r="S233" i="24"/>
  <c r="M581" i="23"/>
  <c r="O581" i="23" s="1"/>
  <c r="M1083" i="23"/>
  <c r="O1083" i="23" s="1"/>
  <c r="N218" i="24"/>
  <c r="M204" i="24"/>
  <c r="O204" i="24" s="1"/>
  <c r="G1159" i="23"/>
  <c r="N1078" i="23"/>
  <c r="N1026" i="23"/>
  <c r="N85" i="24"/>
  <c r="S67" i="24"/>
  <c r="R1097" i="23"/>
  <c r="W1097" i="23" s="1"/>
  <c r="S1399" i="23"/>
  <c r="M655" i="23"/>
  <c r="O655" i="23" s="1"/>
  <c r="N1203" i="23"/>
  <c r="N1186" i="23"/>
  <c r="M622" i="23"/>
  <c r="O622" i="23" s="1"/>
  <c r="AB1023" i="23"/>
  <c r="AD268" i="24"/>
  <c r="U1038" i="23"/>
  <c r="G1242" i="23"/>
  <c r="S604" i="23"/>
  <c r="S626" i="23"/>
  <c r="U268" i="24"/>
  <c r="Z976" i="23"/>
  <c r="N470" i="23"/>
  <c r="W1164" i="23"/>
  <c r="N658" i="23"/>
  <c r="N238" i="23"/>
  <c r="U1498" i="23"/>
  <c r="L1047" i="23"/>
  <c r="R591" i="23"/>
  <c r="S591" i="23" s="1"/>
  <c r="M879" i="23"/>
  <c r="O879" i="23" s="1"/>
  <c r="M262" i="24"/>
  <c r="O262" i="24" s="1"/>
  <c r="S687" i="23"/>
  <c r="N1516" i="23"/>
  <c r="S1086" i="23"/>
  <c r="G1574" i="23"/>
  <c r="U348" i="23"/>
  <c r="S172" i="24"/>
  <c r="S185" i="24"/>
  <c r="S386" i="23"/>
  <c r="R1356" i="23"/>
  <c r="W1356" i="23" s="1"/>
  <c r="U1075" i="23"/>
  <c r="M160" i="24"/>
  <c r="O160" i="24" s="1"/>
  <c r="S878" i="23"/>
  <c r="N771" i="23"/>
  <c r="Z553" i="23"/>
  <c r="N297" i="24"/>
  <c r="Z871" i="23"/>
  <c r="N185" i="23"/>
  <c r="U1064" i="23"/>
  <c r="N631" i="23"/>
  <c r="R1429" i="23"/>
  <c r="W1429" i="23" s="1"/>
  <c r="N433" i="23"/>
  <c r="G1314" i="23"/>
  <c r="M1248" i="23"/>
  <c r="O1248" i="23" s="1"/>
  <c r="N536" i="23"/>
  <c r="S388" i="23"/>
  <c r="M14" i="24"/>
  <c r="O14" i="24" s="1"/>
  <c r="O500" i="23"/>
  <c r="N1610" i="23"/>
  <c r="M524" i="23"/>
  <c r="O524" i="23" s="1"/>
  <c r="R154" i="24"/>
  <c r="W154" i="24" s="1"/>
  <c r="S94" i="23"/>
  <c r="S30" i="24"/>
  <c r="Z375" i="23"/>
  <c r="S1246" i="23"/>
  <c r="N918" i="23"/>
  <c r="N1494" i="23"/>
  <c r="U683" i="23"/>
  <c r="N979" i="23"/>
  <c r="N772" i="23"/>
  <c r="G89" i="24"/>
  <c r="Z1557" i="23"/>
  <c r="S530" i="23"/>
  <c r="Z453" i="23"/>
  <c r="M1176" i="23"/>
  <c r="O1176" i="23" s="1"/>
  <c r="S462" i="23"/>
  <c r="N194" i="24"/>
  <c r="U189" i="24"/>
  <c r="G420" i="23"/>
  <c r="H420" i="23" s="1"/>
  <c r="N1537" i="23"/>
  <c r="Z1189" i="23"/>
  <c r="S125" i="23"/>
  <c r="R1077" i="23"/>
  <c r="W1077" i="23" s="1"/>
  <c r="M61" i="24"/>
  <c r="O61" i="24" s="1"/>
  <c r="N679" i="23"/>
  <c r="R101" i="24"/>
  <c r="W101" i="24" s="1"/>
  <c r="Y458" i="23"/>
  <c r="Z458" i="23" s="1"/>
  <c r="R182" i="24"/>
  <c r="W182" i="24" s="1"/>
  <c r="N254" i="24"/>
  <c r="R328" i="23"/>
  <c r="S328" i="23" s="1"/>
  <c r="M937" i="23"/>
  <c r="O937" i="23" s="1"/>
  <c r="N101" i="24"/>
  <c r="N198" i="23"/>
  <c r="AD284" i="24"/>
  <c r="U624" i="23"/>
  <c r="S562" i="23"/>
  <c r="N1146" i="23"/>
  <c r="S150" i="23"/>
  <c r="S546" i="23"/>
  <c r="N811" i="23"/>
  <c r="U839" i="23"/>
  <c r="N130" i="24"/>
  <c r="Y124" i="24"/>
  <c r="AD124" i="24" s="1"/>
  <c r="S498" i="23"/>
  <c r="S711" i="23"/>
  <c r="S887" i="23"/>
  <c r="S1124" i="23"/>
  <c r="M805" i="23"/>
  <c r="O805" i="23" s="1"/>
  <c r="T163" i="23"/>
  <c r="V163" i="23" s="1"/>
  <c r="R1221" i="23"/>
  <c r="W1221" i="23" s="1"/>
  <c r="Y107" i="23"/>
  <c r="AD107" i="23" s="1"/>
  <c r="H426" i="23"/>
  <c r="T980" i="23"/>
  <c r="V980" i="23" s="1"/>
  <c r="AH560" i="23"/>
  <c r="AJ560" i="23" s="1"/>
  <c r="Y1065" i="23"/>
  <c r="AD1065" i="23" s="1"/>
  <c r="M1513" i="23"/>
  <c r="O1513" i="23" s="1"/>
  <c r="R177" i="24"/>
  <c r="S177" i="24" s="1"/>
  <c r="T358" i="23"/>
  <c r="V358" i="23" s="1"/>
  <c r="R1591" i="23"/>
  <c r="W1591" i="23" s="1"/>
  <c r="T1001" i="23"/>
  <c r="V1001" i="23" s="1"/>
  <c r="M1551" i="23"/>
  <c r="O1551" i="23" s="1"/>
  <c r="O74" i="23"/>
  <c r="R92" i="24"/>
  <c r="W92" i="24" s="1"/>
  <c r="T802" i="23"/>
  <c r="V802" i="23" s="1"/>
  <c r="AA998" i="23"/>
  <c r="AC998" i="23" s="1"/>
  <c r="R622" i="23"/>
  <c r="S622" i="23" s="1"/>
  <c r="Y1092" i="23"/>
  <c r="Z1092" i="23" s="1"/>
  <c r="Y112" i="23"/>
  <c r="Z112" i="23" s="1"/>
  <c r="M628" i="23"/>
  <c r="O628" i="23" s="1"/>
  <c r="Y1228" i="23"/>
  <c r="AD1228" i="23" s="1"/>
  <c r="T951" i="23"/>
  <c r="V951" i="23" s="1"/>
  <c r="AA357" i="23"/>
  <c r="AC357" i="23" s="1"/>
  <c r="T47" i="23"/>
  <c r="V47" i="23" s="1"/>
  <c r="AA1417" i="23"/>
  <c r="AC1417" i="23" s="1"/>
  <c r="R879" i="23"/>
  <c r="S879" i="23" s="1"/>
  <c r="R262" i="24"/>
  <c r="W262" i="24" s="1"/>
  <c r="T999" i="23"/>
  <c r="V999" i="23" s="1"/>
  <c r="T92" i="23"/>
  <c r="V92" i="23" s="1"/>
  <c r="T180" i="23"/>
  <c r="V180" i="23" s="1"/>
  <c r="M297" i="23"/>
  <c r="O297" i="23" s="1"/>
  <c r="R160" i="24"/>
  <c r="W160" i="24" s="1"/>
  <c r="T817" i="23"/>
  <c r="V817" i="23" s="1"/>
  <c r="H291" i="23"/>
  <c r="Y739" i="23"/>
  <c r="AD739" i="23" s="1"/>
  <c r="R709" i="23"/>
  <c r="S709" i="23" s="1"/>
  <c r="M1256" i="23"/>
  <c r="O1256" i="23" s="1"/>
  <c r="M1108" i="23"/>
  <c r="O1108" i="23" s="1"/>
  <c r="T14" i="24"/>
  <c r="V14" i="24" s="1"/>
  <c r="M170" i="23"/>
  <c r="O170" i="23" s="1"/>
  <c r="M1264" i="23"/>
  <c r="O1264" i="23" s="1"/>
  <c r="T427" i="23"/>
  <c r="V427" i="23" s="1"/>
  <c r="R59" i="23"/>
  <c r="W59" i="23" s="1"/>
  <c r="Y63" i="24"/>
  <c r="AD63" i="24" s="1"/>
  <c r="T846" i="23"/>
  <c r="V846" i="23" s="1"/>
  <c r="H463" i="23"/>
  <c r="R1176" i="23"/>
  <c r="W1176" i="23" s="1"/>
  <c r="T579" i="23"/>
  <c r="V579" i="23" s="1"/>
  <c r="M890" i="23"/>
  <c r="O890" i="23" s="1"/>
  <c r="M328" i="23"/>
  <c r="N312" i="23"/>
  <c r="N787" i="23"/>
  <c r="U382" i="23"/>
  <c r="O590" i="23" l="1"/>
  <c r="U72" i="24"/>
  <c r="O619" i="23"/>
  <c r="U1412" i="23"/>
  <c r="AD402" i="23"/>
  <c r="N660" i="23"/>
  <c r="U288" i="24"/>
  <c r="U58" i="24"/>
  <c r="U885" i="23"/>
  <c r="AB1055" i="23"/>
  <c r="N587" i="23"/>
  <c r="O587" i="23" s="1"/>
  <c r="N601" i="23"/>
  <c r="U576" i="23"/>
  <c r="A560" i="23"/>
  <c r="AD1139" i="23"/>
  <c r="AF1139" i="23" s="1"/>
  <c r="AG1139" i="23" s="1"/>
  <c r="U1300" i="23"/>
  <c r="Z1137" i="23"/>
  <c r="AA1137" i="23" s="1"/>
  <c r="AC1137" i="23" s="1"/>
  <c r="U1157" i="23"/>
  <c r="S145" i="24"/>
  <c r="AD145" i="24"/>
  <c r="AF145" i="24" s="1"/>
  <c r="AG145" i="24" s="1"/>
  <c r="AH145" i="24" s="1"/>
  <c r="AJ145" i="24" s="1"/>
  <c r="S656" i="23"/>
  <c r="T656" i="23" s="1"/>
  <c r="V656" i="23" s="1"/>
  <c r="U1168" i="23"/>
  <c r="S580" i="23"/>
  <c r="T580" i="23" s="1"/>
  <c r="V580" i="23" s="1"/>
  <c r="AD1303" i="23"/>
  <c r="AF1303" i="23" s="1"/>
  <c r="AG1303" i="23" s="1"/>
  <c r="AH1303" i="23" s="1"/>
  <c r="AJ1303" i="23" s="1"/>
  <c r="A1303" i="23" s="1"/>
  <c r="AD1260" i="23"/>
  <c r="AF1260" i="23" s="1"/>
  <c r="AG1260" i="23" s="1"/>
  <c r="AH1260" i="23" s="1"/>
  <c r="AJ1260" i="23" s="1"/>
  <c r="AD580" i="23"/>
  <c r="AF580" i="23" s="1"/>
  <c r="AG580" i="23" s="1"/>
  <c r="AH580" i="23" s="1"/>
  <c r="N283" i="24"/>
  <c r="W590" i="23"/>
  <c r="Y590" i="23" s="1"/>
  <c r="AD590" i="23" s="1"/>
  <c r="AF590" i="23" s="1"/>
  <c r="AG590" i="23" s="1"/>
  <c r="S441" i="23"/>
  <c r="T441" i="23" s="1"/>
  <c r="V441" i="23" s="1"/>
  <c r="N829" i="23"/>
  <c r="U706" i="23"/>
  <c r="N62" i="24"/>
  <c r="Z1007" i="23"/>
  <c r="AA1007" i="23" s="1"/>
  <c r="AC1007" i="23" s="1"/>
  <c r="S1404" i="23"/>
  <c r="T1404" i="23" s="1"/>
  <c r="V1404" i="23" s="1"/>
  <c r="U464" i="23"/>
  <c r="AD67" i="24"/>
  <c r="AF67" i="24" s="1"/>
  <c r="AK67" i="24" s="1"/>
  <c r="W1523" i="23"/>
  <c r="Y1523" i="23" s="1"/>
  <c r="Z1523" i="23" s="1"/>
  <c r="AD1495" i="23"/>
  <c r="AF1495" i="23" s="1"/>
  <c r="AG1495" i="23" s="1"/>
  <c r="U972" i="23"/>
  <c r="AD1593" i="23"/>
  <c r="AF1593" i="23" s="1"/>
  <c r="AG1593" i="23" s="1"/>
  <c r="U838" i="23"/>
  <c r="AB196" i="24"/>
  <c r="U786" i="23"/>
  <c r="N1525" i="23"/>
  <c r="AD253" i="24"/>
  <c r="AF253" i="24" s="1"/>
  <c r="AG253" i="24" s="1"/>
  <c r="U121" i="23"/>
  <c r="Z839" i="23"/>
  <c r="AA839" i="23" s="1"/>
  <c r="AC839" i="23" s="1"/>
  <c r="N145" i="24"/>
  <c r="U449" i="23"/>
  <c r="Z722" i="23"/>
  <c r="AA722" i="23" s="1"/>
  <c r="AC722" i="23" s="1"/>
  <c r="W534" i="23"/>
  <c r="Y534" i="23" s="1"/>
  <c r="Z534" i="23" s="1"/>
  <c r="AA534" i="23" s="1"/>
  <c r="AC534" i="23" s="1"/>
  <c r="W177" i="24"/>
  <c r="Y177" i="24" s="1"/>
  <c r="AD177" i="24" s="1"/>
  <c r="A576" i="23"/>
  <c r="AB804" i="23"/>
  <c r="AD130" i="23"/>
  <c r="AF130" i="23" s="1"/>
  <c r="AK130" i="23" s="1"/>
  <c r="Z1088" i="23"/>
  <c r="AA1088" i="23" s="1"/>
  <c r="AC1088" i="23" s="1"/>
  <c r="AG164" i="24"/>
  <c r="AH164" i="24" s="1"/>
  <c r="AJ164" i="24" s="1"/>
  <c r="A164" i="24" s="1"/>
  <c r="Z975" i="23"/>
  <c r="AA975" i="23" s="1"/>
  <c r="AC975" i="23" s="1"/>
  <c r="Z1139" i="23"/>
  <c r="AA1139" i="23" s="1"/>
  <c r="AC1139" i="23" s="1"/>
  <c r="AD905" i="23"/>
  <c r="AF905" i="23" s="1"/>
  <c r="AG905" i="23" s="1"/>
  <c r="AD239" i="23"/>
  <c r="AF239" i="23" s="1"/>
  <c r="AG239" i="23" s="1"/>
  <c r="S18" i="23"/>
  <c r="T18" i="23" s="1"/>
  <c r="V18" i="23" s="1"/>
  <c r="N151" i="23"/>
  <c r="O151" i="23" s="1"/>
  <c r="Z239" i="24"/>
  <c r="AA239" i="24" s="1"/>
  <c r="AC239" i="24" s="1"/>
  <c r="AK281" i="24"/>
  <c r="Z765" i="23"/>
  <c r="AA765" i="23" s="1"/>
  <c r="AC765" i="23" s="1"/>
  <c r="S586" i="23"/>
  <c r="T586" i="23" s="1"/>
  <c r="V586" i="23" s="1"/>
  <c r="U1601" i="23"/>
  <c r="Z223" i="23"/>
  <c r="AA223" i="23" s="1"/>
  <c r="AC223" i="23" s="1"/>
  <c r="M807" i="23"/>
  <c r="O807" i="23" s="1"/>
  <c r="AD775" i="23"/>
  <c r="AF775" i="23" s="1"/>
  <c r="AG775" i="23" s="1"/>
  <c r="Z252" i="24"/>
  <c r="AA252" i="24" s="1"/>
  <c r="AC252" i="24" s="1"/>
  <c r="Z167" i="24"/>
  <c r="AA167" i="24" s="1"/>
  <c r="AC167" i="24" s="1"/>
  <c r="S519" i="23"/>
  <c r="T519" i="23" s="1"/>
  <c r="V519" i="23" s="1"/>
  <c r="Z1373" i="23"/>
  <c r="AA1373" i="23" s="1"/>
  <c r="AC1373" i="23" s="1"/>
  <c r="N1513" i="23"/>
  <c r="U286" i="23"/>
  <c r="AD776" i="23"/>
  <c r="AF776" i="23" s="1"/>
  <c r="AG776" i="23" s="1"/>
  <c r="U1174" i="23"/>
  <c r="Y600" i="23"/>
  <c r="Z600" i="23" s="1"/>
  <c r="AA600" i="23" s="1"/>
  <c r="AC600" i="23" s="1"/>
  <c r="AD719" i="23"/>
  <c r="AF719" i="23" s="1"/>
  <c r="AG719" i="23" s="1"/>
  <c r="W1600" i="23"/>
  <c r="Y1600" i="23" s="1"/>
  <c r="Z1612" i="23"/>
  <c r="AA1612" i="23" s="1"/>
  <c r="AC1612" i="23" s="1"/>
  <c r="S491" i="23"/>
  <c r="T491" i="23" s="1"/>
  <c r="V491" i="23" s="1"/>
  <c r="U587" i="23"/>
  <c r="AD515" i="23"/>
  <c r="AF515" i="23" s="1"/>
  <c r="AG515" i="23" s="1"/>
  <c r="AG222" i="24"/>
  <c r="AH222" i="24" s="1"/>
  <c r="AJ222" i="24" s="1"/>
  <c r="Z925" i="23"/>
  <c r="AA925" i="23" s="1"/>
  <c r="AC925" i="23" s="1"/>
  <c r="Z931" i="23"/>
  <c r="AA931" i="23" s="1"/>
  <c r="AC931" i="23" s="1"/>
  <c r="U931" i="23"/>
  <c r="T525" i="23"/>
  <c r="V525" i="23" s="1"/>
  <c r="AD1144" i="23"/>
  <c r="AF1144" i="23" s="1"/>
  <c r="AG1144" i="23" s="1"/>
  <c r="AD637" i="23"/>
  <c r="AF637" i="23" s="1"/>
  <c r="AG637" i="23" s="1"/>
  <c r="U1009" i="23"/>
  <c r="AD242" i="24"/>
  <c r="AF242" i="24" s="1"/>
  <c r="AG242" i="24" s="1"/>
  <c r="U1024" i="23"/>
  <c r="S1285" i="23"/>
  <c r="T1285" i="23" s="1"/>
  <c r="V1285" i="23" s="1"/>
  <c r="AD1573" i="23"/>
  <c r="AF1573" i="23" s="1"/>
  <c r="AG1573" i="23" s="1"/>
  <c r="U273" i="23"/>
  <c r="Y658" i="23"/>
  <c r="AD658" i="23" s="1"/>
  <c r="AF658" i="23" s="1"/>
  <c r="AG658" i="23" s="1"/>
  <c r="AD194" i="23"/>
  <c r="AF194" i="23" s="1"/>
  <c r="AK194" i="23" s="1"/>
  <c r="W260" i="23"/>
  <c r="Y260" i="23" s="1"/>
  <c r="Z260" i="23" s="1"/>
  <c r="U173" i="23"/>
  <c r="S695" i="23"/>
  <c r="T695" i="23" s="1"/>
  <c r="V695" i="23" s="1"/>
  <c r="Z1037" i="23"/>
  <c r="AA1037" i="23" s="1"/>
  <c r="AB1200" i="23"/>
  <c r="N580" i="23"/>
  <c r="Z280" i="24"/>
  <c r="AA280" i="24" s="1"/>
  <c r="AC280" i="24" s="1"/>
  <c r="Z61" i="24"/>
  <c r="AA61" i="24" s="1"/>
  <c r="AC61" i="24" s="1"/>
  <c r="AD61" i="24"/>
  <c r="AF61" i="24" s="1"/>
  <c r="AK61" i="24" s="1"/>
  <c r="AD1092" i="23"/>
  <c r="AF1092" i="23" s="1"/>
  <c r="AG1092" i="23" s="1"/>
  <c r="AD1225" i="23"/>
  <c r="AF1225" i="23" s="1"/>
  <c r="AG1225" i="23" s="1"/>
  <c r="AD254" i="24"/>
  <c r="AF254" i="24" s="1"/>
  <c r="AK254" i="24" s="1"/>
  <c r="Z344" i="23"/>
  <c r="AA344" i="23" s="1"/>
  <c r="AC344" i="23" s="1"/>
  <c r="U24" i="24"/>
  <c r="AD216" i="23"/>
  <c r="AF216" i="23" s="1"/>
  <c r="AG216" i="23" s="1"/>
  <c r="Z144" i="23"/>
  <c r="AA144" i="23" s="1"/>
  <c r="AC144" i="23" s="1"/>
  <c r="U974" i="23"/>
  <c r="Y723" i="23"/>
  <c r="AD723" i="23" s="1"/>
  <c r="AF723" i="23" s="1"/>
  <c r="AG723" i="23" s="1"/>
  <c r="S258" i="23"/>
  <c r="T258" i="23" s="1"/>
  <c r="Z1027" i="23"/>
  <c r="AA1027" i="23" s="1"/>
  <c r="AC1027" i="23" s="1"/>
  <c r="U163" i="23"/>
  <c r="AD55" i="24"/>
  <c r="AF55" i="24" s="1"/>
  <c r="AK55" i="24" s="1"/>
  <c r="AK209" i="24"/>
  <c r="AB876" i="23"/>
  <c r="U1581" i="23"/>
  <c r="U77" i="23"/>
  <c r="AD296" i="23"/>
  <c r="AF296" i="23" s="1"/>
  <c r="AG296" i="23" s="1"/>
  <c r="AD1415" i="23"/>
  <c r="AF1415" i="23" s="1"/>
  <c r="AG1415" i="23" s="1"/>
  <c r="T969" i="23"/>
  <c r="V969" i="23" s="1"/>
  <c r="U639" i="23"/>
  <c r="Z221" i="24"/>
  <c r="AA221" i="24" s="1"/>
  <c r="AC221" i="24" s="1"/>
  <c r="N835" i="23"/>
  <c r="AD1475" i="23"/>
  <c r="AF1475" i="23" s="1"/>
  <c r="AG1475" i="23" s="1"/>
  <c r="U446" i="23"/>
  <c r="R1375" i="23"/>
  <c r="S1375" i="23" s="1"/>
  <c r="Z320" i="23"/>
  <c r="AA320" i="23" s="1"/>
  <c r="AC320" i="23" s="1"/>
  <c r="N200" i="23"/>
  <c r="AD1456" i="23"/>
  <c r="AF1456" i="23" s="1"/>
  <c r="AG1456" i="23" s="1"/>
  <c r="Z1491" i="23"/>
  <c r="AA1491" i="23" s="1"/>
  <c r="AC1491" i="23" s="1"/>
  <c r="U450" i="23"/>
  <c r="N1441" i="23"/>
  <c r="AD1306" i="23"/>
  <c r="AF1306" i="23" s="1"/>
  <c r="AG1306" i="23" s="1"/>
  <c r="W71" i="23"/>
  <c r="Y71" i="23" s="1"/>
  <c r="AD71" i="23" s="1"/>
  <c r="AD326" i="23"/>
  <c r="AF326" i="23" s="1"/>
  <c r="AG326" i="23" s="1"/>
  <c r="U183" i="23"/>
  <c r="AD611" i="23"/>
  <c r="AF611" i="23" s="1"/>
  <c r="AG611" i="23" s="1"/>
  <c r="U210" i="23"/>
  <c r="Z1005" i="23"/>
  <c r="AA1005" i="23" s="1"/>
  <c r="N763" i="23"/>
  <c r="U149" i="23"/>
  <c r="U380" i="23"/>
  <c r="S257" i="24"/>
  <c r="T257" i="24" s="1"/>
  <c r="R53" i="24"/>
  <c r="W53" i="24" s="1"/>
  <c r="Y53" i="24" s="1"/>
  <c r="AD53" i="24" s="1"/>
  <c r="S874" i="23"/>
  <c r="T874" i="23" s="1"/>
  <c r="V874" i="23" s="1"/>
  <c r="Z116" i="23"/>
  <c r="AA116" i="23" s="1"/>
  <c r="AC116" i="23" s="1"/>
  <c r="U902" i="23"/>
  <c r="N304" i="23"/>
  <c r="Z826" i="23"/>
  <c r="AA826" i="23" s="1"/>
  <c r="M1300" i="23"/>
  <c r="O1300" i="23" s="1"/>
  <c r="Z205" i="23"/>
  <c r="AA205" i="23" s="1"/>
  <c r="AC205" i="23" s="1"/>
  <c r="N264" i="23"/>
  <c r="U1008" i="23"/>
  <c r="W1128" i="23"/>
  <c r="Y1128" i="23" s="1"/>
  <c r="Z1128" i="23" s="1"/>
  <c r="AD621" i="23"/>
  <c r="AF621" i="23" s="1"/>
  <c r="AG621" i="23" s="1"/>
  <c r="AD105" i="24"/>
  <c r="AF105" i="24" s="1"/>
  <c r="AG105" i="24" s="1"/>
  <c r="AD60" i="23"/>
  <c r="AF60" i="23" s="1"/>
  <c r="AK60" i="23" s="1"/>
  <c r="W625" i="23"/>
  <c r="Y625" i="23" s="1"/>
  <c r="Z625" i="23" s="1"/>
  <c r="U1593" i="23"/>
  <c r="U411" i="23"/>
  <c r="W312" i="23"/>
  <c r="Y312" i="23" s="1"/>
  <c r="U1130" i="23"/>
  <c r="AB1195" i="23"/>
  <c r="Z639" i="23"/>
  <c r="AA639" i="23" s="1"/>
  <c r="AC639" i="23" s="1"/>
  <c r="U252" i="23"/>
  <c r="AD1558" i="23"/>
  <c r="W1155" i="23"/>
  <c r="Y1155" i="23" s="1"/>
  <c r="AD1155" i="23" s="1"/>
  <c r="AD462" i="23"/>
  <c r="AF462" i="23" s="1"/>
  <c r="AG462" i="23" s="1"/>
  <c r="Z1217" i="23"/>
  <c r="AA1217" i="23" s="1"/>
  <c r="AC1217" i="23" s="1"/>
  <c r="N752" i="23"/>
  <c r="U621" i="23"/>
  <c r="U1569" i="23"/>
  <c r="N576" i="23"/>
  <c r="N1079" i="23"/>
  <c r="AD216" i="24"/>
  <c r="AF216" i="24" s="1"/>
  <c r="AK216" i="24" s="1"/>
  <c r="Z1365" i="23"/>
  <c r="AA1365" i="23" s="1"/>
  <c r="AC1365" i="23" s="1"/>
  <c r="N824" i="23"/>
  <c r="U617" i="23"/>
  <c r="Z1226" i="23"/>
  <c r="AA1226" i="23" s="1"/>
  <c r="AC1226" i="23" s="1"/>
  <c r="Z15" i="23"/>
  <c r="AA15" i="23" s="1"/>
  <c r="AC15" i="23" s="1"/>
  <c r="N877" i="23"/>
  <c r="N284" i="23"/>
  <c r="AB497" i="23"/>
  <c r="N1264" i="23"/>
  <c r="U707" i="23"/>
  <c r="N789" i="23"/>
  <c r="U90" i="24"/>
  <c r="U213" i="23"/>
  <c r="AD846" i="23"/>
  <c r="AF846" i="23" s="1"/>
  <c r="AG846" i="23" s="1"/>
  <c r="AD126" i="24"/>
  <c r="AF126" i="24" s="1"/>
  <c r="AG126" i="24" s="1"/>
  <c r="N406" i="23"/>
  <c r="S425" i="23"/>
  <c r="U1118" i="23"/>
  <c r="U1355" i="23"/>
  <c r="Z543" i="23"/>
  <c r="AA543" i="23" s="1"/>
  <c r="AC543" i="23" s="1"/>
  <c r="N216" i="24"/>
  <c r="N1425" i="23"/>
  <c r="N1464" i="23"/>
  <c r="Z1215" i="23"/>
  <c r="AA1215" i="23" s="1"/>
  <c r="AC1215" i="23" s="1"/>
  <c r="Z74" i="24"/>
  <c r="AA74" i="24" s="1"/>
  <c r="AD1184" i="23"/>
  <c r="AF1184" i="23" s="1"/>
  <c r="AG1184" i="23" s="1"/>
  <c r="M1152" i="23"/>
  <c r="O1152" i="23" s="1"/>
  <c r="N936" i="23"/>
  <c r="U579" i="23"/>
  <c r="Z1118" i="23"/>
  <c r="AA1118" i="23" s="1"/>
  <c r="AC1118" i="23" s="1"/>
  <c r="AB397" i="23"/>
  <c r="U1409" i="23"/>
  <c r="AD539" i="23"/>
  <c r="AF539" i="23" s="1"/>
  <c r="AG539" i="23" s="1"/>
  <c r="AD819" i="23"/>
  <c r="AF819" i="23" s="1"/>
  <c r="AG819" i="23" s="1"/>
  <c r="W256" i="23"/>
  <c r="Y256" i="23" s="1"/>
  <c r="Z256" i="23" s="1"/>
  <c r="AD1015" i="23"/>
  <c r="AF1015" i="23" s="1"/>
  <c r="AG1015" i="23" s="1"/>
  <c r="N1375" i="23"/>
  <c r="N252" i="23"/>
  <c r="AH1148" i="23"/>
  <c r="AJ1148" i="23" s="1"/>
  <c r="A1148" i="23" s="1"/>
  <c r="U193" i="23"/>
  <c r="W591" i="23"/>
  <c r="Y591" i="23" s="1"/>
  <c r="AD591" i="23" s="1"/>
  <c r="Z1344" i="23"/>
  <c r="AA1344" i="23" s="1"/>
  <c r="AC1344" i="23" s="1"/>
  <c r="T688" i="23"/>
  <c r="V688" i="23" s="1"/>
  <c r="S78" i="24"/>
  <c r="T78" i="24" s="1"/>
  <c r="V78" i="24" s="1"/>
  <c r="N960" i="23"/>
  <c r="N1490" i="23"/>
  <c r="Z1283" i="23"/>
  <c r="AA1283" i="23" s="1"/>
  <c r="AC1283" i="23" s="1"/>
  <c r="Z610" i="23"/>
  <c r="AA610" i="23" s="1"/>
  <c r="AC610" i="23" s="1"/>
  <c r="AD526" i="23"/>
  <c r="AF526" i="23" s="1"/>
  <c r="AG526" i="23" s="1"/>
  <c r="AD848" i="23"/>
  <c r="AF848" i="23" s="1"/>
  <c r="AG848" i="23" s="1"/>
  <c r="U513" i="23"/>
  <c r="AB580" i="23"/>
  <c r="AD980" i="23"/>
  <c r="AF980" i="23" s="1"/>
  <c r="AG980" i="23" s="1"/>
  <c r="N11" i="23"/>
  <c r="AG237" i="24"/>
  <c r="AH237" i="24" s="1"/>
  <c r="AJ237" i="24" s="1"/>
  <c r="AD875" i="23"/>
  <c r="AF875" i="23" s="1"/>
  <c r="AG875" i="23" s="1"/>
  <c r="S1307" i="23"/>
  <c r="T1307" i="23" s="1"/>
  <c r="V1307" i="23" s="1"/>
  <c r="U363" i="23"/>
  <c r="N140" i="23"/>
  <c r="U1037" i="23"/>
  <c r="W792" i="23"/>
  <c r="Y792" i="23" s="1"/>
  <c r="AD792" i="23" s="1"/>
  <c r="Z554" i="23"/>
  <c r="AA554" i="23" s="1"/>
  <c r="AC554" i="23" s="1"/>
  <c r="Z1588" i="23"/>
  <c r="AA1588" i="23" s="1"/>
  <c r="AC1588" i="23" s="1"/>
  <c r="N122" i="23"/>
  <c r="AB1395" i="23"/>
  <c r="AB1075" i="23"/>
  <c r="AD240" i="24"/>
  <c r="AF240" i="24" s="1"/>
  <c r="AG240" i="24" s="1"/>
  <c r="N159" i="24"/>
  <c r="W142" i="24"/>
  <c r="Y142" i="24" s="1"/>
  <c r="AD142" i="24" s="1"/>
  <c r="W37" i="23"/>
  <c r="Y37" i="23" s="1"/>
  <c r="Z37" i="23" s="1"/>
  <c r="AB220" i="24"/>
  <c r="Z98" i="23"/>
  <c r="AA98" i="23" s="1"/>
  <c r="AC98" i="23" s="1"/>
  <c r="S387" i="23"/>
  <c r="T387" i="23" s="1"/>
  <c r="V387" i="23" s="1"/>
  <c r="M1260" i="23"/>
  <c r="O1260" i="23" s="1"/>
  <c r="S765" i="23"/>
  <c r="AD1167" i="23"/>
  <c r="AF1167" i="23" s="1"/>
  <c r="AG1167" i="23" s="1"/>
  <c r="AD756" i="23"/>
  <c r="AF756" i="23" s="1"/>
  <c r="AG756" i="23" s="1"/>
  <c r="U237" i="23"/>
  <c r="AA430" i="23"/>
  <c r="AC430" i="23" s="1"/>
  <c r="Z643" i="23"/>
  <c r="AA643" i="23" s="1"/>
  <c r="U922" i="23"/>
  <c r="Z49" i="23"/>
  <c r="AA49" i="23" s="1"/>
  <c r="AC49" i="23" s="1"/>
  <c r="U913" i="23"/>
  <c r="U1288" i="23"/>
  <c r="N1407" i="23"/>
  <c r="AD107" i="24"/>
  <c r="AF107" i="24" s="1"/>
  <c r="AG107" i="24" s="1"/>
  <c r="S1254" i="23"/>
  <c r="T1254" i="23" s="1"/>
  <c r="AB189" i="24"/>
  <c r="S39" i="23"/>
  <c r="T39" i="23" s="1"/>
  <c r="Z1315" i="23"/>
  <c r="AA1315" i="23" s="1"/>
  <c r="AC1315" i="23" s="1"/>
  <c r="Z431" i="23"/>
  <c r="AA431" i="23" s="1"/>
  <c r="AC431" i="23" s="1"/>
  <c r="AD1239" i="23"/>
  <c r="AF1239" i="23" s="1"/>
  <c r="AG1239" i="23" s="1"/>
  <c r="W557" i="23"/>
  <c r="Y557" i="23" s="1"/>
  <c r="AD557" i="23" s="1"/>
  <c r="N250" i="24"/>
  <c r="Z424" i="23"/>
  <c r="AA424" i="23" s="1"/>
  <c r="AC424" i="23" s="1"/>
  <c r="N857" i="23"/>
  <c r="S99" i="23"/>
  <c r="T99" i="23" s="1"/>
  <c r="V99" i="23" s="1"/>
  <c r="U448" i="23"/>
  <c r="AD1232" i="23"/>
  <c r="AF1232" i="23" s="1"/>
  <c r="AG1232" i="23" s="1"/>
  <c r="AD1347" i="23"/>
  <c r="AF1347" i="23" s="1"/>
  <c r="AG1347" i="23" s="1"/>
  <c r="Z817" i="23"/>
  <c r="AA817" i="23" s="1"/>
  <c r="AC817" i="23" s="1"/>
  <c r="Z603" i="23"/>
  <c r="AA603" i="23" s="1"/>
  <c r="AC603" i="23" s="1"/>
  <c r="Z230" i="24"/>
  <c r="AA230" i="24" s="1"/>
  <c r="AC230" i="24" s="1"/>
  <c r="AD842" i="23"/>
  <c r="AF842" i="23" s="1"/>
  <c r="AG842" i="23" s="1"/>
  <c r="W162" i="23"/>
  <c r="Y162" i="23" s="1"/>
  <c r="Z162" i="23" s="1"/>
  <c r="AB332" i="23"/>
  <c r="U970" i="23"/>
  <c r="N1517" i="23"/>
  <c r="U814" i="23"/>
  <c r="N1317" i="23"/>
  <c r="U1125" i="23"/>
  <c r="AD401" i="23"/>
  <c r="AF401" i="23" s="1"/>
  <c r="AG401" i="23" s="1"/>
  <c r="U141" i="23"/>
  <c r="AD14" i="23"/>
  <c r="AF14" i="23" s="1"/>
  <c r="AK14" i="23" s="1"/>
  <c r="S699" i="23"/>
  <c r="M907" i="23"/>
  <c r="O907" i="23" s="1"/>
  <c r="W62" i="24"/>
  <c r="U633" i="23"/>
  <c r="U63" i="24"/>
  <c r="N961" i="23"/>
  <c r="S102" i="24"/>
  <c r="T102" i="24" s="1"/>
  <c r="V102" i="24" s="1"/>
  <c r="U297" i="24"/>
  <c r="N134" i="23"/>
  <c r="O134" i="23" s="1"/>
  <c r="N263" i="23"/>
  <c r="AD1191" i="23"/>
  <c r="AF1191" i="23" s="1"/>
  <c r="AG1191" i="23" s="1"/>
  <c r="N556" i="23"/>
  <c r="U245" i="23"/>
  <c r="U858" i="23"/>
  <c r="N380" i="23"/>
  <c r="W503" i="23"/>
  <c r="Y503" i="23" s="1"/>
  <c r="AD503" i="23" s="1"/>
  <c r="AD291" i="23"/>
  <c r="AF291" i="23" s="1"/>
  <c r="AK291" i="23" s="1"/>
  <c r="Z386" i="23"/>
  <c r="AA386" i="23" s="1"/>
  <c r="AC386" i="23" s="1"/>
  <c r="AD1387" i="23"/>
  <c r="AF1387" i="23" s="1"/>
  <c r="AG1387" i="23" s="1"/>
  <c r="N762" i="23"/>
  <c r="S1122" i="23"/>
  <c r="U62" i="24"/>
  <c r="M765" i="23"/>
  <c r="O765" i="23" s="1"/>
  <c r="W583" i="23"/>
  <c r="Y583" i="23" s="1"/>
  <c r="Z583" i="23" s="1"/>
  <c r="AA583" i="23" s="1"/>
  <c r="AC583" i="23" s="1"/>
  <c r="U161" i="24"/>
  <c r="AD1542" i="23"/>
  <c r="AF1542" i="23" s="1"/>
  <c r="AG1542" i="23" s="1"/>
  <c r="S134" i="23"/>
  <c r="T134" i="23" s="1"/>
  <c r="V134" i="23" s="1"/>
  <c r="Z206" i="24"/>
  <c r="AA206" i="24" s="1"/>
  <c r="AC206" i="24" s="1"/>
  <c r="Z1599" i="23"/>
  <c r="AA1599" i="23" s="1"/>
  <c r="AC1599" i="23" s="1"/>
  <c r="Y1443" i="23"/>
  <c r="Z1443" i="23" s="1"/>
  <c r="AA1443" i="23" s="1"/>
  <c r="U1120" i="23"/>
  <c r="U1014" i="23"/>
  <c r="AD75" i="23"/>
  <c r="AF75" i="23" s="1"/>
  <c r="AK75" i="23" s="1"/>
  <c r="AD664" i="23"/>
  <c r="AF664" i="23" s="1"/>
  <c r="AG664" i="23" s="1"/>
  <c r="AD185" i="23"/>
  <c r="N1488" i="23"/>
  <c r="N883" i="23"/>
  <c r="AD1313" i="23"/>
  <c r="AF1313" i="23" s="1"/>
  <c r="AG1313" i="23" s="1"/>
  <c r="U1384" i="23"/>
  <c r="N1132" i="23"/>
  <c r="AD295" i="24"/>
  <c r="AF295" i="24" s="1"/>
  <c r="AG295" i="24" s="1"/>
  <c r="Z129" i="23"/>
  <c r="AA129" i="23" s="1"/>
  <c r="AC129" i="23" s="1"/>
  <c r="S272" i="23"/>
  <c r="T272" i="23" s="1"/>
  <c r="V272" i="23" s="1"/>
  <c r="AD1159" i="23"/>
  <c r="AF1159" i="23" s="1"/>
  <c r="AG1159" i="23" s="1"/>
  <c r="AD324" i="23"/>
  <c r="AF324" i="23" s="1"/>
  <c r="AG324" i="23" s="1"/>
  <c r="Z433" i="23"/>
  <c r="AA433" i="23" s="1"/>
  <c r="S1574" i="23"/>
  <c r="T1574" i="23" s="1"/>
  <c r="V1574" i="23" s="1"/>
  <c r="U180" i="23"/>
  <c r="AD112" i="23"/>
  <c r="AF112" i="23" s="1"/>
  <c r="AG112" i="23" s="1"/>
  <c r="AB1548" i="23"/>
  <c r="AD924" i="23"/>
  <c r="AF924" i="23" s="1"/>
  <c r="AG924" i="23" s="1"/>
  <c r="AD211" i="23"/>
  <c r="AF211" i="23" s="1"/>
  <c r="AK211" i="23" s="1"/>
  <c r="W762" i="23"/>
  <c r="Y762" i="23" s="1"/>
  <c r="AD762" i="23" s="1"/>
  <c r="AD157" i="24"/>
  <c r="AF157" i="24" s="1"/>
  <c r="AK157" i="24" s="1"/>
  <c r="AD1274" i="23"/>
  <c r="AF1274" i="23" s="1"/>
  <c r="AG1274" i="23" s="1"/>
  <c r="S247" i="23"/>
  <c r="T247" i="23" s="1"/>
  <c r="V247" i="23" s="1"/>
  <c r="AD942" i="23"/>
  <c r="AF942" i="23" s="1"/>
  <c r="AG942" i="23" s="1"/>
  <c r="AD1281" i="23"/>
  <c r="AF1281" i="23" s="1"/>
  <c r="AG1281" i="23" s="1"/>
  <c r="S267" i="23"/>
  <c r="T267" i="23" s="1"/>
  <c r="V267" i="23" s="1"/>
  <c r="S392" i="23"/>
  <c r="T392" i="23" s="1"/>
  <c r="V392" i="23" s="1"/>
  <c r="AD1569" i="23"/>
  <c r="AF1569" i="23" s="1"/>
  <c r="AG1569" i="23" s="1"/>
  <c r="AD281" i="23"/>
  <c r="AF281" i="23" s="1"/>
  <c r="AG281" i="23" s="1"/>
  <c r="N1434" i="23"/>
  <c r="M1218" i="23"/>
  <c r="O1218" i="23" s="1"/>
  <c r="S94" i="24"/>
  <c r="T94" i="24" s="1"/>
  <c r="V94" i="24" s="1"/>
  <c r="AB1543" i="23"/>
  <c r="U304" i="23"/>
  <c r="U234" i="24"/>
  <c r="S1282" i="23"/>
  <c r="T1282" i="23" s="1"/>
  <c r="V1282" i="23" s="1"/>
  <c r="AB1279" i="23"/>
  <c r="W172" i="23"/>
  <c r="Y172" i="23" s="1"/>
  <c r="AD172" i="23" s="1"/>
  <c r="N157" i="24"/>
  <c r="Z423" i="23"/>
  <c r="AA423" i="23" s="1"/>
  <c r="AC423" i="23" s="1"/>
  <c r="N508" i="23"/>
  <c r="AD1040" i="23"/>
  <c r="AF1040" i="23" s="1"/>
  <c r="AG1040" i="23" s="1"/>
  <c r="Z23" i="24"/>
  <c r="AA23" i="24" s="1"/>
  <c r="AC23" i="24" s="1"/>
  <c r="U798" i="23"/>
  <c r="W785" i="23"/>
  <c r="S256" i="24"/>
  <c r="T256" i="24" s="1"/>
  <c r="V256" i="24" s="1"/>
  <c r="U1217" i="23"/>
  <c r="AD233" i="23"/>
  <c r="AF233" i="23" s="1"/>
  <c r="AK233" i="23" s="1"/>
  <c r="U508" i="23"/>
  <c r="N99" i="24"/>
  <c r="Z895" i="23"/>
  <c r="AA895" i="23" s="1"/>
  <c r="AC895" i="23" s="1"/>
  <c r="Z1479" i="23"/>
  <c r="AA1479" i="23" s="1"/>
  <c r="AC1479" i="23" s="1"/>
  <c r="U241" i="23"/>
  <c r="AD1162" i="23"/>
  <c r="AF1162" i="23" s="1"/>
  <c r="AG1162" i="23" s="1"/>
  <c r="Z801" i="23"/>
  <c r="AA801" i="23" s="1"/>
  <c r="AC801" i="23" s="1"/>
  <c r="Z10" i="24"/>
  <c r="AA10" i="24" s="1"/>
  <c r="AC10" i="24" s="1"/>
  <c r="Z796" i="23"/>
  <c r="AA796" i="23" s="1"/>
  <c r="AC796" i="23" s="1"/>
  <c r="S1316" i="23"/>
  <c r="T1316" i="23" s="1"/>
  <c r="V1316" i="23" s="1"/>
  <c r="M78" i="24"/>
  <c r="O78" i="24" s="1"/>
  <c r="M288" i="24"/>
  <c r="O288" i="24" s="1"/>
  <c r="Z248" i="23"/>
  <c r="AA248" i="23" s="1"/>
  <c r="AC248" i="23" s="1"/>
  <c r="U966" i="23"/>
  <c r="Y1582" i="23"/>
  <c r="AD1582" i="23" s="1"/>
  <c r="AF1582" i="23" s="1"/>
  <c r="AG1582" i="23" s="1"/>
  <c r="N1612" i="23"/>
  <c r="Z782" i="23"/>
  <c r="AA782" i="23" s="1"/>
  <c r="S883" i="23"/>
  <c r="T883" i="23" s="1"/>
  <c r="V883" i="23" s="1"/>
  <c r="Z564" i="23"/>
  <c r="AA564" i="23" s="1"/>
  <c r="AC564" i="23" s="1"/>
  <c r="U246" i="23"/>
  <c r="Y450" i="23"/>
  <c r="Z450" i="23" s="1"/>
  <c r="AA450" i="23" s="1"/>
  <c r="AC450" i="23" s="1"/>
  <c r="U1190" i="23"/>
  <c r="N1280" i="23"/>
  <c r="AB678" i="23"/>
  <c r="T1150" i="23"/>
  <c r="V1150" i="23" s="1"/>
  <c r="U1252" i="23"/>
  <c r="AB1260" i="23"/>
  <c r="U930" i="23"/>
  <c r="N121" i="23"/>
  <c r="Z530" i="23"/>
  <c r="AA530" i="23" s="1"/>
  <c r="Z6" i="23"/>
  <c r="AA6" i="23" s="1"/>
  <c r="AC6" i="23" s="1"/>
  <c r="U319" i="23"/>
  <c r="AD755" i="23"/>
  <c r="AF755" i="23" s="1"/>
  <c r="AG755" i="23" s="1"/>
  <c r="W166" i="23"/>
  <c r="Y166" i="23" s="1"/>
  <c r="AD166" i="23" s="1"/>
  <c r="N1477" i="23"/>
  <c r="S1095" i="23"/>
  <c r="T1095" i="23" s="1"/>
  <c r="V1095" i="23" s="1"/>
  <c r="W617" i="23"/>
  <c r="Y617" i="23" s="1"/>
  <c r="AD617" i="23" s="1"/>
  <c r="AF617" i="23" s="1"/>
  <c r="AG617" i="23" s="1"/>
  <c r="AD256" i="24"/>
  <c r="AF256" i="24" s="1"/>
  <c r="AG256" i="24" s="1"/>
  <c r="Z227" i="23"/>
  <c r="AA227" i="23" s="1"/>
  <c r="AC227" i="23" s="1"/>
  <c r="S1262" i="23"/>
  <c r="T1262" i="23" s="1"/>
  <c r="V1262" i="23" s="1"/>
  <c r="U556" i="23"/>
  <c r="AD90" i="24"/>
  <c r="AF90" i="24" s="1"/>
  <c r="AK90" i="24" s="1"/>
  <c r="Z162" i="24"/>
  <c r="AA162" i="24" s="1"/>
  <c r="S805" i="23"/>
  <c r="T805" i="23" s="1"/>
  <c r="V805" i="23" s="1"/>
  <c r="AD1105" i="23"/>
  <c r="AF1105" i="23" s="1"/>
  <c r="AG1105" i="23" s="1"/>
  <c r="AD1120" i="23"/>
  <c r="AF1120" i="23" s="1"/>
  <c r="AG1120" i="23" s="1"/>
  <c r="AD1206" i="23"/>
  <c r="AF1206" i="23" s="1"/>
  <c r="AG1206" i="23" s="1"/>
  <c r="Z267" i="24"/>
  <c r="AA267" i="24" s="1"/>
  <c r="AC267" i="24" s="1"/>
  <c r="S275" i="23"/>
  <c r="T275" i="23" s="1"/>
  <c r="V275" i="23" s="1"/>
  <c r="W1469" i="23"/>
  <c r="Y1469" i="23" s="1"/>
  <c r="AD1469" i="23" s="1"/>
  <c r="Z990" i="23"/>
  <c r="AA990" i="23" s="1"/>
  <c r="AC990" i="23" s="1"/>
  <c r="AD1072" i="23"/>
  <c r="AF1072" i="23" s="1"/>
  <c r="AG1072" i="23" s="1"/>
  <c r="Z896" i="23"/>
  <c r="AA896" i="23" s="1"/>
  <c r="AC896" i="23" s="1"/>
  <c r="U321" i="23"/>
  <c r="U1447" i="23"/>
  <c r="AD25" i="24"/>
  <c r="AF25" i="24" s="1"/>
  <c r="AK25" i="24" s="1"/>
  <c r="U482" i="23"/>
  <c r="Z199" i="23"/>
  <c r="AA199" i="23" s="1"/>
  <c r="AC199" i="23" s="1"/>
  <c r="N1180" i="23"/>
  <c r="AB413" i="23"/>
  <c r="AB209" i="24"/>
  <c r="Z125" i="24"/>
  <c r="AA125" i="24" s="1"/>
  <c r="AC125" i="24" s="1"/>
  <c r="AB624" i="23"/>
  <c r="Z1190" i="23"/>
  <c r="AA1190" i="23" s="1"/>
  <c r="AC1190" i="23" s="1"/>
  <c r="N499" i="23"/>
  <c r="O499" i="23" s="1"/>
  <c r="AB1478" i="23"/>
  <c r="U1239" i="23"/>
  <c r="S1207" i="23"/>
  <c r="T1207" i="23" s="1"/>
  <c r="V1207" i="23" s="1"/>
  <c r="AD276" i="24"/>
  <c r="AF276" i="24" s="1"/>
  <c r="AK276" i="24" s="1"/>
  <c r="AD236" i="23"/>
  <c r="AF236" i="23" s="1"/>
  <c r="AB1032" i="23"/>
  <c r="AD1125" i="23"/>
  <c r="AF1125" i="23" s="1"/>
  <c r="AG1125" i="23" s="1"/>
  <c r="Z890" i="23"/>
  <c r="AA890" i="23" s="1"/>
  <c r="AC890" i="23" s="1"/>
  <c r="W1229" i="23"/>
  <c r="Y1229" i="23" s="1"/>
  <c r="Z1229" i="23" s="1"/>
  <c r="U1230" i="23"/>
  <c r="S1198" i="23"/>
  <c r="T1198" i="23" s="1"/>
  <c r="Z411" i="23"/>
  <c r="AA411" i="23" s="1"/>
  <c r="AC411" i="23" s="1"/>
  <c r="U23" i="24"/>
  <c r="AD1067" i="23"/>
  <c r="AF1067" i="23" s="1"/>
  <c r="AG1067" i="23" s="1"/>
  <c r="U157" i="23"/>
  <c r="AD1061" i="23"/>
  <c r="AF1061" i="23" s="1"/>
  <c r="AG1061" i="23" s="1"/>
  <c r="AD948" i="23"/>
  <c r="AF948" i="23" s="1"/>
  <c r="AG948" i="23" s="1"/>
  <c r="S1352" i="23"/>
  <c r="T1352" i="23" s="1"/>
  <c r="V1352" i="23" s="1"/>
  <c r="S985" i="23"/>
  <c r="T985" i="23" s="1"/>
  <c r="V985" i="23" s="1"/>
  <c r="Y1490" i="23"/>
  <c r="Z1490" i="23" s="1"/>
  <c r="T197" i="24"/>
  <c r="V197" i="24" s="1"/>
  <c r="Y523" i="23"/>
  <c r="Z523" i="23" s="1"/>
  <c r="AA523" i="23" s="1"/>
  <c r="AC523" i="23" s="1"/>
  <c r="Z63" i="24"/>
  <c r="AA63" i="24" s="1"/>
  <c r="AC63" i="24" s="1"/>
  <c r="N1083" i="23"/>
  <c r="U1152" i="23"/>
  <c r="Z1261" i="23"/>
  <c r="AA1261" i="23" s="1"/>
  <c r="AC1261" i="23" s="1"/>
  <c r="N900" i="23"/>
  <c r="U543" i="23"/>
  <c r="U636" i="23"/>
  <c r="Z296" i="24"/>
  <c r="AA296" i="24" s="1"/>
  <c r="Z870" i="23"/>
  <c r="AA870" i="23" s="1"/>
  <c r="U1459" i="23"/>
  <c r="U601" i="23"/>
  <c r="U1587" i="23"/>
  <c r="Z1457" i="23"/>
  <c r="AA1457" i="23" s="1"/>
  <c r="AC1457" i="23" s="1"/>
  <c r="W518" i="23"/>
  <c r="Y518" i="23" s="1"/>
  <c r="Z518" i="23" s="1"/>
  <c r="W1468" i="23"/>
  <c r="Y1468" i="23" s="1"/>
  <c r="Z1468" i="23" s="1"/>
  <c r="Z94" i="24"/>
  <c r="AA94" i="24" s="1"/>
  <c r="AC94" i="24" s="1"/>
  <c r="Z1193" i="23"/>
  <c r="AA1193" i="23" s="1"/>
  <c r="AC1193" i="23" s="1"/>
  <c r="U1218" i="23"/>
  <c r="U431" i="23"/>
  <c r="Z252" i="23"/>
  <c r="AA252" i="23" s="1"/>
  <c r="AC252" i="23" s="1"/>
  <c r="N1247" i="23"/>
  <c r="U222" i="24"/>
  <c r="W1367" i="23"/>
  <c r="Y1367" i="23" s="1"/>
  <c r="Z1367" i="23" s="1"/>
  <c r="AD241" i="23"/>
  <c r="AF241" i="23" s="1"/>
  <c r="AK241" i="23" s="1"/>
  <c r="AD161" i="23"/>
  <c r="AF161" i="23" s="1"/>
  <c r="AG161" i="23" s="1"/>
  <c r="N964" i="23"/>
  <c r="Z1609" i="23"/>
  <c r="AA1609" i="23" s="1"/>
  <c r="AC1609" i="23" s="1"/>
  <c r="W1519" i="23"/>
  <c r="Y1519" i="23" s="1"/>
  <c r="AD1519" i="23" s="1"/>
  <c r="N767" i="23"/>
  <c r="Z1584" i="23"/>
  <c r="AA1584" i="23" s="1"/>
  <c r="AC1584" i="23" s="1"/>
  <c r="Z94" i="23"/>
  <c r="AA94" i="23" s="1"/>
  <c r="AC94" i="23" s="1"/>
  <c r="AB483" i="23"/>
  <c r="U417" i="23"/>
  <c r="Z673" i="23"/>
  <c r="AA673" i="23" s="1"/>
  <c r="AC673" i="23" s="1"/>
  <c r="U1394" i="23"/>
  <c r="S249" i="24"/>
  <c r="N676" i="23"/>
  <c r="N148" i="24"/>
  <c r="T1050" i="23"/>
  <c r="V1050" i="23" s="1"/>
  <c r="Z1231" i="23"/>
  <c r="AA1231" i="23" s="1"/>
  <c r="AC1231" i="23" s="1"/>
  <c r="W168" i="24"/>
  <c r="Y168" i="24" s="1"/>
  <c r="Z168" i="24" s="1"/>
  <c r="AD289" i="24"/>
  <c r="AF289" i="24" s="1"/>
  <c r="AK289" i="24" s="1"/>
  <c r="S767" i="23"/>
  <c r="T767" i="23" s="1"/>
  <c r="V767" i="23" s="1"/>
  <c r="AD68" i="24"/>
  <c r="AF68" i="24" s="1"/>
  <c r="AK68" i="24" s="1"/>
  <c r="Z1062" i="23"/>
  <c r="AA1062" i="23" s="1"/>
  <c r="AC1062" i="23" s="1"/>
  <c r="U1318" i="23"/>
  <c r="Z818" i="23"/>
  <c r="AA818" i="23" s="1"/>
  <c r="AC818" i="23" s="1"/>
  <c r="Z860" i="23"/>
  <c r="AA860" i="23" s="1"/>
  <c r="AC860" i="23" s="1"/>
  <c r="Z1298" i="23"/>
  <c r="AA1298" i="23" s="1"/>
  <c r="AC1298" i="23" s="1"/>
  <c r="U772" i="23"/>
  <c r="N36" i="24"/>
  <c r="Z1592" i="23"/>
  <c r="AA1592" i="23" s="1"/>
  <c r="AD1280" i="23"/>
  <c r="AF1280" i="23" s="1"/>
  <c r="AG1280" i="23" s="1"/>
  <c r="U1354" i="23"/>
  <c r="U1280" i="23"/>
  <c r="Z24" i="23"/>
  <c r="AA24" i="23" s="1"/>
  <c r="AC24" i="23" s="1"/>
  <c r="S983" i="23"/>
  <c r="T983" i="23" s="1"/>
  <c r="V983" i="23" s="1"/>
  <c r="AD630" i="23"/>
  <c r="AF630" i="23" s="1"/>
  <c r="AG630" i="23" s="1"/>
  <c r="AD608" i="23"/>
  <c r="AF608" i="23" s="1"/>
  <c r="AG608" i="23" s="1"/>
  <c r="U239" i="24"/>
  <c r="N207" i="24"/>
  <c r="AB891" i="23"/>
  <c r="Z854" i="23"/>
  <c r="AA854" i="23" s="1"/>
  <c r="AC854" i="23" s="1"/>
  <c r="W468" i="23"/>
  <c r="Y468" i="23" s="1"/>
  <c r="AD468" i="23" s="1"/>
  <c r="Z180" i="24"/>
  <c r="AA180" i="24" s="1"/>
  <c r="AC180" i="24" s="1"/>
  <c r="Z64" i="24"/>
  <c r="AA64" i="24" s="1"/>
  <c r="AC64" i="24" s="1"/>
  <c r="U1004" i="23"/>
  <c r="M885" i="23"/>
  <c r="O885" i="23" s="1"/>
  <c r="U719" i="23"/>
  <c r="AI560" i="23"/>
  <c r="Z856" i="23"/>
  <c r="AA856" i="23" s="1"/>
  <c r="AC856" i="23" s="1"/>
  <c r="U1503" i="23"/>
  <c r="U249" i="23"/>
  <c r="Z93" i="23"/>
  <c r="AA93" i="23" s="1"/>
  <c r="AD977" i="23"/>
  <c r="AF977" i="23" s="1"/>
  <c r="AG977" i="23" s="1"/>
  <c r="U1147" i="23"/>
  <c r="AB1471" i="23"/>
  <c r="Z1566" i="23"/>
  <c r="AA1566" i="23" s="1"/>
  <c r="AC1566" i="23" s="1"/>
  <c r="U471" i="23"/>
  <c r="Z558" i="23"/>
  <c r="AA558" i="23" s="1"/>
  <c r="AC558" i="23" s="1"/>
  <c r="AD138" i="23"/>
  <c r="AF138" i="23" s="1"/>
  <c r="AG138" i="23" s="1"/>
  <c r="N228" i="23"/>
  <c r="O228" i="23" s="1"/>
  <c r="Z663" i="23"/>
  <c r="AA663" i="23" s="1"/>
  <c r="AC663" i="23" s="1"/>
  <c r="W152" i="23"/>
  <c r="Y152" i="23" s="1"/>
  <c r="Z152" i="23" s="1"/>
  <c r="AD63" i="23"/>
  <c r="AF63" i="23" s="1"/>
  <c r="AK63" i="23" s="1"/>
  <c r="U829" i="23"/>
  <c r="AD470" i="23"/>
  <c r="AF470" i="23" s="1"/>
  <c r="AG470" i="23" s="1"/>
  <c r="AB808" i="23"/>
  <c r="Z358" i="23"/>
  <c r="AA358" i="23" s="1"/>
  <c r="AC358" i="23" s="1"/>
  <c r="U255" i="24"/>
  <c r="S408" i="23"/>
  <c r="T408" i="23" s="1"/>
  <c r="V408" i="23" s="1"/>
  <c r="W403" i="23"/>
  <c r="Y403" i="23" s="1"/>
  <c r="AD403" i="23" s="1"/>
  <c r="AD125" i="23"/>
  <c r="AF125" i="23" s="1"/>
  <c r="U16" i="24"/>
  <c r="S1497" i="23"/>
  <c r="T1497" i="23" s="1"/>
  <c r="Z122" i="23"/>
  <c r="AA122" i="23" s="1"/>
  <c r="AD459" i="23"/>
  <c r="AF459" i="23" s="1"/>
  <c r="AG459" i="23" s="1"/>
  <c r="U40" i="24"/>
  <c r="S1461" i="23"/>
  <c r="T1461" i="23" s="1"/>
  <c r="V1461" i="23" s="1"/>
  <c r="AB1447" i="23"/>
  <c r="Z810" i="23"/>
  <c r="AA810" i="23" s="1"/>
  <c r="AC810" i="23" s="1"/>
  <c r="AB437" i="23"/>
  <c r="U168" i="23"/>
  <c r="AB1038" i="23"/>
  <c r="R1545" i="23"/>
  <c r="W1545" i="23" s="1"/>
  <c r="N538" i="23"/>
  <c r="T785" i="23"/>
  <c r="V785" i="23" s="1"/>
  <c r="N1597" i="23"/>
  <c r="R619" i="23"/>
  <c r="W619" i="23" s="1"/>
  <c r="S182" i="24"/>
  <c r="T182" i="24" s="1"/>
  <c r="AB863" i="23"/>
  <c r="N1357" i="23"/>
  <c r="AB510" i="23"/>
  <c r="S399" i="23"/>
  <c r="T399" i="23" s="1"/>
  <c r="V399" i="23" s="1"/>
  <c r="S224" i="23"/>
  <c r="T224" i="23" s="1"/>
  <c r="V224" i="23" s="1"/>
  <c r="U212" i="23"/>
  <c r="U1236" i="23"/>
  <c r="Z966" i="23"/>
  <c r="AA966" i="23" s="1"/>
  <c r="AC966" i="23" s="1"/>
  <c r="N627" i="23"/>
  <c r="AD286" i="23"/>
  <c r="AF286" i="23" s="1"/>
  <c r="AK286" i="23" s="1"/>
  <c r="Z936" i="23"/>
  <c r="AA936" i="23" s="1"/>
  <c r="AC936" i="23" s="1"/>
  <c r="S1532" i="23"/>
  <c r="T1532" i="23" s="1"/>
  <c r="V1532" i="23" s="1"/>
  <c r="N1193" i="23"/>
  <c r="N1496" i="23"/>
  <c r="AB1173" i="23"/>
  <c r="U965" i="23"/>
  <c r="S1528" i="23"/>
  <c r="T1528" i="23" s="1"/>
  <c r="V1528" i="23" s="1"/>
  <c r="W52" i="23"/>
  <c r="Y52" i="23" s="1"/>
  <c r="Z52" i="23" s="1"/>
  <c r="AD482" i="23"/>
  <c r="AF482" i="23" s="1"/>
  <c r="AG482" i="23" s="1"/>
  <c r="AB435" i="23"/>
  <c r="Z505" i="23"/>
  <c r="AA505" i="23" s="1"/>
  <c r="AC505" i="23" s="1"/>
  <c r="AB838" i="23"/>
  <c r="AD1355" i="23"/>
  <c r="AF1355" i="23" s="1"/>
  <c r="AG1355" i="23" s="1"/>
  <c r="N988" i="23"/>
  <c r="W1334" i="23"/>
  <c r="Y1334" i="23" s="1"/>
  <c r="Z1334" i="23" s="1"/>
  <c r="U126" i="24"/>
  <c r="U51" i="24"/>
  <c r="Z1223" i="23"/>
  <c r="AA1223" i="23" s="1"/>
  <c r="AC1223" i="23" s="1"/>
  <c r="N1419" i="23"/>
  <c r="U1381" i="23"/>
  <c r="Z248" i="24"/>
  <c r="AA248" i="24" s="1"/>
  <c r="Z1289" i="23"/>
  <c r="AA1289" i="23" s="1"/>
  <c r="AC1289" i="23" s="1"/>
  <c r="AD1294" i="23"/>
  <c r="AF1294" i="23" s="1"/>
  <c r="AG1294" i="23" s="1"/>
  <c r="U141" i="24"/>
  <c r="Z802" i="23"/>
  <c r="AA802" i="23" s="1"/>
  <c r="AC802" i="23" s="1"/>
  <c r="U512" i="23"/>
  <c r="N1255" i="23"/>
  <c r="N919" i="23"/>
  <c r="U1249" i="23"/>
  <c r="S1291" i="23"/>
  <c r="T1291" i="23" s="1"/>
  <c r="V1291" i="23" s="1"/>
  <c r="U919" i="23"/>
  <c r="Z105" i="23"/>
  <c r="AA105" i="23" s="1"/>
  <c r="AC105" i="23" s="1"/>
  <c r="Z362" i="23"/>
  <c r="AA362" i="23" s="1"/>
  <c r="AC362" i="23" s="1"/>
  <c r="N548" i="23"/>
  <c r="S987" i="23"/>
  <c r="W786" i="23"/>
  <c r="Y1079" i="23"/>
  <c r="Z1079" i="23" s="1"/>
  <c r="Z944" i="23"/>
  <c r="AA944" i="23" s="1"/>
  <c r="AC944" i="23" s="1"/>
  <c r="U101" i="23"/>
  <c r="U752" i="23"/>
  <c r="U68" i="24"/>
  <c r="AD809" i="23"/>
  <c r="U395" i="23"/>
  <c r="Z249" i="23"/>
  <c r="AA249" i="23" s="1"/>
  <c r="AC249" i="23" s="1"/>
  <c r="U979" i="23"/>
  <c r="U990" i="23"/>
  <c r="W261" i="23"/>
  <c r="Y261" i="23" s="1"/>
  <c r="Z261" i="23" s="1"/>
  <c r="Z1113" i="23"/>
  <c r="AA1113" i="23" s="1"/>
  <c r="AC1113" i="23" s="1"/>
  <c r="N821" i="23"/>
  <c r="Z486" i="23"/>
  <c r="AA486" i="23" s="1"/>
  <c r="Z740" i="23"/>
  <c r="AA740" i="23" s="1"/>
  <c r="AC740" i="23" s="1"/>
  <c r="U952" i="23"/>
  <c r="U156" i="23"/>
  <c r="U1486" i="23"/>
  <c r="Z1188" i="23"/>
  <c r="AA1188" i="23" s="1"/>
  <c r="AC1188" i="23" s="1"/>
  <c r="AD89" i="24"/>
  <c r="AF89" i="24" s="1"/>
  <c r="AK89" i="24" s="1"/>
  <c r="AD140" i="23"/>
  <c r="AF140" i="23" s="1"/>
  <c r="AG140" i="23" s="1"/>
  <c r="AD207" i="24"/>
  <c r="AF207" i="24" s="1"/>
  <c r="S422" i="23"/>
  <c r="T422" i="23" s="1"/>
  <c r="V422" i="23" s="1"/>
  <c r="AD265" i="24"/>
  <c r="AF265" i="24" s="1"/>
  <c r="AK265" i="24" s="1"/>
  <c r="U713" i="23"/>
  <c r="AD1222" i="23"/>
  <c r="AF1222" i="23" s="1"/>
  <c r="AG1222" i="23" s="1"/>
  <c r="U247" i="24"/>
  <c r="U96" i="24"/>
  <c r="AB1433" i="23"/>
  <c r="Z66" i="23"/>
  <c r="AA66" i="23" s="1"/>
  <c r="AC66" i="23" s="1"/>
  <c r="W59" i="24"/>
  <c r="Y59" i="24" s="1"/>
  <c r="AD59" i="24" s="1"/>
  <c r="N1518" i="23"/>
  <c r="M906" i="23"/>
  <c r="O906" i="23" s="1"/>
  <c r="Y538" i="23"/>
  <c r="AD538" i="23" s="1"/>
  <c r="AF538" i="23" s="1"/>
  <c r="AG538" i="23" s="1"/>
  <c r="AH538" i="23" s="1"/>
  <c r="AJ538" i="23" s="1"/>
  <c r="R442" i="23"/>
  <c r="W442" i="23" s="1"/>
  <c r="W169" i="23"/>
  <c r="Y169" i="23" s="1"/>
  <c r="Z169" i="23" s="1"/>
  <c r="U929" i="23"/>
  <c r="N206" i="24"/>
  <c r="W127" i="23"/>
  <c r="Y127" i="23" s="1"/>
  <c r="Z127" i="23" s="1"/>
  <c r="U89" i="23"/>
  <c r="AB651" i="23"/>
  <c r="U186" i="24"/>
  <c r="S353" i="23"/>
  <c r="T353" i="23" s="1"/>
  <c r="V353" i="23" s="1"/>
  <c r="Z993" i="23"/>
  <c r="AA993" i="23" s="1"/>
  <c r="N90" i="24"/>
  <c r="AD1041" i="23"/>
  <c r="AF1041" i="23" s="1"/>
  <c r="AG1041" i="23" s="1"/>
  <c r="U359" i="23"/>
  <c r="N1225" i="23"/>
  <c r="Z406" i="23"/>
  <c r="AA406" i="23" s="1"/>
  <c r="AC406" i="23" s="1"/>
  <c r="AB917" i="23"/>
  <c r="AD235" i="24"/>
  <c r="AF235" i="24" s="1"/>
  <c r="AK235" i="24" s="1"/>
  <c r="AB1220" i="23"/>
  <c r="S455" i="23"/>
  <c r="T455" i="23" s="1"/>
  <c r="V455" i="23" s="1"/>
  <c r="N396" i="23"/>
  <c r="O396" i="23" s="1"/>
  <c r="N1209" i="23"/>
  <c r="N498" i="23"/>
  <c r="N820" i="23"/>
  <c r="U1115" i="23"/>
  <c r="W138" i="24"/>
  <c r="Y138" i="24" s="1"/>
  <c r="AD138" i="24" s="1"/>
  <c r="N1411" i="23"/>
  <c r="AB1218" i="23"/>
  <c r="Z149" i="24"/>
  <c r="AA149" i="24" s="1"/>
  <c r="AC149" i="24" s="1"/>
  <c r="S760" i="23"/>
  <c r="T760" i="23" s="1"/>
  <c r="V760" i="23" s="1"/>
  <c r="U1597" i="23"/>
  <c r="U1182" i="23"/>
  <c r="N846" i="23"/>
  <c r="Z287" i="24"/>
  <c r="AA287" i="24" s="1"/>
  <c r="AC287" i="24" s="1"/>
  <c r="Z365" i="23"/>
  <c r="AA365" i="23" s="1"/>
  <c r="AC365" i="23" s="1"/>
  <c r="N1424" i="23"/>
  <c r="AB1389" i="23"/>
  <c r="AB409" i="23"/>
  <c r="U524" i="23"/>
  <c r="U439" i="23"/>
  <c r="AD866" i="23"/>
  <c r="AF866" i="23" s="1"/>
  <c r="AG866" i="23" s="1"/>
  <c r="AD918" i="23"/>
  <c r="AF918" i="23" s="1"/>
  <c r="AG918" i="23" s="1"/>
  <c r="W1419" i="23"/>
  <c r="Y1419" i="23" s="1"/>
  <c r="AD1419" i="23" s="1"/>
  <c r="AD711" i="23"/>
  <c r="AF711" i="23" s="1"/>
  <c r="AG711" i="23" s="1"/>
  <c r="Z859" i="23"/>
  <c r="AA859" i="23" s="1"/>
  <c r="AC859" i="23" s="1"/>
  <c r="Z902" i="23"/>
  <c r="AA902" i="23" s="1"/>
  <c r="AC902" i="23" s="1"/>
  <c r="U306" i="23"/>
  <c r="S109" i="24"/>
  <c r="T109" i="24" s="1"/>
  <c r="V109" i="24" s="1"/>
  <c r="N268" i="23"/>
  <c r="N123" i="23"/>
  <c r="S1450" i="23"/>
  <c r="T1450" i="23" s="1"/>
  <c r="V1450" i="23" s="1"/>
  <c r="W730" i="23"/>
  <c r="Y730" i="23" s="1"/>
  <c r="AD730" i="23" s="1"/>
  <c r="Z914" i="23"/>
  <c r="AA914" i="23" s="1"/>
  <c r="S907" i="23"/>
  <c r="T907" i="23" s="1"/>
  <c r="V907" i="23" s="1"/>
  <c r="N121" i="24"/>
  <c r="N489" i="23"/>
  <c r="N1529" i="23"/>
  <c r="R1529" i="23"/>
  <c r="W1529" i="23" s="1"/>
  <c r="W1300" i="23"/>
  <c r="N975" i="23"/>
  <c r="U660" i="23"/>
  <c r="AG189" i="24"/>
  <c r="AH189" i="24" s="1"/>
  <c r="AJ189" i="24" s="1"/>
  <c r="A189" i="24" s="1"/>
  <c r="U1235" i="23"/>
  <c r="Z1052" i="23"/>
  <c r="AA1052" i="23" s="1"/>
  <c r="AC1052" i="23" s="1"/>
  <c r="U998" i="23"/>
  <c r="AD1616" i="23"/>
  <c r="AF1616" i="23" s="1"/>
  <c r="AG1616" i="23" s="1"/>
  <c r="AD1054" i="23"/>
  <c r="AF1054" i="23" s="1"/>
  <c r="AG1054" i="23" s="1"/>
  <c r="U1443" i="23"/>
  <c r="AD333" i="23"/>
  <c r="AF333" i="23" s="1"/>
  <c r="AG333" i="23" s="1"/>
  <c r="AD12" i="24"/>
  <c r="AF12" i="24" s="1"/>
  <c r="AK12" i="24" s="1"/>
  <c r="Z191" i="24"/>
  <c r="AA191" i="24" s="1"/>
  <c r="S1563" i="23"/>
  <c r="T1563" i="23" s="1"/>
  <c r="V1563" i="23" s="1"/>
  <c r="U594" i="23"/>
  <c r="S1047" i="23"/>
  <c r="T1047" i="23" s="1"/>
  <c r="U289" i="23"/>
  <c r="U1456" i="23"/>
  <c r="Z1589" i="23"/>
  <c r="AA1589" i="23" s="1"/>
  <c r="AC1589" i="23" s="1"/>
  <c r="AD642" i="23"/>
  <c r="AF642" i="23" s="1"/>
  <c r="AG642" i="23" s="1"/>
  <c r="U34" i="23"/>
  <c r="U199" i="24"/>
  <c r="N605" i="23"/>
  <c r="U61" i="24"/>
  <c r="N1076" i="23"/>
  <c r="S170" i="24"/>
  <c r="T170" i="24" s="1"/>
  <c r="V170" i="24" s="1"/>
  <c r="Z1169" i="23"/>
  <c r="AA1169" i="23" s="1"/>
  <c r="AC1169" i="23" s="1"/>
  <c r="U816" i="23"/>
  <c r="Z35" i="24"/>
  <c r="AA35" i="24" s="1"/>
  <c r="AC35" i="24" s="1"/>
  <c r="AB164" i="24"/>
  <c r="Z132" i="23"/>
  <c r="AA132" i="23" s="1"/>
  <c r="AC132" i="23" s="1"/>
  <c r="N184" i="24"/>
  <c r="AD1608" i="23"/>
  <c r="AF1608" i="23" s="1"/>
  <c r="AG1608" i="23" s="1"/>
  <c r="N932" i="23"/>
  <c r="AB575" i="23"/>
  <c r="Z52" i="24"/>
  <c r="AA52" i="24" s="1"/>
  <c r="AC52" i="24" s="1"/>
  <c r="U903" i="23"/>
  <c r="AD582" i="23"/>
  <c r="AF582" i="23" s="1"/>
  <c r="AG582" i="23" s="1"/>
  <c r="Z109" i="23"/>
  <c r="AA109" i="23" s="1"/>
  <c r="AC109" i="23" s="1"/>
  <c r="AD1160" i="23"/>
  <c r="AF1160" i="23" s="1"/>
  <c r="AG1160" i="23" s="1"/>
  <c r="U1364" i="23"/>
  <c r="Z1156" i="23"/>
  <c r="AA1156" i="23" s="1"/>
  <c r="AC1156" i="23" s="1"/>
  <c r="S585" i="23"/>
  <c r="T585" i="23" s="1"/>
  <c r="V585" i="23" s="1"/>
  <c r="N54" i="23"/>
  <c r="Z1256" i="23"/>
  <c r="AA1256" i="23" s="1"/>
  <c r="AC1256" i="23" s="1"/>
  <c r="AD1372" i="23"/>
  <c r="AF1372" i="23" s="1"/>
  <c r="AG1372" i="23" s="1"/>
  <c r="AD250" i="23"/>
  <c r="AF250" i="23" s="1"/>
  <c r="AK250" i="23" s="1"/>
  <c r="U631" i="23"/>
  <c r="Z1265" i="23"/>
  <c r="AA1265" i="23" s="1"/>
  <c r="AC1265" i="23" s="1"/>
  <c r="AD173" i="24"/>
  <c r="AF173" i="24" s="1"/>
  <c r="AK173" i="24" s="1"/>
  <c r="Z552" i="23"/>
  <c r="AA552" i="23" s="1"/>
  <c r="AC552" i="23" s="1"/>
  <c r="U255" i="23"/>
  <c r="Z367" i="23"/>
  <c r="AA367" i="23" s="1"/>
  <c r="AC367" i="23" s="1"/>
  <c r="AD1555" i="23"/>
  <c r="AF1555" i="23" s="1"/>
  <c r="AG1555" i="23" s="1"/>
  <c r="N1570" i="23"/>
  <c r="R121" i="24"/>
  <c r="W121" i="24" s="1"/>
  <c r="R418" i="23"/>
  <c r="W418" i="23" s="1"/>
  <c r="M1122" i="23"/>
  <c r="O1122" i="23" s="1"/>
  <c r="S160" i="24"/>
  <c r="T160" i="24" s="1"/>
  <c r="V160" i="24" s="1"/>
  <c r="S1221" i="23"/>
  <c r="T1221" i="23" s="1"/>
  <c r="AB1492" i="23"/>
  <c r="AB847" i="23"/>
  <c r="N1334" i="23"/>
  <c r="AB1430" i="23"/>
  <c r="N853" i="23"/>
  <c r="Z795" i="23"/>
  <c r="AA795" i="23" s="1"/>
  <c r="AC795" i="23" s="1"/>
  <c r="S537" i="23"/>
  <c r="T537" i="23" s="1"/>
  <c r="V537" i="23" s="1"/>
  <c r="S851" i="23"/>
  <c r="T851" i="23" s="1"/>
  <c r="V851" i="23" s="1"/>
  <c r="AB211" i="24"/>
  <c r="Z1311" i="23"/>
  <c r="AA1311" i="23" s="1"/>
  <c r="S86" i="23"/>
  <c r="T86" i="23" s="1"/>
  <c r="V86" i="23" s="1"/>
  <c r="U841" i="23"/>
  <c r="AB1412" i="23"/>
  <c r="S1434" i="23"/>
  <c r="T1434" i="23" s="1"/>
  <c r="V1434" i="23" s="1"/>
  <c r="Z692" i="23"/>
  <c r="AA692" i="23" s="1"/>
  <c r="AD1081" i="23"/>
  <c r="AF1081" i="23" s="1"/>
  <c r="AG1081" i="23" s="1"/>
  <c r="Z1547" i="23"/>
  <c r="AA1547" i="23" s="1"/>
  <c r="AC1547" i="23" s="1"/>
  <c r="U775" i="23"/>
  <c r="Z546" i="23"/>
  <c r="AA546" i="23" s="1"/>
  <c r="AC546" i="23" s="1"/>
  <c r="S57" i="24"/>
  <c r="T57" i="24" s="1"/>
  <c r="V57" i="24" s="1"/>
  <c r="Z410" i="23"/>
  <c r="AA410" i="23" s="1"/>
  <c r="AD160" i="23"/>
  <c r="AF160" i="23" s="1"/>
  <c r="AK160" i="23" s="1"/>
  <c r="Z1571" i="23"/>
  <c r="AA1571" i="23" s="1"/>
  <c r="AC1571" i="23" s="1"/>
  <c r="Z32" i="23"/>
  <c r="AA32" i="23" s="1"/>
  <c r="AC32" i="23" s="1"/>
  <c r="N1354" i="23"/>
  <c r="M784" i="23"/>
  <c r="O784" i="23" s="1"/>
  <c r="Y609" i="23"/>
  <c r="AD609" i="23" s="1"/>
  <c r="AF609" i="23" s="1"/>
  <c r="AG609" i="23" s="1"/>
  <c r="AH609" i="23" s="1"/>
  <c r="AJ609" i="23" s="1"/>
  <c r="R489" i="23"/>
  <c r="W489" i="23" s="1"/>
  <c r="N1560" i="23"/>
  <c r="N473" i="23"/>
  <c r="U570" i="23"/>
  <c r="Z1264" i="23"/>
  <c r="AA1264" i="23" s="1"/>
  <c r="AC1264" i="23" s="1"/>
  <c r="U31" i="23"/>
  <c r="S253" i="23"/>
  <c r="T253" i="23" s="1"/>
  <c r="V253" i="23" s="1"/>
  <c r="Z128" i="24"/>
  <c r="AA128" i="24" s="1"/>
  <c r="AC128" i="24" s="1"/>
  <c r="U287" i="23"/>
  <c r="AD1432" i="23"/>
  <c r="AF1432" i="23" s="1"/>
  <c r="AG1432" i="23" s="1"/>
  <c r="AG41" i="24"/>
  <c r="AH41" i="24" s="1"/>
  <c r="AJ41" i="24" s="1"/>
  <c r="A41" i="24" s="1"/>
  <c r="N160" i="23"/>
  <c r="S119" i="24"/>
  <c r="T119" i="24" s="1"/>
  <c r="V119" i="24" s="1"/>
  <c r="Z752" i="23"/>
  <c r="AA752" i="23" s="1"/>
  <c r="AC752" i="23" s="1"/>
  <c r="AD1487" i="23"/>
  <c r="AF1487" i="23" s="1"/>
  <c r="AG1487" i="23" s="1"/>
  <c r="AD825" i="23"/>
  <c r="AF825" i="23" s="1"/>
  <c r="AG825" i="23" s="1"/>
  <c r="AB734" i="23"/>
  <c r="U815" i="23"/>
  <c r="N52" i="23"/>
  <c r="AB576" i="23"/>
  <c r="AD1166" i="23"/>
  <c r="AF1166" i="23" s="1"/>
  <c r="AG1166" i="23" s="1"/>
  <c r="S1056" i="23"/>
  <c r="T1056" i="23" s="1"/>
  <c r="V1056" i="23" s="1"/>
  <c r="S1377" i="23"/>
  <c r="T1377" i="23" s="1"/>
  <c r="N1409" i="23"/>
  <c r="W1275" i="23"/>
  <c r="Y1275" i="23" s="1"/>
  <c r="Z1275" i="23" s="1"/>
  <c r="AD1409" i="23"/>
  <c r="AF1409" i="23" s="1"/>
  <c r="AG1409" i="23" s="1"/>
  <c r="Z1327" i="23"/>
  <c r="AA1327" i="23" s="1"/>
  <c r="AC1327" i="23" s="1"/>
  <c r="U1565" i="23"/>
  <c r="Z136" i="23"/>
  <c r="AA136" i="23" s="1"/>
  <c r="AC136" i="23" s="1"/>
  <c r="U118" i="24"/>
  <c r="U127" i="24"/>
  <c r="Z117" i="24"/>
  <c r="AA117" i="24" s="1"/>
  <c r="U520" i="23"/>
  <c r="Z152" i="24"/>
  <c r="AA152" i="24" s="1"/>
  <c r="AC152" i="24" s="1"/>
  <c r="N942" i="23"/>
  <c r="AD295" i="23"/>
  <c r="AF295" i="23" s="1"/>
  <c r="AK295" i="23" s="1"/>
  <c r="U167" i="24"/>
  <c r="U735" i="23"/>
  <c r="W1269" i="23"/>
  <c r="Y1269" i="23" s="1"/>
  <c r="AD1269" i="23" s="1"/>
  <c r="S55" i="23"/>
  <c r="T55" i="23" s="1"/>
  <c r="V55" i="23" s="1"/>
  <c r="AB1106" i="23"/>
  <c r="AD330" i="23"/>
  <c r="AF330" i="23" s="1"/>
  <c r="AG330" i="23" s="1"/>
  <c r="Z886" i="23"/>
  <c r="AA886" i="23" s="1"/>
  <c r="AC886" i="23" s="1"/>
  <c r="Z1286" i="23"/>
  <c r="AA1286" i="23" s="1"/>
  <c r="AC1286" i="23" s="1"/>
  <c r="Z741" i="23"/>
  <c r="AA741" i="23" s="1"/>
  <c r="AC741" i="23" s="1"/>
  <c r="N376" i="23"/>
  <c r="N38" i="23"/>
  <c r="U479" i="23"/>
  <c r="Z1403" i="23"/>
  <c r="AA1403" i="23" s="1"/>
  <c r="AC1403" i="23" s="1"/>
  <c r="W1179" i="23"/>
  <c r="Y1179" i="23" s="1"/>
  <c r="W906" i="23"/>
  <c r="AD201" i="23"/>
  <c r="AF201" i="23" s="1"/>
  <c r="AG201" i="23" s="1"/>
  <c r="N1282" i="23"/>
  <c r="S529" i="23"/>
  <c r="T529" i="23" s="1"/>
  <c r="V529" i="23" s="1"/>
  <c r="S447" i="23"/>
  <c r="T447" i="23" s="1"/>
  <c r="V447" i="23" s="1"/>
  <c r="W331" i="23"/>
  <c r="Y331" i="23" s="1"/>
  <c r="AD331" i="23" s="1"/>
  <c r="U250" i="24"/>
  <c r="AD814" i="23"/>
  <c r="AF814" i="23" s="1"/>
  <c r="AG814" i="23" s="1"/>
  <c r="AD1141" i="23"/>
  <c r="AF1141" i="23" s="1"/>
  <c r="AG1141" i="23" s="1"/>
  <c r="AD926" i="23"/>
  <c r="AF926" i="23" s="1"/>
  <c r="AG926" i="23" s="1"/>
  <c r="U28" i="24"/>
  <c r="AD687" i="23"/>
  <c r="AF687" i="23" s="1"/>
  <c r="AG687" i="23" s="1"/>
  <c r="U1234" i="23"/>
  <c r="N1080" i="23"/>
  <c r="AD230" i="23"/>
  <c r="AF230" i="23" s="1"/>
  <c r="AK230" i="23" s="1"/>
  <c r="N1589" i="23"/>
  <c r="Z159" i="24"/>
  <c r="AA159" i="24" s="1"/>
  <c r="AC159" i="24" s="1"/>
  <c r="N1452" i="23"/>
  <c r="AD1147" i="23"/>
  <c r="AF1147" i="23" s="1"/>
  <c r="AG1147" i="23" s="1"/>
  <c r="U1580" i="23"/>
  <c r="AD1115" i="23"/>
  <c r="AF1115" i="23" s="1"/>
  <c r="AG1115" i="23" s="1"/>
  <c r="U383" i="23"/>
  <c r="AD87" i="23"/>
  <c r="AF87" i="23" s="1"/>
  <c r="U24" i="23"/>
  <c r="Z606" i="23"/>
  <c r="AA606" i="23" s="1"/>
  <c r="N484" i="23"/>
  <c r="S523" i="23"/>
  <c r="T523" i="23" s="1"/>
  <c r="V523" i="23" s="1"/>
  <c r="S1296" i="23"/>
  <c r="T1296" i="23" s="1"/>
  <c r="V1296" i="23" s="1"/>
  <c r="W197" i="24"/>
  <c r="S7" i="23"/>
  <c r="U8" i="24"/>
  <c r="AB570" i="23"/>
  <c r="AB1348" i="23"/>
  <c r="Z1486" i="23"/>
  <c r="AA1486" i="23" s="1"/>
  <c r="AC1486" i="23" s="1"/>
  <c r="Z640" i="23"/>
  <c r="AA640" i="23" s="1"/>
  <c r="AC640" i="23" s="1"/>
  <c r="Z745" i="23"/>
  <c r="AA745" i="23" s="1"/>
  <c r="AC745" i="23" s="1"/>
  <c r="Z527" i="23"/>
  <c r="AA527" i="23" s="1"/>
  <c r="AC527" i="23" s="1"/>
  <c r="U1088" i="23"/>
  <c r="U1192" i="23"/>
  <c r="AK50" i="24"/>
  <c r="S268" i="23"/>
  <c r="T268" i="23" s="1"/>
  <c r="V268" i="23" s="1"/>
  <c r="Z30" i="24"/>
  <c r="AA30" i="24" s="1"/>
  <c r="AC30" i="24" s="1"/>
  <c r="U232" i="24"/>
  <c r="Z632" i="23"/>
  <c r="AA632" i="23" s="1"/>
  <c r="AC632" i="23" s="1"/>
  <c r="S179" i="23"/>
  <c r="T179" i="23" s="1"/>
  <c r="U45" i="23"/>
  <c r="AD1002" i="23"/>
  <c r="AF1002" i="23" s="1"/>
  <c r="AG1002" i="23" s="1"/>
  <c r="AD171" i="23"/>
  <c r="AF171" i="23" s="1"/>
  <c r="AK171" i="23" s="1"/>
  <c r="S84" i="24"/>
  <c r="T84" i="24" s="1"/>
  <c r="V84" i="24" s="1"/>
  <c r="S1490" i="23"/>
  <c r="S1176" i="23"/>
  <c r="T1176" i="23" s="1"/>
  <c r="V1176" i="23" s="1"/>
  <c r="AB1316" i="23"/>
  <c r="N297" i="23"/>
  <c r="S258" i="24"/>
  <c r="T258" i="24" s="1"/>
  <c r="V258" i="24" s="1"/>
  <c r="AD1098" i="23"/>
  <c r="AF1098" i="23" s="1"/>
  <c r="AG1098" i="23" s="1"/>
  <c r="N1267" i="23"/>
  <c r="U48" i="24"/>
  <c r="AB338" i="23"/>
  <c r="Z1009" i="23"/>
  <c r="AA1009" i="23" s="1"/>
  <c r="AC1009" i="23" s="1"/>
  <c r="N245" i="24"/>
  <c r="S183" i="24"/>
  <c r="T183" i="24" s="1"/>
  <c r="V183" i="24" s="1"/>
  <c r="U1424" i="23"/>
  <c r="U291" i="24"/>
  <c r="AD7" i="24"/>
  <c r="AF7" i="24" s="1"/>
  <c r="AK7" i="24" s="1"/>
  <c r="S378" i="23"/>
  <c r="T378" i="23" s="1"/>
  <c r="V378" i="23" s="1"/>
  <c r="AD563" i="23"/>
  <c r="AF563" i="23" s="1"/>
  <c r="AG563" i="23" s="1"/>
  <c r="S113" i="24"/>
  <c r="T113" i="24" s="1"/>
  <c r="V113" i="24" s="1"/>
  <c r="Z208" i="24"/>
  <c r="AA208" i="24" s="1"/>
  <c r="AC208" i="24" s="1"/>
  <c r="N209" i="23"/>
  <c r="N1020" i="23"/>
  <c r="U174" i="23"/>
  <c r="AD655" i="23"/>
  <c r="AF655" i="23" s="1"/>
  <c r="AG655" i="23" s="1"/>
  <c r="N1568" i="23"/>
  <c r="Z1140" i="23"/>
  <c r="AA1140" i="23" s="1"/>
  <c r="AC1140" i="23" s="1"/>
  <c r="U324" i="23"/>
  <c r="U115" i="24"/>
  <c r="AD597" i="23"/>
  <c r="AF597" i="23" s="1"/>
  <c r="AG597" i="23" s="1"/>
  <c r="W1449" i="23"/>
  <c r="Y1449" i="23" s="1"/>
  <c r="AD1449" i="23" s="1"/>
  <c r="U1054" i="23"/>
  <c r="AD1364" i="23"/>
  <c r="AF1364" i="23" s="1"/>
  <c r="AG1364" i="23" s="1"/>
  <c r="U598" i="23"/>
  <c r="N1127" i="23"/>
  <c r="W1560" i="23"/>
  <c r="AD111" i="23"/>
  <c r="AF111" i="23" s="1"/>
  <c r="AG111" i="23" s="1"/>
  <c r="AD985" i="23"/>
  <c r="AF985" i="23" s="1"/>
  <c r="AG985" i="23" s="1"/>
  <c r="U53" i="23"/>
  <c r="Z1296" i="23"/>
  <c r="AA1296" i="23" s="1"/>
  <c r="AC1296" i="23" s="1"/>
  <c r="S282" i="23"/>
  <c r="T282" i="23" s="1"/>
  <c r="V282" i="23" s="1"/>
  <c r="W9" i="24"/>
  <c r="Y9" i="24" s="1"/>
  <c r="AD9" i="24" s="1"/>
  <c r="U1313" i="23"/>
  <c r="U313" i="23"/>
  <c r="U129" i="23"/>
  <c r="U239" i="23"/>
  <c r="Z764" i="23"/>
  <c r="AA764" i="23" s="1"/>
  <c r="AC764" i="23" s="1"/>
  <c r="N940" i="23"/>
  <c r="U290" i="24"/>
  <c r="Z154" i="23"/>
  <c r="AA154" i="23" s="1"/>
  <c r="AC154" i="23" s="1"/>
  <c r="AB1499" i="23"/>
  <c r="T1560" i="23"/>
  <c r="V1560" i="23" s="1"/>
  <c r="U846" i="23"/>
  <c r="U789" i="23"/>
  <c r="U1304" i="23"/>
  <c r="N204" i="24"/>
  <c r="U352" i="23"/>
  <c r="AD589" i="23"/>
  <c r="AF589" i="23" s="1"/>
  <c r="AG589" i="23" s="1"/>
  <c r="U1571" i="23"/>
  <c r="AB476" i="23"/>
  <c r="N119" i="23"/>
  <c r="O119" i="23" s="1"/>
  <c r="Z1362" i="23"/>
  <c r="AA1362" i="23" s="1"/>
  <c r="AC1362" i="23" s="1"/>
  <c r="Z34" i="24"/>
  <c r="AA34" i="24" s="1"/>
  <c r="AC34" i="24" s="1"/>
  <c r="S341" i="23"/>
  <c r="T341" i="23" s="1"/>
  <c r="V341" i="23" s="1"/>
  <c r="S824" i="23"/>
  <c r="T824" i="23" s="1"/>
  <c r="V824" i="23" s="1"/>
  <c r="AD347" i="23"/>
  <c r="AF347" i="23" s="1"/>
  <c r="AG347" i="23" s="1"/>
  <c r="S1146" i="23"/>
  <c r="T1146" i="23" s="1"/>
  <c r="V1146" i="23" s="1"/>
  <c r="U155" i="23"/>
  <c r="U296" i="24"/>
  <c r="U46" i="23"/>
  <c r="AD1424" i="23"/>
  <c r="AF1424" i="23" s="1"/>
  <c r="AG1424" i="23" s="1"/>
  <c r="AD1531" i="23"/>
  <c r="AF1531" i="23" s="1"/>
  <c r="AG1531" i="23" s="1"/>
  <c r="U642" i="23"/>
  <c r="U1270" i="23"/>
  <c r="AD524" i="23"/>
  <c r="AF524" i="23" s="1"/>
  <c r="AG524" i="23" s="1"/>
  <c r="N1586" i="23"/>
  <c r="AD395" i="23"/>
  <c r="AF395" i="23" s="1"/>
  <c r="AG395" i="23" s="1"/>
  <c r="AD39" i="24"/>
  <c r="AF39" i="24" s="1"/>
  <c r="AG39" i="24" s="1"/>
  <c r="Z1022" i="23"/>
  <c r="AA1022" i="23" s="1"/>
  <c r="AC1022" i="23" s="1"/>
  <c r="AD1171" i="23"/>
  <c r="AF1171" i="23" s="1"/>
  <c r="AG1171" i="23" s="1"/>
  <c r="N403" i="23"/>
  <c r="N1600" i="23"/>
  <c r="Z1463" i="23"/>
  <c r="AA1463" i="23" s="1"/>
  <c r="Z1000" i="23"/>
  <c r="AA1000" i="23" s="1"/>
  <c r="AC1000" i="23" s="1"/>
  <c r="S897" i="23"/>
  <c r="T897" i="23" s="1"/>
  <c r="V897" i="23" s="1"/>
  <c r="AB72" i="24"/>
  <c r="U323" i="23"/>
  <c r="U52" i="24"/>
  <c r="AB992" i="23"/>
  <c r="W1507" i="23"/>
  <c r="Y1507" i="23" s="1"/>
  <c r="Z1507" i="23" s="1"/>
  <c r="AD820" i="23"/>
  <c r="AF820" i="23" s="1"/>
  <c r="AG820" i="23" s="1"/>
  <c r="Z1181" i="23"/>
  <c r="AA1181" i="23" s="1"/>
  <c r="AC1181" i="23" s="1"/>
  <c r="Z141" i="23"/>
  <c r="AA141" i="23" s="1"/>
  <c r="AC141" i="23" s="1"/>
  <c r="U1053" i="23"/>
  <c r="Z1388" i="23"/>
  <c r="AA1388" i="23" s="1"/>
  <c r="AC1388" i="23" s="1"/>
  <c r="S254" i="23"/>
  <c r="T254" i="23" s="1"/>
  <c r="V254" i="23" s="1"/>
  <c r="Z88" i="23"/>
  <c r="AA88" i="23" s="1"/>
  <c r="AC88" i="23" s="1"/>
  <c r="U108" i="23"/>
  <c r="AD75" i="24"/>
  <c r="AF75" i="24" s="1"/>
  <c r="AG75" i="24" s="1"/>
  <c r="N254" i="23"/>
  <c r="W665" i="23"/>
  <c r="Y665" i="23" s="1"/>
  <c r="AD665" i="23" s="1"/>
  <c r="AD273" i="24"/>
  <c r="AF273" i="24" s="1"/>
  <c r="AG273" i="24" s="1"/>
  <c r="U1133" i="23"/>
  <c r="N197" i="23"/>
  <c r="AD845" i="23"/>
  <c r="AF845" i="23" s="1"/>
  <c r="AG845" i="23" s="1"/>
  <c r="Z142" i="23"/>
  <c r="AA142" i="23" s="1"/>
  <c r="AC142" i="23" s="1"/>
  <c r="S151" i="24"/>
  <c r="T151" i="24" s="1"/>
  <c r="V151" i="24" s="1"/>
  <c r="N418" i="23"/>
  <c r="AD1605" i="23"/>
  <c r="AF1605" i="23" s="1"/>
  <c r="AG1605" i="23" s="1"/>
  <c r="N1491" i="23"/>
  <c r="W390" i="23"/>
  <c r="Y390" i="23" s="1"/>
  <c r="AD390" i="23" s="1"/>
  <c r="AD108" i="23"/>
  <c r="AF108" i="23" s="1"/>
  <c r="AK108" i="23" s="1"/>
  <c r="U920" i="23"/>
  <c r="Z244" i="24"/>
  <c r="AA244" i="24" s="1"/>
  <c r="AC244" i="24" s="1"/>
  <c r="AD1422" i="23"/>
  <c r="AF1422" i="23" s="1"/>
  <c r="AG1422" i="23" s="1"/>
  <c r="Z1107" i="23"/>
  <c r="AA1107" i="23" s="1"/>
  <c r="AC1107" i="23" s="1"/>
  <c r="Z509" i="23"/>
  <c r="AA509" i="23" s="1"/>
  <c r="AC509" i="23" s="1"/>
  <c r="AD592" i="23"/>
  <c r="AF592" i="23" s="1"/>
  <c r="AG592" i="23" s="1"/>
  <c r="AD1465" i="23"/>
  <c r="AF1465" i="23" s="1"/>
  <c r="AG1465" i="23" s="1"/>
  <c r="Z738" i="23"/>
  <c r="AA738" i="23" s="1"/>
  <c r="AB54" i="24"/>
  <c r="N647" i="23"/>
  <c r="U488" i="23"/>
  <c r="AD1247" i="23"/>
  <c r="AF1247" i="23" s="1"/>
  <c r="AG1247" i="23" s="1"/>
  <c r="Z155" i="23"/>
  <c r="AA155" i="23" s="1"/>
  <c r="AC155" i="23" s="1"/>
  <c r="U214" i="24"/>
  <c r="U45" i="24"/>
  <c r="U595" i="23"/>
  <c r="U412" i="23"/>
  <c r="AB667" i="23"/>
  <c r="Z877" i="23"/>
  <c r="AA877" i="23" s="1"/>
  <c r="AC877" i="23" s="1"/>
  <c r="W274" i="23"/>
  <c r="Y274" i="23" s="1"/>
  <c r="Z274" i="23" s="1"/>
  <c r="W867" i="23"/>
  <c r="Y867" i="23" s="1"/>
  <c r="AD867" i="23" s="1"/>
  <c r="Z195" i="24"/>
  <c r="AA195" i="24" s="1"/>
  <c r="W1527" i="23"/>
  <c r="Y1527" i="23" s="1"/>
  <c r="Z1527" i="23" s="1"/>
  <c r="W1050" i="23"/>
  <c r="N971" i="23"/>
  <c r="U93" i="23"/>
  <c r="Z547" i="23"/>
  <c r="AA547" i="23" s="1"/>
  <c r="AC547" i="23" s="1"/>
  <c r="O746" i="23"/>
  <c r="N746" i="23"/>
  <c r="AD1204" i="23"/>
  <c r="AF1204" i="23" s="1"/>
  <c r="AG1204" i="23" s="1"/>
  <c r="Z1204" i="23"/>
  <c r="AA1204" i="23" s="1"/>
  <c r="AC1204" i="23" s="1"/>
  <c r="Y78" i="24"/>
  <c r="Z78" i="24" s="1"/>
  <c r="AA78" i="24" s="1"/>
  <c r="AC78" i="24" s="1"/>
  <c r="O699" i="23"/>
  <c r="N699" i="23"/>
  <c r="AG155" i="24"/>
  <c r="AH155" i="24" s="1"/>
  <c r="AJ155" i="24" s="1"/>
  <c r="U91" i="23"/>
  <c r="AC829" i="23"/>
  <c r="AB829" i="23"/>
  <c r="N1256" i="23"/>
  <c r="U1001" i="23"/>
  <c r="AD1026" i="23"/>
  <c r="AF1026" i="23" s="1"/>
  <c r="AG1026" i="23" s="1"/>
  <c r="S259" i="23"/>
  <c r="T259" i="23" s="1"/>
  <c r="V259" i="23" s="1"/>
  <c r="U394" i="23"/>
  <c r="AD1202" i="23"/>
  <c r="AF1202" i="23" s="1"/>
  <c r="AG1202" i="23" s="1"/>
  <c r="AB823" i="23"/>
  <c r="S872" i="23"/>
  <c r="U263" i="24"/>
  <c r="U1098" i="23"/>
  <c r="U385" i="23"/>
  <c r="U581" i="23"/>
  <c r="N872" i="23"/>
  <c r="U1373" i="23"/>
  <c r="Z910" i="23"/>
  <c r="AA910" i="23" s="1"/>
  <c r="AC910" i="23" s="1"/>
  <c r="Z1130" i="23"/>
  <c r="AA1130" i="23" s="1"/>
  <c r="AC1130" i="23" s="1"/>
  <c r="W1219" i="23"/>
  <c r="Y1219" i="23" s="1"/>
  <c r="Z1219" i="23" s="1"/>
  <c r="U1472" i="23"/>
  <c r="W1151" i="23"/>
  <c r="Y1151" i="23" s="1"/>
  <c r="Z1151" i="23" s="1"/>
  <c r="Z287" i="23"/>
  <c r="AA287" i="23" s="1"/>
  <c r="AC287" i="23" s="1"/>
  <c r="Z1496" i="23"/>
  <c r="AA1496" i="23" s="1"/>
  <c r="AC1496" i="23" s="1"/>
  <c r="N1087" i="23"/>
  <c r="U1117" i="23"/>
  <c r="N172" i="23"/>
  <c r="AD1104" i="23"/>
  <c r="AF1104" i="23" s="1"/>
  <c r="AG1104" i="23" s="1"/>
  <c r="U995" i="23"/>
  <c r="U329" i="23"/>
  <c r="Z574" i="23"/>
  <c r="AA574" i="23" s="1"/>
  <c r="AC574" i="23" s="1"/>
  <c r="N411" i="23"/>
  <c r="U1483" i="23"/>
  <c r="AD104" i="23"/>
  <c r="AF104" i="23" s="1"/>
  <c r="AG104" i="23" s="1"/>
  <c r="U1141" i="23"/>
  <c r="U1398" i="23"/>
  <c r="N1329" i="23"/>
  <c r="AD484" i="23"/>
  <c r="AF484" i="23" s="1"/>
  <c r="AG484" i="23" s="1"/>
  <c r="Z292" i="23"/>
  <c r="AA292" i="23" s="1"/>
  <c r="AC292" i="23" s="1"/>
  <c r="Z498" i="23"/>
  <c r="AA498" i="23" s="1"/>
  <c r="S231" i="23"/>
  <c r="T231" i="23" s="1"/>
  <c r="V231" i="23" s="1"/>
  <c r="U1195" i="23"/>
  <c r="S652" i="23"/>
  <c r="T652" i="23" s="1"/>
  <c r="V652" i="23" s="1"/>
  <c r="N274" i="24"/>
  <c r="Z210" i="23"/>
  <c r="AA210" i="23" s="1"/>
  <c r="U170" i="23"/>
  <c r="S266" i="23"/>
  <c r="T266" i="23" s="1"/>
  <c r="V266" i="23" s="1"/>
  <c r="U755" i="23"/>
  <c r="U884" i="23"/>
  <c r="W280" i="23"/>
  <c r="Y280" i="23" s="1"/>
  <c r="AD280" i="23" s="1"/>
  <c r="AD244" i="23"/>
  <c r="AF244" i="23" s="1"/>
  <c r="AK244" i="23" s="1"/>
  <c r="Z244" i="23"/>
  <c r="AA244" i="23" s="1"/>
  <c r="AD122" i="24"/>
  <c r="AF122" i="24" s="1"/>
  <c r="AK122" i="24" s="1"/>
  <c r="Z122" i="24"/>
  <c r="AA122" i="24" s="1"/>
  <c r="AC122" i="24" s="1"/>
  <c r="V82" i="23"/>
  <c r="U82" i="23"/>
  <c r="AD495" i="23"/>
  <c r="AF495" i="23" s="1"/>
  <c r="AG495" i="23" s="1"/>
  <c r="Z495" i="23"/>
  <c r="AA495" i="23" s="1"/>
  <c r="AC495" i="23" s="1"/>
  <c r="AD40" i="24"/>
  <c r="AF40" i="24" s="1"/>
  <c r="AK40" i="24" s="1"/>
  <c r="Z1350" i="23"/>
  <c r="AA1350" i="23" s="1"/>
  <c r="AC1350" i="23" s="1"/>
  <c r="U1069" i="23"/>
  <c r="U634" i="23"/>
  <c r="AB861" i="23"/>
  <c r="N1248" i="23"/>
  <c r="S1356" i="23"/>
  <c r="T1356" i="23" s="1"/>
  <c r="V1356" i="23" s="1"/>
  <c r="N581" i="23"/>
  <c r="U278" i="24"/>
  <c r="N1356" i="23"/>
  <c r="AD180" i="23"/>
  <c r="AF180" i="23" s="1"/>
  <c r="AK180" i="23" s="1"/>
  <c r="S1083" i="23"/>
  <c r="T1083" i="23" s="1"/>
  <c r="V1083" i="23" s="1"/>
  <c r="U727" i="23"/>
  <c r="AD306" i="23"/>
  <c r="AF306" i="23" s="1"/>
  <c r="AG306" i="23" s="1"/>
  <c r="W844" i="23"/>
  <c r="Y844" i="23" s="1"/>
  <c r="Z844" i="23" s="1"/>
  <c r="AB382" i="23"/>
  <c r="Z1273" i="23"/>
  <c r="AA1273" i="23" s="1"/>
  <c r="AC1273" i="23" s="1"/>
  <c r="Z214" i="24"/>
  <c r="AA214" i="24" s="1"/>
  <c r="AB407" i="23"/>
  <c r="Z1392" i="23"/>
  <c r="AK243" i="24"/>
  <c r="N168" i="24"/>
  <c r="U1418" i="23"/>
  <c r="S1201" i="23"/>
  <c r="T1201" i="23" s="1"/>
  <c r="V1201" i="23" s="1"/>
  <c r="N1556" i="23"/>
  <c r="Z190" i="24"/>
  <c r="AA190" i="24" s="1"/>
  <c r="AD1601" i="23"/>
  <c r="AF1601" i="23" s="1"/>
  <c r="AG1601" i="23" s="1"/>
  <c r="U1087" i="23"/>
  <c r="AB1073" i="23"/>
  <c r="S264" i="23"/>
  <c r="T264" i="23" s="1"/>
  <c r="V264" i="23" s="1"/>
  <c r="W1538" i="23"/>
  <c r="Y1538" i="23" s="1"/>
  <c r="Z1538" i="23" s="1"/>
  <c r="U809" i="23"/>
  <c r="U229" i="23"/>
  <c r="AD958" i="23"/>
  <c r="AF958" i="23" s="1"/>
  <c r="AG958" i="23" s="1"/>
  <c r="U1605" i="23"/>
  <c r="W647" i="23"/>
  <c r="Y647" i="23" s="1"/>
  <c r="U106" i="23"/>
  <c r="U1187" i="23"/>
  <c r="AD231" i="24"/>
  <c r="AF231" i="24" s="1"/>
  <c r="AK231" i="24" s="1"/>
  <c r="AD952" i="23"/>
  <c r="AF952" i="23" s="1"/>
  <c r="AG952" i="23" s="1"/>
  <c r="Z952" i="23"/>
  <c r="AA952" i="23" s="1"/>
  <c r="AC952" i="23" s="1"/>
  <c r="O427" i="23"/>
  <c r="N427" i="23"/>
  <c r="AD261" i="24"/>
  <c r="AF261" i="24" s="1"/>
  <c r="Z261" i="24"/>
  <c r="AA261" i="24" s="1"/>
  <c r="AC261" i="24" s="1"/>
  <c r="AD51" i="24"/>
  <c r="AF51" i="24" s="1"/>
  <c r="AK51" i="24" s="1"/>
  <c r="Z51" i="24"/>
  <c r="AA51" i="24" s="1"/>
  <c r="AC51" i="24" s="1"/>
  <c r="AC145" i="24"/>
  <c r="AB145" i="24"/>
  <c r="AD1438" i="23"/>
  <c r="AF1438" i="23" s="1"/>
  <c r="AG1438" i="23" s="1"/>
  <c r="Z1438" i="23"/>
  <c r="AA1438" i="23" s="1"/>
  <c r="S729" i="23"/>
  <c r="T729" i="23" s="1"/>
  <c r="V729" i="23" s="1"/>
  <c r="W729" i="23"/>
  <c r="Y729" i="23" s="1"/>
  <c r="V82" i="24"/>
  <c r="U82" i="24"/>
  <c r="AD744" i="23"/>
  <c r="AF744" i="23" s="1"/>
  <c r="AG744" i="23" s="1"/>
  <c r="Z744" i="23"/>
  <c r="AA744" i="23" s="1"/>
  <c r="AC744" i="23" s="1"/>
  <c r="AD17" i="24"/>
  <c r="AF17" i="24" s="1"/>
  <c r="AK17" i="24" s="1"/>
  <c r="Z17" i="24"/>
  <c r="AA17" i="24" s="1"/>
  <c r="AC17" i="24" s="1"/>
  <c r="AD245" i="23"/>
  <c r="AF245" i="23" s="1"/>
  <c r="Z245" i="23"/>
  <c r="AA245" i="23" s="1"/>
  <c r="AC245" i="23" s="1"/>
  <c r="Y1095" i="23"/>
  <c r="Z1095" i="23" s="1"/>
  <c r="Y680" i="23"/>
  <c r="Z680" i="23" s="1"/>
  <c r="O249" i="24"/>
  <c r="N249" i="24"/>
  <c r="O1003" i="23"/>
  <c r="N1003" i="23"/>
  <c r="S314" i="23"/>
  <c r="T314" i="23" s="1"/>
  <c r="V314" i="23" s="1"/>
  <c r="Z368" i="23"/>
  <c r="AA368" i="23" s="1"/>
  <c r="AC368" i="23" s="1"/>
  <c r="V495" i="23"/>
  <c r="U495" i="23"/>
  <c r="V653" i="23"/>
  <c r="U653" i="23"/>
  <c r="V1516" i="23"/>
  <c r="U1516" i="23"/>
  <c r="V1324" i="23"/>
  <c r="U1324" i="23"/>
  <c r="R279" i="23"/>
  <c r="S279" i="23" s="1"/>
  <c r="Y118" i="23"/>
  <c r="AD118" i="23" s="1"/>
  <c r="W328" i="23"/>
  <c r="Y328" i="23" s="1"/>
  <c r="AD328" i="23" s="1"/>
  <c r="N52" i="24"/>
  <c r="AB1006" i="23"/>
  <c r="AD383" i="23"/>
  <c r="AF383" i="23" s="1"/>
  <c r="AG383" i="23" s="1"/>
  <c r="Z913" i="23"/>
  <c r="AA913" i="23" s="1"/>
  <c r="AC913" i="23" s="1"/>
  <c r="N20" i="24"/>
  <c r="U1578" i="23"/>
  <c r="N278" i="23"/>
  <c r="U135" i="24"/>
  <c r="AD289" i="23"/>
  <c r="AF289" i="23" s="1"/>
  <c r="AG289" i="23" s="1"/>
  <c r="U863" i="23"/>
  <c r="AD129" i="24"/>
  <c r="Z779" i="23"/>
  <c r="AA779" i="23" s="1"/>
  <c r="AC779" i="23" s="1"/>
  <c r="AD671" i="23"/>
  <c r="AF671" i="23" s="1"/>
  <c r="AG671" i="23" s="1"/>
  <c r="U600" i="23"/>
  <c r="S108" i="24"/>
  <c r="T108" i="24" s="1"/>
  <c r="Z286" i="24"/>
  <c r="AA286" i="24" s="1"/>
  <c r="AC286" i="24" s="1"/>
  <c r="U206" i="24"/>
  <c r="AD81" i="23"/>
  <c r="AF81" i="23" s="1"/>
  <c r="AG81" i="23" s="1"/>
  <c r="U723" i="23"/>
  <c r="U160" i="23"/>
  <c r="U1612" i="23"/>
  <c r="Z565" i="23"/>
  <c r="AA565" i="23" s="1"/>
  <c r="AC565" i="23" s="1"/>
  <c r="Z541" i="23"/>
  <c r="AA541" i="23" s="1"/>
  <c r="AC541" i="23" s="1"/>
  <c r="AD1331" i="23"/>
  <c r="AF1331" i="23" s="1"/>
  <c r="AG1331" i="23" s="1"/>
  <c r="AB492" i="23"/>
  <c r="Z1374" i="23"/>
  <c r="AA1374" i="23" s="1"/>
  <c r="AC1374" i="23" s="1"/>
  <c r="U1135" i="23"/>
  <c r="U146" i="24"/>
  <c r="AB676" i="23"/>
  <c r="Z1170" i="23"/>
  <c r="AA1170" i="23" s="1"/>
  <c r="AC1170" i="23" s="1"/>
  <c r="U231" i="24"/>
  <c r="N210" i="23"/>
  <c r="AD65" i="23"/>
  <c r="AF65" i="23" s="1"/>
  <c r="AK65" i="23" s="1"/>
  <c r="U836" i="23"/>
  <c r="AF750" i="23"/>
  <c r="AG750" i="23" s="1"/>
  <c r="AH750" i="23" s="1"/>
  <c r="AJ750" i="23" s="1"/>
  <c r="A750" i="23" s="1"/>
  <c r="Z726" i="23"/>
  <c r="AA726" i="23" s="1"/>
  <c r="AC726" i="23" s="1"/>
  <c r="AD726" i="23"/>
  <c r="AF726" i="23" s="1"/>
  <c r="AG726" i="23" s="1"/>
  <c r="AG272" i="24"/>
  <c r="AH272" i="24" s="1"/>
  <c r="AJ272" i="24" s="1"/>
  <c r="AK272" i="24"/>
  <c r="AC517" i="23"/>
  <c r="AB517" i="23"/>
  <c r="O86" i="23"/>
  <c r="N86" i="23"/>
  <c r="V905" i="23"/>
  <c r="U905" i="23"/>
  <c r="V226" i="24"/>
  <c r="U226" i="24"/>
  <c r="AC111" i="24"/>
  <c r="AB111" i="24"/>
  <c r="N1014" i="23"/>
  <c r="N518" i="23"/>
  <c r="O518" i="23" s="1"/>
  <c r="U658" i="23"/>
  <c r="N276" i="23"/>
  <c r="AD1187" i="23"/>
  <c r="AF1187" i="23" s="1"/>
  <c r="AG1187" i="23" s="1"/>
  <c r="N170" i="23"/>
  <c r="U92" i="23"/>
  <c r="S1591" i="23"/>
  <c r="T1591" i="23" s="1"/>
  <c r="V1591" i="23" s="1"/>
  <c r="AC978" i="23"/>
  <c r="AB978" i="23"/>
  <c r="V327" i="23"/>
  <c r="U327" i="23"/>
  <c r="V535" i="23"/>
  <c r="U535" i="23"/>
  <c r="S1358" i="23"/>
  <c r="T1358" i="23" s="1"/>
  <c r="V1358" i="23" s="1"/>
  <c r="W1358" i="23"/>
  <c r="Y1358" i="23" s="1"/>
  <c r="Z1358" i="23" s="1"/>
  <c r="AD703" i="23"/>
  <c r="AF703" i="23" s="1"/>
  <c r="AG703" i="23" s="1"/>
  <c r="Z703" i="23"/>
  <c r="AA703" i="23" s="1"/>
  <c r="AC703" i="23" s="1"/>
  <c r="M1179" i="23"/>
  <c r="O1179" i="23" s="1"/>
  <c r="S784" i="23"/>
  <c r="W784" i="23"/>
  <c r="AB1114" i="23"/>
  <c r="U830" i="23"/>
  <c r="N595" i="23"/>
  <c r="AD1124" i="23"/>
  <c r="AF1124" i="23" s="1"/>
  <c r="AG1124" i="23" s="1"/>
  <c r="V1421" i="23"/>
  <c r="U1421" i="23"/>
  <c r="W709" i="23"/>
  <c r="Y709" i="23" s="1"/>
  <c r="AD709" i="23" s="1"/>
  <c r="S1429" i="23"/>
  <c r="T1429" i="23" s="1"/>
  <c r="V1429" i="23" s="1"/>
  <c r="S1180" i="23"/>
  <c r="T1180" i="23" s="1"/>
  <c r="V1180" i="23" s="1"/>
  <c r="N481" i="23"/>
  <c r="N1097" i="23"/>
  <c r="U25" i="24"/>
  <c r="S30" i="23"/>
  <c r="T30" i="23" s="1"/>
  <c r="V30" i="23" s="1"/>
  <c r="Z161" i="24"/>
  <c r="AA161" i="24" s="1"/>
  <c r="AC161" i="24" s="1"/>
  <c r="N203" i="23"/>
  <c r="U248" i="23"/>
  <c r="AB1460" i="23"/>
  <c r="U504" i="23"/>
  <c r="S32" i="24"/>
  <c r="T32" i="24" s="1"/>
  <c r="V32" i="24" s="1"/>
  <c r="U1044" i="23"/>
  <c r="Z1242" i="23"/>
  <c r="W499" i="23"/>
  <c r="Y499" i="23" s="1"/>
  <c r="Z499" i="23" s="1"/>
  <c r="S222" i="23"/>
  <c r="T222" i="23" s="1"/>
  <c r="V222" i="23" s="1"/>
  <c r="S1299" i="23"/>
  <c r="T1299" i="23" s="1"/>
  <c r="V1299" i="23" s="1"/>
  <c r="Z241" i="24"/>
  <c r="AA241" i="24" s="1"/>
  <c r="AC241" i="24" s="1"/>
  <c r="AD329" i="23"/>
  <c r="AF329" i="23" s="1"/>
  <c r="AG329" i="23" s="1"/>
  <c r="N1299" i="23"/>
  <c r="Z1318" i="23"/>
  <c r="AA1318" i="23" s="1"/>
  <c r="Z972" i="23"/>
  <c r="AA972" i="23" s="1"/>
  <c r="Z146" i="23"/>
  <c r="AA146" i="23" s="1"/>
  <c r="AC146" i="23" s="1"/>
  <c r="U1041" i="23"/>
  <c r="N135" i="23"/>
  <c r="O135" i="23" s="1"/>
  <c r="N894" i="23"/>
  <c r="N687" i="23"/>
  <c r="Z204" i="24"/>
  <c r="Z656" i="23"/>
  <c r="W76" i="24"/>
  <c r="Y76" i="24" s="1"/>
  <c r="Z76" i="24" s="1"/>
  <c r="W396" i="23"/>
  <c r="Y396" i="23" s="1"/>
  <c r="AD396" i="23" s="1"/>
  <c r="U541" i="23"/>
  <c r="U251" i="23"/>
  <c r="N749" i="23"/>
  <c r="N1030" i="23"/>
  <c r="N1367" i="23"/>
  <c r="Z11" i="23"/>
  <c r="AA11" i="23" s="1"/>
  <c r="AB685" i="23"/>
  <c r="U225" i="23"/>
  <c r="U875" i="23"/>
  <c r="U1517" i="23"/>
  <c r="Z66" i="24"/>
  <c r="AA66" i="24" s="1"/>
  <c r="AC66" i="24" s="1"/>
  <c r="U208" i="24"/>
  <c r="Z85" i="23"/>
  <c r="AA85" i="23" s="1"/>
  <c r="AC85" i="23" s="1"/>
  <c r="AD85" i="23"/>
  <c r="AF85" i="23" s="1"/>
  <c r="AK85" i="23" s="1"/>
  <c r="Z772" i="23"/>
  <c r="AA772" i="23" s="1"/>
  <c r="AC772" i="23" s="1"/>
  <c r="AD772" i="23"/>
  <c r="AD1121" i="23"/>
  <c r="AF1121" i="23" s="1"/>
  <c r="AG1121" i="23" s="1"/>
  <c r="Z1121" i="23"/>
  <c r="AA1121" i="23" s="1"/>
  <c r="AC1121" i="23" s="1"/>
  <c r="AD887" i="23"/>
  <c r="AF887" i="23" s="1"/>
  <c r="AG887" i="23" s="1"/>
  <c r="Z887" i="23"/>
  <c r="AA887" i="23" s="1"/>
  <c r="AC887" i="23" s="1"/>
  <c r="AD174" i="24"/>
  <c r="AF174" i="24" s="1"/>
  <c r="AG174" i="24" s="1"/>
  <c r="Z174" i="24"/>
  <c r="AA174" i="24" s="1"/>
  <c r="AC174" i="24" s="1"/>
  <c r="T235" i="23"/>
  <c r="V235" i="23" s="1"/>
  <c r="N591" i="23"/>
  <c r="O591" i="23" s="1"/>
  <c r="Z1343" i="23"/>
  <c r="AA1343" i="23" s="1"/>
  <c r="AC1343" i="23" s="1"/>
  <c r="AD994" i="23"/>
  <c r="AF994" i="23" s="1"/>
  <c r="AG994" i="23" s="1"/>
  <c r="U999" i="23"/>
  <c r="S154" i="24"/>
  <c r="T154" i="24" s="1"/>
  <c r="V154" i="24" s="1"/>
  <c r="W1481" i="23"/>
  <c r="U572" i="23"/>
  <c r="S1493" i="23"/>
  <c r="T1493" i="23" s="1"/>
  <c r="V1493" i="23" s="1"/>
  <c r="Z504" i="23"/>
  <c r="N1523" i="23"/>
  <c r="U1202" i="23"/>
  <c r="Z1340" i="23"/>
  <c r="AA1340" i="23" s="1"/>
  <c r="AC1340" i="23" s="1"/>
  <c r="S1216" i="23"/>
  <c r="T1216" i="23" s="1"/>
  <c r="V1216" i="23" s="1"/>
  <c r="AB1070" i="23"/>
  <c r="U11" i="24"/>
  <c r="U246" i="24"/>
  <c r="N1194" i="23"/>
  <c r="U1231" i="23"/>
  <c r="AB769" i="23"/>
  <c r="U1257" i="23"/>
  <c r="U421" i="23"/>
  <c r="U125" i="24"/>
  <c r="S83" i="23"/>
  <c r="T83" i="23" s="1"/>
  <c r="V83" i="23" s="1"/>
  <c r="U400" i="23"/>
  <c r="N1059" i="23"/>
  <c r="V593" i="23"/>
  <c r="U593" i="23"/>
  <c r="AD545" i="23"/>
  <c r="AF545" i="23" s="1"/>
  <c r="AG545" i="23" s="1"/>
  <c r="AK266" i="24"/>
  <c r="AD436" i="23"/>
  <c r="AF436" i="23" s="1"/>
  <c r="AG436" i="23" s="1"/>
  <c r="Z436" i="23"/>
  <c r="AA436" i="23" s="1"/>
  <c r="AC436" i="23" s="1"/>
  <c r="AD115" i="24"/>
  <c r="AF115" i="24" s="1"/>
  <c r="AG115" i="24" s="1"/>
  <c r="Z115" i="24"/>
  <c r="AA115" i="24" s="1"/>
  <c r="AC115" i="24" s="1"/>
  <c r="Y277" i="24"/>
  <c r="AD277" i="24" s="1"/>
  <c r="AF277" i="24" s="1"/>
  <c r="AK277" i="24" s="1"/>
  <c r="S293" i="23"/>
  <c r="T293" i="23" s="1"/>
  <c r="U1109" i="23"/>
  <c r="U1470" i="23"/>
  <c r="U132" i="24"/>
  <c r="AB1581" i="23"/>
  <c r="U802" i="23"/>
  <c r="U630" i="23"/>
  <c r="Z38" i="24"/>
  <c r="AA38" i="24" s="1"/>
  <c r="AC38" i="24" s="1"/>
  <c r="U420" i="23"/>
  <c r="AB1421" i="23"/>
  <c r="AB260" i="24"/>
  <c r="N10" i="23"/>
  <c r="U714" i="23"/>
  <c r="U199" i="23"/>
  <c r="U1341" i="23"/>
  <c r="AD704" i="23"/>
  <c r="AD1233" i="23"/>
  <c r="AF1233" i="23" s="1"/>
  <c r="AG1233" i="23" s="1"/>
  <c r="AD238" i="24"/>
  <c r="AF238" i="24" s="1"/>
  <c r="AK238" i="24" s="1"/>
  <c r="AD1234" i="23"/>
  <c r="AF1234" i="23" s="1"/>
  <c r="AG1234" i="23" s="1"/>
  <c r="AD220" i="23"/>
  <c r="U574" i="23"/>
  <c r="U198" i="23"/>
  <c r="N137" i="23"/>
  <c r="N557" i="23"/>
  <c r="U289" i="24"/>
  <c r="AB1354" i="23"/>
  <c r="U936" i="23"/>
  <c r="Z1314" i="23"/>
  <c r="AA1314" i="23" s="1"/>
  <c r="AC1314" i="23" s="1"/>
  <c r="N1012" i="23"/>
  <c r="AD18" i="24"/>
  <c r="N372" i="23"/>
  <c r="AD1534" i="23"/>
  <c r="AF1534" i="23" s="1"/>
  <c r="AG1534" i="23" s="1"/>
  <c r="AD965" i="23"/>
  <c r="AF965" i="23" s="1"/>
  <c r="AG965" i="23" s="1"/>
  <c r="AB148" i="24"/>
  <c r="N77" i="24"/>
  <c r="Z1178" i="23"/>
  <c r="AA1178" i="23" s="1"/>
  <c r="AC1178" i="23" s="1"/>
  <c r="AD1178" i="23"/>
  <c r="AF1178" i="23" s="1"/>
  <c r="AG1178" i="23" s="1"/>
  <c r="W23" i="23"/>
  <c r="Y23" i="23" s="1"/>
  <c r="AD23" i="23" s="1"/>
  <c r="S23" i="23"/>
  <c r="T23" i="23" s="1"/>
  <c r="V23" i="23" s="1"/>
  <c r="V364" i="23"/>
  <c r="U364" i="23"/>
  <c r="AD1413" i="23"/>
  <c r="AF1413" i="23" s="1"/>
  <c r="AG1413" i="23" s="1"/>
  <c r="Z1413" i="23"/>
  <c r="AA1413" i="23" s="1"/>
  <c r="AC1413" i="23" s="1"/>
  <c r="Y1570" i="23"/>
  <c r="AD1570" i="23" s="1"/>
  <c r="T1527" i="23"/>
  <c r="V1527" i="23" s="1"/>
  <c r="W1127" i="23"/>
  <c r="S1127" i="23"/>
  <c r="W1376" i="23"/>
  <c r="Y1376" i="23" s="1"/>
  <c r="AD1376" i="23" s="1"/>
  <c r="S1376" i="23"/>
  <c r="T1376" i="23" s="1"/>
  <c r="V1376" i="23" s="1"/>
  <c r="Y602" i="23"/>
  <c r="AD602" i="23" s="1"/>
  <c r="AF602" i="23" s="1"/>
  <c r="AG602" i="23" s="1"/>
  <c r="V191" i="24"/>
  <c r="U191" i="24"/>
  <c r="V1539" i="23"/>
  <c r="U1539" i="23"/>
  <c r="V187" i="23"/>
  <c r="U187" i="23"/>
  <c r="AC684" i="23"/>
  <c r="AB684" i="23"/>
  <c r="Y1441" i="23"/>
  <c r="Z1441" i="23" s="1"/>
  <c r="AA1441" i="23" s="1"/>
  <c r="AC1441" i="23" s="1"/>
  <c r="U1340" i="23"/>
  <c r="N1468" i="23"/>
  <c r="N106" i="24"/>
  <c r="U817" i="23"/>
  <c r="W879" i="23"/>
  <c r="Y879" i="23" s="1"/>
  <c r="N524" i="23"/>
  <c r="W119" i="23"/>
  <c r="Y119" i="23" s="1"/>
  <c r="AD119" i="23" s="1"/>
  <c r="Z961" i="23"/>
  <c r="AA961" i="23" s="1"/>
  <c r="AC961" i="23" s="1"/>
  <c r="Z210" i="24"/>
  <c r="AA210" i="24" s="1"/>
  <c r="AC210" i="24" s="1"/>
  <c r="N1429" i="23"/>
  <c r="U285" i="23"/>
  <c r="AB578" i="23"/>
  <c r="U1092" i="23"/>
  <c r="Z708" i="23"/>
  <c r="AA708" i="23" s="1"/>
  <c r="AC708" i="23" s="1"/>
  <c r="Z146" i="24"/>
  <c r="N551" i="23"/>
  <c r="W182" i="23"/>
  <c r="Y182" i="23" s="1"/>
  <c r="AD182" i="23" s="1"/>
  <c r="AD9" i="23"/>
  <c r="AF9" i="23" s="1"/>
  <c r="AG9" i="23" s="1"/>
  <c r="AD506" i="23"/>
  <c r="AF506" i="23" s="1"/>
  <c r="AG506" i="23" s="1"/>
  <c r="AK181" i="24"/>
  <c r="Z1567" i="23"/>
  <c r="AA1567" i="23" s="1"/>
  <c r="U628" i="23"/>
  <c r="N1151" i="23"/>
  <c r="Z540" i="23"/>
  <c r="AA540" i="23" s="1"/>
  <c r="AC540" i="23" s="1"/>
  <c r="S443" i="23"/>
  <c r="T443" i="23" s="1"/>
  <c r="V443" i="23" s="1"/>
  <c r="AB1583" i="23"/>
  <c r="AB384" i="23"/>
  <c r="U822" i="23"/>
  <c r="N71" i="24"/>
  <c r="N1199" i="23"/>
  <c r="N802" i="23"/>
  <c r="Z853" i="23"/>
  <c r="AA853" i="23" s="1"/>
  <c r="AC853" i="23" s="1"/>
  <c r="Z599" i="23"/>
  <c r="AA599" i="23" s="1"/>
  <c r="AC599" i="23" s="1"/>
  <c r="Z1505" i="23"/>
  <c r="AA1505" i="23" s="1"/>
  <c r="AC1505" i="23" s="1"/>
  <c r="U1159" i="23"/>
  <c r="U20" i="24"/>
  <c r="U292" i="23"/>
  <c r="U117" i="23"/>
  <c r="W474" i="23"/>
  <c r="N1086" i="23"/>
  <c r="U793" i="23"/>
  <c r="W20" i="23"/>
  <c r="Y20" i="23" s="1"/>
  <c r="Z20" i="23" s="1"/>
  <c r="Z93" i="24"/>
  <c r="AA93" i="24" s="1"/>
  <c r="AC93" i="24" s="1"/>
  <c r="U188" i="24"/>
  <c r="Z1459" i="23"/>
  <c r="AA1459" i="23" s="1"/>
  <c r="AC1459" i="23" s="1"/>
  <c r="AB750" i="23"/>
  <c r="W768" i="23"/>
  <c r="Z935" i="23"/>
  <c r="AA935" i="23" s="1"/>
  <c r="AC935" i="23" s="1"/>
  <c r="AD1214" i="23"/>
  <c r="AF1214" i="23" s="1"/>
  <c r="AG1214" i="23" s="1"/>
  <c r="Z198" i="24"/>
  <c r="AA198" i="24" s="1"/>
  <c r="AC198" i="24" s="1"/>
  <c r="U86" i="24"/>
  <c r="Z42" i="24"/>
  <c r="AA42" i="24" s="1"/>
  <c r="AC42" i="24" s="1"/>
  <c r="AD686" i="23"/>
  <c r="AF686" i="23" s="1"/>
  <c r="AG686" i="23" s="1"/>
  <c r="AB270" i="24"/>
  <c r="N1118" i="23"/>
  <c r="Z199" i="24"/>
  <c r="AA199" i="24" s="1"/>
  <c r="AC199" i="24" s="1"/>
  <c r="AD199" i="24"/>
  <c r="AF199" i="24" s="1"/>
  <c r="AG199" i="24" s="1"/>
  <c r="AD1407" i="23"/>
  <c r="AF1407" i="23" s="1"/>
  <c r="AG1407" i="23" s="1"/>
  <c r="Z1407" i="23"/>
  <c r="AA1407" i="23" s="1"/>
  <c r="AC1407" i="23" s="1"/>
  <c r="V1439" i="23"/>
  <c r="U1439" i="23"/>
  <c r="AC1396" i="23"/>
  <c r="AB1396" i="23"/>
  <c r="W618" i="23"/>
  <c r="Y618" i="23" s="1"/>
  <c r="AD618" i="23" s="1"/>
  <c r="S618" i="23"/>
  <c r="T618" i="23" s="1"/>
  <c r="V618" i="23" s="1"/>
  <c r="Z44" i="23"/>
  <c r="AA44" i="23" s="1"/>
  <c r="AC44" i="23" s="1"/>
  <c r="AD44" i="23"/>
  <c r="AF44" i="23" s="1"/>
  <c r="AG44" i="23" s="1"/>
  <c r="AD167" i="23"/>
  <c r="AF167" i="23" s="1"/>
  <c r="AK167" i="23" s="1"/>
  <c r="Z167" i="23"/>
  <c r="AA167" i="23" s="1"/>
  <c r="AC167" i="23" s="1"/>
  <c r="V487" i="23"/>
  <c r="U487" i="23"/>
  <c r="T1208" i="23"/>
  <c r="V1208" i="23" s="1"/>
  <c r="W340" i="23"/>
  <c r="Y340" i="23" s="1"/>
  <c r="Z340" i="23" s="1"/>
  <c r="N930" i="23"/>
  <c r="N611" i="23"/>
  <c r="U345" i="23"/>
  <c r="U955" i="23"/>
  <c r="Z363" i="23"/>
  <c r="AA363" i="23" s="1"/>
  <c r="AC363" i="23" s="1"/>
  <c r="N1292" i="23"/>
  <c r="AD305" i="23"/>
  <c r="AF305" i="23" s="1"/>
  <c r="AG305" i="23" s="1"/>
  <c r="Z981" i="23"/>
  <c r="AA981" i="23" s="1"/>
  <c r="AC981" i="23" s="1"/>
  <c r="N963" i="23"/>
  <c r="Z556" i="23"/>
  <c r="AA556" i="23" s="1"/>
  <c r="AC556" i="23" s="1"/>
  <c r="AD183" i="23"/>
  <c r="AF183" i="23" s="1"/>
  <c r="AD47" i="24"/>
  <c r="AF47" i="24" s="1"/>
  <c r="AD1161" i="23"/>
  <c r="AF1161" i="23" s="1"/>
  <c r="AG1161" i="23" s="1"/>
  <c r="W274" i="24"/>
  <c r="Y274" i="24" s="1"/>
  <c r="AD274" i="24" s="1"/>
  <c r="U143" i="23"/>
  <c r="U244" i="24"/>
  <c r="N1538" i="23"/>
  <c r="U1610" i="23"/>
  <c r="N125" i="23"/>
  <c r="V1504" i="23"/>
  <c r="U1504" i="23"/>
  <c r="W761" i="23"/>
  <c r="Y761" i="23" s="1"/>
  <c r="AD761" i="23" s="1"/>
  <c r="S761" i="23"/>
  <c r="T761" i="23" s="1"/>
  <c r="V761" i="23" s="1"/>
  <c r="Z1208" i="23"/>
  <c r="AA1208" i="23" s="1"/>
  <c r="AC1208" i="23" s="1"/>
  <c r="AD1208" i="23"/>
  <c r="AF1208" i="23" s="1"/>
  <c r="AG1208" i="23" s="1"/>
  <c r="Z1074" i="23"/>
  <c r="AA1074" i="23" s="1"/>
  <c r="N1119" i="23"/>
  <c r="W622" i="23"/>
  <c r="Y622" i="23" s="1"/>
  <c r="AD622" i="23" s="1"/>
  <c r="N1371" i="23"/>
  <c r="U977" i="23"/>
  <c r="S10" i="23"/>
  <c r="T10" i="23" s="1"/>
  <c r="V10" i="23" s="1"/>
  <c r="AD427" i="23"/>
  <c r="AF427" i="23" s="1"/>
  <c r="AG427" i="23" s="1"/>
  <c r="U506" i="23"/>
  <c r="N1575" i="23"/>
  <c r="U34" i="24"/>
  <c r="Z1454" i="23"/>
  <c r="AA1454" i="23" s="1"/>
  <c r="AC1454" i="23" s="1"/>
  <c r="N167" i="23"/>
  <c r="Z714" i="23"/>
  <c r="AA714" i="23" s="1"/>
  <c r="AC714" i="23" s="1"/>
  <c r="S1595" i="23"/>
  <c r="T1595" i="23" s="1"/>
  <c r="V1595" i="23" s="1"/>
  <c r="AB668" i="23"/>
  <c r="AB1272" i="23"/>
  <c r="S245" i="24"/>
  <c r="T245" i="24" s="1"/>
  <c r="U788" i="23"/>
  <c r="Z1185" i="23"/>
  <c r="AA1185" i="23" s="1"/>
  <c r="AC1185" i="23" s="1"/>
  <c r="Z1352" i="23"/>
  <c r="Z193" i="23"/>
  <c r="AA193" i="23" s="1"/>
  <c r="AC193" i="23" s="1"/>
  <c r="U494" i="23"/>
  <c r="N351" i="23"/>
  <c r="Z697" i="23"/>
  <c r="AA697" i="23" s="1"/>
  <c r="AC697" i="23" s="1"/>
  <c r="Z833" i="23"/>
  <c r="AA833" i="23" s="1"/>
  <c r="AC833" i="23" s="1"/>
  <c r="U731" i="23"/>
  <c r="N305" i="23"/>
  <c r="AD988" i="23"/>
  <c r="AF988" i="23" s="1"/>
  <c r="AG988" i="23" s="1"/>
  <c r="S1080" i="23"/>
  <c r="T1080" i="23" s="1"/>
  <c r="V1080" i="23" s="1"/>
  <c r="V43" i="23"/>
  <c r="U43" i="23"/>
  <c r="AD840" i="23"/>
  <c r="AF840" i="23" s="1"/>
  <c r="AG840" i="23" s="1"/>
  <c r="Z840" i="23"/>
  <c r="AA840" i="23" s="1"/>
  <c r="AC840" i="23" s="1"/>
  <c r="W203" i="24"/>
  <c r="Y203" i="24" s="1"/>
  <c r="AD203" i="24" s="1"/>
  <c r="S203" i="24"/>
  <c r="T203" i="24" s="1"/>
  <c r="M59" i="24"/>
  <c r="O59" i="24" s="1"/>
  <c r="T528" i="23"/>
  <c r="V528" i="23" s="1"/>
  <c r="O652" i="23"/>
  <c r="N652" i="23"/>
  <c r="AC1444" i="23"/>
  <c r="AB1444" i="23"/>
  <c r="U1525" i="23"/>
  <c r="U89" i="24"/>
  <c r="U190" i="23"/>
  <c r="U1602" i="23"/>
  <c r="U1232" i="23"/>
  <c r="W145" i="23"/>
  <c r="Y145" i="23" s="1"/>
  <c r="AD145" i="23" s="1"/>
  <c r="U672" i="23"/>
  <c r="S1351" i="23"/>
  <c r="T1351" i="23" s="1"/>
  <c r="V1351" i="23" s="1"/>
  <c r="N827" i="23"/>
  <c r="U38" i="24"/>
  <c r="S571" i="23"/>
  <c r="T571" i="23" s="1"/>
  <c r="V571" i="23" s="1"/>
  <c r="Z72" i="23"/>
  <c r="AB1540" i="23"/>
  <c r="U923" i="23"/>
  <c r="U553" i="23"/>
  <c r="Z139" i="24"/>
  <c r="AA139" i="24" s="1"/>
  <c r="AC139" i="24" s="1"/>
  <c r="AB373" i="23"/>
  <c r="U1104" i="23"/>
  <c r="AD250" i="24"/>
  <c r="AF250" i="24" s="1"/>
  <c r="AK250" i="24" s="1"/>
  <c r="Z1013" i="23"/>
  <c r="AA1013" i="23" s="1"/>
  <c r="AC1013" i="23" s="1"/>
  <c r="W1194" i="23"/>
  <c r="Y1194" i="23" s="1"/>
  <c r="Z1194" i="23" s="1"/>
  <c r="Z350" i="23"/>
  <c r="AA350" i="23" s="1"/>
  <c r="AC350" i="23" s="1"/>
  <c r="AB243" i="24"/>
  <c r="W705" i="23"/>
  <c r="Y705" i="23" s="1"/>
  <c r="Z705" i="23" s="1"/>
  <c r="Z156" i="24"/>
  <c r="AA156" i="24" s="1"/>
  <c r="AC156" i="24" s="1"/>
  <c r="U908" i="23"/>
  <c r="AB500" i="23"/>
  <c r="U725" i="23"/>
  <c r="AD644" i="23"/>
  <c r="W228" i="23"/>
  <c r="Y228" i="23" s="1"/>
  <c r="Z228" i="23" s="1"/>
  <c r="AD452" i="23"/>
  <c r="AF452" i="23" s="1"/>
  <c r="AG452" i="23" s="1"/>
  <c r="AD117" i="23"/>
  <c r="AF117" i="23" s="1"/>
  <c r="AG117" i="23" s="1"/>
  <c r="U1465" i="23"/>
  <c r="Z8" i="24"/>
  <c r="AA8" i="24" s="1"/>
  <c r="AC8" i="24" s="1"/>
  <c r="S1586" i="23"/>
  <c r="T1586" i="23" s="1"/>
  <c r="V1586" i="23" s="1"/>
  <c r="U485" i="23"/>
  <c r="N13" i="23"/>
  <c r="Z989" i="23"/>
  <c r="AA989" i="23" s="1"/>
  <c r="AC989" i="23" s="1"/>
  <c r="S269" i="23"/>
  <c r="T269" i="23" s="1"/>
  <c r="V269" i="23" s="1"/>
  <c r="U1134" i="23"/>
  <c r="U724" i="23"/>
  <c r="U892" i="23"/>
  <c r="U344" i="23"/>
  <c r="W1211" i="23"/>
  <c r="Y1211" i="23" s="1"/>
  <c r="Z1211" i="23" s="1"/>
  <c r="Z263" i="24"/>
  <c r="AA263" i="24" s="1"/>
  <c r="AC263" i="24" s="1"/>
  <c r="AB334" i="23"/>
  <c r="V219" i="23"/>
  <c r="U219" i="23"/>
  <c r="O1307" i="23"/>
  <c r="N1307" i="23"/>
  <c r="AD1257" i="23"/>
  <c r="AF1257" i="23" s="1"/>
  <c r="AG1257" i="23" s="1"/>
  <c r="Z1257" i="23"/>
  <c r="AA1257" i="23" s="1"/>
  <c r="AC1257" i="23" s="1"/>
  <c r="AD567" i="23"/>
  <c r="AF567" i="23" s="1"/>
  <c r="AG567" i="23" s="1"/>
  <c r="Z567" i="23"/>
  <c r="AA567" i="23" s="1"/>
  <c r="AC567" i="23" s="1"/>
  <c r="Y548" i="23"/>
  <c r="AD548" i="23" s="1"/>
  <c r="AF548" i="23" s="1"/>
  <c r="AG548" i="23" s="1"/>
  <c r="AH548" i="23" s="1"/>
  <c r="AJ548" i="23" s="1"/>
  <c r="AA318" i="23"/>
  <c r="AC318" i="23" s="1"/>
  <c r="M217" i="24"/>
  <c r="O217" i="24" s="1"/>
  <c r="W1267" i="23"/>
  <c r="Y1267" i="23" s="1"/>
  <c r="Z1267" i="23" s="1"/>
  <c r="Z516" i="23"/>
  <c r="AA516" i="23" s="1"/>
  <c r="AC516" i="23" s="1"/>
  <c r="N697" i="23"/>
  <c r="U554" i="23"/>
  <c r="U1534" i="23"/>
  <c r="U861" i="23"/>
  <c r="N1438" i="23"/>
  <c r="N1551" i="23"/>
  <c r="U679" i="23"/>
  <c r="N993" i="23"/>
  <c r="N233" i="24"/>
  <c r="U140" i="24"/>
  <c r="U689" i="23"/>
  <c r="Z89" i="23"/>
  <c r="AA89" i="23" s="1"/>
  <c r="AC89" i="23" s="1"/>
  <c r="U1243" i="23"/>
  <c r="AD836" i="23"/>
  <c r="AF836" i="23" s="1"/>
  <c r="AG836" i="23" s="1"/>
  <c r="U1273" i="23"/>
  <c r="AD454" i="23"/>
  <c r="AF454" i="23" s="1"/>
  <c r="AG454" i="23" s="1"/>
  <c r="U1040" i="23"/>
  <c r="V27" i="24"/>
  <c r="U27" i="24"/>
  <c r="O266" i="23"/>
  <c r="N266" i="23"/>
  <c r="AD135" i="24"/>
  <c r="AF135" i="24" s="1"/>
  <c r="AG135" i="24" s="1"/>
  <c r="Z135" i="24"/>
  <c r="AA135" i="24" s="1"/>
  <c r="AC135" i="24" s="1"/>
  <c r="AD264" i="24"/>
  <c r="AF264" i="24" s="1"/>
  <c r="AG264" i="24" s="1"/>
  <c r="Z264" i="24"/>
  <c r="AA264" i="24" s="1"/>
  <c r="AC264" i="24" s="1"/>
  <c r="W297" i="23"/>
  <c r="Y297" i="23" s="1"/>
  <c r="S297" i="23"/>
  <c r="T297" i="23" s="1"/>
  <c r="V297" i="23" s="1"/>
  <c r="Z153" i="23"/>
  <c r="AA153" i="23" s="1"/>
  <c r="AC153" i="23" s="1"/>
  <c r="AD153" i="23"/>
  <c r="AF153" i="23" s="1"/>
  <c r="AK153" i="23" s="1"/>
  <c r="W404" i="23"/>
  <c r="S404" i="23"/>
  <c r="T404" i="23" s="1"/>
  <c r="V404" i="23" s="1"/>
  <c r="AD76" i="23"/>
  <c r="AF76" i="23" s="1"/>
  <c r="AK76" i="23" s="1"/>
  <c r="Z76" i="23"/>
  <c r="AA76" i="23" s="1"/>
  <c r="AC76" i="23" s="1"/>
  <c r="AD626" i="23"/>
  <c r="AF626" i="23" s="1"/>
  <c r="AG626" i="23" s="1"/>
  <c r="AD98" i="24"/>
  <c r="AF98" i="24" s="1"/>
  <c r="AK98" i="24" s="1"/>
  <c r="Z947" i="23"/>
  <c r="AA947" i="23" s="1"/>
  <c r="AC947" i="23" s="1"/>
  <c r="Z718" i="23"/>
  <c r="AA718" i="23" s="1"/>
  <c r="AC718" i="23" s="1"/>
  <c r="AB402" i="23"/>
  <c r="AD354" i="23"/>
  <c r="AF354" i="23" s="1"/>
  <c r="AG354" i="23" s="1"/>
  <c r="Z1293" i="23"/>
  <c r="AA1293" i="23" s="1"/>
  <c r="AC1293" i="23" s="1"/>
  <c r="AD1399" i="23"/>
  <c r="AF1399" i="23" s="1"/>
  <c r="AG1399" i="23" s="1"/>
  <c r="AD74" i="23"/>
  <c r="AF74" i="23" s="1"/>
  <c r="AK74" i="23" s="1"/>
  <c r="W1163" i="23"/>
  <c r="AF1007" i="23"/>
  <c r="AG1007" i="23" s="1"/>
  <c r="T59" i="24"/>
  <c r="V59" i="24" s="1"/>
  <c r="N1545" i="23"/>
  <c r="Y874" i="23"/>
  <c r="Z874" i="23" s="1"/>
  <c r="S473" i="23"/>
  <c r="R1576" i="23"/>
  <c r="W1576" i="23" s="1"/>
  <c r="T1163" i="23"/>
  <c r="V1163" i="23" s="1"/>
  <c r="Y473" i="23"/>
  <c r="Z473" i="23" s="1"/>
  <c r="AB1498" i="23"/>
  <c r="Z100" i="24"/>
  <c r="AA100" i="24" s="1"/>
  <c r="AC100" i="24" s="1"/>
  <c r="U29" i="24"/>
  <c r="Z888" i="23"/>
  <c r="AA888" i="23" s="1"/>
  <c r="AC888" i="23" s="1"/>
  <c r="U532" i="23"/>
  <c r="Z151" i="23"/>
  <c r="AA151" i="23" s="1"/>
  <c r="AC151" i="23" s="1"/>
  <c r="U377" i="23"/>
  <c r="AB1303" i="23"/>
  <c r="AD173" i="23"/>
  <c r="AF173" i="23" s="1"/>
  <c r="AK173" i="23" s="1"/>
  <c r="U1553" i="23"/>
  <c r="AK21" i="24"/>
  <c r="S934" i="23"/>
  <c r="T934" i="23" s="1"/>
  <c r="V934" i="23" s="1"/>
  <c r="Z1426" i="23"/>
  <c r="Z882" i="23"/>
  <c r="AA882" i="23" s="1"/>
  <c r="Z1012" i="23"/>
  <c r="AB284" i="24"/>
  <c r="S900" i="23"/>
  <c r="T900" i="23" s="1"/>
  <c r="U315" i="23"/>
  <c r="S150" i="24"/>
  <c r="T150" i="24" s="1"/>
  <c r="V150" i="24" s="1"/>
  <c r="N263" i="24"/>
  <c r="U124" i="24"/>
  <c r="U590" i="23"/>
  <c r="U704" i="23"/>
  <c r="Z1031" i="23"/>
  <c r="AA1031" i="23" s="1"/>
  <c r="AC1031" i="23" s="1"/>
  <c r="N615" i="23"/>
  <c r="O615" i="23" s="1"/>
  <c r="Z1276" i="23"/>
  <c r="AA1276" i="23" s="1"/>
  <c r="AC1276" i="23" s="1"/>
  <c r="N463" i="23"/>
  <c r="AD1357" i="23"/>
  <c r="AF1357" i="23" s="1"/>
  <c r="AG1357" i="23" s="1"/>
  <c r="Z110" i="23"/>
  <c r="AA110" i="23" s="1"/>
  <c r="AC110" i="23" s="1"/>
  <c r="AD194" i="24"/>
  <c r="AF194" i="24" s="1"/>
  <c r="AG194" i="24" s="1"/>
  <c r="Z1016" i="23"/>
  <c r="AA1016" i="23" s="1"/>
  <c r="AC1016" i="23" s="1"/>
  <c r="N198" i="24"/>
  <c r="U379" i="23"/>
  <c r="Z894" i="23"/>
  <c r="AA894" i="23" s="1"/>
  <c r="AC894" i="23" s="1"/>
  <c r="U721" i="23"/>
  <c r="AB268" i="24"/>
  <c r="U1154" i="23"/>
  <c r="U1033" i="23"/>
  <c r="Z707" i="23"/>
  <c r="AA707" i="23" s="1"/>
  <c r="AC707" i="23" s="1"/>
  <c r="N1046" i="23"/>
  <c r="Z310" i="23"/>
  <c r="AA310" i="23" s="1"/>
  <c r="AC310" i="23" s="1"/>
  <c r="N69" i="24"/>
  <c r="Z1008" i="23"/>
  <c r="AA1008" i="23" s="1"/>
  <c r="AC1008" i="23" s="1"/>
  <c r="U19" i="23"/>
  <c r="Z561" i="23"/>
  <c r="AA561" i="23" s="1"/>
  <c r="AC561" i="23" s="1"/>
  <c r="Z1607" i="23"/>
  <c r="AA1607" i="23" s="1"/>
  <c r="Z1183" i="23"/>
  <c r="AA1183" i="23" s="1"/>
  <c r="S1512" i="23"/>
  <c r="T1512" i="23" s="1"/>
  <c r="V1512" i="23" s="1"/>
  <c r="S1301" i="23"/>
  <c r="T1301" i="23" s="1"/>
  <c r="V1301" i="23" s="1"/>
  <c r="N269" i="24"/>
  <c r="S283" i="24"/>
  <c r="R1366" i="23"/>
  <c r="S1366" i="23" s="1"/>
  <c r="Y151" i="24"/>
  <c r="AD151" i="24" s="1"/>
  <c r="N560" i="23"/>
  <c r="U90" i="23"/>
  <c r="U71" i="24"/>
  <c r="Z1126" i="23"/>
  <c r="AA1126" i="23" s="1"/>
  <c r="AC1126" i="23" s="1"/>
  <c r="N258" i="23"/>
  <c r="N780" i="23"/>
  <c r="W73" i="24"/>
  <c r="Y73" i="24" s="1"/>
  <c r="Z73" i="24" s="1"/>
  <c r="N88" i="23"/>
  <c r="AD512" i="23"/>
  <c r="AF512" i="23" s="1"/>
  <c r="AG512" i="23" s="1"/>
  <c r="N958" i="23"/>
  <c r="AD1086" i="23"/>
  <c r="AF1086" i="23" s="1"/>
  <c r="AG1086" i="23" s="1"/>
  <c r="Z1546" i="23"/>
  <c r="AA1546" i="23" s="1"/>
  <c r="AC1546" i="23" s="1"/>
  <c r="U1276" i="23"/>
  <c r="U81" i="24"/>
  <c r="AD356" i="23"/>
  <c r="AF356" i="23" s="1"/>
  <c r="AG356" i="23" s="1"/>
  <c r="Y283" i="24"/>
  <c r="Z283" i="24" s="1"/>
  <c r="AA283" i="24" s="1"/>
  <c r="AC283" i="24" s="1"/>
  <c r="M84" i="24"/>
  <c r="O84" i="24" s="1"/>
  <c r="M425" i="23"/>
  <c r="O425" i="23" s="1"/>
  <c r="U56" i="23"/>
  <c r="U726" i="23"/>
  <c r="N12" i="24"/>
  <c r="U83" i="24"/>
  <c r="AK72" i="24"/>
  <c r="AD235" i="23"/>
  <c r="AF235" i="23" s="1"/>
  <c r="AG235" i="23" s="1"/>
  <c r="AD137" i="24"/>
  <c r="AF137" i="24" s="1"/>
  <c r="AK137" i="24" s="1"/>
  <c r="AD273" i="23"/>
  <c r="AF273" i="23" s="1"/>
  <c r="AK273" i="23" s="1"/>
  <c r="N881" i="23"/>
  <c r="U1438" i="23"/>
  <c r="N1337" i="23"/>
  <c r="AB549" i="23"/>
  <c r="AB715" i="23"/>
  <c r="U608" i="23"/>
  <c r="N751" i="23"/>
  <c r="U1440" i="23"/>
  <c r="AD33" i="23"/>
  <c r="AF33" i="23" s="1"/>
  <c r="S227" i="24"/>
  <c r="T227" i="24" s="1"/>
  <c r="V227" i="24" s="1"/>
  <c r="U756" i="23"/>
  <c r="U1345" i="23"/>
  <c r="U826" i="23"/>
  <c r="U36" i="24"/>
  <c r="S780" i="23"/>
  <c r="T780" i="23" s="1"/>
  <c r="V780" i="23" s="1"/>
  <c r="AD1153" i="23"/>
  <c r="AF1153" i="23" s="1"/>
  <c r="AG1153" i="23" s="1"/>
  <c r="N192" i="24"/>
  <c r="N1316" i="23"/>
  <c r="N539" i="23"/>
  <c r="Y1122" i="23"/>
  <c r="Z1122" i="23" s="1"/>
  <c r="Y84" i="24"/>
  <c r="AD84" i="24" s="1"/>
  <c r="Z370" i="23"/>
  <c r="AA370" i="23" s="1"/>
  <c r="AC370" i="23" s="1"/>
  <c r="U1495" i="23"/>
  <c r="AB1018" i="23"/>
  <c r="U941" i="23"/>
  <c r="AB880" i="23"/>
  <c r="AD550" i="23"/>
  <c r="AF550" i="23" s="1"/>
  <c r="AG550" i="23" s="1"/>
  <c r="N851" i="23"/>
  <c r="N661" i="23"/>
  <c r="U267" i="24"/>
  <c r="Y907" i="23"/>
  <c r="Z907" i="23" s="1"/>
  <c r="S548" i="23"/>
  <c r="N316" i="23"/>
  <c r="Y501" i="23"/>
  <c r="Z501" i="23" s="1"/>
  <c r="S1066" i="23"/>
  <c r="N791" i="23"/>
  <c r="N1576" i="23"/>
  <c r="U743" i="23"/>
  <c r="Z196" i="23"/>
  <c r="AA196" i="23" s="1"/>
  <c r="AC196" i="23" s="1"/>
  <c r="U909" i="23"/>
  <c r="Z1165" i="23"/>
  <c r="AA1165" i="23" s="1"/>
  <c r="AC1165" i="23" s="1"/>
  <c r="AG136" i="24"/>
  <c r="AH136" i="24" s="1"/>
  <c r="AJ136" i="24" s="1"/>
  <c r="A136" i="24" s="1"/>
  <c r="U1427" i="23"/>
  <c r="U521" i="23"/>
  <c r="Z1440" i="23"/>
  <c r="AA1440" i="23" s="1"/>
  <c r="AC1440" i="23" s="1"/>
  <c r="U910" i="23"/>
  <c r="AB532" i="23"/>
  <c r="Z438" i="23"/>
  <c r="AA438" i="23" s="1"/>
  <c r="AC438" i="23" s="1"/>
  <c r="AB1476" i="23"/>
  <c r="U1457" i="23"/>
  <c r="Z416" i="23"/>
  <c r="AA416" i="23" s="1"/>
  <c r="AC416" i="23" s="1"/>
  <c r="S31" i="24"/>
  <c r="T31" i="24" s="1"/>
  <c r="V31" i="24" s="1"/>
  <c r="AD388" i="23"/>
  <c r="AF388" i="23" s="1"/>
  <c r="AG388" i="23" s="1"/>
  <c r="S282" i="24"/>
  <c r="T282" i="24" s="1"/>
  <c r="V282" i="24" s="1"/>
  <c r="S158" i="24"/>
  <c r="T158" i="24" s="1"/>
  <c r="V158" i="24" s="1"/>
  <c r="N8" i="24"/>
  <c r="N247" i="23"/>
  <c r="AD247" i="24"/>
  <c r="AF247" i="24" s="1"/>
  <c r="AK247" i="24" s="1"/>
  <c r="Z660" i="23"/>
  <c r="AA660" i="23" s="1"/>
  <c r="S270" i="23"/>
  <c r="T270" i="23" s="1"/>
  <c r="V270" i="23" s="1"/>
  <c r="Z771" i="23"/>
  <c r="AA771" i="23" s="1"/>
  <c r="AC771" i="23" s="1"/>
  <c r="N840" i="23"/>
  <c r="Z118" i="24"/>
  <c r="AA118" i="24" s="1"/>
  <c r="AC118" i="24" s="1"/>
  <c r="U21" i="23"/>
  <c r="U144" i="24"/>
  <c r="U240" i="24"/>
  <c r="U1119" i="23"/>
  <c r="Z721" i="23"/>
  <c r="AA721" i="23" s="1"/>
  <c r="AD1489" i="23"/>
  <c r="AF1489" i="23" s="1"/>
  <c r="AG1489" i="23" s="1"/>
  <c r="Z114" i="23"/>
  <c r="AA114" i="23" s="1"/>
  <c r="Z1270" i="23"/>
  <c r="AA1270" i="23" s="1"/>
  <c r="AC1270" i="23" s="1"/>
  <c r="U1551" i="23"/>
  <c r="S178" i="23"/>
  <c r="T178" i="23" s="1"/>
  <c r="V178" i="23" s="1"/>
  <c r="U298" i="23"/>
  <c r="U410" i="23"/>
  <c r="AD929" i="23"/>
  <c r="AF929" i="23" s="1"/>
  <c r="AG929" i="23" s="1"/>
  <c r="U1606" i="23"/>
  <c r="Z209" i="23"/>
  <c r="AA209" i="23" s="1"/>
  <c r="AC209" i="23" s="1"/>
  <c r="AD44" i="24"/>
  <c r="AF44" i="24" s="1"/>
  <c r="AG44" i="24" s="1"/>
  <c r="Z275" i="24"/>
  <c r="AA275" i="24" s="1"/>
  <c r="AC275" i="24" s="1"/>
  <c r="AB120" i="24"/>
  <c r="W821" i="23"/>
  <c r="Y821" i="23" s="1"/>
  <c r="U1541" i="23"/>
  <c r="W212" i="24"/>
  <c r="Y212" i="24" s="1"/>
  <c r="Z212" i="24" s="1"/>
  <c r="U733" i="23"/>
  <c r="AD82" i="23"/>
  <c r="AF82" i="23" s="1"/>
  <c r="AG82" i="23" s="1"/>
  <c r="S680" i="23"/>
  <c r="Y1066" i="23"/>
  <c r="AD1066" i="23" s="1"/>
  <c r="U1417" i="23"/>
  <c r="R1518" i="23"/>
  <c r="W1518" i="23" s="1"/>
  <c r="Y987" i="23"/>
  <c r="AD987" i="23" s="1"/>
  <c r="AF987" i="23" s="1"/>
  <c r="AG987" i="23" s="1"/>
  <c r="AH987" i="23" s="1"/>
  <c r="M151" i="24"/>
  <c r="O151" i="24" s="1"/>
  <c r="Z394" i="23"/>
  <c r="AA394" i="23" s="1"/>
  <c r="AC394" i="23" s="1"/>
  <c r="U49" i="23"/>
  <c r="Z185" i="24"/>
  <c r="AA185" i="24" s="1"/>
  <c r="AC185" i="24" s="1"/>
  <c r="U645" i="23"/>
  <c r="Z568" i="23"/>
  <c r="AA568" i="23" s="1"/>
  <c r="AC568" i="23" s="1"/>
  <c r="Z920" i="23"/>
  <c r="AA920" i="23" s="1"/>
  <c r="Z1473" i="23"/>
  <c r="AA1473" i="23" s="1"/>
  <c r="AC1473" i="23" s="1"/>
  <c r="N39" i="23"/>
  <c r="AB968" i="23"/>
  <c r="Z747" i="23"/>
  <c r="AA747" i="23" s="1"/>
  <c r="AC747" i="23" s="1"/>
  <c r="Z1511" i="23"/>
  <c r="AA1511" i="23" s="1"/>
  <c r="AC1511" i="23" s="1"/>
  <c r="AD1515" i="23"/>
  <c r="AF1515" i="23" s="1"/>
  <c r="AG1515" i="23" s="1"/>
  <c r="U616" i="23"/>
  <c r="S36" i="23"/>
  <c r="T36" i="23" s="1"/>
  <c r="AB1617" i="23"/>
  <c r="S228" i="24"/>
  <c r="T228" i="24" s="1"/>
  <c r="V228" i="24" s="1"/>
  <c r="U1108" i="23"/>
  <c r="AD101" i="23"/>
  <c r="AF101" i="23" s="1"/>
  <c r="AK101" i="23" s="1"/>
  <c r="Z1391" i="23"/>
  <c r="AA1391" i="23" s="1"/>
  <c r="N1053" i="23"/>
  <c r="U1106" i="23"/>
  <c r="U96" i="23"/>
  <c r="Z114" i="24"/>
  <c r="AA114" i="24" s="1"/>
  <c r="AC114" i="24" s="1"/>
  <c r="U74" i="24"/>
  <c r="N1170" i="23"/>
  <c r="S284" i="23"/>
  <c r="T284" i="23" s="1"/>
  <c r="V284" i="23" s="1"/>
  <c r="AB1049" i="23"/>
  <c r="Z654" i="23"/>
  <c r="AA654" i="23" s="1"/>
  <c r="AC654" i="23" s="1"/>
  <c r="U989" i="23"/>
  <c r="U1542" i="23"/>
  <c r="Z930" i="23"/>
  <c r="AA930" i="23" s="1"/>
  <c r="AC930" i="23" s="1"/>
  <c r="U1505" i="23"/>
  <c r="U81" i="23"/>
  <c r="AB559" i="23"/>
  <c r="Z294" i="23"/>
  <c r="AA294" i="23" s="1"/>
  <c r="AC294" i="23" s="1"/>
  <c r="Z1321" i="23"/>
  <c r="AA1321" i="23" s="1"/>
  <c r="AC1321" i="23" s="1"/>
  <c r="U795" i="23"/>
  <c r="Z520" i="23"/>
  <c r="AA520" i="23" s="1"/>
  <c r="AC520" i="23" s="1"/>
  <c r="AD1602" i="23"/>
  <c r="AF1602" i="23" s="1"/>
  <c r="AG1602" i="23" s="1"/>
  <c r="Z1292" i="23"/>
  <c r="AA1292" i="23" s="1"/>
  <c r="AC1292" i="23" s="1"/>
  <c r="U253" i="24"/>
  <c r="U72" i="23"/>
  <c r="Z751" i="23"/>
  <c r="AA751" i="23" s="1"/>
  <c r="AC751" i="23" s="1"/>
  <c r="U766" i="23"/>
  <c r="S1025" i="23"/>
  <c r="T1025" i="23" s="1"/>
  <c r="V1025" i="23" s="1"/>
  <c r="Z1615" i="23"/>
  <c r="AA1615" i="23" s="1"/>
  <c r="AC1615" i="23" s="1"/>
  <c r="Z439" i="23"/>
  <c r="AA439" i="23" s="1"/>
  <c r="Z1302" i="23"/>
  <c r="AA1302" i="23" s="1"/>
  <c r="AC1302" i="23" s="1"/>
  <c r="Z1520" i="23"/>
  <c r="AA1520" i="23" s="1"/>
  <c r="AC1520" i="23" s="1"/>
  <c r="U467" i="23"/>
  <c r="S176" i="24"/>
  <c r="Z131" i="23"/>
  <c r="AA131" i="23" s="1"/>
  <c r="U85" i="23"/>
  <c r="T1055" i="23"/>
  <c r="V1055" i="23" s="1"/>
  <c r="N987" i="23"/>
  <c r="N1550" i="23"/>
  <c r="N625" i="23"/>
  <c r="R791" i="23"/>
  <c r="W791" i="23" s="1"/>
  <c r="AD169" i="24"/>
  <c r="AF169" i="24" s="1"/>
  <c r="AK169" i="24" s="1"/>
  <c r="Z37" i="24"/>
  <c r="AA37" i="24" s="1"/>
  <c r="AG178" i="24"/>
  <c r="AH178" i="24" s="1"/>
  <c r="AJ178" i="24" s="1"/>
  <c r="A178" i="24" s="1"/>
  <c r="U201" i="23"/>
  <c r="AK33" i="24"/>
  <c r="AD579" i="23"/>
  <c r="AF579" i="23" s="1"/>
  <c r="AG579" i="23" s="1"/>
  <c r="U111" i="23"/>
  <c r="W279" i="24"/>
  <c r="Y279" i="24" s="1"/>
  <c r="AD279" i="24" s="1"/>
  <c r="U597" i="23"/>
  <c r="Z19" i="24"/>
  <c r="AA19" i="24" s="1"/>
  <c r="AC19" i="24" s="1"/>
  <c r="Z50" i="23"/>
  <c r="AA50" i="23" s="1"/>
  <c r="AC50" i="23" s="1"/>
  <c r="AD1446" i="23"/>
  <c r="AF1446" i="23" s="1"/>
  <c r="AG1446" i="23" s="1"/>
  <c r="AB1533" i="23"/>
  <c r="R1408" i="23"/>
  <c r="S1408" i="23" s="1"/>
  <c r="S269" i="24"/>
  <c r="R960" i="23"/>
  <c r="S960" i="23" s="1"/>
  <c r="W1550" i="23"/>
  <c r="Y301" i="23"/>
  <c r="AD301" i="23" s="1"/>
  <c r="U201" i="24"/>
  <c r="AD1316" i="23"/>
  <c r="AF1316" i="23" s="1"/>
  <c r="AG1316" i="23" s="1"/>
  <c r="AH1316" i="23" s="1"/>
  <c r="AJ1316" i="23" s="1"/>
  <c r="Z147" i="23"/>
  <c r="AA147" i="23" s="1"/>
  <c r="AC147" i="23" s="1"/>
  <c r="U925" i="23"/>
  <c r="N744" i="23"/>
  <c r="AD144" i="24"/>
  <c r="AF144" i="24" s="1"/>
  <c r="AK144" i="24" s="1"/>
  <c r="U1162" i="23"/>
  <c r="Y1071" i="23"/>
  <c r="Z1071" i="23" s="1"/>
  <c r="AA1071" i="23" s="1"/>
  <c r="AC1071" i="23" s="1"/>
  <c r="Y269" i="24"/>
  <c r="Z269" i="24" s="1"/>
  <c r="N1111" i="23"/>
  <c r="T1550" i="23"/>
  <c r="V1550" i="23" s="1"/>
  <c r="M285" i="24"/>
  <c r="O285" i="24" s="1"/>
  <c r="AD909" i="23"/>
  <c r="Z701" i="23"/>
  <c r="AA701" i="23" s="1"/>
  <c r="AC701" i="23" s="1"/>
  <c r="N893" i="23"/>
  <c r="U1463" i="23"/>
  <c r="N225" i="24"/>
  <c r="S360" i="23"/>
  <c r="T360" i="23" s="1"/>
  <c r="V360" i="23" s="1"/>
  <c r="U277" i="24"/>
  <c r="U1362" i="23"/>
  <c r="U852" i="23"/>
  <c r="Z467" i="23"/>
  <c r="AA467" i="23" s="1"/>
  <c r="AC467" i="23" s="1"/>
  <c r="U93" i="24"/>
  <c r="S898" i="23"/>
  <c r="T898" i="23" s="1"/>
  <c r="V898" i="23" s="1"/>
  <c r="S263" i="23"/>
  <c r="T263" i="23" s="1"/>
  <c r="V263" i="23" s="1"/>
  <c r="W850" i="23"/>
  <c r="Y850" i="23" s="1"/>
  <c r="AD850" i="23" s="1"/>
  <c r="Z1069" i="23"/>
  <c r="AD302" i="23"/>
  <c r="AF302" i="23" s="1"/>
  <c r="AG302" i="23" s="1"/>
  <c r="Z92" i="23"/>
  <c r="AA92" i="23" s="1"/>
  <c r="U527" i="23"/>
  <c r="Z87" i="24"/>
  <c r="AA87" i="24" s="1"/>
  <c r="AC87" i="24" s="1"/>
  <c r="Z542" i="23"/>
  <c r="AA542" i="23" s="1"/>
  <c r="AC542" i="23" s="1"/>
  <c r="Z1390" i="23"/>
  <c r="AA1390" i="23" s="1"/>
  <c r="AC1390" i="23" s="1"/>
  <c r="Z1371" i="23"/>
  <c r="AA1371" i="23" s="1"/>
  <c r="AD1455" i="23"/>
  <c r="AF1455" i="23" s="1"/>
  <c r="AG1455" i="23" s="1"/>
  <c r="Z135" i="23"/>
  <c r="AA135" i="23" s="1"/>
  <c r="AC135" i="23" s="1"/>
  <c r="N922" i="23"/>
  <c r="U218" i="23"/>
  <c r="Z1135" i="23"/>
  <c r="AA1135" i="23" s="1"/>
  <c r="AC1135" i="23" s="1"/>
  <c r="AD1329" i="23"/>
  <c r="AF1329" i="23" s="1"/>
  <c r="AG1329" i="23" s="1"/>
  <c r="Z1304" i="23"/>
  <c r="AA1304" i="23" s="1"/>
  <c r="AC1304" i="23" s="1"/>
  <c r="Z132" i="24"/>
  <c r="AA132" i="24" s="1"/>
  <c r="AC132" i="24" s="1"/>
  <c r="Z83" i="24"/>
  <c r="AA83" i="24" s="1"/>
  <c r="AC83" i="24" s="1"/>
  <c r="U1473" i="23"/>
  <c r="AD361" i="23"/>
  <c r="AF361" i="23" s="1"/>
  <c r="AG361" i="23" s="1"/>
  <c r="Z62" i="23"/>
  <c r="AA62" i="23" s="1"/>
  <c r="Z682" i="23"/>
  <c r="AA682" i="23" s="1"/>
  <c r="AC682" i="23" s="1"/>
  <c r="Z493" i="23"/>
  <c r="AA493" i="23" s="1"/>
  <c r="AC493" i="23" s="1"/>
  <c r="AB831" i="23"/>
  <c r="U294" i="23"/>
  <c r="AF743" i="23"/>
  <c r="AG743" i="23" s="1"/>
  <c r="AH743" i="23" s="1"/>
  <c r="AJ743" i="23" s="1"/>
  <c r="T646" i="23"/>
  <c r="V646" i="23" s="1"/>
  <c r="Y249" i="24"/>
  <c r="Z249" i="24" s="1"/>
  <c r="R285" i="24"/>
  <c r="W285" i="24" s="1"/>
  <c r="AB1148" i="23"/>
  <c r="Y699" i="23"/>
  <c r="AD699" i="23" s="1"/>
  <c r="AD849" i="23"/>
  <c r="AF849" i="23" s="1"/>
  <c r="AG849" i="23" s="1"/>
  <c r="Z1227" i="23"/>
  <c r="AA1227" i="23" s="1"/>
  <c r="AC1227" i="23" s="1"/>
  <c r="N1427" i="23"/>
  <c r="AD927" i="23"/>
  <c r="AF927" i="23" s="1"/>
  <c r="AG927" i="23" s="1"/>
  <c r="AD1177" i="23"/>
  <c r="AF1177" i="23" s="1"/>
  <c r="AG1177" i="23" s="1"/>
  <c r="U118" i="23"/>
  <c r="U865" i="23"/>
  <c r="U738" i="23"/>
  <c r="U732" i="23"/>
  <c r="Z1574" i="23"/>
  <c r="AA1574" i="23" s="1"/>
  <c r="AC1574" i="23" s="1"/>
  <c r="AB766" i="23"/>
  <c r="U644" i="23"/>
  <c r="U542" i="23"/>
  <c r="Z1353" i="23"/>
  <c r="AA1353" i="23" s="1"/>
  <c r="AC1353" i="23" s="1"/>
  <c r="U164" i="23"/>
  <c r="U1233" i="23"/>
  <c r="U1167" i="23"/>
  <c r="U1391" i="23"/>
  <c r="N882" i="23"/>
  <c r="U206" i="23"/>
  <c r="AD242" i="23"/>
  <c r="AF242" i="23" s="1"/>
  <c r="AK242" i="23" s="1"/>
  <c r="AD1561" i="23"/>
  <c r="AF1561" i="23" s="1"/>
  <c r="AG1561" i="23" s="1"/>
  <c r="Z1400" i="23"/>
  <c r="AA1400" i="23" s="1"/>
  <c r="AC1400" i="23" s="1"/>
  <c r="U165" i="23"/>
  <c r="U1446" i="23"/>
  <c r="U1292" i="23"/>
  <c r="U1415" i="23"/>
  <c r="AD226" i="23"/>
  <c r="AF226" i="23" s="1"/>
  <c r="AK226" i="23" s="1"/>
  <c r="U354" i="23"/>
  <c r="U177" i="23"/>
  <c r="U862" i="23"/>
  <c r="Z1509" i="23"/>
  <c r="AA1509" i="23" s="1"/>
  <c r="U1266" i="23"/>
  <c r="N1261" i="23"/>
  <c r="Z1001" i="23"/>
  <c r="AA1001" i="23" s="1"/>
  <c r="AC1001" i="23" s="1"/>
  <c r="Z799" i="23"/>
  <c r="AA799" i="23" s="1"/>
  <c r="Z217" i="23"/>
  <c r="AA217" i="23" s="1"/>
  <c r="AC217" i="23" s="1"/>
  <c r="AD69" i="23"/>
  <c r="AF69" i="23" s="1"/>
  <c r="AG69" i="23" s="1"/>
  <c r="N850" i="23"/>
  <c r="N967" i="23"/>
  <c r="Z743" i="23"/>
  <c r="S1570" i="23"/>
  <c r="R1111" i="23"/>
  <c r="S1111" i="23" s="1"/>
  <c r="T625" i="23"/>
  <c r="V625" i="23" s="1"/>
  <c r="N1366" i="23"/>
  <c r="R1003" i="23"/>
  <c r="S1003" i="23" s="1"/>
  <c r="W528" i="23"/>
  <c r="S1441" i="23"/>
  <c r="AD1055" i="23"/>
  <c r="AF1055" i="23" s="1"/>
  <c r="AG1055" i="23" s="1"/>
  <c r="AH1055" i="23" s="1"/>
  <c r="AJ1055" i="23" s="1"/>
  <c r="U1079" i="23"/>
  <c r="U1604" i="23"/>
  <c r="Z1360" i="23"/>
  <c r="AA1360" i="23" s="1"/>
  <c r="AC1360" i="23" s="1"/>
  <c r="U536" i="23"/>
  <c r="Z110" i="24"/>
  <c r="AA110" i="24" s="1"/>
  <c r="AC110" i="24" s="1"/>
  <c r="AF646" i="23"/>
  <c r="AG646" i="23" s="1"/>
  <c r="Z126" i="23"/>
  <c r="AA126" i="23" s="1"/>
  <c r="AC126" i="23" s="1"/>
  <c r="U1061" i="23"/>
  <c r="N1544" i="23"/>
  <c r="U664" i="23"/>
  <c r="U55" i="24"/>
  <c r="Z78" i="23"/>
  <c r="AA78" i="23" s="1"/>
  <c r="AC78" i="23" s="1"/>
  <c r="N924" i="23"/>
  <c r="U1508" i="23"/>
  <c r="AB1224" i="23"/>
  <c r="N1069" i="23"/>
  <c r="N836" i="23"/>
  <c r="U156" i="24"/>
  <c r="AB1565" i="23"/>
  <c r="W1035" i="23"/>
  <c r="AB288" i="24"/>
  <c r="S1501" i="23"/>
  <c r="T1501" i="23" s="1"/>
  <c r="V1501" i="23" s="1"/>
  <c r="Z1436" i="23"/>
  <c r="AA1436" i="23" s="1"/>
  <c r="AC1436" i="23" s="1"/>
  <c r="N867" i="23"/>
  <c r="AB1091" i="23"/>
  <c r="N282" i="23"/>
  <c r="AB1370" i="23"/>
  <c r="U1302" i="23"/>
  <c r="Z1525" i="23"/>
  <c r="AA1525" i="23" s="1"/>
  <c r="AC1525" i="23" s="1"/>
  <c r="U9" i="23"/>
  <c r="U602" i="23"/>
  <c r="N279" i="23"/>
  <c r="U1175" i="23"/>
  <c r="Z1116" i="23"/>
  <c r="AA1116" i="23" s="1"/>
  <c r="AC1116" i="23" s="1"/>
  <c r="U15" i="24"/>
  <c r="AB1474" i="23"/>
  <c r="U534" i="23"/>
  <c r="T1179" i="23"/>
  <c r="V1179" i="23" s="1"/>
  <c r="Z646" i="23"/>
  <c r="U1139" i="23"/>
  <c r="T906" i="23"/>
  <c r="V906" i="23" s="1"/>
  <c r="AH1536" i="23"/>
  <c r="AJ1536" i="23" s="1"/>
  <c r="AF972" i="23"/>
  <c r="AG972" i="23" s="1"/>
  <c r="AA81" i="23"/>
  <c r="AC81" i="23" s="1"/>
  <c r="AH1039" i="23"/>
  <c r="AJ1039" i="23" s="1"/>
  <c r="A1039" i="23" s="1"/>
  <c r="Y1299" i="23"/>
  <c r="Z1299" i="23" s="1"/>
  <c r="Y1097" i="23"/>
  <c r="Z1097" i="23" s="1"/>
  <c r="T1481" i="23"/>
  <c r="V1481" i="23" s="1"/>
  <c r="AF320" i="23"/>
  <c r="AG320" i="23" s="1"/>
  <c r="AA589" i="23"/>
  <c r="AC589" i="23" s="1"/>
  <c r="AH662" i="23"/>
  <c r="AJ662" i="23" s="1"/>
  <c r="A662" i="23" s="1"/>
  <c r="AA238" i="23"/>
  <c r="AC238" i="23" s="1"/>
  <c r="Y335" i="23"/>
  <c r="AD335" i="23" s="1"/>
  <c r="AF1340" i="23"/>
  <c r="AG1340" i="23" s="1"/>
  <c r="AF677" i="23"/>
  <c r="AG677" i="23" s="1"/>
  <c r="Y1216" i="23"/>
  <c r="Z1216" i="23" s="1"/>
  <c r="T168" i="24"/>
  <c r="V168" i="24" s="1"/>
  <c r="Y22" i="23"/>
  <c r="Z22" i="23" s="1"/>
  <c r="AH1478" i="23"/>
  <c r="AJ1478" i="23" s="1"/>
  <c r="A1478" i="23" s="1"/>
  <c r="AF995" i="23"/>
  <c r="AG995" i="23" s="1"/>
  <c r="AF1226" i="23"/>
  <c r="AG1226" i="23" s="1"/>
  <c r="T451" i="23"/>
  <c r="V451" i="23" s="1"/>
  <c r="AF93" i="23"/>
  <c r="AK93" i="23" s="1"/>
  <c r="AA286" i="23"/>
  <c r="AC286" i="23" s="1"/>
  <c r="Y130" i="24"/>
  <c r="AD130" i="24" s="1"/>
  <c r="AF739" i="23"/>
  <c r="AG739" i="23" s="1"/>
  <c r="AF124" i="24"/>
  <c r="AK124" i="24" s="1"/>
  <c r="AA1110" i="23"/>
  <c r="AC1110" i="23" s="1"/>
  <c r="AH863" i="23"/>
  <c r="AJ863" i="23" s="1"/>
  <c r="A863" i="23" s="1"/>
  <c r="AF1590" i="23"/>
  <c r="AG1590" i="23" s="1"/>
  <c r="AA841" i="23"/>
  <c r="AC841" i="23" s="1"/>
  <c r="AF34" i="24"/>
  <c r="AK34" i="24" s="1"/>
  <c r="Y57" i="23"/>
  <c r="Z57" i="23" s="1"/>
  <c r="T792" i="23"/>
  <c r="V792" i="23" s="1"/>
  <c r="T106" i="24"/>
  <c r="AA1549" i="23"/>
  <c r="AC1549" i="23" s="1"/>
  <c r="Y1043" i="23"/>
  <c r="AD1043" i="23" s="1"/>
  <c r="Y262" i="24"/>
  <c r="Z262" i="24" s="1"/>
  <c r="AF71" i="24"/>
  <c r="AK71" i="24" s="1"/>
  <c r="T1523" i="23"/>
  <c r="V1523" i="23" s="1"/>
  <c r="AF1261" i="23"/>
  <c r="AG1261" i="23" s="1"/>
  <c r="Y253" i="23"/>
  <c r="Z253" i="23" s="1"/>
  <c r="Y341" i="23"/>
  <c r="AD341" i="23" s="1"/>
  <c r="Y1282" i="23"/>
  <c r="Z1282" i="23" s="1"/>
  <c r="AF1236" i="23"/>
  <c r="AG1236" i="23" s="1"/>
  <c r="AF1190" i="23"/>
  <c r="AG1190" i="23" s="1"/>
  <c r="AF1418" i="23"/>
  <c r="AG1418" i="23" s="1"/>
  <c r="AA189" i="23"/>
  <c r="AC189" i="23" s="1"/>
  <c r="AF208" i="23"/>
  <c r="AG208" i="23" s="1"/>
  <c r="T518" i="23"/>
  <c r="V518" i="23" s="1"/>
  <c r="AH1220" i="23"/>
  <c r="AJ1220" i="23" s="1"/>
  <c r="A1220" i="23" s="1"/>
  <c r="AH823" i="23"/>
  <c r="AJ823" i="23" s="1"/>
  <c r="A823" i="23" s="1"/>
  <c r="AA594" i="23"/>
  <c r="AC594" i="23" s="1"/>
  <c r="AA689" i="23"/>
  <c r="AC689" i="23" s="1"/>
  <c r="AF1228" i="23"/>
  <c r="AG1228" i="23" s="1"/>
  <c r="AA294" i="24"/>
  <c r="AC294" i="24" s="1"/>
  <c r="Y92" i="24"/>
  <c r="Z92" i="24" s="1"/>
  <c r="AF107" i="23"/>
  <c r="AK107" i="23" s="1"/>
  <c r="T119" i="23"/>
  <c r="V119" i="23" s="1"/>
  <c r="AF210" i="24"/>
  <c r="AG210" i="24" s="1"/>
  <c r="AF38" i="24"/>
  <c r="AK38" i="24" s="1"/>
  <c r="AF1108" i="23"/>
  <c r="AG1108" i="23" s="1"/>
  <c r="AF146" i="24"/>
  <c r="AG146" i="24" s="1"/>
  <c r="AA506" i="23"/>
  <c r="AC506" i="23" s="1"/>
  <c r="AF1567" i="23"/>
  <c r="AG1567" i="23" s="1"/>
  <c r="AF748" i="23"/>
  <c r="AG748" i="23" s="1"/>
  <c r="Y97" i="23"/>
  <c r="AD97" i="23" s="1"/>
  <c r="AA1233" i="23"/>
  <c r="AC1233" i="23" s="1"/>
  <c r="AA238" i="24"/>
  <c r="AC238" i="24" s="1"/>
  <c r="AF1341" i="23"/>
  <c r="AG1341" i="23" s="1"/>
  <c r="AA29" i="23"/>
  <c r="AC29" i="23" s="1"/>
  <c r="AA220" i="23"/>
  <c r="AC220" i="23" s="1"/>
  <c r="Y787" i="23"/>
  <c r="AD787" i="23" s="1"/>
  <c r="AH976" i="23"/>
  <c r="AJ976" i="23" s="1"/>
  <c r="AF248" i="23"/>
  <c r="AK248" i="23" s="1"/>
  <c r="AA254" i="24"/>
  <c r="AC254" i="24" s="1"/>
  <c r="AA727" i="23"/>
  <c r="AC727" i="23" s="1"/>
  <c r="AH1470" i="23"/>
  <c r="AJ1470" i="23" s="1"/>
  <c r="A1470" i="23" s="1"/>
  <c r="Y491" i="23"/>
  <c r="AD491" i="23" s="1"/>
  <c r="T390" i="23"/>
  <c r="V390" i="23" s="1"/>
  <c r="AA163" i="24"/>
  <c r="AC163" i="24" s="1"/>
  <c r="AF61" i="23"/>
  <c r="AK61" i="23" s="1"/>
  <c r="Y834" i="23"/>
  <c r="AD834" i="23" s="1"/>
  <c r="AA725" i="23"/>
  <c r="AC725" i="23" s="1"/>
  <c r="AA1167" i="23"/>
  <c r="AA1432" i="23"/>
  <c r="AC1432" i="23" s="1"/>
  <c r="T200" i="24"/>
  <c r="V200" i="24" s="1"/>
  <c r="AH838" i="23"/>
  <c r="AJ838" i="23" s="1"/>
  <c r="A838" i="23" s="1"/>
  <c r="AF993" i="23"/>
  <c r="AG993" i="23" s="1"/>
  <c r="T709" i="23"/>
  <c r="V709" i="23" s="1"/>
  <c r="T959" i="23"/>
  <c r="V959" i="23" s="1"/>
  <c r="Y10" i="23"/>
  <c r="Z10" i="23" s="1"/>
  <c r="AA427" i="23"/>
  <c r="AC427" i="23" s="1"/>
  <c r="AF1028" i="23"/>
  <c r="AG1028" i="23" s="1"/>
  <c r="T182" i="23"/>
  <c r="V182" i="23" s="1"/>
  <c r="AA9" i="23"/>
  <c r="AC9" i="23" s="1"/>
  <c r="AH1382" i="23"/>
  <c r="AJ1382" i="23" s="1"/>
  <c r="AH946" i="23"/>
  <c r="AJ946" i="23" s="1"/>
  <c r="A946" i="23" s="1"/>
  <c r="Y245" i="24"/>
  <c r="Z245" i="24" s="1"/>
  <c r="AA372" i="23"/>
  <c r="AC372" i="23" s="1"/>
  <c r="AF966" i="23"/>
  <c r="AG966" i="23" s="1"/>
  <c r="Y904" i="23"/>
  <c r="AH891" i="23"/>
  <c r="AJ891" i="23" s="1"/>
  <c r="A891" i="23" s="1"/>
  <c r="AH1476" i="23"/>
  <c r="AF184" i="24"/>
  <c r="AG184" i="24" s="1"/>
  <c r="AF816" i="23"/>
  <c r="AG816" i="23" s="1"/>
  <c r="Y1429" i="23"/>
  <c r="AD1429" i="23" s="1"/>
  <c r="Y566" i="23"/>
  <c r="Z566" i="23" s="1"/>
  <c r="AA256" i="24"/>
  <c r="AC256" i="24" s="1"/>
  <c r="T879" i="23"/>
  <c r="V879" i="23" s="1"/>
  <c r="AA1092" i="23"/>
  <c r="AC1092" i="23" s="1"/>
  <c r="AA458" i="23"/>
  <c r="AC458" i="23" s="1"/>
  <c r="Y101" i="24"/>
  <c r="Z101" i="24" s="1"/>
  <c r="AA595" i="23"/>
  <c r="AC595" i="23" s="1"/>
  <c r="AA875" i="23"/>
  <c r="AC875" i="23" s="1"/>
  <c r="AH397" i="23"/>
  <c r="AJ397" i="23" s="1"/>
  <c r="A397" i="23" s="1"/>
  <c r="Y308" i="23"/>
  <c r="Z308" i="23" s="1"/>
  <c r="AA203" i="23"/>
  <c r="AC203" i="23" s="1"/>
  <c r="T145" i="23"/>
  <c r="V145" i="23" s="1"/>
  <c r="Y1351" i="23"/>
  <c r="AD1351" i="23" s="1"/>
  <c r="Y571" i="23"/>
  <c r="AD571" i="23" s="1"/>
  <c r="AF72" i="23"/>
  <c r="AK72" i="23" s="1"/>
  <c r="AA213" i="23"/>
  <c r="AC213" i="23" s="1"/>
  <c r="T1514" i="23"/>
  <c r="V1514" i="23" s="1"/>
  <c r="AH1540" i="23"/>
  <c r="AJ1540" i="23" s="1"/>
  <c r="A1540" i="23" s="1"/>
  <c r="AH435" i="23"/>
  <c r="AJ435" i="23" s="1"/>
  <c r="A435" i="23" s="1"/>
  <c r="AA250" i="24"/>
  <c r="AC250" i="24" s="1"/>
  <c r="AF1013" i="23"/>
  <c r="AG1013" i="23" s="1"/>
  <c r="T1194" i="23"/>
  <c r="V1194" i="23" s="1"/>
  <c r="AA305" i="23"/>
  <c r="AF121" i="23"/>
  <c r="AG121" i="23" s="1"/>
  <c r="AF11" i="24"/>
  <c r="AK11" i="24" s="1"/>
  <c r="AA246" i="24"/>
  <c r="AC246" i="24" s="1"/>
  <c r="AF556" i="23"/>
  <c r="AG556" i="23" s="1"/>
  <c r="AA385" i="23"/>
  <c r="AF636" i="23"/>
  <c r="AG636" i="23" s="1"/>
  <c r="AF1362" i="23"/>
  <c r="AG1362" i="23" s="1"/>
  <c r="Y1051" i="23"/>
  <c r="AD1051" i="23" s="1"/>
  <c r="T1136" i="23"/>
  <c r="V1136" i="23" s="1"/>
  <c r="Y399" i="23"/>
  <c r="AD399" i="23" s="1"/>
  <c r="AF839" i="23"/>
  <c r="AG839" i="23" s="1"/>
  <c r="AH1460" i="23"/>
  <c r="AJ1460" i="23" s="1"/>
  <c r="A1460" i="23" s="1"/>
  <c r="AF344" i="23"/>
  <c r="AG344" i="23" s="1"/>
  <c r="Y963" i="23"/>
  <c r="AD963" i="23" s="1"/>
  <c r="AF1046" i="23"/>
  <c r="AG1046" i="23" s="1"/>
  <c r="AF431" i="23"/>
  <c r="AG431" i="23" s="1"/>
  <c r="AF200" i="23"/>
  <c r="AK200" i="23" s="1"/>
  <c r="AF1030" i="23"/>
  <c r="AG1030" i="23" s="1"/>
  <c r="AH317" i="23"/>
  <c r="AJ317" i="23" s="1"/>
  <c r="AH1205" i="23"/>
  <c r="AJ1205" i="23" s="1"/>
  <c r="Y1591" i="23"/>
  <c r="AD1591" i="23" s="1"/>
  <c r="AF125" i="24"/>
  <c r="AG125" i="24" s="1"/>
  <c r="T76" i="24"/>
  <c r="V76" i="24" s="1"/>
  <c r="AF63" i="24"/>
  <c r="AG63" i="24" s="1"/>
  <c r="AF1118" i="23"/>
  <c r="AG1118" i="23" s="1"/>
  <c r="AA531" i="23"/>
  <c r="AC531" i="23" s="1"/>
  <c r="AA218" i="23"/>
  <c r="AC218" i="23" s="1"/>
  <c r="AF243" i="23"/>
  <c r="AG243" i="23" s="1"/>
  <c r="Y650" i="23"/>
  <c r="Z650" i="23" s="1"/>
  <c r="AF466" i="23"/>
  <c r="AG466" i="23" s="1"/>
  <c r="Y1146" i="23"/>
  <c r="Z1146" i="23" s="1"/>
  <c r="AA924" i="23"/>
  <c r="AC924" i="23" s="1"/>
  <c r="AA108" i="23"/>
  <c r="AC108" i="23" s="1"/>
  <c r="Y447" i="23"/>
  <c r="AD447" i="23" s="1"/>
  <c r="AA857" i="23"/>
  <c r="AF94" i="24"/>
  <c r="Y183" i="24"/>
  <c r="Z183" i="24" s="1"/>
  <c r="AF1149" i="23"/>
  <c r="AG1149" i="23" s="1"/>
  <c r="Y794" i="23"/>
  <c r="AD794" i="23" s="1"/>
  <c r="AH434" i="23"/>
  <c r="AH1492" i="23"/>
  <c r="AJ1492" i="23" s="1"/>
  <c r="A1492" i="23" s="1"/>
  <c r="Y584" i="23"/>
  <c r="AD584" i="23" s="1"/>
  <c r="AA40" i="24"/>
  <c r="AC40" i="24" s="1"/>
  <c r="T1267" i="23"/>
  <c r="V1267" i="23" s="1"/>
  <c r="AA186" i="24"/>
  <c r="AC186" i="24" s="1"/>
  <c r="AF480" i="23"/>
  <c r="AG480" i="23" s="1"/>
  <c r="AA1578" i="23"/>
  <c r="AC1578" i="23" s="1"/>
  <c r="AF103" i="23"/>
  <c r="AK103" i="23" s="1"/>
  <c r="AH485" i="23"/>
  <c r="AJ485" i="23" s="1"/>
  <c r="A485" i="23" s="1"/>
  <c r="Y97" i="24"/>
  <c r="AD97" i="24" s="1"/>
  <c r="AF1175" i="23"/>
  <c r="AG1175" i="23" s="1"/>
  <c r="AF1343" i="23"/>
  <c r="AG1343" i="23" s="1"/>
  <c r="AF547" i="23"/>
  <c r="AG547" i="23" s="1"/>
  <c r="AF1074" i="23"/>
  <c r="AG1074" i="23" s="1"/>
  <c r="AH1417" i="23"/>
  <c r="AJ1417" i="23" s="1"/>
  <c r="A1417" i="23" s="1"/>
  <c r="AH384" i="23"/>
  <c r="AJ384" i="23" s="1"/>
  <c r="A384" i="23" s="1"/>
  <c r="AA1235" i="23"/>
  <c r="AC1235" i="23" s="1"/>
  <c r="T607" i="23"/>
  <c r="V607" i="23" s="1"/>
  <c r="AF1318" i="23"/>
  <c r="AG1318" i="23" s="1"/>
  <c r="AF14" i="24"/>
  <c r="AK14" i="24" s="1"/>
  <c r="Y827" i="23"/>
  <c r="Z827" i="23" s="1"/>
  <c r="AF1237" i="23"/>
  <c r="AG1237" i="23" s="1"/>
  <c r="Y872" i="23"/>
  <c r="Z872" i="23" s="1"/>
  <c r="AF48" i="24"/>
  <c r="AG48" i="24" s="1"/>
  <c r="AF1312" i="23"/>
  <c r="AG1312" i="23" s="1"/>
  <c r="AH734" i="23"/>
  <c r="AF1345" i="23"/>
  <c r="AG1345" i="23" s="1"/>
  <c r="AF1130" i="23"/>
  <c r="AG1130" i="23" s="1"/>
  <c r="T1219" i="23"/>
  <c r="V1219" i="23" s="1"/>
  <c r="Y828" i="23"/>
  <c r="Z828" i="23" s="1"/>
  <c r="AF732" i="23"/>
  <c r="AG732" i="23" s="1"/>
  <c r="Y1559" i="23"/>
  <c r="Z1559" i="23" s="1"/>
  <c r="Y996" i="23"/>
  <c r="AD996" i="23" s="1"/>
  <c r="AA46" i="23"/>
  <c r="AC46" i="23" s="1"/>
  <c r="AA291" i="24"/>
  <c r="AC291" i="24" s="1"/>
  <c r="AA1104" i="23"/>
  <c r="AC1104" i="23" s="1"/>
  <c r="AF1087" i="23"/>
  <c r="AG1087" i="23" s="1"/>
  <c r="AA1141" i="23"/>
  <c r="AC1141" i="23" s="1"/>
  <c r="AH209" i="24"/>
  <c r="AJ209" i="24" s="1"/>
  <c r="A209" i="24" s="1"/>
  <c r="Y224" i="23"/>
  <c r="AD224" i="23" s="1"/>
  <c r="T499" i="23"/>
  <c r="V499" i="23" s="1"/>
  <c r="AA129" i="24"/>
  <c r="AC129" i="24" s="1"/>
  <c r="Y59" i="23"/>
  <c r="AD59" i="23" s="1"/>
  <c r="Y1077" i="23"/>
  <c r="Z1077" i="23" s="1"/>
  <c r="Y1356" i="23"/>
  <c r="AF573" i="23"/>
  <c r="AG573" i="23" s="1"/>
  <c r="AA1225" i="23"/>
  <c r="AC1225" i="23" s="1"/>
  <c r="AF581" i="23"/>
  <c r="AG581" i="23" s="1"/>
  <c r="Y1083" i="23"/>
  <c r="Z1083" i="23" s="1"/>
  <c r="AF1085" i="23"/>
  <c r="AG1085" i="23" s="1"/>
  <c r="AF77" i="24"/>
  <c r="AK77" i="24" s="1"/>
  <c r="T844" i="23"/>
  <c r="V844" i="23" s="1"/>
  <c r="AF214" i="24"/>
  <c r="AK214" i="24" s="1"/>
  <c r="AF1457" i="23"/>
  <c r="AG1457" i="23" s="1"/>
  <c r="AA43" i="23"/>
  <c r="AC43" i="23" s="1"/>
  <c r="AF190" i="24"/>
  <c r="AA1453" i="23"/>
  <c r="AC1453" i="23" s="1"/>
  <c r="Y276" i="23"/>
  <c r="AD276" i="23" s="1"/>
  <c r="AF1264" i="23"/>
  <c r="AG1264" i="23" s="1"/>
  <c r="AA631" i="23"/>
  <c r="AC631" i="23" s="1"/>
  <c r="T1369" i="23"/>
  <c r="AA1041" i="23"/>
  <c r="AC1041" i="23" s="1"/>
  <c r="AA471" i="23"/>
  <c r="AC471" i="23" s="1"/>
  <c r="AF554" i="23"/>
  <c r="AG554" i="23" s="1"/>
  <c r="AA198" i="23"/>
  <c r="AC198" i="23" s="1"/>
  <c r="AF1566" i="23"/>
  <c r="AG1566" i="23" s="1"/>
  <c r="AF115" i="23"/>
  <c r="AG115" i="23" s="1"/>
  <c r="AA96" i="23"/>
  <c r="AC96" i="23" s="1"/>
  <c r="AF82" i="24"/>
  <c r="AG82" i="24" s="1"/>
  <c r="AF936" i="23"/>
  <c r="AG936" i="23" s="1"/>
  <c r="AH949" i="23"/>
  <c r="AJ949" i="23" s="1"/>
  <c r="AF1065" i="23"/>
  <c r="AG1065" i="23" s="1"/>
  <c r="AF679" i="23"/>
  <c r="AG679" i="23" s="1"/>
  <c r="AA672" i="23"/>
  <c r="AC672" i="23" s="1"/>
  <c r="AA628" i="23"/>
  <c r="AC628" i="23" s="1"/>
  <c r="AA383" i="23"/>
  <c r="AC383" i="23" s="1"/>
  <c r="AF913" i="23"/>
  <c r="AG913" i="23" s="1"/>
  <c r="AF702" i="23"/>
  <c r="AG702" i="23" s="1"/>
  <c r="AF858" i="23"/>
  <c r="AG858" i="23" s="1"/>
  <c r="AF1392" i="23"/>
  <c r="AG1392" i="23" s="1"/>
  <c r="AA289" i="23"/>
  <c r="AF779" i="23"/>
  <c r="AG779" i="23" s="1"/>
  <c r="AH389" i="23"/>
  <c r="AJ389" i="23" s="1"/>
  <c r="A389" i="23" s="1"/>
  <c r="AF286" i="24"/>
  <c r="AG286" i="24" s="1"/>
  <c r="T177" i="24"/>
  <c r="V177" i="24" s="1"/>
  <c r="T1298" i="23"/>
  <c r="V1298" i="23" s="1"/>
  <c r="AF1330" i="23"/>
  <c r="AG1330" i="23" s="1"/>
  <c r="T627" i="23"/>
  <c r="V627" i="23" s="1"/>
  <c r="AF152" i="24"/>
  <c r="AK152" i="24" s="1"/>
  <c r="N1108" i="23"/>
  <c r="AF961" i="23"/>
  <c r="AG961" i="23" s="1"/>
  <c r="Y293" i="23"/>
  <c r="Z293" i="23" s="1"/>
  <c r="Z679" i="23"/>
  <c r="U122" i="24"/>
  <c r="AB1502" i="23"/>
  <c r="U401" i="23"/>
  <c r="Z581" i="23"/>
  <c r="Z636" i="23"/>
  <c r="Y1493" i="23"/>
  <c r="AD1493" i="23" s="1"/>
  <c r="U320" i="23"/>
  <c r="U216" i="24"/>
  <c r="Z1085" i="23"/>
  <c r="AD841" i="23"/>
  <c r="Z1312" i="23"/>
  <c r="AA1144" i="23"/>
  <c r="AC1144" i="23" s="1"/>
  <c r="Y698" i="23"/>
  <c r="AD698" i="23" s="1"/>
  <c r="AF128" i="24"/>
  <c r="AG128" i="24" s="1"/>
  <c r="N308" i="23"/>
  <c r="T351" i="23"/>
  <c r="V351" i="23" s="1"/>
  <c r="AG260" i="24"/>
  <c r="Z243" i="23"/>
  <c r="N161" i="23"/>
  <c r="S650" i="23"/>
  <c r="N1243" i="23"/>
  <c r="T1339" i="23"/>
  <c r="V1339" i="23" s="1"/>
  <c r="AF540" i="23"/>
  <c r="AG540" i="23" s="1"/>
  <c r="AA955" i="23"/>
  <c r="AC955" i="23" s="1"/>
  <c r="Y102" i="24"/>
  <c r="AD102" i="24" s="1"/>
  <c r="T215" i="23"/>
  <c r="V215" i="23" s="1"/>
  <c r="Y323" i="23"/>
  <c r="Z323" i="23" s="1"/>
  <c r="T122" i="23"/>
  <c r="V122" i="23" s="1"/>
  <c r="Z1236" i="23"/>
  <c r="U1567" i="23"/>
  <c r="AF296" i="24"/>
  <c r="AG296" i="24" s="1"/>
  <c r="AF870" i="23"/>
  <c r="AG870" i="23" s="1"/>
  <c r="S97" i="23"/>
  <c r="U161" i="23"/>
  <c r="U114" i="24"/>
  <c r="AB1470" i="23"/>
  <c r="Z208" i="23"/>
  <c r="AD857" i="23"/>
  <c r="Z61" i="23"/>
  <c r="AD471" i="23"/>
  <c r="U1013" i="23"/>
  <c r="Y120" i="23"/>
  <c r="AD120" i="23" s="1"/>
  <c r="T835" i="23"/>
  <c r="V835" i="23" s="1"/>
  <c r="AA671" i="23"/>
  <c r="AC671" i="23" s="1"/>
  <c r="AH377" i="23"/>
  <c r="AJ377" i="23" s="1"/>
  <c r="A377" i="23" s="1"/>
  <c r="T271" i="23"/>
  <c r="V271" i="23" s="1"/>
  <c r="O404" i="23"/>
  <c r="N404" i="23"/>
  <c r="AC1472" i="23"/>
  <c r="AB1472" i="23"/>
  <c r="U238" i="24"/>
  <c r="N43" i="24"/>
  <c r="Z1341" i="23"/>
  <c r="Z816" i="23"/>
  <c r="Z200" i="23"/>
  <c r="AF156" i="24"/>
  <c r="AG156" i="24" s="1"/>
  <c r="AH338" i="23"/>
  <c r="AJ338" i="23" s="1"/>
  <c r="A338" i="23" s="1"/>
  <c r="U171" i="24"/>
  <c r="Z40" i="23"/>
  <c r="N904" i="23"/>
  <c r="AA756" i="23"/>
  <c r="AC756" i="23" s="1"/>
  <c r="AA644" i="23"/>
  <c r="AC644" i="23" s="1"/>
  <c r="AA991" i="23"/>
  <c r="AC991" i="23" s="1"/>
  <c r="S1158" i="23"/>
  <c r="AF558" i="23"/>
  <c r="AG558" i="23" s="1"/>
  <c r="AA1277" i="23"/>
  <c r="Y1207" i="23"/>
  <c r="T1321" i="23"/>
  <c r="V1321" i="23" s="1"/>
  <c r="O1253" i="23"/>
  <c r="N1253" i="23"/>
  <c r="AD171" i="24"/>
  <c r="AH500" i="23"/>
  <c r="AJ500" i="23" s="1"/>
  <c r="A500" i="23" s="1"/>
  <c r="O724" i="23"/>
  <c r="N724" i="23"/>
  <c r="M181" i="23"/>
  <c r="O181" i="23" s="1"/>
  <c r="W1335" i="23"/>
  <c r="S1335" i="23"/>
  <c r="AF1588" i="23"/>
  <c r="AG1588" i="23" s="1"/>
  <c r="T274" i="24"/>
  <c r="V274" i="24" s="1"/>
  <c r="T1155" i="23"/>
  <c r="W251" i="24"/>
  <c r="O288" i="23"/>
  <c r="N288" i="23"/>
  <c r="AF212" i="23"/>
  <c r="AK212" i="23" s="1"/>
  <c r="AH220" i="24"/>
  <c r="AJ220" i="24" s="1"/>
  <c r="A220" i="24" s="1"/>
  <c r="Y13" i="23"/>
  <c r="Z13" i="23" s="1"/>
  <c r="Y851" i="23"/>
  <c r="AD851" i="23" s="1"/>
  <c r="AA836" i="23"/>
  <c r="AC836" i="23" s="1"/>
  <c r="AH781" i="23"/>
  <c r="AJ781" i="23" s="1"/>
  <c r="Y1377" i="23"/>
  <c r="AD1377" i="23" s="1"/>
  <c r="AA48" i="23"/>
  <c r="AC48" i="23" s="1"/>
  <c r="V457" i="23"/>
  <c r="U457" i="23"/>
  <c r="O1063" i="23"/>
  <c r="N1063" i="23"/>
  <c r="N235" i="23"/>
  <c r="AA214" i="23"/>
  <c r="AC214" i="23" s="1"/>
  <c r="Z1330" i="23"/>
  <c r="AH281" i="24"/>
  <c r="AJ281" i="24" s="1"/>
  <c r="A281" i="24" s="1"/>
  <c r="AH327" i="23"/>
  <c r="AJ327" i="23" s="1"/>
  <c r="AF1011" i="23"/>
  <c r="AG1011" i="23" s="1"/>
  <c r="AF701" i="23"/>
  <c r="AG701" i="23" s="1"/>
  <c r="AA58" i="23"/>
  <c r="AC58" i="23" s="1"/>
  <c r="AA255" i="23"/>
  <c r="AC255" i="23" s="1"/>
  <c r="AA1125" i="23"/>
  <c r="AC1125" i="23" s="1"/>
  <c r="Z219" i="23"/>
  <c r="AA321" i="23"/>
  <c r="AC321" i="23" s="1"/>
  <c r="T1600" i="23"/>
  <c r="V1600" i="23" s="1"/>
  <c r="AF713" i="23"/>
  <c r="AG713" i="23" s="1"/>
  <c r="AD1310" i="23"/>
  <c r="Z1310" i="23"/>
  <c r="Y1485" i="23"/>
  <c r="Z1485" i="23" s="1"/>
  <c r="AA1379" i="23"/>
  <c r="AC1379" i="23" s="1"/>
  <c r="AA789" i="23"/>
  <c r="AC789" i="23" s="1"/>
  <c r="AA1247" i="23"/>
  <c r="AC1247" i="23" s="1"/>
  <c r="AA1248" i="23"/>
  <c r="AC1248" i="23" s="1"/>
  <c r="AF943" i="23"/>
  <c r="AG943" i="23" s="1"/>
  <c r="AF98" i="23"/>
  <c r="AG98" i="23" s="1"/>
  <c r="AF481" i="23"/>
  <c r="AG481" i="23" s="1"/>
  <c r="AH620" i="23"/>
  <c r="AJ620" i="23" s="1"/>
  <c r="A620" i="23" s="1"/>
  <c r="AA21" i="24"/>
  <c r="AC21" i="24" s="1"/>
  <c r="AF1508" i="23"/>
  <c r="AG1508" i="23" s="1"/>
  <c r="AA160" i="23"/>
  <c r="AC160" i="23" s="1"/>
  <c r="AF1384" i="23"/>
  <c r="AG1384" i="23" s="1"/>
  <c r="AF1319" i="23"/>
  <c r="AG1319" i="23" s="1"/>
  <c r="AF1426" i="23"/>
  <c r="AG1426" i="23" s="1"/>
  <c r="Z487" i="23"/>
  <c r="AD487" i="23"/>
  <c r="AC949" i="23"/>
  <c r="AB949" i="23"/>
  <c r="AF109" i="23"/>
  <c r="AG109" i="23" s="1"/>
  <c r="AF1181" i="23"/>
  <c r="AG1181" i="23" s="1"/>
  <c r="AA999" i="23"/>
  <c r="AC999" i="23" s="1"/>
  <c r="AA1383" i="23"/>
  <c r="AC1383" i="23" s="1"/>
  <c r="U1431" i="23"/>
  <c r="AH50" i="24"/>
  <c r="AJ50" i="24" s="1"/>
  <c r="AA259" i="24"/>
  <c r="AH1006" i="23"/>
  <c r="Z835" i="23"/>
  <c r="AF1388" i="23"/>
  <c r="AG1388" i="23" s="1"/>
  <c r="Y109" i="24"/>
  <c r="Z109" i="24" s="1"/>
  <c r="AA1602" i="23"/>
  <c r="AC1602" i="23" s="1"/>
  <c r="Y346" i="23"/>
  <c r="AD346" i="23" s="1"/>
  <c r="AA512" i="23"/>
  <c r="AC512" i="23" s="1"/>
  <c r="U511" i="23"/>
  <c r="AA165" i="23"/>
  <c r="AA1329" i="23"/>
  <c r="AC1329" i="23" s="1"/>
  <c r="AF132" i="24"/>
  <c r="AK132" i="24" s="1"/>
  <c r="AF912" i="23"/>
  <c r="AG912" i="23" s="1"/>
  <c r="AA250" i="23"/>
  <c r="AC250" i="23" s="1"/>
  <c r="AF884" i="23"/>
  <c r="AG884" i="23" s="1"/>
  <c r="W763" i="23"/>
  <c r="S763" i="23"/>
  <c r="AF493" i="23"/>
  <c r="AG493" i="23" s="1"/>
  <c r="AF148" i="23"/>
  <c r="AG148" i="23" s="1"/>
  <c r="Y176" i="24"/>
  <c r="Z176" i="24" s="1"/>
  <c r="AF139" i="23"/>
  <c r="AG139" i="23" s="1"/>
  <c r="AH103" i="24"/>
  <c r="AF1288" i="23"/>
  <c r="AG1288" i="23" s="1"/>
  <c r="AA356" i="23"/>
  <c r="AC356" i="23" s="1"/>
  <c r="AF154" i="23"/>
  <c r="AK154" i="23" s="1"/>
  <c r="O150" i="23"/>
  <c r="V1484" i="23"/>
  <c r="U1484" i="23"/>
  <c r="AF817" i="23"/>
  <c r="AG817" i="23" s="1"/>
  <c r="O279" i="24"/>
  <c r="N279" i="24"/>
  <c r="T346" i="23"/>
  <c r="V346" i="23" s="1"/>
  <c r="AF1256" i="23"/>
  <c r="AG1256" i="23" s="1"/>
  <c r="S59" i="23"/>
  <c r="AB357" i="23"/>
  <c r="T498" i="23"/>
  <c r="AF284" i="24"/>
  <c r="S101" i="24"/>
  <c r="AA871" i="23"/>
  <c r="AC871" i="23" s="1"/>
  <c r="N921" i="23"/>
  <c r="N890" i="23"/>
  <c r="N162" i="23"/>
  <c r="AB391" i="23"/>
  <c r="U951" i="23"/>
  <c r="U137" i="24"/>
  <c r="N14" i="24"/>
  <c r="T185" i="24"/>
  <c r="V185" i="24" s="1"/>
  <c r="N1562" i="23"/>
  <c r="AD595" i="23"/>
  <c r="N1077" i="23"/>
  <c r="U1390" i="23"/>
  <c r="U470" i="23"/>
  <c r="N887" i="23"/>
  <c r="AB1462" i="23"/>
  <c r="U100" i="24"/>
  <c r="AF219" i="24"/>
  <c r="AK219" i="24" s="1"/>
  <c r="Y937" i="23"/>
  <c r="AD937" i="23" s="1"/>
  <c r="M262" i="23"/>
  <c r="U921" i="23"/>
  <c r="N127" i="23"/>
  <c r="O127" i="23" s="1"/>
  <c r="U238" i="23"/>
  <c r="N584" i="23"/>
  <c r="O584" i="23" s="1"/>
  <c r="U708" i="23"/>
  <c r="AA352" i="23"/>
  <c r="AC352" i="23" s="1"/>
  <c r="T1547" i="23"/>
  <c r="V1547" i="23" s="1"/>
  <c r="U1312" i="23"/>
  <c r="N654" i="23"/>
  <c r="U41" i="24"/>
  <c r="T1181" i="23"/>
  <c r="V1181" i="23" s="1"/>
  <c r="N1191" i="23"/>
  <c r="Z858" i="23"/>
  <c r="U935" i="23"/>
  <c r="N32" i="24"/>
  <c r="AB971" i="23"/>
  <c r="U610" i="23"/>
  <c r="U986" i="23"/>
  <c r="Y837" i="23"/>
  <c r="AD837" i="23" s="1"/>
  <c r="N224" i="23"/>
  <c r="T1036" i="23"/>
  <c r="V1036" i="23" s="1"/>
  <c r="S120" i="23"/>
  <c r="AF981" i="23"/>
  <c r="AG981" i="23" s="1"/>
  <c r="AF1052" i="23"/>
  <c r="AG1052" i="23" s="1"/>
  <c r="N295" i="23"/>
  <c r="U677" i="23"/>
  <c r="S97" i="24"/>
  <c r="U208" i="23"/>
  <c r="U129" i="24"/>
  <c r="Z11" i="24"/>
  <c r="N120" i="23"/>
  <c r="O120" i="23" s="1"/>
  <c r="Z82" i="24"/>
  <c r="Y1262" i="23"/>
  <c r="AD1262" i="23" s="1"/>
  <c r="AD991" i="23"/>
  <c r="AF1333" i="23"/>
  <c r="AG1333" i="23" s="1"/>
  <c r="U423" i="23"/>
  <c r="AA7" i="24"/>
  <c r="AC7" i="24" s="1"/>
  <c r="AC815" i="23"/>
  <c r="AB815" i="23"/>
  <c r="AD1277" i="23"/>
  <c r="T162" i="24"/>
  <c r="V162" i="24" s="1"/>
  <c r="N455" i="23"/>
  <c r="T1347" i="23"/>
  <c r="U962" i="23"/>
  <c r="U509" i="23"/>
  <c r="AA104" i="23"/>
  <c r="AC104" i="23" s="1"/>
  <c r="V250" i="23"/>
  <c r="U250" i="23"/>
  <c r="S1210" i="23"/>
  <c r="W1210" i="23"/>
  <c r="Y119" i="24"/>
  <c r="Z119" i="24" s="1"/>
  <c r="AA395" i="23"/>
  <c r="AC395" i="23" s="1"/>
  <c r="AA211" i="23"/>
  <c r="AC211" i="23" s="1"/>
  <c r="Z212" i="23"/>
  <c r="AH1295" i="23"/>
  <c r="AJ1295" i="23" s="1"/>
  <c r="Y99" i="23"/>
  <c r="Z99" i="23" s="1"/>
  <c r="AF11" i="23"/>
  <c r="AG11" i="23" s="1"/>
  <c r="AF1374" i="23"/>
  <c r="AG1374" i="23" s="1"/>
  <c r="AB1437" i="23"/>
  <c r="AA1166" i="23"/>
  <c r="AC1166" i="23" s="1"/>
  <c r="Y1255" i="23"/>
  <c r="AD1255" i="23" s="1"/>
  <c r="U994" i="23"/>
  <c r="AF208" i="24"/>
  <c r="AF116" i="23"/>
  <c r="AK116" i="23" s="1"/>
  <c r="AF519" i="23"/>
  <c r="AG519" i="23" s="1"/>
  <c r="AF49" i="23"/>
  <c r="AK49" i="23" s="1"/>
  <c r="V1607" i="23"/>
  <c r="U1607" i="23"/>
  <c r="N991" i="23"/>
  <c r="AA655" i="23"/>
  <c r="AC655" i="23" s="1"/>
  <c r="V1309" i="23"/>
  <c r="U1309" i="23"/>
  <c r="N346" i="23"/>
  <c r="O346" i="23" s="1"/>
  <c r="AF126" i="23"/>
  <c r="AG126" i="23" s="1"/>
  <c r="AD1138" i="23"/>
  <c r="Z1138" i="23"/>
  <c r="Y1059" i="23"/>
  <c r="Z1059" i="23" s="1"/>
  <c r="AH793" i="23"/>
  <c r="AJ793" i="23" s="1"/>
  <c r="A793" i="23" s="1"/>
  <c r="AF1298" i="23"/>
  <c r="AG1298" i="23" s="1"/>
  <c r="AF1473" i="23"/>
  <c r="AG1473" i="23" s="1"/>
  <c r="Y648" i="23"/>
  <c r="Z648" i="23" s="1"/>
  <c r="AH437" i="23"/>
  <c r="AJ437" i="23" s="1"/>
  <c r="A437" i="23" s="1"/>
  <c r="AH1395" i="23"/>
  <c r="AJ1395" i="23" s="1"/>
  <c r="A1395" i="23" s="1"/>
  <c r="V1237" i="23"/>
  <c r="U1237" i="23"/>
  <c r="U1588" i="23"/>
  <c r="AA526" i="23"/>
  <c r="AF1491" i="23"/>
  <c r="AG1491" i="23" s="1"/>
  <c r="AF747" i="23"/>
  <c r="AG747" i="23" s="1"/>
  <c r="T181" i="23"/>
  <c r="V181" i="23" s="1"/>
  <c r="AA79" i="23"/>
  <c r="AC79" i="23" s="1"/>
  <c r="AH1583" i="23"/>
  <c r="AJ1583" i="23" s="1"/>
  <c r="A1583" i="23" s="1"/>
  <c r="Z1384" i="23"/>
  <c r="AA273" i="23"/>
  <c r="AC273" i="23" s="1"/>
  <c r="AA1608" i="23"/>
  <c r="AC1608" i="23" s="1"/>
  <c r="Y1494" i="23"/>
  <c r="AD1494" i="23" s="1"/>
  <c r="AA918" i="23"/>
  <c r="AC918" i="23" s="1"/>
  <c r="O989" i="23"/>
  <c r="N989" i="23"/>
  <c r="AF683" i="23"/>
  <c r="AG683" i="23" s="1"/>
  <c r="Y31" i="24"/>
  <c r="Z31" i="24" s="1"/>
  <c r="AF606" i="23"/>
  <c r="AG606" i="23" s="1"/>
  <c r="T175" i="23"/>
  <c r="V175" i="23" s="1"/>
  <c r="AH1091" i="23"/>
  <c r="AJ1091" i="23" s="1"/>
  <c r="A1091" i="23" s="1"/>
  <c r="AF1119" i="23"/>
  <c r="AG1119" i="23" s="1"/>
  <c r="AA116" i="24"/>
  <c r="AC116" i="24" s="1"/>
  <c r="AD1332" i="23"/>
  <c r="AF1584" i="23"/>
  <c r="AG1584" i="23" s="1"/>
  <c r="AD1297" i="23"/>
  <c r="O105" i="24"/>
  <c r="N105" i="24"/>
  <c r="AA688" i="23"/>
  <c r="AC688" i="23" s="1"/>
  <c r="O1201" i="23"/>
  <c r="N1201" i="23"/>
  <c r="Z912" i="23"/>
  <c r="Z884" i="23"/>
  <c r="AD205" i="24"/>
  <c r="Z139" i="23"/>
  <c r="Z1288" i="23"/>
  <c r="S605" i="23"/>
  <c r="W605" i="23"/>
  <c r="AF796" i="23"/>
  <c r="AG796" i="23" s="1"/>
  <c r="Y39" i="23"/>
  <c r="Z39" i="23" s="1"/>
  <c r="AA21" i="23"/>
  <c r="AA809" i="23"/>
  <c r="AC809" i="23" s="1"/>
  <c r="T622" i="23"/>
  <c r="V622" i="23" s="1"/>
  <c r="T462" i="23"/>
  <c r="V462" i="23" s="1"/>
  <c r="T1246" i="23"/>
  <c r="V1246" i="23" s="1"/>
  <c r="T388" i="23"/>
  <c r="V388" i="23" s="1"/>
  <c r="AA553" i="23"/>
  <c r="AC553" i="23" s="1"/>
  <c r="T172" i="24"/>
  <c r="V172" i="24" s="1"/>
  <c r="T591" i="23"/>
  <c r="V591" i="23" s="1"/>
  <c r="AH1338" i="23"/>
  <c r="AJ1338" i="23" s="1"/>
  <c r="A1338" i="23" s="1"/>
  <c r="AA216" i="24"/>
  <c r="AC216" i="24" s="1"/>
  <c r="AD594" i="23"/>
  <c r="AD672" i="23"/>
  <c r="AA25" i="24"/>
  <c r="AC25" i="24" s="1"/>
  <c r="W607" i="23"/>
  <c r="AH651" i="23"/>
  <c r="AJ651" i="23" s="1"/>
  <c r="A651" i="23" s="1"/>
  <c r="AH1342" i="23"/>
  <c r="AJ1342" i="23" s="1"/>
  <c r="A1342" i="23" s="1"/>
  <c r="AD1110" i="23"/>
  <c r="AD186" i="24"/>
  <c r="U1156" i="23"/>
  <c r="AD628" i="23"/>
  <c r="U1293" i="23"/>
  <c r="U1453" i="23"/>
  <c r="AH1106" i="23"/>
  <c r="AJ1106" i="23" s="1"/>
  <c r="A1106" i="23" s="1"/>
  <c r="AH181" i="24"/>
  <c r="AJ181" i="24" s="1"/>
  <c r="A181" i="24" s="1"/>
  <c r="AA306" i="23"/>
  <c r="AC306" i="23" s="1"/>
  <c r="AD1578" i="23"/>
  <c r="N296" i="23"/>
  <c r="N905" i="23"/>
  <c r="T248" i="24"/>
  <c r="V248" i="24" s="1"/>
  <c r="AA1322" i="23"/>
  <c r="AC1322" i="23" s="1"/>
  <c r="T1027" i="23"/>
  <c r="AH1472" i="23"/>
  <c r="AJ1472" i="23" s="1"/>
  <c r="AA704" i="23"/>
  <c r="AC704" i="23" s="1"/>
  <c r="AF1231" i="23"/>
  <c r="AG1231" i="23" s="1"/>
  <c r="AD372" i="23"/>
  <c r="N1216" i="23"/>
  <c r="AD163" i="24"/>
  <c r="Y379" i="23"/>
  <c r="AD379" i="23" s="1"/>
  <c r="M282" i="24"/>
  <c r="O282" i="24" s="1"/>
  <c r="T877" i="23"/>
  <c r="V877" i="23" s="1"/>
  <c r="AH769" i="23"/>
  <c r="V1496" i="23"/>
  <c r="U1496" i="23"/>
  <c r="O331" i="23"/>
  <c r="Y1201" i="23"/>
  <c r="AD1201" i="23" s="1"/>
  <c r="Z1175" i="23"/>
  <c r="T1464" i="23"/>
  <c r="T557" i="23"/>
  <c r="V557" i="23" s="1"/>
  <c r="AF517" i="23"/>
  <c r="AG517" i="23" s="1"/>
  <c r="AA933" i="23"/>
  <c r="AC933" i="23" s="1"/>
  <c r="AA333" i="23"/>
  <c r="AC333" i="23" s="1"/>
  <c r="O1339" i="23"/>
  <c r="N1339" i="23"/>
  <c r="V1382" i="23"/>
  <c r="U1382" i="23"/>
  <c r="V7" i="24"/>
  <c r="U7" i="24"/>
  <c r="AF599" i="23"/>
  <c r="AG599" i="23" s="1"/>
  <c r="T152" i="23"/>
  <c r="V152" i="23" s="1"/>
  <c r="AH855" i="23"/>
  <c r="AJ855" i="23" s="1"/>
  <c r="A855" i="23" s="1"/>
  <c r="AH492" i="23"/>
  <c r="AJ492" i="23" s="1"/>
  <c r="A492" i="23" s="1"/>
  <c r="O665" i="23"/>
  <c r="N665" i="23"/>
  <c r="T1102" i="23"/>
  <c r="V1102" i="23" s="1"/>
  <c r="M231" i="23"/>
  <c r="T1411" i="23"/>
  <c r="V1411" i="23" s="1"/>
  <c r="AA1487" i="23"/>
  <c r="AC1487" i="23" s="1"/>
  <c r="AA825" i="23"/>
  <c r="AC825" i="23" s="1"/>
  <c r="T20" i="23"/>
  <c r="V20" i="23" s="1"/>
  <c r="AH864" i="23"/>
  <c r="AJ864" i="23" s="1"/>
  <c r="A864" i="23" s="1"/>
  <c r="AA454" i="23"/>
  <c r="AC454" i="23" s="1"/>
  <c r="AA215" i="23"/>
  <c r="S1255" i="23"/>
  <c r="AH1049" i="23"/>
  <c r="AJ1049" i="23" s="1"/>
  <c r="A1049" i="23" s="1"/>
  <c r="AA1214" i="23"/>
  <c r="AC1214" i="23" s="1"/>
  <c r="N1376" i="23"/>
  <c r="AF1258" i="23"/>
  <c r="AG1258" i="23" s="1"/>
  <c r="V39" i="24"/>
  <c r="U39" i="24"/>
  <c r="AA1503" i="23"/>
  <c r="AC1503" i="23" s="1"/>
  <c r="T666" i="23"/>
  <c r="V666" i="23" s="1"/>
  <c r="AF890" i="23"/>
  <c r="AG890" i="23" s="1"/>
  <c r="T612" i="23"/>
  <c r="V612" i="23" s="1"/>
  <c r="AH1572" i="23"/>
  <c r="AJ1572" i="23" s="1"/>
  <c r="A1572" i="23" s="1"/>
  <c r="W967" i="23"/>
  <c r="AA246" i="23"/>
  <c r="AC246" i="23" s="1"/>
  <c r="W1477" i="23"/>
  <c r="S1477" i="23"/>
  <c r="Y653" i="23"/>
  <c r="AD653" i="23" s="1"/>
  <c r="AD96" i="24"/>
  <c r="Z96" i="24"/>
  <c r="U220" i="23"/>
  <c r="AH678" i="23"/>
  <c r="AJ678" i="23" s="1"/>
  <c r="A678" i="23" s="1"/>
  <c r="AH1279" i="23"/>
  <c r="Y898" i="23"/>
  <c r="AD898" i="23" s="1"/>
  <c r="AF1109" i="23"/>
  <c r="AG1109" i="23" s="1"/>
  <c r="AH667" i="23"/>
  <c r="AJ667" i="23" s="1"/>
  <c r="A667" i="23" s="1"/>
  <c r="Y1320" i="23"/>
  <c r="AD1320" i="23" s="1"/>
  <c r="AA89" i="24"/>
  <c r="AC89" i="24" s="1"/>
  <c r="AF882" i="23"/>
  <c r="AG882" i="23" s="1"/>
  <c r="Y983" i="23"/>
  <c r="AD983" i="23" s="1"/>
  <c r="AF951" i="23"/>
  <c r="AG951" i="23" s="1"/>
  <c r="T307" i="23"/>
  <c r="V307" i="23" s="1"/>
  <c r="S1480" i="23"/>
  <c r="W1480" i="23"/>
  <c r="AA302" i="23"/>
  <c r="AC302" i="23" s="1"/>
  <c r="Y691" i="23"/>
  <c r="AD691" i="23" s="1"/>
  <c r="V1030" i="23"/>
  <c r="U1030" i="23"/>
  <c r="Y282" i="24"/>
  <c r="Z282" i="24" s="1"/>
  <c r="Y158" i="24"/>
  <c r="AD158" i="24" s="1"/>
  <c r="AF52" i="24"/>
  <c r="AG52" i="24" s="1"/>
  <c r="O371" i="23"/>
  <c r="N371" i="23"/>
  <c r="AA234" i="24"/>
  <c r="AC234" i="24" s="1"/>
  <c r="V837" i="23"/>
  <c r="U837" i="23"/>
  <c r="AF1400" i="23"/>
  <c r="AG1400" i="23" s="1"/>
  <c r="AH1471" i="23"/>
  <c r="AJ1471" i="23" s="1"/>
  <c r="A1471" i="23" s="1"/>
  <c r="Y1142" i="23"/>
  <c r="AD1142" i="23" s="1"/>
  <c r="AA1154" i="23"/>
  <c r="M585" i="23"/>
  <c r="N585" i="23" s="1"/>
  <c r="AA1455" i="23"/>
  <c r="AC1455" i="23" s="1"/>
  <c r="AA1332" i="23"/>
  <c r="AC1332" i="23" s="1"/>
  <c r="AF1292" i="23"/>
  <c r="AG1292" i="23" s="1"/>
  <c r="AH407" i="23"/>
  <c r="AJ407" i="23" s="1"/>
  <c r="A407" i="23" s="1"/>
  <c r="AA1297" i="23"/>
  <c r="AC1297" i="23" s="1"/>
  <c r="Y585" i="23"/>
  <c r="AF1245" i="23"/>
  <c r="AG1245" i="23" s="1"/>
  <c r="AH1018" i="23"/>
  <c r="AJ1018" i="23" s="1"/>
  <c r="A1018" i="23" s="1"/>
  <c r="AF460" i="23"/>
  <c r="AG460" i="23" s="1"/>
  <c r="Z309" i="23"/>
  <c r="AF1263" i="23"/>
  <c r="AG1263" i="23" s="1"/>
  <c r="AA205" i="24"/>
  <c r="AC205" i="24" s="1"/>
  <c r="AF632" i="23"/>
  <c r="AG632" i="23" s="1"/>
  <c r="AG223" i="24"/>
  <c r="AK223" i="24"/>
  <c r="AF969" i="23"/>
  <c r="AG969" i="23" s="1"/>
  <c r="AF564" i="23"/>
  <c r="AG564" i="23" s="1"/>
  <c r="AF131" i="23"/>
  <c r="AG131" i="23" s="1"/>
  <c r="AH1032" i="23"/>
  <c r="AJ1032" i="23" s="1"/>
  <c r="A1032" i="23" s="1"/>
  <c r="AA911" i="23"/>
  <c r="AC911" i="23" s="1"/>
  <c r="V1422" i="23"/>
  <c r="U1422" i="23"/>
  <c r="O1196" i="23"/>
  <c r="N1196" i="23"/>
  <c r="AF486" i="23"/>
  <c r="AG486" i="23" s="1"/>
  <c r="AF219" i="23"/>
  <c r="AG219" i="23" s="1"/>
  <c r="AF974" i="23"/>
  <c r="AG974" i="23" s="1"/>
  <c r="AA626" i="23"/>
  <c r="AC626" i="23" s="1"/>
  <c r="AF930" i="23"/>
  <c r="AG930" i="23" s="1"/>
  <c r="AF1373" i="23"/>
  <c r="AG1373" i="23" s="1"/>
  <c r="AF504" i="23"/>
  <c r="AG504" i="23" s="1"/>
  <c r="AF161" i="24"/>
  <c r="AK161" i="24" s="1"/>
  <c r="AH766" i="23"/>
  <c r="AJ766" i="23" s="1"/>
  <c r="A766" i="23" s="1"/>
  <c r="AF1454" i="23"/>
  <c r="AG1454" i="23" s="1"/>
  <c r="T1614" i="23"/>
  <c r="V1614" i="23" s="1"/>
  <c r="Y255" i="24"/>
  <c r="AD255" i="24" s="1"/>
  <c r="AF363" i="23"/>
  <c r="AG363" i="23" s="1"/>
  <c r="AF543" i="23"/>
  <c r="AG543" i="23" s="1"/>
  <c r="AF1242" i="23"/>
  <c r="AG1242" i="23" s="1"/>
  <c r="Y222" i="23"/>
  <c r="Z222" i="23" s="1"/>
  <c r="AH797" i="23"/>
  <c r="AJ797" i="23" s="1"/>
  <c r="A797" i="23" s="1"/>
  <c r="Y441" i="23"/>
  <c r="AD441" i="23" s="1"/>
  <c r="AF350" i="23"/>
  <c r="AG350" i="23" s="1"/>
  <c r="AA696" i="23"/>
  <c r="AC696" i="23" s="1"/>
  <c r="T1116" i="23"/>
  <c r="V1116" i="23" s="1"/>
  <c r="AF206" i="24"/>
  <c r="AK206" i="24" s="1"/>
  <c r="V857" i="23"/>
  <c r="U857" i="23"/>
  <c r="AH461" i="23"/>
  <c r="AJ461" i="23" s="1"/>
  <c r="A461" i="23" s="1"/>
  <c r="AH1565" i="23"/>
  <c r="AJ1565" i="23" s="1"/>
  <c r="A1565" i="23" s="1"/>
  <c r="AF146" i="23"/>
  <c r="AK146" i="23" s="1"/>
  <c r="AA1423" i="23"/>
  <c r="AC1423" i="23" s="1"/>
  <c r="AA1587" i="23"/>
  <c r="AC1587" i="23" s="1"/>
  <c r="AH694" i="23"/>
  <c r="AJ694" i="23" s="1"/>
  <c r="T820" i="23"/>
  <c r="V820" i="23" s="1"/>
  <c r="M292" i="24"/>
  <c r="O292" i="24" s="1"/>
  <c r="T1166" i="23"/>
  <c r="V1166" i="23" s="1"/>
  <c r="AD149" i="23"/>
  <c r="Z149" i="23"/>
  <c r="AD1103" i="23"/>
  <c r="Z1103" i="23"/>
  <c r="T1615" i="23"/>
  <c r="V1615" i="23" s="1"/>
  <c r="AH1430" i="23"/>
  <c r="T142" i="24"/>
  <c r="V142" i="24" s="1"/>
  <c r="AH464" i="23"/>
  <c r="AJ464" i="23" s="1"/>
  <c r="O577" i="23"/>
  <c r="N577" i="23"/>
  <c r="V184" i="24"/>
  <c r="U184" i="24"/>
  <c r="AF986" i="23"/>
  <c r="AG986" i="23" s="1"/>
  <c r="AD1517" i="23"/>
  <c r="Z1517" i="23"/>
  <c r="AF448" i="23"/>
  <c r="AG448" i="23" s="1"/>
  <c r="Y1458" i="23"/>
  <c r="AD1458" i="23" s="1"/>
  <c r="W746" i="23"/>
  <c r="S746" i="23"/>
  <c r="V993" i="23"/>
  <c r="U993" i="23"/>
  <c r="AF210" i="23"/>
  <c r="AK210" i="23" s="1"/>
  <c r="AA457" i="23"/>
  <c r="AC457" i="23" s="1"/>
  <c r="Y275" i="23"/>
  <c r="AD275" i="23" s="1"/>
  <c r="V949" i="23"/>
  <c r="U949" i="23"/>
  <c r="AD641" i="23"/>
  <c r="Z641" i="23"/>
  <c r="Y1305" i="23"/>
  <c r="AD1305" i="23" s="1"/>
  <c r="AF1394" i="23"/>
  <c r="AG1394" i="23" s="1"/>
  <c r="AF156" i="23"/>
  <c r="AG156" i="23" s="1"/>
  <c r="Y612" i="23"/>
  <c r="AD612" i="23" s="1"/>
  <c r="AF666" i="23"/>
  <c r="AG666" i="23" s="1"/>
  <c r="T967" i="23"/>
  <c r="V967" i="23" s="1"/>
  <c r="Y360" i="23"/>
  <c r="AD360" i="23" s="1"/>
  <c r="AF158" i="23"/>
  <c r="AG158" i="23" s="1"/>
  <c r="AF159" i="23"/>
  <c r="AG159" i="23" s="1"/>
  <c r="AA593" i="23"/>
  <c r="AC593" i="23" s="1"/>
  <c r="AF155" i="23"/>
  <c r="AG155" i="23" s="1"/>
  <c r="AF237" i="23"/>
  <c r="AK237" i="23" s="1"/>
  <c r="O251" i="23"/>
  <c r="N251" i="23"/>
  <c r="AF807" i="23"/>
  <c r="AG807" i="23" s="1"/>
  <c r="AA28" i="23"/>
  <c r="AF438" i="23"/>
  <c r="AG438" i="23" s="1"/>
  <c r="AF428" i="23"/>
  <c r="AG428" i="23" s="1"/>
  <c r="Y1402" i="23"/>
  <c r="Z1402" i="23" s="1"/>
  <c r="AF1126" i="23"/>
  <c r="AG1126" i="23" s="1"/>
  <c r="Y900" i="23"/>
  <c r="AD900" i="23" s="1"/>
  <c r="Y1501" i="23"/>
  <c r="AD1501" i="23" s="1"/>
  <c r="AC1133" i="23"/>
  <c r="AB1133" i="23"/>
  <c r="V1031" i="23"/>
  <c r="U1031" i="23"/>
  <c r="AA295" i="24"/>
  <c r="AC295" i="24" s="1"/>
  <c r="AH357" i="23"/>
  <c r="AJ357" i="23" s="1"/>
  <c r="A357" i="23" s="1"/>
  <c r="AA251" i="23"/>
  <c r="AC251" i="23" s="1"/>
  <c r="AA1357" i="23"/>
  <c r="AC1357" i="23" s="1"/>
  <c r="AA964" i="23"/>
  <c r="AC964" i="23" s="1"/>
  <c r="AH1543" i="23"/>
  <c r="AH370" i="23"/>
  <c r="AJ370" i="23" s="1"/>
  <c r="AF1556" i="23"/>
  <c r="AG1556" i="23" s="1"/>
  <c r="AF303" i="23"/>
  <c r="AG303" i="23" s="1"/>
  <c r="Y73" i="23"/>
  <c r="Z73" i="23" s="1"/>
  <c r="AF147" i="23"/>
  <c r="AK147" i="23" s="1"/>
  <c r="V854" i="23"/>
  <c r="U854" i="23"/>
  <c r="Y780" i="23"/>
  <c r="AD780" i="23" s="1"/>
  <c r="R1530" i="23"/>
  <c r="W1530" i="23" s="1"/>
  <c r="AA345" i="23"/>
  <c r="AC345" i="23" s="1"/>
  <c r="AF1001" i="23"/>
  <c r="AG1001" i="23" s="1"/>
  <c r="AF309" i="23"/>
  <c r="AG309" i="23" s="1"/>
  <c r="AH569" i="23"/>
  <c r="AJ569" i="23" s="1"/>
  <c r="A569" i="23" s="1"/>
  <c r="Y1337" i="23"/>
  <c r="AF80" i="24"/>
  <c r="AG80" i="24" s="1"/>
  <c r="V1081" i="23"/>
  <c r="U1081" i="23"/>
  <c r="AH1244" i="23"/>
  <c r="AJ1244" i="23" s="1"/>
  <c r="AF1360" i="23"/>
  <c r="AG1360" i="23" s="1"/>
  <c r="AF1024" i="23"/>
  <c r="AG1024" i="23" s="1"/>
  <c r="AF133" i="24"/>
  <c r="AK133" i="24" s="1"/>
  <c r="AH915" i="23"/>
  <c r="AJ915" i="23" s="1"/>
  <c r="Y824" i="23"/>
  <c r="AD824" i="23" s="1"/>
  <c r="AH1250" i="23"/>
  <c r="AF663" i="23"/>
  <c r="AG663" i="23" s="1"/>
  <c r="T251" i="24"/>
  <c r="V251" i="24" s="1"/>
  <c r="AA1409" i="23"/>
  <c r="AC1409" i="23" s="1"/>
  <c r="M1047" i="23"/>
  <c r="O1047" i="23" s="1"/>
  <c r="AF708" i="23"/>
  <c r="AG708" i="23" s="1"/>
  <c r="AB793" i="23"/>
  <c r="Z739" i="23"/>
  <c r="U573" i="23"/>
  <c r="Z1228" i="23"/>
  <c r="U158" i="23"/>
  <c r="S92" i="24"/>
  <c r="N1493" i="23"/>
  <c r="Z107" i="23"/>
  <c r="Z124" i="24"/>
  <c r="N937" i="23"/>
  <c r="N61" i="24"/>
  <c r="N1176" i="23"/>
  <c r="T30" i="24"/>
  <c r="V30" i="24" s="1"/>
  <c r="T878" i="23"/>
  <c r="S1097" i="23"/>
  <c r="T233" i="24"/>
  <c r="V233" i="24" s="1"/>
  <c r="N48" i="23"/>
  <c r="U1329" i="23"/>
  <c r="AB1524" i="23"/>
  <c r="U1492" i="23"/>
  <c r="S827" i="23"/>
  <c r="Z573" i="23"/>
  <c r="S308" i="23"/>
  <c r="AD238" i="23"/>
  <c r="U42" i="24"/>
  <c r="S584" i="23"/>
  <c r="Z1590" i="23"/>
  <c r="Z480" i="23"/>
  <c r="U942" i="23"/>
  <c r="T1479" i="23"/>
  <c r="V1479" i="23" s="1"/>
  <c r="AB1382" i="23"/>
  <c r="AD218" i="23"/>
  <c r="AD727" i="23"/>
  <c r="W1514" i="23"/>
  <c r="T860" i="23"/>
  <c r="V860" i="23" s="1"/>
  <c r="U393" i="23"/>
  <c r="Y1243" i="23"/>
  <c r="Z1243" i="23" s="1"/>
  <c r="Z466" i="23"/>
  <c r="T75" i="23"/>
  <c r="V75" i="23" s="1"/>
  <c r="AA131" i="24"/>
  <c r="AC131" i="24" s="1"/>
  <c r="N89" i="23"/>
  <c r="N248" i="23"/>
  <c r="S276" i="23"/>
  <c r="N261" i="23"/>
  <c r="N1116" i="23"/>
  <c r="AB1101" i="23"/>
  <c r="Z103" i="23"/>
  <c r="U991" i="23"/>
  <c r="T849" i="23"/>
  <c r="N792" i="23"/>
  <c r="AD696" i="23"/>
  <c r="AD198" i="23"/>
  <c r="Z121" i="23"/>
  <c r="Z1149" i="23"/>
  <c r="U372" i="23"/>
  <c r="U189" i="23"/>
  <c r="U163" i="24"/>
  <c r="S1043" i="23"/>
  <c r="AD96" i="23"/>
  <c r="U779" i="23"/>
  <c r="AD1423" i="23"/>
  <c r="AD1587" i="23"/>
  <c r="U544" i="23"/>
  <c r="V1149" i="23"/>
  <c r="U1149" i="23"/>
  <c r="W200" i="24"/>
  <c r="AA33" i="24"/>
  <c r="AC33" i="24" s="1"/>
  <c r="T105" i="24"/>
  <c r="V105" i="24" s="1"/>
  <c r="N320" i="23"/>
  <c r="S1425" i="23"/>
  <c r="W1425" i="23"/>
  <c r="Y264" i="23"/>
  <c r="Z264" i="23" s="1"/>
  <c r="T1538" i="23"/>
  <c r="V1538" i="23" s="1"/>
  <c r="AF206" i="23"/>
  <c r="AG206" i="23" s="1"/>
  <c r="Z986" i="23"/>
  <c r="AC694" i="23"/>
  <c r="AB694" i="23"/>
  <c r="O1105" i="23"/>
  <c r="N1105" i="23"/>
  <c r="AA592" i="23"/>
  <c r="AC592" i="23" s="1"/>
  <c r="AF643" i="23"/>
  <c r="AG643" i="23" s="1"/>
  <c r="AA958" i="23"/>
  <c r="AC958" i="23" s="1"/>
  <c r="T647" i="23"/>
  <c r="T403" i="23"/>
  <c r="V403" i="23" s="1"/>
  <c r="AF738" i="23"/>
  <c r="AG738" i="23" s="1"/>
  <c r="AF833" i="23"/>
  <c r="AG833" i="23" s="1"/>
  <c r="AA686" i="23"/>
  <c r="AC686" i="23" s="1"/>
  <c r="AF1311" i="23"/>
  <c r="AG1311" i="23" s="1"/>
  <c r="U1113" i="23"/>
  <c r="AF572" i="23"/>
  <c r="AG572" i="23" s="1"/>
  <c r="Z666" i="23"/>
  <c r="AF100" i="24"/>
  <c r="AG100" i="24" s="1"/>
  <c r="Y100" i="23"/>
  <c r="AD100" i="23" s="1"/>
  <c r="AC1401" i="23"/>
  <c r="AB1401" i="23"/>
  <c r="AA830" i="23"/>
  <c r="AC830" i="23" s="1"/>
  <c r="AA337" i="23"/>
  <c r="AC337" i="23" s="1"/>
  <c r="AH712" i="23"/>
  <c r="AJ712" i="23" s="1"/>
  <c r="AA1515" i="23"/>
  <c r="AC1515" i="23" s="1"/>
  <c r="Z237" i="23"/>
  <c r="Y12" i="23"/>
  <c r="Z12" i="23" s="1"/>
  <c r="AF1212" i="23"/>
  <c r="AG1212" i="23" s="1"/>
  <c r="Z807" i="23"/>
  <c r="AF1197" i="23"/>
  <c r="AG1197" i="23" s="1"/>
  <c r="AA218" i="24"/>
  <c r="AC218" i="24" s="1"/>
  <c r="AF1150" i="23"/>
  <c r="AG1150" i="23" s="1"/>
  <c r="O179" i="23"/>
  <c r="N179" i="23"/>
  <c r="AF141" i="24"/>
  <c r="AG141" i="24" s="1"/>
  <c r="AF1012" i="23"/>
  <c r="AG1012" i="23" s="1"/>
  <c r="AA278" i="24"/>
  <c r="AC278" i="24" s="1"/>
  <c r="V670" i="23"/>
  <c r="U670" i="23"/>
  <c r="AF1474" i="23"/>
  <c r="AG1474" i="23" s="1"/>
  <c r="AF92" i="23"/>
  <c r="AK92" i="23" s="1"/>
  <c r="AD123" i="23"/>
  <c r="Z123" i="23"/>
  <c r="AF973" i="23"/>
  <c r="AG973" i="23" s="1"/>
  <c r="V973" i="23"/>
  <c r="U973" i="23"/>
  <c r="Y1510" i="23"/>
  <c r="Z1510" i="23" s="1"/>
  <c r="N392" i="23"/>
  <c r="O392" i="23" s="1"/>
  <c r="Y60" i="24"/>
  <c r="Z60" i="24" s="1"/>
  <c r="Y1096" i="23"/>
  <c r="Z1096" i="23" s="1"/>
  <c r="AH1581" i="23"/>
  <c r="AJ1581" i="23" s="1"/>
  <c r="A1581" i="23" s="1"/>
  <c r="AF1509" i="23"/>
  <c r="AG1509" i="23" s="1"/>
  <c r="AF94" i="23"/>
  <c r="AK94" i="23" s="1"/>
  <c r="AH359" i="23"/>
  <c r="AJ359" i="23" s="1"/>
  <c r="V309" i="23"/>
  <c r="U309" i="23"/>
  <c r="Y257" i="24"/>
  <c r="AD257" i="24" s="1"/>
  <c r="AF444" i="23"/>
  <c r="AG444" i="23" s="1"/>
  <c r="Y68" i="23"/>
  <c r="Z68" i="23" s="1"/>
  <c r="AF782" i="23"/>
  <c r="AG782" i="23" s="1"/>
  <c r="AH300" i="23"/>
  <c r="AJ300" i="23" s="1"/>
  <c r="A300" i="23" s="1"/>
  <c r="AA85" i="24"/>
  <c r="AC85" i="24" s="1"/>
  <c r="AF741" i="23"/>
  <c r="AG741" i="23" s="1"/>
  <c r="AH381" i="23"/>
  <c r="AJ381" i="23" s="1"/>
  <c r="AF1183" i="23"/>
  <c r="AG1183" i="23" s="1"/>
  <c r="AA948" i="23"/>
  <c r="AC948" i="23" s="1"/>
  <c r="Y419" i="23"/>
  <c r="Z419" i="23" s="1"/>
  <c r="AF1568" i="23"/>
  <c r="AG1568" i="23" s="1"/>
  <c r="T94" i="23"/>
  <c r="V94" i="23" s="1"/>
  <c r="T1086" i="23"/>
  <c r="V1086" i="23" s="1"/>
  <c r="AF268" i="24"/>
  <c r="AK268" i="24" s="1"/>
  <c r="AH861" i="23"/>
  <c r="AJ861" i="23" s="1"/>
  <c r="A861" i="23" s="1"/>
  <c r="R1336" i="23"/>
  <c r="W1336" i="23" s="1"/>
  <c r="Y1307" i="23"/>
  <c r="AD1307" i="23" s="1"/>
  <c r="AH1610" i="23"/>
  <c r="Y922" i="23"/>
  <c r="Z922" i="23" s="1"/>
  <c r="AF925" i="23"/>
  <c r="AG925" i="23" s="1"/>
  <c r="T330" i="23"/>
  <c r="V330" i="23" s="1"/>
  <c r="T1491" i="23"/>
  <c r="V1491" i="23" s="1"/>
  <c r="T174" i="24"/>
  <c r="T104" i="24"/>
  <c r="V104" i="24" s="1"/>
  <c r="AH1173" i="23"/>
  <c r="AJ1173" i="23" s="1"/>
  <c r="A1173" i="23" s="1"/>
  <c r="AF829" i="23"/>
  <c r="AG829" i="23" s="1"/>
  <c r="T110" i="23"/>
  <c r="T221" i="24"/>
  <c r="V221" i="24" s="1"/>
  <c r="Y290" i="23"/>
  <c r="Z290" i="23" s="1"/>
  <c r="AH1070" i="23"/>
  <c r="AJ1070" i="23" s="1"/>
  <c r="A1070" i="23" s="1"/>
  <c r="AH1133" i="23"/>
  <c r="AJ1133" i="23" s="1"/>
  <c r="AF1506" i="23"/>
  <c r="AG1506" i="23" s="1"/>
  <c r="AC272" i="24"/>
  <c r="AB272" i="24"/>
  <c r="AA1393" i="23"/>
  <c r="AC1393" i="23" s="1"/>
  <c r="AF574" i="23"/>
  <c r="AG574" i="23" s="1"/>
  <c r="AA276" i="24"/>
  <c r="AC276" i="24" s="1"/>
  <c r="AA1451" i="23"/>
  <c r="AC1451" i="23" s="1"/>
  <c r="AD822" i="23"/>
  <c r="Z822" i="23"/>
  <c r="AA179" i="24"/>
  <c r="AC179" i="24" s="1"/>
  <c r="U703" i="23"/>
  <c r="W1253" i="23"/>
  <c r="S1253" i="23"/>
  <c r="AB1368" i="23"/>
  <c r="AA63" i="23"/>
  <c r="AC63" i="23" s="1"/>
  <c r="V11" i="23"/>
  <c r="U11" i="23"/>
  <c r="T882" i="23"/>
  <c r="V882" i="23" s="1"/>
  <c r="Y1586" i="23"/>
  <c r="AD1586" i="23" s="1"/>
  <c r="N474" i="23"/>
  <c r="Z215" i="24"/>
  <c r="AD215" i="24"/>
  <c r="Z206" i="23"/>
  <c r="V1428" i="23"/>
  <c r="U1428" i="23"/>
  <c r="AD601" i="23"/>
  <c r="Z601" i="23"/>
  <c r="AA490" i="23"/>
  <c r="AC490" i="23" s="1"/>
  <c r="AA163" i="23"/>
  <c r="AC163" i="23" s="1"/>
  <c r="Y7" i="23"/>
  <c r="Z7" i="23" s="1"/>
  <c r="AA1504" i="23"/>
  <c r="AC1504" i="23" s="1"/>
  <c r="AF148" i="24"/>
  <c r="AA664" i="23"/>
  <c r="AC664" i="23" s="1"/>
  <c r="V961" i="23"/>
  <c r="U961" i="23"/>
  <c r="AA720" i="23"/>
  <c r="AC720" i="23" s="1"/>
  <c r="Y783" i="23"/>
  <c r="Z783" i="23" s="1"/>
  <c r="Y953" i="23"/>
  <c r="Z953" i="23" s="1"/>
  <c r="Y1434" i="23"/>
  <c r="AD1434" i="23" s="1"/>
  <c r="AF456" i="23"/>
  <c r="AG456" i="23" s="1"/>
  <c r="U1144" i="23"/>
  <c r="AA229" i="23"/>
  <c r="AC229" i="23" s="1"/>
  <c r="AA225" i="23"/>
  <c r="AF233" i="24"/>
  <c r="AK233" i="24" s="1"/>
  <c r="AH950" i="23"/>
  <c r="AJ950" i="23" s="1"/>
  <c r="Z1212" i="23"/>
  <c r="AH1467" i="23"/>
  <c r="AJ1467" i="23" s="1"/>
  <c r="AA1076" i="23"/>
  <c r="AC1076" i="23" s="1"/>
  <c r="AA53" i="23"/>
  <c r="AC53" i="23" s="1"/>
  <c r="Y228" i="24"/>
  <c r="Z228" i="24" s="1"/>
  <c r="Z141" i="24"/>
  <c r="AA56" i="24"/>
  <c r="AC56" i="24" s="1"/>
  <c r="AF1068" i="23"/>
  <c r="AG1068" i="23" s="1"/>
  <c r="AF74" i="24"/>
  <c r="AK74" i="24" s="1"/>
  <c r="AF398" i="23"/>
  <c r="AG398" i="23" s="1"/>
  <c r="Y278" i="23"/>
  <c r="AD278" i="23" s="1"/>
  <c r="AA47" i="23"/>
  <c r="AC47" i="23" s="1"/>
  <c r="AD1090" i="23"/>
  <c r="Z1090" i="23"/>
  <c r="Y1526" i="23"/>
  <c r="AD1526" i="23" s="1"/>
  <c r="AF315" i="23"/>
  <c r="AG315" i="23" s="1"/>
  <c r="AH1557" i="23"/>
  <c r="T1519" i="23"/>
  <c r="V1519" i="23" s="1"/>
  <c r="S1510" i="23"/>
  <c r="AF294" i="23"/>
  <c r="AK294" i="23" s="1"/>
  <c r="AF1339" i="23"/>
  <c r="AG1339" i="23" s="1"/>
  <c r="AA194" i="24"/>
  <c r="AC194" i="24" s="1"/>
  <c r="AA657" i="23"/>
  <c r="AC657" i="23" s="1"/>
  <c r="AF751" i="23"/>
  <c r="AG751" i="23" s="1"/>
  <c r="AF157" i="23"/>
  <c r="AK157" i="23" s="1"/>
  <c r="AF1116" i="23"/>
  <c r="AG1116" i="23" s="1"/>
  <c r="AF180" i="24"/>
  <c r="AG180" i="24" s="1"/>
  <c r="Y277" i="23"/>
  <c r="AD277" i="23" s="1"/>
  <c r="AF1286" i="23"/>
  <c r="AG1286" i="23" s="1"/>
  <c r="AF1482" i="23"/>
  <c r="AG1482" i="23" s="1"/>
  <c r="AA265" i="23"/>
  <c r="AC265" i="23" s="1"/>
  <c r="AF8" i="23"/>
  <c r="AG8" i="23" s="1"/>
  <c r="V1582" i="23"/>
  <c r="U1582" i="23"/>
  <c r="AF914" i="23"/>
  <c r="AG914" i="23" s="1"/>
  <c r="AH1034" i="23"/>
  <c r="AJ1034" i="23" s="1"/>
  <c r="A1034" i="23" s="1"/>
  <c r="T810" i="23"/>
  <c r="AH477" i="23"/>
  <c r="AJ477" i="23" s="1"/>
  <c r="AA453" i="23"/>
  <c r="AC453" i="23" s="1"/>
  <c r="T1475" i="23"/>
  <c r="V1475" i="23" s="1"/>
  <c r="Y258" i="24"/>
  <c r="Z258" i="24" s="1"/>
  <c r="AH847" i="23"/>
  <c r="AJ847" i="23" s="1"/>
  <c r="A847" i="23" s="1"/>
  <c r="AB1417" i="23"/>
  <c r="N628" i="23"/>
  <c r="AB1058" i="23"/>
  <c r="T530" i="23"/>
  <c r="V530" i="23" s="1"/>
  <c r="N160" i="24"/>
  <c r="T67" i="24"/>
  <c r="V67" i="24" s="1"/>
  <c r="U654" i="23"/>
  <c r="U254" i="24"/>
  <c r="U207" i="24"/>
  <c r="Z14" i="24"/>
  <c r="U198" i="24"/>
  <c r="AB58" i="24"/>
  <c r="U112" i="23"/>
  <c r="Z1028" i="23"/>
  <c r="Z1237" i="23"/>
  <c r="U107" i="23"/>
  <c r="U1026" i="23"/>
  <c r="T1019" i="23"/>
  <c r="V1019" i="23" s="1"/>
  <c r="AB614" i="23"/>
  <c r="S130" i="24"/>
  <c r="Z1345" i="23"/>
  <c r="AB662" i="23"/>
  <c r="U1028" i="23"/>
  <c r="U1242" i="23"/>
  <c r="U1223" i="23"/>
  <c r="N188" i="23"/>
  <c r="T1379" i="23"/>
  <c r="V1379" i="23" s="1"/>
  <c r="N353" i="23"/>
  <c r="T563" i="23"/>
  <c r="T1509" i="23"/>
  <c r="N399" i="23"/>
  <c r="T415" i="23"/>
  <c r="V415" i="23" s="1"/>
  <c r="O390" i="23"/>
  <c r="T643" i="23"/>
  <c r="V643" i="23" s="1"/>
  <c r="U1380" i="23"/>
  <c r="U1042" i="23"/>
  <c r="U540" i="23"/>
  <c r="U718" i="23"/>
  <c r="N562" i="23"/>
  <c r="U1226" i="23"/>
  <c r="S566" i="23"/>
  <c r="AA1239" i="23"/>
  <c r="AC1239" i="23" s="1"/>
  <c r="AA1467" i="23"/>
  <c r="N1416" i="23"/>
  <c r="U1277" i="23"/>
  <c r="AC1536" i="23"/>
  <c r="AB1536" i="23"/>
  <c r="AF406" i="23"/>
  <c r="AG406" i="23" s="1"/>
  <c r="Z115" i="23"/>
  <c r="U583" i="23"/>
  <c r="U241" i="24"/>
  <c r="AA1415" i="23"/>
  <c r="AC1415" i="23" s="1"/>
  <c r="U1407" i="23"/>
  <c r="AB674" i="23"/>
  <c r="T1012" i="23"/>
  <c r="V1012" i="23" s="1"/>
  <c r="O798" i="23"/>
  <c r="N798" i="23"/>
  <c r="Y1325" i="23"/>
  <c r="Z1325" i="23" s="1"/>
  <c r="T514" i="23"/>
  <c r="V514" i="23" s="1"/>
  <c r="Z1087" i="23"/>
  <c r="AD1393" i="23"/>
  <c r="AH1611" i="23"/>
  <c r="AJ1611" i="23" s="1"/>
  <c r="AD179" i="24"/>
  <c r="AF1505" i="23"/>
  <c r="AG1505" i="23" s="1"/>
  <c r="AA1456" i="23"/>
  <c r="AC1456" i="23" s="1"/>
  <c r="AH1447" i="23"/>
  <c r="AJ1447" i="23" s="1"/>
  <c r="A1447" i="23" s="1"/>
  <c r="AC213" i="24"/>
  <c r="AB213" i="24"/>
  <c r="Z1030" i="23"/>
  <c r="AC1611" i="23"/>
  <c r="AB1611" i="23"/>
  <c r="AF1314" i="23"/>
  <c r="AG1314" i="23" s="1"/>
  <c r="AF795" i="23"/>
  <c r="AG795" i="23" s="1"/>
  <c r="AH1537" i="23"/>
  <c r="AJ1537" i="23" s="1"/>
  <c r="A1537" i="23" s="1"/>
  <c r="AF565" i="23"/>
  <c r="AG565" i="23" s="1"/>
  <c r="M1485" i="23"/>
  <c r="Y1535" i="23"/>
  <c r="AD1535" i="23" s="1"/>
  <c r="N110" i="23"/>
  <c r="O110" i="23" s="1"/>
  <c r="AA1040" i="23"/>
  <c r="AC1040" i="23" s="1"/>
  <c r="V1445" i="23"/>
  <c r="U1445" i="23"/>
  <c r="N11" i="24"/>
  <c r="AF1170" i="23"/>
  <c r="AG1170" i="23" s="1"/>
  <c r="U1107" i="23"/>
  <c r="AD271" i="23"/>
  <c r="V187" i="24"/>
  <c r="U187" i="24"/>
  <c r="AF162" i="24"/>
  <c r="AG162" i="24" s="1"/>
  <c r="T180" i="24"/>
  <c r="V180" i="24" s="1"/>
  <c r="AA176" i="23"/>
  <c r="AC176" i="23" s="1"/>
  <c r="AF46" i="24"/>
  <c r="AG46" i="24" s="1"/>
  <c r="AF603" i="23"/>
  <c r="AG603" i="23" s="1"/>
  <c r="AB1572" i="23"/>
  <c r="U406" i="23"/>
  <c r="AA848" i="23"/>
  <c r="AC848" i="23" s="1"/>
  <c r="N401" i="23"/>
  <c r="Y1198" i="23"/>
  <c r="AD1198" i="23" s="1"/>
  <c r="Z1068" i="23"/>
  <c r="AF810" i="23"/>
  <c r="AG810" i="23" s="1"/>
  <c r="AF104" i="24"/>
  <c r="AK104" i="24" s="1"/>
  <c r="AF1464" i="23"/>
  <c r="AG1464" i="23" s="1"/>
  <c r="Z398" i="23"/>
  <c r="AD1019" i="23"/>
  <c r="Z1019" i="23"/>
  <c r="AF114" i="24"/>
  <c r="AK114" i="24" s="1"/>
  <c r="AF921" i="23"/>
  <c r="AG921" i="23" s="1"/>
  <c r="Z1339" i="23"/>
  <c r="U295" i="23"/>
  <c r="AA719" i="23"/>
  <c r="AC719" i="23" s="1"/>
  <c r="U179" i="24"/>
  <c r="AF1016" i="23"/>
  <c r="AG1016" i="23" s="1"/>
  <c r="AF6" i="23"/>
  <c r="AK6" i="23" s="1"/>
  <c r="AH765" i="23"/>
  <c r="AJ765" i="23" s="1"/>
  <c r="AH1522" i="23"/>
  <c r="AJ1522" i="23" s="1"/>
  <c r="A1522" i="23" s="1"/>
  <c r="W70" i="23"/>
  <c r="S70" i="23"/>
  <c r="Y55" i="23"/>
  <c r="Z55" i="23" s="1"/>
  <c r="AF735" i="23"/>
  <c r="AG735" i="23" s="1"/>
  <c r="AF167" i="24"/>
  <c r="AK167" i="24" s="1"/>
  <c r="AF217" i="23"/>
  <c r="AK217" i="23" s="1"/>
  <c r="AH134" i="24"/>
  <c r="AJ134" i="24" s="1"/>
  <c r="AF1302" i="23"/>
  <c r="AG1302" i="23" s="1"/>
  <c r="U1308" i="23"/>
  <c r="AF1008" i="23"/>
  <c r="AG1008" i="23" s="1"/>
  <c r="AC982" i="23"/>
  <c r="AB982" i="23"/>
  <c r="AA997" i="23"/>
  <c r="AC997" i="23" s="1"/>
  <c r="Z8" i="23"/>
  <c r="AF1403" i="23"/>
  <c r="AG1403" i="23" s="1"/>
  <c r="AH1385" i="23"/>
  <c r="AJ1385" i="23" s="1"/>
  <c r="A1385" i="23" s="1"/>
  <c r="AF40" i="23"/>
  <c r="AK40" i="23" s="1"/>
  <c r="O108" i="24"/>
  <c r="N108" i="24"/>
  <c r="AH676" i="23"/>
  <c r="AJ676" i="23" s="1"/>
  <c r="A676" i="23" s="1"/>
  <c r="AB327" i="23"/>
  <c r="T328" i="23"/>
  <c r="V328" i="23" s="1"/>
  <c r="Y1164" i="23"/>
  <c r="Z1164" i="23" s="1"/>
  <c r="T1306" i="23"/>
  <c r="V1306" i="23" s="1"/>
  <c r="AA1026" i="23"/>
  <c r="AC1026" i="23" s="1"/>
  <c r="U958" i="23"/>
  <c r="T127" i="23"/>
  <c r="V127" i="23" s="1"/>
  <c r="Y177" i="23"/>
  <c r="Z177" i="23" s="1"/>
  <c r="AH1157" i="23"/>
  <c r="U1365" i="23"/>
  <c r="U205" i="23"/>
  <c r="AD631" i="23"/>
  <c r="W1136" i="23"/>
  <c r="O145" i="23"/>
  <c r="T312" i="23"/>
  <c r="M178" i="23"/>
  <c r="O178" i="23" s="1"/>
  <c r="T842" i="23"/>
  <c r="V842" i="23" s="1"/>
  <c r="T98" i="23"/>
  <c r="V98" i="23" s="1"/>
  <c r="T107" i="24"/>
  <c r="V107" i="24" s="1"/>
  <c r="N541" i="23"/>
  <c r="N441" i="23"/>
  <c r="U466" i="23"/>
  <c r="Y529" i="23"/>
  <c r="AD529" i="23" s="1"/>
  <c r="S963" i="23"/>
  <c r="T172" i="23"/>
  <c r="V172" i="23" s="1"/>
  <c r="AF758" i="23"/>
  <c r="AG758" i="23" s="1"/>
  <c r="T35" i="24"/>
  <c r="V35" i="24" s="1"/>
  <c r="Y226" i="24"/>
  <c r="AD226" i="24" s="1"/>
  <c r="Y737" i="23"/>
  <c r="AD737" i="23" s="1"/>
  <c r="AF241" i="24"/>
  <c r="AG241" i="24" s="1"/>
  <c r="AD291" i="24"/>
  <c r="AD725" i="23"/>
  <c r="AA296" i="23"/>
  <c r="AC296" i="23" s="1"/>
  <c r="AD1549" i="23"/>
  <c r="AD43" i="23"/>
  <c r="AF423" i="23"/>
  <c r="AG423" i="23" s="1"/>
  <c r="U103" i="23"/>
  <c r="O1584" i="23"/>
  <c r="N1584" i="23"/>
  <c r="T1561" i="23"/>
  <c r="V1561" i="23" s="1"/>
  <c r="T1057" i="23"/>
  <c r="V1057" i="23" s="1"/>
  <c r="T1283" i="23"/>
  <c r="V1283" i="23" s="1"/>
  <c r="T396" i="23"/>
  <c r="V396" i="23" s="1"/>
  <c r="AA138" i="23"/>
  <c r="AC138" i="23" s="1"/>
  <c r="T223" i="23"/>
  <c r="V223" i="23" s="1"/>
  <c r="W451" i="23"/>
  <c r="W638" i="23"/>
  <c r="AD494" i="23"/>
  <c r="Z494" i="23"/>
  <c r="AA201" i="24"/>
  <c r="AC201" i="24" s="1"/>
  <c r="AA1287" i="23"/>
  <c r="AC1287" i="23" s="1"/>
  <c r="Y1532" i="23"/>
  <c r="AH754" i="23"/>
  <c r="AJ754" i="23" s="1"/>
  <c r="A754" i="23" s="1"/>
  <c r="Y472" i="23"/>
  <c r="AD472" i="23" s="1"/>
  <c r="AH1442" i="23"/>
  <c r="AJ1442" i="23" s="1"/>
  <c r="W374" i="23"/>
  <c r="S374" i="23"/>
  <c r="AA563" i="23"/>
  <c r="AC563" i="23" s="1"/>
  <c r="Y314" i="23"/>
  <c r="AD314" i="23" s="1"/>
  <c r="AH1252" i="23"/>
  <c r="AJ1252" i="23" s="1"/>
  <c r="AF1022" i="23"/>
  <c r="AG1022" i="23" s="1"/>
  <c r="T1211" i="23"/>
  <c r="V1211" i="23" s="1"/>
  <c r="AA271" i="23"/>
  <c r="AC271" i="23" s="1"/>
  <c r="AF740" i="23"/>
  <c r="AG740" i="23" s="1"/>
  <c r="AF285" i="23"/>
  <c r="AG285" i="23" s="1"/>
  <c r="AD1539" i="23"/>
  <c r="AH266" i="24"/>
  <c r="AJ266" i="24" s="1"/>
  <c r="A266" i="24" s="1"/>
  <c r="AH1073" i="23"/>
  <c r="T1544" i="23"/>
  <c r="V1544" i="23" s="1"/>
  <c r="AA56" i="23"/>
  <c r="AC56" i="23" s="1"/>
  <c r="V63" i="23"/>
  <c r="U63" i="23"/>
  <c r="Y147" i="24"/>
  <c r="AD147" i="24" s="1"/>
  <c r="T881" i="23"/>
  <c r="AD1488" i="23"/>
  <c r="AH1462" i="23"/>
  <c r="AJ1462" i="23" s="1"/>
  <c r="A1462" i="23" s="1"/>
  <c r="AF970" i="23"/>
  <c r="AG970" i="23" s="1"/>
  <c r="T1035" i="23"/>
  <c r="V1035" i="23" s="1"/>
  <c r="Y263" i="23"/>
  <c r="Z263" i="23" s="1"/>
  <c r="Y257" i="23"/>
  <c r="Z257" i="23" s="1"/>
  <c r="Y247" i="23"/>
  <c r="Z247" i="23" s="1"/>
  <c r="AA291" i="23"/>
  <c r="AC291" i="23" s="1"/>
  <c r="AA539" i="23"/>
  <c r="AC539" i="23" s="1"/>
  <c r="M339" i="23"/>
  <c r="AH476" i="23"/>
  <c r="AJ476" i="23" s="1"/>
  <c r="A476" i="23" s="1"/>
  <c r="AF304" i="23"/>
  <c r="AG304" i="23" s="1"/>
  <c r="Y954" i="23"/>
  <c r="AF801" i="23"/>
  <c r="AG801" i="23" s="1"/>
  <c r="Y272" i="23"/>
  <c r="Z272" i="23" s="1"/>
  <c r="AA1159" i="23"/>
  <c r="AC1159" i="23" s="1"/>
  <c r="AD788" i="23"/>
  <c r="M419" i="23"/>
  <c r="O419" i="23" s="1"/>
  <c r="Z735" i="23"/>
  <c r="V937" i="23"/>
  <c r="U937" i="23"/>
  <c r="AA188" i="23"/>
  <c r="AC188" i="23" s="1"/>
  <c r="O739" i="23"/>
  <c r="N739" i="23"/>
  <c r="AF799" i="23"/>
  <c r="AG799" i="23" s="1"/>
  <c r="AF886" i="23"/>
  <c r="AG886" i="23" s="1"/>
  <c r="AF275" i="24"/>
  <c r="AG275" i="24" s="1"/>
  <c r="AA1002" i="23"/>
  <c r="AC1002" i="23" s="1"/>
  <c r="AH414" i="23"/>
  <c r="AJ414" i="23" s="1"/>
  <c r="AA1061" i="23"/>
  <c r="AC1061" i="23" s="1"/>
  <c r="AA324" i="23"/>
  <c r="AF367" i="23"/>
  <c r="AG367" i="23" s="1"/>
  <c r="Y1301" i="23"/>
  <c r="AD1301" i="23" s="1"/>
  <c r="T331" i="23"/>
  <c r="V331" i="23" s="1"/>
  <c r="AA842" i="23"/>
  <c r="AC842" i="23" s="1"/>
  <c r="AF24" i="23"/>
  <c r="AG24" i="23" s="1"/>
  <c r="AA469" i="23"/>
  <c r="AC469" i="23" s="1"/>
  <c r="Y282" i="23"/>
  <c r="Z282" i="23" s="1"/>
  <c r="Y227" i="24"/>
  <c r="AD227" i="24" s="1"/>
  <c r="AF835" i="23"/>
  <c r="AG835" i="23" s="1"/>
  <c r="AF1564" i="23"/>
  <c r="AG1564" i="23" s="1"/>
  <c r="AF1613" i="23"/>
  <c r="AG1613" i="23" s="1"/>
  <c r="AA1614" i="23"/>
  <c r="T867" i="23"/>
  <c r="V867" i="23" s="1"/>
  <c r="Y154" i="24"/>
  <c r="AD154" i="24" s="1"/>
  <c r="AF205" i="23"/>
  <c r="AG205" i="23" s="1"/>
  <c r="AF1617" i="23"/>
  <c r="AG1617" i="23" s="1"/>
  <c r="AF1315" i="23"/>
  <c r="AG1315" i="23" s="1"/>
  <c r="AH1290" i="23"/>
  <c r="AJ1290" i="23" s="1"/>
  <c r="Y353" i="23"/>
  <c r="Z353" i="23" s="1"/>
  <c r="AF910" i="23"/>
  <c r="AG910" i="23" s="1"/>
  <c r="T522" i="23"/>
  <c r="V522" i="23" s="1"/>
  <c r="T1575" i="23"/>
  <c r="V1575" i="23" s="1"/>
  <c r="Y449" i="23"/>
  <c r="AD449" i="23" s="1"/>
  <c r="AF139" i="24"/>
  <c r="AG139" i="24" s="1"/>
  <c r="AF287" i="23"/>
  <c r="AK287" i="23" s="1"/>
  <c r="Y1595" i="23"/>
  <c r="Z1595" i="23" s="1"/>
  <c r="AF1496" i="23"/>
  <c r="AG1496" i="23" s="1"/>
  <c r="Y288" i="23"/>
  <c r="AD288" i="23" s="1"/>
  <c r="T825" i="23"/>
  <c r="V825" i="23" s="1"/>
  <c r="Y134" i="23"/>
  <c r="AD134" i="23" s="1"/>
  <c r="AA425" i="23"/>
  <c r="AC425" i="23" s="1"/>
  <c r="AA329" i="23"/>
  <c r="AC329" i="23" s="1"/>
  <c r="T490" i="23"/>
  <c r="AA814" i="23"/>
  <c r="AC814" i="23" s="1"/>
  <c r="Y137" i="23"/>
  <c r="Z137" i="23" s="1"/>
  <c r="Y1045" i="23"/>
  <c r="AD1045" i="23" s="1"/>
  <c r="AF25" i="23"/>
  <c r="AK25" i="23" s="1"/>
  <c r="AA222" i="24"/>
  <c r="AC222" i="24" s="1"/>
  <c r="T32" i="23"/>
  <c r="AF143" i="23"/>
  <c r="AG143" i="23" s="1"/>
  <c r="T638" i="23"/>
  <c r="V638" i="23" s="1"/>
  <c r="AF239" i="24"/>
  <c r="AG239" i="24" s="1"/>
  <c r="V744" i="23"/>
  <c r="U744" i="23"/>
  <c r="AF364" i="23"/>
  <c r="AG364" i="23" s="1"/>
  <c r="Z1209" i="23"/>
  <c r="AD1209" i="23"/>
  <c r="O45" i="24"/>
  <c r="N45" i="24"/>
  <c r="AD1230" i="23"/>
  <c r="Z1230" i="23"/>
  <c r="T1140" i="23"/>
  <c r="V1140" i="23" s="1"/>
  <c r="Y378" i="23"/>
  <c r="AD378" i="23" s="1"/>
  <c r="AA24" i="24"/>
  <c r="AC24" i="24" s="1"/>
  <c r="AH352" i="23"/>
  <c r="AJ352" i="23" s="1"/>
  <c r="AH1152" i="23"/>
  <c r="AJ1152" i="23" s="1"/>
  <c r="AF89" i="23"/>
  <c r="AK89" i="23" s="1"/>
  <c r="AA965" i="23"/>
  <c r="AC965" i="23" s="1"/>
  <c r="AF86" i="24"/>
  <c r="AK86" i="24" s="1"/>
  <c r="T50" i="23"/>
  <c r="V50" i="23" s="1"/>
  <c r="AH759" i="23"/>
  <c r="AJ759" i="23" s="1"/>
  <c r="A759" i="23" s="1"/>
  <c r="AF990" i="23"/>
  <c r="AG990" i="23" s="1"/>
  <c r="AA185" i="23"/>
  <c r="AC185" i="23" s="1"/>
  <c r="AA1539" i="23"/>
  <c r="AC1539" i="23" s="1"/>
  <c r="T1063" i="23"/>
  <c r="V1063" i="23" s="1"/>
  <c r="T762" i="23"/>
  <c r="V873" i="23"/>
  <c r="U873" i="23"/>
  <c r="V1121" i="23"/>
  <c r="U1121" i="23"/>
  <c r="AD1100" i="23"/>
  <c r="Z1100" i="23"/>
  <c r="AF1547" i="23"/>
  <c r="AG1547" i="23" s="1"/>
  <c r="AF852" i="23"/>
  <c r="AG852" i="23" s="1"/>
  <c r="W1093" i="23"/>
  <c r="S1093" i="23"/>
  <c r="AF546" i="23"/>
  <c r="AG546" i="23" s="1"/>
  <c r="AA1488" i="23"/>
  <c r="AC1488" i="23" s="1"/>
  <c r="AF629" i="23"/>
  <c r="AG629" i="23" s="1"/>
  <c r="Y1466" i="23"/>
  <c r="AD1466" i="23" s="1"/>
  <c r="O174" i="23"/>
  <c r="N174" i="23"/>
  <c r="AA903" i="23"/>
  <c r="AC903" i="23" s="1"/>
  <c r="AF23" i="24"/>
  <c r="R339" i="23"/>
  <c r="S339" i="23" s="1"/>
  <c r="AF877" i="23"/>
  <c r="AG877" i="23" s="1"/>
  <c r="AH1405" i="23"/>
  <c r="AJ1405" i="23" s="1"/>
  <c r="A1405" i="23" s="1"/>
  <c r="AA1294" i="23"/>
  <c r="AC1294" i="23" s="1"/>
  <c r="Z1192" i="23"/>
  <c r="AD1192" i="23"/>
  <c r="AF1609" i="23"/>
  <c r="AG1609" i="23" s="1"/>
  <c r="Y70" i="24"/>
  <c r="AD70" i="24" s="1"/>
  <c r="V663" i="23"/>
  <c r="U663" i="23"/>
  <c r="AF1027" i="23"/>
  <c r="AG1027" i="23" s="1"/>
  <c r="T73" i="24"/>
  <c r="V73" i="24" s="1"/>
  <c r="AF297" i="24"/>
  <c r="AK297" i="24" s="1"/>
  <c r="AA928" i="23"/>
  <c r="AC928" i="23" s="1"/>
  <c r="AA788" i="23"/>
  <c r="AC788" i="23" s="1"/>
  <c r="AF1585" i="23"/>
  <c r="AG1585" i="23" s="1"/>
  <c r="T1199" i="23"/>
  <c r="V1199" i="23" s="1"/>
  <c r="AF1580" i="23"/>
  <c r="AG1580" i="23" s="1"/>
  <c r="T665" i="23"/>
  <c r="V665" i="23" s="1"/>
  <c r="W112" i="24"/>
  <c r="S112" i="24"/>
  <c r="Y883" i="23"/>
  <c r="AD883" i="23" s="1"/>
  <c r="AF64" i="24"/>
  <c r="AK64" i="24" s="1"/>
  <c r="AF362" i="23"/>
  <c r="AG362" i="23" s="1"/>
  <c r="V236" i="23"/>
  <c r="U236" i="23"/>
  <c r="AA957" i="23"/>
  <c r="AC957" i="23" s="1"/>
  <c r="AH710" i="23"/>
  <c r="AJ710" i="23" s="1"/>
  <c r="AA90" i="23"/>
  <c r="AC90" i="23" s="1"/>
  <c r="AD1381" i="23"/>
  <c r="AA757" i="23"/>
  <c r="AF1344" i="23"/>
  <c r="AG1344" i="23" s="1"/>
  <c r="T1005" i="23"/>
  <c r="V1005" i="23" s="1"/>
  <c r="AA130" i="23"/>
  <c r="AC130" i="23" s="1"/>
  <c r="AF1296" i="23"/>
  <c r="AG1296" i="23" s="1"/>
  <c r="AF1380" i="23"/>
  <c r="AG1380" i="23" s="1"/>
  <c r="AF878" i="23"/>
  <c r="AG878" i="23" s="1"/>
  <c r="AF938" i="23"/>
  <c r="AG938" i="23" s="1"/>
  <c r="AF1241" i="23"/>
  <c r="AG1241" i="23" s="1"/>
  <c r="Y1221" i="23"/>
  <c r="AD1221" i="23" s="1"/>
  <c r="Y1516" i="23"/>
  <c r="AD1516" i="23" s="1"/>
  <c r="U1330" i="23"/>
  <c r="U14" i="24"/>
  <c r="U37" i="24"/>
  <c r="Z1065" i="23"/>
  <c r="S1077" i="23"/>
  <c r="N622" i="23"/>
  <c r="N843" i="23"/>
  <c r="U1592" i="23"/>
  <c r="U1331" i="23"/>
  <c r="U88" i="23"/>
  <c r="Z48" i="24"/>
  <c r="U1197" i="23"/>
  <c r="U1264" i="23"/>
  <c r="AB1338" i="23"/>
  <c r="U272" i="24"/>
  <c r="N607" i="23"/>
  <c r="Y1174" i="23"/>
  <c r="U1110" i="23"/>
  <c r="U1344" i="23"/>
  <c r="Y1309" i="23"/>
  <c r="AD1309" i="23" s="1"/>
  <c r="U1590" i="23"/>
  <c r="Y229" i="24"/>
  <c r="AD229" i="24" s="1"/>
  <c r="AB1034" i="23"/>
  <c r="N1231" i="23"/>
  <c r="M83" i="23"/>
  <c r="O83" i="23" s="1"/>
  <c r="N1104" i="23"/>
  <c r="T1372" i="23"/>
  <c r="V1372" i="23" s="1"/>
  <c r="S57" i="23"/>
  <c r="U296" i="23"/>
  <c r="Z748" i="23"/>
  <c r="N794" i="23"/>
  <c r="N51" i="24"/>
  <c r="Z184" i="24"/>
  <c r="Z1046" i="23"/>
  <c r="AD189" i="23"/>
  <c r="T303" i="23"/>
  <c r="V303" i="23" s="1"/>
  <c r="N1043" i="23"/>
  <c r="T1281" i="23"/>
  <c r="V1281" i="23" s="1"/>
  <c r="T1350" i="23"/>
  <c r="V1350" i="23" s="1"/>
  <c r="N97" i="23"/>
  <c r="AD425" i="23"/>
  <c r="U853" i="23"/>
  <c r="U1556" i="23"/>
  <c r="S137" i="23"/>
  <c r="AH313" i="23"/>
  <c r="AJ313" i="23" s="1"/>
  <c r="A313" i="23" s="1"/>
  <c r="AA1616" i="23"/>
  <c r="AC1616" i="23" s="1"/>
  <c r="AD689" i="23"/>
  <c r="AD29" i="23"/>
  <c r="M983" i="23"/>
  <c r="O983" i="23" s="1"/>
  <c r="AA1054" i="23"/>
  <c r="AC1054" i="23" s="1"/>
  <c r="Z25" i="23"/>
  <c r="N124" i="24"/>
  <c r="S787" i="23"/>
  <c r="AF402" i="23"/>
  <c r="AG402" i="23" s="1"/>
  <c r="T228" i="23"/>
  <c r="V228" i="23" s="1"/>
  <c r="AB485" i="23"/>
  <c r="AA183" i="23"/>
  <c r="AC183" i="23" s="1"/>
  <c r="T1010" i="23"/>
  <c r="V1010" i="23" s="1"/>
  <c r="AF656" i="23"/>
  <c r="AG656" i="23" s="1"/>
  <c r="Z143" i="23"/>
  <c r="T123" i="23"/>
  <c r="V123" i="23" s="1"/>
  <c r="Z202" i="23"/>
  <c r="AD202" i="23"/>
  <c r="AA1601" i="23"/>
  <c r="Y869" i="23"/>
  <c r="Z869" i="23" s="1"/>
  <c r="U1488" i="23"/>
  <c r="V515" i="23"/>
  <c r="U515" i="23"/>
  <c r="Z364" i="23"/>
  <c r="AF1107" i="23"/>
  <c r="AG1107" i="23" s="1"/>
  <c r="W577" i="23"/>
  <c r="S577" i="23"/>
  <c r="V284" i="24"/>
  <c r="U284" i="24"/>
  <c r="AA1105" i="23"/>
  <c r="AC1105" i="23" s="1"/>
  <c r="AA90" i="24"/>
  <c r="AC90" i="24" s="1"/>
  <c r="V104" i="23"/>
  <c r="U104" i="23"/>
  <c r="AD24" i="24"/>
  <c r="AF498" i="23"/>
  <c r="AG498" i="23" s="1"/>
  <c r="AF1350" i="23"/>
  <c r="AG1350" i="23" s="1"/>
  <c r="N47" i="23"/>
  <c r="AF267" i="24"/>
  <c r="AG267" i="24" s="1"/>
  <c r="T261" i="23"/>
  <c r="V261" i="23" s="1"/>
  <c r="AA687" i="23"/>
  <c r="AC687" i="23" s="1"/>
  <c r="AA194" i="23"/>
  <c r="AC194" i="23" s="1"/>
  <c r="T16" i="23"/>
  <c r="V16" i="23" s="1"/>
  <c r="AA941" i="23"/>
  <c r="AC941" i="23" s="1"/>
  <c r="AH1421" i="23"/>
  <c r="AJ1421" i="23" s="1"/>
  <c r="V868" i="23"/>
  <c r="U868" i="23"/>
  <c r="AA169" i="24"/>
  <c r="AC169" i="24" s="1"/>
  <c r="AF196" i="23"/>
  <c r="AK196" i="23" s="1"/>
  <c r="AA482" i="23"/>
  <c r="AC482" i="23" s="1"/>
  <c r="AF351" i="23"/>
  <c r="AG351" i="23" s="1"/>
  <c r="AF920" i="23"/>
  <c r="AG920" i="23" s="1"/>
  <c r="AH533" i="23"/>
  <c r="AJ533" i="23" s="1"/>
  <c r="A533" i="23" s="1"/>
  <c r="T1406" i="23"/>
  <c r="V1406" i="23" s="1"/>
  <c r="AD1397" i="23"/>
  <c r="AF873" i="23"/>
  <c r="AG873" i="23" s="1"/>
  <c r="U565" i="23"/>
  <c r="AF669" i="23"/>
  <c r="AG669" i="23" s="1"/>
  <c r="O1358" i="23"/>
  <c r="N1358" i="23"/>
  <c r="Z629" i="23"/>
  <c r="Y57" i="24"/>
  <c r="Z57" i="24" s="1"/>
  <c r="AF895" i="23"/>
  <c r="AG895" i="23" s="1"/>
  <c r="AH131" i="24"/>
  <c r="AJ131" i="24" s="1"/>
  <c r="AA1094" i="23"/>
  <c r="AC1094" i="23" s="1"/>
  <c r="T850" i="23"/>
  <c r="V850" i="23" s="1"/>
  <c r="AA1593" i="23"/>
  <c r="AC1593" i="23" s="1"/>
  <c r="AF979" i="23"/>
  <c r="AG979" i="23" s="1"/>
  <c r="AF136" i="23"/>
  <c r="AG136" i="23" s="1"/>
  <c r="N228" i="24"/>
  <c r="Y1323" i="23"/>
  <c r="AD1323" i="23" s="1"/>
  <c r="N364" i="23"/>
  <c r="O364" i="23" s="1"/>
  <c r="N92" i="24"/>
  <c r="O257" i="23"/>
  <c r="N257" i="23"/>
  <c r="AA247" i="24"/>
  <c r="AC247" i="24" s="1"/>
  <c r="AF640" i="23"/>
  <c r="AG640" i="23" s="1"/>
  <c r="AA1160" i="23"/>
  <c r="O422" i="23"/>
  <c r="N422" i="23"/>
  <c r="AF32" i="23"/>
  <c r="AK32" i="23" s="1"/>
  <c r="AF1321" i="23"/>
  <c r="AG1321" i="23" s="1"/>
  <c r="AD700" i="23"/>
  <c r="Z700" i="23"/>
  <c r="Z297" i="24"/>
  <c r="AA1364" i="23"/>
  <c r="AC1364" i="23" s="1"/>
  <c r="Z1606" i="23"/>
  <c r="AD1606" i="23"/>
  <c r="AA1495" i="23"/>
  <c r="AC1495" i="23" s="1"/>
  <c r="V65" i="24"/>
  <c r="U65" i="24"/>
  <c r="AH469" i="23"/>
  <c r="AJ469" i="23" s="1"/>
  <c r="AH1075" i="23"/>
  <c r="AJ1075" i="23" s="1"/>
  <c r="A1075" i="23" s="1"/>
  <c r="AA1086" i="23"/>
  <c r="AF707" i="23"/>
  <c r="AG707" i="23" s="1"/>
  <c r="O897" i="23"/>
  <c r="N897" i="23"/>
  <c r="AA16" i="23"/>
  <c r="AC16" i="23" s="1"/>
  <c r="O283" i="23"/>
  <c r="N283" i="23"/>
  <c r="AA550" i="23"/>
  <c r="AC550" i="23" s="1"/>
  <c r="AA1381" i="23"/>
  <c r="AF66" i="23"/>
  <c r="AG66" i="23" s="1"/>
  <c r="O170" i="24"/>
  <c r="N170" i="24"/>
  <c r="T151" i="23"/>
  <c r="V151" i="23" s="1"/>
  <c r="AH1195" i="23"/>
  <c r="AJ1195" i="23" s="1"/>
  <c r="A1195" i="23" s="1"/>
  <c r="AF722" i="23"/>
  <c r="AG722" i="23" s="1"/>
  <c r="AA171" i="24"/>
  <c r="AC171" i="24" s="1"/>
  <c r="T10" i="24"/>
  <c r="AH624" i="23"/>
  <c r="AJ624" i="23" s="1"/>
  <c r="A624" i="23" s="1"/>
  <c r="U427" i="23"/>
  <c r="AF856" i="23"/>
  <c r="AG856" i="23" s="1"/>
  <c r="Y1176" i="23"/>
  <c r="AD1176" i="23" s="1"/>
  <c r="AA1557" i="23"/>
  <c r="AC1557" i="23" s="1"/>
  <c r="S262" i="24"/>
  <c r="AA112" i="23"/>
  <c r="AC112" i="23" s="1"/>
  <c r="AF944" i="23"/>
  <c r="AG944" i="23" s="1"/>
  <c r="T546" i="23"/>
  <c r="V546" i="23" s="1"/>
  <c r="T687" i="23"/>
  <c r="V687" i="23" s="1"/>
  <c r="AA976" i="23"/>
  <c r="AC976" i="23" s="1"/>
  <c r="T169" i="23"/>
  <c r="V169" i="23" s="1"/>
  <c r="T1383" i="23"/>
  <c r="V1383" i="23" s="1"/>
  <c r="W959" i="23"/>
  <c r="AA55" i="24"/>
  <c r="AC55" i="24" s="1"/>
  <c r="T260" i="23"/>
  <c r="V260" i="23" s="1"/>
  <c r="AB1152" i="23"/>
  <c r="AA180" i="23"/>
  <c r="AC180" i="23" s="1"/>
  <c r="AA1202" i="23"/>
  <c r="AC1202" i="23" s="1"/>
  <c r="S1051" i="23"/>
  <c r="AA201" i="23"/>
  <c r="AC201" i="23" s="1"/>
  <c r="AD531" i="23"/>
  <c r="AA1542" i="23"/>
  <c r="AC1542" i="23" s="1"/>
  <c r="Y232" i="24"/>
  <c r="AD232" i="24" s="1"/>
  <c r="AD213" i="23"/>
  <c r="S335" i="23"/>
  <c r="T1170" i="23"/>
  <c r="V1170" i="23" s="1"/>
  <c r="N30" i="23"/>
  <c r="AA193" i="24"/>
  <c r="AC193" i="24" s="1"/>
  <c r="AA349" i="23"/>
  <c r="AC349" i="23" s="1"/>
  <c r="T1151" i="23"/>
  <c r="V1151" i="23" s="1"/>
  <c r="AA347" i="23"/>
  <c r="AC347" i="23" s="1"/>
  <c r="T340" i="23"/>
  <c r="V340" i="23" s="1"/>
  <c r="AH800" i="23"/>
  <c r="AJ800" i="23" s="1"/>
  <c r="A800" i="23" s="1"/>
  <c r="AH243" i="24"/>
  <c r="AJ243" i="24" s="1"/>
  <c r="A243" i="24" s="1"/>
  <c r="T1468" i="23"/>
  <c r="V1468" i="23" s="1"/>
  <c r="AF1009" i="23"/>
  <c r="AG1009" i="23" s="1"/>
  <c r="Y1123" i="23"/>
  <c r="AD1123" i="23" s="1"/>
  <c r="AA1558" i="23"/>
  <c r="AC1558" i="23" s="1"/>
  <c r="AH815" i="23"/>
  <c r="AH1044" i="23"/>
  <c r="AJ1044" i="23" s="1"/>
  <c r="A1044" i="23" s="1"/>
  <c r="AF1448" i="23"/>
  <c r="AG1448" i="23" s="1"/>
  <c r="AA1186" i="23"/>
  <c r="AH409" i="23"/>
  <c r="AJ409" i="23" s="1"/>
  <c r="A409" i="23" s="1"/>
  <c r="T1248" i="23"/>
  <c r="V1248" i="23" s="1"/>
  <c r="T1214" i="23"/>
  <c r="V1214" i="23" s="1"/>
  <c r="M1449" i="23"/>
  <c r="O1449" i="23" s="1"/>
  <c r="T1129" i="23"/>
  <c r="T1178" i="23"/>
  <c r="V1178" i="23" s="1"/>
  <c r="AA544" i="23"/>
  <c r="AC544" i="23" s="1"/>
  <c r="AA1161" i="23"/>
  <c r="AC1161" i="23" s="1"/>
  <c r="Y798" i="23"/>
  <c r="AD798" i="23" s="1"/>
  <c r="AA140" i="24"/>
  <c r="AC140" i="24" s="1"/>
  <c r="AH1498" i="23"/>
  <c r="AJ1498" i="23" s="1"/>
  <c r="A1498" i="23" s="1"/>
  <c r="AF424" i="23"/>
  <c r="AG424" i="23" s="1"/>
  <c r="AF16" i="24"/>
  <c r="AK16" i="24" s="1"/>
  <c r="W1240" i="23"/>
  <c r="S1240" i="23"/>
  <c r="AF1062" i="23"/>
  <c r="AG1062" i="23" s="1"/>
  <c r="O35" i="23"/>
  <c r="N35" i="23"/>
  <c r="AH1137" i="23"/>
  <c r="AJ1137" i="23" s="1"/>
  <c r="U641" i="23"/>
  <c r="AF1064" i="23"/>
  <c r="AG1064" i="23" s="1"/>
  <c r="T217" i="23"/>
  <c r="V217" i="23" s="1"/>
  <c r="Y1596" i="23"/>
  <c r="AD1596" i="23" s="1"/>
  <c r="V13" i="24"/>
  <c r="U13" i="24"/>
  <c r="AH1272" i="23"/>
  <c r="AJ1272" i="23" s="1"/>
  <c r="A1272" i="23" s="1"/>
  <c r="AF908" i="23"/>
  <c r="AG908" i="23" s="1"/>
  <c r="AA1398" i="23"/>
  <c r="AC1398" i="23" s="1"/>
  <c r="AA1171" i="23"/>
  <c r="AC1171" i="23" s="1"/>
  <c r="O1251" i="23"/>
  <c r="N1251" i="23"/>
  <c r="AA659" i="23"/>
  <c r="AC659" i="23" s="1"/>
  <c r="Y88" i="24"/>
  <c r="AD88" i="24" s="1"/>
  <c r="Y170" i="24"/>
  <c r="Z170" i="24" s="1"/>
  <c r="AH271" i="24"/>
  <c r="AJ271" i="24" s="1"/>
  <c r="A271" i="24" s="1"/>
  <c r="Z351" i="23"/>
  <c r="V196" i="23"/>
  <c r="U196" i="23"/>
  <c r="AA1397" i="23"/>
  <c r="AC1397" i="23" s="1"/>
  <c r="AA1280" i="23"/>
  <c r="AC1280" i="23" s="1"/>
  <c r="AD172" i="24"/>
  <c r="Z172" i="24"/>
  <c r="T1513" i="23"/>
  <c r="V1513" i="23" s="1"/>
  <c r="AF681" i="23"/>
  <c r="AG681" i="23" s="1"/>
  <c r="AA1313" i="23"/>
  <c r="AC1313" i="23" s="1"/>
  <c r="AF1328" i="23"/>
  <c r="AG1328" i="23" s="1"/>
  <c r="AA420" i="23"/>
  <c r="AC420" i="23" s="1"/>
  <c r="AF252" i="24"/>
  <c r="AK252" i="24" s="1"/>
  <c r="N183" i="24"/>
  <c r="O307" i="23"/>
  <c r="N307" i="23"/>
  <c r="AF1353" i="23"/>
  <c r="AG1353" i="23" s="1"/>
  <c r="AA190" i="23"/>
  <c r="AC190" i="23" s="1"/>
  <c r="O1377" i="23"/>
  <c r="N1377" i="23"/>
  <c r="AF371" i="23"/>
  <c r="AG371" i="23" s="1"/>
  <c r="AF859" i="23"/>
  <c r="AG859" i="23" s="1"/>
  <c r="AF248" i="24"/>
  <c r="AK248" i="24" s="1"/>
  <c r="AF1436" i="23"/>
  <c r="AG1436" i="23" s="1"/>
  <c r="AF412" i="23"/>
  <c r="AG412" i="23" s="1"/>
  <c r="AF87" i="24"/>
  <c r="AG87" i="24" s="1"/>
  <c r="AA123" i="24"/>
  <c r="AC123" i="24" s="1"/>
  <c r="AA1053" i="23"/>
  <c r="AC1053" i="23" s="1"/>
  <c r="AH1414" i="23"/>
  <c r="AJ1414" i="23" s="1"/>
  <c r="A1414" i="23" s="1"/>
  <c r="AF514" i="23"/>
  <c r="AG514" i="23" s="1"/>
  <c r="AF114" i="23"/>
  <c r="AG114" i="23" s="1"/>
  <c r="AA1249" i="23"/>
  <c r="AC1249" i="23" s="1"/>
  <c r="Y54" i="23"/>
  <c r="Z54" i="23" s="1"/>
  <c r="AA1346" i="23"/>
  <c r="AC1346" i="23" s="1"/>
  <c r="AF596" i="23"/>
  <c r="AG596" i="23" s="1"/>
  <c r="AA361" i="23"/>
  <c r="AA1222" i="23"/>
  <c r="AC1222" i="23" s="1"/>
  <c r="AA326" i="23"/>
  <c r="AC326" i="23" s="1"/>
  <c r="Y1450" i="23"/>
  <c r="AD1450" i="23" s="1"/>
  <c r="AF561" i="23"/>
  <c r="AG561" i="23" s="1"/>
  <c r="AA675" i="23"/>
  <c r="AC675" i="23" s="1"/>
  <c r="Z588" i="23"/>
  <c r="AD588" i="23"/>
  <c r="AH1168" i="23"/>
  <c r="AJ1168" i="23" s="1"/>
  <c r="AD106" i="23"/>
  <c r="Z106" i="23"/>
  <c r="T386" i="23"/>
  <c r="V386" i="23" s="1"/>
  <c r="AF1401" i="23"/>
  <c r="AG1401" i="23" s="1"/>
  <c r="AA1597" i="23"/>
  <c r="AC1597" i="23" s="1"/>
  <c r="T150" i="23"/>
  <c r="V150" i="23" s="1"/>
  <c r="Y182" i="24"/>
  <c r="AD182" i="24" s="1"/>
  <c r="T125" i="23"/>
  <c r="V125" i="23" s="1"/>
  <c r="Z71" i="24"/>
  <c r="Y259" i="23"/>
  <c r="Z259" i="23" s="1"/>
  <c r="AA1098" i="23"/>
  <c r="AC1098" i="23" s="1"/>
  <c r="Y695" i="23"/>
  <c r="AH998" i="23"/>
  <c r="AJ998" i="23" s="1"/>
  <c r="A998" i="23" s="1"/>
  <c r="AA977" i="23"/>
  <c r="AC977" i="23" s="1"/>
  <c r="Y30" i="23"/>
  <c r="Z30" i="23" s="1"/>
  <c r="T866" i="23"/>
  <c r="V866" i="23" s="1"/>
  <c r="Y32" i="24"/>
  <c r="Z32" i="24" s="1"/>
  <c r="AF714" i="23"/>
  <c r="AG714" i="23" s="1"/>
  <c r="Y443" i="23"/>
  <c r="AD443" i="23" s="1"/>
  <c r="Z677" i="23"/>
  <c r="S828" i="23"/>
  <c r="AF1273" i="23"/>
  <c r="AG1273" i="23" s="1"/>
  <c r="U1247" i="23"/>
  <c r="Z1418" i="23"/>
  <c r="S1559" i="23"/>
  <c r="S22" i="23"/>
  <c r="S996" i="23"/>
  <c r="AA1295" i="23"/>
  <c r="AC1295" i="23" s="1"/>
  <c r="S834" i="23"/>
  <c r="Y1259" i="23"/>
  <c r="AD1259" i="23" s="1"/>
  <c r="T686" i="23"/>
  <c r="V686" i="23" s="1"/>
  <c r="AF1193" i="23"/>
  <c r="AG1193" i="23" s="1"/>
  <c r="AA239" i="23"/>
  <c r="AC239" i="23" s="1"/>
  <c r="U1393" i="23"/>
  <c r="AB1250" i="23"/>
  <c r="S794" i="23"/>
  <c r="Z1448" i="23"/>
  <c r="AB800" i="23"/>
  <c r="AF252" i="23"/>
  <c r="AK252" i="23" s="1"/>
  <c r="AD1186" i="23"/>
  <c r="U671" i="23"/>
  <c r="Y127" i="24"/>
  <c r="AD127" i="24" s="1"/>
  <c r="N278" i="24"/>
  <c r="AF204" i="24"/>
  <c r="AK204" i="24" s="1"/>
  <c r="T143" i="24"/>
  <c r="V143" i="24" s="1"/>
  <c r="W1129" i="23"/>
  <c r="AA117" i="23"/>
  <c r="AD544" i="23"/>
  <c r="Z706" i="23"/>
  <c r="AD706" i="23"/>
  <c r="V204" i="24"/>
  <c r="U204" i="24"/>
  <c r="AD140" i="24"/>
  <c r="U833" i="23"/>
  <c r="T474" i="23"/>
  <c r="V474" i="23" s="1"/>
  <c r="AA241" i="23"/>
  <c r="AC241" i="23" s="1"/>
  <c r="Y1089" i="23"/>
  <c r="Z1089" i="23" s="1"/>
  <c r="AA1191" i="23"/>
  <c r="AC1191" i="23" s="1"/>
  <c r="AF15" i="23"/>
  <c r="AG15" i="23" s="1"/>
  <c r="AA207" i="23"/>
  <c r="AC207" i="23" s="1"/>
  <c r="AA470" i="23"/>
  <c r="AC470" i="23" s="1"/>
  <c r="Z232" i="23"/>
  <c r="AD232" i="23"/>
  <c r="V1171" i="23"/>
  <c r="U1171" i="23"/>
  <c r="AA1206" i="23"/>
  <c r="AC1206" i="23" s="1"/>
  <c r="T292" i="24"/>
  <c r="V292" i="24" s="1"/>
  <c r="AH270" i="24"/>
  <c r="AF778" i="23"/>
  <c r="AG778" i="23" s="1"/>
  <c r="Y38" i="23"/>
  <c r="Z38" i="23" s="1"/>
  <c r="Y1497" i="23"/>
  <c r="Z1497" i="23" s="1"/>
  <c r="U856" i="23"/>
  <c r="AF149" i="24"/>
  <c r="AG149" i="24" s="1"/>
  <c r="S88" i="24"/>
  <c r="AA174" i="23"/>
  <c r="AF37" i="24"/>
  <c r="AK37" i="24" s="1"/>
  <c r="AF1182" i="23"/>
  <c r="AG1182" i="23" s="1"/>
  <c r="AA242" i="24"/>
  <c r="AC242" i="24" s="1"/>
  <c r="AK271" i="24"/>
  <c r="AA927" i="23"/>
  <c r="AC927" i="23" s="1"/>
  <c r="AH510" i="23"/>
  <c r="AJ510" i="23" s="1"/>
  <c r="A510" i="23" s="1"/>
  <c r="AF1010" i="23"/>
  <c r="AG1010" i="23" s="1"/>
  <c r="AA956" i="23"/>
  <c r="AC956" i="23" s="1"/>
  <c r="AF1134" i="23"/>
  <c r="AG1134" i="23" s="1"/>
  <c r="AF151" i="23"/>
  <c r="AG151" i="23" s="1"/>
  <c r="Y36" i="23"/>
  <c r="Z36" i="23" s="1"/>
  <c r="AD587" i="23"/>
  <c r="Z587" i="23"/>
  <c r="O571" i="23"/>
  <c r="N571" i="23"/>
  <c r="AH430" i="23"/>
  <c r="AJ430" i="23" s="1"/>
  <c r="AH1433" i="23"/>
  <c r="AJ1433" i="23" s="1"/>
  <c r="A1433" i="23" s="1"/>
  <c r="Y35" i="23"/>
  <c r="Z35" i="23" s="1"/>
  <c r="O10" i="24"/>
  <c r="N10" i="24"/>
  <c r="AF1069" i="23"/>
  <c r="AG1069" i="23" s="1"/>
  <c r="AA101" i="23"/>
  <c r="AC101" i="23" s="1"/>
  <c r="AF124" i="23"/>
  <c r="AG124" i="23" s="1"/>
  <c r="R192" i="24"/>
  <c r="S192" i="24" s="1"/>
  <c r="AA733" i="23"/>
  <c r="AC733" i="23" s="1"/>
  <c r="Z371" i="23"/>
  <c r="AF1289" i="23"/>
  <c r="AG1289" i="23" s="1"/>
  <c r="AF511" i="23"/>
  <c r="AG511" i="23" s="1"/>
  <c r="AH553" i="23"/>
  <c r="Y258" i="23"/>
  <c r="AD258" i="23" s="1"/>
  <c r="AF1390" i="23"/>
  <c r="AG1390" i="23" s="1"/>
  <c r="AH1278" i="23"/>
  <c r="AJ1278" i="23" s="1"/>
  <c r="AF1057" i="23"/>
  <c r="AG1057" i="23" s="1"/>
  <c r="AF1156" i="23"/>
  <c r="AG1156" i="23" s="1"/>
  <c r="AA144" i="24"/>
  <c r="AC144" i="24" s="1"/>
  <c r="S54" i="23"/>
  <c r="AC1290" i="23"/>
  <c r="AB1290" i="23"/>
  <c r="AF133" i="23"/>
  <c r="AG133" i="23" s="1"/>
  <c r="Z596" i="23"/>
  <c r="AD675" i="23"/>
  <c r="AA27" i="23"/>
  <c r="AC27" i="23" s="1"/>
  <c r="AA773" i="23"/>
  <c r="AC773" i="23" s="1"/>
  <c r="T736" i="23"/>
  <c r="V736" i="23" s="1"/>
  <c r="T711" i="23"/>
  <c r="V711" i="23" s="1"/>
  <c r="Y1158" i="23"/>
  <c r="Z1158" i="23" s="1"/>
  <c r="Y160" i="24"/>
  <c r="AD160" i="24" s="1"/>
  <c r="U215" i="24"/>
  <c r="U1068" i="23"/>
  <c r="N314" i="23"/>
  <c r="AB998" i="23"/>
  <c r="U358" i="23"/>
  <c r="N805" i="23"/>
  <c r="AD458" i="23"/>
  <c r="AA1189" i="23"/>
  <c r="AC1189" i="23" s="1"/>
  <c r="N262" i="24"/>
  <c r="T626" i="23"/>
  <c r="V626" i="23" s="1"/>
  <c r="Y1180" i="23"/>
  <c r="Z1180" i="23" s="1"/>
  <c r="U188" i="23"/>
  <c r="AF1365" i="23"/>
  <c r="AG1365" i="23" s="1"/>
  <c r="AD1453" i="23"/>
  <c r="U739" i="23"/>
  <c r="AD385" i="23"/>
  <c r="AD203" i="23"/>
  <c r="Z1108" i="23"/>
  <c r="U933" i="23"/>
  <c r="AB1342" i="23"/>
  <c r="Z702" i="23"/>
  <c r="N1432" i="23"/>
  <c r="U203" i="23"/>
  <c r="U347" i="23"/>
  <c r="AD294" i="24"/>
  <c r="N546" i="23"/>
  <c r="T1357" i="23"/>
  <c r="V1357" i="23" s="1"/>
  <c r="N335" i="23"/>
  <c r="O335" i="23" s="1"/>
  <c r="M1323" i="23"/>
  <c r="O1323" i="23" s="1"/>
  <c r="N491" i="23"/>
  <c r="W1369" i="23"/>
  <c r="AA359" i="23"/>
  <c r="AC359" i="23" s="1"/>
  <c r="N1211" i="23"/>
  <c r="Z732" i="23"/>
  <c r="N977" i="23"/>
  <c r="U1177" i="23"/>
  <c r="AD46" i="23"/>
  <c r="M1128" i="23"/>
  <c r="O1128" i="23" s="1"/>
  <c r="T79" i="23"/>
  <c r="V79" i="23" s="1"/>
  <c r="W106" i="24"/>
  <c r="AD51" i="23"/>
  <c r="T705" i="23"/>
  <c r="V705" i="23" s="1"/>
  <c r="U452" i="23"/>
  <c r="AF1599" i="23"/>
  <c r="AG1599" i="23" s="1"/>
  <c r="AA235" i="24"/>
  <c r="AC235" i="24" s="1"/>
  <c r="AD1235" i="23"/>
  <c r="AD246" i="24"/>
  <c r="Y108" i="24"/>
  <c r="Z108" i="24" s="1"/>
  <c r="R1132" i="23"/>
  <c r="S1132" i="23" s="1"/>
  <c r="AA452" i="23"/>
  <c r="AC452" i="23" s="1"/>
  <c r="AH1354" i="23"/>
  <c r="AJ1354" i="23" s="1"/>
  <c r="A1354" i="23" s="1"/>
  <c r="AD811" i="23"/>
  <c r="AA1424" i="23"/>
  <c r="AC1424" i="23" s="1"/>
  <c r="T232" i="23"/>
  <c r="V232" i="23" s="1"/>
  <c r="AF191" i="24"/>
  <c r="AG191" i="24" s="1"/>
  <c r="V484" i="23"/>
  <c r="U484" i="23"/>
  <c r="AD717" i="23"/>
  <c r="Z717" i="23"/>
  <c r="AA18" i="24"/>
  <c r="AC18" i="24" s="1"/>
  <c r="T964" i="23"/>
  <c r="V964" i="23" s="1"/>
  <c r="T801" i="23"/>
  <c r="V801" i="23" s="1"/>
  <c r="V758" i="23"/>
  <c r="U758" i="23"/>
  <c r="W1020" i="23"/>
  <c r="S1020" i="23"/>
  <c r="AA1120" i="23"/>
  <c r="AC1120" i="23" s="1"/>
  <c r="V288" i="23"/>
  <c r="U288" i="23"/>
  <c r="V230" i="24"/>
  <c r="U230" i="24"/>
  <c r="T221" i="23"/>
  <c r="V221" i="23" s="1"/>
  <c r="AH933" i="23"/>
  <c r="AJ933" i="23" s="1"/>
  <c r="AF1459" i="23"/>
  <c r="AG1459" i="23" s="1"/>
  <c r="AF1102" i="23"/>
  <c r="AG1102" i="23" s="1"/>
  <c r="AF400" i="23"/>
  <c r="AG400" i="23" s="1"/>
  <c r="AF868" i="23"/>
  <c r="AG868" i="23" s="1"/>
  <c r="Y1594" i="23"/>
  <c r="Z1594" i="23" s="1"/>
  <c r="Y1349" i="23"/>
  <c r="Z1349" i="23" s="1"/>
  <c r="Y86" i="23"/>
  <c r="Z86" i="23" s="1"/>
  <c r="AA849" i="23"/>
  <c r="AC849" i="23" s="1"/>
  <c r="AF1005" i="23"/>
  <c r="AG1005" i="23" s="1"/>
  <c r="T796" i="23"/>
  <c r="V796" i="23" s="1"/>
  <c r="M736" i="23"/>
  <c r="O736" i="23" s="1"/>
  <c r="T52" i="23"/>
  <c r="V52" i="23" s="1"/>
  <c r="AG213" i="24"/>
  <c r="V681" i="23"/>
  <c r="U681" i="23"/>
  <c r="AF1215" i="23"/>
  <c r="AG1215" i="23" s="1"/>
  <c r="AF415" i="23"/>
  <c r="AG415" i="23" s="1"/>
  <c r="AF1246" i="23"/>
  <c r="AG1246" i="23" s="1"/>
  <c r="AF1486" i="23"/>
  <c r="AG1486" i="23" s="1"/>
  <c r="Y197" i="23"/>
  <c r="Z197" i="23" s="1"/>
  <c r="Y1461" i="23"/>
  <c r="AD1461" i="23" s="1"/>
  <c r="AF670" i="23"/>
  <c r="AG670" i="23" s="1"/>
  <c r="AF1500" i="23"/>
  <c r="AG1500" i="23" s="1"/>
  <c r="AH880" i="23"/>
  <c r="AJ880" i="23" s="1"/>
  <c r="A880" i="23" s="1"/>
  <c r="AF1268" i="23"/>
  <c r="AG1268" i="23" s="1"/>
  <c r="AF1391" i="23"/>
  <c r="AG1391" i="23" s="1"/>
  <c r="AF893" i="23"/>
  <c r="AG893" i="23" s="1"/>
  <c r="AF1575" i="23"/>
  <c r="AG1575" i="23" s="1"/>
  <c r="AH1533" i="23"/>
  <c r="AJ1533" i="23" s="1"/>
  <c r="A1533" i="23" s="1"/>
  <c r="O1140" i="23"/>
  <c r="N1140" i="23"/>
  <c r="AF525" i="23"/>
  <c r="AG525" i="23" s="1"/>
  <c r="AF113" i="23"/>
  <c r="AG113" i="23" s="1"/>
  <c r="AC899" i="23"/>
  <c r="AB899" i="23"/>
  <c r="AF520" i="23"/>
  <c r="AG520" i="23" s="1"/>
  <c r="AF496" i="23"/>
  <c r="AG496" i="23" s="1"/>
  <c r="AF894" i="23"/>
  <c r="AG894" i="23" s="1"/>
  <c r="AF343" i="23"/>
  <c r="AG343" i="23" s="1"/>
  <c r="V432" i="23"/>
  <c r="U432" i="23"/>
  <c r="Y1404" i="23"/>
  <c r="AD1404" i="23" s="1"/>
  <c r="AA273" i="24"/>
  <c r="AC273" i="24" s="1"/>
  <c r="T889" i="23"/>
  <c r="V889" i="23" s="1"/>
  <c r="AF105" i="23"/>
  <c r="AG105" i="23" s="1"/>
  <c r="AF62" i="23"/>
  <c r="AK62" i="23" s="1"/>
  <c r="AF552" i="23"/>
  <c r="AG552" i="23" s="1"/>
  <c r="AF19" i="24"/>
  <c r="AK19" i="24" s="1"/>
  <c r="V1100" i="23"/>
  <c r="U1100" i="23"/>
  <c r="T212" i="24"/>
  <c r="V212" i="24" s="1"/>
  <c r="AF513" i="23"/>
  <c r="AG513" i="23" s="1"/>
  <c r="AA41" i="23"/>
  <c r="AC41" i="23" s="1"/>
  <c r="Y84" i="23"/>
  <c r="Z84" i="23" s="1"/>
  <c r="AA803" i="23"/>
  <c r="AC803" i="23" s="1"/>
  <c r="T184" i="23"/>
  <c r="V75" i="24"/>
  <c r="U75" i="24"/>
  <c r="AF731" i="23"/>
  <c r="AG731" i="23" s="1"/>
  <c r="AH165" i="24"/>
  <c r="AJ165" i="24" s="1"/>
  <c r="T1399" i="23"/>
  <c r="V1399" i="23" s="1"/>
  <c r="T454" i="23"/>
  <c r="V454" i="23" s="1"/>
  <c r="Y45" i="24"/>
  <c r="AD45" i="24" s="1"/>
  <c r="T13" i="23"/>
  <c r="V13" i="23" s="1"/>
  <c r="AA375" i="23"/>
  <c r="AC375" i="23" s="1"/>
  <c r="T562" i="23"/>
  <c r="V562" i="23" s="1"/>
  <c r="AH413" i="23"/>
  <c r="AJ413" i="23" s="1"/>
  <c r="A413" i="23" s="1"/>
  <c r="AF199" i="23"/>
  <c r="AK199" i="23" s="1"/>
  <c r="AF516" i="23"/>
  <c r="AG516" i="23" s="1"/>
  <c r="Z77" i="24"/>
  <c r="Y380" i="23"/>
  <c r="AD380" i="23" s="1"/>
  <c r="T1076" i="23"/>
  <c r="V1076" i="23" s="1"/>
  <c r="Y43" i="24"/>
  <c r="Z43" i="24" s="1"/>
  <c r="T895" i="23"/>
  <c r="V895" i="23" s="1"/>
  <c r="T603" i="23"/>
  <c r="V603" i="23" s="1"/>
  <c r="AF227" i="23"/>
  <c r="AG227" i="23" s="1"/>
  <c r="M267" i="23"/>
  <c r="O267" i="23" s="1"/>
  <c r="AH917" i="23"/>
  <c r="AJ917" i="23" s="1"/>
  <c r="A917" i="23" s="1"/>
  <c r="Z995" i="23"/>
  <c r="S904" i="23"/>
  <c r="AA984" i="23"/>
  <c r="AC984" i="23" s="1"/>
  <c r="T745" i="23"/>
  <c r="AA429" i="23"/>
  <c r="AC429" i="23" s="1"/>
  <c r="AA51" i="23"/>
  <c r="AC51" i="23" s="1"/>
  <c r="AA1234" i="23"/>
  <c r="AC1234" i="23" s="1"/>
  <c r="O22" i="23"/>
  <c r="M99" i="23"/>
  <c r="V211" i="24"/>
  <c r="U211" i="24"/>
  <c r="O1262" i="23"/>
  <c r="N1262" i="23"/>
  <c r="AF853" i="23"/>
  <c r="AG853" i="23" s="1"/>
  <c r="AA421" i="23"/>
  <c r="AC421" i="23" s="1"/>
  <c r="AA20" i="24"/>
  <c r="AC20" i="24" s="1"/>
  <c r="T771" i="23"/>
  <c r="V771" i="23" s="1"/>
  <c r="AA811" i="23"/>
  <c r="AC811" i="23" s="1"/>
  <c r="T132" i="23"/>
  <c r="V132" i="23" s="1"/>
  <c r="AH674" i="23"/>
  <c r="AJ674" i="23" s="1"/>
  <c r="A674" i="23" s="1"/>
  <c r="AD1014" i="23"/>
  <c r="Z1014" i="23"/>
  <c r="V740" i="23"/>
  <c r="U740" i="23"/>
  <c r="T1367" i="23"/>
  <c r="O1129" i="23"/>
  <c r="N1129" i="23"/>
  <c r="AF8" i="24"/>
  <c r="AG8" i="24" s="1"/>
  <c r="AC464" i="23"/>
  <c r="AB464" i="23"/>
  <c r="W1435" i="23"/>
  <c r="S1435" i="23"/>
  <c r="Y1196" i="23"/>
  <c r="Z1196" i="23" s="1"/>
  <c r="AA68" i="24"/>
  <c r="AC68" i="24" s="1"/>
  <c r="AF188" i="24"/>
  <c r="AG188" i="24" s="1"/>
  <c r="AH375" i="23"/>
  <c r="AJ375" i="23" s="1"/>
  <c r="AA522" i="23"/>
  <c r="AC522" i="23" s="1"/>
  <c r="Y1047" i="23"/>
  <c r="AD1047" i="23" s="1"/>
  <c r="AH1368" i="23"/>
  <c r="AJ1368" i="23" s="1"/>
  <c r="A1368" i="23" s="1"/>
  <c r="Y221" i="23"/>
  <c r="Z221" i="23" s="1"/>
  <c r="AH992" i="23"/>
  <c r="AJ992" i="23" s="1"/>
  <c r="A992" i="23" s="1"/>
  <c r="AF150" i="23"/>
  <c r="AG150" i="23" s="1"/>
  <c r="AA1465" i="23"/>
  <c r="AC1465" i="23" s="1"/>
  <c r="Y551" i="23"/>
  <c r="Z551" i="23" s="1"/>
  <c r="AF818" i="23"/>
  <c r="AG818" i="23" s="1"/>
  <c r="AA1036" i="23"/>
  <c r="AC1036" i="23" s="1"/>
  <c r="W325" i="23"/>
  <c r="S325" i="23"/>
  <c r="Y166" i="24"/>
  <c r="Z166" i="24" s="1"/>
  <c r="AF77" i="23"/>
  <c r="AK77" i="23" s="1"/>
  <c r="AA909" i="23"/>
  <c r="AC909" i="23" s="1"/>
  <c r="Y225" i="24"/>
  <c r="AD225" i="24" s="1"/>
  <c r="N109" i="24"/>
  <c r="AF562" i="23"/>
  <c r="AG562" i="23" s="1"/>
  <c r="AF1169" i="23"/>
  <c r="AG1169" i="23" s="1"/>
  <c r="AA186" i="23"/>
  <c r="AC186" i="23" s="1"/>
  <c r="AA204" i="23"/>
  <c r="AC204" i="23" s="1"/>
  <c r="AF616" i="23"/>
  <c r="AG616" i="23" s="1"/>
  <c r="AA236" i="24"/>
  <c r="AC236" i="24" s="1"/>
  <c r="Y478" i="23"/>
  <c r="AD478" i="23" s="1"/>
  <c r="U436" i="23"/>
  <c r="AA137" i="24"/>
  <c r="AC137" i="24" s="1"/>
  <c r="AF947" i="23"/>
  <c r="AG947" i="23" s="1"/>
  <c r="AA195" i="23"/>
  <c r="AC195" i="23" s="1"/>
  <c r="T298" i="24"/>
  <c r="V298" i="24" s="1"/>
  <c r="Y586" i="23"/>
  <c r="AD586" i="23" s="1"/>
  <c r="AA604" i="23"/>
  <c r="AC604" i="23" s="1"/>
  <c r="AA143" i="24"/>
  <c r="AC143" i="24" s="1"/>
  <c r="V155" i="24"/>
  <c r="U155" i="24"/>
  <c r="T9" i="24"/>
  <c r="U1436" i="23"/>
  <c r="AF634" i="23"/>
  <c r="AG634" i="23" s="1"/>
  <c r="Z113" i="23"/>
  <c r="N212" i="24"/>
  <c r="AF633" i="23"/>
  <c r="AG633" i="23" s="1"/>
  <c r="AA1281" i="23"/>
  <c r="AC1281" i="23" s="1"/>
  <c r="U33" i="23"/>
  <c r="AA1266" i="23"/>
  <c r="AC1266" i="23" s="1"/>
  <c r="AH876" i="23"/>
  <c r="AJ876" i="23" s="1"/>
  <c r="A876" i="23" s="1"/>
  <c r="AA295" i="23"/>
  <c r="AC295" i="23" s="1"/>
  <c r="AF919" i="23"/>
  <c r="AG919" i="23" s="1"/>
  <c r="AF1135" i="23"/>
  <c r="AG1135" i="23" s="1"/>
  <c r="Z962" i="23"/>
  <c r="AF1615" i="23"/>
  <c r="AG1615" i="23" s="1"/>
  <c r="AF439" i="23"/>
  <c r="AG439" i="23" s="1"/>
  <c r="AF31" i="23"/>
  <c r="AG31" i="23" s="1"/>
  <c r="AF209" i="23"/>
  <c r="AG209" i="23" s="1"/>
  <c r="AF1265" i="23"/>
  <c r="AG1265" i="23" s="1"/>
  <c r="N1530" i="23"/>
  <c r="AF50" i="23"/>
  <c r="AK50" i="23" s="1"/>
  <c r="AA1446" i="23"/>
  <c r="AC1446" i="23" s="1"/>
  <c r="AF693" i="23"/>
  <c r="AG693" i="23" s="1"/>
  <c r="AF488" i="23"/>
  <c r="AG488" i="23" s="1"/>
  <c r="AF142" i="23"/>
  <c r="Y508" i="23"/>
  <c r="AA1605" i="23"/>
  <c r="AC1605" i="23" s="1"/>
  <c r="T1124" i="23"/>
  <c r="V1124" i="23" s="1"/>
  <c r="AA777" i="23"/>
  <c r="N328" i="23"/>
  <c r="O328" i="23" s="1"/>
  <c r="AB136" i="24"/>
  <c r="U1261" i="23"/>
  <c r="U47" i="23"/>
  <c r="U980" i="23"/>
  <c r="T887" i="23"/>
  <c r="V887" i="23" s="1"/>
  <c r="N879" i="23"/>
  <c r="T604" i="23"/>
  <c r="V604" i="23" s="1"/>
  <c r="N655" i="23"/>
  <c r="N1422" i="23"/>
  <c r="U216" i="23"/>
  <c r="U568" i="23"/>
  <c r="U589" i="23"/>
  <c r="R932" i="23"/>
  <c r="S932" i="23" s="1"/>
  <c r="Y1213" i="23"/>
  <c r="Z1213" i="23" s="1"/>
  <c r="T1215" i="23"/>
  <c r="V1215" i="23" s="1"/>
  <c r="U1332" i="23"/>
  <c r="T859" i="23"/>
  <c r="V859" i="23" s="1"/>
  <c r="T848" i="23"/>
  <c r="V848" i="23" s="1"/>
  <c r="T259" i="24"/>
  <c r="V259" i="24" s="1"/>
  <c r="AA393" i="23"/>
  <c r="AC393" i="23" s="1"/>
  <c r="U128" i="24"/>
  <c r="T207" i="23"/>
  <c r="V207" i="23" s="1"/>
  <c r="N93" i="24"/>
  <c r="U662" i="23"/>
  <c r="AB620" i="23"/>
  <c r="N1369" i="23"/>
  <c r="U293" i="24"/>
  <c r="N387" i="23"/>
  <c r="T1256" i="23"/>
  <c r="V1256" i="23" s="1"/>
  <c r="AB313" i="23"/>
  <c r="T1328" i="23"/>
  <c r="V1328" i="23" s="1"/>
  <c r="Y298" i="23"/>
  <c r="Z298" i="23" s="1"/>
  <c r="T1371" i="23"/>
  <c r="V1371" i="23" s="1"/>
  <c r="AG211" i="24"/>
  <c r="AI576" i="23"/>
  <c r="T697" i="23"/>
  <c r="V697" i="23" s="1"/>
  <c r="V61" i="23"/>
  <c r="U61" i="23"/>
  <c r="U305" i="23"/>
  <c r="U276" i="24"/>
  <c r="U981" i="23"/>
  <c r="AB377" i="23"/>
  <c r="N188" i="24"/>
  <c r="AD20" i="24"/>
  <c r="N227" i="24"/>
  <c r="AA1422" i="23"/>
  <c r="AC1422" i="23" s="1"/>
  <c r="S1196" i="23"/>
  <c r="AB1445" i="23"/>
  <c r="Z188" i="24"/>
  <c r="AA462" i="23"/>
  <c r="AC462" i="23" s="1"/>
  <c r="AF249" i="23"/>
  <c r="AK249" i="23" s="1"/>
  <c r="AD522" i="23"/>
  <c r="V1259" i="23"/>
  <c r="U1259" i="23"/>
  <c r="Z1562" i="23"/>
  <c r="AD1562" i="23"/>
  <c r="AF1352" i="23"/>
  <c r="AG1352" i="23" s="1"/>
  <c r="AH201" i="24"/>
  <c r="AJ201" i="24" s="1"/>
  <c r="AF193" i="23"/>
  <c r="AF293" i="24"/>
  <c r="AG293" i="24" s="1"/>
  <c r="Y113" i="24"/>
  <c r="Z113" i="24" s="1"/>
  <c r="AA65" i="23"/>
  <c r="AC65" i="23" s="1"/>
  <c r="Y18" i="23"/>
  <c r="Z18" i="23" s="1"/>
  <c r="Z77" i="23"/>
  <c r="Y502" i="23"/>
  <c r="Z502" i="23" s="1"/>
  <c r="Y217" i="24"/>
  <c r="U943" i="23"/>
  <c r="T299" i="23"/>
  <c r="V299" i="23" s="1"/>
  <c r="AF78" i="23"/>
  <c r="AF236" i="24"/>
  <c r="AK236" i="24" s="1"/>
  <c r="N1372" i="23"/>
  <c r="AF467" i="23"/>
  <c r="AG467" i="23" s="1"/>
  <c r="Y262" i="23"/>
  <c r="Z262" i="23" s="1"/>
  <c r="AF1571" i="23"/>
  <c r="AG1571" i="23" s="1"/>
  <c r="Y298" i="24"/>
  <c r="Z298" i="24" s="1"/>
  <c r="AH1058" i="23"/>
  <c r="AJ1058" i="23" s="1"/>
  <c r="A1058" i="23" s="1"/>
  <c r="N1466" i="23"/>
  <c r="AF416" i="23"/>
  <c r="AG416" i="23" s="1"/>
  <c r="AA187" i="23"/>
  <c r="AC187" i="23" s="1"/>
  <c r="AD143" i="24"/>
  <c r="T133" i="24"/>
  <c r="V133" i="24" s="1"/>
  <c r="AF654" i="23"/>
  <c r="AG654" i="23" s="1"/>
  <c r="Z634" i="23"/>
  <c r="AF128" i="23"/>
  <c r="AK128" i="23" s="1"/>
  <c r="AF1525" i="23"/>
  <c r="AG1525" i="23" s="1"/>
  <c r="T550" i="23"/>
  <c r="V550" i="23" s="1"/>
  <c r="N502" i="23"/>
  <c r="O502" i="23" s="1"/>
  <c r="AF1270" i="23"/>
  <c r="AG1270" i="23" s="1"/>
  <c r="Y178" i="23"/>
  <c r="Z178" i="23" s="1"/>
  <c r="AD1420" i="23"/>
  <c r="Z1420" i="23"/>
  <c r="Y422" i="23"/>
  <c r="Z422" i="23" s="1"/>
  <c r="R355" i="23"/>
  <c r="AF962" i="23"/>
  <c r="AG962" i="23" s="1"/>
  <c r="AH1389" i="23"/>
  <c r="AJ1389" i="23" s="1"/>
  <c r="A1389" i="23" s="1"/>
  <c r="Z31" i="23"/>
  <c r="R661" i="23"/>
  <c r="W661" i="23" s="1"/>
  <c r="AC50" i="24"/>
  <c r="AB50" i="24"/>
  <c r="AF535" i="23"/>
  <c r="AG535" i="23" s="1"/>
  <c r="Y1285" i="23"/>
  <c r="Z1285" i="23" s="1"/>
  <c r="AH1060" i="23"/>
  <c r="AJ1060" i="23" s="1"/>
  <c r="AF195" i="24"/>
  <c r="AK195" i="24" s="1"/>
  <c r="AA240" i="24"/>
  <c r="AC240" i="24" s="1"/>
  <c r="AA1278" i="23"/>
  <c r="AA289" i="24"/>
  <c r="AF509" i="23"/>
  <c r="AG509" i="23" s="1"/>
  <c r="AF989" i="23"/>
  <c r="AG989" i="23" s="1"/>
  <c r="T956" i="23"/>
  <c r="V956" i="23" s="1"/>
  <c r="AH1322" i="23"/>
  <c r="AJ1322" i="23" s="1"/>
  <c r="T1458" i="23"/>
  <c r="V1458" i="23" s="1"/>
  <c r="AH1042" i="23"/>
  <c r="AJ1042" i="23" s="1"/>
  <c r="A1042" i="23" s="1"/>
  <c r="Y1056" i="23"/>
  <c r="Z1056" i="23" s="1"/>
  <c r="T782" i="23"/>
  <c r="V782" i="23" s="1"/>
  <c r="Y15" i="24"/>
  <c r="AD15" i="24" s="1"/>
  <c r="AF941" i="23"/>
  <c r="AG941" i="23" s="1"/>
  <c r="AF198" i="24"/>
  <c r="AG198" i="24" s="1"/>
  <c r="Y83" i="23"/>
  <c r="AD83" i="23" s="1"/>
  <c r="AH391" i="23"/>
  <c r="AJ391" i="23" s="1"/>
  <c r="A391" i="23" s="1"/>
  <c r="T1594" i="23"/>
  <c r="V1594" i="23" s="1"/>
  <c r="T1000" i="23"/>
  <c r="V1000" i="23" s="1"/>
  <c r="R623" i="23"/>
  <c r="S623" i="23" s="1"/>
  <c r="AA1060" i="23"/>
  <c r="AC1060" i="23" s="1"/>
  <c r="AH405" i="23"/>
  <c r="AJ405" i="23" s="1"/>
  <c r="AF568" i="23"/>
  <c r="AG568" i="23" s="1"/>
  <c r="AH1521" i="23"/>
  <c r="AF1165" i="23"/>
  <c r="AG1165" i="23" s="1"/>
  <c r="AF159" i="24"/>
  <c r="AK159" i="24" s="1"/>
  <c r="AF888" i="23"/>
  <c r="AG888" i="23" s="1"/>
  <c r="AF1440" i="23"/>
  <c r="AG1440" i="23" s="1"/>
  <c r="T12" i="23"/>
  <c r="V12" i="23" s="1"/>
  <c r="Y240" i="23"/>
  <c r="Z240" i="23" s="1"/>
  <c r="Y934" i="23"/>
  <c r="Y1271" i="23"/>
  <c r="AH955" i="23"/>
  <c r="AF411" i="23"/>
  <c r="AG411" i="23" s="1"/>
  <c r="Y1598" i="23"/>
  <c r="AD1598" i="23" s="1"/>
  <c r="Y290" i="24"/>
  <c r="Z290" i="24" s="1"/>
  <c r="T256" i="23"/>
  <c r="V256" i="23" s="1"/>
  <c r="AA1168" i="23"/>
  <c r="Y150" i="24"/>
  <c r="Z150" i="24" s="1"/>
  <c r="T116" i="24"/>
  <c r="V116" i="24" s="1"/>
  <c r="Y270" i="23"/>
  <c r="AA637" i="23"/>
  <c r="AC637" i="23" s="1"/>
  <c r="AF527" i="23"/>
  <c r="AG527" i="23" s="1"/>
  <c r="AF129" i="23"/>
  <c r="AK129" i="23" s="1"/>
  <c r="AF110" i="23"/>
  <c r="AG110" i="23" s="1"/>
  <c r="T1142" i="23"/>
  <c r="V1142" i="23" s="1"/>
  <c r="AH1410" i="23"/>
  <c r="AH318" i="23"/>
  <c r="AJ318" i="23" s="1"/>
  <c r="T73" i="23"/>
  <c r="V73" i="23" s="1"/>
  <c r="AA75" i="24"/>
  <c r="AC75" i="24" s="1"/>
  <c r="AA885" i="23"/>
  <c r="AC885" i="23" s="1"/>
  <c r="Y36" i="24"/>
  <c r="AD36" i="24" s="1"/>
  <c r="Y387" i="23"/>
  <c r="AD387" i="23" s="1"/>
  <c r="AF854" i="23"/>
  <c r="AG854" i="23" s="1"/>
  <c r="T139" i="23"/>
  <c r="AF310" i="23"/>
  <c r="AG310" i="23" s="1"/>
  <c r="AH1396" i="23"/>
  <c r="AJ1396" i="23" s="1"/>
  <c r="T214" i="23"/>
  <c r="T116" i="23"/>
  <c r="V116" i="23" s="1"/>
  <c r="Y164" i="23"/>
  <c r="AD164" i="23" s="1"/>
  <c r="Y170" i="23"/>
  <c r="Z170" i="23" s="1"/>
  <c r="T1067" i="23"/>
  <c r="V1067" i="23" s="1"/>
  <c r="T472" i="23"/>
  <c r="V472" i="23" s="1"/>
  <c r="AA611" i="23"/>
  <c r="AC611" i="23" s="1"/>
  <c r="W292" i="24"/>
  <c r="AD490" i="23"/>
  <c r="AA381" i="23"/>
  <c r="AC381" i="23" s="1"/>
  <c r="N55" i="23"/>
  <c r="AD1504" i="23"/>
  <c r="U1603" i="23"/>
  <c r="M88" i="24"/>
  <c r="O88" i="24" s="1"/>
  <c r="AD1036" i="23"/>
  <c r="M1112" i="23"/>
  <c r="O1112" i="23" s="1"/>
  <c r="T1078" i="23"/>
  <c r="V1078" i="23" s="1"/>
  <c r="N80" i="23"/>
  <c r="AD1379" i="23"/>
  <c r="W299" i="23"/>
  <c r="W1513" i="23"/>
  <c r="AA950" i="23"/>
  <c r="AC950" i="23" s="1"/>
  <c r="W881" i="23"/>
  <c r="AD420" i="23"/>
  <c r="W181" i="23"/>
  <c r="T28" i="23"/>
  <c r="V28" i="23" s="1"/>
  <c r="T1094" i="23"/>
  <c r="V1094" i="23" s="1"/>
  <c r="T17" i="24"/>
  <c r="V17" i="24" s="1"/>
  <c r="U1608" i="23"/>
  <c r="U1325" i="23"/>
  <c r="AK131" i="24"/>
  <c r="U136" i="23"/>
  <c r="S1402" i="23"/>
  <c r="AD278" i="24"/>
  <c r="AD195" i="23"/>
  <c r="N29" i="23"/>
  <c r="T191" i="23"/>
  <c r="V191" i="23" s="1"/>
  <c r="Z893" i="23"/>
  <c r="Y627" i="23"/>
  <c r="Z627" i="23" s="1"/>
  <c r="T1082" i="23"/>
  <c r="V1082" i="23" s="1"/>
  <c r="U124" i="23"/>
  <c r="AD123" i="24"/>
  <c r="AB645" i="23"/>
  <c r="Z525" i="23"/>
  <c r="AD964" i="23"/>
  <c r="AB1522" i="23"/>
  <c r="U751" i="23"/>
  <c r="M277" i="23"/>
  <c r="O277" i="23" s="1"/>
  <c r="M166" i="23"/>
  <c r="O166" i="23" s="1"/>
  <c r="U870" i="23"/>
  <c r="AD165" i="23"/>
  <c r="R6" i="24"/>
  <c r="W6" i="24" s="1"/>
  <c r="Y1199" i="23"/>
  <c r="AD1199" i="23" s="1"/>
  <c r="Y19" i="23"/>
  <c r="Z19" i="23" s="1"/>
  <c r="W889" i="23"/>
  <c r="AD16" i="23"/>
  <c r="U475" i="23"/>
  <c r="U204" i="23"/>
  <c r="AK103" i="24"/>
  <c r="O22" i="24"/>
  <c r="AA236" i="23"/>
  <c r="AC236" i="23" s="1"/>
  <c r="AF1113" i="23"/>
  <c r="AG1113" i="23" s="1"/>
  <c r="T693" i="23"/>
  <c r="V693" i="23" s="1"/>
  <c r="M84" i="23"/>
  <c r="O84" i="23" s="1"/>
  <c r="T564" i="23"/>
  <c r="V564" i="23" s="1"/>
  <c r="T768" i="23"/>
  <c r="V768" i="23" s="1"/>
  <c r="AA774" i="23"/>
  <c r="AC774" i="23" s="1"/>
  <c r="AA776" i="23"/>
  <c r="AC776" i="23" s="1"/>
  <c r="AA1143" i="23"/>
  <c r="AC1143" i="23" s="1"/>
  <c r="R1112" i="23"/>
  <c r="S1112" i="23" s="1"/>
  <c r="Y1078" i="23"/>
  <c r="AD1078" i="23" s="1"/>
  <c r="AH1143" i="23"/>
  <c r="AJ1143" i="23" s="1"/>
  <c r="AA1187" i="23"/>
  <c r="AC1187" i="23" s="1"/>
  <c r="T37" i="23"/>
  <c r="V37" i="23" s="1"/>
  <c r="AA233" i="23"/>
  <c r="AC233" i="23" s="1"/>
  <c r="AF1038" i="23"/>
  <c r="AG1038" i="23" s="1"/>
  <c r="AF1227" i="23"/>
  <c r="AG1227" i="23" s="1"/>
  <c r="AH1445" i="23"/>
  <c r="AJ1445" i="23" s="1"/>
  <c r="AA1428" i="23"/>
  <c r="AC1428" i="23" s="1"/>
  <c r="AA230" i="23"/>
  <c r="AC230" i="23" s="1"/>
  <c r="AH968" i="23"/>
  <c r="AJ968" i="23" s="1"/>
  <c r="A968" i="23" s="1"/>
  <c r="AA157" i="24"/>
  <c r="AC157" i="24" s="1"/>
  <c r="AA1521" i="23"/>
  <c r="AC1521" i="23" s="1"/>
  <c r="Y897" i="23"/>
  <c r="AD897" i="23" s="1"/>
  <c r="M728" i="23"/>
  <c r="O728" i="23" s="1"/>
  <c r="AH72" i="24"/>
  <c r="AJ72" i="24" s="1"/>
  <c r="A72" i="24" s="1"/>
  <c r="AA846" i="23"/>
  <c r="AC846" i="23" s="1"/>
  <c r="AH1502" i="23"/>
  <c r="AJ1502" i="23" s="1"/>
  <c r="A1502" i="23" s="1"/>
  <c r="AH21" i="24"/>
  <c r="AJ21" i="24" s="1"/>
  <c r="T635" i="23"/>
  <c r="V635" i="23" s="1"/>
  <c r="AA942" i="23"/>
  <c r="AC942" i="23" s="1"/>
  <c r="AA985" i="23"/>
  <c r="AC985" i="23" s="1"/>
  <c r="T1419" i="23"/>
  <c r="V1419" i="23" s="1"/>
  <c r="Y191" i="23"/>
  <c r="Z191" i="23" s="1"/>
  <c r="AH1597" i="23"/>
  <c r="AJ1597" i="23" s="1"/>
  <c r="AA819" i="23"/>
  <c r="AC819" i="23" s="1"/>
  <c r="AA388" i="23"/>
  <c r="AC388" i="23" s="1"/>
  <c r="AF221" i="24"/>
  <c r="Y1082" i="23"/>
  <c r="AD1082" i="23" s="1"/>
  <c r="T1359" i="23"/>
  <c r="V1359" i="23" s="1"/>
  <c r="T69" i="23"/>
  <c r="V69" i="23" s="1"/>
  <c r="T803" i="23"/>
  <c r="V803" i="23" s="1"/>
  <c r="AF896" i="23"/>
  <c r="AG896" i="23" s="1"/>
  <c r="AA242" i="23"/>
  <c r="AC242" i="23" s="1"/>
  <c r="AA608" i="23"/>
  <c r="AC608" i="23" s="1"/>
  <c r="AH1200" i="23"/>
  <c r="AJ1200" i="23" s="1"/>
  <c r="A1200" i="23" s="1"/>
  <c r="Z514" i="23"/>
  <c r="AA226" i="23"/>
  <c r="AC226" i="23" s="1"/>
  <c r="Z496" i="23"/>
  <c r="R940" i="23"/>
  <c r="S940" i="23" s="1"/>
  <c r="Y1172" i="23"/>
  <c r="AA126" i="24"/>
  <c r="AH1524" i="23"/>
  <c r="AJ1524" i="23" s="1"/>
  <c r="A1524" i="23" s="1"/>
  <c r="AF88" i="23"/>
  <c r="AK88" i="23" s="1"/>
  <c r="AH429" i="23"/>
  <c r="AJ429" i="23" s="1"/>
  <c r="T1269" i="23"/>
  <c r="V1269" i="23" s="1"/>
  <c r="AA477" i="23"/>
  <c r="AC477" i="23" s="1"/>
  <c r="T845" i="23"/>
  <c r="V845" i="23" s="1"/>
  <c r="T1584" i="23"/>
  <c r="V1584" i="23" s="1"/>
  <c r="Z460" i="23"/>
  <c r="AH393" i="23"/>
  <c r="AJ393" i="23" s="1"/>
  <c r="T1206" i="23"/>
  <c r="V1206" i="23" s="1"/>
  <c r="AA1475" i="23"/>
  <c r="AC1475" i="23" s="1"/>
  <c r="T252" i="24"/>
  <c r="V252" i="24" s="1"/>
  <c r="Z1263" i="23"/>
  <c r="Z80" i="24"/>
  <c r="AF764" i="23"/>
  <c r="AG764" i="23" s="1"/>
  <c r="AA1555" i="23"/>
  <c r="AC1555" i="23" s="1"/>
  <c r="AA405" i="23"/>
  <c r="AC405" i="23" s="1"/>
  <c r="T819" i="23"/>
  <c r="V819" i="23" s="1"/>
  <c r="N259" i="23"/>
  <c r="Y652" i="23"/>
  <c r="AD652" i="23" s="1"/>
  <c r="AD215" i="23"/>
  <c r="U190" i="24"/>
  <c r="U47" i="24"/>
  <c r="T886" i="23"/>
  <c r="T8" i="23"/>
  <c r="V8" i="23" s="1"/>
  <c r="M1450" i="23"/>
  <c r="O1450" i="23" s="1"/>
  <c r="U1564" i="23"/>
  <c r="R283" i="23"/>
  <c r="S283" i="23" s="1"/>
  <c r="AD48" i="23"/>
  <c r="U1314" i="23"/>
  <c r="U1052" i="23"/>
  <c r="Z778" i="23"/>
  <c r="U126" i="23"/>
  <c r="AD659" i="23"/>
  <c r="Z1258" i="23"/>
  <c r="N1281" i="23"/>
  <c r="N1616" i="23"/>
  <c r="AB946" i="23"/>
  <c r="AG120" i="24"/>
  <c r="N1503" i="23"/>
  <c r="AD174" i="23"/>
  <c r="AF122" i="23"/>
  <c r="AG122" i="23" s="1"/>
  <c r="Y760" i="23"/>
  <c r="Z760" i="23" s="1"/>
  <c r="AD58" i="23"/>
  <c r="AD255" i="23"/>
  <c r="T175" i="24"/>
  <c r="V175" i="24" s="1"/>
  <c r="U77" i="24"/>
  <c r="AF1000" i="23"/>
  <c r="AG1000" i="23" s="1"/>
  <c r="T1145" i="23"/>
  <c r="V1145" i="23" s="1"/>
  <c r="U1432" i="23"/>
  <c r="U1568" i="23"/>
  <c r="AF1428" i="23"/>
  <c r="AG1428" i="23" s="1"/>
  <c r="AD246" i="23"/>
  <c r="N1614" i="23"/>
  <c r="AA1081" i="23"/>
  <c r="AC1081" i="23" s="1"/>
  <c r="AD956" i="23"/>
  <c r="U424" i="23"/>
  <c r="Z852" i="23"/>
  <c r="AB797" i="23"/>
  <c r="U1522" i="23"/>
  <c r="AF505" i="23"/>
  <c r="AG505" i="23" s="1"/>
  <c r="AF365" i="23"/>
  <c r="AG365" i="23" s="1"/>
  <c r="T1360" i="23"/>
  <c r="V1360" i="23" s="1"/>
  <c r="AF1327" i="23"/>
  <c r="AG1327" i="23" s="1"/>
  <c r="R1386" i="23"/>
  <c r="W1386" i="23" s="1"/>
  <c r="T1265" i="23"/>
  <c r="AF230" i="24"/>
  <c r="AB1117" i="23"/>
  <c r="N1336" i="23"/>
  <c r="U531" i="23"/>
  <c r="AF1511" i="23"/>
  <c r="AG1511" i="23" s="1"/>
  <c r="AF35" i="24"/>
  <c r="AG35" i="24" s="1"/>
  <c r="Z481" i="23"/>
  <c r="R728" i="23"/>
  <c r="S728" i="23" s="1"/>
  <c r="N776" i="23"/>
  <c r="U438" i="23"/>
  <c r="U1070" i="23"/>
  <c r="T361" i="23"/>
  <c r="V361" i="23" s="1"/>
  <c r="U342" i="23"/>
  <c r="AB812" i="23"/>
  <c r="N408" i="23"/>
  <c r="T56" i="24"/>
  <c r="V56" i="24" s="1"/>
  <c r="U200" i="23"/>
  <c r="T80" i="23"/>
  <c r="V80" i="23" s="1"/>
  <c r="Y635" i="23"/>
  <c r="Z635" i="23" s="1"/>
  <c r="AF1223" i="23"/>
  <c r="AG1223" i="23" s="1"/>
  <c r="AD28" i="23"/>
  <c r="N1501" i="23"/>
  <c r="U948" i="23"/>
  <c r="AD903" i="23"/>
  <c r="AD190" i="23"/>
  <c r="Z1268" i="23"/>
  <c r="AB219" i="24"/>
  <c r="AF1479" i="23"/>
  <c r="AG1479" i="23" s="1"/>
  <c r="W307" i="23"/>
  <c r="Y1579" i="23"/>
  <c r="Z1579" i="23" s="1"/>
  <c r="S691" i="23"/>
  <c r="N573" i="23"/>
  <c r="Z412" i="23"/>
  <c r="AD47" i="23"/>
  <c r="Y1359" i="23"/>
  <c r="Z1359" i="23" s="1"/>
  <c r="U469" i="23"/>
  <c r="N244" i="23"/>
  <c r="AA366" i="23"/>
  <c r="AC366" i="23" s="1"/>
  <c r="N1397" i="23"/>
  <c r="U1599" i="23"/>
  <c r="Z511" i="23"/>
  <c r="U1566" i="23"/>
  <c r="AF639" i="23"/>
  <c r="AG639" i="23" s="1"/>
  <c r="N256" i="23"/>
  <c r="Z921" i="23"/>
  <c r="AB742" i="23"/>
  <c r="N220" i="23"/>
  <c r="N889" i="23"/>
  <c r="AF141" i="23"/>
  <c r="AG141" i="23" s="1"/>
  <c r="U242" i="23"/>
  <c r="AA1067" i="23"/>
  <c r="AC1067" i="23" s="1"/>
  <c r="N270" i="23"/>
  <c r="AB155" i="24"/>
  <c r="AF95" i="24"/>
  <c r="AK95" i="24" s="1"/>
  <c r="Y753" i="23"/>
  <c r="AD753" i="23" s="1"/>
  <c r="T1172" i="23"/>
  <c r="V1172" i="23" s="1"/>
  <c r="AF135" i="23"/>
  <c r="AG135" i="23" s="1"/>
  <c r="AD1249" i="23"/>
  <c r="U1209" i="23"/>
  <c r="U1489" i="23"/>
  <c r="U114" i="23"/>
  <c r="Y392" i="23"/>
  <c r="AD392" i="23" s="1"/>
  <c r="N240" i="24"/>
  <c r="T131" i="23"/>
  <c r="V131" i="23" s="1"/>
  <c r="Y598" i="23"/>
  <c r="Z598" i="23" s="1"/>
  <c r="AF1304" i="23"/>
  <c r="AG1304" i="23" s="1"/>
  <c r="AD188" i="23"/>
  <c r="U928" i="23"/>
  <c r="U147" i="23"/>
  <c r="N594" i="23"/>
  <c r="O594" i="23" s="1"/>
  <c r="T66" i="23"/>
  <c r="V66" i="23" s="1"/>
  <c r="T690" i="23"/>
  <c r="V690" i="23" s="1"/>
  <c r="AB95" i="24"/>
  <c r="N100" i="23"/>
  <c r="O100" i="23" s="1"/>
  <c r="U1500" i="23"/>
  <c r="U640" i="23"/>
  <c r="AD27" i="23"/>
  <c r="U128" i="23"/>
  <c r="AD773" i="23"/>
  <c r="U947" i="23"/>
  <c r="AD803" i="23"/>
  <c r="N70" i="24"/>
  <c r="AD21" i="23"/>
  <c r="W736" i="23"/>
  <c r="AH1287" i="23"/>
  <c r="AJ1287" i="23" s="1"/>
  <c r="AA642" i="23"/>
  <c r="AC642" i="23" s="1"/>
  <c r="AH984" i="23"/>
  <c r="AJ984" i="23" s="1"/>
  <c r="M730" i="23"/>
  <c r="O730" i="23" s="1"/>
  <c r="AH885" i="23"/>
  <c r="AJ885" i="23" s="1"/>
  <c r="AA988" i="23"/>
  <c r="AC988" i="23" s="1"/>
  <c r="T280" i="23"/>
  <c r="V280" i="23" s="1"/>
  <c r="AA545" i="23"/>
  <c r="AC545" i="23" s="1"/>
  <c r="R1131" i="23"/>
  <c r="S1131" i="23" s="1"/>
  <c r="T310" i="23"/>
  <c r="Y175" i="24"/>
  <c r="AD175" i="24" s="1"/>
  <c r="Y1145" i="23"/>
  <c r="Z1145" i="23" s="1"/>
  <c r="T1229" i="23"/>
  <c r="V1229" i="23" s="1"/>
  <c r="AF1140" i="23"/>
  <c r="AG1140" i="23" s="1"/>
  <c r="AH33" i="24"/>
  <c r="AJ33" i="24" s="1"/>
  <c r="T615" i="23"/>
  <c r="V615" i="23" s="1"/>
  <c r="M1386" i="23"/>
  <c r="Y29" i="24"/>
  <c r="AD29" i="24" s="1"/>
  <c r="T552" i="23"/>
  <c r="V552" i="23" s="1"/>
  <c r="M1512" i="23"/>
  <c r="O1512" i="23" s="1"/>
  <c r="AF1574" i="23"/>
  <c r="AG1574" i="23" s="1"/>
  <c r="Y80" i="23"/>
  <c r="Z80" i="23" s="1"/>
  <c r="T369" i="23"/>
  <c r="V369" i="23" s="1"/>
  <c r="R1238" i="23"/>
  <c r="W1238" i="23" s="1"/>
  <c r="AH982" i="23"/>
  <c r="AJ982" i="23" s="1"/>
  <c r="AH923" i="23"/>
  <c r="AJ923" i="23" s="1"/>
  <c r="T1361" i="23"/>
  <c r="V1361" i="23" s="1"/>
  <c r="Y1553" i="23"/>
  <c r="AD1553" i="23" s="1"/>
  <c r="R22" i="24"/>
  <c r="S22" i="24" s="1"/>
  <c r="T367" i="23"/>
  <c r="V367" i="23" s="1"/>
  <c r="AA1162" i="23"/>
  <c r="AC1162" i="23" s="1"/>
  <c r="AF771" i="23"/>
  <c r="AG771" i="23" s="1"/>
  <c r="AF745" i="23"/>
  <c r="AG745" i="23" s="1"/>
  <c r="AF1276" i="23"/>
  <c r="AG1276" i="23" s="1"/>
  <c r="AF645" i="23"/>
  <c r="AG645" i="23" s="1"/>
  <c r="Y319" i="23"/>
  <c r="AD319" i="23" s="1"/>
  <c r="AH1363" i="23"/>
  <c r="AJ1363" i="23" s="1"/>
  <c r="A1363" i="23" s="1"/>
  <c r="AF10" i="24"/>
  <c r="AG10" i="24" s="1"/>
  <c r="AF1612" i="23"/>
  <c r="AG1612" i="23" s="1"/>
  <c r="Y475" i="23"/>
  <c r="Z475" i="23" s="1"/>
  <c r="Y417" i="23"/>
  <c r="AD417" i="23" s="1"/>
  <c r="AA929" i="23"/>
  <c r="AC929" i="23" s="1"/>
  <c r="Y1291" i="23"/>
  <c r="Z1291" i="23" s="1"/>
  <c r="Y521" i="23"/>
  <c r="Z521" i="23" s="1"/>
  <c r="Y1021" i="23"/>
  <c r="Z1021" i="23" s="1"/>
  <c r="Y690" i="23"/>
  <c r="Z690" i="23" s="1"/>
  <c r="AH334" i="23"/>
  <c r="AJ334" i="23" s="1"/>
  <c r="A334" i="23" s="1"/>
  <c r="AA173" i="24"/>
  <c r="AC173" i="24" s="1"/>
  <c r="AH1552" i="23"/>
  <c r="AJ1552" i="23" s="1"/>
  <c r="AA171" i="23"/>
  <c r="AF433" i="23"/>
  <c r="AG433" i="23" s="1"/>
  <c r="AH348" i="23"/>
  <c r="AJ348" i="23" s="1"/>
  <c r="AH316" i="23"/>
  <c r="AJ316" i="23" s="1"/>
  <c r="AH1554" i="23"/>
  <c r="AJ1554" i="23" s="1"/>
  <c r="A1554" i="23" s="1"/>
  <c r="U138" i="23"/>
  <c r="Z1568" i="23"/>
  <c r="T157" i="24"/>
  <c r="V157" i="24" s="1"/>
  <c r="Y1551" i="23"/>
  <c r="AD1551" i="23" s="1"/>
  <c r="U1548" i="23"/>
  <c r="W1411" i="23"/>
  <c r="AF292" i="23"/>
  <c r="AG292" i="23" s="1"/>
  <c r="AF752" i="23"/>
  <c r="AG752" i="23" s="1"/>
  <c r="N142" i="24"/>
  <c r="AK220" i="24"/>
  <c r="R1317" i="23"/>
  <c r="W1317" i="23" s="1"/>
  <c r="N241" i="23"/>
  <c r="N325" i="23"/>
  <c r="O325" i="23" s="1"/>
  <c r="U1185" i="23"/>
  <c r="Z1064" i="23"/>
  <c r="T42" i="23"/>
  <c r="V42" i="23" s="1"/>
  <c r="Y408" i="23"/>
  <c r="Z408" i="23" s="1"/>
  <c r="Z868" i="23"/>
  <c r="U611" i="23"/>
  <c r="AF935" i="23"/>
  <c r="AG935" i="23" s="1"/>
  <c r="Z908" i="23"/>
  <c r="U40" i="23"/>
  <c r="U1164" i="23"/>
  <c r="AF42" i="24"/>
  <c r="AG42" i="24" s="1"/>
  <c r="AF368" i="23"/>
  <c r="AG368" i="23" s="1"/>
  <c r="AF263" i="24"/>
  <c r="AK263" i="24" s="1"/>
  <c r="AF280" i="24"/>
  <c r="AG280" i="24" s="1"/>
  <c r="U233" i="23"/>
  <c r="S166" i="24"/>
  <c r="U1487" i="23"/>
  <c r="N856" i="23"/>
  <c r="Z285" i="23"/>
  <c r="AB181" i="24"/>
  <c r="AB533" i="23"/>
  <c r="U51" i="23"/>
  <c r="M1131" i="23"/>
  <c r="O1131" i="23" s="1"/>
  <c r="AF1463" i="23"/>
  <c r="AG1463" i="23" s="1"/>
  <c r="N239" i="23"/>
  <c r="AF185" i="24"/>
  <c r="AG185" i="24" s="1"/>
  <c r="U1397" i="23"/>
  <c r="AB813" i="23"/>
  <c r="U78" i="23"/>
  <c r="N572" i="23"/>
  <c r="S648" i="23"/>
  <c r="T1274" i="23"/>
  <c r="V1274" i="23" s="1"/>
  <c r="Z873" i="23"/>
  <c r="Z46" i="24"/>
  <c r="AG193" i="24"/>
  <c r="Z159" i="23"/>
  <c r="Y615" i="23"/>
  <c r="Z615" i="23" s="1"/>
  <c r="N1374" i="23"/>
  <c r="Z669" i="23"/>
  <c r="AD337" i="23"/>
  <c r="U110" i="24"/>
  <c r="U1315" i="23"/>
  <c r="AD225" i="23"/>
  <c r="U287" i="24"/>
  <c r="Z943" i="23"/>
  <c r="Z1246" i="23"/>
  <c r="T1577" i="23"/>
  <c r="V1577" i="23" s="1"/>
  <c r="Y1427" i="23"/>
  <c r="Z1427" i="23" s="1"/>
  <c r="AA1355" i="23"/>
  <c r="U87" i="23"/>
  <c r="N586" i="23"/>
  <c r="O586" i="23" s="1"/>
  <c r="U888" i="23"/>
  <c r="N927" i="23"/>
  <c r="T205" i="24"/>
  <c r="T561" i="23"/>
  <c r="T957" i="23"/>
  <c r="V957" i="23" s="1"/>
  <c r="N540" i="23"/>
  <c r="U1585" i="23"/>
  <c r="N89" i="24"/>
  <c r="T1126" i="23"/>
  <c r="V1126" i="23" s="1"/>
  <c r="Y369" i="23"/>
  <c r="Z369" i="23" s="1"/>
  <c r="Z1197" i="23"/>
  <c r="M1238" i="23"/>
  <c r="O1238" i="23" s="1"/>
  <c r="AD1094" i="23"/>
  <c r="Z1150" i="23"/>
  <c r="N176" i="24"/>
  <c r="N159" i="23"/>
  <c r="Z428" i="23"/>
  <c r="S1494" i="23"/>
  <c r="AD56" i="24"/>
  <c r="Y1361" i="23"/>
  <c r="Z1361" i="23" s="1"/>
  <c r="AA1378" i="23"/>
  <c r="AC1378" i="23" s="1"/>
  <c r="AB1405" i="23"/>
  <c r="U294" i="24"/>
  <c r="AA316" i="23"/>
  <c r="AC316" i="23" s="1"/>
  <c r="U1353" i="23"/>
  <c r="AB389" i="23"/>
  <c r="AD604" i="23"/>
  <c r="N691" i="23"/>
  <c r="W175" i="23"/>
  <c r="T44" i="24"/>
  <c r="V44" i="24" s="1"/>
  <c r="AG288" i="24"/>
  <c r="S1526" i="23"/>
  <c r="N191" i="24"/>
  <c r="S70" i="24"/>
  <c r="AD234" i="24"/>
  <c r="AB1554" i="23"/>
  <c r="Z1119" i="23"/>
  <c r="AG58" i="24"/>
  <c r="AD251" i="23"/>
  <c r="T192" i="23"/>
  <c r="V192" i="23" s="1"/>
  <c r="N71" i="23"/>
  <c r="O71" i="23" s="1"/>
  <c r="U80" i="24"/>
  <c r="N68" i="23"/>
  <c r="Z128" i="23"/>
  <c r="S1096" i="23"/>
  <c r="AF742" i="23"/>
  <c r="AG742" i="23" s="1"/>
  <c r="Z1057" i="23"/>
  <c r="AB855" i="23"/>
  <c r="AD657" i="23"/>
  <c r="AD1266" i="23"/>
  <c r="Y91" i="24"/>
  <c r="N158" i="23"/>
  <c r="U43" i="24"/>
  <c r="N450" i="23"/>
  <c r="U102" i="23"/>
  <c r="N1096" i="23"/>
  <c r="AD928" i="23"/>
  <c r="U273" i="24"/>
  <c r="AB1363" i="23"/>
  <c r="T596" i="23"/>
  <c r="V596" i="23" s="1"/>
  <c r="R69" i="24"/>
  <c r="S69" i="24" s="1"/>
  <c r="T62" i="23"/>
  <c r="V62" i="23" s="1"/>
  <c r="U486" i="23"/>
  <c r="T1204" i="23"/>
  <c r="Z1585" i="23"/>
  <c r="AD345" i="23"/>
  <c r="U265" i="24"/>
  <c r="T757" i="23"/>
  <c r="V757" i="23" s="1"/>
  <c r="AD1346" i="23"/>
  <c r="Z133" i="23"/>
  <c r="U1319" i="23"/>
  <c r="AD957" i="23"/>
  <c r="U1579" i="23"/>
  <c r="U456" i="23"/>
  <c r="N70" i="23"/>
  <c r="Z513" i="23"/>
  <c r="Z1024" i="23"/>
  <c r="N1402" i="23"/>
  <c r="U291" i="23"/>
  <c r="Z133" i="24"/>
  <c r="N6" i="24"/>
  <c r="U806" i="23"/>
  <c r="U649" i="23"/>
  <c r="U783" i="23"/>
  <c r="T747" i="23"/>
  <c r="V747" i="23" s="1"/>
  <c r="T918" i="23"/>
  <c r="V918" i="23" s="1"/>
  <c r="T185" i="23"/>
  <c r="AA1534" i="23"/>
  <c r="AC1534" i="23" s="1"/>
  <c r="Y767" i="23"/>
  <c r="AD767" i="23" s="1"/>
  <c r="AA1124" i="23"/>
  <c r="AC1124" i="23" s="1"/>
  <c r="AA515" i="23"/>
  <c r="AC515" i="23" s="1"/>
  <c r="AB271" i="24"/>
  <c r="N96" i="23"/>
  <c r="U48" i="23"/>
  <c r="Z86" i="24"/>
  <c r="Z1102" i="23"/>
  <c r="Y42" i="23"/>
  <c r="Z42" i="23" s="1"/>
  <c r="AA716" i="23"/>
  <c r="N1484" i="23"/>
  <c r="N1169" i="23"/>
  <c r="S551" i="23"/>
  <c r="AH1451" i="23"/>
  <c r="AJ1451" i="23" s="1"/>
  <c r="AF1217" i="23"/>
  <c r="AG1217" i="23" s="1"/>
  <c r="S1349" i="23"/>
  <c r="N1469" i="23"/>
  <c r="S38" i="23"/>
  <c r="U1546" i="23"/>
  <c r="U1143" i="23"/>
  <c r="N1309" i="23"/>
  <c r="AB1017" i="23"/>
  <c r="AG54" i="24"/>
  <c r="Z156" i="23"/>
  <c r="U338" i="23"/>
  <c r="AA134" i="24"/>
  <c r="AC134" i="24" s="1"/>
  <c r="T41" i="23"/>
  <c r="S953" i="23"/>
  <c r="AB16" i="24"/>
  <c r="Z572" i="23"/>
  <c r="T1275" i="23"/>
  <c r="V1275" i="23" s="1"/>
  <c r="U901" i="23"/>
  <c r="Z713" i="23"/>
  <c r="AA775" i="23"/>
  <c r="AC775" i="23" s="1"/>
  <c r="AH1117" i="23"/>
  <c r="AJ1117" i="23" s="1"/>
  <c r="A1117" i="23" s="1"/>
  <c r="AF1592" i="23"/>
  <c r="AG1592" i="23" s="1"/>
  <c r="AH813" i="23"/>
  <c r="Y1577" i="23"/>
  <c r="AA1147" i="23"/>
  <c r="AC1147" i="23" s="1"/>
  <c r="T673" i="23"/>
  <c r="V673" i="23" s="1"/>
  <c r="T741" i="23"/>
  <c r="V741" i="23" s="1"/>
  <c r="T162" i="23"/>
  <c r="V162" i="23" s="1"/>
  <c r="T938" i="23"/>
  <c r="V938" i="23" s="1"/>
  <c r="AA98" i="24"/>
  <c r="AC98" i="24" s="1"/>
  <c r="AA597" i="23"/>
  <c r="AC597" i="23" s="1"/>
  <c r="AF1378" i="23"/>
  <c r="AG1378" i="23" s="1"/>
  <c r="AA630" i="23"/>
  <c r="AC630" i="23" s="1"/>
  <c r="Y465" i="23"/>
  <c r="AD465" i="23" s="1"/>
  <c r="T74" i="23"/>
  <c r="AF802" i="23"/>
  <c r="AG802" i="23" s="1"/>
  <c r="Y192" i="23"/>
  <c r="Z192" i="23" s="1"/>
  <c r="AA980" i="23"/>
  <c r="AA354" i="23"/>
  <c r="AC354" i="23" s="1"/>
  <c r="Y102" i="23"/>
  <c r="Z102" i="23" s="1"/>
  <c r="AH578" i="23"/>
  <c r="AF1371" i="23"/>
  <c r="AG1371" i="23" s="1"/>
  <c r="R153" i="24"/>
  <c r="AA1252" i="23"/>
  <c r="AF1037" i="23"/>
  <c r="AG1037" i="23" s="1"/>
  <c r="Y536" i="23"/>
  <c r="Z536" i="23" s="1"/>
  <c r="AA265" i="24"/>
  <c r="AC265" i="24" s="1"/>
  <c r="AF613" i="23"/>
  <c r="AG613" i="23" s="1"/>
  <c r="AF826" i="23"/>
  <c r="AG826" i="23" s="1"/>
  <c r="AA1372" i="23"/>
  <c r="AC1372" i="23" s="1"/>
  <c r="R916" i="23"/>
  <c r="S916" i="23" s="1"/>
  <c r="T295" i="24"/>
  <c r="AA44" i="24"/>
  <c r="AC44" i="24" s="1"/>
  <c r="AA755" i="23"/>
  <c r="AC755" i="23" s="1"/>
  <c r="Y179" i="23"/>
  <c r="AD179" i="23" s="1"/>
  <c r="AA69" i="23"/>
  <c r="AC69" i="23" s="1"/>
  <c r="AA845" i="23"/>
  <c r="AC845" i="23" s="1"/>
  <c r="T730" i="23"/>
  <c r="V730" i="23" s="1"/>
  <c r="AH716" i="23"/>
  <c r="AJ716" i="23" s="1"/>
  <c r="Y1512" i="23"/>
  <c r="AD1512" i="23" s="1"/>
  <c r="AA1442" i="23"/>
  <c r="AC1442" i="23" s="1"/>
  <c r="Y1603" i="23"/>
  <c r="AA1205" i="23"/>
  <c r="AC1205" i="23" s="1"/>
  <c r="M20" i="23"/>
  <c r="T912" i="23"/>
  <c r="V912" i="23" s="1"/>
  <c r="T244" i="23"/>
  <c r="N1274" i="23"/>
  <c r="U202" i="23"/>
  <c r="N1293" i="23"/>
  <c r="AF1218" i="23"/>
  <c r="AG1218" i="23" s="1"/>
  <c r="Y1484" i="23"/>
  <c r="T371" i="23"/>
  <c r="V371" i="23" s="1"/>
  <c r="Y1452" i="23"/>
  <c r="Z1452" i="23" s="1"/>
  <c r="N56" i="23"/>
  <c r="N1304" i="23"/>
  <c r="N869" i="23"/>
  <c r="U6" i="23"/>
  <c r="Y892" i="23"/>
  <c r="AD892" i="23" s="1"/>
  <c r="AD207" i="23"/>
  <c r="U1123" i="23"/>
  <c r="T144" i="23"/>
  <c r="V144" i="23" s="1"/>
  <c r="U1224" i="23"/>
  <c r="N1291" i="23"/>
  <c r="Z150" i="23"/>
  <c r="AD457" i="23"/>
  <c r="U702" i="23"/>
  <c r="N1364" i="23"/>
  <c r="Z293" i="24"/>
  <c r="U876" i="23"/>
  <c r="AK270" i="24"/>
  <c r="U1385" i="23"/>
  <c r="T142" i="23"/>
  <c r="V142" i="23" s="1"/>
  <c r="T14" i="23"/>
  <c r="T362" i="23"/>
  <c r="V362" i="23" s="1"/>
  <c r="T655" i="23"/>
  <c r="V655" i="23" s="1"/>
  <c r="AB281" i="24"/>
  <c r="U146" i="23"/>
  <c r="N275" i="23"/>
  <c r="S1305" i="23"/>
  <c r="Z1394" i="23"/>
  <c r="N25" i="23"/>
  <c r="U60" i="23"/>
  <c r="U1046" i="23"/>
  <c r="N555" i="23"/>
  <c r="U1186" i="23"/>
  <c r="Z1182" i="23"/>
  <c r="W1063" i="23"/>
  <c r="Z1011" i="23"/>
  <c r="N63" i="23"/>
  <c r="Y81" i="24"/>
  <c r="S1059" i="23"/>
  <c r="AB758" i="23"/>
  <c r="S502" i="23"/>
  <c r="U748" i="23"/>
  <c r="U698" i="23"/>
  <c r="N182" i="23"/>
  <c r="U459" i="23"/>
  <c r="U58" i="23"/>
  <c r="AD186" i="23"/>
  <c r="AG196" i="24"/>
  <c r="U227" i="23"/>
  <c r="U115" i="23"/>
  <c r="U481" i="23"/>
  <c r="AD56" i="23"/>
  <c r="AD830" i="23"/>
  <c r="Z616" i="23"/>
  <c r="N1406" i="23"/>
  <c r="U692" i="23"/>
  <c r="M112" i="24"/>
  <c r="U186" i="23"/>
  <c r="Z681" i="23"/>
  <c r="AD593" i="23"/>
  <c r="N23" i="23"/>
  <c r="Z1134" i="23"/>
  <c r="Z974" i="23"/>
  <c r="N1380" i="23"/>
  <c r="U840" i="23"/>
  <c r="Z1508" i="23"/>
  <c r="S197" i="23"/>
  <c r="N630" i="23"/>
  <c r="S262" i="23"/>
  <c r="U1511" i="23"/>
  <c r="Z670" i="23"/>
  <c r="AD1076" i="23"/>
  <c r="AD218" i="24"/>
  <c r="S257" i="23"/>
  <c r="U1403" i="23"/>
  <c r="S1320" i="23"/>
  <c r="S35" i="23"/>
  <c r="AB434" i="23"/>
  <c r="U606" i="23"/>
  <c r="U1452" i="23"/>
  <c r="Z951" i="23"/>
  <c r="Z104" i="24"/>
  <c r="N1595" i="23"/>
  <c r="Z124" i="23"/>
  <c r="U44" i="23"/>
  <c r="U1287" i="23"/>
  <c r="U1613" i="23"/>
  <c r="U105" i="23"/>
  <c r="U440" i="23"/>
  <c r="U567" i="23"/>
  <c r="U218" i="24"/>
  <c r="U416" i="23"/>
  <c r="AA223" i="24"/>
  <c r="AC223" i="24" s="1"/>
  <c r="T27" i="23"/>
  <c r="T275" i="24"/>
  <c r="V275" i="24" s="1"/>
  <c r="U1203" i="23"/>
  <c r="AD1053" i="23"/>
  <c r="AD999" i="23"/>
  <c r="AD1383" i="23"/>
  <c r="U226" i="23"/>
  <c r="N531" i="23"/>
  <c r="U1616" i="23"/>
  <c r="AD259" i="24"/>
  <c r="M153" i="24"/>
  <c r="O153" i="24" s="1"/>
  <c r="U1114" i="23"/>
  <c r="N1019" i="23"/>
  <c r="Z1556" i="23"/>
  <c r="Z303" i="23"/>
  <c r="Z919" i="23"/>
  <c r="Z1613" i="23"/>
  <c r="N1592" i="23"/>
  <c r="N223" i="23"/>
  <c r="U1160" i="23"/>
  <c r="N1028" i="23"/>
  <c r="AF684" i="23"/>
  <c r="AG684" i="23" s="1"/>
  <c r="Y1541" i="23"/>
  <c r="Z1541" i="23" s="1"/>
  <c r="T997" i="23"/>
  <c r="V997" i="23" s="1"/>
  <c r="AD688" i="23"/>
  <c r="Y342" i="23"/>
  <c r="AD342" i="23" s="1"/>
  <c r="AB770" i="23"/>
  <c r="S1337" i="23"/>
  <c r="U130" i="23"/>
  <c r="AK134" i="24"/>
  <c r="AD85" i="24"/>
  <c r="Z969" i="23"/>
  <c r="AB759" i="23"/>
  <c r="Z1482" i="23"/>
  <c r="Z1241" i="23"/>
  <c r="Z535" i="23"/>
  <c r="AD265" i="23"/>
  <c r="AD41" i="23"/>
  <c r="AB945" i="23"/>
  <c r="S84" i="23"/>
  <c r="AD911" i="23"/>
  <c r="W184" i="23"/>
  <c r="Z731" i="23"/>
  <c r="U91" i="24"/>
  <c r="AK165" i="24"/>
  <c r="AA47" i="24"/>
  <c r="AA1573" i="23"/>
  <c r="T135" i="23"/>
  <c r="V135" i="23" s="1"/>
  <c r="Y187" i="24"/>
  <c r="AD187" i="24" s="1"/>
  <c r="T927" i="23"/>
  <c r="AA524" i="23"/>
  <c r="AC524" i="23" s="1"/>
  <c r="AA484" i="23"/>
  <c r="AC484" i="23" s="1"/>
  <c r="Y724" i="23"/>
  <c r="AD724" i="23" s="1"/>
  <c r="AA216" i="23"/>
  <c r="AA1331" i="23"/>
  <c r="AC1331" i="23" s="1"/>
  <c r="AA67" i="24"/>
  <c r="AC67" i="24" s="1"/>
  <c r="T1562" i="23"/>
  <c r="R1099" i="23"/>
  <c r="W1099" i="23" s="1"/>
  <c r="Y91" i="23"/>
  <c r="Z91" i="23" s="1"/>
  <c r="T1002" i="23"/>
  <c r="AA915" i="23"/>
  <c r="AC915" i="23" s="1"/>
  <c r="AA125" i="23"/>
  <c r="AC125" i="23" s="1"/>
  <c r="R555" i="23"/>
  <c r="AH971" i="23"/>
  <c r="T720" i="23"/>
  <c r="V720" i="23" s="1"/>
  <c r="T67" i="23"/>
  <c r="V67" i="23" s="1"/>
  <c r="AA1232" i="23"/>
  <c r="AC1232" i="23" s="1"/>
  <c r="Y901" i="23"/>
  <c r="Z901" i="23" s="1"/>
  <c r="AA459" i="23"/>
  <c r="AC459" i="23" s="1"/>
  <c r="Z562" i="23"/>
  <c r="AA1347" i="23"/>
  <c r="AC1347" i="23" s="1"/>
  <c r="AA1177" i="23"/>
  <c r="Y805" i="23"/>
  <c r="AD805" i="23" s="1"/>
  <c r="T1416" i="23"/>
  <c r="V1416" i="23" s="1"/>
  <c r="Y426" i="23"/>
  <c r="Z426" i="23" s="1"/>
  <c r="M1029" i="23"/>
  <c r="T1334" i="23"/>
  <c r="AH311" i="23"/>
  <c r="AJ311" i="23" s="1"/>
  <c r="A311" i="23" s="1"/>
  <c r="AA579" i="23"/>
  <c r="AC579" i="23" s="1"/>
  <c r="AA1072" i="23"/>
  <c r="AF386" i="23"/>
  <c r="AG386" i="23" s="1"/>
  <c r="M175" i="23"/>
  <c r="T1222" i="23"/>
  <c r="V1222" i="23" s="1"/>
  <c r="Y1004" i="23"/>
  <c r="AD1004" i="23" s="1"/>
  <c r="U1045" i="23"/>
  <c r="T1507" i="23"/>
  <c r="V1507" i="23" s="1"/>
  <c r="S1323" i="23"/>
  <c r="T274" i="23"/>
  <c r="V274" i="23" s="1"/>
  <c r="AA582" i="23"/>
  <c r="AC582" i="23" s="1"/>
  <c r="AH899" i="23"/>
  <c r="AJ899" i="23" s="1"/>
  <c r="AF1031" i="23"/>
  <c r="AG1031" i="23" s="1"/>
  <c r="AH1101" i="23"/>
  <c r="AA33" i="23"/>
  <c r="AC33" i="23" s="1"/>
  <c r="AA140" i="23"/>
  <c r="AA1399" i="23"/>
  <c r="Y649" i="23"/>
  <c r="AH770" i="23"/>
  <c r="AF497" i="23"/>
  <c r="AG497" i="23" s="1"/>
  <c r="Y1025" i="23"/>
  <c r="Z1025" i="23" s="1"/>
  <c r="T588" i="23"/>
  <c r="V588" i="23" s="1"/>
  <c r="T76" i="23"/>
  <c r="AA330" i="23"/>
  <c r="AC330" i="23" s="1"/>
  <c r="AD1614" i="23"/>
  <c r="AA401" i="23"/>
  <c r="AC401" i="23" s="1"/>
  <c r="AA253" i="24"/>
  <c r="AC253" i="24" s="1"/>
  <c r="AF223" i="23"/>
  <c r="AK223" i="23" s="1"/>
  <c r="T468" i="23"/>
  <c r="T279" i="24"/>
  <c r="V279" i="24" s="1"/>
  <c r="T166" i="23"/>
  <c r="V166" i="23" s="1"/>
  <c r="AH559" i="23"/>
  <c r="AJ559" i="23" s="1"/>
  <c r="A559" i="23" s="1"/>
  <c r="Z488" i="23"/>
  <c r="AH939" i="23"/>
  <c r="AJ939" i="23" s="1"/>
  <c r="T159" i="24"/>
  <c r="V159" i="24" s="1"/>
  <c r="T894" i="23"/>
  <c r="V894" i="23" s="1"/>
  <c r="T818" i="23"/>
  <c r="AB1042" i="23"/>
  <c r="U1420" i="23"/>
  <c r="Y455" i="23"/>
  <c r="Z455" i="23" s="1"/>
  <c r="U1531" i="23"/>
  <c r="T776" i="23"/>
  <c r="V776" i="23" s="1"/>
  <c r="T1400" i="23"/>
  <c r="V1400" i="23" s="1"/>
  <c r="U668" i="23"/>
  <c r="N1563" i="23"/>
  <c r="N378" i="23"/>
  <c r="Y269" i="23"/>
  <c r="Z269" i="23" s="1"/>
  <c r="U65" i="23"/>
  <c r="AA926" i="23"/>
  <c r="AC926" i="23" s="1"/>
  <c r="AK201" i="24"/>
  <c r="AB754" i="23"/>
  <c r="AF1589" i="23"/>
  <c r="AG1589" i="23" s="1"/>
  <c r="AB864" i="23"/>
  <c r="U1374" i="23"/>
  <c r="AD163" i="23"/>
  <c r="M1099" i="23"/>
  <c r="O1099" i="23" s="1"/>
  <c r="AF144" i="23"/>
  <c r="AG144" i="23" s="1"/>
  <c r="T154" i="23"/>
  <c r="V154" i="23" s="1"/>
  <c r="M184" i="23"/>
  <c r="AB1506" i="23"/>
  <c r="Y27" i="24"/>
  <c r="Z27" i="24" s="1"/>
  <c r="Z519" i="23"/>
  <c r="AD1398" i="23"/>
  <c r="Y266" i="23"/>
  <c r="Y67" i="23"/>
  <c r="AD67" i="23" s="1"/>
  <c r="O72" i="23"/>
  <c r="U194" i="23"/>
  <c r="N290" i="23"/>
  <c r="AD214" i="23"/>
  <c r="AD1503" i="23"/>
  <c r="N1615" i="23"/>
  <c r="AF394" i="23"/>
  <c r="AG394" i="23" s="1"/>
  <c r="AD720" i="23"/>
  <c r="U176" i="23"/>
  <c r="R1251" i="23"/>
  <c r="S1251" i="23" s="1"/>
  <c r="Y1528" i="23"/>
  <c r="AD1528" i="23" s="1"/>
  <c r="AA165" i="24"/>
  <c r="AC165" i="24" s="1"/>
  <c r="U229" i="24"/>
  <c r="Y1439" i="23"/>
  <c r="AD1439" i="23" s="1"/>
  <c r="N280" i="23"/>
  <c r="U545" i="23"/>
  <c r="AD176" i="23"/>
  <c r="AD321" i="23"/>
  <c r="U1011" i="23"/>
  <c r="AF692" i="23"/>
  <c r="AG692" i="23" s="1"/>
  <c r="U659" i="23"/>
  <c r="AF1188" i="23"/>
  <c r="AG1188" i="23" s="1"/>
  <c r="AD204" i="23"/>
  <c r="AF287" i="24"/>
  <c r="AG287" i="24" s="1"/>
  <c r="AD789" i="23"/>
  <c r="U426" i="23"/>
  <c r="N1275" i="23"/>
  <c r="AF610" i="23"/>
  <c r="AG610" i="23" s="1"/>
  <c r="U1423" i="23"/>
  <c r="U243" i="23"/>
  <c r="U230" i="23"/>
  <c r="AA1552" i="23"/>
  <c r="AC1552" i="23" s="1"/>
  <c r="N79" i="23"/>
  <c r="O79" i="23" s="1"/>
  <c r="Y1416" i="23"/>
  <c r="Z1416" i="23" s="1"/>
  <c r="AD229" i="23"/>
  <c r="AD1248" i="23"/>
  <c r="U29" i="23"/>
  <c r="U159" i="23"/>
  <c r="R1029" i="23"/>
  <c r="W1029" i="23" s="1"/>
  <c r="U505" i="23"/>
  <c r="T148" i="23"/>
  <c r="V148" i="23" s="1"/>
  <c r="AF410" i="23"/>
  <c r="AG410" i="23" s="1"/>
  <c r="AD79" i="23"/>
  <c r="U1193" i="23"/>
  <c r="N260" i="23"/>
  <c r="U290" i="23"/>
  <c r="U1392" i="23"/>
  <c r="AD53" i="23"/>
  <c r="AB569" i="23"/>
  <c r="U493" i="23"/>
  <c r="N36" i="23"/>
  <c r="U547" i="23"/>
  <c r="U926" i="23"/>
  <c r="U1573" i="23"/>
  <c r="Y202" i="24"/>
  <c r="U98" i="24"/>
  <c r="Z683" i="23"/>
  <c r="N289" i="23"/>
  <c r="AD187" i="23"/>
  <c r="T167" i="23"/>
  <c r="V167" i="23" s="1"/>
  <c r="AH382" i="23"/>
  <c r="N237" i="23"/>
  <c r="AA1244" i="23"/>
  <c r="AC1244" i="23" s="1"/>
  <c r="T133" i="23"/>
  <c r="V133" i="23" s="1"/>
  <c r="T140" i="23"/>
  <c r="Z1380" i="23"/>
  <c r="T234" i="23"/>
  <c r="U924" i="23"/>
  <c r="U465" i="23"/>
  <c r="Y268" i="23"/>
  <c r="Z268" i="23" s="1"/>
  <c r="AD116" i="24"/>
  <c r="T843" i="23"/>
  <c r="U1103" i="23"/>
  <c r="N53" i="24"/>
  <c r="N1269" i="23"/>
  <c r="N819" i="23"/>
  <c r="Y440" i="23"/>
  <c r="AD440" i="23" s="1"/>
  <c r="Y267" i="23"/>
  <c r="AD267" i="23" s="1"/>
  <c r="AA105" i="24"/>
  <c r="AC105" i="24" s="1"/>
  <c r="Y254" i="23"/>
  <c r="Z254" i="23" s="1"/>
  <c r="N1325" i="23"/>
  <c r="U12" i="24"/>
  <c r="U1430" i="23"/>
  <c r="N259" i="24"/>
  <c r="U1272" i="23"/>
  <c r="AB1410" i="23"/>
  <c r="AF945" i="23"/>
  <c r="AG945" i="23" s="1"/>
  <c r="AA414" i="23"/>
  <c r="U1153" i="23"/>
  <c r="Y95" i="23"/>
  <c r="Z95" i="23" s="1"/>
  <c r="N203" i="24"/>
  <c r="U25" i="23"/>
  <c r="AF83" i="24"/>
  <c r="AG83" i="24" s="1"/>
  <c r="U343" i="23"/>
  <c r="AF682" i="23"/>
  <c r="AG682" i="23" s="1"/>
  <c r="U1258" i="23"/>
  <c r="U896" i="23"/>
  <c r="AD997" i="23"/>
  <c r="N934" i="23"/>
  <c r="AD90" i="23"/>
  <c r="AD757" i="23"/>
  <c r="AA994" i="23"/>
  <c r="AC994" i="23" s="1"/>
  <c r="Y34" i="23"/>
  <c r="AD34" i="23" s="1"/>
  <c r="T19" i="24"/>
  <c r="M1301" i="23"/>
  <c r="AH1048" i="23"/>
  <c r="AJ1048" i="23" s="1"/>
  <c r="A1048" i="23" s="1"/>
  <c r="AF860" i="23"/>
  <c r="AG860" i="23" s="1"/>
  <c r="AA231" i="24"/>
  <c r="AC231" i="24" s="1"/>
  <c r="T17" i="23"/>
  <c r="V17" i="23" s="1"/>
  <c r="AH685" i="23"/>
  <c r="AJ685" i="23" s="1"/>
  <c r="A685" i="23" s="1"/>
  <c r="T632" i="23"/>
  <c r="V632" i="23" s="1"/>
  <c r="AH777" i="23"/>
  <c r="AJ777" i="23" s="1"/>
  <c r="AH1437" i="23"/>
  <c r="AJ1437" i="23" s="1"/>
  <c r="A1437" i="23" s="1"/>
  <c r="AH453" i="23"/>
  <c r="AJ453" i="23" s="1"/>
  <c r="R445" i="23"/>
  <c r="W445" i="23" s="1"/>
  <c r="AH871" i="23"/>
  <c r="AA1326" i="23"/>
  <c r="AF1283" i="23"/>
  <c r="AG1283" i="23" s="1"/>
  <c r="T1169" i="23"/>
  <c r="V1169" i="23" s="1"/>
  <c r="T26" i="24"/>
  <c r="Y168" i="23"/>
  <c r="Z168" i="23" s="1"/>
  <c r="AA1274" i="23"/>
  <c r="AC1274" i="23" s="1"/>
  <c r="AH575" i="23"/>
  <c r="AJ575" i="23" s="1"/>
  <c r="A575" i="23" s="1"/>
  <c r="AH808" i="23"/>
  <c r="AJ808" i="23" s="1"/>
  <c r="A808" i="23" s="1"/>
  <c r="AH373" i="23"/>
  <c r="AJ373" i="23" s="1"/>
  <c r="A373" i="23" s="1"/>
  <c r="AH1548" i="23"/>
  <c r="AJ1548" i="23" s="1"/>
  <c r="A1548" i="23" s="1"/>
  <c r="AA87" i="23"/>
  <c r="AC87" i="23" s="1"/>
  <c r="T463" i="23"/>
  <c r="V463" i="23" s="1"/>
  <c r="AH831" i="23"/>
  <c r="AJ831" i="23" s="1"/>
  <c r="A831" i="23" s="1"/>
  <c r="T64" i="23"/>
  <c r="V64" i="23" s="1"/>
  <c r="T1289" i="23"/>
  <c r="V1289" i="23" s="1"/>
  <c r="T202" i="24"/>
  <c r="V202" i="24" s="1"/>
  <c r="AH715" i="23"/>
  <c r="AF117" i="24"/>
  <c r="AG117" i="24" s="1"/>
  <c r="Y446" i="23"/>
  <c r="AD446" i="23" s="1"/>
  <c r="AA1561" i="23"/>
  <c r="AC1561" i="23" s="1"/>
  <c r="T1449" i="23"/>
  <c r="Y234" i="23"/>
  <c r="Z234" i="23" s="1"/>
  <c r="T1284" i="23"/>
  <c r="AA207" i="24"/>
  <c r="AA1483" i="23"/>
  <c r="AC1483" i="23" s="1"/>
  <c r="Y843" i="23"/>
  <c r="AD843" i="23" s="1"/>
  <c r="AF483" i="23"/>
  <c r="AG483" i="23" s="1"/>
  <c r="AF111" i="24"/>
  <c r="AK111" i="24" s="1"/>
  <c r="AF530" i="23"/>
  <c r="AG530" i="23" s="1"/>
  <c r="AH432" i="23"/>
  <c r="AJ432" i="23" s="1"/>
  <c r="AH1114" i="23"/>
  <c r="AJ1114" i="23" s="1"/>
  <c r="A1114" i="23" s="1"/>
  <c r="AA1153" i="23"/>
  <c r="AC1153" i="23" s="1"/>
  <c r="T49" i="24"/>
  <c r="V49" i="24" s="1"/>
  <c r="Y865" i="23"/>
  <c r="AD865" i="23" s="1"/>
  <c r="AA281" i="23"/>
  <c r="AC281" i="23" s="1"/>
  <c r="T821" i="23"/>
  <c r="V821" i="23" s="1"/>
  <c r="AH1370" i="23"/>
  <c r="AJ1370" i="23" s="1"/>
  <c r="A1370" i="23" s="1"/>
  <c r="AF1607" i="23"/>
  <c r="AG1607" i="23" s="1"/>
  <c r="AA82" i="23"/>
  <c r="AC82" i="23" s="1"/>
  <c r="T117" i="24"/>
  <c r="V117" i="24" s="1"/>
  <c r="Y1203" i="23"/>
  <c r="AD1203" i="23" s="1"/>
  <c r="M1461" i="23"/>
  <c r="O1461" i="23" s="1"/>
  <c r="T46" i="24"/>
  <c r="V46" i="24" s="1"/>
  <c r="U811" i="23"/>
  <c r="AI322" i="23"/>
  <c r="AA712" i="23"/>
  <c r="T109" i="23"/>
  <c r="T15" i="23"/>
  <c r="V15" i="23" s="1"/>
  <c r="AF812" i="23"/>
  <c r="AG812" i="23" s="1"/>
  <c r="T637" i="23"/>
  <c r="V637" i="23" s="1"/>
  <c r="Z448" i="23"/>
  <c r="U242" i="24"/>
  <c r="AB311" i="23"/>
  <c r="N269" i="23"/>
  <c r="AB1333" i="23"/>
  <c r="U1225" i="23"/>
  <c r="N698" i="23"/>
  <c r="T173" i="24"/>
  <c r="V173" i="24" s="1"/>
  <c r="T1413" i="23"/>
  <c r="V1413" i="23" s="1"/>
  <c r="S1596" i="23"/>
  <c r="N1487" i="23"/>
  <c r="AF978" i="23"/>
  <c r="AG978" i="23" s="1"/>
  <c r="AB266" i="24"/>
  <c r="Y17" i="23"/>
  <c r="AD17" i="23" s="1"/>
  <c r="U265" i="23"/>
  <c r="N360" i="23"/>
  <c r="O360" i="23" s="1"/>
  <c r="N1232" i="23"/>
  <c r="U1378" i="23"/>
  <c r="AB1044" i="23"/>
  <c r="U944" i="23"/>
  <c r="U368" i="23"/>
  <c r="AA317" i="23"/>
  <c r="U1558" i="23"/>
  <c r="U778" i="23"/>
  <c r="S225" i="24"/>
  <c r="T773" i="23"/>
  <c r="Y1604" i="23"/>
  <c r="Z1604" i="23" s="1"/>
  <c r="AB178" i="24"/>
  <c r="U988" i="23"/>
  <c r="M445" i="23"/>
  <c r="O445" i="23" s="1"/>
  <c r="U1089" i="23"/>
  <c r="AF1326" i="23"/>
  <c r="AG1326" i="23" s="1"/>
  <c r="W1406" i="23"/>
  <c r="U492" i="23"/>
  <c r="Z456" i="23"/>
  <c r="S217" i="24"/>
  <c r="U433" i="23"/>
  <c r="N1036" i="23"/>
  <c r="S100" i="23"/>
  <c r="S1485" i="23"/>
  <c r="Z1010" i="23"/>
  <c r="U1535" i="23"/>
  <c r="W1544" i="23"/>
  <c r="Z158" i="23"/>
  <c r="AB41" i="24"/>
  <c r="Y26" i="24"/>
  <c r="S147" i="24"/>
  <c r="U1161" i="23"/>
  <c r="T356" i="23"/>
  <c r="V356" i="23" s="1"/>
  <c r="Z415" i="23"/>
  <c r="Z1328" i="23"/>
  <c r="Z233" i="24"/>
  <c r="U599" i="23"/>
  <c r="S478" i="23"/>
  <c r="AA939" i="23"/>
  <c r="AC939" i="23" s="1"/>
  <c r="N1495" i="23"/>
  <c r="AB461" i="23"/>
  <c r="Z970" i="23"/>
  <c r="T195" i="23"/>
  <c r="V195" i="23" s="1"/>
  <c r="U629" i="23"/>
  <c r="Y463" i="23"/>
  <c r="AD463" i="23" s="1"/>
  <c r="N9" i="23"/>
  <c r="U1555" i="23"/>
  <c r="Z1319" i="23"/>
  <c r="AB103" i="24"/>
  <c r="N1594" i="23"/>
  <c r="Z1500" i="23"/>
  <c r="U1241" i="23"/>
  <c r="Z979" i="23"/>
  <c r="Y64" i="23"/>
  <c r="Z64" i="23" s="1"/>
  <c r="U737" i="23"/>
  <c r="AB1385" i="23"/>
  <c r="T224" i="24"/>
  <c r="U1072" i="23"/>
  <c r="R376" i="23"/>
  <c r="W376" i="23" s="1"/>
  <c r="AD733" i="23"/>
  <c r="Z1464" i="23"/>
  <c r="Z1575" i="23"/>
  <c r="S278" i="23"/>
  <c r="Y1431" i="23"/>
  <c r="Z1431" i="23" s="1"/>
  <c r="T113" i="23"/>
  <c r="S954" i="23"/>
  <c r="Z973" i="23"/>
  <c r="Y862" i="23"/>
  <c r="AD862" i="23" s="1"/>
  <c r="U1191" i="23"/>
  <c r="Z315" i="23"/>
  <c r="U1213" i="23"/>
  <c r="N274" i="23"/>
  <c r="N638" i="23"/>
  <c r="Y1284" i="23"/>
  <c r="Z1284" i="23" s="1"/>
  <c r="U799" i="23"/>
  <c r="U264" i="24"/>
  <c r="S60" i="24"/>
  <c r="Z633" i="23"/>
  <c r="AF1483" i="23"/>
  <c r="AG1483" i="23" s="1"/>
  <c r="AD1154" i="23"/>
  <c r="T832" i="23"/>
  <c r="V832" i="23" s="1"/>
  <c r="Z1564" i="23"/>
  <c r="Y1324" i="23"/>
  <c r="AD1324" i="23" s="1"/>
  <c r="T682" i="23"/>
  <c r="V682" i="23" s="1"/>
  <c r="N169" i="24"/>
  <c r="U1448" i="23"/>
  <c r="U444" i="23"/>
  <c r="N272" i="23"/>
  <c r="U657" i="23"/>
  <c r="Z343" i="23"/>
  <c r="Z1245" i="23"/>
  <c r="Y479" i="23"/>
  <c r="Z479" i="23" s="1"/>
  <c r="T195" i="24"/>
  <c r="V195" i="24" s="1"/>
  <c r="N30" i="24"/>
  <c r="T1263" i="23"/>
  <c r="V1263" i="23" s="1"/>
  <c r="Y49" i="24"/>
  <c r="Z49" i="24" s="1"/>
  <c r="N1497" i="23"/>
  <c r="Z157" i="23"/>
  <c r="Z878" i="23"/>
  <c r="Z1580" i="23"/>
  <c r="U153" i="23"/>
  <c r="U1297" i="23"/>
  <c r="Z444" i="23"/>
  <c r="T337" i="23"/>
  <c r="V337" i="23" s="1"/>
  <c r="Y1033" i="23"/>
  <c r="AD1033" i="23" s="1"/>
  <c r="Y806" i="23"/>
  <c r="AD806" i="23" s="1"/>
  <c r="S68" i="23"/>
  <c r="AB1184" i="23"/>
  <c r="S277" i="23"/>
  <c r="Z938" i="23"/>
  <c r="Z148" i="23"/>
  <c r="U1271" i="23"/>
  <c r="Z693" i="23"/>
  <c r="U753" i="23"/>
  <c r="U95" i="23"/>
  <c r="U1165" i="23"/>
  <c r="N7" i="23"/>
  <c r="AF673" i="23"/>
  <c r="AG673" i="23" s="1"/>
  <c r="S419" i="23"/>
  <c r="T66" i="24"/>
  <c r="V66" i="24" s="1"/>
  <c r="AA1531" i="23"/>
  <c r="AA12" i="24"/>
  <c r="AC12" i="24" s="1"/>
  <c r="U1105" i="23"/>
  <c r="T211" i="23"/>
  <c r="Y65" i="24"/>
  <c r="Z65" i="24" s="1"/>
  <c r="M1519" i="23"/>
  <c r="O1519" i="23" s="1"/>
  <c r="AF541" i="23"/>
  <c r="AG541" i="23" s="1"/>
  <c r="Y28" i="24"/>
  <c r="AD28" i="24" s="1"/>
  <c r="T1589" i="23"/>
  <c r="V1589" i="23" s="1"/>
  <c r="T893" i="23"/>
  <c r="V893" i="23" s="1"/>
  <c r="AA39" i="24"/>
  <c r="AC39" i="24" s="1"/>
  <c r="N606" i="23"/>
  <c r="AA75" i="23"/>
  <c r="AC75" i="23" s="1"/>
  <c r="Z400" i="23"/>
  <c r="AA348" i="23"/>
  <c r="AC348" i="23" s="1"/>
  <c r="AA710" i="23"/>
  <c r="AC710" i="23" s="1"/>
  <c r="AH614" i="23"/>
  <c r="AF1412" i="23"/>
  <c r="AG1412" i="23" s="1"/>
  <c r="U911" i="23"/>
  <c r="AB1610" i="23"/>
  <c r="U890" i="23"/>
  <c r="Y1080" i="23"/>
  <c r="Z1080" i="23" s="1"/>
  <c r="AI1023" i="23"/>
  <c r="AA79" i="24"/>
  <c r="AC79" i="24" s="1"/>
  <c r="U280" i="24"/>
  <c r="M1349" i="23"/>
  <c r="O1349" i="23" s="1"/>
  <c r="T764" i="23"/>
  <c r="V764" i="23" s="1"/>
  <c r="AA237" i="24"/>
  <c r="AC237" i="24" s="1"/>
  <c r="T914" i="23"/>
  <c r="T326" i="23"/>
  <c r="V326" i="23" s="1"/>
  <c r="T85" i="24"/>
  <c r="V85" i="24" s="1"/>
  <c r="N286" i="23"/>
  <c r="U209" i="23"/>
  <c r="T336" i="23"/>
  <c r="AH1224" i="23"/>
  <c r="AJ1224" i="23" s="1"/>
  <c r="A1224" i="23" s="1"/>
  <c r="N974" i="23"/>
  <c r="AH1499" i="23"/>
  <c r="AJ1499" i="23" s="1"/>
  <c r="A1499" i="23" s="1"/>
  <c r="T64" i="24"/>
  <c r="V64" i="24" s="1"/>
  <c r="T1183" i="23"/>
  <c r="V1183" i="23" s="1"/>
  <c r="T99" i="24"/>
  <c r="V99" i="24" s="1"/>
  <c r="AA1115" i="23"/>
  <c r="AC1115" i="23" s="1"/>
  <c r="AA235" i="23"/>
  <c r="AA173" i="23"/>
  <c r="AC173" i="23" s="1"/>
  <c r="Z1109" i="23"/>
  <c r="S1466" i="23"/>
  <c r="U1609" i="23"/>
  <c r="AA866" i="23"/>
  <c r="AC866" i="23" s="1"/>
  <c r="AA111" i="23"/>
  <c r="AC111" i="23" s="1"/>
  <c r="AH532" i="23"/>
  <c r="Y224" i="24"/>
  <c r="Z224" i="24" s="1"/>
  <c r="N98" i="23"/>
  <c r="O98" i="23" s="1"/>
  <c r="AA711" i="23"/>
  <c r="AC711" i="23" s="1"/>
  <c r="AF718" i="23"/>
  <c r="AG718" i="23" s="1"/>
  <c r="T1128" i="23"/>
  <c r="V1128" i="23" s="1"/>
  <c r="Z304" i="23"/>
  <c r="U1062" i="23"/>
  <c r="T749" i="23"/>
  <c r="V749" i="23" s="1"/>
  <c r="AF660" i="23"/>
  <c r="AG660" i="23" s="1"/>
  <c r="AA820" i="23"/>
  <c r="AC820" i="23" s="1"/>
  <c r="AH549" i="23"/>
  <c r="AJ549" i="23" s="1"/>
  <c r="A549" i="23" s="1"/>
  <c r="U194" i="24"/>
  <c r="AF1293" i="23"/>
  <c r="AG1293" i="23" s="1"/>
  <c r="AB1537" i="23"/>
  <c r="AA1489" i="23"/>
  <c r="AC1489" i="23" s="1"/>
  <c r="Y832" i="23"/>
  <c r="AD832" i="23" s="1"/>
  <c r="Y13" i="24"/>
  <c r="Z13" i="24" s="1"/>
  <c r="AB300" i="23"/>
  <c r="AB613" i="23"/>
  <c r="T1084" i="23"/>
  <c r="V1084" i="23" s="1"/>
  <c r="N916" i="23"/>
  <c r="T26" i="23"/>
  <c r="V26" i="23" s="1"/>
  <c r="AF1088" i="23"/>
  <c r="AG1088" i="23" s="1"/>
  <c r="T1520" i="23"/>
  <c r="V1520" i="23" s="1"/>
  <c r="Y45" i="23"/>
  <c r="Z45" i="23" s="1"/>
  <c r="T1346" i="23"/>
  <c r="V1346" i="23" s="1"/>
  <c r="AA1569" i="23"/>
  <c r="AC1569" i="23" s="1"/>
  <c r="M507" i="23"/>
  <c r="O507" i="23" s="1"/>
  <c r="AA905" i="23"/>
  <c r="AC905" i="23" s="1"/>
  <c r="U428" i="23"/>
  <c r="Y1308" i="23"/>
  <c r="AD1308" i="23" s="1"/>
  <c r="AF1546" i="23"/>
  <c r="AG1546" i="23" s="1"/>
  <c r="AA1387" i="23"/>
  <c r="AC1387" i="23" s="1"/>
  <c r="AA60" i="23"/>
  <c r="AC60" i="23" s="1"/>
  <c r="AA74" i="23"/>
  <c r="AC74" i="23" s="1"/>
  <c r="AH366" i="23"/>
  <c r="AJ366" i="23" s="1"/>
  <c r="AH1444" i="23"/>
  <c r="AJ1444" i="23" s="1"/>
  <c r="AA14" i="23"/>
  <c r="AC14" i="23" s="1"/>
  <c r="AB1414" i="23"/>
  <c r="AB790" i="23"/>
  <c r="U1021" i="23"/>
  <c r="AB1048" i="23"/>
  <c r="AF975" i="23"/>
  <c r="AG975" i="23" s="1"/>
  <c r="AF244" i="24"/>
  <c r="AK244" i="24" s="1"/>
  <c r="Y1563" i="23"/>
  <c r="Z1563" i="23" s="1"/>
  <c r="T123" i="24"/>
  <c r="V123" i="24" s="1"/>
  <c r="AA923" i="23"/>
  <c r="AC923" i="23" s="1"/>
  <c r="T460" i="23"/>
  <c r="V460" i="23" s="1"/>
  <c r="AA781" i="23"/>
  <c r="AC781" i="23" s="1"/>
  <c r="T169" i="24"/>
  <c r="V169" i="24" s="1"/>
  <c r="AF1348" i="23"/>
  <c r="AG1348" i="23" s="1"/>
  <c r="Y537" i="23"/>
  <c r="AD537" i="23" s="1"/>
  <c r="O103" i="23"/>
  <c r="AB432" i="23"/>
  <c r="AF93" i="24"/>
  <c r="AK93" i="24" s="1"/>
  <c r="Y231" i="23"/>
  <c r="Z231" i="23" s="1"/>
  <c r="AF1185" i="23"/>
  <c r="AG1185" i="23" s="1"/>
  <c r="AF358" i="23"/>
  <c r="AG358" i="23" s="1"/>
  <c r="T1022" i="23"/>
  <c r="V1022" i="23" s="1"/>
  <c r="AH349" i="23"/>
  <c r="AJ349" i="23" s="1"/>
  <c r="T1469" i="23"/>
  <c r="V1469" i="23" s="1"/>
  <c r="T1482" i="23"/>
  <c r="V1482" i="23" s="1"/>
  <c r="T138" i="24"/>
  <c r="T281" i="23"/>
  <c r="V281" i="23" s="1"/>
  <c r="AF697" i="23"/>
  <c r="AG697" i="23" s="1"/>
  <c r="AF66" i="24"/>
  <c r="AG66" i="24" s="1"/>
  <c r="AH790" i="23"/>
  <c r="T171" i="23"/>
  <c r="V171" i="23" s="1"/>
  <c r="U869" i="23"/>
  <c r="AH570" i="23"/>
  <c r="AJ570" i="23" s="1"/>
  <c r="A570" i="23" s="1"/>
  <c r="AF79" i="24"/>
  <c r="AG79" i="24" s="1"/>
  <c r="M623" i="23"/>
  <c r="O623" i="23" s="1"/>
  <c r="AH1189" i="23"/>
  <c r="AJ1189" i="23" s="1"/>
  <c r="Y336" i="23"/>
  <c r="AD336" i="23" s="1"/>
  <c r="AA161" i="23"/>
  <c r="AC161" i="23" s="1"/>
  <c r="AH804" i="23"/>
  <c r="AH668" i="23"/>
  <c r="AJ668" i="23" s="1"/>
  <c r="A668" i="23" s="1"/>
  <c r="U975" i="23"/>
  <c r="AF132" i="23"/>
  <c r="AG132" i="23" s="1"/>
  <c r="AH332" i="23"/>
  <c r="AJ332" i="23" s="1"/>
  <c r="A332" i="23" s="1"/>
  <c r="T240" i="23"/>
  <c r="V240" i="23" s="1"/>
  <c r="AF931" i="23"/>
  <c r="AG931" i="23" s="1"/>
  <c r="T1286" i="23"/>
  <c r="V1286" i="23" s="1"/>
  <c r="Y99" i="24"/>
  <c r="AD99" i="24" s="1"/>
  <c r="AB1157" i="23"/>
  <c r="T503" i="23"/>
  <c r="V503" i="23" s="1"/>
  <c r="AH1017" i="23"/>
  <c r="AJ1017" i="23" s="1"/>
  <c r="A1017" i="23" s="1"/>
  <c r="AH421" i="23"/>
  <c r="AJ421" i="23" s="1"/>
  <c r="AA1306" i="23"/>
  <c r="AC1306" i="23" s="1"/>
  <c r="T1598" i="23"/>
  <c r="V1598" i="23" s="1"/>
  <c r="T675" i="23"/>
  <c r="V675" i="23" s="1"/>
  <c r="AA107" i="24"/>
  <c r="AC107" i="24" s="1"/>
  <c r="AA621" i="23"/>
  <c r="AC621" i="23" s="1"/>
  <c r="AF542" i="23"/>
  <c r="AG542" i="23" s="1"/>
  <c r="M1285" i="23"/>
  <c r="O1285" i="23" s="1"/>
  <c r="Y284" i="23"/>
  <c r="Z284" i="23" s="1"/>
  <c r="Y749" i="23"/>
  <c r="AD749" i="23" s="1"/>
  <c r="AF902" i="23"/>
  <c r="AG902" i="23" s="1"/>
  <c r="AF118" i="24"/>
  <c r="AG118" i="24" s="1"/>
  <c r="AF721" i="23"/>
  <c r="AG721" i="23" s="1"/>
  <c r="T71" i="23"/>
  <c r="V71" i="23" s="1"/>
  <c r="N1249" i="23"/>
  <c r="Y1254" i="23"/>
  <c r="AD1254" i="23" s="1"/>
  <c r="AF30" i="24"/>
  <c r="AG30" i="24" s="1"/>
  <c r="Y1084" i="23"/>
  <c r="AD1084" i="23" s="1"/>
  <c r="Y26" i="23"/>
  <c r="Z26" i="23" s="1"/>
  <c r="AA1015" i="23"/>
  <c r="AC1015" i="23" s="1"/>
  <c r="U1388" i="23"/>
  <c r="T1387" i="23"/>
  <c r="V1387" i="23" s="1"/>
  <c r="R507" i="23"/>
  <c r="S507" i="23" s="1"/>
  <c r="AH774" i="23"/>
  <c r="AJ774" i="23" s="1"/>
  <c r="AF1520" i="23"/>
  <c r="AG1520" i="23" s="1"/>
  <c r="O355" i="23"/>
  <c r="AF110" i="24"/>
  <c r="AG110" i="24" s="1"/>
  <c r="U1268" i="23"/>
  <c r="AB283" i="24" l="1"/>
  <c r="U985" i="23"/>
  <c r="U656" i="23"/>
  <c r="U580" i="23"/>
  <c r="A1316" i="23"/>
  <c r="U1316" i="23"/>
  <c r="A318" i="23"/>
  <c r="Z729" i="23"/>
  <c r="AA729" i="23" s="1"/>
  <c r="AK145" i="24"/>
  <c r="A430" i="23"/>
  <c r="Z590" i="23"/>
  <c r="AA590" i="23" s="1"/>
  <c r="AC590" i="23" s="1"/>
  <c r="U94" i="24"/>
  <c r="U1352" i="23"/>
  <c r="A1189" i="23"/>
  <c r="A237" i="24"/>
  <c r="Z118" i="23"/>
  <c r="AA118" i="23" s="1"/>
  <c r="AC118" i="23" s="1"/>
  <c r="A134" i="24"/>
  <c r="Z617" i="23"/>
  <c r="AA617" i="23" s="1"/>
  <c r="AC617" i="23" s="1"/>
  <c r="U1296" i="23"/>
  <c r="A1382" i="23"/>
  <c r="T145" i="24"/>
  <c r="V145" i="24" s="1"/>
  <c r="A145" i="24" s="1"/>
  <c r="AF59" i="24"/>
  <c r="AK59" i="24" s="1"/>
  <c r="A923" i="23"/>
  <c r="A710" i="23"/>
  <c r="A348" i="23"/>
  <c r="AD534" i="23"/>
  <c r="AF534" i="23" s="1"/>
  <c r="AG534" i="23" s="1"/>
  <c r="AH534" i="23" s="1"/>
  <c r="AJ534" i="23" s="1"/>
  <c r="A534" i="23" s="1"/>
  <c r="AD583" i="23"/>
  <c r="AF583" i="23" s="1"/>
  <c r="AG583" i="23" s="1"/>
  <c r="AH583" i="23" s="1"/>
  <c r="AJ583" i="23" s="1"/>
  <c r="A583" i="23" s="1"/>
  <c r="A1444" i="23"/>
  <c r="A1260" i="23"/>
  <c r="A1055" i="23"/>
  <c r="AB78" i="24"/>
  <c r="AI1055" i="23"/>
  <c r="A694" i="23"/>
  <c r="A352" i="23"/>
  <c r="AA1527" i="23"/>
  <c r="AC1527" i="23" s="1"/>
  <c r="S1529" i="23"/>
  <c r="T1529" i="23" s="1"/>
  <c r="V1529" i="23" s="1"/>
  <c r="AD783" i="23"/>
  <c r="AF783" i="23" s="1"/>
  <c r="AG783" i="23" s="1"/>
  <c r="AK151" i="23"/>
  <c r="Z609" i="23"/>
  <c r="AA609" i="23" s="1"/>
  <c r="AC609" i="23" s="1"/>
  <c r="A609" i="23" s="1"/>
  <c r="AI548" i="23"/>
  <c r="Z602" i="23"/>
  <c r="AA602" i="23" s="1"/>
  <c r="AC602" i="23" s="1"/>
  <c r="U1274" i="23"/>
  <c r="A165" i="24"/>
  <c r="A1396" i="23"/>
  <c r="A359" i="23"/>
  <c r="U519" i="23"/>
  <c r="AB1071" i="23"/>
  <c r="AI313" i="23"/>
  <c r="Z1176" i="23"/>
  <c r="AA1176" i="23" s="1"/>
  <c r="AC1176" i="23" s="1"/>
  <c r="U256" i="24"/>
  <c r="U1574" i="23"/>
  <c r="A1552" i="23"/>
  <c r="A405" i="23"/>
  <c r="A316" i="23"/>
  <c r="AB104" i="23"/>
  <c r="Z449" i="23"/>
  <c r="AA449" i="23" s="1"/>
  <c r="AC449" i="23" s="1"/>
  <c r="AB281" i="23"/>
  <c r="AD284" i="23"/>
  <c r="AF284" i="23" s="1"/>
  <c r="AK284" i="23" s="1"/>
  <c r="AI982" i="23"/>
  <c r="AG144" i="24"/>
  <c r="AH144" i="24" s="1"/>
  <c r="AJ144" i="24" s="1"/>
  <c r="A144" i="24" s="1"/>
  <c r="AD1497" i="23"/>
  <c r="AF1497" i="23" s="1"/>
  <c r="AG1497" i="23" s="1"/>
  <c r="Z503" i="23"/>
  <c r="AA503" i="23" s="1"/>
  <c r="AC503" i="23" s="1"/>
  <c r="AI1137" i="23"/>
  <c r="AB894" i="23"/>
  <c r="A50" i="24"/>
  <c r="AD231" i="23"/>
  <c r="AF231" i="23" s="1"/>
  <c r="AK231" i="23" s="1"/>
  <c r="U1584" i="23"/>
  <c r="A950" i="23"/>
  <c r="AB370" i="23"/>
  <c r="N807" i="23"/>
  <c r="AB1489" i="23"/>
  <c r="Z1082" i="23"/>
  <c r="AA1082" i="23" s="1"/>
  <c r="AC1082" i="23" s="1"/>
  <c r="AB217" i="23"/>
  <c r="AB273" i="23"/>
  <c r="AB7" i="24"/>
  <c r="AF185" i="23"/>
  <c r="AG185" i="23" s="1"/>
  <c r="AH185" i="23" s="1"/>
  <c r="AJ185" i="23" s="1"/>
  <c r="AD1164" i="23"/>
  <c r="AF1164" i="23" s="1"/>
  <c r="AG1164" i="23" s="1"/>
  <c r="AD1604" i="23"/>
  <c r="AF1604" i="23" s="1"/>
  <c r="AG1604" i="23" s="1"/>
  <c r="AK281" i="23"/>
  <c r="AD1349" i="23"/>
  <c r="AF1349" i="23" s="1"/>
  <c r="AG1349" i="23" s="1"/>
  <c r="AD1059" i="23"/>
  <c r="AF1059" i="23" s="1"/>
  <c r="AG1059" i="23" s="1"/>
  <c r="A976" i="23"/>
  <c r="A370" i="23"/>
  <c r="AB1503" i="23"/>
  <c r="Z1591" i="23"/>
  <c r="AA1591" i="23" s="1"/>
  <c r="AC1591" i="23" s="1"/>
  <c r="N1300" i="23"/>
  <c r="AK295" i="24"/>
  <c r="AI1597" i="23"/>
  <c r="AG72" i="23"/>
  <c r="AH72" i="23" s="1"/>
  <c r="AJ72" i="23" s="1"/>
  <c r="AG38" i="24"/>
  <c r="AH38" i="24" s="1"/>
  <c r="AJ38" i="24" s="1"/>
  <c r="A38" i="24" s="1"/>
  <c r="Q38" i="21" s="1"/>
  <c r="U17" i="23"/>
  <c r="AG85" i="23"/>
  <c r="AH85" i="23" s="1"/>
  <c r="AJ85" i="23" s="1"/>
  <c r="A85" i="23" s="1"/>
  <c r="Z1078" i="23"/>
  <c r="AA1078" i="23" s="1"/>
  <c r="AC1078" i="23" s="1"/>
  <c r="AG61" i="24"/>
  <c r="AH61" i="24" s="1"/>
  <c r="AB1120" i="23"/>
  <c r="AI1278" i="23"/>
  <c r="AB544" i="23"/>
  <c r="A1152" i="23"/>
  <c r="AB53" i="23"/>
  <c r="AB523" i="23"/>
  <c r="AB1407" i="23"/>
  <c r="AK31" i="23"/>
  <c r="Z45" i="24"/>
  <c r="AA45" i="24" s="1"/>
  <c r="AC45" i="24" s="1"/>
  <c r="AG63" i="23"/>
  <c r="AH63" i="23" s="1"/>
  <c r="AJ63" i="23" s="1"/>
  <c r="A63" i="23" s="1"/>
  <c r="U17" i="24"/>
  <c r="Z472" i="23"/>
  <c r="AA472" i="23" s="1"/>
  <c r="AC472" i="23" s="1"/>
  <c r="W623" i="23"/>
  <c r="Y623" i="23" s="1"/>
  <c r="Z623" i="23" s="1"/>
  <c r="AD1056" i="23"/>
  <c r="AF1056" i="23" s="1"/>
  <c r="AG1056" i="23" s="1"/>
  <c r="AB1159" i="23"/>
  <c r="AB1423" i="23"/>
  <c r="A381" i="23"/>
  <c r="AK118" i="24"/>
  <c r="AB367" i="23"/>
  <c r="AB567" i="23"/>
  <c r="A915" i="23"/>
  <c r="A1205" i="23"/>
  <c r="AF772" i="23"/>
  <c r="AG772" i="23" s="1"/>
  <c r="AH772" i="23" s="1"/>
  <c r="AJ772" i="23" s="1"/>
  <c r="A772" i="23" s="1"/>
  <c r="U877" i="23"/>
  <c r="AD1334" i="23"/>
  <c r="AF1334" i="23" s="1"/>
  <c r="AG1334" i="23" s="1"/>
  <c r="N288" i="24"/>
  <c r="AI1502" i="23"/>
  <c r="AB109" i="23"/>
  <c r="U259" i="24"/>
  <c r="AG77" i="23"/>
  <c r="AH77" i="23" s="1"/>
  <c r="AJ77" i="23" s="1"/>
  <c r="AB1022" i="23"/>
  <c r="AD419" i="23"/>
  <c r="AF419" i="23" s="1"/>
  <c r="AG419" i="23" s="1"/>
  <c r="AD600" i="23"/>
  <c r="AF600" i="23" s="1"/>
  <c r="AG600" i="23" s="1"/>
  <c r="AH600" i="23" s="1"/>
  <c r="AJ600" i="23" s="1"/>
  <c r="A600" i="23" s="1"/>
  <c r="AB842" i="23"/>
  <c r="W1375" i="23"/>
  <c r="Y1375" i="23" s="1"/>
  <c r="Z1375" i="23" s="1"/>
  <c r="Z658" i="23"/>
  <c r="AA658" i="23" s="1"/>
  <c r="AC658" i="23" s="1"/>
  <c r="AI808" i="23"/>
  <c r="AD43" i="24"/>
  <c r="AF43" i="24" s="1"/>
  <c r="AG43" i="24" s="1"/>
  <c r="U525" i="23"/>
  <c r="V1047" i="23"/>
  <c r="U1047" i="23"/>
  <c r="AD45" i="23"/>
  <c r="AF45" i="23" s="1"/>
  <c r="AK45" i="23" s="1"/>
  <c r="U254" i="23"/>
  <c r="U730" i="23"/>
  <c r="AB1296" i="23"/>
  <c r="AB817" i="23"/>
  <c r="AG199" i="23"/>
  <c r="AH199" i="23" s="1"/>
  <c r="AJ199" i="23" s="1"/>
  <c r="A199" i="23" s="1"/>
  <c r="AB16" i="23"/>
  <c r="AG157" i="24"/>
  <c r="AH157" i="24" s="1"/>
  <c r="AJ157" i="24" s="1"/>
  <c r="A157" i="24" s="1"/>
  <c r="AI1018" i="23"/>
  <c r="AI620" i="23"/>
  <c r="Z97" i="23"/>
  <c r="AA97" i="23" s="1"/>
  <c r="AC97" i="23" s="1"/>
  <c r="U907" i="23"/>
  <c r="A1421" i="23"/>
  <c r="AB1265" i="23"/>
  <c r="AB1483" i="23"/>
  <c r="Z1528" i="23"/>
  <c r="AA1528" i="23" s="1"/>
  <c r="AC1528" i="23" s="1"/>
  <c r="N153" i="24"/>
  <c r="AB1249" i="23"/>
  <c r="U105" i="24"/>
  <c r="T1375" i="23"/>
  <c r="V1375" i="23" s="1"/>
  <c r="A1244" i="23"/>
  <c r="W728" i="23"/>
  <c r="Y728" i="23" s="1"/>
  <c r="AD728" i="23" s="1"/>
  <c r="U102" i="24"/>
  <c r="Z346" i="23"/>
  <c r="AA346" i="23" s="1"/>
  <c r="AC346" i="23" s="1"/>
  <c r="S619" i="23"/>
  <c r="T619" i="23" s="1"/>
  <c r="V619" i="23" s="1"/>
  <c r="N1152" i="23"/>
  <c r="U1469" i="23"/>
  <c r="Z806" i="23"/>
  <c r="AA806" i="23" s="1"/>
  <c r="AC806" i="23" s="1"/>
  <c r="U637" i="23"/>
  <c r="AK42" i="24"/>
  <c r="AI316" i="23"/>
  <c r="AK141" i="23"/>
  <c r="AB240" i="24"/>
  <c r="AD166" i="24"/>
  <c r="AF166" i="24" s="1"/>
  <c r="AK166" i="24" s="1"/>
  <c r="AB1343" i="23"/>
  <c r="AI1354" i="23"/>
  <c r="U261" i="23"/>
  <c r="AD137" i="23"/>
  <c r="AF137" i="23" s="1"/>
  <c r="AK137" i="23" s="1"/>
  <c r="W1251" i="23"/>
  <c r="Y1251" i="23" s="1"/>
  <c r="Z1251" i="23" s="1"/>
  <c r="AB534" i="23"/>
  <c r="AG62" i="23"/>
  <c r="AH62" i="23" s="1"/>
  <c r="AJ62" i="23" s="1"/>
  <c r="AB563" i="23"/>
  <c r="AD1325" i="23"/>
  <c r="AF1325" i="23" s="1"/>
  <c r="AG1325" i="23" s="1"/>
  <c r="Z1320" i="23"/>
  <c r="AA1320" i="23" s="1"/>
  <c r="AC1320" i="23" s="1"/>
  <c r="AG160" i="23"/>
  <c r="AH160" i="23" s="1"/>
  <c r="AB1248" i="23"/>
  <c r="Z1429" i="23"/>
  <c r="AA1429" i="23" s="1"/>
  <c r="AD283" i="24"/>
  <c r="AF1558" i="23"/>
  <c r="AG1558" i="23" s="1"/>
  <c r="AH1558" i="23" s="1"/>
  <c r="AJ1558" i="23" s="1"/>
  <c r="A1558" i="23" s="1"/>
  <c r="Z665" i="23"/>
  <c r="AA665" i="23" s="1"/>
  <c r="AC665" i="23" s="1"/>
  <c r="Z9" i="24"/>
  <c r="AA9" i="24" s="1"/>
  <c r="AC9" i="24" s="1"/>
  <c r="AB280" i="24"/>
  <c r="AK122" i="23"/>
  <c r="AD68" i="23"/>
  <c r="AF68" i="23" s="1"/>
  <c r="AK68" i="23" s="1"/>
  <c r="AK126" i="23"/>
  <c r="AD109" i="24"/>
  <c r="AF109" i="24" s="1"/>
  <c r="AK109" i="24" s="1"/>
  <c r="W507" i="23"/>
  <c r="Y507" i="23" s="1"/>
  <c r="AB30" i="24"/>
  <c r="U1507" i="23"/>
  <c r="AD901" i="23"/>
  <c r="AF901" i="23" s="1"/>
  <c r="AG901" i="23" s="1"/>
  <c r="Z762" i="23"/>
  <c r="AA762" i="23" s="1"/>
  <c r="AC762" i="23" s="1"/>
  <c r="U12" i="23"/>
  <c r="AD729" i="23"/>
  <c r="AF729" i="23" s="1"/>
  <c r="AG729" i="23" s="1"/>
  <c r="AB359" i="23"/>
  <c r="AI430" i="23"/>
  <c r="Z798" i="23"/>
  <c r="AA798" i="23" s="1"/>
  <c r="AC798" i="23" s="1"/>
  <c r="AB814" i="23"/>
  <c r="AD263" i="23"/>
  <c r="AF263" i="23" s="1"/>
  <c r="AK263" i="23" s="1"/>
  <c r="AK219" i="23"/>
  <c r="U1615" i="23"/>
  <c r="U675" i="23"/>
  <c r="U1169" i="23"/>
  <c r="Z179" i="23"/>
  <c r="AA179" i="23" s="1"/>
  <c r="AC179" i="23" s="1"/>
  <c r="AB930" i="23"/>
  <c r="AB1040" i="23"/>
  <c r="AA504" i="23"/>
  <c r="AC504" i="23" s="1"/>
  <c r="AG273" i="23"/>
  <c r="AD650" i="23"/>
  <c r="AF650" i="23" s="1"/>
  <c r="AG650" i="23" s="1"/>
  <c r="AB640" i="23"/>
  <c r="AI1548" i="23"/>
  <c r="AB354" i="23"/>
  <c r="AD1211" i="23"/>
  <c r="AF1211" i="23" s="1"/>
  <c r="AG1211" i="23" s="1"/>
  <c r="A477" i="23"/>
  <c r="AB1465" i="23"/>
  <c r="Z380" i="23"/>
  <c r="AA380" i="23" s="1"/>
  <c r="AC380" i="23" s="1"/>
  <c r="AB375" i="23"/>
  <c r="Z723" i="23"/>
  <c r="AA723" i="23" s="1"/>
  <c r="AC723" i="23" s="1"/>
  <c r="S53" i="24"/>
  <c r="T53" i="24" s="1"/>
  <c r="V53" i="24" s="1"/>
  <c r="U1286" i="23"/>
  <c r="Z1439" i="23"/>
  <c r="AA1439" i="23" s="1"/>
  <c r="AC1439" i="23" s="1"/>
  <c r="Z1512" i="23"/>
  <c r="AA1512" i="23" s="1"/>
  <c r="U157" i="24"/>
  <c r="U369" i="23"/>
  <c r="AD298" i="23"/>
  <c r="AF298" i="23" s="1"/>
  <c r="AG298" i="23" s="1"/>
  <c r="AB1446" i="23"/>
  <c r="AB350" i="23"/>
  <c r="AB955" i="23"/>
  <c r="AB595" i="23"/>
  <c r="T425" i="23"/>
  <c r="V425" i="23" s="1"/>
  <c r="U969" i="23"/>
  <c r="AK185" i="24"/>
  <c r="AK280" i="24"/>
  <c r="AK117" i="23"/>
  <c r="AB1398" i="23"/>
  <c r="AG25" i="24"/>
  <c r="AH25" i="24" s="1"/>
  <c r="AJ25" i="24" s="1"/>
  <c r="A25" i="24" s="1"/>
  <c r="Q25" i="21" s="1"/>
  <c r="N78" i="24"/>
  <c r="AF118" i="23"/>
  <c r="AG118" i="23" s="1"/>
  <c r="AH118" i="23" s="1"/>
  <c r="U64" i="24"/>
  <c r="Z1324" i="23"/>
  <c r="AA1324" i="23" s="1"/>
  <c r="AC1324" i="23" s="1"/>
  <c r="AB926" i="23"/>
  <c r="A1442" i="23"/>
  <c r="U1076" i="23"/>
  <c r="Z227" i="24"/>
  <c r="AA227" i="24" s="1"/>
  <c r="AC227" i="24" s="1"/>
  <c r="AB47" i="23"/>
  <c r="Z275" i="23"/>
  <c r="AA275" i="23" s="1"/>
  <c r="AC275" i="23" s="1"/>
  <c r="Z691" i="23"/>
  <c r="AA691" i="23" s="1"/>
  <c r="AC691" i="23" s="1"/>
  <c r="AG132" i="24"/>
  <c r="AH132" i="24" s="1"/>
  <c r="AJ132" i="24" s="1"/>
  <c r="A132" i="24" s="1"/>
  <c r="AB458" i="23"/>
  <c r="AD625" i="23"/>
  <c r="AF625" i="23" s="1"/>
  <c r="AG625" i="23" s="1"/>
  <c r="U1055" i="23"/>
  <c r="AB107" i="24"/>
  <c r="Z537" i="23"/>
  <c r="AA537" i="23" s="1"/>
  <c r="AC537" i="23" s="1"/>
  <c r="AI311" i="23"/>
  <c r="AD1452" i="23"/>
  <c r="AF1452" i="23" s="1"/>
  <c r="AG1452" i="23" s="1"/>
  <c r="U957" i="23"/>
  <c r="AB771" i="23"/>
  <c r="U116" i="24"/>
  <c r="A464" i="23"/>
  <c r="Z160" i="24"/>
  <c r="AA160" i="24" s="1"/>
  <c r="AC160" i="24" s="1"/>
  <c r="U1575" i="23"/>
  <c r="AK205" i="23"/>
  <c r="AI1565" i="23"/>
  <c r="AF220" i="23"/>
  <c r="AK220" i="23" s="1"/>
  <c r="AB744" i="23"/>
  <c r="AG154" i="23"/>
  <c r="AH154" i="23" s="1"/>
  <c r="AJ154" i="23" s="1"/>
  <c r="A154" i="23" s="1"/>
  <c r="AB160" i="23"/>
  <c r="W1111" i="23"/>
  <c r="Y1111" i="23" s="1"/>
  <c r="AD1111" i="23" s="1"/>
  <c r="AF1111" i="23" s="1"/>
  <c r="AG1111" i="23" s="1"/>
  <c r="AB574" i="23"/>
  <c r="Z1596" i="23"/>
  <c r="AA1596" i="23" s="1"/>
  <c r="AC1596" i="23" s="1"/>
  <c r="AB1202" i="23"/>
  <c r="N178" i="23"/>
  <c r="AB740" i="23"/>
  <c r="AB163" i="23"/>
  <c r="AI1581" i="23"/>
  <c r="AB1515" i="23"/>
  <c r="AB457" i="23"/>
  <c r="AK289" i="23"/>
  <c r="AG103" i="23"/>
  <c r="AH103" i="23" s="1"/>
  <c r="AJ103" i="23" s="1"/>
  <c r="U646" i="23"/>
  <c r="N425" i="23"/>
  <c r="S1545" i="23"/>
  <c r="N765" i="23"/>
  <c r="T765" i="23"/>
  <c r="V765" i="23" s="1"/>
  <c r="A765" i="23" s="1"/>
  <c r="AB132" i="23"/>
  <c r="U1563" i="23"/>
  <c r="AB294" i="23"/>
  <c r="Z446" i="23"/>
  <c r="AA446" i="23" s="1"/>
  <c r="AC446" i="23" s="1"/>
  <c r="U805" i="23"/>
  <c r="AK140" i="23"/>
  <c r="U1404" i="23"/>
  <c r="U690" i="23"/>
  <c r="Z652" i="23"/>
  <c r="AA652" i="23" s="1"/>
  <c r="AC652" i="23" s="1"/>
  <c r="Z867" i="23"/>
  <c r="AA867" i="23" s="1"/>
  <c r="AC867" i="23" s="1"/>
  <c r="AB261" i="24"/>
  <c r="U1215" i="23"/>
  <c r="AB1107" i="23"/>
  <c r="AA1352" i="23"/>
  <c r="AC1352" i="23" s="1"/>
  <c r="Z288" i="23"/>
  <c r="AA288" i="23" s="1"/>
  <c r="AC288" i="23" s="1"/>
  <c r="Z130" i="24"/>
  <c r="AA130" i="24" s="1"/>
  <c r="AI662" i="23"/>
  <c r="AD874" i="23"/>
  <c r="AF874" i="23" s="1"/>
  <c r="AG874" i="23" s="1"/>
  <c r="N1260" i="23"/>
  <c r="AI432" i="23"/>
  <c r="AG291" i="23"/>
  <c r="AH291" i="23" s="1"/>
  <c r="AJ291" i="23" s="1"/>
  <c r="A291" i="23" s="1"/>
  <c r="U720" i="23"/>
  <c r="U282" i="24"/>
  <c r="AB885" i="23"/>
  <c r="AK87" i="24"/>
  <c r="AG104" i="24"/>
  <c r="AH104" i="24" s="1"/>
  <c r="AJ104" i="24" s="1"/>
  <c r="Z1535" i="23"/>
  <c r="AA1535" i="23" s="1"/>
  <c r="AC1535" i="23" s="1"/>
  <c r="AI1342" i="23"/>
  <c r="U1246" i="23"/>
  <c r="Z102" i="24"/>
  <c r="AA102" i="24" s="1"/>
  <c r="AC102" i="24" s="1"/>
  <c r="AB1104" i="23"/>
  <c r="AD680" i="23"/>
  <c r="AF680" i="23" s="1"/>
  <c r="AG680" i="23" s="1"/>
  <c r="AI750" i="23"/>
  <c r="AD73" i="24"/>
  <c r="AF73" i="24" s="1"/>
  <c r="AK73" i="24" s="1"/>
  <c r="AB85" i="23"/>
  <c r="U585" i="23"/>
  <c r="AD635" i="23"/>
  <c r="AF635" i="23" s="1"/>
  <c r="AG635" i="23" s="1"/>
  <c r="AI222" i="24"/>
  <c r="AB1281" i="23"/>
  <c r="AI1498" i="23"/>
  <c r="U1248" i="23"/>
  <c r="AD353" i="23"/>
  <c r="AF353" i="23" s="1"/>
  <c r="AG353" i="23" s="1"/>
  <c r="AK275" i="24"/>
  <c r="AK126" i="24"/>
  <c r="AB333" i="23"/>
  <c r="AB161" i="24"/>
  <c r="U462" i="23"/>
  <c r="AI1395" i="23"/>
  <c r="AB655" i="23"/>
  <c r="AB321" i="23"/>
  <c r="N1099" i="23"/>
  <c r="U159" i="24"/>
  <c r="U192" i="23"/>
  <c r="W1131" i="23"/>
  <c r="Y1131" i="23" s="1"/>
  <c r="AD1131" i="23" s="1"/>
  <c r="AI1396" i="23"/>
  <c r="AB1571" i="23"/>
  <c r="Y474" i="23"/>
  <c r="AD474" i="23" s="1"/>
  <c r="AF474" i="23" s="1"/>
  <c r="AG474" i="23" s="1"/>
  <c r="AB722" i="23"/>
  <c r="U1267" i="23"/>
  <c r="U145" i="23"/>
  <c r="S418" i="23"/>
  <c r="U1050" i="23"/>
  <c r="Y62" i="24"/>
  <c r="Z62" i="24" s="1"/>
  <c r="N1218" i="23"/>
  <c r="Z1004" i="23"/>
  <c r="AA1004" i="23" s="1"/>
  <c r="AC1004" i="23" s="1"/>
  <c r="AD192" i="23"/>
  <c r="AF192" i="23" s="1"/>
  <c r="AD369" i="23"/>
  <c r="AF369" i="23" s="1"/>
  <c r="AG369" i="23" s="1"/>
  <c r="U1172" i="23"/>
  <c r="AK199" i="24"/>
  <c r="AD108" i="24"/>
  <c r="AF108" i="24" s="1"/>
  <c r="AK108" i="24" s="1"/>
  <c r="AG204" i="24"/>
  <c r="AH204" i="24" s="1"/>
  <c r="AJ204" i="24" s="1"/>
  <c r="AB128" i="24"/>
  <c r="AB941" i="23"/>
  <c r="AK285" i="23"/>
  <c r="U221" i="24"/>
  <c r="AB1357" i="23"/>
  <c r="AA1242" i="23"/>
  <c r="AC1242" i="23" s="1"/>
  <c r="AB211" i="23"/>
  <c r="Z879" i="23"/>
  <c r="AA879" i="23" s="1"/>
  <c r="AC879" i="23" s="1"/>
  <c r="N907" i="23"/>
  <c r="AB430" i="23"/>
  <c r="AK30" i="24"/>
  <c r="AB915" i="23"/>
  <c r="AB316" i="23"/>
  <c r="A1295" i="23"/>
  <c r="AI1148" i="23"/>
  <c r="Z1449" i="23"/>
  <c r="AA1449" i="23" s="1"/>
  <c r="AC1449" i="23" s="1"/>
  <c r="AB1178" i="23"/>
  <c r="AB947" i="23"/>
  <c r="AI136" i="24"/>
  <c r="T7" i="23"/>
  <c r="V7" i="23" s="1"/>
  <c r="U474" i="23"/>
  <c r="U1383" i="23"/>
  <c r="U331" i="23"/>
  <c r="AD922" i="23"/>
  <c r="AF922" i="23" s="1"/>
  <c r="AG922" i="23" s="1"/>
  <c r="Z390" i="23"/>
  <c r="AA390" i="23" s="1"/>
  <c r="AC390" i="23" s="1"/>
  <c r="Z145" i="23"/>
  <c r="AA145" i="23" s="1"/>
  <c r="AC145" i="23" s="1"/>
  <c r="AK243" i="23"/>
  <c r="AD308" i="23"/>
  <c r="AF308" i="23" s="1"/>
  <c r="AG308" i="23" s="1"/>
  <c r="AK184" i="24"/>
  <c r="AI976" i="23"/>
  <c r="AB506" i="23"/>
  <c r="Z987" i="23"/>
  <c r="AA987" i="23" s="1"/>
  <c r="AC987" i="23" s="1"/>
  <c r="T699" i="23"/>
  <c r="V699" i="23" s="1"/>
  <c r="T1122" i="23"/>
  <c r="V1122" i="23" s="1"/>
  <c r="U284" i="23"/>
  <c r="U85" i="24"/>
  <c r="AD168" i="23"/>
  <c r="AF168" i="23" s="1"/>
  <c r="AG168" i="23" s="1"/>
  <c r="AI743" i="23"/>
  <c r="AB165" i="24"/>
  <c r="U1126" i="23"/>
  <c r="AB1612" i="23"/>
  <c r="A222" i="24"/>
  <c r="Y785" i="23"/>
  <c r="Z785" i="23" s="1"/>
  <c r="AD1443" i="23"/>
  <c r="AB1223" i="23"/>
  <c r="U883" i="23"/>
  <c r="AB1605" i="23"/>
  <c r="AG250" i="23"/>
  <c r="AH250" i="23" s="1"/>
  <c r="AJ250" i="23" s="1"/>
  <c r="A250" i="23" s="1"/>
  <c r="A1287" i="23"/>
  <c r="AI357" i="23"/>
  <c r="AB216" i="24"/>
  <c r="AD1079" i="23"/>
  <c r="AF1079" i="23" s="1"/>
  <c r="AG1079" i="23" s="1"/>
  <c r="U688" i="23"/>
  <c r="Z865" i="23"/>
  <c r="AA865" i="23" s="1"/>
  <c r="AC865" i="23" s="1"/>
  <c r="AG295" i="23"/>
  <c r="AH295" i="23" s="1"/>
  <c r="AJ295" i="23" s="1"/>
  <c r="A295" i="23" s="1"/>
  <c r="AK235" i="23"/>
  <c r="AK287" i="24"/>
  <c r="AB253" i="24"/>
  <c r="Z29" i="24"/>
  <c r="AA29" i="24" s="1"/>
  <c r="AD598" i="23"/>
  <c r="AF598" i="23" s="1"/>
  <c r="AG598" i="23" s="1"/>
  <c r="AI201" i="24"/>
  <c r="AK239" i="23"/>
  <c r="AB201" i="23"/>
  <c r="AG40" i="23"/>
  <c r="AH40" i="23" s="1"/>
  <c r="AJ40" i="23" s="1"/>
  <c r="AB453" i="23"/>
  <c r="Z277" i="23"/>
  <c r="AA277" i="23" s="1"/>
  <c r="AC277" i="23" s="1"/>
  <c r="Z441" i="23"/>
  <c r="AA441" i="23" s="1"/>
  <c r="AC441" i="23" s="1"/>
  <c r="AI1572" i="23"/>
  <c r="AB454" i="23"/>
  <c r="W1003" i="23"/>
  <c r="Y1003" i="23" s="1"/>
  <c r="Z1003" i="23" s="1"/>
  <c r="Z1066" i="23"/>
  <c r="AD473" i="23"/>
  <c r="AF473" i="23" s="1"/>
  <c r="AG473" i="23" s="1"/>
  <c r="N1179" i="23"/>
  <c r="Z1582" i="23"/>
  <c r="AA1582" i="23" s="1"/>
  <c r="AC1582" i="23" s="1"/>
  <c r="U1289" i="23"/>
  <c r="AB582" i="23"/>
  <c r="U887" i="23"/>
  <c r="AB1390" i="23"/>
  <c r="T872" i="23"/>
  <c r="V872" i="23" s="1"/>
  <c r="AD523" i="23"/>
  <c r="AF523" i="23" s="1"/>
  <c r="AG523" i="23" s="1"/>
  <c r="AH523" i="23" s="1"/>
  <c r="AJ523" i="23" s="1"/>
  <c r="A523" i="23" s="1"/>
  <c r="U1150" i="23"/>
  <c r="AG233" i="24"/>
  <c r="AH233" i="24" s="1"/>
  <c r="AJ233" i="24" s="1"/>
  <c r="U1538" i="23"/>
  <c r="AD1485" i="23"/>
  <c r="AF1485" i="23" s="1"/>
  <c r="AG1485" i="23" s="1"/>
  <c r="U1550" i="23"/>
  <c r="AD450" i="23"/>
  <c r="AF450" i="23" s="1"/>
  <c r="AG450" i="23" s="1"/>
  <c r="AH450" i="23" s="1"/>
  <c r="AJ450" i="23" s="1"/>
  <c r="A450" i="23" s="1"/>
  <c r="Z1179" i="23"/>
  <c r="AA1179" i="23" s="1"/>
  <c r="AC1179" i="23" s="1"/>
  <c r="AD1179" i="23"/>
  <c r="AF1179" i="23" s="1"/>
  <c r="AG1179" i="23" s="1"/>
  <c r="AH1179" i="23" s="1"/>
  <c r="AF151" i="24"/>
  <c r="AK151" i="24" s="1"/>
  <c r="AC1567" i="23"/>
  <c r="AB1567" i="23"/>
  <c r="AB79" i="24"/>
  <c r="AD64" i="23"/>
  <c r="AI1437" i="23"/>
  <c r="AD268" i="23"/>
  <c r="AF268" i="23" s="1"/>
  <c r="AG268" i="23" s="1"/>
  <c r="AD615" i="23"/>
  <c r="AF615" i="23" s="1"/>
  <c r="AG615" i="23" s="1"/>
  <c r="AK292" i="23"/>
  <c r="AB751" i="23"/>
  <c r="AB185" i="24"/>
  <c r="W1112" i="23"/>
  <c r="Y1112" i="23" s="1"/>
  <c r="AD150" i="24"/>
  <c r="AF150" i="24" s="1"/>
  <c r="AK150" i="24" s="1"/>
  <c r="AD262" i="23"/>
  <c r="AF262" i="23" s="1"/>
  <c r="AK262" i="23" s="1"/>
  <c r="AB199" i="24"/>
  <c r="AD221" i="23"/>
  <c r="AF221" i="23" s="1"/>
  <c r="AG221" i="23" s="1"/>
  <c r="AD1151" i="23"/>
  <c r="AF1151" i="23" s="1"/>
  <c r="AG1151" i="23" s="1"/>
  <c r="AB194" i="23"/>
  <c r="AK201" i="23"/>
  <c r="AB539" i="23"/>
  <c r="Z147" i="24"/>
  <c r="AA147" i="24" s="1"/>
  <c r="AC147" i="24" s="1"/>
  <c r="U396" i="23"/>
  <c r="AI1447" i="23"/>
  <c r="AG294" i="23"/>
  <c r="AH294" i="23" s="1"/>
  <c r="AJ294" i="23" s="1"/>
  <c r="A294" i="23" s="1"/>
  <c r="AG250" i="24"/>
  <c r="AH250" i="24" s="1"/>
  <c r="AJ250" i="24" s="1"/>
  <c r="A250" i="24" s="1"/>
  <c r="AB1455" i="23"/>
  <c r="Z983" i="23"/>
  <c r="AA983" i="23" s="1"/>
  <c r="AB1487" i="23"/>
  <c r="AI1583" i="23"/>
  <c r="U182" i="23"/>
  <c r="Z341" i="23"/>
  <c r="AA341" i="23" s="1"/>
  <c r="AC341" i="23" s="1"/>
  <c r="Y121" i="24"/>
  <c r="AD121" i="24" s="1"/>
  <c r="Y442" i="23"/>
  <c r="AD442" i="23" s="1"/>
  <c r="AB509" i="23"/>
  <c r="AG60" i="23"/>
  <c r="AH60" i="23" s="1"/>
  <c r="AJ60" i="23" s="1"/>
  <c r="A60" i="23" s="1"/>
  <c r="AD234" i="23"/>
  <c r="AF234" i="23" s="1"/>
  <c r="AK234" i="23" s="1"/>
  <c r="U64" i="23"/>
  <c r="AD254" i="23"/>
  <c r="AF254" i="23" s="1"/>
  <c r="AK254" i="23" s="1"/>
  <c r="Z67" i="23"/>
  <c r="AA67" i="23" s="1"/>
  <c r="AC67" i="23" s="1"/>
  <c r="U135" i="23"/>
  <c r="AB1156" i="23"/>
  <c r="AD760" i="23"/>
  <c r="AF760" i="23" s="1"/>
  <c r="AG760" i="23" s="1"/>
  <c r="AG88" i="23"/>
  <c r="AH88" i="23" s="1"/>
  <c r="AJ88" i="23" s="1"/>
  <c r="A88" i="23" s="1"/>
  <c r="AB1276" i="23"/>
  <c r="AB833" i="23"/>
  <c r="U1256" i="23"/>
  <c r="U1399" i="23"/>
  <c r="AD1158" i="23"/>
  <c r="AF1158" i="23" s="1"/>
  <c r="AG1158" i="23" s="1"/>
  <c r="U113" i="24"/>
  <c r="AK44" i="23"/>
  <c r="AG64" i="24"/>
  <c r="AH64" i="24" s="1"/>
  <c r="AJ64" i="24" s="1"/>
  <c r="A64" i="24" s="1"/>
  <c r="AB291" i="23"/>
  <c r="AB56" i="24"/>
  <c r="U1299" i="23"/>
  <c r="Z158" i="24"/>
  <c r="AA158" i="24" s="1"/>
  <c r="AC158" i="24" s="1"/>
  <c r="AG49" i="23"/>
  <c r="AH49" i="23" s="1"/>
  <c r="AJ49" i="23" s="1"/>
  <c r="A49" i="23" s="1"/>
  <c r="Z591" i="23"/>
  <c r="AA591" i="23" s="1"/>
  <c r="AC591" i="23" s="1"/>
  <c r="AG212" i="23"/>
  <c r="AH212" i="23" s="1"/>
  <c r="AJ212" i="23" s="1"/>
  <c r="AD293" i="23"/>
  <c r="AF293" i="23" s="1"/>
  <c r="AG293" i="23" s="1"/>
  <c r="Z59" i="23"/>
  <c r="AA59" i="23" s="1"/>
  <c r="AC59" i="23" s="1"/>
  <c r="AD828" i="23"/>
  <c r="AF828" i="23" s="1"/>
  <c r="AG828" i="23" s="1"/>
  <c r="U625" i="23"/>
  <c r="S285" i="24"/>
  <c r="T285" i="24" s="1"/>
  <c r="V285" i="24" s="1"/>
  <c r="U1560" i="23"/>
  <c r="S442" i="23"/>
  <c r="A272" i="24"/>
  <c r="Y1560" i="23"/>
  <c r="Z1560" i="23" s="1"/>
  <c r="AB542" i="23"/>
  <c r="AB173" i="23"/>
  <c r="U632" i="23"/>
  <c r="AB1217" i="23"/>
  <c r="AB1589" i="23"/>
  <c r="U655" i="23"/>
  <c r="N1131" i="23"/>
  <c r="Z1551" i="23"/>
  <c r="AA1551" i="23" s="1"/>
  <c r="AC1551" i="23" s="1"/>
  <c r="AI968" i="23"/>
  <c r="AB565" i="23"/>
  <c r="AD422" i="23"/>
  <c r="AF422" i="23" s="1"/>
  <c r="AG422" i="23" s="1"/>
  <c r="AK293" i="24"/>
  <c r="AB51" i="23"/>
  <c r="AI165" i="24"/>
  <c r="Z1461" i="23"/>
  <c r="AA1461" i="23" s="1"/>
  <c r="AD340" i="23"/>
  <c r="AF340" i="23" s="1"/>
  <c r="AB1189" i="23"/>
  <c r="A1290" i="23"/>
  <c r="AD1367" i="23"/>
  <c r="AF1367" i="23" s="1"/>
  <c r="AG1367" i="23" s="1"/>
  <c r="Z127" i="24"/>
  <c r="AA127" i="24" s="1"/>
  <c r="AC127" i="24" s="1"/>
  <c r="AB1350" i="23"/>
  <c r="U687" i="23"/>
  <c r="AI624" i="23"/>
  <c r="AB903" i="23"/>
  <c r="AB936" i="23"/>
  <c r="AK296" i="23"/>
  <c r="AD257" i="23"/>
  <c r="AF257" i="23" s="1"/>
  <c r="AK257" i="23" s="1"/>
  <c r="U1176" i="23"/>
  <c r="AG6" i="23"/>
  <c r="AH6" i="23" s="1"/>
  <c r="AA1012" i="23"/>
  <c r="AC1012" i="23" s="1"/>
  <c r="AB292" i="23"/>
  <c r="AB688" i="23"/>
  <c r="AB871" i="23"/>
  <c r="AG216" i="24"/>
  <c r="AH216" i="24" s="1"/>
  <c r="AJ216" i="24" s="1"/>
  <c r="A216" i="24" s="1"/>
  <c r="Z1051" i="23"/>
  <c r="AA1051" i="23" s="1"/>
  <c r="AB875" i="23"/>
  <c r="AD249" i="24"/>
  <c r="AF249" i="24" s="1"/>
  <c r="AG249" i="24" s="1"/>
  <c r="Z301" i="23"/>
  <c r="AA301" i="23" s="1"/>
  <c r="AC301" i="23" s="1"/>
  <c r="AD1095" i="23"/>
  <c r="AF1095" i="23" s="1"/>
  <c r="AG1095" i="23" s="1"/>
  <c r="U1095" i="23"/>
  <c r="T1490" i="23"/>
  <c r="V1490" i="23" s="1"/>
  <c r="Z538" i="23"/>
  <c r="N885" i="23"/>
  <c r="AB231" i="24"/>
  <c r="AI939" i="23"/>
  <c r="AB52" i="24"/>
  <c r="AI1287" i="23"/>
  <c r="Z23" i="23"/>
  <c r="AA23" i="23" s="1"/>
  <c r="AC23" i="23" s="1"/>
  <c r="AB94" i="23"/>
  <c r="AB438" i="23"/>
  <c r="U37" i="23"/>
  <c r="AK135" i="24"/>
  <c r="AK113" i="23"/>
  <c r="AB156" i="24"/>
  <c r="Z1450" i="23"/>
  <c r="AA1450" i="23" s="1"/>
  <c r="AC1450" i="23" s="1"/>
  <c r="AB1397" i="23"/>
  <c r="AD168" i="24"/>
  <c r="AF168" i="24" s="1"/>
  <c r="Z883" i="23"/>
  <c r="AA883" i="23" s="1"/>
  <c r="AC883" i="23" s="1"/>
  <c r="Z737" i="23"/>
  <c r="AA737" i="23" s="1"/>
  <c r="AC737" i="23" s="1"/>
  <c r="AI1133" i="23"/>
  <c r="AD60" i="24"/>
  <c r="AF60" i="24" s="1"/>
  <c r="AK60" i="24" s="1"/>
  <c r="AI891" i="23"/>
  <c r="N285" i="24"/>
  <c r="S1576" i="23"/>
  <c r="T1576" i="23" s="1"/>
  <c r="V1576" i="23" s="1"/>
  <c r="N906" i="23"/>
  <c r="AF809" i="23"/>
  <c r="AG809" i="23" s="1"/>
  <c r="AH809" i="23" s="1"/>
  <c r="AJ809" i="23" s="1"/>
  <c r="A809" i="23" s="1"/>
  <c r="A1472" i="23"/>
  <c r="AD501" i="23"/>
  <c r="AF501" i="23" s="1"/>
  <c r="AG501" i="23" s="1"/>
  <c r="AD1122" i="23"/>
  <c r="AF1122" i="23" s="1"/>
  <c r="AG1122" i="23" s="1"/>
  <c r="AH1122" i="23" s="1"/>
  <c r="AJ1122" i="23" s="1"/>
  <c r="U84" i="24"/>
  <c r="Z59" i="24"/>
  <c r="AA59" i="24" s="1"/>
  <c r="AC59" i="24" s="1"/>
  <c r="AD1441" i="23"/>
  <c r="AF1441" i="23" s="1"/>
  <c r="AG1441" i="23" s="1"/>
  <c r="AH1441" i="23" s="1"/>
  <c r="AJ1441" i="23" s="1"/>
  <c r="T249" i="24"/>
  <c r="V249" i="24" s="1"/>
  <c r="AK110" i="24"/>
  <c r="AB66" i="24"/>
  <c r="AB93" i="24"/>
  <c r="Z267" i="23"/>
  <c r="AA267" i="23" s="1"/>
  <c r="AC267" i="23" s="1"/>
  <c r="AK242" i="24"/>
  <c r="AB1001" i="23"/>
  <c r="AB17" i="24"/>
  <c r="AG265" i="24"/>
  <c r="AH265" i="24" s="1"/>
  <c r="AJ265" i="24" s="1"/>
  <c r="A265" i="24" s="1"/>
  <c r="AB896" i="23"/>
  <c r="U361" i="23"/>
  <c r="AB230" i="23"/>
  <c r="AD627" i="23"/>
  <c r="AF627" i="23" s="1"/>
  <c r="AG627" i="23" s="1"/>
  <c r="U1301" i="23"/>
  <c r="AK107" i="24"/>
  <c r="U1434" i="23"/>
  <c r="AB273" i="24"/>
  <c r="AB895" i="23"/>
  <c r="AB1190" i="23"/>
  <c r="U1170" i="23"/>
  <c r="U546" i="23"/>
  <c r="U50" i="23"/>
  <c r="AD127" i="23"/>
  <c r="AF127" i="23" s="1"/>
  <c r="AG127" i="23" s="1"/>
  <c r="AD282" i="23"/>
  <c r="AD879" i="23"/>
  <c r="AF879" i="23" s="1"/>
  <c r="AG879" i="23" s="1"/>
  <c r="AI164" i="24"/>
  <c r="U127" i="23"/>
  <c r="AI134" i="24"/>
  <c r="Z1526" i="23"/>
  <c r="AA1526" i="23" s="1"/>
  <c r="AC1526" i="23" s="1"/>
  <c r="S1530" i="23"/>
  <c r="T1530" i="23" s="1"/>
  <c r="V1530" i="23" s="1"/>
  <c r="AB251" i="23"/>
  <c r="Z612" i="23"/>
  <c r="AA612" i="23" s="1"/>
  <c r="AC612" i="23" s="1"/>
  <c r="AG210" i="23"/>
  <c r="AH210" i="23" s="1"/>
  <c r="AJ210" i="23" s="1"/>
  <c r="AI667" i="23"/>
  <c r="A933" i="23"/>
  <c r="Z557" i="23"/>
  <c r="AA557" i="23" s="1"/>
  <c r="AC557" i="23" s="1"/>
  <c r="Z622" i="23"/>
  <c r="AA622" i="23" s="1"/>
  <c r="AC622" i="23" s="1"/>
  <c r="AG77" i="24"/>
  <c r="AH77" i="24" s="1"/>
  <c r="AJ77" i="24" s="1"/>
  <c r="AG71" i="24"/>
  <c r="AH71" i="24" s="1"/>
  <c r="AJ71" i="24" s="1"/>
  <c r="Y906" i="23"/>
  <c r="Z906" i="23" s="1"/>
  <c r="AA906" i="23" s="1"/>
  <c r="AC906" i="23" s="1"/>
  <c r="Y1300" i="23"/>
  <c r="Z1300" i="23" s="1"/>
  <c r="AA1079" i="23"/>
  <c r="AC1079" i="23" s="1"/>
  <c r="Y786" i="23"/>
  <c r="AD786" i="23" s="1"/>
  <c r="AF786" i="23" s="1"/>
  <c r="AG786" i="23" s="1"/>
  <c r="Y619" i="23"/>
  <c r="Z619" i="23" s="1"/>
  <c r="AB1615" i="23"/>
  <c r="N1285" i="23"/>
  <c r="AB781" i="23"/>
  <c r="Z34" i="23"/>
  <c r="AA34" i="23" s="1"/>
  <c r="AB223" i="24"/>
  <c r="Z417" i="23"/>
  <c r="AA417" i="23" s="1"/>
  <c r="AC417" i="23" s="1"/>
  <c r="U761" i="23"/>
  <c r="W283" i="23"/>
  <c r="Y283" i="23" s="1"/>
  <c r="Z283" i="23" s="1"/>
  <c r="AD191" i="23"/>
  <c r="AF191" i="23" s="1"/>
  <c r="AG191" i="23" s="1"/>
  <c r="U28" i="23"/>
  <c r="AI876" i="23"/>
  <c r="AB554" i="23"/>
  <c r="AB961" i="23"/>
  <c r="AK15" i="23"/>
  <c r="AI800" i="23"/>
  <c r="Z1323" i="23"/>
  <c r="AA1323" i="23" s="1"/>
  <c r="AC1323" i="23" s="1"/>
  <c r="AD869" i="23"/>
  <c r="AF869" i="23" s="1"/>
  <c r="AG869" i="23" s="1"/>
  <c r="Z229" i="24"/>
  <c r="AA229" i="24" s="1"/>
  <c r="AC229" i="24" s="1"/>
  <c r="AG194" i="23"/>
  <c r="AH194" i="23" s="1"/>
  <c r="AJ194" i="23" s="1"/>
  <c r="A194" i="23" s="1"/>
  <c r="AB423" i="23"/>
  <c r="AI1290" i="23"/>
  <c r="AG180" i="23"/>
  <c r="AH180" i="23" s="1"/>
  <c r="AJ180" i="23" s="1"/>
  <c r="A180" i="23" s="1"/>
  <c r="AI1467" i="23"/>
  <c r="AB406" i="23"/>
  <c r="U224" i="23"/>
  <c r="AB1227" i="23"/>
  <c r="AB302" i="23"/>
  <c r="U185" i="24"/>
  <c r="U1321" i="23"/>
  <c r="AK208" i="23"/>
  <c r="W1408" i="23"/>
  <c r="Y1408" i="23" s="1"/>
  <c r="Z1408" i="23" s="1"/>
  <c r="Z151" i="24"/>
  <c r="AA151" i="24" s="1"/>
  <c r="Y197" i="24"/>
  <c r="Z197" i="24" s="1"/>
  <c r="S489" i="23"/>
  <c r="Y1529" i="23"/>
  <c r="Z1529" i="23" s="1"/>
  <c r="T987" i="23"/>
  <c r="V987" i="23" s="1"/>
  <c r="Z1033" i="23"/>
  <c r="AA1033" i="23" s="1"/>
  <c r="AC1033" i="23" s="1"/>
  <c r="Z463" i="23"/>
  <c r="AA463" i="23" s="1"/>
  <c r="AC463" i="23" s="1"/>
  <c r="AI1260" i="23"/>
  <c r="U166" i="23"/>
  <c r="U1416" i="23"/>
  <c r="Z724" i="23"/>
  <c r="AA724" i="23" s="1"/>
  <c r="AC724" i="23" s="1"/>
  <c r="N1512" i="23"/>
  <c r="U1360" i="23"/>
  <c r="A1060" i="23"/>
  <c r="U1371" i="23"/>
  <c r="U207" i="23"/>
  <c r="U895" i="23"/>
  <c r="AB1273" i="23"/>
  <c r="AG32" i="23"/>
  <c r="AH32" i="23" s="1"/>
  <c r="AJ32" i="23" s="1"/>
  <c r="U303" i="23"/>
  <c r="AI1442" i="23"/>
  <c r="U643" i="23"/>
  <c r="Z794" i="23"/>
  <c r="AA794" i="23" s="1"/>
  <c r="AC794" i="23" s="1"/>
  <c r="Z963" i="23"/>
  <c r="AA963" i="23" s="1"/>
  <c r="AC963" i="23" s="1"/>
  <c r="U200" i="24"/>
  <c r="U78" i="24"/>
  <c r="S791" i="23"/>
  <c r="T791" i="23" s="1"/>
  <c r="U528" i="23"/>
  <c r="Y489" i="23"/>
  <c r="Z489" i="23" s="1"/>
  <c r="N1461" i="23"/>
  <c r="AI1048" i="23"/>
  <c r="AK144" i="23"/>
  <c r="AD475" i="23"/>
  <c r="AF475" i="23" s="1"/>
  <c r="AG475" i="23" s="1"/>
  <c r="AB545" i="23"/>
  <c r="AB1459" i="23"/>
  <c r="AI1322" i="23"/>
  <c r="AK136" i="23"/>
  <c r="Z1301" i="23"/>
  <c r="AA1301" i="23" s="1"/>
  <c r="AC1301" i="23" s="1"/>
  <c r="A1611" i="23"/>
  <c r="AD290" i="23"/>
  <c r="AF290" i="23" s="1"/>
  <c r="AK290" i="23" s="1"/>
  <c r="S1336" i="23"/>
  <c r="T1336" i="23" s="1"/>
  <c r="V1336" i="23" s="1"/>
  <c r="Z257" i="24"/>
  <c r="AA257" i="24" s="1"/>
  <c r="AC257" i="24" s="1"/>
  <c r="Z1519" i="23"/>
  <c r="AA1519" i="23" s="1"/>
  <c r="AC1519" i="23" s="1"/>
  <c r="U142" i="24"/>
  <c r="AD222" i="23"/>
  <c r="AF222" i="23" s="1"/>
  <c r="AI407" i="23"/>
  <c r="AB543" i="23"/>
  <c r="AB250" i="23"/>
  <c r="U274" i="24"/>
  <c r="AI338" i="23"/>
  <c r="AD269" i="24"/>
  <c r="AF269" i="24" s="1"/>
  <c r="AK269" i="24" s="1"/>
  <c r="N1122" i="23"/>
  <c r="U785" i="23"/>
  <c r="U337" i="23"/>
  <c r="S1029" i="23"/>
  <c r="T1029" i="23" s="1"/>
  <c r="V1029" i="23" s="1"/>
  <c r="AD1358" i="23"/>
  <c r="AF1358" i="23" s="1"/>
  <c r="AG1358" i="23" s="1"/>
  <c r="AB701" i="23"/>
  <c r="AD298" i="24"/>
  <c r="AF298" i="24" s="1"/>
  <c r="AK298" i="24" s="1"/>
  <c r="AK150" i="23"/>
  <c r="AB41" i="23"/>
  <c r="U79" i="23"/>
  <c r="AB1062" i="23"/>
  <c r="AD54" i="23"/>
  <c r="AF54" i="23" s="1"/>
  <c r="AK54" i="23" s="1"/>
  <c r="AB420" i="23"/>
  <c r="AB1558" i="23"/>
  <c r="Z232" i="24"/>
  <c r="U160" i="24"/>
  <c r="Z1045" i="23"/>
  <c r="AA1045" i="23" s="1"/>
  <c r="AC1045" i="23" s="1"/>
  <c r="AB913" i="23"/>
  <c r="AK24" i="23"/>
  <c r="U1306" i="23"/>
  <c r="AB320" i="23"/>
  <c r="U514" i="23"/>
  <c r="A1536" i="23"/>
  <c r="AK8" i="23"/>
  <c r="Z761" i="23"/>
  <c r="AA761" i="23" s="1"/>
  <c r="AC761" i="23" s="1"/>
  <c r="AB664" i="23"/>
  <c r="AB1451" i="23"/>
  <c r="U104" i="24"/>
  <c r="AK141" i="24"/>
  <c r="U30" i="24"/>
  <c r="AG17" i="24"/>
  <c r="AH17" i="24" s="1"/>
  <c r="AJ17" i="24" s="1"/>
  <c r="A17" i="24" s="1"/>
  <c r="Q17" i="21" s="1"/>
  <c r="AB1007" i="23"/>
  <c r="U197" i="24"/>
  <c r="AB330" i="23"/>
  <c r="AG68" i="24"/>
  <c r="AH68" i="24" s="1"/>
  <c r="AJ68" i="24" s="1"/>
  <c r="A68" i="24" s="1"/>
  <c r="AI933" i="23"/>
  <c r="AI189" i="24"/>
  <c r="AK66" i="23"/>
  <c r="AI469" i="23"/>
  <c r="AB1616" i="23"/>
  <c r="AB130" i="23"/>
  <c r="N339" i="23"/>
  <c r="O339" i="23" s="1"/>
  <c r="AG114" i="24"/>
  <c r="AH114" i="24" s="1"/>
  <c r="AJ114" i="24" s="1"/>
  <c r="A114" i="24" s="1"/>
  <c r="Z278" i="23"/>
  <c r="AA278" i="23" s="1"/>
  <c r="AC278" i="23" s="1"/>
  <c r="U820" i="23"/>
  <c r="AB234" i="24"/>
  <c r="U152" i="23"/>
  <c r="AB789" i="23"/>
  <c r="AB663" i="23"/>
  <c r="AK63" i="24"/>
  <c r="AK121" i="23"/>
  <c r="AI1382" i="23"/>
  <c r="Y1050" i="23"/>
  <c r="AD1050" i="23" s="1"/>
  <c r="AF1050" i="23" s="1"/>
  <c r="AG1050" i="23" s="1"/>
  <c r="AH1050" i="23" s="1"/>
  <c r="AJ1050" i="23" s="1"/>
  <c r="U195" i="23"/>
  <c r="AG74" i="23"/>
  <c r="AH74" i="23" s="1"/>
  <c r="AJ74" i="23" s="1"/>
  <c r="AG173" i="23"/>
  <c r="AH173" i="23" s="1"/>
  <c r="AJ173" i="23" s="1"/>
  <c r="A173" i="23" s="1"/>
  <c r="AB632" i="23"/>
  <c r="U1275" i="23"/>
  <c r="U69" i="23"/>
  <c r="AB950" i="23"/>
  <c r="U1285" i="23"/>
  <c r="AG101" i="23"/>
  <c r="AH101" i="23" s="1"/>
  <c r="AK209" i="23"/>
  <c r="N784" i="23"/>
  <c r="Y418" i="23"/>
  <c r="Z418" i="23" s="1"/>
  <c r="Y1545" i="23"/>
  <c r="AD1545" i="23" s="1"/>
  <c r="AF1545" i="23" s="1"/>
  <c r="AG1545" i="23" s="1"/>
  <c r="AD1490" i="23"/>
  <c r="AF1490" i="23" s="1"/>
  <c r="AG1490" i="23" s="1"/>
  <c r="AH1490" i="23" s="1"/>
  <c r="AJ1490" i="23" s="1"/>
  <c r="U934" i="23"/>
  <c r="AI609" i="23"/>
  <c r="AG244" i="24"/>
  <c r="AH244" i="24" s="1"/>
  <c r="AJ244" i="24" s="1"/>
  <c r="A244" i="24" s="1"/>
  <c r="U749" i="23"/>
  <c r="AI1499" i="23"/>
  <c r="N1519" i="23"/>
  <c r="AB386" i="23"/>
  <c r="AB1188" i="23"/>
  <c r="Z279" i="24"/>
  <c r="AA279" i="24" s="1"/>
  <c r="AC279" i="24" s="1"/>
  <c r="AB801" i="23"/>
  <c r="U1291" i="23"/>
  <c r="AK35" i="24"/>
  <c r="AB477" i="23"/>
  <c r="AB1479" i="23"/>
  <c r="AB1121" i="23"/>
  <c r="U472" i="23"/>
  <c r="Z71" i="23"/>
  <c r="AA71" i="23" s="1"/>
  <c r="AC71" i="23" s="1"/>
  <c r="AB98" i="23"/>
  <c r="AG128" i="23"/>
  <c r="AH128" i="23" s="1"/>
  <c r="AJ128" i="23" s="1"/>
  <c r="U1328" i="23"/>
  <c r="AB393" i="23"/>
  <c r="AD518" i="23"/>
  <c r="AF518" i="23" s="1"/>
  <c r="AG518" i="23" s="1"/>
  <c r="Z258" i="23"/>
  <c r="AA258" i="23" s="1"/>
  <c r="AC258" i="23" s="1"/>
  <c r="AB927" i="23"/>
  <c r="AK256" i="24"/>
  <c r="AB1593" i="23"/>
  <c r="AB928" i="23"/>
  <c r="Z134" i="23"/>
  <c r="AI381" i="23"/>
  <c r="AG94" i="23"/>
  <c r="AH94" i="23" s="1"/>
  <c r="AJ94" i="23" s="1"/>
  <c r="A94" i="23" s="1"/>
  <c r="A1133" i="23"/>
  <c r="A1322" i="23"/>
  <c r="Z274" i="24"/>
  <c r="AA274" i="24" s="1"/>
  <c r="AC274" i="24" s="1"/>
  <c r="AG219" i="24"/>
  <c r="AH219" i="24" s="1"/>
  <c r="AJ219" i="24" s="1"/>
  <c r="A219" i="24" s="1"/>
  <c r="AG7" i="24"/>
  <c r="AH7" i="24" s="1"/>
  <c r="AJ7" i="24" s="1"/>
  <c r="A7" i="24" s="1"/>
  <c r="Q7" i="21" s="1"/>
  <c r="U1201" i="23"/>
  <c r="AD1559" i="23"/>
  <c r="AF1559" i="23" s="1"/>
  <c r="AG1559" i="23" s="1"/>
  <c r="AK125" i="24"/>
  <c r="AI1460" i="23"/>
  <c r="Z548" i="23"/>
  <c r="AA548" i="23" s="1"/>
  <c r="AC548" i="23" s="1"/>
  <c r="S121" i="24"/>
  <c r="AA1490" i="23"/>
  <c r="AC1490" i="23" s="1"/>
  <c r="AA249" i="24"/>
  <c r="AC249" i="24" s="1"/>
  <c r="U270" i="23"/>
  <c r="AG137" i="24"/>
  <c r="AH137" i="24" s="1"/>
  <c r="AJ137" i="24" s="1"/>
  <c r="A137" i="24" s="1"/>
  <c r="AG90" i="24"/>
  <c r="AH90" i="24" s="1"/>
  <c r="AJ90" i="24" s="1"/>
  <c r="A90" i="24" s="1"/>
  <c r="AB74" i="23"/>
  <c r="U1520" i="23"/>
  <c r="Z832" i="23"/>
  <c r="AA832" i="23" s="1"/>
  <c r="AC832" i="23" s="1"/>
  <c r="AB111" i="23"/>
  <c r="U764" i="23"/>
  <c r="AD65" i="24"/>
  <c r="AF65" i="24" s="1"/>
  <c r="AK65" i="24" s="1"/>
  <c r="AB1403" i="23"/>
  <c r="AB1546" i="23"/>
  <c r="AB859" i="23"/>
  <c r="U86" i="23"/>
  <c r="AB994" i="23"/>
  <c r="AD95" i="23"/>
  <c r="AF95" i="23" s="1"/>
  <c r="AK95" i="23" s="1"/>
  <c r="Z203" i="24"/>
  <c r="AA203" i="24" s="1"/>
  <c r="AC203" i="24" s="1"/>
  <c r="U267" i="23"/>
  <c r="AB287" i="24"/>
  <c r="AG231" i="24"/>
  <c r="AH231" i="24" s="1"/>
  <c r="AJ231" i="24" s="1"/>
  <c r="A231" i="24" s="1"/>
  <c r="U767" i="23"/>
  <c r="U371" i="23"/>
  <c r="AB1442" i="23"/>
  <c r="W916" i="23"/>
  <c r="Y916" i="23" s="1"/>
  <c r="Z916" i="23" s="1"/>
  <c r="U272" i="23"/>
  <c r="AK69" i="23"/>
  <c r="AK194" i="24"/>
  <c r="AB368" i="23"/>
  <c r="U1419" i="23"/>
  <c r="AI21" i="24"/>
  <c r="AB546" i="23"/>
  <c r="AD1229" i="23"/>
  <c r="AF1229" i="23" s="1"/>
  <c r="AG1229" i="23" s="1"/>
  <c r="AB233" i="23"/>
  <c r="U652" i="23"/>
  <c r="N88" i="24"/>
  <c r="U1142" i="23"/>
  <c r="AK198" i="24"/>
  <c r="AD551" i="23"/>
  <c r="AF551" i="23" s="1"/>
  <c r="AG551" i="23" s="1"/>
  <c r="AC214" i="24"/>
  <c r="AB214" i="24"/>
  <c r="AG19" i="24"/>
  <c r="AH19" i="24" s="1"/>
  <c r="AJ19" i="24" s="1"/>
  <c r="AB326" i="23"/>
  <c r="AB788" i="23"/>
  <c r="U1146" i="23"/>
  <c r="AB205" i="24"/>
  <c r="AK98" i="23"/>
  <c r="AB218" i="23"/>
  <c r="AH646" i="23"/>
  <c r="AJ646" i="23" s="1"/>
  <c r="T1570" i="23"/>
  <c r="V1570" i="23" s="1"/>
  <c r="AA1069" i="23"/>
  <c r="AC1069" i="23" s="1"/>
  <c r="AA1122" i="23"/>
  <c r="AC1122" i="23" s="1"/>
  <c r="N84" i="24"/>
  <c r="Z730" i="23"/>
  <c r="AA730" i="23" s="1"/>
  <c r="AC730" i="23" s="1"/>
  <c r="Z83" i="23"/>
  <c r="AA83" i="23" s="1"/>
  <c r="AC83" i="23" s="1"/>
  <c r="AC296" i="24"/>
  <c r="AB296" i="24"/>
  <c r="AC870" i="23"/>
  <c r="AB870" i="23"/>
  <c r="N1349" i="23"/>
  <c r="AD1284" i="23"/>
  <c r="AF1284" i="23" s="1"/>
  <c r="AG1284" i="23" s="1"/>
  <c r="AG76" i="23"/>
  <c r="AH76" i="23" s="1"/>
  <c r="AJ76" i="23" s="1"/>
  <c r="U1025" i="23"/>
  <c r="AB597" i="23"/>
  <c r="AI1552" i="23"/>
  <c r="AD1291" i="23"/>
  <c r="AF1291" i="23" s="1"/>
  <c r="AG1291" i="23" s="1"/>
  <c r="S1386" i="23"/>
  <c r="T1386" i="23" s="1"/>
  <c r="V1386" i="23" s="1"/>
  <c r="U191" i="23"/>
  <c r="W355" i="23"/>
  <c r="Y355" i="23" s="1"/>
  <c r="Z355" i="23" s="1"/>
  <c r="S355" i="23"/>
  <c r="T355" i="23" s="1"/>
  <c r="A393" i="23"/>
  <c r="Z225" i="24"/>
  <c r="AA225" i="24" s="1"/>
  <c r="AC225" i="24" s="1"/>
  <c r="AC914" i="23"/>
  <c r="AB914" i="23"/>
  <c r="V1509" i="23"/>
  <c r="U1509" i="23"/>
  <c r="V257" i="24"/>
  <c r="U257" i="24"/>
  <c r="Z255" i="24"/>
  <c r="AA255" i="24" s="1"/>
  <c r="AC255" i="24" s="1"/>
  <c r="V1027" i="23"/>
  <c r="U1027" i="23"/>
  <c r="O262" i="23"/>
  <c r="N262" i="23"/>
  <c r="Y1035" i="23"/>
  <c r="Z1035" i="23" s="1"/>
  <c r="AA1035" i="23" s="1"/>
  <c r="AC1035" i="23" s="1"/>
  <c r="AA743" i="23"/>
  <c r="AC743" i="23" s="1"/>
  <c r="A743" i="23" s="1"/>
  <c r="AA501" i="23"/>
  <c r="AC501" i="23" s="1"/>
  <c r="Y1576" i="23"/>
  <c r="AD1576" i="23" s="1"/>
  <c r="AA656" i="23"/>
  <c r="AC656" i="23" s="1"/>
  <c r="A327" i="23"/>
  <c r="T279" i="23"/>
  <c r="V279" i="23" s="1"/>
  <c r="AB1232" i="23"/>
  <c r="U275" i="24"/>
  <c r="AG169" i="24"/>
  <c r="AH169" i="24" s="1"/>
  <c r="AJ169" i="24" s="1"/>
  <c r="A169" i="24" s="1"/>
  <c r="AD37" i="23"/>
  <c r="AF37" i="23" s="1"/>
  <c r="AK37" i="23" s="1"/>
  <c r="A1143" i="23"/>
  <c r="AK110" i="23"/>
  <c r="AB462" i="23"/>
  <c r="AC361" i="23"/>
  <c r="AB361" i="23"/>
  <c r="AC1186" i="23"/>
  <c r="AB1186" i="23"/>
  <c r="AC993" i="23"/>
  <c r="AB993" i="23"/>
  <c r="U328" i="23"/>
  <c r="AC1467" i="23"/>
  <c r="A1467" i="23" s="1"/>
  <c r="AB1467" i="23"/>
  <c r="AK148" i="24"/>
  <c r="AG148" i="24"/>
  <c r="AH148" i="24" s="1"/>
  <c r="AJ148" i="24" s="1"/>
  <c r="A148" i="24" s="1"/>
  <c r="AF704" i="23"/>
  <c r="AG704" i="23" s="1"/>
  <c r="Y1481" i="23"/>
  <c r="Z1481" i="23" s="1"/>
  <c r="AA1481" i="23" s="1"/>
  <c r="AC1481" i="23" s="1"/>
  <c r="AA204" i="24"/>
  <c r="AC204" i="24" s="1"/>
  <c r="AF129" i="24"/>
  <c r="AK129" i="24" s="1"/>
  <c r="W279" i="23"/>
  <c r="Y279" i="23" s="1"/>
  <c r="AA1392" i="23"/>
  <c r="AC1392" i="23" s="1"/>
  <c r="Z904" i="23"/>
  <c r="AA904" i="23" s="1"/>
  <c r="AC904" i="23" s="1"/>
  <c r="AD904" i="23"/>
  <c r="AI1554" i="23"/>
  <c r="U1229" i="23"/>
  <c r="AI393" i="23"/>
  <c r="AK261" i="24"/>
  <c r="AG261" i="24"/>
  <c r="AH261" i="24" s="1"/>
  <c r="AJ261" i="24" s="1"/>
  <c r="A261" i="24" s="1"/>
  <c r="V762" i="23"/>
  <c r="U762" i="23"/>
  <c r="V1347" i="23"/>
  <c r="U1347" i="23"/>
  <c r="V1155" i="23"/>
  <c r="U1155" i="23"/>
  <c r="Y1127" i="23"/>
  <c r="Z1127" i="23" s="1"/>
  <c r="Z277" i="24"/>
  <c r="AA277" i="24" s="1"/>
  <c r="AC277" i="24" s="1"/>
  <c r="AB710" i="23"/>
  <c r="S376" i="23"/>
  <c r="U15" i="23"/>
  <c r="AK273" i="24"/>
  <c r="AB1088" i="23"/>
  <c r="AG247" i="24"/>
  <c r="AH247" i="24" s="1"/>
  <c r="AJ247" i="24" s="1"/>
  <c r="A247" i="24" s="1"/>
  <c r="AB524" i="23"/>
  <c r="AB1372" i="23"/>
  <c r="AB1031" i="23"/>
  <c r="Z767" i="23"/>
  <c r="AA767" i="23" s="1"/>
  <c r="AC767" i="23" s="1"/>
  <c r="AB929" i="23"/>
  <c r="U1361" i="23"/>
  <c r="U615" i="23"/>
  <c r="Z753" i="23"/>
  <c r="AA753" i="23" s="1"/>
  <c r="Z1419" i="23"/>
  <c r="AA1419" i="23" s="1"/>
  <c r="AC1419" i="23" s="1"/>
  <c r="U80" i="23"/>
  <c r="Z1376" i="23"/>
  <c r="AA1376" i="23" s="1"/>
  <c r="AC1376" i="23" s="1"/>
  <c r="AG171" i="23"/>
  <c r="AB776" i="23"/>
  <c r="N277" i="23"/>
  <c r="AB65" i="23"/>
  <c r="V182" i="24"/>
  <c r="U182" i="24"/>
  <c r="AB1009" i="23"/>
  <c r="AB1609" i="23"/>
  <c r="U1561" i="23"/>
  <c r="V1221" i="23"/>
  <c r="U1221" i="23"/>
  <c r="U403" i="23"/>
  <c r="AA269" i="24"/>
  <c r="AC269" i="24" s="1"/>
  <c r="Y1518" i="23"/>
  <c r="Z1518" i="23" s="1"/>
  <c r="AA907" i="23"/>
  <c r="AC907" i="23" s="1"/>
  <c r="AA874" i="23"/>
  <c r="AC874" i="23" s="1"/>
  <c r="Y768" i="23"/>
  <c r="Z768" i="23" s="1"/>
  <c r="AA768" i="23" s="1"/>
  <c r="AC768" i="23" s="1"/>
  <c r="AF18" i="24"/>
  <c r="AG18" i="24" s="1"/>
  <c r="AH18" i="24" s="1"/>
  <c r="AJ18" i="24" s="1"/>
  <c r="A18" i="24" s="1"/>
  <c r="Q18" i="21" s="1"/>
  <c r="AF909" i="23"/>
  <c r="AG909" i="23" s="1"/>
  <c r="AH909" i="23" s="1"/>
  <c r="AJ909" i="23" s="1"/>
  <c r="A909" i="23" s="1"/>
  <c r="U1400" i="23"/>
  <c r="Z792" i="23"/>
  <c r="AA792" i="23" s="1"/>
  <c r="AC792" i="23" s="1"/>
  <c r="AB1332" i="23"/>
  <c r="AK111" i="23"/>
  <c r="N623" i="23"/>
  <c r="Z138" i="24"/>
  <c r="AA138" i="24" s="1"/>
  <c r="AC138" i="24" s="1"/>
  <c r="U893" i="23"/>
  <c r="U682" i="23"/>
  <c r="AB1441" i="23"/>
  <c r="U1413" i="23"/>
  <c r="AB495" i="23"/>
  <c r="AB1274" i="23"/>
  <c r="AB100" i="24"/>
  <c r="U154" i="23"/>
  <c r="AB115" i="24"/>
  <c r="AB67" i="24"/>
  <c r="Z892" i="23"/>
  <c r="AA892" i="23" s="1"/>
  <c r="AC892" i="23" s="1"/>
  <c r="AB630" i="23"/>
  <c r="AD1275" i="23"/>
  <c r="AF1275" i="23" s="1"/>
  <c r="AG1275" i="23" s="1"/>
  <c r="AB88" i="23"/>
  <c r="U280" i="23"/>
  <c r="U131" i="23"/>
  <c r="AG95" i="24"/>
  <c r="AH95" i="24" s="1"/>
  <c r="AJ95" i="24" s="1"/>
  <c r="A95" i="24" s="1"/>
  <c r="AG173" i="24"/>
  <c r="AH173" i="24" s="1"/>
  <c r="AJ173" i="24" s="1"/>
  <c r="A173" i="24" s="1"/>
  <c r="AB135" i="23"/>
  <c r="AG89" i="24"/>
  <c r="AH89" i="24" s="1"/>
  <c r="AB846" i="23"/>
  <c r="AC1183" i="23"/>
  <c r="AB1183" i="23"/>
  <c r="AK174" i="24"/>
  <c r="AC1168" i="23"/>
  <c r="A1168" i="23" s="1"/>
  <c r="AB1168" i="23"/>
  <c r="U404" i="23"/>
  <c r="AB1599" i="23"/>
  <c r="AD954" i="23"/>
  <c r="AF954" i="23" s="1"/>
  <c r="Z954" i="23"/>
  <c r="AA954" i="23" s="1"/>
  <c r="AC954" i="23" s="1"/>
  <c r="AG183" i="23"/>
  <c r="AH183" i="23" s="1"/>
  <c r="AJ183" i="23" s="1"/>
  <c r="A183" i="23" s="1"/>
  <c r="AK183" i="23"/>
  <c r="V110" i="23"/>
  <c r="U110" i="23"/>
  <c r="AB830" i="23"/>
  <c r="V647" i="23"/>
  <c r="U647" i="23"/>
  <c r="V39" i="23"/>
  <c r="U39" i="23"/>
  <c r="AB244" i="24"/>
  <c r="AB1578" i="23"/>
  <c r="V106" i="24"/>
  <c r="U106" i="24"/>
  <c r="AD907" i="23"/>
  <c r="AA146" i="24"/>
  <c r="AC146" i="24" s="1"/>
  <c r="U1527" i="23"/>
  <c r="AB362" i="23"/>
  <c r="AB110" i="23"/>
  <c r="V139" i="23"/>
  <c r="U139" i="23"/>
  <c r="AG142" i="23"/>
  <c r="AH142" i="23" s="1"/>
  <c r="AJ142" i="23" s="1"/>
  <c r="A142" i="23" s="1"/>
  <c r="AK142" i="23"/>
  <c r="Z17" i="23"/>
  <c r="AA17" i="23" s="1"/>
  <c r="AC17" i="23" s="1"/>
  <c r="S1099" i="23"/>
  <c r="T1099" i="23" s="1"/>
  <c r="AB552" i="23"/>
  <c r="AB24" i="23"/>
  <c r="AK79" i="24"/>
  <c r="U281" i="23"/>
  <c r="AG93" i="24"/>
  <c r="AH93" i="24" s="1"/>
  <c r="AJ93" i="24" s="1"/>
  <c r="A93" i="24" s="1"/>
  <c r="U1084" i="23"/>
  <c r="U1128" i="23"/>
  <c r="AB348" i="23"/>
  <c r="U1589" i="23"/>
  <c r="AB12" i="24"/>
  <c r="U173" i="24"/>
  <c r="AB264" i="24"/>
  <c r="AB1491" i="23"/>
  <c r="U133" i="23"/>
  <c r="AI559" i="23"/>
  <c r="U297" i="23"/>
  <c r="U1222" i="23"/>
  <c r="AB1347" i="23"/>
  <c r="AB394" i="23"/>
  <c r="AB125" i="23"/>
  <c r="AB1331" i="23"/>
  <c r="Z187" i="24"/>
  <c r="Z342" i="23"/>
  <c r="AA342" i="23" s="1"/>
  <c r="AC342" i="23" s="1"/>
  <c r="AB1534" i="23"/>
  <c r="N1238" i="23"/>
  <c r="S1317" i="23"/>
  <c r="T1317" i="23" s="1"/>
  <c r="V1317" i="23" s="1"/>
  <c r="AI923" i="23"/>
  <c r="AI33" i="24"/>
  <c r="AB988" i="23"/>
  <c r="AI885" i="23"/>
  <c r="U56" i="24"/>
  <c r="AI1445" i="23"/>
  <c r="AI1143" i="23"/>
  <c r="U73" i="23"/>
  <c r="AK78" i="23"/>
  <c r="AG78" i="23"/>
  <c r="AH78" i="23" s="1"/>
  <c r="AJ78" i="23" s="1"/>
  <c r="A78" i="23" s="1"/>
  <c r="AB421" i="23"/>
  <c r="V1497" i="23"/>
  <c r="U1497" i="23"/>
  <c r="AB15" i="23"/>
  <c r="AJ553" i="23"/>
  <c r="A553" i="23" s="1"/>
  <c r="AI553" i="23"/>
  <c r="U253" i="23"/>
  <c r="AG248" i="24"/>
  <c r="AH248" i="24" s="1"/>
  <c r="AJ248" i="24" s="1"/>
  <c r="V36" i="23"/>
  <c r="U36" i="23"/>
  <c r="U1532" i="23"/>
  <c r="AB188" i="23"/>
  <c r="AD177" i="23"/>
  <c r="AF177" i="23" s="1"/>
  <c r="AG177" i="23" s="1"/>
  <c r="Z172" i="23"/>
  <c r="AA172" i="23" s="1"/>
  <c r="AC172" i="23" s="1"/>
  <c r="AB1329" i="23"/>
  <c r="Z1493" i="23"/>
  <c r="AA1493" i="23" s="1"/>
  <c r="AC1493" i="23" s="1"/>
  <c r="AG61" i="23"/>
  <c r="AH61" i="23" s="1"/>
  <c r="AJ61" i="23" s="1"/>
  <c r="AF1066" i="23"/>
  <c r="AG1066" i="23" s="1"/>
  <c r="AF644" i="23"/>
  <c r="AG644" i="23" s="1"/>
  <c r="AH644" i="23" s="1"/>
  <c r="AJ644" i="23" s="1"/>
  <c r="A644" i="23" s="1"/>
  <c r="U463" i="23"/>
  <c r="AB1118" i="23"/>
  <c r="AB147" i="23"/>
  <c r="AB654" i="23"/>
  <c r="U938" i="23"/>
  <c r="U62" i="23"/>
  <c r="N730" i="23"/>
  <c r="U66" i="23"/>
  <c r="AB639" i="23"/>
  <c r="U23" i="23"/>
  <c r="AD19" i="23"/>
  <c r="AF19" i="23" s="1"/>
  <c r="AK19" i="23" s="1"/>
  <c r="AD86" i="23"/>
  <c r="AF86" i="23" s="1"/>
  <c r="AK86" i="23" s="1"/>
  <c r="U1178" i="23"/>
  <c r="AK143" i="23"/>
  <c r="O1485" i="23"/>
  <c r="N1485" i="23"/>
  <c r="AJ1557" i="23"/>
  <c r="A1557" i="23" s="1"/>
  <c r="AI1557" i="23"/>
  <c r="AC1318" i="23"/>
  <c r="AB1318" i="23"/>
  <c r="AC21" i="23"/>
  <c r="AB21" i="23"/>
  <c r="AK139" i="23"/>
  <c r="AC165" i="23"/>
  <c r="AB165" i="23"/>
  <c r="AB836" i="23"/>
  <c r="T680" i="23"/>
  <c r="V680" i="23" s="1"/>
  <c r="AH1007" i="23"/>
  <c r="AJ1007" i="23" s="1"/>
  <c r="A1007" i="23" s="1"/>
  <c r="Y404" i="23"/>
  <c r="Z404" i="23" s="1"/>
  <c r="AA404" i="23" s="1"/>
  <c r="AC404" i="23" s="1"/>
  <c r="AA72" i="23"/>
  <c r="AC72" i="23" s="1"/>
  <c r="U455" i="23"/>
  <c r="W22" i="24"/>
  <c r="Y22" i="24" s="1"/>
  <c r="Z22" i="24" s="1"/>
  <c r="Z276" i="23"/>
  <c r="AA276" i="23" s="1"/>
  <c r="AC276" i="23" s="1"/>
  <c r="AF84" i="24"/>
  <c r="AK84" i="24" s="1"/>
  <c r="U874" i="23"/>
  <c r="U71" i="23"/>
  <c r="AI774" i="23"/>
  <c r="AD26" i="23"/>
  <c r="AF26" i="23" s="1"/>
  <c r="AI570" i="23"/>
  <c r="U1482" i="23"/>
  <c r="AB902" i="23"/>
  <c r="AD1080" i="23"/>
  <c r="AF1080" i="23" s="1"/>
  <c r="AG1080" i="23" s="1"/>
  <c r="Z28" i="24"/>
  <c r="AA28" i="24" s="1"/>
  <c r="AC28" i="24" s="1"/>
  <c r="U1263" i="23"/>
  <c r="Z862" i="23"/>
  <c r="AA862" i="23" s="1"/>
  <c r="AC862" i="23" s="1"/>
  <c r="AG111" i="24"/>
  <c r="AH111" i="24" s="1"/>
  <c r="AJ111" i="24" s="1"/>
  <c r="A111" i="24" s="1"/>
  <c r="Z850" i="23"/>
  <c r="AA850" i="23" s="1"/>
  <c r="AB1552" i="23"/>
  <c r="AB83" i="24"/>
  <c r="V1367" i="23"/>
  <c r="U1367" i="23"/>
  <c r="Z695" i="23"/>
  <c r="AA695" i="23" s="1"/>
  <c r="AC695" i="23" s="1"/>
  <c r="AD695" i="23"/>
  <c r="V1129" i="23"/>
  <c r="U1129" i="23"/>
  <c r="Y1163" i="23"/>
  <c r="AD1163" i="23" s="1"/>
  <c r="AB579" i="23"/>
  <c r="AK216" i="23"/>
  <c r="AB89" i="23"/>
  <c r="N507" i="23"/>
  <c r="AB223" i="23"/>
  <c r="AI373" i="23"/>
  <c r="AB818" i="23"/>
  <c r="AK83" i="24"/>
  <c r="U148" i="23"/>
  <c r="U269" i="23"/>
  <c r="AB755" i="23"/>
  <c r="AB775" i="23"/>
  <c r="AB134" i="24"/>
  <c r="AG67" i="24"/>
  <c r="AH67" i="24" s="1"/>
  <c r="AJ67" i="24" s="1"/>
  <c r="A67" i="24" s="1"/>
  <c r="U918" i="23"/>
  <c r="W69" i="24"/>
  <c r="AG65" i="23"/>
  <c r="AH65" i="23" s="1"/>
  <c r="AJ65" i="23" s="1"/>
  <c r="A65" i="23" s="1"/>
  <c r="AK44" i="24"/>
  <c r="AK10" i="24"/>
  <c r="U819" i="23"/>
  <c r="U252" i="24"/>
  <c r="W940" i="23"/>
  <c r="Y940" i="23" s="1"/>
  <c r="AB242" i="23"/>
  <c r="Z387" i="23"/>
  <c r="AA387" i="23" s="1"/>
  <c r="AC387" i="23" s="1"/>
  <c r="U956" i="23"/>
  <c r="AB50" i="23"/>
  <c r="V9" i="24"/>
  <c r="U9" i="24"/>
  <c r="AD1219" i="23"/>
  <c r="AF1219" i="23" s="1"/>
  <c r="AG1219" i="23" s="1"/>
  <c r="AK114" i="23"/>
  <c r="AI1421" i="23"/>
  <c r="AC1601" i="23"/>
  <c r="AB1601" i="23"/>
  <c r="Z1466" i="23"/>
  <c r="AA1466" i="23" s="1"/>
  <c r="AC1466" i="23" s="1"/>
  <c r="AK180" i="24"/>
  <c r="AG116" i="23"/>
  <c r="AH116" i="23" s="1"/>
  <c r="AJ116" i="23" s="1"/>
  <c r="A116" i="23" s="1"/>
  <c r="AI327" i="23"/>
  <c r="AI209" i="24"/>
  <c r="N217" i="24"/>
  <c r="AB401" i="23"/>
  <c r="AB459" i="23"/>
  <c r="U8" i="23"/>
  <c r="AD212" i="24"/>
  <c r="AF212" i="24" s="1"/>
  <c r="AK212" i="24" s="1"/>
  <c r="AD1128" i="23"/>
  <c r="AF1128" i="23" s="1"/>
  <c r="AG1128" i="23" s="1"/>
  <c r="AK39" i="24"/>
  <c r="AB711" i="23"/>
  <c r="AB75" i="23"/>
  <c r="AI685" i="23"/>
  <c r="AD274" i="23"/>
  <c r="AF274" i="23" s="1"/>
  <c r="AK274" i="23" s="1"/>
  <c r="AK115" i="24"/>
  <c r="AD91" i="23"/>
  <c r="AF91" i="23" s="1"/>
  <c r="AK91" i="23" s="1"/>
  <c r="AD1541" i="23"/>
  <c r="AF1541" i="23" s="1"/>
  <c r="AG1541" i="23" s="1"/>
  <c r="AB845" i="23"/>
  <c r="AB44" i="24"/>
  <c r="AB1256" i="23"/>
  <c r="AB1270" i="23"/>
  <c r="U227" i="24"/>
  <c r="U1501" i="23"/>
  <c r="U596" i="23"/>
  <c r="AB1378" i="23"/>
  <c r="AD1427" i="23"/>
  <c r="AF1427" i="23" s="1"/>
  <c r="AG1427" i="23" s="1"/>
  <c r="AD690" i="23"/>
  <c r="AF690" i="23" s="1"/>
  <c r="AG690" i="23" s="1"/>
  <c r="AB1353" i="23"/>
  <c r="U408" i="23"/>
  <c r="Z270" i="23"/>
  <c r="AA270" i="23" s="1"/>
  <c r="AC270" i="23" s="1"/>
  <c r="AD270" i="23"/>
  <c r="AF270" i="23" s="1"/>
  <c r="AK270" i="23" s="1"/>
  <c r="AD934" i="23"/>
  <c r="AF934" i="23" s="1"/>
  <c r="AG934" i="23" s="1"/>
  <c r="Z934" i="23"/>
  <c r="AA934" i="23" s="1"/>
  <c r="AC324" i="23"/>
  <c r="AB324" i="23"/>
  <c r="AD1096" i="23"/>
  <c r="AF1096" i="23" s="1"/>
  <c r="AG1096" i="23" s="1"/>
  <c r="AK208" i="24"/>
  <c r="AG208" i="24"/>
  <c r="AH208" i="24" s="1"/>
  <c r="T1111" i="23"/>
  <c r="V1111" i="23" s="1"/>
  <c r="AB1165" i="23"/>
  <c r="AB703" i="23"/>
  <c r="AI831" i="23"/>
  <c r="U747" i="23"/>
  <c r="AD1361" i="23"/>
  <c r="AF1361" i="23" s="1"/>
  <c r="AG1361" i="23" s="1"/>
  <c r="AA1426" i="23"/>
  <c r="AC1426" i="23" s="1"/>
  <c r="AB167" i="23"/>
  <c r="Z1199" i="23"/>
  <c r="AJ1410" i="23"/>
  <c r="A1410" i="23" s="1"/>
  <c r="AI1410" i="23"/>
  <c r="AD290" i="24"/>
  <c r="AF290" i="24" s="1"/>
  <c r="AG290" i="24" s="1"/>
  <c r="Z217" i="24"/>
  <c r="AA217" i="24" s="1"/>
  <c r="AC217" i="24" s="1"/>
  <c r="AD217" i="24"/>
  <c r="AF217" i="24" s="1"/>
  <c r="AG217" i="24" s="1"/>
  <c r="Z312" i="23"/>
  <c r="AA312" i="23" s="1"/>
  <c r="AC312" i="23" s="1"/>
  <c r="AD312" i="23"/>
  <c r="AF312" i="23" s="1"/>
  <c r="AG312" i="23" s="1"/>
  <c r="AC93" i="23"/>
  <c r="AB93" i="23"/>
  <c r="U351" i="23"/>
  <c r="AD1083" i="23"/>
  <c r="AF1083" i="23" s="1"/>
  <c r="AG1083" i="23" s="1"/>
  <c r="T176" i="24"/>
  <c r="V176" i="24" s="1"/>
  <c r="AA473" i="23"/>
  <c r="AC473" i="23" s="1"/>
  <c r="AB64" i="24"/>
  <c r="AB564" i="23"/>
  <c r="AB209" i="23"/>
  <c r="AB129" i="23"/>
  <c r="U1346" i="23"/>
  <c r="AD479" i="23"/>
  <c r="AF479" i="23" s="1"/>
  <c r="AG479" i="23" s="1"/>
  <c r="AD1431" i="23"/>
  <c r="AF1431" i="23" s="1"/>
  <c r="AG1431" i="23" s="1"/>
  <c r="AB939" i="23"/>
  <c r="AB76" i="23"/>
  <c r="AI1114" i="23"/>
  <c r="AI453" i="23"/>
  <c r="AK253" i="24"/>
  <c r="U268" i="23"/>
  <c r="U266" i="23"/>
  <c r="Z166" i="23"/>
  <c r="AA166" i="23" s="1"/>
  <c r="AB265" i="24"/>
  <c r="AB10" i="24"/>
  <c r="U586" i="23"/>
  <c r="U741" i="23"/>
  <c r="AB515" i="23"/>
  <c r="U1577" i="23"/>
  <c r="AB1162" i="23"/>
  <c r="AB1113" i="23"/>
  <c r="N1450" i="23"/>
  <c r="U1206" i="23"/>
  <c r="U1269" i="23"/>
  <c r="AB226" i="23"/>
  <c r="S6" i="24"/>
  <c r="T6" i="24" s="1"/>
  <c r="V6" i="24" s="1"/>
  <c r="N1112" i="23"/>
  <c r="Z164" i="23"/>
  <c r="AA164" i="23" s="1"/>
  <c r="AC164" i="23" s="1"/>
  <c r="U866" i="23"/>
  <c r="AG236" i="23"/>
  <c r="AH236" i="23" s="1"/>
  <c r="AJ236" i="23" s="1"/>
  <c r="A236" i="23" s="1"/>
  <c r="AK236" i="23"/>
  <c r="AB990" i="23"/>
  <c r="AB1496" i="23"/>
  <c r="AJ1543" i="23"/>
  <c r="A1543" i="23" s="1"/>
  <c r="AI1543" i="23"/>
  <c r="AI492" i="23"/>
  <c r="AK46" i="24"/>
  <c r="AB1373" i="23"/>
  <c r="AD264" i="23"/>
  <c r="AF264" i="23" s="1"/>
  <c r="AK264" i="23" s="1"/>
  <c r="AD20" i="23"/>
  <c r="AF20" i="23" s="1"/>
  <c r="AK20" i="23" s="1"/>
  <c r="AD13" i="23"/>
  <c r="AF13" i="23" s="1"/>
  <c r="AK13" i="23" s="1"/>
  <c r="U959" i="23"/>
  <c r="Z787" i="23"/>
  <c r="AA787" i="23" s="1"/>
  <c r="AC787" i="23" s="1"/>
  <c r="AA625" i="23"/>
  <c r="AC625" i="23" s="1"/>
  <c r="AF301" i="23"/>
  <c r="AG301" i="23" s="1"/>
  <c r="U1163" i="23"/>
  <c r="AB318" i="23"/>
  <c r="Z1570" i="23"/>
  <c r="AA1570" i="23" s="1"/>
  <c r="AC1570" i="23" s="1"/>
  <c r="AB271" i="23"/>
  <c r="AK241" i="24"/>
  <c r="Y1550" i="23"/>
  <c r="Z1550" i="23" s="1"/>
  <c r="AF1570" i="23"/>
  <c r="AG1570" i="23" s="1"/>
  <c r="AD178" i="23"/>
  <c r="AF178" i="23" s="1"/>
  <c r="AK178" i="23" s="1"/>
  <c r="AB236" i="24"/>
  <c r="AD705" i="23"/>
  <c r="AF705" i="23" s="1"/>
  <c r="AG705" i="23" s="1"/>
  <c r="AD499" i="23"/>
  <c r="AF499" i="23" s="1"/>
  <c r="AG499" i="23" s="1"/>
  <c r="W1132" i="23"/>
  <c r="Y1132" i="23" s="1"/>
  <c r="Z1132" i="23" s="1"/>
  <c r="AD844" i="23"/>
  <c r="AD35" i="23"/>
  <c r="AF35" i="23" s="1"/>
  <c r="AK35" i="23" s="1"/>
  <c r="U143" i="24"/>
  <c r="AD30" i="23"/>
  <c r="AF30" i="23" s="1"/>
  <c r="N1449" i="23"/>
  <c r="U850" i="23"/>
  <c r="AB1054" i="23"/>
  <c r="U1350" i="23"/>
  <c r="AB1525" i="23"/>
  <c r="AK9" i="23"/>
  <c r="AD1595" i="23"/>
  <c r="AF1595" i="23" s="1"/>
  <c r="AG1595" i="23" s="1"/>
  <c r="AD1523" i="23"/>
  <c r="AF1523" i="23" s="1"/>
  <c r="AG1523" i="23" s="1"/>
  <c r="AB56" i="23"/>
  <c r="U314" i="23"/>
  <c r="AK75" i="24"/>
  <c r="AB179" i="24"/>
  <c r="AK100" i="24"/>
  <c r="AD152" i="23"/>
  <c r="AF152" i="23" s="1"/>
  <c r="AG152" i="23" s="1"/>
  <c r="AG206" i="24"/>
  <c r="AH206" i="24" s="1"/>
  <c r="AJ206" i="24" s="1"/>
  <c r="A206" i="24" s="1"/>
  <c r="AK52" i="24"/>
  <c r="AB246" i="23"/>
  <c r="AB1214" i="23"/>
  <c r="U557" i="23"/>
  <c r="AD119" i="24"/>
  <c r="AF119" i="24" s="1"/>
  <c r="AK119" i="24" s="1"/>
  <c r="Z937" i="23"/>
  <c r="AA937" i="23" s="1"/>
  <c r="AC937" i="23" s="1"/>
  <c r="AB214" i="23"/>
  <c r="AK128" i="24"/>
  <c r="AG200" i="23"/>
  <c r="AH200" i="23" s="1"/>
  <c r="AJ200" i="23" s="1"/>
  <c r="AI1303" i="23"/>
  <c r="Z1351" i="23"/>
  <c r="AA1351" i="23" s="1"/>
  <c r="AC1351" i="23" s="1"/>
  <c r="U390" i="23"/>
  <c r="AK146" i="24"/>
  <c r="AB594" i="23"/>
  <c r="W960" i="23"/>
  <c r="N151" i="24"/>
  <c r="U523" i="23"/>
  <c r="N59" i="24"/>
  <c r="U1208" i="23"/>
  <c r="Y784" i="23"/>
  <c r="AD784" i="23" s="1"/>
  <c r="AA680" i="23"/>
  <c r="AC680" i="23" s="1"/>
  <c r="U1000" i="23"/>
  <c r="T960" i="23"/>
  <c r="V960" i="23" s="1"/>
  <c r="T784" i="23"/>
  <c r="V784" i="23" s="1"/>
  <c r="A885" i="23"/>
  <c r="AI318" i="23"/>
  <c r="AG129" i="23"/>
  <c r="AH129" i="23" s="1"/>
  <c r="A1137" i="23"/>
  <c r="AG233" i="23"/>
  <c r="AH233" i="23" s="1"/>
  <c r="AJ233" i="23" s="1"/>
  <c r="A233" i="23" s="1"/>
  <c r="Z1155" i="23"/>
  <c r="AA1155" i="23" s="1"/>
  <c r="AC1155" i="23" s="1"/>
  <c r="AB143" i="24"/>
  <c r="U132" i="23"/>
  <c r="AG40" i="24"/>
  <c r="AH40" i="24" s="1"/>
  <c r="AJ40" i="24" s="1"/>
  <c r="A40" i="24" s="1"/>
  <c r="AB956" i="23"/>
  <c r="AG37" i="24"/>
  <c r="AH37" i="24" s="1"/>
  <c r="AJ37" i="24" s="1"/>
  <c r="AB239" i="23"/>
  <c r="AD260" i="23"/>
  <c r="U150" i="23"/>
  <c r="AB1257" i="23"/>
  <c r="AI271" i="24"/>
  <c r="AI131" i="24"/>
  <c r="U123" i="23"/>
  <c r="N983" i="23"/>
  <c r="U1281" i="23"/>
  <c r="Z1516" i="23"/>
  <c r="AA1516" i="23" s="1"/>
  <c r="AC1516" i="23" s="1"/>
  <c r="AG86" i="24"/>
  <c r="A469" i="23"/>
  <c r="U1544" i="23"/>
  <c r="U353" i="23"/>
  <c r="AB1026" i="23"/>
  <c r="AB176" i="23"/>
  <c r="AI1537" i="23"/>
  <c r="U1475" i="23"/>
  <c r="Z1434" i="23"/>
  <c r="AA1434" i="23" s="1"/>
  <c r="AC1434" i="23" s="1"/>
  <c r="Z1586" i="23"/>
  <c r="AA1586" i="23" s="1"/>
  <c r="AC1586" i="23" s="1"/>
  <c r="AB38" i="24"/>
  <c r="AI766" i="23"/>
  <c r="AB764" i="23"/>
  <c r="U307" i="23"/>
  <c r="Z898" i="23"/>
  <c r="AA898" i="23" s="1"/>
  <c r="AC898" i="23" s="1"/>
  <c r="AI1338" i="23"/>
  <c r="AG211" i="23"/>
  <c r="AH211" i="23" s="1"/>
  <c r="AJ211" i="23" s="1"/>
  <c r="AD31" i="24"/>
  <c r="AB79" i="23"/>
  <c r="AD648" i="23"/>
  <c r="AF648" i="23" s="1"/>
  <c r="AG648" i="23" s="1"/>
  <c r="Z1255" i="23"/>
  <c r="AA1255" i="23" s="1"/>
  <c r="AC1255" i="23" s="1"/>
  <c r="AB541" i="23"/>
  <c r="U1181" i="23"/>
  <c r="AB999" i="23"/>
  <c r="AB1247" i="23"/>
  <c r="AB671" i="23"/>
  <c r="U1339" i="23"/>
  <c r="AB924" i="23"/>
  <c r="Z491" i="23"/>
  <c r="AA491" i="23" s="1"/>
  <c r="AC491" i="23" s="1"/>
  <c r="T1441" i="23"/>
  <c r="V1441" i="23" s="1"/>
  <c r="T269" i="24"/>
  <c r="V269" i="24" s="1"/>
  <c r="AD1527" i="23"/>
  <c r="U235" i="23"/>
  <c r="AD78" i="24"/>
  <c r="U18" i="23"/>
  <c r="AI1389" i="23"/>
  <c r="AB1346" i="23"/>
  <c r="AB190" i="23"/>
  <c r="AD170" i="24"/>
  <c r="AF170" i="24" s="1"/>
  <c r="AK170" i="24" s="1"/>
  <c r="U1406" i="23"/>
  <c r="W339" i="23"/>
  <c r="Y339" i="23" s="1"/>
  <c r="Z339" i="23" s="1"/>
  <c r="AB185" i="23"/>
  <c r="AD1468" i="23"/>
  <c r="AF1468" i="23" s="1"/>
  <c r="AG1468" i="23" s="1"/>
  <c r="AG287" i="23"/>
  <c r="AH287" i="23" s="1"/>
  <c r="AJ287" i="23" s="1"/>
  <c r="A287" i="23" s="1"/>
  <c r="U399" i="23"/>
  <c r="AB944" i="23"/>
  <c r="AB469" i="23"/>
  <c r="AB1002" i="23"/>
  <c r="Z226" i="24"/>
  <c r="AA226" i="24" s="1"/>
  <c r="AC226" i="24" s="1"/>
  <c r="AI676" i="23"/>
  <c r="AD7" i="23"/>
  <c r="AF7" i="23" s="1"/>
  <c r="AK80" i="24"/>
  <c r="AG167" i="23"/>
  <c r="AH167" i="23" s="1"/>
  <c r="AJ167" i="23" s="1"/>
  <c r="A167" i="23" s="1"/>
  <c r="AD1402" i="23"/>
  <c r="AF1402" i="23" s="1"/>
  <c r="AG1402" i="23" s="1"/>
  <c r="Y528" i="23"/>
  <c r="AD528" i="23" s="1"/>
  <c r="AF528" i="23" s="1"/>
  <c r="AG528" i="23" s="1"/>
  <c r="T473" i="23"/>
  <c r="V473" i="23" s="1"/>
  <c r="AA1095" i="23"/>
  <c r="AC1095" i="23" s="1"/>
  <c r="U109" i="24"/>
  <c r="U1458" i="23"/>
  <c r="AB187" i="23"/>
  <c r="AB1234" i="23"/>
  <c r="AK227" i="23"/>
  <c r="AB1457" i="23"/>
  <c r="AI880" i="23"/>
  <c r="U232" i="23"/>
  <c r="Z182" i="23"/>
  <c r="AA182" i="23" s="1"/>
  <c r="AC182" i="23" s="1"/>
  <c r="AB44" i="23"/>
  <c r="AB123" i="24"/>
  <c r="U151" i="23"/>
  <c r="AI533" i="23"/>
  <c r="Z1221" i="23"/>
  <c r="AA1221" i="23" s="1"/>
  <c r="AI1611" i="23"/>
  <c r="AD1510" i="23"/>
  <c r="AB278" i="24"/>
  <c r="U1307" i="23"/>
  <c r="Z824" i="23"/>
  <c r="AA824" i="23" s="1"/>
  <c r="AC824" i="23" s="1"/>
  <c r="AG147" i="23"/>
  <c r="AH147" i="23" s="1"/>
  <c r="AJ147" i="23" s="1"/>
  <c r="A147" i="23" s="1"/>
  <c r="Z360" i="23"/>
  <c r="AA360" i="23" s="1"/>
  <c r="AC360" i="23" s="1"/>
  <c r="Z1458" i="23"/>
  <c r="AA1458" i="23" s="1"/>
  <c r="AC1458" i="23" s="1"/>
  <c r="AB1587" i="23"/>
  <c r="AI678" i="23"/>
  <c r="U612" i="23"/>
  <c r="Z379" i="23"/>
  <c r="AA379" i="23" s="1"/>
  <c r="AC379" i="23" s="1"/>
  <c r="AI1472" i="23"/>
  <c r="AI181" i="24"/>
  <c r="AB1166" i="23"/>
  <c r="AK156" i="24"/>
  <c r="AB1144" i="23"/>
  <c r="AG214" i="24"/>
  <c r="AH214" i="24" s="1"/>
  <c r="AJ214" i="24" s="1"/>
  <c r="AB46" i="23"/>
  <c r="AI838" i="23"/>
  <c r="T1003" i="23"/>
  <c r="V1003" i="23" s="1"/>
  <c r="AD1071" i="23"/>
  <c r="AF1071" i="23" s="1"/>
  <c r="AG1071" i="23" s="1"/>
  <c r="AH1071" i="23" s="1"/>
  <c r="AJ1071" i="23" s="1"/>
  <c r="A1071" i="23" s="1"/>
  <c r="Y791" i="23"/>
  <c r="Z791" i="23" s="1"/>
  <c r="W1366" i="23"/>
  <c r="AB78" i="23"/>
  <c r="AB49" i="23"/>
  <c r="AG236" i="24"/>
  <c r="AH236" i="24" s="1"/>
  <c r="AJ236" i="24" s="1"/>
  <c r="A236" i="24" s="1"/>
  <c r="AB811" i="23"/>
  <c r="AD1194" i="23"/>
  <c r="AF1194" i="23" s="1"/>
  <c r="AG1194" i="23" s="1"/>
  <c r="AD1180" i="23"/>
  <c r="AF1180" i="23" s="1"/>
  <c r="AG1180" i="23" s="1"/>
  <c r="AK149" i="24"/>
  <c r="AB707" i="23"/>
  <c r="AB1313" i="23"/>
  <c r="AI243" i="24"/>
  <c r="AG89" i="23"/>
  <c r="AH89" i="23" s="1"/>
  <c r="AJ89" i="23" s="1"/>
  <c r="A89" i="23" s="1"/>
  <c r="U258" i="24"/>
  <c r="AD272" i="23"/>
  <c r="AF272" i="23" s="1"/>
  <c r="AK272" i="23" s="1"/>
  <c r="AI1462" i="23"/>
  <c r="Z314" i="23"/>
  <c r="AA314" i="23" s="1"/>
  <c r="AC314" i="23" s="1"/>
  <c r="AB657" i="23"/>
  <c r="U264" i="23"/>
  <c r="AI569" i="23"/>
  <c r="AB696" i="23"/>
  <c r="AD256" i="23"/>
  <c r="AF256" i="23" s="1"/>
  <c r="AB553" i="23"/>
  <c r="AB809" i="23"/>
  <c r="AB1379" i="23"/>
  <c r="U835" i="23"/>
  <c r="AK48" i="24"/>
  <c r="AI1492" i="23"/>
  <c r="U76" i="24"/>
  <c r="AI435" i="23"/>
  <c r="U906" i="23"/>
  <c r="T1408" i="23"/>
  <c r="V1408" i="23" s="1"/>
  <c r="T1066" i="23"/>
  <c r="V1066" i="23" s="1"/>
  <c r="T1366" i="23"/>
  <c r="V1366" i="23" s="1"/>
  <c r="AF699" i="23"/>
  <c r="AG699" i="23" s="1"/>
  <c r="T283" i="24"/>
  <c r="V283" i="24" s="1"/>
  <c r="AG195" i="24"/>
  <c r="AH195" i="24" s="1"/>
  <c r="AJ195" i="24" s="1"/>
  <c r="AD18" i="23"/>
  <c r="AF18" i="23" s="1"/>
  <c r="AB186" i="23"/>
  <c r="AB1036" i="23"/>
  <c r="AI1368" i="23"/>
  <c r="U796" i="23"/>
  <c r="U801" i="23"/>
  <c r="AB235" i="24"/>
  <c r="W192" i="24"/>
  <c r="Y192" i="24" s="1"/>
  <c r="AD192" i="24" s="1"/>
  <c r="AG230" i="23"/>
  <c r="AH230" i="23" s="1"/>
  <c r="AJ230" i="23" s="1"/>
  <c r="A230" i="23" s="1"/>
  <c r="U1513" i="23"/>
  <c r="U1010" i="23"/>
  <c r="AB90" i="23"/>
  <c r="AI759" i="23"/>
  <c r="AG25" i="23"/>
  <c r="AH25" i="23" s="1"/>
  <c r="AJ25" i="23" s="1"/>
  <c r="U867" i="23"/>
  <c r="U35" i="24"/>
  <c r="Z396" i="23"/>
  <c r="AA396" i="23" s="1"/>
  <c r="AC396" i="23" s="1"/>
  <c r="U10" i="23"/>
  <c r="N292" i="24"/>
  <c r="U571" i="23"/>
  <c r="Z53" i="24"/>
  <c r="AA53" i="24" s="1"/>
  <c r="AC53" i="24" s="1"/>
  <c r="AI1471" i="23"/>
  <c r="AB206" i="24"/>
  <c r="AB21" i="24"/>
  <c r="AB58" i="23"/>
  <c r="AB600" i="23"/>
  <c r="U844" i="23"/>
  <c r="AD872" i="23"/>
  <c r="AI538" i="23"/>
  <c r="AI1540" i="23"/>
  <c r="AB9" i="23"/>
  <c r="AB61" i="24"/>
  <c r="Z699" i="23"/>
  <c r="S1518" i="23"/>
  <c r="Z84" i="24"/>
  <c r="AB637" i="23"/>
  <c r="U983" i="23"/>
  <c r="AB436" i="23"/>
  <c r="U782" i="23"/>
  <c r="AD1213" i="23"/>
  <c r="AF1213" i="23" s="1"/>
  <c r="AG1213" i="23" s="1"/>
  <c r="Z1047" i="23"/>
  <c r="AA1047" i="23" s="1"/>
  <c r="AC1047" i="23" s="1"/>
  <c r="U771" i="23"/>
  <c r="AB252" i="23"/>
  <c r="AB429" i="23"/>
  <c r="AG254" i="24"/>
  <c r="AH254" i="24" s="1"/>
  <c r="U221" i="23"/>
  <c r="U736" i="23"/>
  <c r="AK124" i="23"/>
  <c r="AB1295" i="23"/>
  <c r="AB977" i="23"/>
  <c r="AB1365" i="23"/>
  <c r="Z1309" i="23"/>
  <c r="AA1309" i="23" s="1"/>
  <c r="AC1309" i="23" s="1"/>
  <c r="AI710" i="23"/>
  <c r="AI1152" i="23"/>
  <c r="AB1027" i="23"/>
  <c r="U1283" i="23"/>
  <c r="U98" i="23"/>
  <c r="U1586" i="23"/>
  <c r="AI712" i="23"/>
  <c r="AD76" i="24"/>
  <c r="AF76" i="24" s="1"/>
  <c r="AK76" i="24" s="1"/>
  <c r="AB89" i="24"/>
  <c r="AI1106" i="23"/>
  <c r="AB918" i="23"/>
  <c r="AK240" i="24"/>
  <c r="AB356" i="23"/>
  <c r="Z1377" i="23"/>
  <c r="AA1377" i="23" s="1"/>
  <c r="AC1377" i="23" s="1"/>
  <c r="AB129" i="24"/>
  <c r="AB1432" i="23"/>
  <c r="Z1043" i="23"/>
  <c r="AA1043" i="23" s="1"/>
  <c r="AC1043" i="23" s="1"/>
  <c r="AG93" i="23"/>
  <c r="AH93" i="23" s="1"/>
  <c r="AJ93" i="23" s="1"/>
  <c r="AB238" i="23"/>
  <c r="AA646" i="23"/>
  <c r="AC646" i="23" s="1"/>
  <c r="U151" i="24"/>
  <c r="U59" i="24"/>
  <c r="AB75" i="24"/>
  <c r="AB877" i="23"/>
  <c r="U1594" i="23"/>
  <c r="U299" i="23"/>
  <c r="W932" i="23"/>
  <c r="Y932" i="23" s="1"/>
  <c r="AD932" i="23" s="1"/>
  <c r="AG235" i="24"/>
  <c r="AH235" i="24" s="1"/>
  <c r="AJ235" i="24" s="1"/>
  <c r="A235" i="24" s="1"/>
  <c r="AG108" i="23"/>
  <c r="AH108" i="23" s="1"/>
  <c r="AJ108" i="23" s="1"/>
  <c r="A108" i="23" s="1"/>
  <c r="AB839" i="23"/>
  <c r="AI1533" i="23"/>
  <c r="AB1424" i="23"/>
  <c r="AI510" i="23"/>
  <c r="U1199" i="23"/>
  <c r="Z70" i="24"/>
  <c r="AA70" i="24" s="1"/>
  <c r="AC70" i="24" s="1"/>
  <c r="AB94" i="24"/>
  <c r="U172" i="23"/>
  <c r="U842" i="23"/>
  <c r="AG217" i="23"/>
  <c r="AH217" i="23" s="1"/>
  <c r="AJ217" i="23" s="1"/>
  <c r="A217" i="23" s="1"/>
  <c r="AI1034" i="23"/>
  <c r="AB1588" i="23"/>
  <c r="AB180" i="24"/>
  <c r="AB337" i="23"/>
  <c r="AK206" i="23"/>
  <c r="AD1243" i="23"/>
  <c r="AF1243" i="23" s="1"/>
  <c r="AG1243" i="23" s="1"/>
  <c r="AB1388" i="23"/>
  <c r="AB25" i="24"/>
  <c r="Z1494" i="23"/>
  <c r="AA1494" i="23" s="1"/>
  <c r="AC1494" i="23" s="1"/>
  <c r="AG226" i="23"/>
  <c r="AH226" i="23" s="1"/>
  <c r="AJ226" i="23" s="1"/>
  <c r="A226" i="23" s="1"/>
  <c r="AB213" i="23"/>
  <c r="AG248" i="23"/>
  <c r="AH248" i="23" s="1"/>
  <c r="AJ248" i="23" s="1"/>
  <c r="A248" i="23" s="1"/>
  <c r="U1179" i="23"/>
  <c r="Y285" i="24"/>
  <c r="AD285" i="24" s="1"/>
  <c r="T548" i="23"/>
  <c r="V548" i="23" s="1"/>
  <c r="T1127" i="23"/>
  <c r="V1127" i="23" s="1"/>
  <c r="AH1057" i="23"/>
  <c r="AJ1057" i="23" s="1"/>
  <c r="AH561" i="23"/>
  <c r="AJ561" i="23" s="1"/>
  <c r="AH697" i="23"/>
  <c r="AJ697" i="23" s="1"/>
  <c r="A697" i="23" s="1"/>
  <c r="AH1569" i="23"/>
  <c r="AJ1569" i="23" s="1"/>
  <c r="A1569" i="23" s="1"/>
  <c r="AH721" i="23"/>
  <c r="AJ721" i="23" s="1"/>
  <c r="AF463" i="23"/>
  <c r="AG463" i="23" s="1"/>
  <c r="AH515" i="23"/>
  <c r="AJ515" i="23" s="1"/>
  <c r="A515" i="23" s="1"/>
  <c r="AH927" i="23"/>
  <c r="AJ927" i="23" s="1"/>
  <c r="AH111" i="23"/>
  <c r="AJ111" i="23" s="1"/>
  <c r="A111" i="23" s="1"/>
  <c r="AH79" i="24"/>
  <c r="AJ79" i="24" s="1"/>
  <c r="A79" i="24" s="1"/>
  <c r="AF1308" i="23"/>
  <c r="AG1308" i="23" s="1"/>
  <c r="AH1293" i="23"/>
  <c r="AJ1293" i="23" s="1"/>
  <c r="A1293" i="23" s="1"/>
  <c r="AF138" i="24"/>
  <c r="AK138" i="24" s="1"/>
  <c r="AH1607" i="23"/>
  <c r="AJ1607" i="23" s="1"/>
  <c r="AF336" i="23"/>
  <c r="AG336" i="23" s="1"/>
  <c r="AF1324" i="23"/>
  <c r="AG1324" i="23" s="1"/>
  <c r="AH356" i="23"/>
  <c r="AJ356" i="23" s="1"/>
  <c r="A356" i="23" s="1"/>
  <c r="AA73" i="24"/>
  <c r="AH682" i="23"/>
  <c r="AH962" i="23"/>
  <c r="AJ962" i="23" s="1"/>
  <c r="AF99" i="24"/>
  <c r="AK99" i="24" s="1"/>
  <c r="AH1348" i="23"/>
  <c r="AJ1348" i="23" s="1"/>
  <c r="A1348" i="23" s="1"/>
  <c r="AH723" i="23"/>
  <c r="AJ723" i="23" s="1"/>
  <c r="AH402" i="23"/>
  <c r="AJ402" i="23" s="1"/>
  <c r="A402" i="23" s="1"/>
  <c r="T507" i="23"/>
  <c r="V507" i="23" s="1"/>
  <c r="AH866" i="23"/>
  <c r="AJ866" i="23" s="1"/>
  <c r="A866" i="23" s="1"/>
  <c r="AH1294" i="23"/>
  <c r="AJ1294" i="23" s="1"/>
  <c r="A1294" i="23" s="1"/>
  <c r="AH893" i="23"/>
  <c r="AJ893" i="23" s="1"/>
  <c r="AH1115" i="23"/>
  <c r="AJ1115" i="23" s="1"/>
  <c r="A1115" i="23" s="1"/>
  <c r="AA234" i="23"/>
  <c r="AC234" i="23" s="1"/>
  <c r="AH1258" i="23"/>
  <c r="AJ1258" i="23" s="1"/>
  <c r="AH902" i="23"/>
  <c r="AJ902" i="23" s="1"/>
  <c r="A902" i="23" s="1"/>
  <c r="AA64" i="23"/>
  <c r="AC64" i="23" s="1"/>
  <c r="AH1506" i="23"/>
  <c r="AJ1506" i="23" s="1"/>
  <c r="A1506" i="23" s="1"/>
  <c r="AH1520" i="23"/>
  <c r="AJ1520" i="23" s="1"/>
  <c r="A1520" i="23" s="1"/>
  <c r="AH466" i="23"/>
  <c r="AJ466" i="23" s="1"/>
  <c r="AA212" i="24"/>
  <c r="AC212" i="24" s="1"/>
  <c r="AA1128" i="23"/>
  <c r="AC1128" i="23" s="1"/>
  <c r="AH39" i="24"/>
  <c r="AJ39" i="24" s="1"/>
  <c r="A39" i="24" s="1"/>
  <c r="Q39" i="21" s="1"/>
  <c r="AH673" i="23"/>
  <c r="AJ673" i="23" s="1"/>
  <c r="A673" i="23" s="1"/>
  <c r="AH1483" i="23"/>
  <c r="AJ1483" i="23" s="1"/>
  <c r="A1483" i="23" s="1"/>
  <c r="AA13" i="24"/>
  <c r="AC13" i="24" s="1"/>
  <c r="AH660" i="23"/>
  <c r="AJ660" i="23" s="1"/>
  <c r="AF1033" i="23"/>
  <c r="AG1033" i="23" s="1"/>
  <c r="AA224" i="24"/>
  <c r="AC224" i="24" s="1"/>
  <c r="AH994" i="23"/>
  <c r="AJ994" i="23" s="1"/>
  <c r="A994" i="23" s="1"/>
  <c r="AA1431" i="23"/>
  <c r="AC1431" i="23" s="1"/>
  <c r="AH1378" i="23"/>
  <c r="AJ1378" i="23" s="1"/>
  <c r="A1378" i="23" s="1"/>
  <c r="AH1384" i="23"/>
  <c r="AJ1384" i="23" s="1"/>
  <c r="AH1605" i="23"/>
  <c r="AJ1605" i="23" s="1"/>
  <c r="A1605" i="23" s="1"/>
  <c r="AH547" i="23"/>
  <c r="AJ547" i="23" s="1"/>
  <c r="A547" i="23" s="1"/>
  <c r="AF749" i="23"/>
  <c r="AG749" i="23" s="1"/>
  <c r="AA1284" i="23"/>
  <c r="AC1284" i="23" s="1"/>
  <c r="AA284" i="23"/>
  <c r="AF1084" i="23"/>
  <c r="AG1084" i="23" s="1"/>
  <c r="AH30" i="24"/>
  <c r="AJ30" i="24" s="1"/>
  <c r="A30" i="24" s="1"/>
  <c r="Q30" i="21" s="1"/>
  <c r="AH711" i="23"/>
  <c r="AJ711" i="23" s="1"/>
  <c r="A711" i="23" s="1"/>
  <c r="AH132" i="23"/>
  <c r="AJ132" i="23" s="1"/>
  <c r="A132" i="23" s="1"/>
  <c r="AH66" i="24"/>
  <c r="AJ66" i="24" s="1"/>
  <c r="A66" i="24" s="1"/>
  <c r="AA1563" i="23"/>
  <c r="AC1563" i="23" s="1"/>
  <c r="AA45" i="23"/>
  <c r="AC45" i="23" s="1"/>
  <c r="AH1412" i="23"/>
  <c r="AJ1412" i="23" s="1"/>
  <c r="A1412" i="23" s="1"/>
  <c r="AH944" i="23"/>
  <c r="AJ944" i="23" s="1"/>
  <c r="A944" i="23" s="1"/>
  <c r="AH542" i="23"/>
  <c r="AJ542" i="23" s="1"/>
  <c r="A542" i="23" s="1"/>
  <c r="AH358" i="23"/>
  <c r="AJ358" i="23" s="1"/>
  <c r="A358" i="23" s="1"/>
  <c r="AH368" i="23"/>
  <c r="AJ368" i="23" s="1"/>
  <c r="A368" i="23" s="1"/>
  <c r="AH1102" i="23"/>
  <c r="AJ1102" i="23" s="1"/>
  <c r="AF1254" i="23"/>
  <c r="AG1254" i="23" s="1"/>
  <c r="AH820" i="23"/>
  <c r="AJ820" i="23" s="1"/>
  <c r="A820" i="23" s="1"/>
  <c r="AH978" i="23"/>
  <c r="AJ978" i="23" s="1"/>
  <c r="A978" i="23" s="1"/>
  <c r="AH664" i="23"/>
  <c r="AJ664" i="23" s="1"/>
  <c r="A664" i="23" s="1"/>
  <c r="AH295" i="24"/>
  <c r="AJ295" i="24" s="1"/>
  <c r="AH115" i="24"/>
  <c r="AJ115" i="24" s="1"/>
  <c r="A115" i="24" s="1"/>
  <c r="AA57" i="24"/>
  <c r="AC57" i="24" s="1"/>
  <c r="AA290" i="23"/>
  <c r="AC290" i="23" s="1"/>
  <c r="AF787" i="23"/>
  <c r="AG787" i="23" s="1"/>
  <c r="AB887" i="23"/>
  <c r="AA598" i="23"/>
  <c r="AC598" i="23" s="1"/>
  <c r="AH1302" i="23"/>
  <c r="AJ1302" i="23" s="1"/>
  <c r="A1302" i="23" s="1"/>
  <c r="AF900" i="23"/>
  <c r="AG900" i="23" s="1"/>
  <c r="AD585" i="23"/>
  <c r="Z585" i="23"/>
  <c r="AA39" i="23"/>
  <c r="AC39" i="23" s="1"/>
  <c r="AA1083" i="23"/>
  <c r="AC1083" i="23" s="1"/>
  <c r="Z1084" i="23"/>
  <c r="AB87" i="24"/>
  <c r="U1598" i="23"/>
  <c r="AI1017" i="23"/>
  <c r="Z99" i="24"/>
  <c r="AK132" i="23"/>
  <c r="U1080" i="23"/>
  <c r="U83" i="23"/>
  <c r="AI349" i="23"/>
  <c r="AD1563" i="23"/>
  <c r="AB14" i="23"/>
  <c r="AD13" i="24"/>
  <c r="AJ532" i="23"/>
  <c r="A532" i="23" s="1"/>
  <c r="AI532" i="23"/>
  <c r="AB1283" i="23"/>
  <c r="AB1185" i="23"/>
  <c r="U537" i="23"/>
  <c r="AA343" i="23"/>
  <c r="AC343" i="23" s="1"/>
  <c r="T954" i="23"/>
  <c r="V954" i="23" s="1"/>
  <c r="AA1010" i="23"/>
  <c r="AC1010" i="23" s="1"/>
  <c r="AA1604" i="23"/>
  <c r="AC1604" i="23" s="1"/>
  <c r="AC712" i="23"/>
  <c r="A712" i="23" s="1"/>
  <c r="AB712" i="23"/>
  <c r="AI1370" i="23"/>
  <c r="AH1364" i="23"/>
  <c r="AJ1364" i="23" s="1"/>
  <c r="A1364" i="23" s="1"/>
  <c r="V1284" i="23"/>
  <c r="U1284" i="23"/>
  <c r="AC248" i="24"/>
  <c r="AB248" i="24"/>
  <c r="AG130" i="23"/>
  <c r="AC1326" i="23"/>
  <c r="AB1326" i="23"/>
  <c r="AC37" i="24"/>
  <c r="AB37" i="24"/>
  <c r="V234" i="23"/>
  <c r="U234" i="23"/>
  <c r="U167" i="23"/>
  <c r="Z266" i="23"/>
  <c r="AD266" i="23"/>
  <c r="AB796" i="23"/>
  <c r="V179" i="23"/>
  <c r="U179" i="23"/>
  <c r="AF1004" i="23"/>
  <c r="AG1004" i="23" s="1"/>
  <c r="V1334" i="23"/>
  <c r="U1334" i="23"/>
  <c r="AC1592" i="23"/>
  <c r="AB1592" i="23"/>
  <c r="U1528" i="23"/>
  <c r="U67" i="23"/>
  <c r="T84" i="23"/>
  <c r="V84" i="23" s="1"/>
  <c r="AB1139" i="23"/>
  <c r="T262" i="23"/>
  <c r="O112" i="24"/>
  <c r="N112" i="24"/>
  <c r="AF892" i="23"/>
  <c r="AG892" i="23" s="1"/>
  <c r="V244" i="23"/>
  <c r="U244" i="23"/>
  <c r="AH802" i="23"/>
  <c r="AJ802" i="23" s="1"/>
  <c r="A802" i="23" s="1"/>
  <c r="AH1217" i="23"/>
  <c r="AJ1217" i="23" s="1"/>
  <c r="A1217" i="23" s="1"/>
  <c r="AA615" i="23"/>
  <c r="AC615" i="23" s="1"/>
  <c r="AK245" i="23"/>
  <c r="AG245" i="23"/>
  <c r="AD521" i="23"/>
  <c r="AH771" i="23"/>
  <c r="AJ771" i="23" s="1"/>
  <c r="A771" i="23" s="1"/>
  <c r="AH1140" i="23"/>
  <c r="AH563" i="23"/>
  <c r="AF1419" i="23"/>
  <c r="AG1419" i="23" s="1"/>
  <c r="AF1376" i="23"/>
  <c r="AG1376" i="23" s="1"/>
  <c r="AA37" i="23"/>
  <c r="AC37" i="23" s="1"/>
  <c r="AH929" i="23"/>
  <c r="AJ929" i="23" s="1"/>
  <c r="A929" i="23" s="1"/>
  <c r="AB985" i="23"/>
  <c r="AF1199" i="23"/>
  <c r="AG1199" i="23" s="1"/>
  <c r="AF15" i="24"/>
  <c r="AG15" i="24" s="1"/>
  <c r="AA502" i="23"/>
  <c r="AC502" i="23" s="1"/>
  <c r="AH293" i="24"/>
  <c r="AJ293" i="24" s="1"/>
  <c r="AH947" i="23"/>
  <c r="AJ947" i="23" s="1"/>
  <c r="A947" i="23" s="1"/>
  <c r="AH562" i="23"/>
  <c r="AJ562" i="23" s="1"/>
  <c r="AH8" i="24"/>
  <c r="AJ8" i="24" s="1"/>
  <c r="A8" i="24" s="1"/>
  <c r="Q8" i="21" s="1"/>
  <c r="AA1194" i="23"/>
  <c r="AC1194" i="23" s="1"/>
  <c r="AF380" i="23"/>
  <c r="AG380" i="23" s="1"/>
  <c r="AH1215" i="23"/>
  <c r="AJ1215" i="23" s="1"/>
  <c r="A1215" i="23" s="1"/>
  <c r="AA1594" i="23"/>
  <c r="AC1594" i="23" s="1"/>
  <c r="T1132" i="23"/>
  <c r="V1132" i="23" s="1"/>
  <c r="N1323" i="23"/>
  <c r="AH1390" i="23"/>
  <c r="AJ1390" i="23" s="1"/>
  <c r="A1390" i="23" s="1"/>
  <c r="AF587" i="23"/>
  <c r="AG587" i="23" s="1"/>
  <c r="Z1259" i="23"/>
  <c r="AC1381" i="23"/>
  <c r="AB1381" i="23"/>
  <c r="AB482" i="23"/>
  <c r="AH267" i="24"/>
  <c r="AJ267" i="24" s="1"/>
  <c r="A267" i="24" s="1"/>
  <c r="AH656" i="23"/>
  <c r="AJ656" i="23" s="1"/>
  <c r="AF1516" i="23"/>
  <c r="AG1516" i="23" s="1"/>
  <c r="V32" i="23"/>
  <c r="U32" i="23"/>
  <c r="AA1468" i="23"/>
  <c r="AC1468" i="23" s="1"/>
  <c r="AH201" i="23"/>
  <c r="AJ201" i="23" s="1"/>
  <c r="A201" i="23" s="1"/>
  <c r="AF154" i="24"/>
  <c r="AG154" i="24" s="1"/>
  <c r="AA257" i="23"/>
  <c r="AC257" i="23" s="1"/>
  <c r="U1057" i="23"/>
  <c r="AH810" i="23"/>
  <c r="AJ810" i="23" s="1"/>
  <c r="AH952" i="23"/>
  <c r="AJ952" i="23" s="1"/>
  <c r="A952" i="23" s="1"/>
  <c r="AH398" i="23"/>
  <c r="AJ398" i="23" s="1"/>
  <c r="AF1307" i="23"/>
  <c r="AG1307" i="23" s="1"/>
  <c r="AH637" i="23"/>
  <c r="AJ637" i="23" s="1"/>
  <c r="A637" i="23" s="1"/>
  <c r="Z900" i="23"/>
  <c r="AH156" i="23"/>
  <c r="AJ156" i="23" s="1"/>
  <c r="AF441" i="23"/>
  <c r="AG441" i="23" s="1"/>
  <c r="AH543" i="23"/>
  <c r="AH882" i="23"/>
  <c r="AJ882" i="23" s="1"/>
  <c r="AF1201" i="23"/>
  <c r="AG1201" i="23" s="1"/>
  <c r="T1335" i="23"/>
  <c r="V1335" i="23" s="1"/>
  <c r="AH156" i="24"/>
  <c r="AJ156" i="24" s="1"/>
  <c r="A156" i="24" s="1"/>
  <c r="AH540" i="23"/>
  <c r="AJ540" i="23" s="1"/>
  <c r="A540" i="23" s="1"/>
  <c r="AH936" i="23"/>
  <c r="AJ936" i="23" s="1"/>
  <c r="A936" i="23" s="1"/>
  <c r="Z224" i="23"/>
  <c r="AA827" i="23"/>
  <c r="AC827" i="23" s="1"/>
  <c r="AJ434" i="23"/>
  <c r="A434" i="23" s="1"/>
  <c r="AI434" i="23"/>
  <c r="AA308" i="23"/>
  <c r="AC308" i="23" s="1"/>
  <c r="AI946" i="23"/>
  <c r="V113" i="23"/>
  <c r="U113" i="23"/>
  <c r="T1485" i="23"/>
  <c r="V1485" i="23" s="1"/>
  <c r="AH948" i="23"/>
  <c r="AJ948" i="23" s="1"/>
  <c r="A948" i="23" s="1"/>
  <c r="U821" i="23"/>
  <c r="AF665" i="23"/>
  <c r="AG665" i="23" s="1"/>
  <c r="AC1311" i="23"/>
  <c r="AB1311" i="23"/>
  <c r="O1301" i="23"/>
  <c r="N1301" i="23"/>
  <c r="AA1380" i="23"/>
  <c r="AC1380" i="23" s="1"/>
  <c r="Y1029" i="23"/>
  <c r="Z1029" i="23" s="1"/>
  <c r="AH610" i="23"/>
  <c r="AJ610" i="23" s="1"/>
  <c r="A610" i="23" s="1"/>
  <c r="AF321" i="23"/>
  <c r="AG321" i="23" s="1"/>
  <c r="T1251" i="23"/>
  <c r="V1251" i="23" s="1"/>
  <c r="AF1398" i="23"/>
  <c r="AG1398" i="23" s="1"/>
  <c r="AH484" i="23"/>
  <c r="AJ484" i="23" s="1"/>
  <c r="A484" i="23" s="1"/>
  <c r="AH1281" i="23"/>
  <c r="AJ1281" i="23" s="1"/>
  <c r="A1281" i="23" s="1"/>
  <c r="AI899" i="23"/>
  <c r="AC410" i="23"/>
  <c r="AB410" i="23"/>
  <c r="AA91" i="23"/>
  <c r="AC91" i="23" s="1"/>
  <c r="AC216" i="23"/>
  <c r="AB216" i="23"/>
  <c r="V27" i="23"/>
  <c r="U27" i="23"/>
  <c r="AA951" i="23"/>
  <c r="AC951" i="23" s="1"/>
  <c r="T502" i="23"/>
  <c r="V502" i="23" s="1"/>
  <c r="AA1394" i="23"/>
  <c r="AC1394" i="23" s="1"/>
  <c r="T69" i="24"/>
  <c r="V69" i="24" s="1"/>
  <c r="AC1371" i="23"/>
  <c r="AB1371" i="23"/>
  <c r="AC1355" i="23"/>
  <c r="AB1355" i="23"/>
  <c r="AH185" i="24"/>
  <c r="AJ185" i="24" s="1"/>
  <c r="A185" i="24" s="1"/>
  <c r="AH988" i="23"/>
  <c r="AJ988" i="23" s="1"/>
  <c r="A988" i="23" s="1"/>
  <c r="AH1372" i="23"/>
  <c r="AJ1372" i="23" s="1"/>
  <c r="A1372" i="23" s="1"/>
  <c r="AI1363" i="23"/>
  <c r="AH1327" i="23"/>
  <c r="AJ1327" i="23" s="1"/>
  <c r="A1327" i="23" s="1"/>
  <c r="AA1229" i="23"/>
  <c r="AC1229" i="23" s="1"/>
  <c r="AC799" i="23"/>
  <c r="AB799" i="23"/>
  <c r="AK193" i="23"/>
  <c r="AG193" i="23"/>
  <c r="AB137" i="24"/>
  <c r="AH818" i="23"/>
  <c r="AJ818" i="23" s="1"/>
  <c r="AF331" i="23"/>
  <c r="AG331" i="23" s="1"/>
  <c r="AA84" i="23"/>
  <c r="AC84" i="23" s="1"/>
  <c r="AH868" i="23"/>
  <c r="AJ868" i="23" s="1"/>
  <c r="AH1257" i="23"/>
  <c r="AJ1257" i="23" s="1"/>
  <c r="A1257" i="23" s="1"/>
  <c r="AA36" i="23"/>
  <c r="AC36" i="23" s="1"/>
  <c r="AH1208" i="23"/>
  <c r="AJ1208" i="23" s="1"/>
  <c r="A1208" i="23" s="1"/>
  <c r="AH856" i="23"/>
  <c r="AJ856" i="23" s="1"/>
  <c r="A856" i="23" s="1"/>
  <c r="AH1107" i="23"/>
  <c r="AJ1107" i="23" s="1"/>
  <c r="A1107" i="23" s="1"/>
  <c r="AH1296" i="23"/>
  <c r="AJ1296" i="23" s="1"/>
  <c r="A1296" i="23" s="1"/>
  <c r="AC757" i="23"/>
  <c r="AB757" i="23"/>
  <c r="AH296" i="23"/>
  <c r="AJ296" i="23" s="1"/>
  <c r="A296" i="23" s="1"/>
  <c r="AA1523" i="23"/>
  <c r="AC1523" i="23" s="1"/>
  <c r="AH329" i="23"/>
  <c r="AJ329" i="23" s="1"/>
  <c r="A329" i="23" s="1"/>
  <c r="AH776" i="23"/>
  <c r="AJ776" i="23" s="1"/>
  <c r="A776" i="23" s="1"/>
  <c r="AH741" i="23"/>
  <c r="AJ741" i="23" s="1"/>
  <c r="A741" i="23" s="1"/>
  <c r="AK47" i="24"/>
  <c r="AG47" i="24"/>
  <c r="AA739" i="23"/>
  <c r="AC739" i="23" s="1"/>
  <c r="AF780" i="23"/>
  <c r="AG780" i="23" s="1"/>
  <c r="AH1126" i="23"/>
  <c r="AJ1126" i="23" s="1"/>
  <c r="A1126" i="23" s="1"/>
  <c r="AH155" i="23"/>
  <c r="AJ155" i="23" s="1"/>
  <c r="A155" i="23" s="1"/>
  <c r="AH363" i="23"/>
  <c r="AJ363" i="23" s="1"/>
  <c r="A363" i="23" s="1"/>
  <c r="AF53" i="24"/>
  <c r="AK53" i="24" s="1"/>
  <c r="AF379" i="23"/>
  <c r="AG379" i="23" s="1"/>
  <c r="AA648" i="23"/>
  <c r="AC648" i="23" s="1"/>
  <c r="AG284" i="24"/>
  <c r="AK284" i="24"/>
  <c r="AH462" i="23"/>
  <c r="AJ462" i="23" s="1"/>
  <c r="A462" i="23" s="1"/>
  <c r="AH779" i="23"/>
  <c r="AH82" i="24"/>
  <c r="AJ82" i="24" s="1"/>
  <c r="AH658" i="23"/>
  <c r="AJ658" i="23" s="1"/>
  <c r="AH636" i="23"/>
  <c r="AJ636" i="23" s="1"/>
  <c r="AH1341" i="23"/>
  <c r="AJ1341" i="23" s="1"/>
  <c r="AA57" i="23"/>
  <c r="AC57" i="23" s="1"/>
  <c r="AI1444" i="23"/>
  <c r="U231" i="23"/>
  <c r="AF17" i="23"/>
  <c r="AK17" i="23" s="1"/>
  <c r="AH483" i="23"/>
  <c r="AJ483" i="23" s="1"/>
  <c r="A483" i="23" s="1"/>
  <c r="AH482" i="23"/>
  <c r="AJ482" i="23" s="1"/>
  <c r="A482" i="23" s="1"/>
  <c r="AC1005" i="23"/>
  <c r="AB1005" i="23"/>
  <c r="AH1171" i="23"/>
  <c r="AJ1171" i="23" s="1"/>
  <c r="A1171" i="23" s="1"/>
  <c r="V19" i="24"/>
  <c r="U19" i="24"/>
  <c r="V140" i="23"/>
  <c r="U140" i="23"/>
  <c r="AC92" i="23"/>
  <c r="AB92" i="23"/>
  <c r="AA519" i="23"/>
  <c r="AC519" i="23" s="1"/>
  <c r="AF163" i="23"/>
  <c r="AG163" i="23" s="1"/>
  <c r="AF1614" i="23"/>
  <c r="AG1614" i="23" s="1"/>
  <c r="AC1037" i="23"/>
  <c r="AB1037" i="23"/>
  <c r="AG207" i="24"/>
  <c r="AK207" i="24"/>
  <c r="AF41" i="23"/>
  <c r="AK41" i="23" s="1"/>
  <c r="N20" i="23"/>
  <c r="O20" i="23" s="1"/>
  <c r="AH1399" i="23"/>
  <c r="AJ1399" i="23" s="1"/>
  <c r="AC606" i="23"/>
  <c r="AB606" i="23"/>
  <c r="AH1232" i="23"/>
  <c r="AJ1232" i="23" s="1"/>
  <c r="A1232" i="23" s="1"/>
  <c r="T551" i="23"/>
  <c r="V551" i="23" s="1"/>
  <c r="AH216" i="23"/>
  <c r="AJ216" i="23" s="1"/>
  <c r="AA369" i="23"/>
  <c r="AC369" i="23" s="1"/>
  <c r="AA1427" i="23"/>
  <c r="AC1427" i="23" s="1"/>
  <c r="AH775" i="23"/>
  <c r="AH639" i="23"/>
  <c r="AH1428" i="23"/>
  <c r="AJ1428" i="23" s="1"/>
  <c r="A1428" i="23" s="1"/>
  <c r="AH122" i="23"/>
  <c r="AJ122" i="23" s="1"/>
  <c r="AF897" i="23"/>
  <c r="AG897" i="23" s="1"/>
  <c r="AH611" i="23"/>
  <c r="AJ611" i="23" s="1"/>
  <c r="A611" i="23" s="1"/>
  <c r="AF867" i="23"/>
  <c r="AG867" i="23" s="1"/>
  <c r="V258" i="23"/>
  <c r="U258" i="23"/>
  <c r="AJ955" i="23"/>
  <c r="A955" i="23" s="1"/>
  <c r="AI955" i="23"/>
  <c r="AC11" i="23"/>
  <c r="AB11" i="23"/>
  <c r="AH467" i="23"/>
  <c r="AJ467" i="23" s="1"/>
  <c r="A467" i="23" s="1"/>
  <c r="S467" i="21" s="1"/>
  <c r="AC62" i="23"/>
  <c r="AB62" i="23"/>
  <c r="AH919" i="23"/>
  <c r="AJ919" i="23" s="1"/>
  <c r="AA551" i="23"/>
  <c r="AC551" i="23" s="1"/>
  <c r="AF1404" i="23"/>
  <c r="AG1404" i="23" s="1"/>
  <c r="AH113" i="23"/>
  <c r="AJ113" i="23" s="1"/>
  <c r="AH400" i="23"/>
  <c r="AJ400" i="23" s="1"/>
  <c r="AF258" i="23"/>
  <c r="AA38" i="23"/>
  <c r="AH15" i="23"/>
  <c r="AJ15" i="23" s="1"/>
  <c r="A15" i="23" s="1"/>
  <c r="S15" i="21" s="1"/>
  <c r="AH256" i="24"/>
  <c r="AJ256" i="24" s="1"/>
  <c r="A256" i="24" s="1"/>
  <c r="AB205" i="23"/>
  <c r="AC1160" i="23"/>
  <c r="AB1160" i="23"/>
  <c r="AF1221" i="23"/>
  <c r="AG1221" i="23" s="1"/>
  <c r="AF1381" i="23"/>
  <c r="AG1381" i="23" s="1"/>
  <c r="AA263" i="23"/>
  <c r="AC263" i="23" s="1"/>
  <c r="AH1040" i="23"/>
  <c r="AJ1157" i="23"/>
  <c r="A1157" i="23" s="1"/>
  <c r="AI1157" i="23"/>
  <c r="AH1016" i="23"/>
  <c r="AJ1016" i="23" s="1"/>
  <c r="A1016" i="23" s="1"/>
  <c r="AF1198" i="23"/>
  <c r="AG1198" i="23" s="1"/>
  <c r="AH1314" i="23"/>
  <c r="AJ1314" i="23" s="1"/>
  <c r="A1314" i="23" s="1"/>
  <c r="AI847" i="23"/>
  <c r="AC225" i="23"/>
  <c r="AB225" i="23"/>
  <c r="AH574" i="23"/>
  <c r="AJ574" i="23" s="1"/>
  <c r="A574" i="23" s="1"/>
  <c r="AH1568" i="23"/>
  <c r="AJ1568" i="23" s="1"/>
  <c r="AH1311" i="23"/>
  <c r="AJ1311" i="23" s="1"/>
  <c r="AA20" i="23"/>
  <c r="AC20" i="23" s="1"/>
  <c r="AA152" i="23"/>
  <c r="AC152" i="23" s="1"/>
  <c r="AH333" i="23"/>
  <c r="AJ333" i="23" s="1"/>
  <c r="A333" i="23" s="1"/>
  <c r="AH504" i="23"/>
  <c r="AJ504" i="23" s="1"/>
  <c r="AA119" i="24"/>
  <c r="AC119" i="24" s="1"/>
  <c r="V498" i="23"/>
  <c r="U498" i="23"/>
  <c r="AH1288" i="23"/>
  <c r="AJ1288" i="23" s="1"/>
  <c r="AH887" i="23"/>
  <c r="AJ887" i="23" s="1"/>
  <c r="A887" i="23" s="1"/>
  <c r="AH701" i="23"/>
  <c r="AJ701" i="23" s="1"/>
  <c r="A701" i="23" s="1"/>
  <c r="AF1377" i="23"/>
  <c r="AG1377" i="23" s="1"/>
  <c r="AF698" i="23"/>
  <c r="AG698" i="23" s="1"/>
  <c r="AG14" i="24"/>
  <c r="AF794" i="23"/>
  <c r="AG794" i="23" s="1"/>
  <c r="AF963" i="23"/>
  <c r="AG963" i="23" s="1"/>
  <c r="AC385" i="23"/>
  <c r="AB385" i="23"/>
  <c r="AH1226" i="23"/>
  <c r="AJ1226" i="23" s="1"/>
  <c r="A1226" i="23" s="1"/>
  <c r="AH905" i="23"/>
  <c r="AJ905" i="23" s="1"/>
  <c r="A905" i="23" s="1"/>
  <c r="AF440" i="23"/>
  <c r="AG440" i="23" s="1"/>
  <c r="AA269" i="23"/>
  <c r="AH242" i="24"/>
  <c r="AH980" i="23"/>
  <c r="AJ980" i="23" s="1"/>
  <c r="AH105" i="23"/>
  <c r="AJ105" i="23" s="1"/>
  <c r="A105" i="23" s="1"/>
  <c r="AH758" i="23"/>
  <c r="AJ758" i="23" s="1"/>
  <c r="A758" i="23" s="1"/>
  <c r="AH572" i="23"/>
  <c r="AJ572" i="23" s="1"/>
  <c r="AF911" i="23"/>
  <c r="AG911" i="23" s="1"/>
  <c r="AA1579" i="23"/>
  <c r="AC1579" i="23" s="1"/>
  <c r="AH1169" i="23"/>
  <c r="AJ1169" i="23" s="1"/>
  <c r="A1169" i="23" s="1"/>
  <c r="V184" i="23"/>
  <c r="U184" i="23"/>
  <c r="AA169" i="23"/>
  <c r="AC169" i="23" s="1"/>
  <c r="V563" i="23"/>
  <c r="U563" i="23"/>
  <c r="Y1530" i="23"/>
  <c r="AD1530" i="23" s="1"/>
  <c r="AH912" i="23"/>
  <c r="AJ912" i="23" s="1"/>
  <c r="AI178" i="24"/>
  <c r="AH1588" i="23"/>
  <c r="AJ1588" i="23" s="1"/>
  <c r="A1588" i="23" s="1"/>
  <c r="AH286" i="24"/>
  <c r="AJ286" i="24" s="1"/>
  <c r="A286" i="24" s="1"/>
  <c r="AF224" i="23"/>
  <c r="AG224" i="23" s="1"/>
  <c r="AH1237" i="23"/>
  <c r="AJ1237" i="23" s="1"/>
  <c r="AA1146" i="23"/>
  <c r="AC1146" i="23" s="1"/>
  <c r="Z749" i="23"/>
  <c r="AA878" i="23"/>
  <c r="AC878" i="23" s="1"/>
  <c r="U503" i="23"/>
  <c r="AB467" i="23"/>
  <c r="AB122" i="24"/>
  <c r="U1022" i="23"/>
  <c r="Z1308" i="23"/>
  <c r="AH1088" i="23"/>
  <c r="AJ1088" i="23" s="1"/>
  <c r="A1088" i="23" s="1"/>
  <c r="V1254" i="23"/>
  <c r="U1254" i="23"/>
  <c r="AI1224" i="23"/>
  <c r="T277" i="23"/>
  <c r="V277" i="23" s="1"/>
  <c r="AA157" i="23"/>
  <c r="AC157" i="23" s="1"/>
  <c r="AA415" i="23"/>
  <c r="AC415" i="23" s="1"/>
  <c r="T225" i="24"/>
  <c r="V225" i="24" s="1"/>
  <c r="AB82" i="23"/>
  <c r="AH1602" i="23"/>
  <c r="AJ1602" i="23" s="1"/>
  <c r="A1602" i="23" s="1"/>
  <c r="AH918" i="23"/>
  <c r="AJ918" i="23" s="1"/>
  <c r="A918" i="23" s="1"/>
  <c r="AA168" i="23"/>
  <c r="AC168" i="23" s="1"/>
  <c r="AJ871" i="23"/>
  <c r="A871" i="23" s="1"/>
  <c r="AI871" i="23"/>
  <c r="AF403" i="23"/>
  <c r="AG403" i="23" s="1"/>
  <c r="AA27" i="24"/>
  <c r="AC27" i="24" s="1"/>
  <c r="V203" i="24"/>
  <c r="U203" i="24"/>
  <c r="AB144" i="23"/>
  <c r="AF724" i="23"/>
  <c r="AG724" i="23" s="1"/>
  <c r="AA1508" i="23"/>
  <c r="AC1508" i="23" s="1"/>
  <c r="AA616" i="23"/>
  <c r="AC616" i="23" s="1"/>
  <c r="T1059" i="23"/>
  <c r="V1059" i="23" s="1"/>
  <c r="AF279" i="24"/>
  <c r="AG279" i="24" s="1"/>
  <c r="AH826" i="23"/>
  <c r="AJ826" i="23" s="1"/>
  <c r="AJ578" i="23"/>
  <c r="A578" i="23" s="1"/>
  <c r="AI578" i="23"/>
  <c r="AH1177" i="23"/>
  <c r="AJ1177" i="23" s="1"/>
  <c r="AH1178" i="23"/>
  <c r="AJ1178" i="23" s="1"/>
  <c r="A1178" i="23" s="1"/>
  <c r="AI155" i="24"/>
  <c r="AF234" i="24"/>
  <c r="AK234" i="24" s="1"/>
  <c r="AA1291" i="23"/>
  <c r="AC1291" i="23" s="1"/>
  <c r="T22" i="24"/>
  <c r="V22" i="24" s="1"/>
  <c r="V310" i="23"/>
  <c r="U310" i="23"/>
  <c r="AF21" i="23"/>
  <c r="AF392" i="23"/>
  <c r="AG392" i="23" s="1"/>
  <c r="AH985" i="23"/>
  <c r="AJ985" i="23" s="1"/>
  <c r="A985" i="23" s="1"/>
  <c r="AC126" i="24"/>
  <c r="AB126" i="24"/>
  <c r="Z897" i="23"/>
  <c r="Y6" i="24"/>
  <c r="AD6" i="24" s="1"/>
  <c r="AA627" i="23"/>
  <c r="AC627" i="23" s="1"/>
  <c r="AD1271" i="23"/>
  <c r="Z1271" i="23"/>
  <c r="AH1270" i="23"/>
  <c r="AJ1270" i="23" s="1"/>
  <c r="A1270" i="23" s="1"/>
  <c r="AH1265" i="23"/>
  <c r="AF225" i="24"/>
  <c r="AH452" i="23"/>
  <c r="AJ452" i="23" s="1"/>
  <c r="A452" i="23" s="1"/>
  <c r="V745" i="23"/>
  <c r="U745" i="23"/>
  <c r="Z1404" i="23"/>
  <c r="T1020" i="23"/>
  <c r="V1020" i="23" s="1"/>
  <c r="AH191" i="24"/>
  <c r="AJ191" i="24" s="1"/>
  <c r="AH326" i="23"/>
  <c r="AJ326" i="23" s="1"/>
  <c r="A326" i="23" s="1"/>
  <c r="AH1069" i="23"/>
  <c r="AJ1069" i="23" s="1"/>
  <c r="AB34" i="24"/>
  <c r="AB140" i="24"/>
  <c r="AH979" i="23"/>
  <c r="AH1350" i="23"/>
  <c r="AJ1350" i="23" s="1"/>
  <c r="A1350" i="23" s="1"/>
  <c r="AK23" i="24"/>
  <c r="AG23" i="24"/>
  <c r="U825" i="23"/>
  <c r="AB1314" i="23"/>
  <c r="Z1198" i="23"/>
  <c r="AH162" i="24"/>
  <c r="AJ162" i="24" s="1"/>
  <c r="AA258" i="24"/>
  <c r="AC258" i="24" s="1"/>
  <c r="AH141" i="24"/>
  <c r="AJ141" i="24" s="1"/>
  <c r="A131" i="24"/>
  <c r="T1097" i="23"/>
  <c r="V1097" i="23" s="1"/>
  <c r="AH80" i="24"/>
  <c r="AJ80" i="24" s="1"/>
  <c r="AB593" i="23"/>
  <c r="AH1394" i="23"/>
  <c r="AJ1394" i="23" s="1"/>
  <c r="AC1074" i="23"/>
  <c r="AB1074" i="23"/>
  <c r="AH1413" i="23"/>
  <c r="AJ1413" i="23" s="1"/>
  <c r="A1413" i="23" s="1"/>
  <c r="AF691" i="23"/>
  <c r="AG691" i="23" s="1"/>
  <c r="AH1608" i="23"/>
  <c r="AJ1608" i="23" s="1"/>
  <c r="A1608" i="23" s="1"/>
  <c r="AC215" i="23"/>
  <c r="AB215" i="23"/>
  <c r="AA31" i="24"/>
  <c r="AC31" i="24" s="1"/>
  <c r="AF1255" i="23"/>
  <c r="AG1255" i="23" s="1"/>
  <c r="AA858" i="23"/>
  <c r="AC858" i="23" s="1"/>
  <c r="AF177" i="24"/>
  <c r="AK177" i="24" s="1"/>
  <c r="AJ103" i="24"/>
  <c r="A103" i="24" s="1"/>
  <c r="AI103" i="24"/>
  <c r="AA1310" i="23"/>
  <c r="AC1310" i="23" s="1"/>
  <c r="AG152" i="24"/>
  <c r="AC289" i="23"/>
  <c r="AB289" i="23"/>
  <c r="AB96" i="23"/>
  <c r="AH1318" i="23"/>
  <c r="AH556" i="23"/>
  <c r="AJ556" i="23" s="1"/>
  <c r="A556" i="23" s="1"/>
  <c r="AB583" i="23"/>
  <c r="AA253" i="23"/>
  <c r="AC253" i="23" s="1"/>
  <c r="AH995" i="23"/>
  <c r="AJ995" i="23" s="1"/>
  <c r="AA455" i="23"/>
  <c r="AC455" i="23" s="1"/>
  <c r="AH726" i="23"/>
  <c r="AJ726" i="23" s="1"/>
  <c r="A726" i="23" s="1"/>
  <c r="AF134" i="23"/>
  <c r="AK134" i="23" s="1"/>
  <c r="AA12" i="23"/>
  <c r="AC12" i="23" s="1"/>
  <c r="AH969" i="23"/>
  <c r="AA566" i="23"/>
  <c r="AH745" i="23"/>
  <c r="AJ745" i="23" s="1"/>
  <c r="AA962" i="23"/>
  <c r="AC962" i="23" s="1"/>
  <c r="AA938" i="23"/>
  <c r="AC938" i="23" s="1"/>
  <c r="AF64" i="23"/>
  <c r="AG64" i="23" s="1"/>
  <c r="Z336" i="23"/>
  <c r="AB741" i="23"/>
  <c r="AB854" i="23"/>
  <c r="AB411" i="23"/>
  <c r="AB110" i="24"/>
  <c r="AI549" i="23"/>
  <c r="AB866" i="23"/>
  <c r="U99" i="24"/>
  <c r="AA400" i="23"/>
  <c r="AC400" i="23" s="1"/>
  <c r="AA65" i="24"/>
  <c r="AC65" i="24" s="1"/>
  <c r="U66" i="24"/>
  <c r="AB1008" i="23"/>
  <c r="AG153" i="23"/>
  <c r="AH1489" i="23"/>
  <c r="AJ1489" i="23" s="1"/>
  <c r="A1489" i="23" s="1"/>
  <c r="AH302" i="23"/>
  <c r="AJ302" i="23" s="1"/>
  <c r="A302" i="23" s="1"/>
  <c r="AB87" i="23"/>
  <c r="AI575" i="23"/>
  <c r="V26" i="24"/>
  <c r="U26" i="24"/>
  <c r="S445" i="23"/>
  <c r="AH849" i="23"/>
  <c r="AJ849" i="23" s="1"/>
  <c r="Z403" i="23"/>
  <c r="AF757" i="23"/>
  <c r="AG757" i="23" s="1"/>
  <c r="AH253" i="24"/>
  <c r="AJ253" i="24" s="1"/>
  <c r="A253" i="24" s="1"/>
  <c r="AA683" i="23"/>
  <c r="AC683" i="23" s="1"/>
  <c r="AF79" i="23"/>
  <c r="AG79" i="23" s="1"/>
  <c r="AF720" i="23"/>
  <c r="AG720" i="23" s="1"/>
  <c r="AD27" i="24"/>
  <c r="AH524" i="23"/>
  <c r="AJ524" i="23" s="1"/>
  <c r="A524" i="23" s="1"/>
  <c r="AD821" i="23"/>
  <c r="Z821" i="23"/>
  <c r="U279" i="24"/>
  <c r="AH1561" i="23"/>
  <c r="AJ1561" i="23" s="1"/>
  <c r="A1561" i="23" s="1"/>
  <c r="O1029" i="23"/>
  <c r="N1029" i="23"/>
  <c r="AA901" i="23"/>
  <c r="AC901" i="23" s="1"/>
  <c r="Y1099" i="23"/>
  <c r="Z1099" i="23" s="1"/>
  <c r="AF688" i="23"/>
  <c r="AG688" i="23" s="1"/>
  <c r="AB1205" i="23"/>
  <c r="AC433" i="23"/>
  <c r="AB433" i="23"/>
  <c r="AD297" i="23"/>
  <c r="Z297" i="23"/>
  <c r="AH1487" i="23"/>
  <c r="T70" i="24"/>
  <c r="V70" i="24" s="1"/>
  <c r="AA46" i="24"/>
  <c r="AC46" i="24" s="1"/>
  <c r="Y1317" i="23"/>
  <c r="AD1317" i="23" s="1"/>
  <c r="AB886" i="23"/>
  <c r="AH194" i="24"/>
  <c r="AJ194" i="24" s="1"/>
  <c r="A194" i="24" s="1"/>
  <c r="AH597" i="23"/>
  <c r="AJ597" i="23" s="1"/>
  <c r="A597" i="23" s="1"/>
  <c r="AH1147" i="23"/>
  <c r="AJ1147" i="23" s="1"/>
  <c r="A1147" i="23" s="1"/>
  <c r="AC1463" i="23"/>
  <c r="AB1463" i="23"/>
  <c r="AH1479" i="23"/>
  <c r="AJ1479" i="23" s="1"/>
  <c r="A1479" i="23" s="1"/>
  <c r="AH365" i="23"/>
  <c r="AJ365" i="23" s="1"/>
  <c r="A365" i="23" s="1"/>
  <c r="AH1187" i="23"/>
  <c r="AJ1187" i="23" s="1"/>
  <c r="A1187" i="23" s="1"/>
  <c r="AH1329" i="23"/>
  <c r="AJ1329" i="23" s="1"/>
  <c r="A1329" i="23" s="1"/>
  <c r="AD1172" i="23"/>
  <c r="Z1172" i="23"/>
  <c r="AF1082" i="23"/>
  <c r="AG1082" i="23" s="1"/>
  <c r="AH686" i="23"/>
  <c r="AJ686" i="23" s="1"/>
  <c r="A686" i="23" s="1"/>
  <c r="AH1352" i="23"/>
  <c r="AJ1352" i="23" s="1"/>
  <c r="AF478" i="23"/>
  <c r="AG478" i="23" s="1"/>
  <c r="A421" i="23"/>
  <c r="AH516" i="23"/>
  <c r="AJ516" i="23" s="1"/>
  <c r="A516" i="23" s="1"/>
  <c r="AH513" i="23"/>
  <c r="AJ513" i="23" s="1"/>
  <c r="AH1500" i="23"/>
  <c r="AJ1500" i="23" s="1"/>
  <c r="AF1453" i="23"/>
  <c r="AG1453" i="23" s="1"/>
  <c r="AA596" i="23"/>
  <c r="AC596" i="23" s="1"/>
  <c r="AG252" i="23"/>
  <c r="AF443" i="23"/>
  <c r="AG443" i="23" s="1"/>
  <c r="AH305" i="23"/>
  <c r="AJ305" i="23" s="1"/>
  <c r="AH498" i="23"/>
  <c r="AJ498" i="23" s="1"/>
  <c r="AH1593" i="23"/>
  <c r="AJ1593" i="23" s="1"/>
  <c r="A1593" i="23" s="1"/>
  <c r="AA1100" i="23"/>
  <c r="AC1100" i="23" s="1"/>
  <c r="AH364" i="23"/>
  <c r="AI476" i="23"/>
  <c r="AH241" i="24"/>
  <c r="AJ241" i="24" s="1"/>
  <c r="A241" i="24" s="1"/>
  <c r="AA177" i="23"/>
  <c r="AC177" i="23" s="1"/>
  <c r="AH1403" i="23"/>
  <c r="AJ1403" i="23" s="1"/>
  <c r="A1403" i="23" s="1"/>
  <c r="AA115" i="23"/>
  <c r="AC115" i="23" s="1"/>
  <c r="AG157" i="23"/>
  <c r="Y1336" i="23"/>
  <c r="AD1336" i="23" s="1"/>
  <c r="AH1509" i="23"/>
  <c r="AJ1509" i="23" s="1"/>
  <c r="AB131" i="24"/>
  <c r="V878" i="23"/>
  <c r="U878" i="23"/>
  <c r="AA1402" i="23"/>
  <c r="AC1402" i="23" s="1"/>
  <c r="AH159" i="23"/>
  <c r="AJ159" i="23" s="1"/>
  <c r="AK81" i="23"/>
  <c r="AH1373" i="23"/>
  <c r="AJ1373" i="23" s="1"/>
  <c r="A1373" i="23" s="1"/>
  <c r="AB911" i="23"/>
  <c r="AH632" i="23"/>
  <c r="AJ632" i="23" s="1"/>
  <c r="A632" i="23" s="1"/>
  <c r="AH683" i="23"/>
  <c r="AJ683" i="23" s="1"/>
  <c r="AH1473" i="23"/>
  <c r="AJ1473" i="23" s="1"/>
  <c r="A1473" i="23" s="1"/>
  <c r="AJ1006" i="23"/>
  <c r="A1006" i="23" s="1"/>
  <c r="AI1006" i="23"/>
  <c r="AA200" i="23"/>
  <c r="AC200" i="23" s="1"/>
  <c r="AH870" i="23"/>
  <c r="AJ870" i="23" s="1"/>
  <c r="AH1392" i="23"/>
  <c r="AJ1392" i="23" s="1"/>
  <c r="AH115" i="23"/>
  <c r="AJ115" i="23" s="1"/>
  <c r="AK190" i="24"/>
  <c r="AG190" i="24"/>
  <c r="AH184" i="24"/>
  <c r="AJ184" i="24" s="1"/>
  <c r="AI1220" i="23"/>
  <c r="AH1590" i="23"/>
  <c r="AJ1590" i="23" s="1"/>
  <c r="AH617" i="23"/>
  <c r="AJ617" i="23" s="1"/>
  <c r="AH320" i="23"/>
  <c r="AJ320" i="23" s="1"/>
  <c r="A320" i="23" s="1"/>
  <c r="AF280" i="23"/>
  <c r="AG280" i="23" s="1"/>
  <c r="AA1510" i="23"/>
  <c r="AC1510" i="23" s="1"/>
  <c r="AF1501" i="23"/>
  <c r="AG1501" i="23" s="1"/>
  <c r="U123" i="24"/>
  <c r="AC235" i="23"/>
  <c r="AB235" i="23"/>
  <c r="AB975" i="23"/>
  <c r="AB718" i="23"/>
  <c r="AH144" i="23"/>
  <c r="AJ144" i="23" s="1"/>
  <c r="A144" i="23" s="1"/>
  <c r="Z280" i="23"/>
  <c r="U133" i="24"/>
  <c r="AH415" i="23"/>
  <c r="AJ415" i="23" s="1"/>
  <c r="AJ1610" i="23"/>
  <c r="A1610" i="23" s="1"/>
  <c r="AI1610" i="23"/>
  <c r="T60" i="24"/>
  <c r="V60" i="24" s="1"/>
  <c r="AH718" i="23"/>
  <c r="AJ718" i="23" s="1"/>
  <c r="A718" i="23" s="1"/>
  <c r="AC195" i="24"/>
  <c r="AB195" i="24"/>
  <c r="T68" i="23"/>
  <c r="V68" i="23" s="1"/>
  <c r="AA49" i="24"/>
  <c r="AC49" i="24" s="1"/>
  <c r="AA979" i="23"/>
  <c r="AC979" i="23" s="1"/>
  <c r="AH105" i="24"/>
  <c r="AJ105" i="24" s="1"/>
  <c r="A105" i="24" s="1"/>
  <c r="AF843" i="23"/>
  <c r="AG843" i="23" s="1"/>
  <c r="AC1391" i="23"/>
  <c r="AB1391" i="23"/>
  <c r="AH539" i="23"/>
  <c r="AJ539" i="23" s="1"/>
  <c r="A539" i="23" s="1"/>
  <c r="Y445" i="23"/>
  <c r="Z445" i="23" s="1"/>
  <c r="AC162" i="24"/>
  <c r="AB162" i="24"/>
  <c r="Z647" i="23"/>
  <c r="AD647" i="23"/>
  <c r="AA254" i="23"/>
  <c r="AC254" i="23" s="1"/>
  <c r="V843" i="23"/>
  <c r="U843" i="23"/>
  <c r="AF1248" i="23"/>
  <c r="AG1248" i="23" s="1"/>
  <c r="AG125" i="23"/>
  <c r="AK125" i="23"/>
  <c r="V818" i="23"/>
  <c r="U818" i="23"/>
  <c r="V76" i="23"/>
  <c r="U76" i="23"/>
  <c r="AC140" i="23"/>
  <c r="AB140" i="23"/>
  <c r="AH626" i="23"/>
  <c r="AJ626" i="23" s="1"/>
  <c r="A626" i="23" s="1"/>
  <c r="AC692" i="23"/>
  <c r="AB692" i="23"/>
  <c r="AH1124" i="23"/>
  <c r="AJ1124" i="23" s="1"/>
  <c r="A1124" i="23" s="1"/>
  <c r="AA535" i="23"/>
  <c r="AC535" i="23" s="1"/>
  <c r="AF56" i="23"/>
  <c r="AK56" i="23" s="1"/>
  <c r="AD81" i="24"/>
  <c r="Z81" i="24"/>
  <c r="AD1603" i="23"/>
  <c r="Z1603" i="23"/>
  <c r="AH613" i="23"/>
  <c r="AJ613" i="23" s="1"/>
  <c r="A613" i="23" s="1"/>
  <c r="AA102" i="23"/>
  <c r="AC102" i="23" s="1"/>
  <c r="AC1438" i="23"/>
  <c r="AB1438" i="23"/>
  <c r="AH1355" i="23"/>
  <c r="AJ1355" i="23" s="1"/>
  <c r="AH655" i="23"/>
  <c r="AJ655" i="23" s="1"/>
  <c r="A655" i="23" s="1"/>
  <c r="AC716" i="23"/>
  <c r="A716" i="23" s="1"/>
  <c r="AB716" i="23"/>
  <c r="AA1361" i="23"/>
  <c r="AC1361" i="23" s="1"/>
  <c r="AA873" i="23"/>
  <c r="AC873" i="23" s="1"/>
  <c r="AF319" i="23"/>
  <c r="AG319" i="23" s="1"/>
  <c r="AH1475" i="23"/>
  <c r="AJ1475" i="23" s="1"/>
  <c r="A1475" i="23" s="1"/>
  <c r="AF1269" i="23"/>
  <c r="AG1269" i="23" s="1"/>
  <c r="AH942" i="23"/>
  <c r="AJ942" i="23" s="1"/>
  <c r="A942" i="23" s="1"/>
  <c r="AH505" i="23"/>
  <c r="AJ505" i="23" s="1"/>
  <c r="A505" i="23" s="1"/>
  <c r="AH1159" i="23"/>
  <c r="AJ1159" i="23" s="1"/>
  <c r="A1159" i="23" s="1"/>
  <c r="AK221" i="24"/>
  <c r="AG221" i="24"/>
  <c r="AA170" i="23"/>
  <c r="AC170" i="23" s="1"/>
  <c r="AH174" i="24"/>
  <c r="AJ174" i="24" s="1"/>
  <c r="AH416" i="23"/>
  <c r="AJ416" i="23" s="1"/>
  <c r="A416" i="23" s="1"/>
  <c r="AF1155" i="23"/>
  <c r="AG1155" i="23" s="1"/>
  <c r="AH188" i="24"/>
  <c r="AJ188" i="24" s="1"/>
  <c r="AH670" i="23"/>
  <c r="AJ670" i="23" s="1"/>
  <c r="AH1098" i="23"/>
  <c r="AJ1098" i="23" s="1"/>
  <c r="A1098" i="23" s="1"/>
  <c r="AH133" i="23"/>
  <c r="AJ133" i="23" s="1"/>
  <c r="AC117" i="23"/>
  <c r="AB117" i="23"/>
  <c r="AH681" i="23"/>
  <c r="AJ681" i="23" s="1"/>
  <c r="V10" i="24"/>
  <c r="U10" i="24"/>
  <c r="AH640" i="23"/>
  <c r="AJ640" i="23" s="1"/>
  <c r="A640" i="23" s="1"/>
  <c r="AH669" i="23"/>
  <c r="AJ669" i="23" s="1"/>
  <c r="AH1580" i="23"/>
  <c r="AJ1580" i="23" s="1"/>
  <c r="AH546" i="23"/>
  <c r="AJ546" i="23" s="1"/>
  <c r="A546" i="23" s="1"/>
  <c r="AF1100" i="23"/>
  <c r="AG1100" i="23" s="1"/>
  <c r="AH139" i="24"/>
  <c r="AJ139" i="24" s="1"/>
  <c r="A139" i="24" s="1"/>
  <c r="AH275" i="24"/>
  <c r="AF529" i="23"/>
  <c r="AG529" i="23" s="1"/>
  <c r="V312" i="23"/>
  <c r="U312" i="23"/>
  <c r="AH315" i="23"/>
  <c r="AJ315" i="23" s="1"/>
  <c r="AF172" i="23"/>
  <c r="AK172" i="23" s="1"/>
  <c r="AH206" i="23"/>
  <c r="AJ206" i="23" s="1"/>
  <c r="AD1337" i="23"/>
  <c r="Z1337" i="23"/>
  <c r="AH158" i="23"/>
  <c r="AJ158" i="23" s="1"/>
  <c r="AF1305" i="23"/>
  <c r="AG1305" i="23" s="1"/>
  <c r="AH81" i="23"/>
  <c r="AJ81" i="23" s="1"/>
  <c r="A81" i="23" s="1"/>
  <c r="AF653" i="23"/>
  <c r="AG653" i="23" s="1"/>
  <c r="AH1298" i="23"/>
  <c r="AJ1298" i="23" s="1"/>
  <c r="A1298" i="23" s="1"/>
  <c r="AH139" i="23"/>
  <c r="AJ139" i="23" s="1"/>
  <c r="AC259" i="24"/>
  <c r="AB259" i="24"/>
  <c r="AH1319" i="23"/>
  <c r="AJ1319" i="23" s="1"/>
  <c r="AF120" i="23"/>
  <c r="AG120" i="23" s="1"/>
  <c r="AH296" i="24"/>
  <c r="AJ296" i="24" s="1"/>
  <c r="AH858" i="23"/>
  <c r="AJ858" i="23" s="1"/>
  <c r="AH1566" i="23"/>
  <c r="AJ1566" i="23" s="1"/>
  <c r="A1566" i="23" s="1"/>
  <c r="AH573" i="23"/>
  <c r="AJ573" i="23" s="1"/>
  <c r="AH243" i="23"/>
  <c r="AJ243" i="23" s="1"/>
  <c r="AF1591" i="23"/>
  <c r="AG1591" i="23" s="1"/>
  <c r="AJ770" i="23"/>
  <c r="A770" i="23" s="1"/>
  <c r="AI770" i="23"/>
  <c r="W153" i="24"/>
  <c r="S153" i="24"/>
  <c r="AA240" i="23"/>
  <c r="AC240" i="23" s="1"/>
  <c r="AH1026" i="23"/>
  <c r="AJ1026" i="23" s="1"/>
  <c r="A1026" i="23" s="1"/>
  <c r="AH1264" i="23"/>
  <c r="AJ1264" i="23" s="1"/>
  <c r="A1264" i="23" s="1"/>
  <c r="AB237" i="24"/>
  <c r="AC530" i="23"/>
  <c r="AB530" i="23"/>
  <c r="AG241" i="23"/>
  <c r="AB198" i="24"/>
  <c r="AH118" i="24"/>
  <c r="AJ118" i="24" s="1"/>
  <c r="A118" i="24" s="1"/>
  <c r="AB19" i="24"/>
  <c r="U387" i="23"/>
  <c r="U1387" i="23"/>
  <c r="AB249" i="23"/>
  <c r="U169" i="24"/>
  <c r="AC191" i="24"/>
  <c r="AB191" i="24"/>
  <c r="AF832" i="23"/>
  <c r="AG832" i="23" s="1"/>
  <c r="AB820" i="23"/>
  <c r="U1183" i="23"/>
  <c r="V336" i="23"/>
  <c r="U336" i="23"/>
  <c r="AB39" i="24"/>
  <c r="AD49" i="24"/>
  <c r="T278" i="23"/>
  <c r="V278" i="23" s="1"/>
  <c r="AA456" i="23"/>
  <c r="AC456" i="23" s="1"/>
  <c r="AC317" i="23"/>
  <c r="A317" i="23" s="1"/>
  <c r="AB317" i="23"/>
  <c r="AA448" i="23"/>
  <c r="AC448" i="23" s="1"/>
  <c r="U46" i="24"/>
  <c r="AH550" i="23"/>
  <c r="AJ550" i="23" s="1"/>
  <c r="A550" i="23" s="1"/>
  <c r="AC782" i="23"/>
  <c r="AB782" i="23"/>
  <c r="AH1086" i="23"/>
  <c r="AK105" i="24"/>
  <c r="Z843" i="23"/>
  <c r="V1449" i="23"/>
  <c r="U1449" i="23"/>
  <c r="AJ715" i="23"/>
  <c r="A715" i="23" s="1"/>
  <c r="AI715" i="23"/>
  <c r="AH860" i="23"/>
  <c r="AJ860" i="23" s="1"/>
  <c r="A860" i="23" s="1"/>
  <c r="AH1465" i="23"/>
  <c r="AJ1465" i="23" s="1"/>
  <c r="A1465" i="23" s="1"/>
  <c r="AF116" i="24"/>
  <c r="AK116" i="24" s="1"/>
  <c r="AB1244" i="23"/>
  <c r="Z202" i="24"/>
  <c r="AD202" i="24"/>
  <c r="AA1334" i="23"/>
  <c r="AC1334" i="23" s="1"/>
  <c r="AH394" i="23"/>
  <c r="AJ394" i="23" s="1"/>
  <c r="A394" i="23" s="1"/>
  <c r="AH1589" i="23"/>
  <c r="AJ1589" i="23" s="1"/>
  <c r="A1589" i="23" s="1"/>
  <c r="AH755" i="23"/>
  <c r="AJ755" i="23" s="1"/>
  <c r="A755" i="23" s="1"/>
  <c r="AH1357" i="23"/>
  <c r="AJ1357" i="23" s="1"/>
  <c r="A1357" i="23" s="1"/>
  <c r="O175" i="23"/>
  <c r="N175" i="23"/>
  <c r="AA426" i="23"/>
  <c r="AC426" i="23" s="1"/>
  <c r="AF805" i="23"/>
  <c r="AG805" i="23" s="1"/>
  <c r="V1562" i="23"/>
  <c r="U1562" i="23"/>
  <c r="AF457" i="23"/>
  <c r="AG457" i="23" s="1"/>
  <c r="AA1452" i="23"/>
  <c r="AC1452" i="23" s="1"/>
  <c r="AH1037" i="23"/>
  <c r="AJ1037" i="23" s="1"/>
  <c r="Z1577" i="23"/>
  <c r="AD1577" i="23"/>
  <c r="AA42" i="23"/>
  <c r="AC42" i="23" s="1"/>
  <c r="T1526" i="23"/>
  <c r="AA1246" i="23"/>
  <c r="AC1246" i="23" s="1"/>
  <c r="AH1463" i="23"/>
  <c r="AJ1463" i="23" s="1"/>
  <c r="AH361" i="23"/>
  <c r="AJ361" i="23" s="1"/>
  <c r="AF1553" i="23"/>
  <c r="AG1553" i="23" s="1"/>
  <c r="Y1238" i="23"/>
  <c r="AD1238" i="23" s="1"/>
  <c r="T1131" i="23"/>
  <c r="V1131" i="23" s="1"/>
  <c r="T940" i="23"/>
  <c r="V940" i="23" s="1"/>
  <c r="AC122" i="23"/>
  <c r="AB122" i="23"/>
  <c r="AF164" i="23"/>
  <c r="AK164" i="23" s="1"/>
  <c r="AC131" i="23"/>
  <c r="AB131" i="23"/>
  <c r="AF387" i="23"/>
  <c r="AG387" i="23" s="1"/>
  <c r="AH1440" i="23"/>
  <c r="AJ1440" i="23" s="1"/>
  <c r="A1440" i="23" s="1"/>
  <c r="AJ580" i="23"/>
  <c r="A580" i="23" s="1"/>
  <c r="AI580" i="23"/>
  <c r="AH209" i="23"/>
  <c r="AJ209" i="23" s="1"/>
  <c r="A209" i="23" s="1"/>
  <c r="AH1120" i="23"/>
  <c r="AJ1120" i="23" s="1"/>
  <c r="A1120" i="23" s="1"/>
  <c r="AH853" i="23"/>
  <c r="AJ853" i="23" s="1"/>
  <c r="A853" i="23" s="1"/>
  <c r="AA43" i="24"/>
  <c r="AC43" i="24" s="1"/>
  <c r="AH1134" i="23"/>
  <c r="AJ1134" i="23" s="1"/>
  <c r="AJ270" i="24"/>
  <c r="A270" i="24" s="1"/>
  <c r="AI270" i="24"/>
  <c r="AA1089" i="23"/>
  <c r="AC1089" i="23" s="1"/>
  <c r="Y1129" i="23"/>
  <c r="Z1129" i="23" s="1"/>
  <c r="AA259" i="23"/>
  <c r="AC259" i="23" s="1"/>
  <c r="AH87" i="24"/>
  <c r="AJ87" i="24" s="1"/>
  <c r="A87" i="24" s="1"/>
  <c r="AH44" i="23"/>
  <c r="AJ44" i="23" s="1"/>
  <c r="A44" i="23" s="1"/>
  <c r="AF88" i="24"/>
  <c r="AK88" i="24" s="1"/>
  <c r="AH1062" i="23"/>
  <c r="AJ1062" i="23" s="1"/>
  <c r="A1062" i="23" s="1"/>
  <c r="AH239" i="23"/>
  <c r="AJ239" i="23" s="1"/>
  <c r="A239" i="23" s="1"/>
  <c r="T1077" i="23"/>
  <c r="V1077" i="23" s="1"/>
  <c r="AF70" i="24"/>
  <c r="AK70" i="24" s="1"/>
  <c r="AA353" i="23"/>
  <c r="AC353" i="23" s="1"/>
  <c r="AH970" i="23"/>
  <c r="AJ970" i="23" s="1"/>
  <c r="AH1239" i="23"/>
  <c r="AG167" i="24"/>
  <c r="AF271" i="23"/>
  <c r="AK271" i="23" s="1"/>
  <c r="AH406" i="23"/>
  <c r="AJ406" i="23" s="1"/>
  <c r="A406" i="23" s="1"/>
  <c r="AH75" i="24"/>
  <c r="AJ75" i="24" s="1"/>
  <c r="A75" i="24" s="1"/>
  <c r="AA141" i="24"/>
  <c r="AC141" i="24" s="1"/>
  <c r="V174" i="24"/>
  <c r="U174" i="24"/>
  <c r="AH671" i="23"/>
  <c r="AJ671" i="23" s="1"/>
  <c r="A671" i="23" s="1"/>
  <c r="AH738" i="23"/>
  <c r="AJ738" i="23" s="1"/>
  <c r="AA73" i="23"/>
  <c r="AC73" i="23" s="1"/>
  <c r="AH428" i="23"/>
  <c r="AJ428" i="23" s="1"/>
  <c r="AF360" i="23"/>
  <c r="AG360" i="23" s="1"/>
  <c r="AF1458" i="23"/>
  <c r="AG1458" i="23" s="1"/>
  <c r="AJ769" i="23"/>
  <c r="A769" i="23" s="1"/>
  <c r="AI769" i="23"/>
  <c r="Y1210" i="23"/>
  <c r="AD1210" i="23" s="1"/>
  <c r="AH1256" i="23"/>
  <c r="AJ1256" i="23" s="1"/>
  <c r="A1256" i="23" s="1"/>
  <c r="AH1144" i="23"/>
  <c r="AJ1144" i="23" s="1"/>
  <c r="A1144" i="23" s="1"/>
  <c r="AA176" i="24"/>
  <c r="AC176" i="24" s="1"/>
  <c r="AH98" i="23"/>
  <c r="AJ98" i="23" s="1"/>
  <c r="A98" i="23" s="1"/>
  <c r="AI781" i="23"/>
  <c r="AH702" i="23"/>
  <c r="AJ702" i="23" s="1"/>
  <c r="AH1130" i="23"/>
  <c r="AJ1130" i="23" s="1"/>
  <c r="A1130" i="23" s="1"/>
  <c r="AA183" i="24"/>
  <c r="AC183" i="24" s="1"/>
  <c r="AJ1476" i="23"/>
  <c r="A1476" i="23" s="1"/>
  <c r="AI1476" i="23"/>
  <c r="AH208" i="23"/>
  <c r="AJ208" i="23" s="1"/>
  <c r="AI863" i="23"/>
  <c r="AA22" i="23"/>
  <c r="AC22" i="23" s="1"/>
  <c r="AA1097" i="23"/>
  <c r="AC1097" i="23" s="1"/>
  <c r="AH324" i="23"/>
  <c r="AJ324" i="23" s="1"/>
  <c r="AH592" i="23"/>
  <c r="AJ592" i="23" s="1"/>
  <c r="A592" i="23" s="1"/>
  <c r="AA919" i="23"/>
  <c r="AC919" i="23" s="1"/>
  <c r="AA162" i="23"/>
  <c r="AC162" i="23" s="1"/>
  <c r="AF1123" i="23"/>
  <c r="AG1123" i="23" s="1"/>
  <c r="AH687" i="23"/>
  <c r="AJ687" i="23" s="1"/>
  <c r="A687" i="23" s="1"/>
  <c r="AI332" i="23"/>
  <c r="AB1387" i="23"/>
  <c r="AC498" i="23"/>
  <c r="AB498" i="23"/>
  <c r="AB610" i="23"/>
  <c r="Y1513" i="23"/>
  <c r="AD1513" i="23" s="1"/>
  <c r="AB159" i="24"/>
  <c r="AB673" i="23"/>
  <c r="AB6" i="23"/>
  <c r="AI668" i="23"/>
  <c r="AI1189" i="23"/>
  <c r="U171" i="23"/>
  <c r="AI366" i="23"/>
  <c r="AB905" i="23"/>
  <c r="U26" i="23"/>
  <c r="V211" i="23"/>
  <c r="U211" i="23"/>
  <c r="AA1575" i="23"/>
  <c r="AC1575" i="23" s="1"/>
  <c r="U356" i="23"/>
  <c r="AH1222" i="23"/>
  <c r="AJ1222" i="23" s="1"/>
  <c r="A1222" i="23" s="1"/>
  <c r="AC439" i="23"/>
  <c r="AB439" i="23"/>
  <c r="AH530" i="23"/>
  <c r="AJ530" i="23" s="1"/>
  <c r="AH1515" i="23"/>
  <c r="AJ1515" i="23" s="1"/>
  <c r="A1515" i="23" s="1"/>
  <c r="AH1283" i="23"/>
  <c r="AJ1283" i="23" s="1"/>
  <c r="A1283" i="23" s="1"/>
  <c r="AB149" i="24"/>
  <c r="AG75" i="23"/>
  <c r="AA95" i="23"/>
  <c r="AC95" i="23" s="1"/>
  <c r="AB105" i="24"/>
  <c r="AD1416" i="23"/>
  <c r="AF1439" i="23"/>
  <c r="AG1439" i="23" s="1"/>
  <c r="U894" i="23"/>
  <c r="V468" i="23"/>
  <c r="U468" i="23"/>
  <c r="U588" i="23"/>
  <c r="AD649" i="23"/>
  <c r="Z649" i="23"/>
  <c r="AK264" i="24"/>
  <c r="AH386" i="23"/>
  <c r="AJ386" i="23" s="1"/>
  <c r="A386" i="23" s="1"/>
  <c r="AD426" i="23"/>
  <c r="Z805" i="23"/>
  <c r="AC1573" i="23"/>
  <c r="AB1573" i="23"/>
  <c r="AA1541" i="23"/>
  <c r="AC1541" i="23" s="1"/>
  <c r="T35" i="23"/>
  <c r="V35" i="23" s="1"/>
  <c r="AA1011" i="23"/>
  <c r="AC1011" i="23" s="1"/>
  <c r="AF166" i="23"/>
  <c r="AB752" i="23"/>
  <c r="AH1495" i="23"/>
  <c r="AJ1495" i="23" s="1"/>
  <c r="A1495" i="23" s="1"/>
  <c r="Z1553" i="23"/>
  <c r="AF29" i="24"/>
  <c r="AK29" i="24" s="1"/>
  <c r="AH1204" i="23"/>
  <c r="AJ1204" i="23" s="1"/>
  <c r="AA290" i="24"/>
  <c r="AC290" i="24" s="1"/>
  <c r="AF618" i="23"/>
  <c r="AG618" i="23" s="1"/>
  <c r="AA1056" i="23"/>
  <c r="AC1056" i="23" s="1"/>
  <c r="AH1191" i="23"/>
  <c r="AJ1191" i="23" s="1"/>
  <c r="A1191" i="23" s="1"/>
  <c r="AC972" i="23"/>
  <c r="AB972" i="23"/>
  <c r="AH1365" i="23"/>
  <c r="AJ1365" i="23" s="1"/>
  <c r="A1365" i="23" s="1"/>
  <c r="AH112" i="23"/>
  <c r="AJ112" i="23" s="1"/>
  <c r="A112" i="23" s="1"/>
  <c r="AA35" i="23"/>
  <c r="AC35" i="23" s="1"/>
  <c r="AD32" i="24"/>
  <c r="AH412" i="23"/>
  <c r="AJ412" i="23" s="1"/>
  <c r="AH722" i="23"/>
  <c r="AJ722" i="23" s="1"/>
  <c r="A722" i="23" s="1"/>
  <c r="AB1364" i="23"/>
  <c r="AH873" i="23"/>
  <c r="AJ873" i="23" s="1"/>
  <c r="AA869" i="23"/>
  <c r="AC869" i="23" s="1"/>
  <c r="AH239" i="24"/>
  <c r="AJ239" i="24" s="1"/>
  <c r="A239" i="24" s="1"/>
  <c r="AC1614" i="23"/>
  <c r="AB1614" i="23"/>
  <c r="AJ1073" i="23"/>
  <c r="A1073" i="23" s="1"/>
  <c r="AI1073" i="23"/>
  <c r="AH1534" i="23"/>
  <c r="AJ1534" i="23" s="1"/>
  <c r="A1534" i="23" s="1"/>
  <c r="AH921" i="23"/>
  <c r="AJ921" i="23" s="1"/>
  <c r="AH1482" i="23"/>
  <c r="AH751" i="23"/>
  <c r="AJ751" i="23" s="1"/>
  <c r="A751" i="23" s="1"/>
  <c r="AA228" i="24"/>
  <c r="AC228" i="24" s="1"/>
  <c r="AF1434" i="23"/>
  <c r="AG1434" i="23" s="1"/>
  <c r="AA1538" i="23"/>
  <c r="AC1538" i="23" s="1"/>
  <c r="AH303" i="23"/>
  <c r="AJ303" i="23" s="1"/>
  <c r="AH1454" i="23"/>
  <c r="AJ1454" i="23" s="1"/>
  <c r="A1454" i="23" s="1"/>
  <c r="AH289" i="23"/>
  <c r="AJ289" i="23" s="1"/>
  <c r="AH1052" i="23"/>
  <c r="AJ1052" i="23" s="1"/>
  <c r="A1052" i="23" s="1"/>
  <c r="AH148" i="23"/>
  <c r="AJ148" i="23" s="1"/>
  <c r="AH943" i="23"/>
  <c r="AB756" i="23"/>
  <c r="AA293" i="23"/>
  <c r="AC293" i="23" s="1"/>
  <c r="AH913" i="23"/>
  <c r="AJ913" i="23" s="1"/>
  <c r="A913" i="23" s="1"/>
  <c r="Z1356" i="23"/>
  <c r="AD1356" i="23"/>
  <c r="AK94" i="24"/>
  <c r="AG94" i="24"/>
  <c r="AH839" i="23"/>
  <c r="AJ839" i="23" s="1"/>
  <c r="A839" i="23" s="1"/>
  <c r="AA101" i="24"/>
  <c r="AC101" i="24" s="1"/>
  <c r="AC1167" i="23"/>
  <c r="AB1167" i="23"/>
  <c r="U1523" i="23"/>
  <c r="AH541" i="23"/>
  <c r="AJ541" i="23" s="1"/>
  <c r="A541" i="23" s="1"/>
  <c r="AH692" i="23"/>
  <c r="AJ692" i="23" s="1"/>
  <c r="AH1202" i="23"/>
  <c r="AJ1202" i="23" s="1"/>
  <c r="A1202" i="23" s="1"/>
  <c r="AH817" i="23"/>
  <c r="AJ817" i="23" s="1"/>
  <c r="A817" i="23" s="1"/>
  <c r="AH1065" i="23"/>
  <c r="AJ1065" i="23" s="1"/>
  <c r="AF97" i="24"/>
  <c r="AB118" i="24"/>
  <c r="AA587" i="23"/>
  <c r="AC587" i="23" s="1"/>
  <c r="AH602" i="23"/>
  <c r="AJ602" i="23" s="1"/>
  <c r="AB1306" i="23"/>
  <c r="AB1126" i="23"/>
  <c r="U618" i="23"/>
  <c r="AH975" i="23"/>
  <c r="AJ975" i="23" s="1"/>
  <c r="A975" i="23" s="1"/>
  <c r="AB860" i="23"/>
  <c r="AF806" i="23"/>
  <c r="AG806" i="23" s="1"/>
  <c r="AA1500" i="23"/>
  <c r="AC1500" i="23" s="1"/>
  <c r="AH330" i="23"/>
  <c r="AJ330" i="23" s="1"/>
  <c r="A330" i="23" s="1"/>
  <c r="AB1561" i="23"/>
  <c r="AF446" i="23"/>
  <c r="AG446" i="23" s="1"/>
  <c r="AF203" i="24"/>
  <c r="AK203" i="24" s="1"/>
  <c r="AA1416" i="23"/>
  <c r="AH287" i="24"/>
  <c r="AA1025" i="23"/>
  <c r="AC1025" i="23" s="1"/>
  <c r="AH1160" i="23"/>
  <c r="AJ1160" i="23" s="1"/>
  <c r="AH264" i="24"/>
  <c r="AJ264" i="24" s="1"/>
  <c r="A264" i="24" s="1"/>
  <c r="AC244" i="23"/>
  <c r="AB244" i="23"/>
  <c r="AH684" i="23"/>
  <c r="AJ684" i="23" s="1"/>
  <c r="A684" i="23" s="1"/>
  <c r="T1320" i="23"/>
  <c r="V1320" i="23" s="1"/>
  <c r="AF468" i="23"/>
  <c r="AG468" i="23" s="1"/>
  <c r="AH582" i="23"/>
  <c r="AJ582" i="23" s="1"/>
  <c r="A582" i="23" s="1"/>
  <c r="AJ813" i="23"/>
  <c r="A813" i="23" s="1"/>
  <c r="AI813" i="23"/>
  <c r="AC486" i="23"/>
  <c r="AB486" i="23"/>
  <c r="AA1102" i="23"/>
  <c r="AC1102" i="23" s="1"/>
  <c r="AA128" i="23"/>
  <c r="AC128" i="23" s="1"/>
  <c r="AA868" i="23"/>
  <c r="AC868" i="23" s="1"/>
  <c r="AH1446" i="23"/>
  <c r="AJ1446" i="23" s="1"/>
  <c r="A1446" i="23" s="1"/>
  <c r="AH44" i="24"/>
  <c r="O1386" i="23"/>
  <c r="N1386" i="23"/>
  <c r="AH1409" i="23"/>
  <c r="AJ1409" i="23" s="1"/>
  <c r="A1409" i="23" s="1"/>
  <c r="AF1249" i="23"/>
  <c r="AG1249" i="23" s="1"/>
  <c r="AF23" i="23"/>
  <c r="AK23" i="23" s="1"/>
  <c r="AH1121" i="23"/>
  <c r="AJ1121" i="23" s="1"/>
  <c r="A1121" i="23" s="1"/>
  <c r="AF36" i="24"/>
  <c r="AG36" i="24" s="1"/>
  <c r="AH110" i="23"/>
  <c r="AJ110" i="23" s="1"/>
  <c r="AH1165" i="23"/>
  <c r="AJ1165" i="23" s="1"/>
  <c r="A1165" i="23" s="1"/>
  <c r="AD1285" i="23"/>
  <c r="AA298" i="24"/>
  <c r="AC298" i="24" s="1"/>
  <c r="AA18" i="23"/>
  <c r="AC18" i="23" s="1"/>
  <c r="AD508" i="23"/>
  <c r="Z508" i="23"/>
  <c r="AH199" i="24"/>
  <c r="AJ199" i="24" s="1"/>
  <c r="A199" i="24" s="1"/>
  <c r="AD1196" i="23"/>
  <c r="AA1267" i="23"/>
  <c r="AC1267" i="23" s="1"/>
  <c r="AH894" i="23"/>
  <c r="AJ894" i="23" s="1"/>
  <c r="A894" i="23" s="1"/>
  <c r="AH1005" i="23"/>
  <c r="AJ1005" i="23" s="1"/>
  <c r="AF182" i="23"/>
  <c r="AG182" i="23" s="1"/>
  <c r="AA32" i="24"/>
  <c r="AC32" i="24" s="1"/>
  <c r="AB1264" i="23"/>
  <c r="AH1401" i="23"/>
  <c r="AJ1401" i="23" s="1"/>
  <c r="A1401" i="23" s="1"/>
  <c r="AH1436" i="23"/>
  <c r="AJ1436" i="23" s="1"/>
  <c r="A1436" i="23" s="1"/>
  <c r="AH1601" i="23"/>
  <c r="AJ1601" i="23" s="1"/>
  <c r="AJ815" i="23"/>
  <c r="A815" i="23" s="1"/>
  <c r="AI815" i="23"/>
  <c r="AH1422" i="23"/>
  <c r="AJ1422" i="23" s="1"/>
  <c r="A1422" i="23" s="1"/>
  <c r="AH1609" i="23"/>
  <c r="AJ1609" i="23" s="1"/>
  <c r="A1609" i="23" s="1"/>
  <c r="AH1161" i="23"/>
  <c r="AJ1161" i="23" s="1"/>
  <c r="A1161" i="23" s="1"/>
  <c r="AH1496" i="23"/>
  <c r="AH1613" i="23"/>
  <c r="AJ1613" i="23" s="1"/>
  <c r="AH799" i="23"/>
  <c r="AJ799" i="23" s="1"/>
  <c r="AH423" i="23"/>
  <c r="AJ423" i="23" s="1"/>
  <c r="A423" i="23" s="1"/>
  <c r="AF737" i="23"/>
  <c r="AG737" i="23" s="1"/>
  <c r="AB997" i="23"/>
  <c r="AH603" i="23"/>
  <c r="AJ603" i="23" s="1"/>
  <c r="A603" i="23" s="1"/>
  <c r="AF328" i="23"/>
  <c r="AG328" i="23" s="1"/>
  <c r="AF761" i="23"/>
  <c r="AG761" i="23" s="1"/>
  <c r="V849" i="23"/>
  <c r="U849" i="23"/>
  <c r="AA1243" i="23"/>
  <c r="AC1243" i="23" s="1"/>
  <c r="AH309" i="23"/>
  <c r="AJ309" i="23" s="1"/>
  <c r="U1116" i="23"/>
  <c r="AH219" i="23"/>
  <c r="AJ219" i="23" s="1"/>
  <c r="AJ987" i="23"/>
  <c r="AI987" i="23"/>
  <c r="AH493" i="23"/>
  <c r="AJ493" i="23" s="1"/>
  <c r="A493" i="23" s="1"/>
  <c r="U122" i="23"/>
  <c r="AA1077" i="23"/>
  <c r="AC1077" i="23" s="1"/>
  <c r="AH1345" i="23"/>
  <c r="AJ1345" i="23" s="1"/>
  <c r="AH1074" i="23"/>
  <c r="AJ1074" i="23" s="1"/>
  <c r="AH480" i="23"/>
  <c r="AJ480" i="23" s="1"/>
  <c r="AC857" i="23"/>
  <c r="AB857" i="23"/>
  <c r="AF399" i="23"/>
  <c r="AG399" i="23" s="1"/>
  <c r="AH210" i="24"/>
  <c r="AJ210" i="24" s="1"/>
  <c r="A210" i="24" s="1"/>
  <c r="U168" i="24"/>
  <c r="AH1072" i="23"/>
  <c r="AJ1072" i="23" s="1"/>
  <c r="AA124" i="23"/>
  <c r="AC124" i="23" s="1"/>
  <c r="AA247" i="23"/>
  <c r="AC247" i="23" s="1"/>
  <c r="AH986" i="23"/>
  <c r="AH1085" i="23"/>
  <c r="U150" i="24"/>
  <c r="AB161" i="23"/>
  <c r="V109" i="23"/>
  <c r="U109" i="23"/>
  <c r="AC920" i="23"/>
  <c r="AB920" i="23"/>
  <c r="AH1331" i="23"/>
  <c r="AJ1331" i="23" s="1"/>
  <c r="A1331" i="23" s="1"/>
  <c r="AA521" i="23"/>
  <c r="AC521" i="23" s="1"/>
  <c r="AF753" i="23"/>
  <c r="AG753" i="23" s="1"/>
  <c r="AH1113" i="23"/>
  <c r="AJ1113" i="23" s="1"/>
  <c r="A1113" i="23" s="1"/>
  <c r="AH941" i="23"/>
  <c r="AJ941" i="23" s="1"/>
  <c r="A941" i="23" s="1"/>
  <c r="AA1349" i="23"/>
  <c r="AC1349" i="23" s="1"/>
  <c r="AF1259" i="23"/>
  <c r="AG1259" i="23" s="1"/>
  <c r="AH1546" i="23"/>
  <c r="AJ1546" i="23" s="1"/>
  <c r="A1546" i="23" s="1"/>
  <c r="AJ790" i="23"/>
  <c r="A790" i="23" s="1"/>
  <c r="AI790" i="23"/>
  <c r="AH1185" i="23"/>
  <c r="AJ1185" i="23" s="1"/>
  <c r="A1185" i="23" s="1"/>
  <c r="T1466" i="23"/>
  <c r="V1466" i="23" s="1"/>
  <c r="AF733" i="23"/>
  <c r="AG733" i="23" s="1"/>
  <c r="T147" i="24"/>
  <c r="V147" i="24" s="1"/>
  <c r="AH1326" i="23"/>
  <c r="AJ1326" i="23" s="1"/>
  <c r="T1596" i="23"/>
  <c r="V1596" i="23" s="1"/>
  <c r="AF865" i="23"/>
  <c r="AG865" i="23" s="1"/>
  <c r="AC207" i="24"/>
  <c r="AB207" i="24"/>
  <c r="AC882" i="23"/>
  <c r="AB882" i="23"/>
  <c r="AH848" i="23"/>
  <c r="AJ848" i="23" s="1"/>
  <c r="A848" i="23" s="1"/>
  <c r="AH1280" i="23"/>
  <c r="AC414" i="23"/>
  <c r="A414" i="23" s="1"/>
  <c r="AB414" i="23"/>
  <c r="AA268" i="23"/>
  <c r="AC268" i="23" s="1"/>
  <c r="AH410" i="23"/>
  <c r="AJ410" i="23" s="1"/>
  <c r="AF214" i="23"/>
  <c r="AK214" i="23" s="1"/>
  <c r="O184" i="23"/>
  <c r="N184" i="23"/>
  <c r="AH1139" i="23"/>
  <c r="AJ1139" i="23" s="1"/>
  <c r="A1139" i="23" s="1"/>
  <c r="AD1025" i="23"/>
  <c r="AC1072" i="23"/>
  <c r="AB1072" i="23"/>
  <c r="AC1177" i="23"/>
  <c r="AB1177" i="23"/>
  <c r="AJ971" i="23"/>
  <c r="A971" i="23" s="1"/>
  <c r="AI971" i="23"/>
  <c r="AB484" i="23"/>
  <c r="AA969" i="23"/>
  <c r="AC969" i="23" s="1"/>
  <c r="AA974" i="23"/>
  <c r="AC974" i="23" s="1"/>
  <c r="V295" i="24"/>
  <c r="U295" i="24"/>
  <c r="AC1252" i="23"/>
  <c r="A1252" i="23" s="1"/>
  <c r="AB1252" i="23"/>
  <c r="V74" i="23"/>
  <c r="U74" i="23"/>
  <c r="AH579" i="23"/>
  <c r="AJ579" i="23" s="1"/>
  <c r="A579" i="23" s="1"/>
  <c r="AH1592" i="23"/>
  <c r="AJ1592" i="23" s="1"/>
  <c r="AA408" i="23"/>
  <c r="AC408" i="23" s="1"/>
  <c r="AC171" i="23"/>
  <c r="AB171" i="23"/>
  <c r="AH1067" i="23"/>
  <c r="AJ1067" i="23" s="1"/>
  <c r="A1067" i="23" s="1"/>
  <c r="AA80" i="23"/>
  <c r="AC80" i="23" s="1"/>
  <c r="AA1145" i="23"/>
  <c r="AC1145" i="23" s="1"/>
  <c r="AC74" i="24"/>
  <c r="AB74" i="24"/>
  <c r="AJ1521" i="23"/>
  <c r="A1521" i="23" s="1"/>
  <c r="AI1521" i="23"/>
  <c r="AF1469" i="23"/>
  <c r="AG1469" i="23" s="1"/>
  <c r="AA1285" i="23"/>
  <c r="AC1285" i="23" s="1"/>
  <c r="AF586" i="23"/>
  <c r="AG586" i="23" s="1"/>
  <c r="AA1196" i="23"/>
  <c r="AC1196" i="23" s="1"/>
  <c r="AH1575" i="23"/>
  <c r="AJ1575" i="23" s="1"/>
  <c r="AH1599" i="23"/>
  <c r="AH1289" i="23"/>
  <c r="AJ1289" i="23" s="1"/>
  <c r="A1289" i="23" s="1"/>
  <c r="AC174" i="23"/>
  <c r="AB174" i="23"/>
  <c r="AH1273" i="23"/>
  <c r="AJ1273" i="23" s="1"/>
  <c r="A1273" i="23" s="1"/>
  <c r="AH1141" i="23"/>
  <c r="AJ1141" i="23" s="1"/>
  <c r="A1141" i="23" s="1"/>
  <c r="V490" i="23"/>
  <c r="U490" i="23"/>
  <c r="AA127" i="23"/>
  <c r="AC127" i="23" s="1"/>
  <c r="AF1488" i="23"/>
  <c r="AG1488" i="23" s="1"/>
  <c r="AD1532" i="23"/>
  <c r="Z1532" i="23"/>
  <c r="AH1054" i="23"/>
  <c r="AJ1054" i="23" s="1"/>
  <c r="A1054" i="23" s="1"/>
  <c r="AA55" i="23"/>
  <c r="AC55" i="23" s="1"/>
  <c r="AA1090" i="23"/>
  <c r="AC1090" i="23" s="1"/>
  <c r="AA953" i="23"/>
  <c r="AC953" i="23" s="1"/>
  <c r="AF1586" i="23"/>
  <c r="AG1586" i="23" s="1"/>
  <c r="AH1001" i="23"/>
  <c r="AJ1001" i="23" s="1"/>
  <c r="A1001" i="23" s="1"/>
  <c r="AH1556" i="23"/>
  <c r="AJ1556" i="23" s="1"/>
  <c r="AH438" i="23"/>
  <c r="AJ438" i="23" s="1"/>
  <c r="A438" i="23" s="1"/>
  <c r="AH666" i="23"/>
  <c r="AJ666" i="23" s="1"/>
  <c r="AH131" i="23"/>
  <c r="AJ131" i="23" s="1"/>
  <c r="AH1109" i="23"/>
  <c r="AJ1109" i="23" s="1"/>
  <c r="AH517" i="23"/>
  <c r="AJ517" i="23" s="1"/>
  <c r="A517" i="23" s="1"/>
  <c r="AF145" i="23"/>
  <c r="AH744" i="23"/>
  <c r="AJ744" i="23" s="1"/>
  <c r="A744" i="23" s="1"/>
  <c r="AF1494" i="23"/>
  <c r="AG1494" i="23" s="1"/>
  <c r="AH1491" i="23"/>
  <c r="AJ1491" i="23" s="1"/>
  <c r="A1491" i="23" s="1"/>
  <c r="AH981" i="23"/>
  <c r="AJ981" i="23" s="1"/>
  <c r="A981" i="23" s="1"/>
  <c r="AF851" i="23"/>
  <c r="AG851" i="23" s="1"/>
  <c r="AH306" i="23"/>
  <c r="AJ306" i="23" s="1"/>
  <c r="A306" i="23" s="1"/>
  <c r="AJ734" i="23"/>
  <c r="A734" i="23" s="1"/>
  <c r="AI734" i="23"/>
  <c r="AF447" i="23"/>
  <c r="AG447" i="23" s="1"/>
  <c r="AH1030" i="23"/>
  <c r="AJ1030" i="23" s="1"/>
  <c r="AF571" i="23"/>
  <c r="AG571" i="23" s="1"/>
  <c r="AF834" i="23"/>
  <c r="AG834" i="23" s="1"/>
  <c r="AH739" i="23"/>
  <c r="AJ739" i="23" s="1"/>
  <c r="AA1216" i="23"/>
  <c r="AC1216" i="23" s="1"/>
  <c r="AA1299" i="23"/>
  <c r="AC1299" i="23" s="1"/>
  <c r="AH1002" i="23"/>
  <c r="AJ1002" i="23" s="1"/>
  <c r="AH608" i="23"/>
  <c r="AJ608" i="23" s="1"/>
  <c r="A608" i="23" s="1"/>
  <c r="AH227" i="23"/>
  <c r="AJ227" i="23" s="1"/>
  <c r="A227" i="23" s="1"/>
  <c r="AF182" i="24"/>
  <c r="AK182" i="24" s="1"/>
  <c r="AH351" i="23"/>
  <c r="AJ351" i="23" s="1"/>
  <c r="AH1339" i="23"/>
  <c r="AH1183" i="23"/>
  <c r="AJ1183" i="23" s="1"/>
  <c r="V293" i="23"/>
  <c r="U293" i="23"/>
  <c r="AC738" i="23"/>
  <c r="AB738" i="23"/>
  <c r="AH642" i="23"/>
  <c r="AJ642" i="23" s="1"/>
  <c r="A642" i="23" s="1"/>
  <c r="AH764" i="23"/>
  <c r="Y661" i="23"/>
  <c r="AD661" i="23" s="1"/>
  <c r="AF119" i="23"/>
  <c r="AH977" i="23"/>
  <c r="AJ977" i="23" s="1"/>
  <c r="A977" i="23" s="1"/>
  <c r="AH590" i="23"/>
  <c r="AJ590" i="23" s="1"/>
  <c r="V773" i="23"/>
  <c r="U773" i="23"/>
  <c r="AH110" i="24"/>
  <c r="AJ110" i="24" s="1"/>
  <c r="A110" i="24" s="1"/>
  <c r="AB1015" i="23"/>
  <c r="AB1440" i="23"/>
  <c r="U460" i="23"/>
  <c r="AC721" i="23"/>
  <c r="AB721" i="23"/>
  <c r="AB931" i="23"/>
  <c r="AB358" i="23"/>
  <c r="Z26" i="24"/>
  <c r="AD26" i="24"/>
  <c r="AF1203" i="23"/>
  <c r="AG1203" i="23" s="1"/>
  <c r="AC660" i="23"/>
  <c r="AB660" i="23"/>
  <c r="AH117" i="24"/>
  <c r="AJ117" i="24" s="1"/>
  <c r="U202" i="24"/>
  <c r="V1198" i="23"/>
  <c r="U1198" i="23"/>
  <c r="AH235" i="23"/>
  <c r="AJ235" i="23" s="1"/>
  <c r="AC643" i="23"/>
  <c r="AB643" i="23"/>
  <c r="AH945" i="23"/>
  <c r="AJ945" i="23" s="1"/>
  <c r="A945" i="23" s="1"/>
  <c r="AF267" i="23"/>
  <c r="AG267" i="23" s="1"/>
  <c r="AA274" i="23"/>
  <c r="AC274" i="23" s="1"/>
  <c r="AH82" i="23"/>
  <c r="AJ82" i="23" s="1"/>
  <c r="A82" i="23" s="1"/>
  <c r="AH281" i="23"/>
  <c r="AJ281" i="23" s="1"/>
  <c r="A281" i="23" s="1"/>
  <c r="AC1399" i="23"/>
  <c r="AB1399" i="23"/>
  <c r="AB33" i="23"/>
  <c r="U274" i="23"/>
  <c r="AH1274" i="23"/>
  <c r="AJ1274" i="23" s="1"/>
  <c r="A1274" i="23" s="1"/>
  <c r="W555" i="23"/>
  <c r="S555" i="23"/>
  <c r="AH965" i="23"/>
  <c r="AJ965" i="23" s="1"/>
  <c r="A965" i="23" s="1"/>
  <c r="AC47" i="24"/>
  <c r="AB47" i="24"/>
  <c r="T257" i="23"/>
  <c r="V257" i="23" s="1"/>
  <c r="AF186" i="23"/>
  <c r="AG186" i="23" s="1"/>
  <c r="AD1484" i="23"/>
  <c r="Z1484" i="23"/>
  <c r="T916" i="23"/>
  <c r="V916" i="23" s="1"/>
  <c r="AK33" i="23"/>
  <c r="AG33" i="23"/>
  <c r="T953" i="23"/>
  <c r="V953" i="23" s="1"/>
  <c r="AC826" i="23"/>
  <c r="AB826" i="23"/>
  <c r="AD408" i="23"/>
  <c r="AH845" i="23"/>
  <c r="AJ845" i="23" s="1"/>
  <c r="A845" i="23" s="1"/>
  <c r="AH1612" i="23"/>
  <c r="AB642" i="23"/>
  <c r="AH135" i="23"/>
  <c r="AJ135" i="23" s="1"/>
  <c r="A135" i="23" s="1"/>
  <c r="AA1359" i="23"/>
  <c r="AC1359" i="23" s="1"/>
  <c r="AF1078" i="23"/>
  <c r="AG1078" i="23" s="1"/>
  <c r="V214" i="23"/>
  <c r="U214" i="23"/>
  <c r="AH621" i="23"/>
  <c r="AJ621" i="23" s="1"/>
  <c r="A621" i="23" s="1"/>
  <c r="AF1598" i="23"/>
  <c r="AG1598" i="23" s="1"/>
  <c r="AD1600" i="23"/>
  <c r="Z1600" i="23"/>
  <c r="AH535" i="23"/>
  <c r="AJ535" i="23" s="1"/>
  <c r="AA1213" i="23"/>
  <c r="AC1213" i="23" s="1"/>
  <c r="AH633" i="23"/>
  <c r="AJ633" i="23" s="1"/>
  <c r="Z586" i="23"/>
  <c r="AH135" i="24"/>
  <c r="AJ135" i="24" s="1"/>
  <c r="A135" i="24" s="1"/>
  <c r="AA166" i="24"/>
  <c r="AC166" i="24" s="1"/>
  <c r="AA197" i="23"/>
  <c r="AC197" i="23" s="1"/>
  <c r="AH1156" i="23"/>
  <c r="AJ1156" i="23" s="1"/>
  <c r="A1156" i="23" s="1"/>
  <c r="AH1010" i="23"/>
  <c r="AJ1010" i="23" s="1"/>
  <c r="AH1105" i="23"/>
  <c r="AJ1105" i="23" s="1"/>
  <c r="A1105" i="23" s="1"/>
  <c r="AA228" i="23"/>
  <c r="AC228" i="23" s="1"/>
  <c r="AB714" i="23"/>
  <c r="U16" i="23"/>
  <c r="AD1174" i="23"/>
  <c r="Z1174" i="23"/>
  <c r="AH1167" i="23"/>
  <c r="AJ1167" i="23" s="1"/>
  <c r="AH362" i="23"/>
  <c r="AJ362" i="23" s="1"/>
  <c r="A362" i="23" s="1"/>
  <c r="AH138" i="23"/>
  <c r="AJ138" i="23" s="1"/>
  <c r="A138" i="23" s="1"/>
  <c r="V881" i="23"/>
  <c r="U881" i="23"/>
  <c r="AF226" i="24"/>
  <c r="AG226" i="24" s="1"/>
  <c r="AF1090" i="23"/>
  <c r="AG1090" i="23" s="1"/>
  <c r="AD953" i="23"/>
  <c r="AF822" i="23"/>
  <c r="AG822" i="23" s="1"/>
  <c r="AH1197" i="23"/>
  <c r="AJ1197" i="23" s="1"/>
  <c r="AF100" i="23"/>
  <c r="AF142" i="24"/>
  <c r="AK142" i="24" s="1"/>
  <c r="AG133" i="24"/>
  <c r="AC28" i="23"/>
  <c r="AB28" i="23"/>
  <c r="AF612" i="23"/>
  <c r="AG612" i="23" s="1"/>
  <c r="AJ1430" i="23"/>
  <c r="A1430" i="23" s="1"/>
  <c r="AI1430" i="23"/>
  <c r="AH486" i="23"/>
  <c r="AJ486" i="23" s="1"/>
  <c r="AH460" i="23"/>
  <c r="AJ460" i="23" s="1"/>
  <c r="AH52" i="24"/>
  <c r="AJ52" i="24" s="1"/>
  <c r="A52" i="24" s="1"/>
  <c r="AF898" i="23"/>
  <c r="AG898" i="23" s="1"/>
  <c r="Y967" i="23"/>
  <c r="Z967" i="23" s="1"/>
  <c r="AB1322" i="23"/>
  <c r="AA912" i="23"/>
  <c r="AC912" i="23" s="1"/>
  <c r="AC526" i="23"/>
  <c r="AB526" i="23"/>
  <c r="AK11" i="23"/>
  <c r="AH240" i="24"/>
  <c r="AJ240" i="24" s="1"/>
  <c r="A240" i="24" s="1"/>
  <c r="AF346" i="23"/>
  <c r="AG346" i="23" s="1"/>
  <c r="AA323" i="23"/>
  <c r="AC323" i="23" s="1"/>
  <c r="AH1432" i="23"/>
  <c r="AJ1432" i="23" s="1"/>
  <c r="A1432" i="23" s="1"/>
  <c r="AB672" i="23"/>
  <c r="AH1312" i="23"/>
  <c r="AH121" i="23"/>
  <c r="AJ121" i="23" s="1"/>
  <c r="AB427" i="23"/>
  <c r="AA262" i="24"/>
  <c r="AC262" i="24" s="1"/>
  <c r="AF130" i="24"/>
  <c r="AK130" i="24" s="1"/>
  <c r="Y1544" i="23"/>
  <c r="AD1544" i="23" s="1"/>
  <c r="AC777" i="23"/>
  <c r="A777" i="23" s="1"/>
  <c r="AB777" i="23"/>
  <c r="AF1262" i="23"/>
  <c r="AG1262" i="23" s="1"/>
  <c r="AH459" i="23"/>
  <c r="AJ459" i="23" s="1"/>
  <c r="A459" i="23" s="1"/>
  <c r="AD455" i="23"/>
  <c r="AH836" i="23"/>
  <c r="AJ836" i="23" s="1"/>
  <c r="A836" i="23" s="1"/>
  <c r="AA717" i="23"/>
  <c r="AC717" i="23" s="1"/>
  <c r="AA304" i="23"/>
  <c r="AC304" i="23" s="1"/>
  <c r="AF537" i="23"/>
  <c r="AG537" i="23" s="1"/>
  <c r="AB1115" i="23"/>
  <c r="V138" i="24"/>
  <c r="U138" i="24"/>
  <c r="AH1387" i="23"/>
  <c r="AJ1387" i="23" s="1"/>
  <c r="A1387" i="23" s="1"/>
  <c r="Z1254" i="23"/>
  <c r="AH931" i="23"/>
  <c r="AJ931" i="23" s="1"/>
  <c r="A931" i="23" s="1"/>
  <c r="AJ804" i="23"/>
  <c r="A804" i="23" s="1"/>
  <c r="AI804" i="23"/>
  <c r="AK66" i="24"/>
  <c r="AB527" i="23"/>
  <c r="AI421" i="23"/>
  <c r="AB989" i="23"/>
  <c r="AB1520" i="23"/>
  <c r="AB1569" i="23"/>
  <c r="AA1109" i="23"/>
  <c r="U326" i="23"/>
  <c r="AA1080" i="23"/>
  <c r="AC1080" i="23" s="1"/>
  <c r="AB697" i="23"/>
  <c r="AF28" i="24"/>
  <c r="AK28" i="24" s="1"/>
  <c r="U195" i="24"/>
  <c r="AA1564" i="23"/>
  <c r="AC1564" i="23" s="1"/>
  <c r="AA315" i="23"/>
  <c r="AC315" i="23" s="1"/>
  <c r="AA1319" i="23"/>
  <c r="AC1319" i="23" s="1"/>
  <c r="Z1203" i="23"/>
  <c r="AG14" i="23"/>
  <c r="U49" i="24"/>
  <c r="AB1293" i="23"/>
  <c r="AK117" i="24"/>
  <c r="V900" i="23"/>
  <c r="U900" i="23"/>
  <c r="AI777" i="23"/>
  <c r="AH1214" i="23"/>
  <c r="AJ1214" i="23" s="1"/>
  <c r="A1214" i="23" s="1"/>
  <c r="AH926" i="23"/>
  <c r="AJ926" i="23" s="1"/>
  <c r="A926" i="23" s="1"/>
  <c r="AC117" i="24"/>
  <c r="AB117" i="24"/>
  <c r="AH1188" i="23"/>
  <c r="AJ1188" i="23" s="1"/>
  <c r="A1188" i="23" s="1"/>
  <c r="U776" i="23"/>
  <c r="AK82" i="23"/>
  <c r="AH497" i="23"/>
  <c r="AJ497" i="23" s="1"/>
  <c r="A497" i="23" s="1"/>
  <c r="AJ1101" i="23"/>
  <c r="A1101" i="23" s="1"/>
  <c r="AI1101" i="23"/>
  <c r="AK87" i="23"/>
  <c r="AG87" i="23"/>
  <c r="AF1383" i="23"/>
  <c r="AG1383" i="23" s="1"/>
  <c r="U144" i="23"/>
  <c r="AF465" i="23"/>
  <c r="AG465" i="23" s="1"/>
  <c r="AI1117" i="23"/>
  <c r="AF604" i="23"/>
  <c r="AG604" i="23" s="1"/>
  <c r="V561" i="23"/>
  <c r="U561" i="23"/>
  <c r="AA475" i="23"/>
  <c r="AC475" i="23" s="1"/>
  <c r="AH10" i="24"/>
  <c r="AJ10" i="24" s="1"/>
  <c r="AH454" i="23"/>
  <c r="AJ454" i="23" s="1"/>
  <c r="A454" i="23" s="1"/>
  <c r="AH1304" i="23"/>
  <c r="AJ1304" i="23" s="1"/>
  <c r="A1304" i="23" s="1"/>
  <c r="AF47" i="23"/>
  <c r="AG47" i="23" s="1"/>
  <c r="AH1162" i="23"/>
  <c r="AJ1162" i="23" s="1"/>
  <c r="A1162" i="23" s="1"/>
  <c r="AH1306" i="23"/>
  <c r="AJ1306" i="23" s="1"/>
  <c r="A1306" i="23" s="1"/>
  <c r="AG249" i="23"/>
  <c r="AA705" i="23"/>
  <c r="AB1344" i="23"/>
  <c r="AH1486" i="23"/>
  <c r="AJ1486" i="23" s="1"/>
  <c r="A1486" i="23" s="1"/>
  <c r="T828" i="23"/>
  <c r="V828" i="23" s="1"/>
  <c r="AH427" i="23"/>
  <c r="AJ427" i="23" s="1"/>
  <c r="A427" i="23" s="1"/>
  <c r="Y959" i="23"/>
  <c r="AD959" i="23" s="1"/>
  <c r="AH707" i="23"/>
  <c r="AJ707" i="23" s="1"/>
  <c r="A707" i="23" s="1"/>
  <c r="AH1321" i="23"/>
  <c r="AJ1321" i="23" s="1"/>
  <c r="A1321" i="23" s="1"/>
  <c r="AF202" i="23"/>
  <c r="AK202" i="23" s="1"/>
  <c r="AH878" i="23"/>
  <c r="AH835" i="23"/>
  <c r="AJ835" i="23" s="1"/>
  <c r="AH285" i="23"/>
  <c r="AJ285" i="23" s="1"/>
  <c r="AF43" i="23"/>
  <c r="AK43" i="23" s="1"/>
  <c r="AB287" i="23"/>
  <c r="AH46" i="24"/>
  <c r="AJ46" i="24" s="1"/>
  <c r="V810" i="23"/>
  <c r="U810" i="23"/>
  <c r="AA7" i="23"/>
  <c r="AC7" i="23" s="1"/>
  <c r="AC1443" i="23"/>
  <c r="AB1443" i="23"/>
  <c r="AH925" i="23"/>
  <c r="AJ925" i="23" s="1"/>
  <c r="A925" i="23" s="1"/>
  <c r="AC210" i="23"/>
  <c r="AB210" i="23"/>
  <c r="AF1423" i="23"/>
  <c r="AG1423" i="23" s="1"/>
  <c r="AH1024" i="23"/>
  <c r="AJ1024" i="23" s="1"/>
  <c r="AC1154" i="23"/>
  <c r="AB1154" i="23"/>
  <c r="AF158" i="24"/>
  <c r="AG158" i="24" s="1"/>
  <c r="U20" i="23"/>
  <c r="AH104" i="23"/>
  <c r="AJ104" i="23" s="1"/>
  <c r="A104" i="23" s="1"/>
  <c r="AH1092" i="23"/>
  <c r="AJ1092" i="23" s="1"/>
  <c r="A1092" i="23" s="1"/>
  <c r="AH519" i="23"/>
  <c r="AJ519" i="23" s="1"/>
  <c r="AH11" i="23"/>
  <c r="AJ11" i="23" s="1"/>
  <c r="AH1333" i="23"/>
  <c r="AJ1333" i="23" s="1"/>
  <c r="A1333" i="23" s="1"/>
  <c r="AH884" i="23"/>
  <c r="AJ884" i="23" s="1"/>
  <c r="AH1181" i="23"/>
  <c r="AJ1181" i="23" s="1"/>
  <c r="A1181" i="23" s="1"/>
  <c r="AD1207" i="23"/>
  <c r="Z1207" i="23"/>
  <c r="AF996" i="23"/>
  <c r="AG996" i="23" s="1"/>
  <c r="AH48" i="24"/>
  <c r="AJ48" i="24" s="1"/>
  <c r="AC305" i="23"/>
  <c r="AB305" i="23"/>
  <c r="AB1092" i="23"/>
  <c r="AA10" i="23"/>
  <c r="AC10" i="23" s="1"/>
  <c r="AG107" i="23"/>
  <c r="AF1043" i="23"/>
  <c r="AG1043" i="23" s="1"/>
  <c r="AJ382" i="23"/>
  <c r="A382" i="23" s="1"/>
  <c r="AI382" i="23"/>
  <c r="AA635" i="23"/>
  <c r="AC635" i="23" s="1"/>
  <c r="AH126" i="24"/>
  <c r="AJ126" i="24" s="1"/>
  <c r="AH1245" i="23"/>
  <c r="AJ1245" i="23" s="1"/>
  <c r="AA245" i="24"/>
  <c r="AC245" i="24" s="1"/>
  <c r="AB888" i="23"/>
  <c r="AA1328" i="23"/>
  <c r="AC114" i="23"/>
  <c r="AB114" i="23"/>
  <c r="V1002" i="23"/>
  <c r="U1002" i="23"/>
  <c r="AI716" i="23"/>
  <c r="AH630" i="23"/>
  <c r="AJ630" i="23" s="1"/>
  <c r="A630" i="23" s="1"/>
  <c r="AA1164" i="23"/>
  <c r="AC1164" i="23" s="1"/>
  <c r="AB568" i="23"/>
  <c r="AC1531" i="23"/>
  <c r="AB1531" i="23"/>
  <c r="AA231" i="23"/>
  <c r="AC231" i="23" s="1"/>
  <c r="AJ614" i="23"/>
  <c r="A614" i="23" s="1"/>
  <c r="AI614" i="23"/>
  <c r="T478" i="23"/>
  <c r="V478" i="23" s="1"/>
  <c r="AH812" i="23"/>
  <c r="AJ812" i="23" s="1"/>
  <c r="A812" i="23" s="1"/>
  <c r="AC1509" i="23"/>
  <c r="AB1509" i="23"/>
  <c r="AH140" i="23"/>
  <c r="AJ140" i="23" s="1"/>
  <c r="AA1507" i="23"/>
  <c r="AC1507" i="23" s="1"/>
  <c r="AF730" i="23"/>
  <c r="AG730" i="23" s="1"/>
  <c r="AH1153" i="23"/>
  <c r="AJ1153" i="23" s="1"/>
  <c r="A1153" i="23" s="1"/>
  <c r="AH1031" i="23"/>
  <c r="AA562" i="23"/>
  <c r="AC562" i="23" s="1"/>
  <c r="AF999" i="23"/>
  <c r="AG999" i="23" s="1"/>
  <c r="V14" i="23"/>
  <c r="U14" i="23"/>
  <c r="AH1218" i="23"/>
  <c r="AJ1218" i="23" s="1"/>
  <c r="A1218" i="23" s="1"/>
  <c r="AA536" i="23"/>
  <c r="AC536" i="23" s="1"/>
  <c r="AC980" i="23"/>
  <c r="AB980" i="23"/>
  <c r="V41" i="23"/>
  <c r="U41" i="23"/>
  <c r="AA1150" i="23"/>
  <c r="AC1150" i="23" s="1"/>
  <c r="V205" i="24"/>
  <c r="U205" i="24"/>
  <c r="AH545" i="23"/>
  <c r="AJ545" i="23" s="1"/>
  <c r="A545" i="23" s="1"/>
  <c r="AH1276" i="23"/>
  <c r="AJ1276" i="23" s="1"/>
  <c r="A1276" i="23" s="1"/>
  <c r="AF175" i="24"/>
  <c r="AG175" i="24" s="1"/>
  <c r="AA261" i="23"/>
  <c r="AC261" i="23" s="1"/>
  <c r="AA412" i="23"/>
  <c r="AC412" i="23" s="1"/>
  <c r="AK230" i="24"/>
  <c r="AG230" i="24"/>
  <c r="AH896" i="23"/>
  <c r="AJ896" i="23" s="1"/>
  <c r="A896" i="23" s="1"/>
  <c r="U564" i="23"/>
  <c r="AH310" i="23"/>
  <c r="AJ310" i="23" s="1"/>
  <c r="AB1135" i="23"/>
  <c r="AB252" i="24"/>
  <c r="AH198" i="24"/>
  <c r="AJ198" i="24" s="1"/>
  <c r="A198" i="24" s="1"/>
  <c r="AH509" i="23"/>
  <c r="AJ509" i="23" s="1"/>
  <c r="A509" i="23" s="1"/>
  <c r="T932" i="23"/>
  <c r="V932" i="23" s="1"/>
  <c r="AH488" i="23"/>
  <c r="AJ488" i="23" s="1"/>
  <c r="AB204" i="23"/>
  <c r="V108" i="24"/>
  <c r="U108" i="24"/>
  <c r="AF811" i="23"/>
  <c r="AG811" i="23" s="1"/>
  <c r="V1377" i="23"/>
  <c r="U1377" i="23"/>
  <c r="T192" i="24"/>
  <c r="V192" i="24" s="1"/>
  <c r="AH1193" i="23"/>
  <c r="AJ1193" i="23" s="1"/>
  <c r="A1193" i="23" s="1"/>
  <c r="AH859" i="23"/>
  <c r="AJ859" i="23" s="1"/>
  <c r="A859" i="23" s="1"/>
  <c r="AC1086" i="23"/>
  <c r="AB1086" i="23"/>
  <c r="U1372" i="23"/>
  <c r="AH9" i="23"/>
  <c r="AJ9" i="23" s="1"/>
  <c r="A9" i="23" s="1"/>
  <c r="S9" i="21" s="1"/>
  <c r="AF1466" i="23"/>
  <c r="AG1466" i="23" s="1"/>
  <c r="AH852" i="23"/>
  <c r="AJ852" i="23" s="1"/>
  <c r="AF378" i="23"/>
  <c r="AG378" i="23" s="1"/>
  <c r="AF227" i="24"/>
  <c r="AK227" i="24" s="1"/>
  <c r="AH801" i="23"/>
  <c r="AJ801" i="23" s="1"/>
  <c r="A801" i="23" s="1"/>
  <c r="AH1505" i="23"/>
  <c r="AJ1505" i="23" s="1"/>
  <c r="A1505" i="23" s="1"/>
  <c r="U1019" i="23"/>
  <c r="AH506" i="23"/>
  <c r="AJ506" i="23" s="1"/>
  <c r="A506" i="23" s="1"/>
  <c r="V245" i="24"/>
  <c r="U245" i="24"/>
  <c r="AH1474" i="23"/>
  <c r="AJ1474" i="23" s="1"/>
  <c r="A1474" i="23" s="1"/>
  <c r="AH100" i="24"/>
  <c r="AJ100" i="24" s="1"/>
  <c r="A100" i="24" s="1"/>
  <c r="AH1415" i="23"/>
  <c r="AJ1415" i="23" s="1"/>
  <c r="A1415" i="23" s="1"/>
  <c r="AH663" i="23"/>
  <c r="AJ663" i="23" s="1"/>
  <c r="A663" i="23" s="1"/>
  <c r="AG146" i="23"/>
  <c r="AH350" i="23"/>
  <c r="AJ350" i="23" s="1"/>
  <c r="A350" i="23" s="1"/>
  <c r="AF1142" i="23"/>
  <c r="AG1142" i="23" s="1"/>
  <c r="AH951" i="23"/>
  <c r="AJ951" i="23" s="1"/>
  <c r="AJ1279" i="23"/>
  <c r="A1279" i="23" s="1"/>
  <c r="AI1279" i="23"/>
  <c r="AH589" i="23"/>
  <c r="AA99" i="23"/>
  <c r="AC99" i="23" s="1"/>
  <c r="AF991" i="23"/>
  <c r="AG991" i="23" s="1"/>
  <c r="AH109" i="23"/>
  <c r="AJ109" i="23" s="1"/>
  <c r="AC1277" i="23"/>
  <c r="AB1277" i="23"/>
  <c r="AF1493" i="23"/>
  <c r="AG1493" i="23" s="1"/>
  <c r="AG238" i="24"/>
  <c r="V1369" i="23"/>
  <c r="U1369" i="23"/>
  <c r="Z996" i="23"/>
  <c r="AA92" i="24"/>
  <c r="AC92" i="24" s="1"/>
  <c r="AH1340" i="23"/>
  <c r="AJ1340" i="23" s="1"/>
  <c r="A1340" i="23" s="1"/>
  <c r="AH972" i="23"/>
  <c r="AJ972" i="23" s="1"/>
  <c r="AA233" i="24"/>
  <c r="AC233" i="24" s="1"/>
  <c r="AC1607" i="23"/>
  <c r="AB1607" i="23"/>
  <c r="AC1278" i="23"/>
  <c r="A1278" i="23" s="1"/>
  <c r="AB1278" i="23"/>
  <c r="AH1615" i="23"/>
  <c r="AJ1615" i="23" s="1"/>
  <c r="A1615" i="23" s="1"/>
  <c r="AF727" i="23"/>
  <c r="AG727" i="23" s="1"/>
  <c r="AF709" i="23"/>
  <c r="AG709" i="23" s="1"/>
  <c r="AH1228" i="23"/>
  <c r="AJ1228" i="23" s="1"/>
  <c r="AD224" i="24"/>
  <c r="V224" i="24"/>
  <c r="U224" i="24"/>
  <c r="AB1153" i="23"/>
  <c r="AF34" i="23"/>
  <c r="AK34" i="23" s="1"/>
  <c r="AH719" i="23"/>
  <c r="AJ719" i="23" s="1"/>
  <c r="A719" i="23" s="1"/>
  <c r="AF251" i="23"/>
  <c r="AK251" i="23" s="1"/>
  <c r="AH914" i="23"/>
  <c r="AJ914" i="23" s="1"/>
  <c r="AA1282" i="23"/>
  <c r="AC1282" i="23" s="1"/>
  <c r="AA26" i="23"/>
  <c r="AC26" i="23" s="1"/>
  <c r="AB1204" i="23"/>
  <c r="AB310" i="23"/>
  <c r="AB132" i="24"/>
  <c r="AB174" i="24"/>
  <c r="AB621" i="23"/>
  <c r="U240" i="23"/>
  <c r="U1056" i="23"/>
  <c r="AB923" i="23"/>
  <c r="AB60" i="23"/>
  <c r="V914" i="23"/>
  <c r="U914" i="23"/>
  <c r="AA479" i="23"/>
  <c r="AC479" i="23" s="1"/>
  <c r="U832" i="23"/>
  <c r="AF862" i="23"/>
  <c r="AG862" i="23" s="1"/>
  <c r="Y376" i="23"/>
  <c r="Z376" i="23" s="1"/>
  <c r="AA158" i="23"/>
  <c r="AC158" i="23" s="1"/>
  <c r="N445" i="23"/>
  <c r="U117" i="24"/>
  <c r="AH273" i="24"/>
  <c r="AJ273" i="24" s="1"/>
  <c r="A273" i="24" s="1"/>
  <c r="U158" i="24"/>
  <c r="AF850" i="23"/>
  <c r="AG850" i="23" s="1"/>
  <c r="AH1206" i="23"/>
  <c r="AJ1206" i="23" s="1"/>
  <c r="A1206" i="23" s="1"/>
  <c r="Z440" i="23"/>
  <c r="AD1507" i="23"/>
  <c r="AF1528" i="23"/>
  <c r="AG1528" i="23" s="1"/>
  <c r="AF67" i="23"/>
  <c r="AD269" i="23"/>
  <c r="AH1573" i="23"/>
  <c r="AJ1573" i="23" s="1"/>
  <c r="AB682" i="23"/>
  <c r="AG223" i="23"/>
  <c r="V927" i="23"/>
  <c r="U927" i="23"/>
  <c r="AA731" i="23"/>
  <c r="AC731" i="23" s="1"/>
  <c r="T1337" i="23"/>
  <c r="V1337" i="23" s="1"/>
  <c r="AA670" i="23"/>
  <c r="AC670" i="23" s="1"/>
  <c r="U142" i="23"/>
  <c r="AF207" i="23"/>
  <c r="AG207" i="23" s="1"/>
  <c r="AF179" i="23"/>
  <c r="AK179" i="23" s="1"/>
  <c r="AD536" i="23"/>
  <c r="V185" i="23"/>
  <c r="U185" i="23"/>
  <c r="V1204" i="23"/>
  <c r="U1204" i="23"/>
  <c r="AD91" i="24"/>
  <c r="Z91" i="24"/>
  <c r="AF1094" i="23"/>
  <c r="AG1094" i="23" s="1"/>
  <c r="AA1275" i="23"/>
  <c r="AC1275" i="23" s="1"/>
  <c r="AH42" i="24"/>
  <c r="AJ42" i="24" s="1"/>
  <c r="A42" i="24" s="1"/>
  <c r="Q42" i="21" s="1"/>
  <c r="AH69" i="23"/>
  <c r="AJ69" i="23" s="1"/>
  <c r="A69" i="23" s="1"/>
  <c r="AA1021" i="23"/>
  <c r="AC1021" i="23" s="1"/>
  <c r="AH354" i="23"/>
  <c r="AJ354" i="23" s="1"/>
  <c r="A354" i="23" s="1"/>
  <c r="U1461" i="23"/>
  <c r="AA52" i="23"/>
  <c r="AC52" i="23" s="1"/>
  <c r="AA1211" i="23"/>
  <c r="AC1211" i="23" s="1"/>
  <c r="AH1223" i="23"/>
  <c r="AJ1223" i="23" s="1"/>
  <c r="A1223" i="23" s="1"/>
  <c r="V1265" i="23"/>
  <c r="U1265" i="23"/>
  <c r="AA1258" i="23"/>
  <c r="AC1258" i="23" s="1"/>
  <c r="V886" i="23"/>
  <c r="U886" i="23"/>
  <c r="AA460" i="23"/>
  <c r="AC460" i="23" s="1"/>
  <c r="AI1200" i="23"/>
  <c r="AB157" i="24"/>
  <c r="AA150" i="24"/>
  <c r="AC150" i="24" s="1"/>
  <c r="AH161" i="23"/>
  <c r="AC289" i="24"/>
  <c r="AB289" i="24"/>
  <c r="AH654" i="23"/>
  <c r="AJ654" i="23" s="1"/>
  <c r="A654" i="23" s="1"/>
  <c r="AA113" i="24"/>
  <c r="AC113" i="24" s="1"/>
  <c r="AA298" i="23"/>
  <c r="AC298" i="23" s="1"/>
  <c r="AH693" i="23"/>
  <c r="AJ693" i="23" s="1"/>
  <c r="AH1424" i="23"/>
  <c r="AJ1424" i="23" s="1"/>
  <c r="A1424" i="23" s="1"/>
  <c r="AA86" i="23"/>
  <c r="AC86" i="23" s="1"/>
  <c r="AH1234" i="23"/>
  <c r="AJ1234" i="23" s="1"/>
  <c r="A1234" i="23" s="1"/>
  <c r="AH514" i="23"/>
  <c r="AJ514" i="23" s="1"/>
  <c r="AH371" i="23"/>
  <c r="AJ371" i="23" s="1"/>
  <c r="AC190" i="24"/>
  <c r="AB190" i="24"/>
  <c r="AH895" i="23"/>
  <c r="AJ895" i="23" s="1"/>
  <c r="A895" i="23" s="1"/>
  <c r="AH920" i="23"/>
  <c r="AJ920" i="23" s="1"/>
  <c r="AH1616" i="23"/>
  <c r="AJ1616" i="23" s="1"/>
  <c r="A1616" i="23" s="1"/>
  <c r="AH367" i="23"/>
  <c r="AJ367" i="23" s="1"/>
  <c r="A367" i="23" s="1"/>
  <c r="AH1464" i="23"/>
  <c r="AJ1464" i="23" s="1"/>
  <c r="AF179" i="24"/>
  <c r="AA922" i="23"/>
  <c r="AC922" i="23" s="1"/>
  <c r="AF257" i="24"/>
  <c r="AG257" i="24" s="1"/>
  <c r="AH1212" i="23"/>
  <c r="AJ1212" i="23" s="1"/>
  <c r="AJ1250" i="23"/>
  <c r="A1250" i="23" s="1"/>
  <c r="AI1250" i="23"/>
  <c r="AH703" i="23"/>
  <c r="AJ703" i="23" s="1"/>
  <c r="A703" i="23" s="1"/>
  <c r="AH388" i="23"/>
  <c r="AJ388" i="23" s="1"/>
  <c r="A388" i="23" s="1"/>
  <c r="AF1517" i="23"/>
  <c r="AG1517" i="23" s="1"/>
  <c r="AA282" i="24"/>
  <c r="AC282" i="24" s="1"/>
  <c r="AF983" i="23"/>
  <c r="AG983" i="23" s="1"/>
  <c r="V1464" i="23"/>
  <c r="U1464" i="23"/>
  <c r="U222" i="23"/>
  <c r="AF594" i="23"/>
  <c r="AG594" i="23" s="1"/>
  <c r="AF837" i="23"/>
  <c r="AG837" i="23" s="1"/>
  <c r="AH558" i="23"/>
  <c r="AJ558" i="23" s="1"/>
  <c r="A558" i="23" s="1"/>
  <c r="AF102" i="24"/>
  <c r="AK102" i="24" s="1"/>
  <c r="AA872" i="23"/>
  <c r="AC872" i="23" s="1"/>
  <c r="AH1175" i="23"/>
  <c r="AJ1175" i="23" s="1"/>
  <c r="AF584" i="23"/>
  <c r="AG584" i="23" s="1"/>
  <c r="AH63" i="24"/>
  <c r="AJ63" i="24" s="1"/>
  <c r="A63" i="24" s="1"/>
  <c r="AF1051" i="23"/>
  <c r="AG1051" i="23" s="1"/>
  <c r="AH1013" i="23"/>
  <c r="AH1236" i="23"/>
  <c r="AJ1236" i="23" s="1"/>
  <c r="AF335" i="23"/>
  <c r="AG335" i="23" s="1"/>
  <c r="AF90" i="23"/>
  <c r="AK90" i="23" s="1"/>
  <c r="AA1613" i="23"/>
  <c r="AC1613" i="23" s="1"/>
  <c r="AF1053" i="23"/>
  <c r="AG1053" i="23" s="1"/>
  <c r="T1305" i="23"/>
  <c r="V1305" i="23" s="1"/>
  <c r="AF957" i="23"/>
  <c r="AG957" i="23" s="1"/>
  <c r="AA943" i="23"/>
  <c r="AC943" i="23" s="1"/>
  <c r="AD162" i="23"/>
  <c r="Z175" i="24"/>
  <c r="AF803" i="23"/>
  <c r="AG803" i="23" s="1"/>
  <c r="AK135" i="23"/>
  <c r="AA852" i="23"/>
  <c r="AC852" i="23" s="1"/>
  <c r="U1145" i="23"/>
  <c r="AF659" i="23"/>
  <c r="AG659" i="23" s="1"/>
  <c r="AB1327" i="23"/>
  <c r="N84" i="23"/>
  <c r="Y299" i="23"/>
  <c r="AD299" i="23" s="1"/>
  <c r="AF1504" i="23"/>
  <c r="AG1504" i="23" s="1"/>
  <c r="AG122" i="24"/>
  <c r="Z1469" i="23"/>
  <c r="AA77" i="23"/>
  <c r="AC77" i="23" s="1"/>
  <c r="AD197" i="23"/>
  <c r="Y1020" i="23"/>
  <c r="AF717" i="23"/>
  <c r="AG717" i="23" s="1"/>
  <c r="AA732" i="23"/>
  <c r="AC732" i="23" s="1"/>
  <c r="AK133" i="23"/>
  <c r="AD36" i="23"/>
  <c r="AA677" i="23"/>
  <c r="AC677" i="23" s="1"/>
  <c r="AA71" i="24"/>
  <c r="AC71" i="24" s="1"/>
  <c r="AB1053" i="23"/>
  <c r="T1240" i="23"/>
  <c r="V1240" i="23" s="1"/>
  <c r="AB112" i="23"/>
  <c r="AA297" i="24"/>
  <c r="AC297" i="24" s="1"/>
  <c r="AA202" i="23"/>
  <c r="AC202" i="23" s="1"/>
  <c r="T787" i="23"/>
  <c r="V787" i="23" s="1"/>
  <c r="AF189" i="23"/>
  <c r="AK189" i="23" s="1"/>
  <c r="AK239" i="24"/>
  <c r="U1211" i="23"/>
  <c r="T374" i="23"/>
  <c r="V374" i="23" s="1"/>
  <c r="AF1549" i="23"/>
  <c r="AG1549" i="23" s="1"/>
  <c r="Y1136" i="23"/>
  <c r="Z1136" i="23" s="1"/>
  <c r="AG276" i="24"/>
  <c r="AD258" i="24"/>
  <c r="AD228" i="24"/>
  <c r="AB1504" i="23"/>
  <c r="AA807" i="23"/>
  <c r="AC807" i="23" s="1"/>
  <c r="AK159" i="23"/>
  <c r="AA149" i="23"/>
  <c r="AC149" i="23" s="1"/>
  <c r="AB825" i="23"/>
  <c r="AF163" i="24"/>
  <c r="AG163" i="24" s="1"/>
  <c r="AB704" i="23"/>
  <c r="AF186" i="24"/>
  <c r="AK186" i="24" s="1"/>
  <c r="AD39" i="23"/>
  <c r="AA1384" i="23"/>
  <c r="AC1384" i="23" s="1"/>
  <c r="AD99" i="23"/>
  <c r="T1210" i="23"/>
  <c r="V1210" i="23" s="1"/>
  <c r="Z1262" i="23"/>
  <c r="T120" i="23"/>
  <c r="V120" i="23" s="1"/>
  <c r="AF487" i="23"/>
  <c r="AG487" i="23" s="1"/>
  <c r="AF1310" i="23"/>
  <c r="AG1310" i="23" s="1"/>
  <c r="Y1335" i="23"/>
  <c r="Z1335" i="23" s="1"/>
  <c r="AA816" i="23"/>
  <c r="AC816" i="23" s="1"/>
  <c r="AD323" i="23"/>
  <c r="AA636" i="23"/>
  <c r="AC636" i="23" s="1"/>
  <c r="AK115" i="23"/>
  <c r="U879" i="23"/>
  <c r="AD10" i="23"/>
  <c r="AB238" i="24"/>
  <c r="AD92" i="24"/>
  <c r="AD1282" i="23"/>
  <c r="AB1110" i="23"/>
  <c r="AD1216" i="23"/>
  <c r="AD1299" i="23"/>
  <c r="T728" i="23"/>
  <c r="V728" i="23" s="1"/>
  <c r="T1112" i="23"/>
  <c r="V1112" i="23" s="1"/>
  <c r="AA893" i="23"/>
  <c r="AC893" i="23" s="1"/>
  <c r="AF1379" i="23"/>
  <c r="AG1379" i="23" s="1"/>
  <c r="AH1571" i="23"/>
  <c r="AJ1571" i="23" s="1"/>
  <c r="A1571" i="23" s="1"/>
  <c r="AH1135" i="23"/>
  <c r="AJ1135" i="23" s="1"/>
  <c r="A1135" i="23" s="1"/>
  <c r="AF1047" i="23"/>
  <c r="AG1047" i="23" s="1"/>
  <c r="T1435" i="23"/>
  <c r="V1435" i="23" s="1"/>
  <c r="A984" i="23"/>
  <c r="AH1225" i="23"/>
  <c r="AJ1225" i="23" s="1"/>
  <c r="A1225" i="23" s="1"/>
  <c r="AH552" i="23"/>
  <c r="AJ552" i="23" s="1"/>
  <c r="A552" i="23" s="1"/>
  <c r="AH1391" i="23"/>
  <c r="AH213" i="24"/>
  <c r="AH1459" i="23"/>
  <c r="AJ1459" i="23" s="1"/>
  <c r="A1459" i="23" s="1"/>
  <c r="AA371" i="23"/>
  <c r="AC371" i="23" s="1"/>
  <c r="T88" i="24"/>
  <c r="V88" i="24" s="1"/>
  <c r="T834" i="23"/>
  <c r="V834" i="23" s="1"/>
  <c r="AH347" i="23"/>
  <c r="AJ347" i="23" s="1"/>
  <c r="A347" i="23" s="1"/>
  <c r="AA260" i="23"/>
  <c r="AC260" i="23" s="1"/>
  <c r="AA54" i="23"/>
  <c r="AC54" i="23" s="1"/>
  <c r="AA170" i="24"/>
  <c r="AC170" i="24" s="1"/>
  <c r="AH908" i="23"/>
  <c r="Y1240" i="23"/>
  <c r="AD1240" i="23" s="1"/>
  <c r="AA232" i="24"/>
  <c r="AC232" i="24" s="1"/>
  <c r="AA700" i="23"/>
  <c r="AC700" i="23" s="1"/>
  <c r="AH136" i="23"/>
  <c r="AJ136" i="23" s="1"/>
  <c r="A136" i="23" s="1"/>
  <c r="AH846" i="23"/>
  <c r="AJ846" i="23" s="1"/>
  <c r="A846" i="23" s="1"/>
  <c r="AA1046" i="23"/>
  <c r="AC1046" i="23" s="1"/>
  <c r="AA1065" i="23"/>
  <c r="AC1065" i="23" s="1"/>
  <c r="AF883" i="23"/>
  <c r="AG883" i="23" s="1"/>
  <c r="AH990" i="23"/>
  <c r="AJ990" i="23" s="1"/>
  <c r="A990" i="23" s="1"/>
  <c r="AH24" i="23"/>
  <c r="AJ24" i="23" s="1"/>
  <c r="A24" i="23" s="1"/>
  <c r="S24" i="21" s="1"/>
  <c r="AA272" i="23"/>
  <c r="AC272" i="23" s="1"/>
  <c r="AH819" i="23"/>
  <c r="AJ819" i="23" s="1"/>
  <c r="A819" i="23" s="1"/>
  <c r="Y374" i="23"/>
  <c r="AD374" i="23" s="1"/>
  <c r="AH1456" i="23"/>
  <c r="AJ1456" i="23" s="1"/>
  <c r="A1456" i="23" s="1"/>
  <c r="A982" i="23"/>
  <c r="AH735" i="23"/>
  <c r="AJ735" i="23" s="1"/>
  <c r="AA1019" i="23"/>
  <c r="AC1019" i="23" s="1"/>
  <c r="AH795" i="23"/>
  <c r="AJ795" i="23" s="1"/>
  <c r="A795" i="23" s="1"/>
  <c r="AH1286" i="23"/>
  <c r="AJ1286" i="23" s="1"/>
  <c r="A1286" i="23" s="1"/>
  <c r="AA783" i="23"/>
  <c r="AC783" i="23" s="1"/>
  <c r="AA206" i="23"/>
  <c r="AC206" i="23" s="1"/>
  <c r="AA419" i="23"/>
  <c r="AC419" i="23" s="1"/>
  <c r="AH782" i="23"/>
  <c r="AJ782" i="23" s="1"/>
  <c r="AF238" i="23"/>
  <c r="AG238" i="23" s="1"/>
  <c r="AH708" i="23"/>
  <c r="AJ708" i="23" s="1"/>
  <c r="A708" i="23" s="1"/>
  <c r="AF149" i="23"/>
  <c r="AH1242" i="23"/>
  <c r="AJ1242" i="23" s="1"/>
  <c r="AH223" i="24"/>
  <c r="AJ223" i="24" s="1"/>
  <c r="A223" i="24" s="1"/>
  <c r="AH1247" i="23"/>
  <c r="AJ1247" i="23" s="1"/>
  <c r="A1247" i="23" s="1"/>
  <c r="AA487" i="23"/>
  <c r="AC487" i="23" s="1"/>
  <c r="AA1341" i="23"/>
  <c r="AC1341" i="23" s="1"/>
  <c r="T97" i="23"/>
  <c r="V97" i="23" s="1"/>
  <c r="AH128" i="24"/>
  <c r="AJ128" i="24" s="1"/>
  <c r="A128" i="24" s="1"/>
  <c r="AH679" i="23"/>
  <c r="AJ679" i="23" s="1"/>
  <c r="AH1343" i="23"/>
  <c r="AJ1343" i="23" s="1"/>
  <c r="A1343" i="23" s="1"/>
  <c r="AA650" i="23"/>
  <c r="AC650" i="23" s="1"/>
  <c r="AH146" i="24"/>
  <c r="AJ146" i="24" s="1"/>
  <c r="U451" i="23"/>
  <c r="AF342" i="23"/>
  <c r="AG342" i="23" s="1"/>
  <c r="AA303" i="23"/>
  <c r="AC303" i="23" s="1"/>
  <c r="AF218" i="24"/>
  <c r="AG218" i="24" s="1"/>
  <c r="AA1134" i="23"/>
  <c r="AC1134" i="23" s="1"/>
  <c r="AA713" i="23"/>
  <c r="AC713" i="23" s="1"/>
  <c r="AF767" i="23"/>
  <c r="AG767" i="23" s="1"/>
  <c r="AA1197" i="23"/>
  <c r="AC1197" i="23" s="1"/>
  <c r="AF225" i="23"/>
  <c r="T648" i="23"/>
  <c r="V648" i="23" s="1"/>
  <c r="AF1551" i="23"/>
  <c r="AG1551" i="23" s="1"/>
  <c r="U367" i="23"/>
  <c r="AB810" i="23"/>
  <c r="AG98" i="24"/>
  <c r="U897" i="23"/>
  <c r="U360" i="23"/>
  <c r="AB935" i="23"/>
  <c r="AF773" i="23"/>
  <c r="AG773" i="23" s="1"/>
  <c r="AA511" i="23"/>
  <c r="AC511" i="23" s="1"/>
  <c r="T691" i="23"/>
  <c r="V691" i="23" s="1"/>
  <c r="AA1268" i="23"/>
  <c r="AA481" i="23"/>
  <c r="AC481" i="23" s="1"/>
  <c r="Y1386" i="23"/>
  <c r="Z1386" i="23" s="1"/>
  <c r="AF956" i="23"/>
  <c r="AG956" i="23" s="1"/>
  <c r="AH1000" i="23"/>
  <c r="AJ1000" i="23" s="1"/>
  <c r="A1000" i="23" s="1"/>
  <c r="AA778" i="23"/>
  <c r="AC778" i="23" s="1"/>
  <c r="U635" i="23"/>
  <c r="N728" i="23"/>
  <c r="AF762" i="23"/>
  <c r="AG762" i="23" s="1"/>
  <c r="AB1187" i="23"/>
  <c r="U1067" i="23"/>
  <c r="U55" i="23"/>
  <c r="U282" i="23"/>
  <c r="Z1598" i="23"/>
  <c r="AB1137" i="23"/>
  <c r="U550" i="23"/>
  <c r="AF143" i="24"/>
  <c r="AK143" i="24" s="1"/>
  <c r="Z119" i="23"/>
  <c r="AA113" i="23"/>
  <c r="AC113" i="23" s="1"/>
  <c r="Y1435" i="23"/>
  <c r="Z1435" i="23" s="1"/>
  <c r="AA1014" i="23"/>
  <c r="AC1014" i="23" s="1"/>
  <c r="AB984" i="23"/>
  <c r="Z331" i="23"/>
  <c r="U341" i="23"/>
  <c r="AB803" i="23"/>
  <c r="A432" i="23"/>
  <c r="U1357" i="23"/>
  <c r="U119" i="24"/>
  <c r="U292" i="24"/>
  <c r="AB424" i="23"/>
  <c r="AA1448" i="23"/>
  <c r="AC1448" i="23" s="1"/>
  <c r="U386" i="23"/>
  <c r="AF1450" i="23"/>
  <c r="AG1450" i="23" s="1"/>
  <c r="AF798" i="23"/>
  <c r="AG798" i="23" s="1"/>
  <c r="AI409" i="23"/>
  <c r="U1468" i="23"/>
  <c r="U32" i="24"/>
  <c r="AF232" i="24"/>
  <c r="AG232" i="24" s="1"/>
  <c r="U695" i="23"/>
  <c r="T262" i="24"/>
  <c r="V262" i="24" s="1"/>
  <c r="AB171" i="24"/>
  <c r="AB561" i="23"/>
  <c r="AI1075" i="23"/>
  <c r="AF700" i="23"/>
  <c r="AG700" i="23" s="1"/>
  <c r="AG196" i="23"/>
  <c r="T137" i="23"/>
  <c r="V137" i="23" s="1"/>
  <c r="N83" i="23"/>
  <c r="T112" i="24"/>
  <c r="V112" i="24" s="1"/>
  <c r="AG297" i="24"/>
  <c r="AF1192" i="23"/>
  <c r="AG1192" i="23" s="1"/>
  <c r="T1093" i="23"/>
  <c r="V1093" i="23" s="1"/>
  <c r="Z378" i="23"/>
  <c r="AB329" i="23"/>
  <c r="AF288" i="23"/>
  <c r="AK288" i="23" s="1"/>
  <c r="AB167" i="24"/>
  <c r="AF147" i="24"/>
  <c r="AK147" i="24" s="1"/>
  <c r="AB952" i="23"/>
  <c r="AB450" i="23"/>
  <c r="T963" i="23"/>
  <c r="AB139" i="24"/>
  <c r="AB910" i="23"/>
  <c r="AH1008" i="23"/>
  <c r="AJ1008" i="23" s="1"/>
  <c r="A1008" i="23" s="1"/>
  <c r="AF1019" i="23"/>
  <c r="AG1019" i="23" s="1"/>
  <c r="AG289" i="24"/>
  <c r="U67" i="24"/>
  <c r="AF278" i="23"/>
  <c r="AK278" i="23" s="1"/>
  <c r="AB229" i="23"/>
  <c r="AF215" i="24"/>
  <c r="AK215" i="24" s="1"/>
  <c r="A1451" i="23"/>
  <c r="U529" i="23"/>
  <c r="U1491" i="23"/>
  <c r="Z1307" i="23"/>
  <c r="AI861" i="23"/>
  <c r="AF1519" i="23"/>
  <c r="AG1519" i="23" s="1"/>
  <c r="Z100" i="23"/>
  <c r="AB958" i="23"/>
  <c r="AA103" i="23"/>
  <c r="AC103" i="23" s="1"/>
  <c r="AF218" i="23"/>
  <c r="T308" i="23"/>
  <c r="V308" i="23" s="1"/>
  <c r="Z780" i="23"/>
  <c r="Z1305" i="23"/>
  <c r="AB779" i="23"/>
  <c r="AI797" i="23"/>
  <c r="U178" i="23"/>
  <c r="Z1142" i="23"/>
  <c r="U275" i="23"/>
  <c r="AB146" i="23"/>
  <c r="U441" i="23"/>
  <c r="U248" i="24"/>
  <c r="AB116" i="24"/>
  <c r="AI793" i="23"/>
  <c r="U1036" i="23"/>
  <c r="Z177" i="24"/>
  <c r="U1493" i="23"/>
  <c r="AB1602" i="23"/>
  <c r="AI50" i="24"/>
  <c r="AB1473" i="23"/>
  <c r="Y251" i="24"/>
  <c r="AD251" i="24" s="1"/>
  <c r="N181" i="23"/>
  <c r="AF557" i="23"/>
  <c r="AG557" i="23" s="1"/>
  <c r="AA581" i="23"/>
  <c r="AC581" i="23" s="1"/>
  <c r="U1298" i="23"/>
  <c r="AB631" i="23"/>
  <c r="AA1559" i="23"/>
  <c r="AC1559" i="23" s="1"/>
  <c r="Z447" i="23"/>
  <c r="Z399" i="23"/>
  <c r="U1194" i="23"/>
  <c r="AF491" i="23"/>
  <c r="AG491" i="23" s="1"/>
  <c r="U518" i="23"/>
  <c r="U792" i="23"/>
  <c r="AA693" i="23"/>
  <c r="AC693" i="23" s="1"/>
  <c r="AA444" i="23"/>
  <c r="AC444" i="23" s="1"/>
  <c r="AA1464" i="23"/>
  <c r="AC1464" i="23" s="1"/>
  <c r="AA970" i="23"/>
  <c r="AC970" i="23" s="1"/>
  <c r="T100" i="23"/>
  <c r="V100" i="23" s="1"/>
  <c r="AF997" i="23"/>
  <c r="AG997" i="23" s="1"/>
  <c r="AF187" i="23"/>
  <c r="AF204" i="23"/>
  <c r="AG204" i="23" s="1"/>
  <c r="AF1503" i="23"/>
  <c r="AG1503" i="23" s="1"/>
  <c r="AA488" i="23"/>
  <c r="AC488" i="23" s="1"/>
  <c r="AF265" i="23"/>
  <c r="AA1556" i="23"/>
  <c r="AC1556" i="23" s="1"/>
  <c r="AF1076" i="23"/>
  <c r="AG1076" i="23" s="1"/>
  <c r="AH196" i="24"/>
  <c r="AJ196" i="24" s="1"/>
  <c r="A196" i="24" s="1"/>
  <c r="AB154" i="23"/>
  <c r="AB69" i="23"/>
  <c r="AD42" i="23"/>
  <c r="U1512" i="23"/>
  <c r="AA133" i="23"/>
  <c r="AC133" i="23" s="1"/>
  <c r="AH288" i="24"/>
  <c r="AJ288" i="24" s="1"/>
  <c r="A288" i="24" s="1"/>
  <c r="U42" i="23"/>
  <c r="AB1302" i="23"/>
  <c r="U422" i="23"/>
  <c r="AB1584" i="23"/>
  <c r="Z319" i="23"/>
  <c r="AD52" i="23"/>
  <c r="AB726" i="23"/>
  <c r="AD261" i="23"/>
  <c r="AB1067" i="23"/>
  <c r="AD1579" i="23"/>
  <c r="AF190" i="23"/>
  <c r="AK190" i="23" s="1"/>
  <c r="AF215" i="23"/>
  <c r="AK215" i="23" s="1"/>
  <c r="AB405" i="23"/>
  <c r="AI429" i="23"/>
  <c r="AB608" i="23"/>
  <c r="AB388" i="23"/>
  <c r="AB942" i="23"/>
  <c r="AB35" i="24"/>
  <c r="AB365" i="23"/>
  <c r="U693" i="23"/>
  <c r="AF964" i="23"/>
  <c r="AG964" i="23" s="1"/>
  <c r="AB381" i="23"/>
  <c r="AD170" i="23"/>
  <c r="AB66" i="23"/>
  <c r="AD240" i="23"/>
  <c r="AB1169" i="23"/>
  <c r="AI405" i="23"/>
  <c r="AA188" i="24"/>
  <c r="U604" i="23"/>
  <c r="U298" i="24"/>
  <c r="AB522" i="23"/>
  <c r="AF1014" i="23"/>
  <c r="AG1014" i="23" s="1"/>
  <c r="AB20" i="24"/>
  <c r="AB1566" i="23"/>
  <c r="AA77" i="24"/>
  <c r="AC77" i="24" s="1"/>
  <c r="U454" i="23"/>
  <c r="AD84" i="23"/>
  <c r="U52" i="23"/>
  <c r="AK191" i="24"/>
  <c r="AB452" i="23"/>
  <c r="U705" i="23"/>
  <c r="U711" i="23"/>
  <c r="AB733" i="23"/>
  <c r="AB1486" i="23"/>
  <c r="T794" i="23"/>
  <c r="V794" i="23" s="1"/>
  <c r="AB248" i="23"/>
  <c r="AB1098" i="23"/>
  <c r="U1356" i="23"/>
  <c r="AG252" i="24"/>
  <c r="AA172" i="24"/>
  <c r="AC172" i="24" s="1"/>
  <c r="AB196" i="23"/>
  <c r="AI1272" i="23"/>
  <c r="AB1161" i="23"/>
  <c r="U340" i="23"/>
  <c r="AB1315" i="23"/>
  <c r="U169" i="23"/>
  <c r="U1450" i="23"/>
  <c r="AF24" i="24"/>
  <c r="AA143" i="23"/>
  <c r="AC143" i="23" s="1"/>
  <c r="Y112" i="24"/>
  <c r="AA1192" i="23"/>
  <c r="AC1192" i="23" s="1"/>
  <c r="Y1093" i="23"/>
  <c r="Z1093" i="23" s="1"/>
  <c r="AB965" i="23"/>
  <c r="AB222" i="24"/>
  <c r="U447" i="23"/>
  <c r="AD169" i="23"/>
  <c r="AB1061" i="23"/>
  <c r="AI266" i="24"/>
  <c r="AB1287" i="23"/>
  <c r="AB1505" i="23"/>
  <c r="AF631" i="23"/>
  <c r="AG631" i="23" s="1"/>
  <c r="U154" i="24"/>
  <c r="AD55" i="23"/>
  <c r="AA398" i="23"/>
  <c r="AC398" i="23" s="1"/>
  <c r="U180" i="24"/>
  <c r="U1012" i="23"/>
  <c r="U1379" i="23"/>
  <c r="AI237" i="24"/>
  <c r="AB720" i="23"/>
  <c r="AA215" i="24"/>
  <c r="AC215" i="24" s="1"/>
  <c r="AB63" i="23"/>
  <c r="AB431" i="23"/>
  <c r="AB948" i="23"/>
  <c r="AD12" i="23"/>
  <c r="Z142" i="24"/>
  <c r="AF96" i="23"/>
  <c r="AK96" i="23" s="1"/>
  <c r="U75" i="23"/>
  <c r="AA573" i="23"/>
  <c r="AC573" i="23" s="1"/>
  <c r="AI370" i="23"/>
  <c r="AB295" i="24"/>
  <c r="AK158" i="23"/>
  <c r="AB599" i="23"/>
  <c r="AB286" i="24"/>
  <c r="AI461" i="23"/>
  <c r="AB925" i="23"/>
  <c r="AI1032" i="23"/>
  <c r="AB1297" i="23"/>
  <c r="AB747" i="23"/>
  <c r="AI855" i="23"/>
  <c r="AA1175" i="23"/>
  <c r="AC1175" i="23" s="1"/>
  <c r="AB981" i="23"/>
  <c r="AF1110" i="23"/>
  <c r="AG1110" i="23" s="1"/>
  <c r="AB856" i="23"/>
  <c r="AI1295" i="23"/>
  <c r="U162" i="24"/>
  <c r="AA82" i="24"/>
  <c r="AC82" i="24" s="1"/>
  <c r="U31" i="24"/>
  <c r="Z851" i="23"/>
  <c r="Z120" i="23"/>
  <c r="U215" i="23"/>
  <c r="U824" i="23"/>
  <c r="Z698" i="23"/>
  <c r="U627" i="23"/>
  <c r="AB43" i="23"/>
  <c r="AD1077" i="23"/>
  <c r="AB1141" i="23"/>
  <c r="AH125" i="24"/>
  <c r="AJ125" i="24" s="1"/>
  <c r="A125" i="24" s="1"/>
  <c r="Z571" i="23"/>
  <c r="AI397" i="23"/>
  <c r="AB256" i="24"/>
  <c r="AH1108" i="23"/>
  <c r="AJ1108" i="23" s="1"/>
  <c r="AG124" i="24"/>
  <c r="AH677" i="23"/>
  <c r="AJ677" i="23" s="1"/>
  <c r="AH401" i="23"/>
  <c r="AJ401" i="23" s="1"/>
  <c r="A401" i="23" s="1"/>
  <c r="AA192" i="23"/>
  <c r="AF1346" i="23"/>
  <c r="AG1346" i="23" s="1"/>
  <c r="AA1064" i="23"/>
  <c r="AH1081" i="23"/>
  <c r="AJ1081" i="23" s="1"/>
  <c r="A1081" i="23" s="1"/>
  <c r="AF903" i="23"/>
  <c r="AG903" i="23" s="1"/>
  <c r="AH35" i="24"/>
  <c r="AJ35" i="24" s="1"/>
  <c r="A35" i="24" s="1"/>
  <c r="Q35" i="21" s="1"/>
  <c r="AF174" i="23"/>
  <c r="AG174" i="23" s="1"/>
  <c r="AA80" i="24"/>
  <c r="AH1227" i="23"/>
  <c r="AJ1227" i="23" s="1"/>
  <c r="A1227" i="23" s="1"/>
  <c r="AF165" i="23"/>
  <c r="AA525" i="23"/>
  <c r="AC525" i="23" s="1"/>
  <c r="AH854" i="23"/>
  <c r="AJ854" i="23" s="1"/>
  <c r="A854" i="23" s="1"/>
  <c r="AF503" i="23"/>
  <c r="AG503" i="23" s="1"/>
  <c r="AH1166" i="23"/>
  <c r="AJ1166" i="23" s="1"/>
  <c r="A1166" i="23" s="1"/>
  <c r="AA422" i="23"/>
  <c r="AC422" i="23" s="1"/>
  <c r="AH1525" i="23"/>
  <c r="AJ1525" i="23" s="1"/>
  <c r="A1525" i="23" s="1"/>
  <c r="AA262" i="23"/>
  <c r="AC262" i="23" s="1"/>
  <c r="AH1184" i="23"/>
  <c r="AJ1184" i="23" s="1"/>
  <c r="A1184" i="23" s="1"/>
  <c r="AH634" i="23"/>
  <c r="AJ634" i="23" s="1"/>
  <c r="AA499" i="23"/>
  <c r="AC499" i="23" s="1"/>
  <c r="AH343" i="23"/>
  <c r="AJ343" i="23" s="1"/>
  <c r="AH525" i="23"/>
  <c r="AJ525" i="23" s="1"/>
  <c r="AH1268" i="23"/>
  <c r="AJ1268" i="23" s="1"/>
  <c r="AF51" i="23"/>
  <c r="AA1158" i="23"/>
  <c r="AC1158" i="23" s="1"/>
  <c r="AH149" i="24"/>
  <c r="AA1367" i="23"/>
  <c r="AC1367" i="23" s="1"/>
  <c r="T996" i="23"/>
  <c r="V996" i="23" s="1"/>
  <c r="AA1151" i="23"/>
  <c r="AC1151" i="23" s="1"/>
  <c r="AA106" i="23"/>
  <c r="AC106" i="23" s="1"/>
  <c r="AF172" i="24"/>
  <c r="AK172" i="24" s="1"/>
  <c r="AA364" i="23"/>
  <c r="AC364" i="23" s="1"/>
  <c r="AH1380" i="23"/>
  <c r="AJ1380" i="23" s="1"/>
  <c r="AH1438" i="23"/>
  <c r="AJ1438" i="23" s="1"/>
  <c r="AA137" i="23"/>
  <c r="AC137" i="23" s="1"/>
  <c r="AA1595" i="23"/>
  <c r="AC1595" i="23" s="1"/>
  <c r="AH1564" i="23"/>
  <c r="AJ1564" i="23" s="1"/>
  <c r="AH1022" i="23"/>
  <c r="AJ1022" i="23" s="1"/>
  <c r="A1022" i="23" s="1"/>
  <c r="Y638" i="23"/>
  <c r="AD638" i="23" s="1"/>
  <c r="AH1170" i="23"/>
  <c r="AJ1170" i="23" s="1"/>
  <c r="A1170" i="23" s="1"/>
  <c r="AA1237" i="23"/>
  <c r="AC1237" i="23" s="1"/>
  <c r="T1510" i="23"/>
  <c r="V1510" i="23" s="1"/>
  <c r="AA68" i="23"/>
  <c r="AC68" i="23" s="1"/>
  <c r="AH1012" i="23"/>
  <c r="AJ1012" i="23" s="1"/>
  <c r="AH643" i="23"/>
  <c r="T1043" i="23"/>
  <c r="V1043" i="23" s="1"/>
  <c r="AA466" i="23"/>
  <c r="AH1360" i="23"/>
  <c r="AJ1360" i="23" s="1"/>
  <c r="A1360" i="23" s="1"/>
  <c r="AH807" i="23"/>
  <c r="AJ807" i="23" s="1"/>
  <c r="AA641" i="23"/>
  <c r="AC641" i="23" s="1"/>
  <c r="T746" i="23"/>
  <c r="V746" i="23" s="1"/>
  <c r="AK131" i="23"/>
  <c r="Y1480" i="23"/>
  <c r="AD1480" i="23" s="1"/>
  <c r="AA96" i="24"/>
  <c r="AC96" i="24" s="1"/>
  <c r="AK104" i="23"/>
  <c r="AF372" i="23"/>
  <c r="AG372" i="23" s="1"/>
  <c r="AF274" i="24"/>
  <c r="AH796" i="23"/>
  <c r="AJ796" i="23" s="1"/>
  <c r="A796" i="23" s="1"/>
  <c r="AH1119" i="23"/>
  <c r="AJ1119" i="23" s="1"/>
  <c r="AA1059" i="23"/>
  <c r="AC1059" i="23" s="1"/>
  <c r="AF1277" i="23"/>
  <c r="AG1277" i="23" s="1"/>
  <c r="AD176" i="24"/>
  <c r="AA109" i="24"/>
  <c r="AC109" i="24" s="1"/>
  <c r="AB1383" i="23"/>
  <c r="AH713" i="23"/>
  <c r="AJ713" i="23" s="1"/>
  <c r="T650" i="23"/>
  <c r="V650" i="23" s="1"/>
  <c r="AH961" i="23"/>
  <c r="AJ961" i="23" s="1"/>
  <c r="A961" i="23" s="1"/>
  <c r="U607" i="23"/>
  <c r="AB186" i="24"/>
  <c r="AB108" i="23"/>
  <c r="U1136" i="23"/>
  <c r="AD566" i="23"/>
  <c r="AB725" i="23"/>
  <c r="AI1470" i="23"/>
  <c r="AB1233" i="23"/>
  <c r="AB294" i="24"/>
  <c r="AD262" i="24"/>
  <c r="AD57" i="23"/>
  <c r="AI1316" i="23"/>
  <c r="AI1039" i="23"/>
  <c r="AF53" i="23"/>
  <c r="AK53" i="23" s="1"/>
  <c r="AF1449" i="23"/>
  <c r="AG1449" i="23" s="1"/>
  <c r="T1323" i="23"/>
  <c r="V1323" i="23" s="1"/>
  <c r="AA1241" i="23"/>
  <c r="AF593" i="23"/>
  <c r="AG593" i="23" s="1"/>
  <c r="Y1063" i="23"/>
  <c r="AD1063" i="23" s="1"/>
  <c r="AA293" i="24"/>
  <c r="AC293" i="24" s="1"/>
  <c r="AB765" i="23"/>
  <c r="AB1286" i="23"/>
  <c r="Z468" i="23"/>
  <c r="AD102" i="23"/>
  <c r="Z465" i="23"/>
  <c r="U162" i="23"/>
  <c r="AB51" i="24"/>
  <c r="AG244" i="23"/>
  <c r="AF1266" i="23"/>
  <c r="AG1266" i="23" s="1"/>
  <c r="U44" i="24"/>
  <c r="AF337" i="23"/>
  <c r="AG337" i="23" s="1"/>
  <c r="T166" i="24"/>
  <c r="AA908" i="23"/>
  <c r="AC908" i="23" s="1"/>
  <c r="AA1568" i="23"/>
  <c r="AC1568" i="23" s="1"/>
  <c r="AI348" i="23"/>
  <c r="U780" i="23"/>
  <c r="AF9" i="24"/>
  <c r="AK9" i="24" s="1"/>
  <c r="U1358" i="23"/>
  <c r="S1238" i="23"/>
  <c r="AF27" i="23"/>
  <c r="Z392" i="23"/>
  <c r="A366" i="23"/>
  <c r="AB1081" i="23"/>
  <c r="AF48" i="23"/>
  <c r="AK48" i="23" s="1"/>
  <c r="AB1555" i="23"/>
  <c r="AA1263" i="23"/>
  <c r="AC1263" i="23" s="1"/>
  <c r="AB1304" i="23"/>
  <c r="U803" i="23"/>
  <c r="AB819" i="23"/>
  <c r="AB1521" i="23"/>
  <c r="AF490" i="23"/>
  <c r="AG490" i="23" s="1"/>
  <c r="AB142" i="23"/>
  <c r="AB32" i="23"/>
  <c r="AB1400" i="23"/>
  <c r="AH107" i="24"/>
  <c r="AJ107" i="24" s="1"/>
  <c r="A107" i="24" s="1"/>
  <c r="AG159" i="24"/>
  <c r="AB1298" i="23"/>
  <c r="AB1060" i="23"/>
  <c r="Z15" i="24"/>
  <c r="AB295" i="23"/>
  <c r="Z478" i="23"/>
  <c r="AI375" i="23"/>
  <c r="AG12" i="24"/>
  <c r="T904" i="23"/>
  <c r="V904" i="23" s="1"/>
  <c r="N267" i="23"/>
  <c r="U13" i="23"/>
  <c r="Y106" i="24"/>
  <c r="Z106" i="24" s="1"/>
  <c r="AF294" i="24"/>
  <c r="AK294" i="24" s="1"/>
  <c r="T54" i="23"/>
  <c r="V54" i="23" s="1"/>
  <c r="AI1433" i="23"/>
  <c r="AB1206" i="23"/>
  <c r="T22" i="23"/>
  <c r="V22" i="23" s="1"/>
  <c r="U1083" i="23"/>
  <c r="AG55" i="24"/>
  <c r="U1429" i="23"/>
  <c r="A1597" i="23"/>
  <c r="AF106" i="23"/>
  <c r="AG106" i="23" s="1"/>
  <c r="Z88" i="24"/>
  <c r="AG16" i="24"/>
  <c r="AB347" i="23"/>
  <c r="AB193" i="24"/>
  <c r="AB976" i="23"/>
  <c r="AB247" i="24"/>
  <c r="AD57" i="24"/>
  <c r="AF1397" i="23"/>
  <c r="AG1397" i="23" s="1"/>
  <c r="AA25" i="23"/>
  <c r="AC25" i="23" s="1"/>
  <c r="AB540" i="23"/>
  <c r="AB957" i="23"/>
  <c r="U73" i="24"/>
  <c r="AB1294" i="23"/>
  <c r="U247" i="23"/>
  <c r="AH436" i="23"/>
  <c r="AJ436" i="23" s="1"/>
  <c r="A436" i="23" s="1"/>
  <c r="U1140" i="23"/>
  <c r="AB547" i="23"/>
  <c r="AH1315" i="23"/>
  <c r="AJ1315" i="23" s="1"/>
  <c r="A1315" i="23" s="1"/>
  <c r="AI414" i="23"/>
  <c r="U1035" i="23"/>
  <c r="AF1539" i="23"/>
  <c r="AG1539" i="23" s="1"/>
  <c r="U378" i="23"/>
  <c r="Y451" i="23"/>
  <c r="Z451" i="23" s="1"/>
  <c r="AB296" i="23"/>
  <c r="Z529" i="23"/>
  <c r="U107" i="24"/>
  <c r="AI1385" i="23"/>
  <c r="AB848" i="23"/>
  <c r="U530" i="23"/>
  <c r="AF277" i="23"/>
  <c r="AK277" i="23" s="1"/>
  <c r="AD1538" i="23"/>
  <c r="AF396" i="23"/>
  <c r="AG396" i="23" s="1"/>
  <c r="AI1070" i="23"/>
  <c r="U330" i="23"/>
  <c r="U1351" i="23"/>
  <c r="AG268" i="24"/>
  <c r="AH444" i="23"/>
  <c r="AJ444" i="23" s="1"/>
  <c r="AB686" i="23"/>
  <c r="A33" i="24"/>
  <c r="Q33" i="21" s="1"/>
  <c r="T827" i="23"/>
  <c r="V827" i="23" s="1"/>
  <c r="AF390" i="23"/>
  <c r="AG390" i="23" s="1"/>
  <c r="AF641" i="23"/>
  <c r="AG641" i="23" s="1"/>
  <c r="Y746" i="23"/>
  <c r="Z746" i="23" s="1"/>
  <c r="AA1103" i="23"/>
  <c r="AC1103" i="23" s="1"/>
  <c r="U1166" i="23"/>
  <c r="AB1231" i="23"/>
  <c r="T1480" i="23"/>
  <c r="V1480" i="23" s="1"/>
  <c r="AF1320" i="23"/>
  <c r="AG1320" i="23" s="1"/>
  <c r="AF96" i="24"/>
  <c r="AG96" i="24" s="1"/>
  <c r="AH890" i="23"/>
  <c r="AJ890" i="23" s="1"/>
  <c r="A890" i="23" s="1"/>
  <c r="AH395" i="23"/>
  <c r="Y605" i="23"/>
  <c r="AD605" i="23" s="1"/>
  <c r="AF1297" i="23"/>
  <c r="AG1297" i="23" s="1"/>
  <c r="AA212" i="23"/>
  <c r="AC212" i="23" s="1"/>
  <c r="AA11" i="24"/>
  <c r="AC11" i="24" s="1"/>
  <c r="AH875" i="23"/>
  <c r="AJ875" i="23" s="1"/>
  <c r="A875" i="23" s="1"/>
  <c r="AH1508" i="23"/>
  <c r="AJ1508" i="23" s="1"/>
  <c r="AH1011" i="23"/>
  <c r="AJ1011" i="23" s="1"/>
  <c r="AH1457" i="23"/>
  <c r="AJ1457" i="23" s="1"/>
  <c r="A1457" i="23" s="1"/>
  <c r="AH1087" i="23"/>
  <c r="AJ1087" i="23" s="1"/>
  <c r="AH732" i="23"/>
  <c r="AJ732" i="23" s="1"/>
  <c r="AH431" i="23"/>
  <c r="AJ431" i="23" s="1"/>
  <c r="A431" i="23" s="1"/>
  <c r="AF341" i="23"/>
  <c r="AG341" i="23" s="1"/>
  <c r="AA148" i="23"/>
  <c r="AC148" i="23" s="1"/>
  <c r="AA1580" i="23"/>
  <c r="AC1580" i="23" s="1"/>
  <c r="AA1245" i="23"/>
  <c r="AC1245" i="23" s="1"/>
  <c r="AF1154" i="23"/>
  <c r="AG1154" i="23" s="1"/>
  <c r="T217" i="24"/>
  <c r="V217" i="24" s="1"/>
  <c r="AB1181" i="23"/>
  <c r="AB155" i="23"/>
  <c r="AB126" i="23"/>
  <c r="AA1482" i="23"/>
  <c r="AC1482" i="23" s="1"/>
  <c r="U997" i="23"/>
  <c r="AA104" i="24"/>
  <c r="AC104" i="24" s="1"/>
  <c r="AA681" i="23"/>
  <c r="AC681" i="23" s="1"/>
  <c r="AA1182" i="23"/>
  <c r="AC1182" i="23" s="1"/>
  <c r="AB245" i="23"/>
  <c r="AB98" i="24"/>
  <c r="AA156" i="23"/>
  <c r="AC156" i="23" s="1"/>
  <c r="U757" i="23"/>
  <c r="AF657" i="23"/>
  <c r="AG657" i="23" s="1"/>
  <c r="AB802" i="23"/>
  <c r="Y175" i="23"/>
  <c r="Z175" i="23" s="1"/>
  <c r="AA669" i="23"/>
  <c r="AC669" i="23" s="1"/>
  <c r="AB416" i="23"/>
  <c r="AB1215" i="23"/>
  <c r="AB366" i="23"/>
  <c r="U175" i="24"/>
  <c r="AB745" i="23"/>
  <c r="AB1574" i="23"/>
  <c r="AB1511" i="23"/>
  <c r="AB505" i="23"/>
  <c r="AB1143" i="23"/>
  <c r="AF195" i="23"/>
  <c r="AG195" i="23" s="1"/>
  <c r="U1094" i="23"/>
  <c r="Y292" i="24"/>
  <c r="AD292" i="24" s="1"/>
  <c r="T1196" i="23"/>
  <c r="V1196" i="23" s="1"/>
  <c r="U697" i="23"/>
  <c r="U1124" i="23"/>
  <c r="AB195" i="23"/>
  <c r="N99" i="23"/>
  <c r="O99" i="23" s="1"/>
  <c r="AA995" i="23"/>
  <c r="AC995" i="23" s="1"/>
  <c r="N736" i="23"/>
  <c r="U964" i="23"/>
  <c r="AA1108" i="23"/>
  <c r="AC1108" i="23" s="1"/>
  <c r="AB773" i="23"/>
  <c r="AB144" i="24"/>
  <c r="AB1191" i="23"/>
  <c r="T1559" i="23"/>
  <c r="AB125" i="24"/>
  <c r="U125" i="23"/>
  <c r="AB1597" i="23"/>
  <c r="AI1168" i="23"/>
  <c r="AB1222" i="23"/>
  <c r="AB1280" i="23"/>
  <c r="U1214" i="23"/>
  <c r="U183" i="24"/>
  <c r="U1151" i="23"/>
  <c r="U30" i="23"/>
  <c r="AB180" i="23"/>
  <c r="AB1557" i="23"/>
  <c r="AI1195" i="23"/>
  <c r="AB550" i="23"/>
  <c r="AB169" i="24"/>
  <c r="AB687" i="23"/>
  <c r="AB90" i="24"/>
  <c r="U665" i="23"/>
  <c r="AI1405" i="23"/>
  <c r="U57" i="24"/>
  <c r="AA1230" i="23"/>
  <c r="AC1230" i="23" s="1"/>
  <c r="U638" i="23"/>
  <c r="AB425" i="23"/>
  <c r="AB1130" i="23"/>
  <c r="Z154" i="24"/>
  <c r="AB23" i="24"/>
  <c r="AI1252" i="23"/>
  <c r="AB201" i="24"/>
  <c r="U223" i="23"/>
  <c r="T70" i="23"/>
  <c r="V70" i="23" s="1"/>
  <c r="AB719" i="23"/>
  <c r="AA1030" i="23"/>
  <c r="AC1030" i="23" s="1"/>
  <c r="AA1028" i="23"/>
  <c r="AC1028" i="23" s="1"/>
  <c r="A453" i="23"/>
  <c r="U1519" i="23"/>
  <c r="AB1076" i="23"/>
  <c r="AI272" i="24"/>
  <c r="T1253" i="23"/>
  <c r="V1253" i="23" s="1"/>
  <c r="AB276" i="24"/>
  <c r="AB1013" i="23"/>
  <c r="U1207" i="23"/>
  <c r="AA237" i="23"/>
  <c r="AC237" i="23" s="1"/>
  <c r="AB592" i="23"/>
  <c r="AB33" i="24"/>
  <c r="U1479" i="23"/>
  <c r="AA124" i="24"/>
  <c r="AC124" i="24" s="1"/>
  <c r="N1047" i="23"/>
  <c r="AI1244" i="23"/>
  <c r="AB964" i="23"/>
  <c r="AB772" i="23"/>
  <c r="AF1103" i="23"/>
  <c r="AG1103" i="23" s="1"/>
  <c r="AB1226" i="23"/>
  <c r="U491" i="23"/>
  <c r="U666" i="23"/>
  <c r="AI1049" i="23"/>
  <c r="AB933" i="23"/>
  <c r="Z1201" i="23"/>
  <c r="AB1454" i="23"/>
  <c r="AI651" i="23"/>
  <c r="U591" i="23"/>
  <c r="U622" i="23"/>
  <c r="T605" i="23"/>
  <c r="V605" i="23" s="1"/>
  <c r="AG242" i="23"/>
  <c r="AA1138" i="23"/>
  <c r="AC1138" i="23" s="1"/>
  <c r="Z837" i="23"/>
  <c r="AF595" i="23"/>
  <c r="AG595" i="23" s="1"/>
  <c r="T59" i="23"/>
  <c r="V59" i="23" s="1"/>
  <c r="U1600" i="23"/>
  <c r="AB48" i="23"/>
  <c r="AI500" i="23"/>
  <c r="AA40" i="23"/>
  <c r="AF471" i="23"/>
  <c r="AG471" i="23" s="1"/>
  <c r="AA243" i="23"/>
  <c r="AC243" i="23" s="1"/>
  <c r="U177" i="24"/>
  <c r="AB198" i="23"/>
  <c r="AH581" i="23"/>
  <c r="AJ581" i="23" s="1"/>
  <c r="AF59" i="23"/>
  <c r="AK59" i="23" s="1"/>
  <c r="Z97" i="24"/>
  <c r="AB246" i="24"/>
  <c r="AB250" i="24"/>
  <c r="U709" i="23"/>
  <c r="Z834" i="23"/>
  <c r="AB727" i="23"/>
  <c r="AF97" i="23"/>
  <c r="AK97" i="23" s="1"/>
  <c r="AB589" i="23"/>
  <c r="AA1358" i="23"/>
  <c r="AC1358" i="23" s="1"/>
  <c r="T38" i="23"/>
  <c r="V38" i="23" s="1"/>
  <c r="AA133" i="24"/>
  <c r="AC133" i="24" s="1"/>
  <c r="AF56" i="24"/>
  <c r="AK56" i="24" s="1"/>
  <c r="AH935" i="23"/>
  <c r="AJ935" i="23" s="1"/>
  <c r="A935" i="23" s="1"/>
  <c r="AH752" i="23"/>
  <c r="AJ752" i="23" s="1"/>
  <c r="A752" i="23" s="1"/>
  <c r="AH433" i="23"/>
  <c r="AJ433" i="23" s="1"/>
  <c r="AH645" i="23"/>
  <c r="AJ645" i="23" s="1"/>
  <c r="A645" i="23" s="1"/>
  <c r="AB114" i="24"/>
  <c r="U552" i="23"/>
  <c r="AB263" i="24"/>
  <c r="AH141" i="23"/>
  <c r="AJ141" i="23" s="1"/>
  <c r="A141" i="23" s="1"/>
  <c r="AF28" i="23"/>
  <c r="AK28" i="23" s="1"/>
  <c r="AH1511" i="23"/>
  <c r="AJ1511" i="23" s="1"/>
  <c r="A1511" i="23" s="1"/>
  <c r="AF246" i="23"/>
  <c r="AK246" i="23" s="1"/>
  <c r="T283" i="23"/>
  <c r="V283" i="23" s="1"/>
  <c r="AH1038" i="23"/>
  <c r="AJ1038" i="23" s="1"/>
  <c r="A1038" i="23" s="1"/>
  <c r="AF16" i="23"/>
  <c r="AK16" i="23" s="1"/>
  <c r="AF123" i="24"/>
  <c r="AK123" i="24" s="1"/>
  <c r="AF278" i="24"/>
  <c r="U1078" i="23"/>
  <c r="AK161" i="23"/>
  <c r="AB116" i="23"/>
  <c r="AH958" i="23"/>
  <c r="AJ958" i="23" s="1"/>
  <c r="A958" i="23" s="1"/>
  <c r="S661" i="23"/>
  <c r="AF20" i="24"/>
  <c r="AG20" i="24" s="1"/>
  <c r="AH150" i="23"/>
  <c r="AJ150" i="23" s="1"/>
  <c r="AK188" i="24"/>
  <c r="AB1193" i="23"/>
  <c r="AA1219" i="23"/>
  <c r="AC1219" i="23" s="1"/>
  <c r="AK105" i="23"/>
  <c r="AH1246" i="23"/>
  <c r="AJ1246" i="23" s="1"/>
  <c r="AD1594" i="23"/>
  <c r="AA1180" i="23"/>
  <c r="AC1180" i="23" s="1"/>
  <c r="AK112" i="23"/>
  <c r="AH1104" i="23"/>
  <c r="AJ1104" i="23" s="1"/>
  <c r="A1104" i="23" s="1"/>
  <c r="AH151" i="23"/>
  <c r="AJ151" i="23" s="1"/>
  <c r="A151" i="23" s="1"/>
  <c r="AA1497" i="23"/>
  <c r="AC1497" i="23" s="1"/>
  <c r="AF140" i="24"/>
  <c r="AG140" i="24" s="1"/>
  <c r="AA1418" i="23"/>
  <c r="AC1418" i="23" s="1"/>
  <c r="AH114" i="23"/>
  <c r="AJ114" i="23" s="1"/>
  <c r="Z1123" i="23"/>
  <c r="AA168" i="24"/>
  <c r="AC168" i="24" s="1"/>
  <c r="AA629" i="23"/>
  <c r="AF425" i="23"/>
  <c r="AG425" i="23" s="1"/>
  <c r="AA184" i="24"/>
  <c r="AC184" i="24" s="1"/>
  <c r="AH1027" i="23"/>
  <c r="AJ1027" i="23" s="1"/>
  <c r="AF1230" i="23"/>
  <c r="AG1230" i="23" s="1"/>
  <c r="AK138" i="23"/>
  <c r="U522" i="23"/>
  <c r="AH205" i="23"/>
  <c r="AJ205" i="23" s="1"/>
  <c r="A205" i="23" s="1"/>
  <c r="AA735" i="23"/>
  <c r="AC735" i="23" s="1"/>
  <c r="AH840" i="23"/>
  <c r="AJ840" i="23" s="1"/>
  <c r="A840" i="23" s="1"/>
  <c r="A201" i="24"/>
  <c r="AH814" i="23"/>
  <c r="AJ814" i="23" s="1"/>
  <c r="A814" i="23" s="1"/>
  <c r="U134" i="23"/>
  <c r="Y70" i="23"/>
  <c r="Z70" i="23" s="1"/>
  <c r="AF1393" i="23"/>
  <c r="AG1393" i="23" s="1"/>
  <c r="AB1415" i="23"/>
  <c r="Y1253" i="23"/>
  <c r="AD1253" i="23" s="1"/>
  <c r="AA1096" i="23"/>
  <c r="AC1096" i="23" s="1"/>
  <c r="AH973" i="23"/>
  <c r="AJ973" i="23" s="1"/>
  <c r="AA666" i="23"/>
  <c r="AC666" i="23" s="1"/>
  <c r="AH833" i="23"/>
  <c r="AJ833" i="23" s="1"/>
  <c r="A833" i="23" s="1"/>
  <c r="Y200" i="24"/>
  <c r="Z200" i="24" s="1"/>
  <c r="AA107" i="23"/>
  <c r="AC107" i="23" s="1"/>
  <c r="AK156" i="23"/>
  <c r="A949" i="23"/>
  <c r="AI694" i="23"/>
  <c r="AH930" i="23"/>
  <c r="AJ930" i="23" s="1"/>
  <c r="A930" i="23" s="1"/>
  <c r="AH1263" i="23"/>
  <c r="AJ1263" i="23" s="1"/>
  <c r="AH1292" i="23"/>
  <c r="AJ1292" i="23" s="1"/>
  <c r="A1292" i="23" s="1"/>
  <c r="AD282" i="24"/>
  <c r="AH526" i="23"/>
  <c r="AJ526" i="23" s="1"/>
  <c r="AA1288" i="23"/>
  <c r="AC1288" i="23" s="1"/>
  <c r="AH1584" i="23"/>
  <c r="AJ1584" i="23" s="1"/>
  <c r="A1584" i="23" s="1"/>
  <c r="AF1138" i="23"/>
  <c r="AG1138" i="23" s="1"/>
  <c r="AB558" i="23"/>
  <c r="AH495" i="23"/>
  <c r="AJ495" i="23" s="1"/>
  <c r="A495" i="23" s="1"/>
  <c r="AK148" i="23"/>
  <c r="AH1388" i="23"/>
  <c r="AJ1388" i="23" s="1"/>
  <c r="A1388" i="23" s="1"/>
  <c r="A21" i="24"/>
  <c r="Q21" i="21" s="1"/>
  <c r="AF171" i="24"/>
  <c r="AK171" i="24" s="1"/>
  <c r="AA1312" i="23"/>
  <c r="AC1312" i="23" s="1"/>
  <c r="AK286" i="24"/>
  <c r="AI949" i="23"/>
  <c r="AB1235" i="23"/>
  <c r="AH1046" i="23"/>
  <c r="AJ1046" i="23" s="1"/>
  <c r="AH966" i="23"/>
  <c r="AJ966" i="23" s="1"/>
  <c r="A966" i="23" s="1"/>
  <c r="AK210" i="24"/>
  <c r="AB689" i="23"/>
  <c r="AB189" i="23"/>
  <c r="AD253" i="23"/>
  <c r="AG34" i="24"/>
  <c r="AB81" i="23"/>
  <c r="AH292" i="23"/>
  <c r="AJ292" i="23" s="1"/>
  <c r="A292" i="23" s="1"/>
  <c r="AH512" i="23"/>
  <c r="AJ512" i="23" s="1"/>
  <c r="A512" i="23" s="1"/>
  <c r="AF255" i="23"/>
  <c r="AK255" i="23" s="1"/>
  <c r="AH120" i="24"/>
  <c r="AJ120" i="24" s="1"/>
  <c r="A120" i="24" s="1"/>
  <c r="AF652" i="23"/>
  <c r="AG652" i="23" s="1"/>
  <c r="AA496" i="23"/>
  <c r="AC496" i="23" s="1"/>
  <c r="AH842" i="23"/>
  <c r="AJ842" i="23" s="1"/>
  <c r="A842" i="23" s="1"/>
  <c r="Y889" i="23"/>
  <c r="AD889" i="23" s="1"/>
  <c r="T1402" i="23"/>
  <c r="V1402" i="23" s="1"/>
  <c r="AH1015" i="23"/>
  <c r="AJ1015" i="23" s="1"/>
  <c r="A1015" i="23" s="1"/>
  <c r="AH888" i="23"/>
  <c r="AJ888" i="23" s="1"/>
  <c r="A888" i="23" s="1"/>
  <c r="AA1420" i="23"/>
  <c r="AC1420" i="23" s="1"/>
  <c r="AH211" i="24"/>
  <c r="AJ211" i="24" s="1"/>
  <c r="A211" i="24" s="1"/>
  <c r="AH31" i="23"/>
  <c r="AJ31" i="23" s="1"/>
  <c r="AH1582" i="23"/>
  <c r="AJ1582" i="23" s="1"/>
  <c r="AH496" i="23"/>
  <c r="AJ496" i="23" s="1"/>
  <c r="AA340" i="23"/>
  <c r="AC340" i="23" s="1"/>
  <c r="AF203" i="23"/>
  <c r="AG203" i="23" s="1"/>
  <c r="AH1233" i="23"/>
  <c r="AJ1233" i="23" s="1"/>
  <c r="A1233" i="23" s="1"/>
  <c r="AF232" i="23"/>
  <c r="AF127" i="24"/>
  <c r="AK127" i="24" s="1"/>
  <c r="AF1596" i="23"/>
  <c r="AG1596" i="23" s="1"/>
  <c r="AH1448" i="23"/>
  <c r="AJ1448" i="23" s="1"/>
  <c r="A349" i="23"/>
  <c r="AF1176" i="23"/>
  <c r="AG1176" i="23" s="1"/>
  <c r="AF229" i="24"/>
  <c r="AK229" i="24" s="1"/>
  <c r="AA48" i="24"/>
  <c r="AC48" i="24" s="1"/>
  <c r="AH1241" i="23"/>
  <c r="AJ1241" i="23" s="1"/>
  <c r="AH629" i="23"/>
  <c r="AJ629" i="23" s="1"/>
  <c r="AH1547" i="23"/>
  <c r="AJ1547" i="23" s="1"/>
  <c r="A1547" i="23" s="1"/>
  <c r="AA134" i="23"/>
  <c r="AC134" i="23" s="1"/>
  <c r="AF1301" i="23"/>
  <c r="AG1301" i="23" s="1"/>
  <c r="AF472" i="23"/>
  <c r="AG472" i="23" s="1"/>
  <c r="AA494" i="23"/>
  <c r="AC494" i="23" s="1"/>
  <c r="AA1339" i="23"/>
  <c r="AC1339" i="23" s="1"/>
  <c r="AF1535" i="23"/>
  <c r="AG1535" i="23" s="1"/>
  <c r="AA1087" i="23"/>
  <c r="AC1087" i="23" s="1"/>
  <c r="AH180" i="24"/>
  <c r="AH456" i="23"/>
  <c r="AJ456" i="23" s="1"/>
  <c r="AA123" i="23"/>
  <c r="AC123" i="23" s="1"/>
  <c r="AF824" i="23"/>
  <c r="AG824" i="23" s="1"/>
  <c r="AF275" i="23"/>
  <c r="AK275" i="23" s="1"/>
  <c r="AH825" i="23"/>
  <c r="AJ825" i="23" s="1"/>
  <c r="A825" i="23" s="1"/>
  <c r="AH1041" i="23"/>
  <c r="AJ1041" i="23" s="1"/>
  <c r="A1041" i="23" s="1"/>
  <c r="AF255" i="24"/>
  <c r="AA309" i="23"/>
  <c r="AC309" i="23" s="1"/>
  <c r="AF1578" i="23"/>
  <c r="AG1578" i="23" s="1"/>
  <c r="Y607" i="23"/>
  <c r="AD607" i="23" s="1"/>
  <c r="AA139" i="23"/>
  <c r="AF937" i="23"/>
  <c r="AG937" i="23" s="1"/>
  <c r="AF591" i="23"/>
  <c r="AG591" i="23" s="1"/>
  <c r="AH1426" i="23"/>
  <c r="AJ1426" i="23" s="1"/>
  <c r="AA61" i="23"/>
  <c r="AC61" i="23" s="1"/>
  <c r="AF841" i="23"/>
  <c r="AG841" i="23" s="1"/>
  <c r="AH1330" i="23"/>
  <c r="AJ1330" i="23" s="1"/>
  <c r="AH554" i="23"/>
  <c r="AJ554" i="23" s="1"/>
  <c r="A554" i="23" s="1"/>
  <c r="AF276" i="23"/>
  <c r="AK276" i="23" s="1"/>
  <c r="AA828" i="23"/>
  <c r="AC828" i="23" s="1"/>
  <c r="AH1149" i="23"/>
  <c r="AF1351" i="23"/>
  <c r="AG1351" i="23" s="1"/>
  <c r="AF1429" i="23"/>
  <c r="AG1429" i="23" s="1"/>
  <c r="AH993" i="23"/>
  <c r="AJ993" i="23" s="1"/>
  <c r="AH1418" i="23"/>
  <c r="AJ1418" i="23" s="1"/>
  <c r="AA633" i="23"/>
  <c r="AC633" i="23" s="1"/>
  <c r="AA973" i="23"/>
  <c r="AC973" i="23" s="1"/>
  <c r="A939" i="23"/>
  <c r="Y1406" i="23"/>
  <c r="AF85" i="24"/>
  <c r="AK85" i="24" s="1"/>
  <c r="AF259" i="24"/>
  <c r="T197" i="23"/>
  <c r="V197" i="23" s="1"/>
  <c r="AB105" i="23"/>
  <c r="AB1289" i="23"/>
  <c r="T1349" i="23"/>
  <c r="V1349" i="23" s="1"/>
  <c r="AA86" i="24"/>
  <c r="AC86" i="24" s="1"/>
  <c r="AF928" i="23"/>
  <c r="AG928" i="23" s="1"/>
  <c r="AH58" i="24"/>
  <c r="AJ58" i="24" s="1"/>
  <c r="A58" i="24" s="1"/>
  <c r="T1494" i="23"/>
  <c r="V1494" i="23" s="1"/>
  <c r="AB1360" i="23"/>
  <c r="AB1321" i="23"/>
  <c r="AB136" i="23"/>
  <c r="AD80" i="23"/>
  <c r="AB135" i="24"/>
  <c r="U170" i="24"/>
  <c r="AF188" i="23"/>
  <c r="AK188" i="23" s="1"/>
  <c r="Z1269" i="23"/>
  <c r="AF58" i="23"/>
  <c r="AK58" i="23" s="1"/>
  <c r="AB1475" i="23"/>
  <c r="AI1524" i="23"/>
  <c r="U1376" i="23"/>
  <c r="AB774" i="23"/>
  <c r="Y181" i="23"/>
  <c r="Z181" i="23" s="1"/>
  <c r="AB611" i="23"/>
  <c r="Z36" i="24"/>
  <c r="U256" i="23"/>
  <c r="Z618" i="23"/>
  <c r="AI391" i="23"/>
  <c r="AI1042" i="23"/>
  <c r="AF1420" i="23"/>
  <c r="AG1420" i="23" s="1"/>
  <c r="AI1058" i="23"/>
  <c r="AD502" i="23"/>
  <c r="AD113" i="24"/>
  <c r="AF1562" i="23"/>
  <c r="AG1562" i="23" s="1"/>
  <c r="AB8" i="24"/>
  <c r="AB853" i="23"/>
  <c r="U848" i="23"/>
  <c r="AB1266" i="23"/>
  <c r="A155" i="24"/>
  <c r="T325" i="23"/>
  <c r="V325" i="23" s="1"/>
  <c r="AI992" i="23"/>
  <c r="AK8" i="24"/>
  <c r="AI674" i="23"/>
  <c r="AI917" i="23"/>
  <c r="AB1340" i="23"/>
  <c r="AD1267" i="23"/>
  <c r="U562" i="23"/>
  <c r="AB151" i="23"/>
  <c r="AB18" i="24"/>
  <c r="N1128" i="23"/>
  <c r="U626" i="23"/>
  <c r="AB1208" i="23"/>
  <c r="AB242" i="24"/>
  <c r="AD38" i="23"/>
  <c r="AA232" i="23"/>
  <c r="AC232" i="23" s="1"/>
  <c r="AD1089" i="23"/>
  <c r="Z443" i="23"/>
  <c r="AI998" i="23"/>
  <c r="AD259" i="23"/>
  <c r="Z182" i="24"/>
  <c r="AB659" i="23"/>
  <c r="U217" i="23"/>
  <c r="AD228" i="23"/>
  <c r="AB349" i="23"/>
  <c r="T335" i="23"/>
  <c r="V335" i="23" s="1"/>
  <c r="AB1542" i="23"/>
  <c r="U260" i="23"/>
  <c r="AB153" i="23"/>
  <c r="AG51" i="24"/>
  <c r="AK267" i="24"/>
  <c r="AB1105" i="23"/>
  <c r="AB239" i="24"/>
  <c r="AB183" i="23"/>
  <c r="AB210" i="24"/>
  <c r="U1005" i="23"/>
  <c r="AB516" i="23"/>
  <c r="AB1488" i="23"/>
  <c r="U1063" i="23"/>
  <c r="AB344" i="23"/>
  <c r="AK139" i="24"/>
  <c r="AB193" i="23"/>
  <c r="N419" i="23"/>
  <c r="AB1170" i="23"/>
  <c r="AF494" i="23"/>
  <c r="AG494" i="23" s="1"/>
  <c r="AB138" i="23"/>
  <c r="AI145" i="24"/>
  <c r="AI1522" i="23"/>
  <c r="AK162" i="24"/>
  <c r="AB241" i="24"/>
  <c r="Z328" i="23"/>
  <c r="AH8" i="23"/>
  <c r="AJ8" i="23" s="1"/>
  <c r="AG74" i="24"/>
  <c r="AA1212" i="23"/>
  <c r="AC1212" i="23" s="1"/>
  <c r="AB490" i="23"/>
  <c r="AI1173" i="23"/>
  <c r="U1086" i="23"/>
  <c r="AF123" i="23"/>
  <c r="AG123" i="23" s="1"/>
  <c r="AA1149" i="23"/>
  <c r="AC1149" i="23" s="1"/>
  <c r="T276" i="23"/>
  <c r="V276" i="23" s="1"/>
  <c r="T92" i="24"/>
  <c r="V92" i="24" s="1"/>
  <c r="AB1409" i="23"/>
  <c r="AB345" i="23"/>
  <c r="AD73" i="23"/>
  <c r="AG237" i="23"/>
  <c r="AG161" i="24"/>
  <c r="U1591" i="23"/>
  <c r="AB626" i="23"/>
  <c r="Z653" i="23"/>
  <c r="AB1374" i="23"/>
  <c r="U1411" i="23"/>
  <c r="AB306" i="23"/>
  <c r="U172" i="24"/>
  <c r="Z709" i="23"/>
  <c r="AB227" i="23"/>
  <c r="AB1292" i="23"/>
  <c r="AI1091" i="23"/>
  <c r="U181" i="23"/>
  <c r="AI437" i="23"/>
  <c r="AB395" i="23"/>
  <c r="T97" i="24"/>
  <c r="V97" i="24" s="1"/>
  <c r="AA219" i="23"/>
  <c r="AC219" i="23" s="1"/>
  <c r="AI281" i="24"/>
  <c r="T1158" i="23"/>
  <c r="V1158" i="23" s="1"/>
  <c r="U271" i="23"/>
  <c r="AF857" i="23"/>
  <c r="AG857" i="23" s="1"/>
  <c r="AK296" i="24"/>
  <c r="AA1085" i="23"/>
  <c r="AB291" i="24"/>
  <c r="U1219" i="23"/>
  <c r="AI384" i="23"/>
  <c r="AI485" i="23"/>
  <c r="AB40" i="24"/>
  <c r="AD183" i="24"/>
  <c r="AB531" i="23"/>
  <c r="AI1205" i="23"/>
  <c r="AG11" i="24"/>
  <c r="AD101" i="24"/>
  <c r="AB372" i="23"/>
  <c r="AB254" i="24"/>
  <c r="AB220" i="23"/>
  <c r="AI1478" i="23"/>
  <c r="Z335" i="23"/>
  <c r="U1481" i="23"/>
  <c r="AA150" i="23"/>
  <c r="AC150" i="23" s="1"/>
  <c r="AH1347" i="23"/>
  <c r="AJ1347" i="23" s="1"/>
  <c r="AA1024" i="23"/>
  <c r="AF345" i="23"/>
  <c r="AG345" i="23" s="1"/>
  <c r="AA1057" i="23"/>
  <c r="AC1057" i="23" s="1"/>
  <c r="AA1119" i="23"/>
  <c r="AC1119" i="23" s="1"/>
  <c r="AA428" i="23"/>
  <c r="AC428" i="23" s="1"/>
  <c r="AH280" i="24"/>
  <c r="AJ280" i="24" s="1"/>
  <c r="A280" i="24" s="1"/>
  <c r="AH1555" i="23"/>
  <c r="AJ1555" i="23" s="1"/>
  <c r="A1555" i="23" s="1"/>
  <c r="AA690" i="23"/>
  <c r="AC690" i="23" s="1"/>
  <c r="Y307" i="23"/>
  <c r="AD307" i="23" s="1"/>
  <c r="AH1407" i="23"/>
  <c r="AJ1407" i="23" s="1"/>
  <c r="A1407" i="23" s="1"/>
  <c r="AA191" i="23"/>
  <c r="A774" i="23"/>
  <c r="AF420" i="23"/>
  <c r="AG420" i="23" s="1"/>
  <c r="AH527" i="23"/>
  <c r="AH411" i="23"/>
  <c r="AJ411" i="23" s="1"/>
  <c r="A411" i="23" s="1"/>
  <c r="AH568" i="23"/>
  <c r="AJ568" i="23" s="1"/>
  <c r="A568" i="23" s="1"/>
  <c r="T623" i="23"/>
  <c r="V623" i="23" s="1"/>
  <c r="AF83" i="23"/>
  <c r="AK83" i="23" s="1"/>
  <c r="AH989" i="23"/>
  <c r="AJ989" i="23" s="1"/>
  <c r="A989" i="23" s="1"/>
  <c r="AA1562" i="23"/>
  <c r="AC1562" i="23" s="1"/>
  <c r="AH616" i="23"/>
  <c r="AJ616" i="23" s="1"/>
  <c r="Y325" i="23"/>
  <c r="AD325" i="23" s="1"/>
  <c r="AH520" i="23"/>
  <c r="AJ520" i="23" s="1"/>
  <c r="A520" i="23" s="1"/>
  <c r="AA108" i="24"/>
  <c r="AC108" i="24" s="1"/>
  <c r="AF46" i="23"/>
  <c r="AG46" i="23" s="1"/>
  <c r="AF160" i="24"/>
  <c r="AK160" i="24" s="1"/>
  <c r="AH124" i="23"/>
  <c r="AJ124" i="23" s="1"/>
  <c r="AH1182" i="23"/>
  <c r="AJ1182" i="23" s="1"/>
  <c r="AF706" i="23"/>
  <c r="AG706" i="23" s="1"/>
  <c r="AA30" i="23"/>
  <c r="AC30" i="23" s="1"/>
  <c r="AF588" i="23"/>
  <c r="AG588" i="23" s="1"/>
  <c r="AH596" i="23"/>
  <c r="AJ596" i="23" s="1"/>
  <c r="AH1353" i="23"/>
  <c r="AJ1353" i="23" s="1"/>
  <c r="A1353" i="23" s="1"/>
  <c r="AH470" i="23"/>
  <c r="AH424" i="23"/>
  <c r="AJ424" i="23" s="1"/>
  <c r="A424" i="23" s="1"/>
  <c r="AH1531" i="23"/>
  <c r="AJ1531" i="23" s="1"/>
  <c r="AH1009" i="23"/>
  <c r="AJ1009" i="23" s="1"/>
  <c r="A1009" i="23" s="1"/>
  <c r="AF531" i="23"/>
  <c r="AG531" i="23" s="1"/>
  <c r="AA748" i="23"/>
  <c r="AC748" i="23" s="1"/>
  <c r="AH938" i="23"/>
  <c r="AJ938" i="23" s="1"/>
  <c r="AH877" i="23"/>
  <c r="AJ877" i="23" s="1"/>
  <c r="A877" i="23" s="1"/>
  <c r="AF1209" i="23"/>
  <c r="AG1209" i="23" s="1"/>
  <c r="AH1617" i="23"/>
  <c r="AJ1617" i="23" s="1"/>
  <c r="A1617" i="23" s="1"/>
  <c r="AF788" i="23"/>
  <c r="AG788" i="23" s="1"/>
  <c r="AH740" i="23"/>
  <c r="AJ740" i="23" s="1"/>
  <c r="A740" i="23" s="1"/>
  <c r="AF725" i="23"/>
  <c r="AG725" i="23" s="1"/>
  <c r="AA1345" i="23"/>
  <c r="AC1345" i="23" s="1"/>
  <c r="AA60" i="24"/>
  <c r="AC60" i="24" s="1"/>
  <c r="AG92" i="23"/>
  <c r="AH1150" i="23"/>
  <c r="AJ1150" i="23" s="1"/>
  <c r="AA264" i="23"/>
  <c r="AC264" i="23" s="1"/>
  <c r="AH383" i="23"/>
  <c r="AJ383" i="23" s="1"/>
  <c r="A383" i="23" s="1"/>
  <c r="AG277" i="24"/>
  <c r="AH448" i="23"/>
  <c r="AJ448" i="23" s="1"/>
  <c r="AA76" i="24"/>
  <c r="AC76" i="24" s="1"/>
  <c r="AH974" i="23"/>
  <c r="AJ974" i="23" s="1"/>
  <c r="AH564" i="23"/>
  <c r="AJ564" i="23" s="1"/>
  <c r="A564" i="23" s="1"/>
  <c r="AH1400" i="23"/>
  <c r="AJ1400" i="23" s="1"/>
  <c r="A1400" i="23" s="1"/>
  <c r="AH599" i="23"/>
  <c r="AJ599" i="23" s="1"/>
  <c r="A599" i="23" s="1"/>
  <c r="AH924" i="23"/>
  <c r="AJ924" i="23" s="1"/>
  <c r="A924" i="23" s="1"/>
  <c r="AF628" i="23"/>
  <c r="AG628" i="23" s="1"/>
  <c r="AF1332" i="23"/>
  <c r="AG1332" i="23" s="1"/>
  <c r="AH126" i="23"/>
  <c r="AJ126" i="23" s="1"/>
  <c r="A126" i="23" s="1"/>
  <c r="AA13" i="23"/>
  <c r="AA208" i="23"/>
  <c r="AC208" i="23" s="1"/>
  <c r="AH260" i="24"/>
  <c r="AJ260" i="24" s="1"/>
  <c r="A260" i="24" s="1"/>
  <c r="AF622" i="23"/>
  <c r="AG622" i="23" s="1"/>
  <c r="Z584" i="23"/>
  <c r="AH816" i="23"/>
  <c r="AJ816" i="23" s="1"/>
  <c r="AH748" i="23"/>
  <c r="AJ748" i="23" s="1"/>
  <c r="A781" i="23"/>
  <c r="T419" i="23"/>
  <c r="V419" i="23" s="1"/>
  <c r="U362" i="23"/>
  <c r="U912" i="23"/>
  <c r="U898" i="23"/>
  <c r="U673" i="23"/>
  <c r="AB1124" i="23"/>
  <c r="AA513" i="23"/>
  <c r="AC513" i="23" s="1"/>
  <c r="AG263" i="24"/>
  <c r="U851" i="23"/>
  <c r="Y1411" i="23"/>
  <c r="Z1411" i="23" s="1"/>
  <c r="AB173" i="24"/>
  <c r="AD1021" i="23"/>
  <c r="AB221" i="24"/>
  <c r="AD1145" i="23"/>
  <c r="AB42" i="24"/>
  <c r="AD1359" i="23"/>
  <c r="U845" i="23"/>
  <c r="AA514" i="23"/>
  <c r="AC514" i="23" s="1"/>
  <c r="U1359" i="23"/>
  <c r="AI72" i="24"/>
  <c r="AB230" i="24"/>
  <c r="AB1428" i="23"/>
  <c r="U760" i="23"/>
  <c r="U768" i="23"/>
  <c r="N166" i="23"/>
  <c r="Y881" i="23"/>
  <c r="Z881" i="23" s="1"/>
  <c r="U116" i="23"/>
  <c r="AB152" i="24"/>
  <c r="U228" i="24"/>
  <c r="AB267" i="24"/>
  <c r="AA31" i="23"/>
  <c r="AC31" i="23" s="1"/>
  <c r="AA634" i="23"/>
  <c r="AC634" i="23" s="1"/>
  <c r="AB1422" i="23"/>
  <c r="U859" i="23"/>
  <c r="AG50" i="23"/>
  <c r="U729" i="23"/>
  <c r="U603" i="23"/>
  <c r="AB63" i="24"/>
  <c r="U212" i="24"/>
  <c r="U889" i="23"/>
  <c r="AI41" i="24"/>
  <c r="AF246" i="24"/>
  <c r="AG246" i="24" s="1"/>
  <c r="Y1369" i="23"/>
  <c r="Z1369" i="23" s="1"/>
  <c r="AF385" i="23"/>
  <c r="AG385" i="23" s="1"/>
  <c r="AB27" i="23"/>
  <c r="AB101" i="23"/>
  <c r="AB470" i="23"/>
  <c r="AA706" i="23"/>
  <c r="AC706" i="23" s="1"/>
  <c r="AA588" i="23"/>
  <c r="AC588" i="23" s="1"/>
  <c r="AI1414" i="23"/>
  <c r="AI1044" i="23"/>
  <c r="AF213" i="23"/>
  <c r="AK213" i="23" s="1"/>
  <c r="AB55" i="24"/>
  <c r="AB1495" i="23"/>
  <c r="AB1094" i="23"/>
  <c r="AF29" i="23"/>
  <c r="AK29" i="23" s="1"/>
  <c r="AB275" i="24"/>
  <c r="AB1539" i="23"/>
  <c r="AI352" i="23"/>
  <c r="AA1209" i="23"/>
  <c r="AC1209" i="23" s="1"/>
  <c r="AD247" i="23"/>
  <c r="AI754" i="23"/>
  <c r="AB795" i="23"/>
  <c r="AF291" i="24"/>
  <c r="AK291" i="24" s="1"/>
  <c r="AI765" i="23"/>
  <c r="AB1456" i="23"/>
  <c r="AB1239" i="23"/>
  <c r="U415" i="23"/>
  <c r="T130" i="24"/>
  <c r="V130" i="24" s="1"/>
  <c r="AI950" i="23"/>
  <c r="AA601" i="23"/>
  <c r="AC601" i="23" s="1"/>
  <c r="AB1393" i="23"/>
  <c r="U1282" i="23"/>
  <c r="U94" i="23"/>
  <c r="AB85" i="24"/>
  <c r="AA986" i="23"/>
  <c r="AC986" i="23" s="1"/>
  <c r="AA121" i="23"/>
  <c r="AC121" i="23" s="1"/>
  <c r="U860" i="23"/>
  <c r="AA480" i="23"/>
  <c r="AC480" i="23" s="1"/>
  <c r="AA1228" i="23"/>
  <c r="AC1228" i="23" s="1"/>
  <c r="U251" i="24"/>
  <c r="Z1501" i="23"/>
  <c r="AK155" i="23"/>
  <c r="U967" i="23"/>
  <c r="AI464" i="23"/>
  <c r="AB966" i="23"/>
  <c r="U1614" i="23"/>
  <c r="AB199" i="23"/>
  <c r="T1477" i="23"/>
  <c r="V1477" i="23" s="1"/>
  <c r="U99" i="23"/>
  <c r="N231" i="23"/>
  <c r="O231" i="23" s="1"/>
  <c r="U1262" i="23"/>
  <c r="N282" i="24"/>
  <c r="AB363" i="23"/>
  <c r="AF672" i="23"/>
  <c r="AG672" i="23" s="1"/>
  <c r="U175" i="23"/>
  <c r="U1547" i="23"/>
  <c r="T101" i="24"/>
  <c r="U346" i="23"/>
  <c r="AG286" i="23"/>
  <c r="AK109" i="23"/>
  <c r="AB1125" i="23"/>
  <c r="AA1330" i="23"/>
  <c r="AC1330" i="23" s="1"/>
  <c r="AB208" i="24"/>
  <c r="AI220" i="24"/>
  <c r="AB991" i="23"/>
  <c r="AI377" i="23"/>
  <c r="AB556" i="23"/>
  <c r="AI389" i="23"/>
  <c r="AB383" i="23"/>
  <c r="AK82" i="24"/>
  <c r="AB471" i="23"/>
  <c r="AB1453" i="23"/>
  <c r="AB1225" i="23"/>
  <c r="U499" i="23"/>
  <c r="AD827" i="23"/>
  <c r="AI1417" i="23"/>
  <c r="AD1146" i="23"/>
  <c r="AI317" i="23"/>
  <c r="U1514" i="23"/>
  <c r="AD245" i="24"/>
  <c r="AB29" i="23"/>
  <c r="U119" i="23"/>
  <c r="AI823" i="23"/>
  <c r="AB841" i="23"/>
  <c r="AB286" i="23"/>
  <c r="AD22" i="23"/>
  <c r="AD1097" i="23"/>
  <c r="AH1371" i="23"/>
  <c r="AJ1371" i="23" s="1"/>
  <c r="AH54" i="24"/>
  <c r="AJ54" i="24" s="1"/>
  <c r="A54" i="24" s="1"/>
  <c r="AA1585" i="23"/>
  <c r="AC1585" i="23" s="1"/>
  <c r="AH742" i="23"/>
  <c r="AJ742" i="23" s="1"/>
  <c r="A742" i="23" s="1"/>
  <c r="AA159" i="23"/>
  <c r="AC159" i="23" s="1"/>
  <c r="AA285" i="23"/>
  <c r="AC285" i="23" s="1"/>
  <c r="AH1061" i="23"/>
  <c r="AJ1061" i="23" s="1"/>
  <c r="A1061" i="23" s="1"/>
  <c r="AF417" i="23"/>
  <c r="AG417" i="23" s="1"/>
  <c r="AH1574" i="23"/>
  <c r="AJ1574" i="23" s="1"/>
  <c r="A1574" i="23" s="1"/>
  <c r="Y736" i="23"/>
  <c r="AD736" i="23" s="1"/>
  <c r="AH567" i="23"/>
  <c r="AJ567" i="23" s="1"/>
  <c r="A567" i="23" s="1"/>
  <c r="AA760" i="23"/>
  <c r="AA19" i="23"/>
  <c r="AC19" i="23" s="1"/>
  <c r="AF1036" i="23"/>
  <c r="AG1036" i="23" s="1"/>
  <c r="AF71" i="23"/>
  <c r="AG71" i="23" s="1"/>
  <c r="AA178" i="23"/>
  <c r="AC178" i="23" s="1"/>
  <c r="AH756" i="23"/>
  <c r="AH439" i="23"/>
  <c r="AJ439" i="23" s="1"/>
  <c r="AA221" i="23"/>
  <c r="AF792" i="23"/>
  <c r="AG792" i="23" s="1"/>
  <c r="AH731" i="23"/>
  <c r="AJ731" i="23" s="1"/>
  <c r="AF1461" i="23"/>
  <c r="AG1461" i="23" s="1"/>
  <c r="AH117" i="23"/>
  <c r="AJ117" i="23" s="1"/>
  <c r="AF1235" i="23"/>
  <c r="AG1235" i="23" s="1"/>
  <c r="AA702" i="23"/>
  <c r="AC702" i="23" s="1"/>
  <c r="AA844" i="23"/>
  <c r="AC844" i="23" s="1"/>
  <c r="AF675" i="23"/>
  <c r="AG675" i="23" s="1"/>
  <c r="AH511" i="23"/>
  <c r="AJ511" i="23" s="1"/>
  <c r="AH778" i="23"/>
  <c r="AJ778" i="23" s="1"/>
  <c r="AF544" i="23"/>
  <c r="AG544" i="23" s="1"/>
  <c r="AF1186" i="23"/>
  <c r="AG1186" i="23" s="1"/>
  <c r="AH714" i="23"/>
  <c r="AJ714" i="23" s="1"/>
  <c r="A714" i="23" s="1"/>
  <c r="AH1542" i="23"/>
  <c r="AJ1542" i="23" s="1"/>
  <c r="A1542" i="23" s="1"/>
  <c r="AH1328" i="23"/>
  <c r="AJ1328" i="23" s="1"/>
  <c r="AA351" i="23"/>
  <c r="AC351" i="23" s="1"/>
  <c r="AH1064" i="23"/>
  <c r="AJ1064" i="23" s="1"/>
  <c r="AH66" i="23"/>
  <c r="AJ66" i="23" s="1"/>
  <c r="A66" i="23" s="1"/>
  <c r="AF1606" i="23"/>
  <c r="AG1606" i="23" s="1"/>
  <c r="AH1313" i="23"/>
  <c r="AJ1313" i="23" s="1"/>
  <c r="A1313" i="23" s="1"/>
  <c r="T577" i="23"/>
  <c r="V577" i="23" s="1"/>
  <c r="T57" i="23"/>
  <c r="V57" i="23" s="1"/>
  <c r="AF1309" i="23"/>
  <c r="AG1309" i="23" s="1"/>
  <c r="AH1344" i="23"/>
  <c r="AJ1344" i="23" s="1"/>
  <c r="A1344" i="23" s="1"/>
  <c r="AH1585" i="23"/>
  <c r="AJ1585" i="23" s="1"/>
  <c r="AH143" i="23"/>
  <c r="AJ143" i="23" s="1"/>
  <c r="AF1045" i="23"/>
  <c r="AG1045" i="23" s="1"/>
  <c r="AH910" i="23"/>
  <c r="AJ910" i="23" s="1"/>
  <c r="A910" i="23" s="1"/>
  <c r="AA282" i="23"/>
  <c r="AH886" i="23"/>
  <c r="AJ886" i="23" s="1"/>
  <c r="AH304" i="23"/>
  <c r="AJ304" i="23" s="1"/>
  <c r="AF314" i="23"/>
  <c r="AG314" i="23" s="1"/>
  <c r="AA1068" i="23"/>
  <c r="AC1068" i="23" s="1"/>
  <c r="A1445" i="23"/>
  <c r="AH565" i="23"/>
  <c r="AJ565" i="23" s="1"/>
  <c r="A565" i="23" s="1"/>
  <c r="AA1325" i="23"/>
  <c r="AC1325" i="23" s="1"/>
  <c r="T566" i="23"/>
  <c r="V566" i="23" s="1"/>
  <c r="AA14" i="24"/>
  <c r="AC14" i="24" s="1"/>
  <c r="AH1116" i="23"/>
  <c r="AJ1116" i="23" s="1"/>
  <c r="A1116" i="23" s="1"/>
  <c r="AH1068" i="23"/>
  <c r="AJ1068" i="23" s="1"/>
  <c r="AF601" i="23"/>
  <c r="AG601" i="23" s="1"/>
  <c r="AH829" i="23"/>
  <c r="AJ829" i="23" s="1"/>
  <c r="A829" i="23" s="1"/>
  <c r="Y1425" i="23"/>
  <c r="AD1425" i="23" s="1"/>
  <c r="AF1587" i="23"/>
  <c r="AG1587" i="23" s="1"/>
  <c r="AF198" i="23"/>
  <c r="AK198" i="23" s="1"/>
  <c r="AA1590" i="23"/>
  <c r="AA222" i="23"/>
  <c r="AC222" i="23" s="1"/>
  <c r="AA256" i="23"/>
  <c r="AC256" i="23" s="1"/>
  <c r="Y1477" i="23"/>
  <c r="Z1477" i="23" s="1"/>
  <c r="AH1231" i="23"/>
  <c r="AJ1231" i="23" s="1"/>
  <c r="A1231" i="23" s="1"/>
  <c r="AH1125" i="23"/>
  <c r="AJ1125" i="23" s="1"/>
  <c r="A1125" i="23" s="1"/>
  <c r="AF205" i="24"/>
  <c r="AG205" i="24" s="1"/>
  <c r="AH1455" i="23"/>
  <c r="AJ1455" i="23" s="1"/>
  <c r="A1455" i="23" s="1"/>
  <c r="AH606" i="23"/>
  <c r="AJ606" i="23" s="1"/>
  <c r="AH747" i="23"/>
  <c r="AJ747" i="23" s="1"/>
  <c r="A747" i="23" s="1"/>
  <c r="AH1374" i="23"/>
  <c r="AJ1374" i="23" s="1"/>
  <c r="A1374" i="23" s="1"/>
  <c r="T763" i="23"/>
  <c r="V763" i="23" s="1"/>
  <c r="AA835" i="23"/>
  <c r="AC835" i="23" s="1"/>
  <c r="AH273" i="23"/>
  <c r="AJ273" i="23" s="1"/>
  <c r="A273" i="23" s="1"/>
  <c r="AH481" i="23"/>
  <c r="AJ481" i="23" s="1"/>
  <c r="AA1485" i="23"/>
  <c r="AC1485" i="23" s="1"/>
  <c r="AA679" i="23"/>
  <c r="AC679" i="23" s="1"/>
  <c r="AH1118" i="23"/>
  <c r="AH344" i="23"/>
  <c r="AJ344" i="23" s="1"/>
  <c r="A344" i="23" s="1"/>
  <c r="AH1362" i="23"/>
  <c r="AJ1362" i="23" s="1"/>
  <c r="A1362" i="23" s="1"/>
  <c r="AH1028" i="23"/>
  <c r="AJ1028" i="23" s="1"/>
  <c r="AH1567" i="23"/>
  <c r="AJ1567" i="23" s="1"/>
  <c r="AH1190" i="23"/>
  <c r="AJ1190" i="23" s="1"/>
  <c r="A1190" i="23" s="1"/>
  <c r="AH1261" i="23"/>
  <c r="AJ1261" i="23" s="1"/>
  <c r="A1261" i="23" s="1"/>
  <c r="AH83" i="24"/>
  <c r="AJ83" i="24" s="1"/>
  <c r="A83" i="24" s="1"/>
  <c r="AF229" i="23"/>
  <c r="AK229" i="23" s="1"/>
  <c r="AF789" i="23"/>
  <c r="AG789" i="23" s="1"/>
  <c r="AF176" i="23"/>
  <c r="AK176" i="23" s="1"/>
  <c r="AF187" i="24"/>
  <c r="AG187" i="24" s="1"/>
  <c r="Y184" i="23"/>
  <c r="Z184" i="23" s="1"/>
  <c r="AF830" i="23"/>
  <c r="AG830" i="23" s="1"/>
  <c r="AF1512" i="23"/>
  <c r="AG1512" i="23" s="1"/>
  <c r="AB840" i="23"/>
  <c r="AB1147" i="23"/>
  <c r="AB1547" i="23"/>
  <c r="AA572" i="23"/>
  <c r="AC572" i="23" s="1"/>
  <c r="AI1451" i="23"/>
  <c r="T1096" i="23"/>
  <c r="V1096" i="23" s="1"/>
  <c r="AH193" i="24"/>
  <c r="AJ193" i="24" s="1"/>
  <c r="A193" i="24" s="1"/>
  <c r="AI334" i="23"/>
  <c r="AB1016" i="23"/>
  <c r="AB1436" i="23"/>
  <c r="AI984" i="23"/>
  <c r="AA921" i="23"/>
  <c r="AC921" i="23" s="1"/>
  <c r="U392" i="23"/>
  <c r="AB141" i="23"/>
  <c r="AB1140" i="23"/>
  <c r="AB1000" i="23"/>
  <c r="AB236" i="23"/>
  <c r="U1082" i="23"/>
  <c r="U263" i="23"/>
  <c r="AB603" i="23"/>
  <c r="AB890" i="23"/>
  <c r="AI1060" i="23"/>
  <c r="AF522" i="23"/>
  <c r="AG522" i="23" s="1"/>
  <c r="AB604" i="23"/>
  <c r="AB909" i="23"/>
  <c r="AB68" i="24"/>
  <c r="A429" i="23"/>
  <c r="AA518" i="23"/>
  <c r="AC518" i="23" s="1"/>
  <c r="AI413" i="23"/>
  <c r="A375" i="23"/>
  <c r="AF45" i="24"/>
  <c r="AK45" i="24" s="1"/>
  <c r="A899" i="23"/>
  <c r="AB849" i="23"/>
  <c r="AF458" i="23"/>
  <c r="AG458" i="23" s="1"/>
  <c r="AB520" i="23"/>
  <c r="AB207" i="23"/>
  <c r="AB241" i="23"/>
  <c r="U686" i="23"/>
  <c r="U1180" i="23"/>
  <c r="AB675" i="23"/>
  <c r="AB1171" i="23"/>
  <c r="U443" i="23"/>
  <c r="T1051" i="23"/>
  <c r="V1051" i="23" s="1"/>
  <c r="U259" i="23"/>
  <c r="AA1606" i="23"/>
  <c r="AC1606" i="23" s="1"/>
  <c r="AF1323" i="23"/>
  <c r="AG1323" i="23" s="1"/>
  <c r="Y577" i="23"/>
  <c r="Z577" i="23" s="1"/>
  <c r="U228" i="23"/>
  <c r="AF689" i="23"/>
  <c r="AG689" i="23" s="1"/>
  <c r="T339" i="23"/>
  <c r="V339" i="23" s="1"/>
  <c r="AB24" i="24"/>
  <c r="U1216" i="23"/>
  <c r="AF449" i="23"/>
  <c r="AG449" i="23" s="1"/>
  <c r="U1595" i="23"/>
  <c r="AA8" i="23"/>
  <c r="AC8" i="23" s="1"/>
  <c r="AB1116" i="23"/>
  <c r="AB1261" i="23"/>
  <c r="AI477" i="23"/>
  <c r="AB265" i="23"/>
  <c r="AB194" i="24"/>
  <c r="AF1526" i="23"/>
  <c r="AG1526" i="23" s="1"/>
  <c r="U882" i="23"/>
  <c r="AA822" i="23"/>
  <c r="AC822" i="23" s="1"/>
  <c r="AB1362" i="23"/>
  <c r="AI300" i="23"/>
  <c r="AI359" i="23"/>
  <c r="AB218" i="24"/>
  <c r="T1425" i="23"/>
  <c r="V1425" i="23" s="1"/>
  <c r="AF696" i="23"/>
  <c r="AG696" i="23" s="1"/>
  <c r="Y1514" i="23"/>
  <c r="Z1514" i="23" s="1"/>
  <c r="T584" i="23"/>
  <c r="V584" i="23" s="1"/>
  <c r="U233" i="24"/>
  <c r="AI915" i="23"/>
  <c r="AA1517" i="23"/>
  <c r="AC1517" i="23" s="1"/>
  <c r="AB1052" i="23"/>
  <c r="AB493" i="23"/>
  <c r="O585" i="23"/>
  <c r="T1255" i="23"/>
  <c r="V1255" i="23" s="1"/>
  <c r="AI864" i="23"/>
  <c r="U1102" i="23"/>
  <c r="AB708" i="23"/>
  <c r="U388" i="23"/>
  <c r="AB1413" i="23"/>
  <c r="AA884" i="23"/>
  <c r="AC884" i="23" s="1"/>
  <c r="AB1608" i="23"/>
  <c r="AB352" i="23"/>
  <c r="Y763" i="23"/>
  <c r="Z763" i="23" s="1"/>
  <c r="AB512" i="23"/>
  <c r="AB255" i="23"/>
  <c r="AB644" i="23"/>
  <c r="AA1236" i="23"/>
  <c r="AC1236" i="23" s="1"/>
  <c r="AB628" i="23"/>
  <c r="AB1041" i="23"/>
  <c r="AB203" i="23"/>
  <c r="AB163" i="24"/>
  <c r="AB1549" i="23"/>
  <c r="AI1536" i="23"/>
  <c r="A361" i="23" l="1"/>
  <c r="A293" i="24"/>
  <c r="A980" i="23"/>
  <c r="A146" i="24"/>
  <c r="A243" i="23"/>
  <c r="A296" i="24"/>
  <c r="AB118" i="23"/>
  <c r="Q41" i="21"/>
  <c r="Q40" i="21"/>
  <c r="A214" i="24"/>
  <c r="A206" i="23"/>
  <c r="AB658" i="23"/>
  <c r="A658" i="23"/>
  <c r="A1258" i="23"/>
  <c r="A1392" i="23"/>
  <c r="A596" i="23"/>
  <c r="A849" i="23"/>
  <c r="AI287" i="23"/>
  <c r="A1607" i="23"/>
  <c r="A1197" i="23"/>
  <c r="A1246" i="23"/>
  <c r="A428" i="23"/>
  <c r="A562" i="23"/>
  <c r="AB1582" i="23"/>
  <c r="A1582" i="23"/>
  <c r="A480" i="23"/>
  <c r="AD279" i="23"/>
  <c r="AF279" i="23" s="1"/>
  <c r="AK279" i="23" s="1"/>
  <c r="AB906" i="23"/>
  <c r="A782" i="23"/>
  <c r="A666" i="23"/>
  <c r="A1204" i="23"/>
  <c r="A602" i="23"/>
  <c r="A513" i="23"/>
  <c r="AB277" i="24"/>
  <c r="AB602" i="23"/>
  <c r="A1027" i="23"/>
  <c r="A1613" i="23"/>
  <c r="Z279" i="23"/>
  <c r="AA279" i="23" s="1"/>
  <c r="AC279" i="23" s="1"/>
  <c r="AI236" i="23"/>
  <c r="U1529" i="23"/>
  <c r="A1005" i="23"/>
  <c r="A1441" i="23"/>
  <c r="AI40" i="24"/>
  <c r="A412" i="23"/>
  <c r="A204" i="24"/>
  <c r="A721" i="23"/>
  <c r="A572" i="23"/>
  <c r="A1399" i="23"/>
  <c r="A919" i="23"/>
  <c r="AG59" i="24"/>
  <c r="AH59" i="24" s="1"/>
  <c r="AJ59" i="24" s="1"/>
  <c r="A59" i="24" s="1"/>
  <c r="U145" i="24"/>
  <c r="A826" i="23"/>
  <c r="A893" i="23"/>
  <c r="A993" i="23"/>
  <c r="A1134" i="23"/>
  <c r="A1319" i="23"/>
  <c r="AA1408" i="23"/>
  <c r="AC1408" i="23" s="1"/>
  <c r="A82" i="24"/>
  <c r="A1177" i="23"/>
  <c r="A110" i="23"/>
  <c r="A617" i="23"/>
  <c r="A938" i="23"/>
  <c r="A1288" i="23"/>
  <c r="A738" i="23"/>
  <c r="A1500" i="23"/>
  <c r="A987" i="23"/>
  <c r="A679" i="23"/>
  <c r="U1386" i="23"/>
  <c r="A1069" i="23"/>
  <c r="A93" i="23"/>
  <c r="A208" i="23"/>
  <c r="A248" i="24"/>
  <c r="A1580" i="23"/>
  <c r="A1568" i="23"/>
  <c r="A1242" i="23"/>
  <c r="AG954" i="23"/>
  <c r="AH954" i="23" s="1"/>
  <c r="AJ954" i="23" s="1"/>
  <c r="A954" i="23" s="1"/>
  <c r="A548" i="23"/>
  <c r="A210" i="23"/>
  <c r="A835" i="23"/>
  <c r="A1426" i="23"/>
  <c r="AB723" i="23"/>
  <c r="A191" i="24"/>
  <c r="A351" i="23"/>
  <c r="A868" i="23"/>
  <c r="A117" i="24"/>
  <c r="AI692" i="23"/>
  <c r="A962" i="23"/>
  <c r="AD967" i="23"/>
  <c r="AF967" i="23" s="1"/>
  <c r="AG967" i="23" s="1"/>
  <c r="A514" i="23"/>
  <c r="A400" i="23"/>
  <c r="A1575" i="23"/>
  <c r="A1102" i="23"/>
  <c r="AB1527" i="23"/>
  <c r="A1010" i="23"/>
  <c r="A636" i="23"/>
  <c r="A488" i="23"/>
  <c r="A76" i="23"/>
  <c r="A634" i="23"/>
  <c r="A852" i="23"/>
  <c r="A927" i="23"/>
  <c r="A1212" i="23"/>
  <c r="A1341" i="23"/>
  <c r="AJ89" i="24"/>
  <c r="A89" i="24" s="1"/>
  <c r="AI89" i="24"/>
  <c r="A739" i="23"/>
  <c r="A158" i="23"/>
  <c r="A1347" i="23"/>
  <c r="A669" i="23"/>
  <c r="AI616" i="23"/>
  <c r="A212" i="23"/>
  <c r="AI858" i="23"/>
  <c r="A233" i="24"/>
  <c r="AB400" i="23"/>
  <c r="A156" i="23"/>
  <c r="A77" i="23"/>
  <c r="A882" i="23"/>
  <c r="U1097" i="23"/>
  <c r="A723" i="23"/>
  <c r="AB258" i="24"/>
  <c r="AB590" i="23"/>
  <c r="U176" i="24"/>
  <c r="A103" i="23"/>
  <c r="A504" i="23"/>
  <c r="AI210" i="24"/>
  <c r="AB822" i="23"/>
  <c r="A1057" i="23"/>
  <c r="AD1435" i="23"/>
  <c r="AF1435" i="23" s="1"/>
  <c r="AG1435" i="23" s="1"/>
  <c r="AI138" i="23"/>
  <c r="A1236" i="23"/>
  <c r="AG13" i="23"/>
  <c r="AH13" i="23" s="1"/>
  <c r="AJ13" i="23" s="1"/>
  <c r="AI1050" i="23"/>
  <c r="AD1375" i="23"/>
  <c r="AF1375" i="23" s="1"/>
  <c r="AG1375" i="23" s="1"/>
  <c r="AH1375" i="23" s="1"/>
  <c r="AJ1375" i="23" s="1"/>
  <c r="A633" i="23"/>
  <c r="AI1242" i="23"/>
  <c r="A315" i="23"/>
  <c r="A159" i="23"/>
  <c r="A72" i="23"/>
  <c r="A870" i="23"/>
  <c r="A1567" i="23"/>
  <c r="A970" i="23"/>
  <c r="AB865" i="23"/>
  <c r="A810" i="23"/>
  <c r="AI1593" i="23"/>
  <c r="A1330" i="23"/>
  <c r="A1237" i="23"/>
  <c r="AB202" i="23"/>
  <c r="AI896" i="23"/>
  <c r="A46" i="24"/>
  <c r="AB293" i="23"/>
  <c r="A656" i="23"/>
  <c r="A995" i="23"/>
  <c r="A104" i="24"/>
  <c r="Z638" i="23"/>
  <c r="AA638" i="23" s="1"/>
  <c r="AC638" i="23" s="1"/>
  <c r="AK232" i="24"/>
  <c r="A48" i="24"/>
  <c r="A184" i="24"/>
  <c r="AI640" i="23"/>
  <c r="A77" i="24"/>
  <c r="AB22" i="23"/>
  <c r="A309" i="23"/>
  <c r="A303" i="23"/>
  <c r="AK185" i="23"/>
  <c r="AB1339" i="23"/>
  <c r="AB1526" i="23"/>
  <c r="AK46" i="23"/>
  <c r="A1012" i="23"/>
  <c r="A62" i="23"/>
  <c r="A1352" i="23"/>
  <c r="AD881" i="23"/>
  <c r="AF881" i="23" s="1"/>
  <c r="AG881" i="23" s="1"/>
  <c r="A1183" i="23"/>
  <c r="AB1452" i="23"/>
  <c r="AG65" i="24"/>
  <c r="AH65" i="24" s="1"/>
  <c r="AJ65" i="24" s="1"/>
  <c r="A65" i="24" s="1"/>
  <c r="AI1413" i="23"/>
  <c r="AB1508" i="23"/>
  <c r="AB1095" i="23"/>
  <c r="A873" i="23"/>
  <c r="A162" i="24"/>
  <c r="A133" i="23"/>
  <c r="AB222" i="23"/>
  <c r="AB1345" i="23"/>
  <c r="AD445" i="23"/>
  <c r="AF445" i="23" s="1"/>
  <c r="AG445" i="23" s="1"/>
  <c r="A912" i="23"/>
  <c r="A1245" i="23"/>
  <c r="AI230" i="23"/>
  <c r="AB274" i="23"/>
  <c r="AI581" i="23"/>
  <c r="AI835" i="23"/>
  <c r="AD489" i="23"/>
  <c r="AF489" i="23" s="1"/>
  <c r="AG489" i="23" s="1"/>
  <c r="AH489" i="23" s="1"/>
  <c r="AJ489" i="23" s="1"/>
  <c r="A702" i="23"/>
  <c r="A148" i="23"/>
  <c r="A371" i="23"/>
  <c r="AG9" i="24"/>
  <c r="AH9" i="24" s="1"/>
  <c r="AJ9" i="24" s="1"/>
  <c r="A9" i="24" s="1"/>
  <c r="Q9" i="21" s="1"/>
  <c r="A31" i="23"/>
  <c r="S31" i="21" s="1"/>
  <c r="U1158" i="23"/>
  <c r="A1175" i="23"/>
  <c r="AI1071" i="23"/>
  <c r="A211" i="23"/>
  <c r="AI219" i="24"/>
  <c r="AK221" i="23"/>
  <c r="AB96" i="24"/>
  <c r="U374" i="23"/>
  <c r="AI981" i="23"/>
  <c r="AI758" i="23"/>
  <c r="AI1353" i="23"/>
  <c r="AB272" i="23"/>
  <c r="A1509" i="23"/>
  <c r="AI303" i="23"/>
  <c r="AI1232" i="23"/>
  <c r="AI810" i="23"/>
  <c r="A884" i="23"/>
  <c r="AI742" i="23"/>
  <c r="U68" i="23"/>
  <c r="AI574" i="23"/>
  <c r="AI723" i="23"/>
  <c r="AK293" i="23"/>
  <c r="AK182" i="23"/>
  <c r="A8" i="23"/>
  <c r="S8" i="21" s="1"/>
  <c r="AG137" i="23"/>
  <c r="AH137" i="23" s="1"/>
  <c r="AJ137" i="23" s="1"/>
  <c r="A137" i="23" s="1"/>
  <c r="AI546" i="23"/>
  <c r="AB743" i="23"/>
  <c r="U425" i="23"/>
  <c r="U1375" i="23"/>
  <c r="AI173" i="24"/>
  <c r="AB816" i="23"/>
  <c r="AG43" i="23"/>
  <c r="AH43" i="23" s="1"/>
  <c r="AJ43" i="23" s="1"/>
  <c r="A43" i="23" s="1"/>
  <c r="AD1300" i="23"/>
  <c r="AF1300" i="23" s="1"/>
  <c r="AG1300" i="23" s="1"/>
  <c r="AH1300" i="23" s="1"/>
  <c r="AJ1300" i="23" s="1"/>
  <c r="AB943" i="23"/>
  <c r="AI1175" i="23"/>
  <c r="A195" i="24"/>
  <c r="Z736" i="23"/>
  <c r="AA736" i="23" s="1"/>
  <c r="AC736" i="23" s="1"/>
  <c r="AB1176" i="23"/>
  <c r="AI141" i="23"/>
  <c r="AI112" i="23"/>
  <c r="AD1518" i="23"/>
  <c r="AF1518" i="23" s="1"/>
  <c r="AG1518" i="23" s="1"/>
  <c r="AH1518" i="23" s="1"/>
  <c r="AJ1518" i="23" s="1"/>
  <c r="AB1069" i="23"/>
  <c r="AI1474" i="23"/>
  <c r="AG340" i="23"/>
  <c r="AH340" i="23" s="1"/>
  <c r="AJ340" i="23" s="1"/>
  <c r="A340" i="23" s="1"/>
  <c r="AF283" i="24"/>
  <c r="AG283" i="24" s="1"/>
  <c r="AK203" i="23"/>
  <c r="AK204" i="23"/>
  <c r="AI211" i="23"/>
  <c r="AG91" i="23"/>
  <c r="AH91" i="23" s="1"/>
  <c r="AJ91" i="23" s="1"/>
  <c r="A91" i="23" s="1"/>
  <c r="AB1236" i="23"/>
  <c r="U339" i="23"/>
  <c r="AB449" i="23"/>
  <c r="U53" i="24"/>
  <c r="AD1411" i="23"/>
  <c r="AF1411" i="23" s="1"/>
  <c r="AG1411" i="23" s="1"/>
  <c r="AG229" i="24"/>
  <c r="AH229" i="24" s="1"/>
  <c r="AJ229" i="24" s="1"/>
  <c r="A229" i="24" s="1"/>
  <c r="AB82" i="24"/>
  <c r="AB557" i="23"/>
  <c r="AI204" i="24"/>
  <c r="AI782" i="23"/>
  <c r="AG35" i="23"/>
  <c r="AH35" i="23" s="1"/>
  <c r="AJ35" i="23" s="1"/>
  <c r="A35" i="23" s="1"/>
  <c r="S35" i="21" s="1"/>
  <c r="AD376" i="23"/>
  <c r="AF376" i="23" s="1"/>
  <c r="AG376" i="23" s="1"/>
  <c r="AI608" i="23"/>
  <c r="AI306" i="23"/>
  <c r="AD1099" i="23"/>
  <c r="AF1099" i="23" s="1"/>
  <c r="AG1099" i="23" s="1"/>
  <c r="Z121" i="24"/>
  <c r="AA121" i="24" s="1"/>
  <c r="AC121" i="24" s="1"/>
  <c r="U257" i="23"/>
  <c r="AB609" i="23"/>
  <c r="AD62" i="24"/>
  <c r="AF62" i="24" s="1"/>
  <c r="AG62" i="24" s="1"/>
  <c r="AI433" i="23"/>
  <c r="AK96" i="24"/>
  <c r="U1043" i="23"/>
  <c r="AB419" i="23"/>
  <c r="AI1245" i="23"/>
  <c r="AB95" i="23"/>
  <c r="AG134" i="23"/>
  <c r="AH134" i="23" s="1"/>
  <c r="AJ134" i="23" s="1"/>
  <c r="A134" i="23" s="1"/>
  <c r="AA1375" i="23"/>
  <c r="AC1375" i="23" s="1"/>
  <c r="AI1088" i="23"/>
  <c r="AB504" i="23"/>
  <c r="AG298" i="24"/>
  <c r="AH298" i="24" s="1"/>
  <c r="AJ298" i="24" s="1"/>
  <c r="A298" i="24" s="1"/>
  <c r="AB1043" i="23"/>
  <c r="AI554" i="23"/>
  <c r="A735" i="23"/>
  <c r="AD1093" i="23"/>
  <c r="AF1093" i="23" s="1"/>
  <c r="AG1093" i="23" s="1"/>
  <c r="AB127" i="23"/>
  <c r="AI1394" i="23"/>
  <c r="AK163" i="23"/>
  <c r="AB473" i="23"/>
  <c r="AD906" i="23"/>
  <c r="AF906" i="23" s="1"/>
  <c r="AG906" i="23" s="1"/>
  <c r="AH906" i="23" s="1"/>
  <c r="AJ906" i="23" s="1"/>
  <c r="A906" i="23" s="1"/>
  <c r="AI1190" i="23"/>
  <c r="A1490" i="23"/>
  <c r="AK191" i="23"/>
  <c r="AB156" i="23"/>
  <c r="U1510" i="23"/>
  <c r="AK163" i="24"/>
  <c r="A305" i="23"/>
  <c r="AK158" i="24"/>
  <c r="AI139" i="23"/>
  <c r="AI681" i="23"/>
  <c r="AK224" i="23"/>
  <c r="AB519" i="23"/>
  <c r="AD785" i="23"/>
  <c r="A921" i="23"/>
  <c r="AI1567" i="23"/>
  <c r="AD22" i="24"/>
  <c r="AF22" i="24" s="1"/>
  <c r="AK22" i="24" s="1"/>
  <c r="AI816" i="23"/>
  <c r="AD1335" i="23"/>
  <c r="AB52" i="23"/>
  <c r="AB315" i="23"/>
  <c r="AK267" i="23"/>
  <c r="AI1001" i="23"/>
  <c r="AB59" i="24"/>
  <c r="AA785" i="23"/>
  <c r="AC785" i="23" s="1"/>
  <c r="U97" i="24"/>
  <c r="AI958" i="23"/>
  <c r="AB148" i="23"/>
  <c r="U22" i="23"/>
  <c r="AI62" i="23"/>
  <c r="AI1008" i="23"/>
  <c r="AB1134" i="23"/>
  <c r="AI48" i="24"/>
  <c r="AI295" i="23"/>
  <c r="AB247" i="23"/>
  <c r="AI1177" i="23"/>
  <c r="AI400" i="23"/>
  <c r="AI1107" i="23"/>
  <c r="AB1418" i="23"/>
  <c r="Y69" i="24"/>
  <c r="AD69" i="24" s="1"/>
  <c r="AF69" i="24" s="1"/>
  <c r="AK69" i="24" s="1"/>
  <c r="AI388" i="23"/>
  <c r="AG34" i="23"/>
  <c r="AH34" i="23" s="1"/>
  <c r="AJ34" i="23" s="1"/>
  <c r="AI1273" i="23"/>
  <c r="AK290" i="24"/>
  <c r="AG45" i="23"/>
  <c r="AH45" i="23" s="1"/>
  <c r="AJ45" i="23" s="1"/>
  <c r="A45" i="23" s="1"/>
  <c r="S45" i="21" s="1"/>
  <c r="U1131" i="23"/>
  <c r="AI1475" i="23"/>
  <c r="AF844" i="23"/>
  <c r="AG844" i="23" s="1"/>
  <c r="AH844" i="23" s="1"/>
  <c r="AJ844" i="23" s="1"/>
  <c r="A844" i="23" s="1"/>
  <c r="A681" i="23"/>
  <c r="AI113" i="23"/>
  <c r="AI856" i="23"/>
  <c r="Z528" i="23"/>
  <c r="AA528" i="23" s="1"/>
  <c r="AC528" i="23" s="1"/>
  <c r="AA1066" i="23"/>
  <c r="AC1066" i="23" s="1"/>
  <c r="AK140" i="24"/>
  <c r="AB390" i="23"/>
  <c r="AB253" i="23"/>
  <c r="AB513" i="23"/>
  <c r="AB937" i="23"/>
  <c r="AG227" i="24"/>
  <c r="AH227" i="24" s="1"/>
  <c r="AJ227" i="24" s="1"/>
  <c r="A227" i="24" s="1"/>
  <c r="AI1072" i="23"/>
  <c r="AI683" i="23"/>
  <c r="AB1242" i="23"/>
  <c r="AF1443" i="23"/>
  <c r="AG1443" i="23" s="1"/>
  <c r="AH1443" i="23" s="1"/>
  <c r="AJ1443" i="23" s="1"/>
  <c r="A1443" i="23" s="1"/>
  <c r="AI361" i="23"/>
  <c r="AI617" i="23"/>
  <c r="AI516" i="23"/>
  <c r="AB404" i="23"/>
  <c r="AD1035" i="23"/>
  <c r="AF1035" i="23" s="1"/>
  <c r="AG1035" i="23" s="1"/>
  <c r="AH1035" i="23" s="1"/>
  <c r="AJ1035" i="23" s="1"/>
  <c r="A1035" i="23" s="1"/>
  <c r="AA62" i="24"/>
  <c r="AC62" i="24" s="1"/>
  <c r="U765" i="23"/>
  <c r="AG220" i="23"/>
  <c r="AH220" i="23" s="1"/>
  <c r="AJ220" i="23" s="1"/>
  <c r="A220" i="23" s="1"/>
  <c r="AB1606" i="23"/>
  <c r="AB844" i="23"/>
  <c r="AI147" i="23"/>
  <c r="AB1419" i="23"/>
  <c r="AI1046" i="23"/>
  <c r="AB1497" i="23"/>
  <c r="AB1482" i="23"/>
  <c r="AI401" i="23"/>
  <c r="A1556" i="23"/>
  <c r="AB693" i="23"/>
  <c r="AG143" i="24"/>
  <c r="AH143" i="24" s="1"/>
  <c r="AJ143" i="24" s="1"/>
  <c r="A143" i="24" s="1"/>
  <c r="AB460" i="23"/>
  <c r="AI1121" i="23"/>
  <c r="AG254" i="23"/>
  <c r="AH254" i="23" s="1"/>
  <c r="AJ254" i="23" s="1"/>
  <c r="A254" i="23" s="1"/>
  <c r="AI741" i="23"/>
  <c r="Z474" i="23"/>
  <c r="AA474" i="23" s="1"/>
  <c r="AC474" i="23" s="1"/>
  <c r="AI752" i="23"/>
  <c r="AG290" i="23"/>
  <c r="AH290" i="23" s="1"/>
  <c r="AJ290" i="23" s="1"/>
  <c r="A290" i="23" s="1"/>
  <c r="AB1122" i="23"/>
  <c r="AB1079" i="23"/>
  <c r="T418" i="23"/>
  <c r="V418" i="23" s="1"/>
  <c r="AB1352" i="23"/>
  <c r="AI54" i="24"/>
  <c r="AG294" i="24"/>
  <c r="AH294" i="24" s="1"/>
  <c r="AJ294" i="24" s="1"/>
  <c r="A294" i="24" s="1"/>
  <c r="AI35" i="24"/>
  <c r="U648" i="23"/>
  <c r="AB1384" i="23"/>
  <c r="AI702" i="23"/>
  <c r="AK249" i="24"/>
  <c r="U1122" i="23"/>
  <c r="T1545" i="23"/>
  <c r="V1545" i="23" s="1"/>
  <c r="AK118" i="23"/>
  <c r="A973" i="23"/>
  <c r="AB7" i="23"/>
  <c r="U1320" i="23"/>
  <c r="AB537" i="23"/>
  <c r="AI105" i="23"/>
  <c r="AI201" i="23"/>
  <c r="AI1215" i="23"/>
  <c r="AF1510" i="23"/>
  <c r="AG1510" i="23" s="1"/>
  <c r="Z1050" i="23"/>
  <c r="AA1050" i="23" s="1"/>
  <c r="AC1050" i="23" s="1"/>
  <c r="A1050" i="23" s="1"/>
  <c r="AI83" i="24"/>
  <c r="AI1321" i="23"/>
  <c r="AK226" i="24"/>
  <c r="AI82" i="23"/>
  <c r="AB42" i="23"/>
  <c r="AI159" i="23"/>
  <c r="AD404" i="23"/>
  <c r="AF404" i="23" s="1"/>
  <c r="AG404" i="23" s="1"/>
  <c r="AH404" i="23" s="1"/>
  <c r="AJ404" i="23" s="1"/>
  <c r="A404" i="23" s="1"/>
  <c r="U699" i="23"/>
  <c r="U7" i="23"/>
  <c r="AB8" i="23"/>
  <c r="AB256" i="23"/>
  <c r="AG276" i="23"/>
  <c r="AH276" i="23" s="1"/>
  <c r="AJ276" i="23" s="1"/>
  <c r="A276" i="23" s="1"/>
  <c r="AI526" i="23"/>
  <c r="AI890" i="23"/>
  <c r="AD106" i="24"/>
  <c r="AF106" i="24" s="1"/>
  <c r="AG106" i="24" s="1"/>
  <c r="AI713" i="23"/>
  <c r="AB562" i="23"/>
  <c r="A1072" i="23"/>
  <c r="A1601" i="23"/>
  <c r="AD1129" i="23"/>
  <c r="AF1129" i="23" s="1"/>
  <c r="AG1129" i="23" s="1"/>
  <c r="U551" i="23"/>
  <c r="U872" i="23"/>
  <c r="AK30" i="23"/>
  <c r="AG30" i="23"/>
  <c r="AH30" i="23" s="1"/>
  <c r="AJ30" i="23" s="1"/>
  <c r="A30" i="23" s="1"/>
  <c r="S30" i="21" s="1"/>
  <c r="AH1545" i="23"/>
  <c r="AJ1545" i="23" s="1"/>
  <c r="AH1079" i="23"/>
  <c r="AJ1079" i="23" s="1"/>
  <c r="A1079" i="23" s="1"/>
  <c r="V1099" i="23"/>
  <c r="U1099" i="23"/>
  <c r="AA619" i="23"/>
  <c r="AC619" i="23" s="1"/>
  <c r="AK123" i="23"/>
  <c r="AD451" i="23"/>
  <c r="AF451" i="23" s="1"/>
  <c r="AG451" i="23" s="1"/>
  <c r="AG68" i="23"/>
  <c r="AH68" i="23" s="1"/>
  <c r="AJ68" i="23" s="1"/>
  <c r="A68" i="23" s="1"/>
  <c r="AG37" i="23"/>
  <c r="AH37" i="23" s="1"/>
  <c r="AJ37" i="23" s="1"/>
  <c r="A37" i="23" s="1"/>
  <c r="S37" i="21" s="1"/>
  <c r="AB962" i="23"/>
  <c r="AI66" i="24"/>
  <c r="AA1529" i="23"/>
  <c r="AC1529" i="23" s="1"/>
  <c r="AH501" i="23"/>
  <c r="AJ501" i="23" s="1"/>
  <c r="A501" i="23" s="1"/>
  <c r="A1585" i="23"/>
  <c r="AG213" i="23"/>
  <c r="AH213" i="23" s="1"/>
  <c r="AJ213" i="23" s="1"/>
  <c r="A213" i="23" s="1"/>
  <c r="AB1494" i="23"/>
  <c r="AI217" i="23"/>
  <c r="A1119" i="23"/>
  <c r="AB1591" i="23"/>
  <c r="AB262" i="23"/>
  <c r="AK174" i="23"/>
  <c r="Z251" i="24"/>
  <c r="AA251" i="24" s="1"/>
  <c r="AC251" i="24" s="1"/>
  <c r="AB1450" i="23"/>
  <c r="AB893" i="23"/>
  <c r="AB872" i="23"/>
  <c r="AK207" i="23"/>
  <c r="AB1528" i="23"/>
  <c r="AI135" i="23"/>
  <c r="U1596" i="23"/>
  <c r="AB1349" i="23"/>
  <c r="AI239" i="24"/>
  <c r="U1077" i="23"/>
  <c r="AG164" i="23"/>
  <c r="AH164" i="23" s="1"/>
  <c r="AJ164" i="23" s="1"/>
  <c r="A164" i="23" s="1"/>
  <c r="AI1357" i="23"/>
  <c r="AI870" i="23"/>
  <c r="AB31" i="24"/>
  <c r="AG234" i="24"/>
  <c r="AH234" i="24" s="1"/>
  <c r="AJ234" i="24" s="1"/>
  <c r="A234" i="24" s="1"/>
  <c r="U1408" i="23"/>
  <c r="AG84" i="24"/>
  <c r="AH84" i="24" s="1"/>
  <c r="AJ84" i="24" s="1"/>
  <c r="AK18" i="24"/>
  <c r="AD197" i="24"/>
  <c r="T489" i="23"/>
  <c r="V489" i="23" s="1"/>
  <c r="U1255" i="23"/>
  <c r="AB986" i="23"/>
  <c r="AB1119" i="23"/>
  <c r="AG60" i="24"/>
  <c r="AH60" i="24" s="1"/>
  <c r="AJ60" i="24" s="1"/>
  <c r="A60" i="24" s="1"/>
  <c r="AB340" i="23"/>
  <c r="AD283" i="23"/>
  <c r="AF283" i="23" s="1"/>
  <c r="AK283" i="23" s="1"/>
  <c r="AG171" i="24"/>
  <c r="AH171" i="24" s="1"/>
  <c r="AJ171" i="24" s="1"/>
  <c r="A171" i="24" s="1"/>
  <c r="AG53" i="23"/>
  <c r="AH53" i="23" s="1"/>
  <c r="AJ53" i="23" s="1"/>
  <c r="A53" i="23" s="1"/>
  <c r="S53" i="21" s="1"/>
  <c r="AB26" i="23"/>
  <c r="Z1544" i="23"/>
  <c r="AA1544" i="23" s="1"/>
  <c r="AC1544" i="23" s="1"/>
  <c r="AG142" i="24"/>
  <c r="AH142" i="24" s="1"/>
  <c r="AJ142" i="24" s="1"/>
  <c r="AI1167" i="23"/>
  <c r="AK186" i="23"/>
  <c r="AI139" i="24"/>
  <c r="AI326" i="23"/>
  <c r="AB1146" i="23"/>
  <c r="AI611" i="23"/>
  <c r="AI1364" i="23"/>
  <c r="AA197" i="24"/>
  <c r="AC197" i="24" s="1"/>
  <c r="AI1344" i="23"/>
  <c r="AI383" i="23"/>
  <c r="AB748" i="23"/>
  <c r="AB735" i="23"/>
  <c r="AB1219" i="23"/>
  <c r="A1108" i="23"/>
  <c r="U217" i="24"/>
  <c r="AI107" i="24"/>
  <c r="AI1525" i="23"/>
  <c r="AB1175" i="23"/>
  <c r="AB573" i="23"/>
  <c r="AB1197" i="23"/>
  <c r="AI200" i="23"/>
  <c r="AI1456" i="23"/>
  <c r="AB1046" i="23"/>
  <c r="AI100" i="24"/>
  <c r="AB1213" i="23"/>
  <c r="AB953" i="23"/>
  <c r="AI941" i="23"/>
  <c r="AB43" i="24"/>
  <c r="AI755" i="23"/>
  <c r="AB200" i="23"/>
  <c r="AD1003" i="23"/>
  <c r="AF1003" i="23" s="1"/>
  <c r="AG1003" i="23" s="1"/>
  <c r="AD768" i="23"/>
  <c r="AF768" i="23" s="1"/>
  <c r="AG768" i="23" s="1"/>
  <c r="AH768" i="23" s="1"/>
  <c r="AJ768" i="23" s="1"/>
  <c r="A768" i="23" s="1"/>
  <c r="AB1538" i="23"/>
  <c r="AB869" i="23"/>
  <c r="AI1037" i="23"/>
  <c r="AI1566" i="23"/>
  <c r="AI505" i="23"/>
  <c r="AB102" i="23"/>
  <c r="AI985" i="23"/>
  <c r="AI94" i="23"/>
  <c r="AI919" i="23"/>
  <c r="AI1399" i="23"/>
  <c r="AI540" i="23"/>
  <c r="AI978" i="23"/>
  <c r="AG138" i="24"/>
  <c r="AH138" i="24" s="1"/>
  <c r="AJ138" i="24" s="1"/>
  <c r="A138" i="24" s="1"/>
  <c r="Z285" i="24"/>
  <c r="AA285" i="24" s="1"/>
  <c r="AC285" i="24" s="1"/>
  <c r="U1576" i="23"/>
  <c r="AI646" i="23"/>
  <c r="Z1545" i="23"/>
  <c r="AA489" i="23"/>
  <c r="AC489" i="23" s="1"/>
  <c r="AD619" i="23"/>
  <c r="AF619" i="23" s="1"/>
  <c r="AG619" i="23" s="1"/>
  <c r="AD1560" i="23"/>
  <c r="AF1560" i="23" s="1"/>
  <c r="AG1560" i="23" s="1"/>
  <c r="AG229" i="23"/>
  <c r="AH229" i="23" s="1"/>
  <c r="AJ229" i="23" s="1"/>
  <c r="A229" i="23" s="1"/>
  <c r="AI910" i="23"/>
  <c r="AI1371" i="23"/>
  <c r="AG178" i="23"/>
  <c r="AH178" i="23" s="1"/>
  <c r="AJ178" i="23" s="1"/>
  <c r="A178" i="23" s="1"/>
  <c r="AB1376" i="23"/>
  <c r="AI1490" i="23"/>
  <c r="Z1253" i="23"/>
  <c r="AA1253" i="23" s="1"/>
  <c r="AC1253" i="23" s="1"/>
  <c r="AI1104" i="23"/>
  <c r="AG123" i="24"/>
  <c r="AH123" i="24" s="1"/>
  <c r="AJ123" i="24" s="1"/>
  <c r="A123" i="24" s="1"/>
  <c r="AB1245" i="23"/>
  <c r="AI1087" i="23"/>
  <c r="U650" i="23"/>
  <c r="U137" i="23"/>
  <c r="AB511" i="23"/>
  <c r="AI347" i="23"/>
  <c r="AD1136" i="23"/>
  <c r="AF1136" i="23" s="1"/>
  <c r="AG1136" i="23" s="1"/>
  <c r="AI1234" i="23"/>
  <c r="AB731" i="23"/>
  <c r="AB1035" i="23"/>
  <c r="AI836" i="23"/>
  <c r="AI535" i="23"/>
  <c r="AI1191" i="23"/>
  <c r="AI98" i="23"/>
  <c r="AI1062" i="23"/>
  <c r="AI853" i="23"/>
  <c r="AI320" i="23"/>
  <c r="AI947" i="23"/>
  <c r="U507" i="23"/>
  <c r="AB625" i="23"/>
  <c r="AA1560" i="23"/>
  <c r="AC1560" i="23" s="1"/>
  <c r="AI1428" i="23"/>
  <c r="AB279" i="24"/>
  <c r="AG150" i="24"/>
  <c r="AH150" i="24" s="1"/>
  <c r="AJ150" i="24" s="1"/>
  <c r="A150" i="24" s="1"/>
  <c r="AI1574" i="23"/>
  <c r="AB706" i="23"/>
  <c r="AB108" i="24"/>
  <c r="Z307" i="23"/>
  <c r="AA307" i="23" s="1"/>
  <c r="AC307" i="23" s="1"/>
  <c r="AI58" i="24"/>
  <c r="AB973" i="23"/>
  <c r="AG275" i="23"/>
  <c r="AH275" i="23" s="1"/>
  <c r="AJ275" i="23" s="1"/>
  <c r="A275" i="23" s="1"/>
  <c r="AB172" i="23"/>
  <c r="AB995" i="23"/>
  <c r="U904" i="23"/>
  <c r="AG215" i="23"/>
  <c r="AH215" i="23" s="1"/>
  <c r="AJ215" i="23" s="1"/>
  <c r="A215" i="23" s="1"/>
  <c r="AG215" i="24"/>
  <c r="AH215" i="24" s="1"/>
  <c r="AJ215" i="24" s="1"/>
  <c r="A215" i="24" s="1"/>
  <c r="AI1286" i="23"/>
  <c r="AB700" i="23"/>
  <c r="AG251" i="23"/>
  <c r="AH251" i="23" s="1"/>
  <c r="AJ251" i="23" s="1"/>
  <c r="A251" i="23" s="1"/>
  <c r="AI1218" i="23"/>
  <c r="A561" i="23"/>
  <c r="AI722" i="23"/>
  <c r="AB1056" i="23"/>
  <c r="AB1097" i="23"/>
  <c r="AG88" i="24"/>
  <c r="AH88" i="24" s="1"/>
  <c r="AJ88" i="24" s="1"/>
  <c r="AB1439" i="23"/>
  <c r="AI206" i="23"/>
  <c r="AI613" i="23"/>
  <c r="A745" i="23"/>
  <c r="AB907" i="23"/>
  <c r="AB1490" i="23"/>
  <c r="AD418" i="23"/>
  <c r="AF418" i="23" s="1"/>
  <c r="AG418" i="23" s="1"/>
  <c r="AH418" i="23" s="1"/>
  <c r="AJ418" i="23" s="1"/>
  <c r="Z786" i="23"/>
  <c r="U249" i="24"/>
  <c r="T442" i="23"/>
  <c r="V442" i="23" s="1"/>
  <c r="Z442" i="23"/>
  <c r="AB1012" i="23"/>
  <c r="AI511" i="23"/>
  <c r="AG127" i="24"/>
  <c r="AH127" i="24" s="1"/>
  <c r="AJ127" i="24" s="1"/>
  <c r="A127" i="24" s="1"/>
  <c r="AG166" i="24"/>
  <c r="AH166" i="24" s="1"/>
  <c r="AJ166" i="24" s="1"/>
  <c r="AB1182" i="23"/>
  <c r="AB1580" i="23"/>
  <c r="AI1457" i="23"/>
  <c r="U996" i="23"/>
  <c r="AB499" i="23"/>
  <c r="AB341" i="23"/>
  <c r="AG147" i="24"/>
  <c r="AH147" i="24" s="1"/>
  <c r="AJ147" i="24" s="1"/>
  <c r="A147" i="24" s="1"/>
  <c r="AI679" i="23"/>
  <c r="AI1276" i="23"/>
  <c r="AI126" i="24"/>
  <c r="AI1139" i="23"/>
  <c r="AB446" i="23"/>
  <c r="AI1165" i="23"/>
  <c r="AI1144" i="23"/>
  <c r="A670" i="23"/>
  <c r="AI365" i="23"/>
  <c r="AI524" i="23"/>
  <c r="AI452" i="23"/>
  <c r="AI286" i="24"/>
  <c r="AI467" i="23"/>
  <c r="U954" i="23"/>
  <c r="AB598" i="23"/>
  <c r="AB646" i="23"/>
  <c r="U283" i="24"/>
  <c r="U960" i="23"/>
  <c r="T121" i="24"/>
  <c r="V121" i="24" s="1"/>
  <c r="AA418" i="23"/>
  <c r="AC418" i="23" s="1"/>
  <c r="AH786" i="23"/>
  <c r="AJ786" i="23" s="1"/>
  <c r="AF442" i="23"/>
  <c r="AG442" i="23" s="1"/>
  <c r="AA538" i="23"/>
  <c r="AC538" i="23" s="1"/>
  <c r="A538" i="23" s="1"/>
  <c r="AI1564" i="23"/>
  <c r="AI273" i="24"/>
  <c r="AI812" i="23"/>
  <c r="AG28" i="24"/>
  <c r="AH28" i="24" s="1"/>
  <c r="AJ28" i="24" s="1"/>
  <c r="A28" i="24" s="1"/>
  <c r="Q28" i="21" s="1"/>
  <c r="A295" i="24"/>
  <c r="AI90" i="24"/>
  <c r="AI148" i="24"/>
  <c r="AI669" i="23"/>
  <c r="AI188" i="24"/>
  <c r="AI15" i="23"/>
  <c r="AB342" i="23"/>
  <c r="AI882" i="23"/>
  <c r="A343" i="23"/>
  <c r="AI1007" i="23"/>
  <c r="AB146" i="24"/>
  <c r="AD1127" i="23"/>
  <c r="AF1127" i="23" s="1"/>
  <c r="AG1127" i="23" s="1"/>
  <c r="AB1392" i="23"/>
  <c r="U619" i="23"/>
  <c r="U1490" i="23"/>
  <c r="AF121" i="24"/>
  <c r="AG121" i="24" s="1"/>
  <c r="AI974" i="23"/>
  <c r="U1349" i="23"/>
  <c r="Z889" i="23"/>
  <c r="AA889" i="23" s="1"/>
  <c r="AC889" i="23" s="1"/>
  <c r="AD1132" i="23"/>
  <c r="AF1132" i="23" s="1"/>
  <c r="AG1132" i="23" s="1"/>
  <c r="AK20" i="24"/>
  <c r="Z1480" i="23"/>
  <c r="AA1480" i="23" s="1"/>
  <c r="AC1480" i="23" s="1"/>
  <c r="AI68" i="24"/>
  <c r="U100" i="23"/>
  <c r="AB1019" i="23"/>
  <c r="Z1240" i="23"/>
  <c r="AA1240" i="23" s="1"/>
  <c r="AC1240" i="23" s="1"/>
  <c r="AI931" i="23"/>
  <c r="AI1432" i="23"/>
  <c r="AI621" i="23"/>
  <c r="AI666" i="23"/>
  <c r="AB1145" i="23"/>
  <c r="AB259" i="23"/>
  <c r="AB240" i="23"/>
  <c r="AK64" i="23"/>
  <c r="AG177" i="24"/>
  <c r="AH177" i="24" s="1"/>
  <c r="AJ177" i="24" s="1"/>
  <c r="AI1169" i="23"/>
  <c r="AB369" i="23"/>
  <c r="AG41" i="23"/>
  <c r="AH41" i="23" s="1"/>
  <c r="AJ41" i="23" s="1"/>
  <c r="A41" i="23" s="1"/>
  <c r="AI1126" i="23"/>
  <c r="AI1296" i="23"/>
  <c r="AI1520" i="23"/>
  <c r="AB680" i="23"/>
  <c r="AG151" i="24"/>
  <c r="AH151" i="24" s="1"/>
  <c r="AJ151" i="24" s="1"/>
  <c r="AF282" i="23"/>
  <c r="AG282" i="23" s="1"/>
  <c r="AH282" i="23" s="1"/>
  <c r="AJ282" i="23" s="1"/>
  <c r="A150" i="23"/>
  <c r="AB19" i="23"/>
  <c r="A285" i="23"/>
  <c r="U130" i="24"/>
  <c r="AB1586" i="23"/>
  <c r="AI280" i="24"/>
  <c r="AI17" i="24"/>
  <c r="A1087" i="23"/>
  <c r="AI512" i="23"/>
  <c r="AG56" i="24"/>
  <c r="AH56" i="24" s="1"/>
  <c r="AJ56" i="24" s="1"/>
  <c r="A56" i="24" s="1"/>
  <c r="AI1508" i="23"/>
  <c r="AI1184" i="23"/>
  <c r="AG278" i="23"/>
  <c r="AH278" i="23" s="1"/>
  <c r="AJ278" i="23" s="1"/>
  <c r="A278" i="23" s="1"/>
  <c r="AB303" i="23"/>
  <c r="AB28" i="24"/>
  <c r="AB1570" i="23"/>
  <c r="AI1575" i="23"/>
  <c r="AB974" i="23"/>
  <c r="AG214" i="23"/>
  <c r="AH214" i="23" s="1"/>
  <c r="AJ214" i="23" s="1"/>
  <c r="A214" i="23" s="1"/>
  <c r="AI1609" i="23"/>
  <c r="AB1267" i="23"/>
  <c r="AB35" i="23"/>
  <c r="AG29" i="24"/>
  <c r="AH29" i="24" s="1"/>
  <c r="AJ29" i="24" s="1"/>
  <c r="AI1350" i="23"/>
  <c r="U22" i="24"/>
  <c r="AK279" i="24"/>
  <c r="AD1029" i="23"/>
  <c r="AF1029" i="23" s="1"/>
  <c r="AG1029" i="23" s="1"/>
  <c r="AB1431" i="23"/>
  <c r="U1366" i="23"/>
  <c r="U473" i="23"/>
  <c r="U680" i="23"/>
  <c r="AG129" i="24"/>
  <c r="AH129" i="24" s="1"/>
  <c r="AJ129" i="24" s="1"/>
  <c r="A129" i="24" s="1"/>
  <c r="U987" i="23"/>
  <c r="AK205" i="24"/>
  <c r="AG198" i="23"/>
  <c r="AH198" i="23" s="1"/>
  <c r="AJ198" i="23" s="1"/>
  <c r="A198" i="23" s="1"/>
  <c r="AI157" i="24"/>
  <c r="AD1369" i="23"/>
  <c r="AF1369" i="23" s="1"/>
  <c r="AG1369" i="23" s="1"/>
  <c r="U262" i="24"/>
  <c r="AB288" i="23"/>
  <c r="AB113" i="24"/>
  <c r="AB730" i="23"/>
  <c r="AB197" i="23"/>
  <c r="U916" i="23"/>
  <c r="AI1283" i="23"/>
  <c r="AB426" i="23"/>
  <c r="AG95" i="23"/>
  <c r="AH95" i="23" s="1"/>
  <c r="AJ95" i="23" s="1"/>
  <c r="A95" i="23" s="1"/>
  <c r="AB1361" i="23"/>
  <c r="AI1352" i="23"/>
  <c r="AI1147" i="23"/>
  <c r="AI912" i="23"/>
  <c r="AB1579" i="23"/>
  <c r="AB739" i="23"/>
  <c r="U269" i="24"/>
  <c r="Z784" i="23"/>
  <c r="AA784" i="23" s="1"/>
  <c r="AC784" i="23" s="1"/>
  <c r="AH1095" i="23"/>
  <c r="AJ1095" i="23" s="1"/>
  <c r="A1095" i="23" s="1"/>
  <c r="AB1325" i="23"/>
  <c r="AB480" i="23"/>
  <c r="A1345" i="23"/>
  <c r="AI195" i="24"/>
  <c r="AB97" i="23"/>
  <c r="AI1330" i="23"/>
  <c r="AI211" i="24"/>
  <c r="AB184" i="24"/>
  <c r="AG28" i="23"/>
  <c r="AH28" i="23" s="1"/>
  <c r="AJ28" i="23" s="1"/>
  <c r="A28" i="23" s="1"/>
  <c r="S28" i="21" s="1"/>
  <c r="AB133" i="24"/>
  <c r="U70" i="23"/>
  <c r="AD175" i="23"/>
  <c r="AF175" i="23" s="1"/>
  <c r="AK175" i="23" s="1"/>
  <c r="AK106" i="23"/>
  <c r="AI125" i="24"/>
  <c r="AB1556" i="23"/>
  <c r="AB92" i="24"/>
  <c r="AI801" i="23"/>
  <c r="AB1150" i="23"/>
  <c r="A1002" i="23"/>
  <c r="AI519" i="23"/>
  <c r="AI642" i="23"/>
  <c r="AI1002" i="23"/>
  <c r="AI19" i="24"/>
  <c r="AB969" i="23"/>
  <c r="AI1074" i="23"/>
  <c r="AI199" i="24"/>
  <c r="AB353" i="23"/>
  <c r="AB39" i="23"/>
  <c r="AD1408" i="23"/>
  <c r="AF1408" i="23" s="1"/>
  <c r="AG1408" i="23" s="1"/>
  <c r="AH1408" i="23" s="1"/>
  <c r="AJ1408" i="23" s="1"/>
  <c r="AD1529" i="23"/>
  <c r="AA1300" i="23"/>
  <c r="AC1300" i="23" s="1"/>
  <c r="AC1512" i="23"/>
  <c r="AB1512" i="23"/>
  <c r="V101" i="24"/>
  <c r="U101" i="24"/>
  <c r="AC191" i="23"/>
  <c r="AB191" i="23"/>
  <c r="AJ160" i="23"/>
  <c r="A160" i="23" s="1"/>
  <c r="AI160" i="23"/>
  <c r="AJ395" i="23"/>
  <c r="A395" i="23" s="1"/>
  <c r="AI395" i="23"/>
  <c r="AK18" i="23"/>
  <c r="AG18" i="23"/>
  <c r="AH18" i="23" s="1"/>
  <c r="AJ18" i="23" s="1"/>
  <c r="A18" i="23" s="1"/>
  <c r="S18" i="21" s="1"/>
  <c r="AJ1312" i="23"/>
  <c r="A1312" i="23" s="1"/>
  <c r="AI1312" i="23"/>
  <c r="AJ1496" i="23"/>
  <c r="A1496" i="23" s="1"/>
  <c r="AI1496" i="23"/>
  <c r="AJ639" i="23"/>
  <c r="A639" i="23" s="1"/>
  <c r="AI639" i="23"/>
  <c r="AJ6" i="23"/>
  <c r="A6" i="23" s="1"/>
  <c r="S6" i="21" s="1"/>
  <c r="AI6" i="23"/>
  <c r="AC151" i="24"/>
  <c r="AB151" i="24"/>
  <c r="AH171" i="23"/>
  <c r="AJ171" i="23" s="1"/>
  <c r="A171" i="23" s="1"/>
  <c r="T376" i="23"/>
  <c r="V376" i="23" s="1"/>
  <c r="AC1064" i="23"/>
  <c r="A1064" i="23" s="1"/>
  <c r="AB1064" i="23"/>
  <c r="AC1461" i="23"/>
  <c r="AB1461" i="23"/>
  <c r="AJ242" i="24"/>
  <c r="A242" i="24" s="1"/>
  <c r="AI242" i="24"/>
  <c r="U763" i="23"/>
  <c r="AB232" i="23"/>
  <c r="U325" i="23"/>
  <c r="AK7" i="23"/>
  <c r="AG7" i="23"/>
  <c r="AH7" i="23" s="1"/>
  <c r="AJ7" i="23" s="1"/>
  <c r="A7" i="23" s="1"/>
  <c r="S7" i="21" s="1"/>
  <c r="V355" i="23"/>
  <c r="U355" i="23"/>
  <c r="AC705" i="23"/>
  <c r="AB705" i="23"/>
  <c r="AK119" i="23"/>
  <c r="AG119" i="23"/>
  <c r="AH119" i="23" s="1"/>
  <c r="AJ119" i="23" s="1"/>
  <c r="AJ1599" i="23"/>
  <c r="A1599" i="23" s="1"/>
  <c r="AI1599" i="23"/>
  <c r="AJ287" i="24"/>
  <c r="A287" i="24" s="1"/>
  <c r="AI287" i="24"/>
  <c r="AJ1239" i="23"/>
  <c r="A1239" i="23" s="1"/>
  <c r="AI1239" i="23"/>
  <c r="AC269" i="23"/>
  <c r="AB269" i="23"/>
  <c r="AJ1179" i="23"/>
  <c r="A1179" i="23" s="1"/>
  <c r="AI1179" i="23"/>
  <c r="AC983" i="23"/>
  <c r="AB983" i="23"/>
  <c r="AI599" i="23"/>
  <c r="AK259" i="24"/>
  <c r="AG259" i="24"/>
  <c r="AH259" i="24" s="1"/>
  <c r="AJ259" i="24" s="1"/>
  <c r="A259" i="24" s="1"/>
  <c r="V166" i="24"/>
  <c r="U166" i="24"/>
  <c r="AC1241" i="23"/>
  <c r="A1241" i="23" s="1"/>
  <c r="AB1241" i="23"/>
  <c r="AK51" i="23"/>
  <c r="AG51" i="23"/>
  <c r="AH51" i="23" s="1"/>
  <c r="AJ51" i="23" s="1"/>
  <c r="A51" i="23" s="1"/>
  <c r="S51" i="21" s="1"/>
  <c r="AJ118" i="23"/>
  <c r="A118" i="23" s="1"/>
  <c r="AI118" i="23"/>
  <c r="Z1020" i="23"/>
  <c r="AA1020" i="23" s="1"/>
  <c r="AC1020" i="23" s="1"/>
  <c r="AD1020" i="23"/>
  <c r="AF1020" i="23" s="1"/>
  <c r="AG1020" i="23" s="1"/>
  <c r="AC1416" i="23"/>
  <c r="AB1416" i="23"/>
  <c r="AJ943" i="23"/>
  <c r="A943" i="23" s="1"/>
  <c r="AI943" i="23"/>
  <c r="AG225" i="24"/>
  <c r="AH225" i="24" s="1"/>
  <c r="AJ225" i="24" s="1"/>
  <c r="A225" i="24" s="1"/>
  <c r="AK225" i="24"/>
  <c r="AC282" i="23"/>
  <c r="AB282" i="23"/>
  <c r="AC221" i="23"/>
  <c r="AB221" i="23"/>
  <c r="AK256" i="23"/>
  <c r="AG256" i="23"/>
  <c r="AH256" i="23" s="1"/>
  <c r="AJ256" i="23" s="1"/>
  <c r="A256" i="23" s="1"/>
  <c r="V1559" i="23"/>
  <c r="U1559" i="23"/>
  <c r="AC80" i="24"/>
  <c r="A80" i="24" s="1"/>
  <c r="AB80" i="24"/>
  <c r="AJ908" i="23"/>
  <c r="A908" i="23" s="1"/>
  <c r="AI908" i="23"/>
  <c r="AJ1031" i="23"/>
  <c r="A1031" i="23" s="1"/>
  <c r="AI1031" i="23"/>
  <c r="AC729" i="23"/>
  <c r="AB729" i="23"/>
  <c r="AJ764" i="23"/>
  <c r="A764" i="23" s="1"/>
  <c r="AI764" i="23"/>
  <c r="AJ1265" i="23"/>
  <c r="A1265" i="23" s="1"/>
  <c r="AI1265" i="23"/>
  <c r="AC38" i="23"/>
  <c r="AB38" i="23"/>
  <c r="AH699" i="23"/>
  <c r="AJ699" i="23" s="1"/>
  <c r="AF31" i="24"/>
  <c r="AK31" i="24" s="1"/>
  <c r="AF1163" i="23"/>
  <c r="AG1163" i="23" s="1"/>
  <c r="AH1066" i="23"/>
  <c r="AJ1066" i="23" s="1"/>
  <c r="AA187" i="24"/>
  <c r="AC187" i="24" s="1"/>
  <c r="AG45" i="24"/>
  <c r="AH45" i="24" s="1"/>
  <c r="AJ45" i="24" s="1"/>
  <c r="A45" i="24" s="1"/>
  <c r="Q45" i="21" s="1"/>
  <c r="AI1068" i="23"/>
  <c r="AB208" i="23"/>
  <c r="AC1024" i="23"/>
  <c r="A1024" i="23" s="1"/>
  <c r="AB1024" i="23"/>
  <c r="AG255" i="24"/>
  <c r="AK255" i="24"/>
  <c r="AC629" i="23"/>
  <c r="A629" i="23" s="1"/>
  <c r="AB629" i="23"/>
  <c r="AJ878" i="23"/>
  <c r="A878" i="23" s="1"/>
  <c r="AI878" i="23"/>
  <c r="AJ364" i="23"/>
  <c r="A364" i="23" s="1"/>
  <c r="AI364" i="23"/>
  <c r="AK258" i="23"/>
  <c r="AG258" i="23"/>
  <c r="AH258" i="23" s="1"/>
  <c r="AJ258" i="23" s="1"/>
  <c r="A258" i="23" s="1"/>
  <c r="AJ543" i="23"/>
  <c r="A543" i="23" s="1"/>
  <c r="AI543" i="23"/>
  <c r="AF1527" i="23"/>
  <c r="AG1527" i="23" s="1"/>
  <c r="AH86" i="24"/>
  <c r="AJ86" i="24" s="1"/>
  <c r="A86" i="24" s="1"/>
  <c r="AJ589" i="23"/>
  <c r="A589" i="23" s="1"/>
  <c r="AI589" i="23"/>
  <c r="AJ1086" i="23"/>
  <c r="A1086" i="23" s="1"/>
  <c r="AI1086" i="23"/>
  <c r="AK21" i="23"/>
  <c r="AG21" i="23"/>
  <c r="AH21" i="23" s="1"/>
  <c r="AJ21" i="23" s="1"/>
  <c r="A21" i="23" s="1"/>
  <c r="S21" i="21" s="1"/>
  <c r="AJ775" i="23"/>
  <c r="A775" i="23" s="1"/>
  <c r="AI775" i="23"/>
  <c r="AJ756" i="23"/>
  <c r="A756" i="23" s="1"/>
  <c r="AI756" i="23"/>
  <c r="AC760" i="23"/>
  <c r="AB760" i="23"/>
  <c r="AC13" i="23"/>
  <c r="AB13" i="23"/>
  <c r="AC1051" i="23"/>
  <c r="AB1051" i="23"/>
  <c r="AK168" i="24"/>
  <c r="AG168" i="24"/>
  <c r="AH168" i="24" s="1"/>
  <c r="AJ168" i="24" s="1"/>
  <c r="A168" i="24" s="1"/>
  <c r="AG265" i="23"/>
  <c r="AH265" i="23" s="1"/>
  <c r="AJ265" i="23" s="1"/>
  <c r="A265" i="23" s="1"/>
  <c r="AK265" i="23"/>
  <c r="AJ213" i="24"/>
  <c r="A213" i="24" s="1"/>
  <c r="AI213" i="24"/>
  <c r="AJ979" i="23"/>
  <c r="A979" i="23" s="1"/>
  <c r="AI979" i="23"/>
  <c r="AF784" i="23"/>
  <c r="AG784" i="23" s="1"/>
  <c r="AG19" i="23"/>
  <c r="AH19" i="23" s="1"/>
  <c r="AJ19" i="23" s="1"/>
  <c r="A19" i="23" s="1"/>
  <c r="S19" i="21" s="1"/>
  <c r="AG225" i="23"/>
  <c r="AH225" i="23" s="1"/>
  <c r="AJ225" i="23" s="1"/>
  <c r="A225" i="23" s="1"/>
  <c r="AK225" i="23"/>
  <c r="AC1221" i="23"/>
  <c r="AB1221" i="23"/>
  <c r="AJ1391" i="23"/>
  <c r="A1391" i="23" s="1"/>
  <c r="AI1391" i="23"/>
  <c r="AG67" i="23"/>
  <c r="AH67" i="23" s="1"/>
  <c r="AJ67" i="23" s="1"/>
  <c r="A67" i="23" s="1"/>
  <c r="AK67" i="23"/>
  <c r="AC1109" i="23"/>
  <c r="A1109" i="23" s="1"/>
  <c r="AB1109" i="23"/>
  <c r="AJ1085" i="23"/>
  <c r="AI1085" i="23"/>
  <c r="V1526" i="23"/>
  <c r="U1526" i="23"/>
  <c r="AJ682" i="23"/>
  <c r="A682" i="23" s="1"/>
  <c r="AI682" i="23"/>
  <c r="AH473" i="23"/>
  <c r="AJ473" i="23" s="1"/>
  <c r="A473" i="23" s="1"/>
  <c r="AF695" i="23"/>
  <c r="AG695" i="23" s="1"/>
  <c r="AC934" i="23"/>
  <c r="AB934" i="23"/>
  <c r="U1096" i="23"/>
  <c r="AI606" i="23"/>
  <c r="AJ470" i="23"/>
  <c r="A470" i="23" s="1"/>
  <c r="AI470" i="23"/>
  <c r="AC753" i="23"/>
  <c r="AB753" i="23"/>
  <c r="AJ1149" i="23"/>
  <c r="A1149" i="23" s="1"/>
  <c r="AI1149" i="23"/>
  <c r="AJ101" i="23"/>
  <c r="A101" i="23" s="1"/>
  <c r="AI101" i="23"/>
  <c r="AK278" i="24"/>
  <c r="AG278" i="24"/>
  <c r="AK274" i="24"/>
  <c r="AG274" i="24"/>
  <c r="AH274" i="24" s="1"/>
  <c r="AJ274" i="24" s="1"/>
  <c r="A274" i="24" s="1"/>
  <c r="AC192" i="23"/>
  <c r="AB192" i="23"/>
  <c r="AC1268" i="23"/>
  <c r="A1268" i="23" s="1"/>
  <c r="AB1268" i="23"/>
  <c r="AJ161" i="23"/>
  <c r="A161" i="23" s="1"/>
  <c r="AI161" i="23"/>
  <c r="AC1328" i="23"/>
  <c r="A1328" i="23" s="1"/>
  <c r="AB1328" i="23"/>
  <c r="AJ986" i="23"/>
  <c r="A986" i="23" s="1"/>
  <c r="AI986" i="23"/>
  <c r="AC166" i="23"/>
  <c r="AB166" i="23"/>
  <c r="AJ275" i="24"/>
  <c r="A275" i="24" s="1"/>
  <c r="AI275" i="24"/>
  <c r="AC34" i="23"/>
  <c r="AB34" i="23"/>
  <c r="AC73" i="24"/>
  <c r="AB73" i="24"/>
  <c r="AH680" i="23"/>
  <c r="AJ680" i="23" s="1"/>
  <c r="A680" i="23" s="1"/>
  <c r="AJ1482" i="23"/>
  <c r="A1482" i="23" s="1"/>
  <c r="AI1482" i="23"/>
  <c r="AC40" i="23"/>
  <c r="A40" i="23" s="1"/>
  <c r="AB40" i="23"/>
  <c r="AB518" i="23"/>
  <c r="AK246" i="24"/>
  <c r="AJ129" i="23"/>
  <c r="A129" i="23" s="1"/>
  <c r="AI129" i="23"/>
  <c r="AG27" i="23"/>
  <c r="AH27" i="23" s="1"/>
  <c r="AJ27" i="23" s="1"/>
  <c r="A27" i="23" s="1"/>
  <c r="S27" i="21" s="1"/>
  <c r="AK27" i="23"/>
  <c r="AD112" i="24"/>
  <c r="AF112" i="24" s="1"/>
  <c r="AG112" i="24" s="1"/>
  <c r="Z112" i="24"/>
  <c r="AA112" i="24" s="1"/>
  <c r="AC112" i="24" s="1"/>
  <c r="AJ208" i="24"/>
  <c r="A208" i="24" s="1"/>
  <c r="AI208" i="24"/>
  <c r="AJ1040" i="23"/>
  <c r="A1040" i="23" s="1"/>
  <c r="AI1040" i="23"/>
  <c r="AJ779" i="23"/>
  <c r="A779" i="23" s="1"/>
  <c r="AI779" i="23"/>
  <c r="V262" i="23"/>
  <c r="U262" i="23"/>
  <c r="V791" i="23"/>
  <c r="U791" i="23"/>
  <c r="AJ1013" i="23"/>
  <c r="A1013" i="23" s="1"/>
  <c r="AI1013" i="23"/>
  <c r="AB884" i="23"/>
  <c r="U57" i="23"/>
  <c r="AK222" i="23"/>
  <c r="AG222" i="23"/>
  <c r="AH222" i="23" s="1"/>
  <c r="AJ222" i="23" s="1"/>
  <c r="A222" i="23" s="1"/>
  <c r="AB150" i="23"/>
  <c r="AC466" i="23"/>
  <c r="A466" i="23" s="1"/>
  <c r="S466" i="21" s="1"/>
  <c r="AB466" i="23"/>
  <c r="AJ254" i="24"/>
  <c r="A254" i="24" s="1"/>
  <c r="AI254" i="24"/>
  <c r="AG97" i="24"/>
  <c r="AH97" i="24" s="1"/>
  <c r="AJ97" i="24" s="1"/>
  <c r="AK97" i="24"/>
  <c r="AK166" i="23"/>
  <c r="AG166" i="23"/>
  <c r="AH166" i="23" s="1"/>
  <c r="AJ166" i="23" s="1"/>
  <c r="AJ563" i="23"/>
  <c r="A563" i="23" s="1"/>
  <c r="AI563" i="23"/>
  <c r="AH249" i="24"/>
  <c r="AJ249" i="24" s="1"/>
  <c r="A249" i="24" s="1"/>
  <c r="AF904" i="23"/>
  <c r="AG904" i="23" s="1"/>
  <c r="AH904" i="23" s="1"/>
  <c r="AJ904" i="23" s="1"/>
  <c r="A904" i="23" s="1"/>
  <c r="AJ1118" i="23"/>
  <c r="A1118" i="23" s="1"/>
  <c r="AI1118" i="23"/>
  <c r="AC1590" i="23"/>
  <c r="A1590" i="23" s="1"/>
  <c r="AB1590" i="23"/>
  <c r="AJ527" i="23"/>
  <c r="A527" i="23" s="1"/>
  <c r="AI527" i="23"/>
  <c r="AC1429" i="23"/>
  <c r="AB1429" i="23"/>
  <c r="AK24" i="24"/>
  <c r="AG24" i="24"/>
  <c r="AH24" i="24" s="1"/>
  <c r="AJ24" i="24" s="1"/>
  <c r="A24" i="24" s="1"/>
  <c r="Q24" i="21" s="1"/>
  <c r="AK187" i="23"/>
  <c r="AG187" i="23"/>
  <c r="AH187" i="23" s="1"/>
  <c r="AJ187" i="23" s="1"/>
  <c r="A187" i="23" s="1"/>
  <c r="V963" i="23"/>
  <c r="U963" i="23"/>
  <c r="AJ1612" i="23"/>
  <c r="A1612" i="23" s="1"/>
  <c r="AI1612" i="23"/>
  <c r="AK26" i="23"/>
  <c r="AG26" i="23"/>
  <c r="AH26" i="23" s="1"/>
  <c r="AJ26" i="23" s="1"/>
  <c r="A26" i="23" s="1"/>
  <c r="S26" i="21" s="1"/>
  <c r="AC566" i="23"/>
  <c r="AB566" i="23"/>
  <c r="AJ1318" i="23"/>
  <c r="A1318" i="23" s="1"/>
  <c r="AI1318" i="23"/>
  <c r="AJ1140" i="23"/>
  <c r="A1140" i="23" s="1"/>
  <c r="AI1140" i="23"/>
  <c r="AG291" i="24"/>
  <c r="AI1558" i="23"/>
  <c r="AC1085" i="23"/>
  <c r="AB1085" i="23"/>
  <c r="AB633" i="23"/>
  <c r="AC188" i="24"/>
  <c r="A188" i="24" s="1"/>
  <c r="AB188" i="24"/>
  <c r="AD1112" i="23"/>
  <c r="AF1112" i="23" s="1"/>
  <c r="AG1112" i="23" s="1"/>
  <c r="Z1112" i="23"/>
  <c r="AA1112" i="23" s="1"/>
  <c r="AC1112" i="23" s="1"/>
  <c r="AK192" i="23"/>
  <c r="AG192" i="23"/>
  <c r="AH192" i="23" s="1"/>
  <c r="AJ192" i="23" s="1"/>
  <c r="AC850" i="23"/>
  <c r="AB850" i="23"/>
  <c r="AG100" i="23"/>
  <c r="AH100" i="23" s="1"/>
  <c r="AJ100" i="23" s="1"/>
  <c r="AK100" i="23"/>
  <c r="AJ1280" i="23"/>
  <c r="A1280" i="23" s="1"/>
  <c r="AI1280" i="23"/>
  <c r="AJ969" i="23"/>
  <c r="A969" i="23" s="1"/>
  <c r="AI969" i="23"/>
  <c r="AA1003" i="23"/>
  <c r="AC1003" i="23" s="1"/>
  <c r="AH704" i="23"/>
  <c r="AJ704" i="23" s="1"/>
  <c r="A704" i="23" s="1"/>
  <c r="AI169" i="24"/>
  <c r="AH625" i="23"/>
  <c r="AJ625" i="23" s="1"/>
  <c r="A625" i="23" s="1"/>
  <c r="AD1514" i="23"/>
  <c r="AF1514" i="23" s="1"/>
  <c r="AD577" i="23"/>
  <c r="AF577" i="23" s="1"/>
  <c r="AG577" i="23" s="1"/>
  <c r="AI143" i="23"/>
  <c r="AI778" i="23"/>
  <c r="AC29" i="24"/>
  <c r="AB29" i="24"/>
  <c r="AI448" i="23"/>
  <c r="AC130" i="24"/>
  <c r="AB130" i="24"/>
  <c r="AK232" i="23"/>
  <c r="AG232" i="23"/>
  <c r="Z940" i="23"/>
  <c r="AA940" i="23" s="1"/>
  <c r="AC940" i="23" s="1"/>
  <c r="AD940" i="23"/>
  <c r="AF940" i="23" s="1"/>
  <c r="AG940" i="23" s="1"/>
  <c r="AJ643" i="23"/>
  <c r="A643" i="23" s="1"/>
  <c r="AI643" i="23"/>
  <c r="AG179" i="24"/>
  <c r="AH179" i="24" s="1"/>
  <c r="AJ179" i="24" s="1"/>
  <c r="A179" i="24" s="1"/>
  <c r="AK179" i="24"/>
  <c r="AG145" i="23"/>
  <c r="AH145" i="23" s="1"/>
  <c r="AJ145" i="23" s="1"/>
  <c r="A145" i="23" s="1"/>
  <c r="AK145" i="23"/>
  <c r="AJ44" i="24"/>
  <c r="A44" i="24" s="1"/>
  <c r="AI44" i="24"/>
  <c r="AH301" i="23"/>
  <c r="AJ301" i="23" s="1"/>
  <c r="A301" i="23" s="1"/>
  <c r="AJ61" i="24"/>
  <c r="A61" i="24" s="1"/>
  <c r="AI61" i="24"/>
  <c r="AC139" i="23"/>
  <c r="A139" i="23" s="1"/>
  <c r="AB139" i="23"/>
  <c r="AJ180" i="24"/>
  <c r="A180" i="24" s="1"/>
  <c r="AI180" i="24"/>
  <c r="A1531" i="23"/>
  <c r="AJ1339" i="23"/>
  <c r="A1339" i="23" s="1"/>
  <c r="AI1339" i="23"/>
  <c r="AJ1487" i="23"/>
  <c r="A1487" i="23" s="1"/>
  <c r="AI1487" i="23"/>
  <c r="AA1199" i="23"/>
  <c r="AC1199" i="23" s="1"/>
  <c r="AJ149" i="24"/>
  <c r="A149" i="24" s="1"/>
  <c r="AI149" i="24"/>
  <c r="Z1406" i="23"/>
  <c r="AA1406" i="23" s="1"/>
  <c r="AC1406" i="23" s="1"/>
  <c r="AD1406" i="23"/>
  <c r="AF1406" i="23" s="1"/>
  <c r="AG1406" i="23" s="1"/>
  <c r="U1425" i="23"/>
  <c r="AB1323" i="23"/>
  <c r="AK71" i="23"/>
  <c r="AD916" i="23"/>
  <c r="AK165" i="23"/>
  <c r="AG165" i="23"/>
  <c r="AH165" i="23" s="1"/>
  <c r="AJ165" i="23" s="1"/>
  <c r="A165" i="23" s="1"/>
  <c r="AG218" i="23"/>
  <c r="AH218" i="23" s="1"/>
  <c r="AJ218" i="23" s="1"/>
  <c r="A218" i="23" s="1"/>
  <c r="AK218" i="23"/>
  <c r="AK149" i="23"/>
  <c r="AG149" i="23"/>
  <c r="Z507" i="23"/>
  <c r="AA507" i="23" s="1"/>
  <c r="AC507" i="23" s="1"/>
  <c r="AD507" i="23"/>
  <c r="AF507" i="23" s="1"/>
  <c r="AG507" i="23" s="1"/>
  <c r="AC284" i="23"/>
  <c r="AB284" i="23"/>
  <c r="AF872" i="23"/>
  <c r="AG872" i="23" s="1"/>
  <c r="AH872" i="23" s="1"/>
  <c r="AJ872" i="23" s="1"/>
  <c r="A872" i="23" s="1"/>
  <c r="A1068" i="23"/>
  <c r="A219" i="23"/>
  <c r="A1030" i="23"/>
  <c r="AB32" i="24"/>
  <c r="AB18" i="23"/>
  <c r="AI1160" i="23"/>
  <c r="AB1500" i="23"/>
  <c r="AB463" i="23"/>
  <c r="AI913" i="23"/>
  <c r="AI208" i="23"/>
  <c r="AB1334" i="23"/>
  <c r="U278" i="23"/>
  <c r="AI670" i="23"/>
  <c r="AI115" i="23"/>
  <c r="AI1373" i="23"/>
  <c r="Z1317" i="23"/>
  <c r="AA1317" i="23" s="1"/>
  <c r="AC1317" i="23" s="1"/>
  <c r="AF260" i="23"/>
  <c r="AK260" i="23" s="1"/>
  <c r="AI256" i="24"/>
  <c r="AI122" i="23"/>
  <c r="AI155" i="23"/>
  <c r="AI329" i="23"/>
  <c r="AI93" i="24"/>
  <c r="AI994" i="23"/>
  <c r="U1127" i="23"/>
  <c r="AA699" i="23"/>
  <c r="AC699" i="23" s="1"/>
  <c r="Y960" i="23"/>
  <c r="AD960" i="23" s="1"/>
  <c r="AB572" i="23"/>
  <c r="AG176" i="23"/>
  <c r="AH176" i="23" s="1"/>
  <c r="AJ176" i="23" s="1"/>
  <c r="A176" i="23" s="1"/>
  <c r="AI194" i="23"/>
  <c r="AB1330" i="23"/>
  <c r="AB121" i="23"/>
  <c r="AI1009" i="23"/>
  <c r="AI124" i="23"/>
  <c r="AI265" i="24"/>
  <c r="AB219" i="23"/>
  <c r="AB360" i="23"/>
  <c r="AI104" i="24"/>
  <c r="AG108" i="24"/>
  <c r="AH108" i="24" s="1"/>
  <c r="AJ108" i="24" s="1"/>
  <c r="A108" i="24" s="1"/>
  <c r="AI842" i="23"/>
  <c r="AB1351" i="23"/>
  <c r="AI1292" i="23"/>
  <c r="AI814" i="23"/>
  <c r="AB127" i="24"/>
  <c r="AB243" i="23"/>
  <c r="AB11" i="24"/>
  <c r="AI1315" i="23"/>
  <c r="A1263" i="23"/>
  <c r="AB1568" i="23"/>
  <c r="AB278" i="23"/>
  <c r="AI1108" i="23"/>
  <c r="AI196" i="24"/>
  <c r="U1093" i="23"/>
  <c r="AB1341" i="23"/>
  <c r="AB170" i="24"/>
  <c r="U1112" i="23"/>
  <c r="AB732" i="23"/>
  <c r="AI895" i="23"/>
  <c r="AB298" i="23"/>
  <c r="AB670" i="23"/>
  <c r="AI497" i="23"/>
  <c r="AI1387" i="23"/>
  <c r="AI633" i="23"/>
  <c r="AB182" i="23"/>
  <c r="AI1495" i="23"/>
  <c r="AI386" i="23"/>
  <c r="AB1575" i="23"/>
  <c r="AI687" i="23"/>
  <c r="Z1210" i="23"/>
  <c r="AA1210" i="23" s="1"/>
  <c r="AC1210" i="23" s="1"/>
  <c r="AI406" i="23"/>
  <c r="AI239" i="23"/>
  <c r="AI1298" i="23"/>
  <c r="AI241" i="24"/>
  <c r="AB415" i="23"/>
  <c r="AG234" i="23"/>
  <c r="AH234" i="23" s="1"/>
  <c r="AJ234" i="23" s="1"/>
  <c r="A234" i="23" s="1"/>
  <c r="AK298" i="23"/>
  <c r="AI333" i="23"/>
  <c r="AB1523" i="23"/>
  <c r="AI267" i="24"/>
  <c r="AI1506" i="23"/>
  <c r="AI1293" i="23"/>
  <c r="U548" i="23"/>
  <c r="U285" i="24"/>
  <c r="AB987" i="23"/>
  <c r="AB874" i="23"/>
  <c r="AD1481" i="23"/>
  <c r="AF1481" i="23" s="1"/>
  <c r="AG1481" i="23" s="1"/>
  <c r="AH1481" i="23" s="1"/>
  <c r="AJ1481" i="23" s="1"/>
  <c r="A1481" i="23" s="1"/>
  <c r="AB137" i="23"/>
  <c r="AI1166" i="23"/>
  <c r="AB143" i="23"/>
  <c r="AG262" i="23"/>
  <c r="AH262" i="23" s="1"/>
  <c r="AJ262" i="23" s="1"/>
  <c r="AG263" i="23"/>
  <c r="AH263" i="23" s="1"/>
  <c r="AJ263" i="23" s="1"/>
  <c r="A263" i="23" s="1"/>
  <c r="AB371" i="23"/>
  <c r="AG189" i="23"/>
  <c r="AH189" i="23" s="1"/>
  <c r="AJ189" i="23" s="1"/>
  <c r="A189" i="23" s="1"/>
  <c r="AI1212" i="23"/>
  <c r="AI852" i="23"/>
  <c r="AI310" i="23"/>
  <c r="AI351" i="23"/>
  <c r="AI744" i="23"/>
  <c r="AI848" i="23"/>
  <c r="U147" i="24"/>
  <c r="AI1161" i="23"/>
  <c r="AB298" i="24"/>
  <c r="AI582" i="23"/>
  <c r="AB1025" i="23"/>
  <c r="AI1134" i="23"/>
  <c r="AI243" i="23"/>
  <c r="A496" i="23"/>
  <c r="A660" i="23"/>
  <c r="AF285" i="24"/>
  <c r="AK285" i="24" s="1"/>
  <c r="AF907" i="23"/>
  <c r="AG907" i="23" s="1"/>
  <c r="AA1518" i="23"/>
  <c r="AC1518" i="23" s="1"/>
  <c r="A1122" i="23"/>
  <c r="A61" i="23"/>
  <c r="AI46" i="24"/>
  <c r="AB1033" i="23"/>
  <c r="AI592" i="23"/>
  <c r="A818" i="23"/>
  <c r="Z1530" i="23"/>
  <c r="AA1530" i="23" s="1"/>
  <c r="AC1530" i="23" s="1"/>
  <c r="AI673" i="23"/>
  <c r="AG269" i="24"/>
  <c r="U1441" i="23"/>
  <c r="AB269" i="24"/>
  <c r="A122" i="23"/>
  <c r="AH874" i="23"/>
  <c r="AJ874" i="23" s="1"/>
  <c r="A874" i="23" s="1"/>
  <c r="U279" i="23"/>
  <c r="AB232" i="24"/>
  <c r="U728" i="23"/>
  <c r="AB479" i="23"/>
  <c r="AI951" i="23"/>
  <c r="AI1024" i="23"/>
  <c r="AI926" i="23"/>
  <c r="AG231" i="23"/>
  <c r="AH231" i="23" s="1"/>
  <c r="AJ231" i="23" s="1"/>
  <c r="A231" i="23" s="1"/>
  <c r="AI110" i="24"/>
  <c r="AI600" i="23"/>
  <c r="AB1090" i="23"/>
  <c r="AI603" i="23"/>
  <c r="AI137" i="24"/>
  <c r="AB101" i="24"/>
  <c r="AI921" i="23"/>
  <c r="AI412" i="23"/>
  <c r="AI530" i="23"/>
  <c r="AB1516" i="23"/>
  <c r="AI324" i="23"/>
  <c r="AG272" i="23"/>
  <c r="AH272" i="23" s="1"/>
  <c r="AJ272" i="23" s="1"/>
  <c r="A272" i="23" s="1"/>
  <c r="AI44" i="23"/>
  <c r="AI1465" i="23"/>
  <c r="AI550" i="23"/>
  <c r="AI1026" i="23"/>
  <c r="AG54" i="23"/>
  <c r="AH54" i="23" s="1"/>
  <c r="AJ54" i="23" s="1"/>
  <c r="A54" i="23" s="1"/>
  <c r="AB170" i="23"/>
  <c r="AI1069" i="23"/>
  <c r="AB1427" i="23"/>
  <c r="AB648" i="23"/>
  <c r="AI936" i="23"/>
  <c r="AK154" i="24"/>
  <c r="AB1083" i="23"/>
  <c r="Y1366" i="23"/>
  <c r="AD1366" i="23" s="1"/>
  <c r="AH1570" i="23"/>
  <c r="AJ1570" i="23" s="1"/>
  <c r="A1570" i="23" s="1"/>
  <c r="U419" i="23"/>
  <c r="AI226" i="23"/>
  <c r="AI25" i="23"/>
  <c r="AI151" i="23"/>
  <c r="AI935" i="23"/>
  <c r="Z292" i="24"/>
  <c r="AA292" i="24" s="1"/>
  <c r="AC292" i="24" s="1"/>
  <c r="AB103" i="23"/>
  <c r="AB1541" i="23"/>
  <c r="A324" i="23"/>
  <c r="AB73" i="23"/>
  <c r="AI1120" i="23"/>
  <c r="AK120" i="23"/>
  <c r="AI1590" i="23"/>
  <c r="AI1473" i="23"/>
  <c r="AI498" i="23"/>
  <c r="AI686" i="23"/>
  <c r="AI826" i="23"/>
  <c r="AB168" i="23"/>
  <c r="AI1568" i="23"/>
  <c r="AI1390" i="23"/>
  <c r="AI358" i="23"/>
  <c r="AI39" i="24"/>
  <c r="AI1294" i="23"/>
  <c r="AD791" i="23"/>
  <c r="AF791" i="23" s="1"/>
  <c r="AG791" i="23" s="1"/>
  <c r="AH528" i="23"/>
  <c r="AJ528" i="23" s="1"/>
  <c r="AD1550" i="23"/>
  <c r="Z1111" i="23"/>
  <c r="AB1179" i="23"/>
  <c r="AA1127" i="23"/>
  <c r="AC1127" i="23" s="1"/>
  <c r="AB656" i="23"/>
  <c r="AB83" i="23"/>
  <c r="AI938" i="23"/>
  <c r="AI596" i="23"/>
  <c r="AB428" i="23"/>
  <c r="AI1041" i="23"/>
  <c r="AG264" i="23"/>
  <c r="AH264" i="23" s="1"/>
  <c r="AJ264" i="23" s="1"/>
  <c r="A264" i="23" s="1"/>
  <c r="AI1584" i="23"/>
  <c r="AG246" i="23"/>
  <c r="AH246" i="23" s="1"/>
  <c r="AJ246" i="23" s="1"/>
  <c r="A246" i="23" s="1"/>
  <c r="AB787" i="23"/>
  <c r="AB158" i="24"/>
  <c r="AI436" i="23"/>
  <c r="AG172" i="24"/>
  <c r="AH172" i="24" s="1"/>
  <c r="AJ172" i="24" s="1"/>
  <c r="A172" i="24" s="1"/>
  <c r="AI1268" i="23"/>
  <c r="AI142" i="23"/>
  <c r="AI1227" i="23"/>
  <c r="AI1000" i="23"/>
  <c r="AG270" i="23"/>
  <c r="AH270" i="23" s="1"/>
  <c r="AJ270" i="23" s="1"/>
  <c r="A270" i="23" s="1"/>
  <c r="U1240" i="23"/>
  <c r="AI63" i="24"/>
  <c r="AB150" i="24"/>
  <c r="AI111" i="24"/>
  <c r="A914" i="23"/>
  <c r="AB1282" i="23"/>
  <c r="U932" i="23"/>
  <c r="AI884" i="23"/>
  <c r="AI1162" i="23"/>
  <c r="AB262" i="24"/>
  <c r="AB912" i="23"/>
  <c r="AI116" i="23"/>
  <c r="AI517" i="23"/>
  <c r="AI1601" i="23"/>
  <c r="AB128" i="23"/>
  <c r="AI684" i="23"/>
  <c r="U1530" i="23"/>
  <c r="AI839" i="23"/>
  <c r="AI655" i="23"/>
  <c r="AI918" i="23"/>
  <c r="A1394" i="23"/>
  <c r="AA791" i="23"/>
  <c r="AC791" i="23" s="1"/>
  <c r="AA1550" i="23"/>
  <c r="AC1550" i="23" s="1"/>
  <c r="AH1111" i="23"/>
  <c r="AJ1111" i="23" s="1"/>
  <c r="U566" i="23"/>
  <c r="AI250" i="23"/>
  <c r="AI1328" i="23"/>
  <c r="AB588" i="23"/>
  <c r="AI564" i="23"/>
  <c r="AG85" i="24"/>
  <c r="AH85" i="24" s="1"/>
  <c r="AJ85" i="24" s="1"/>
  <c r="A85" i="24" s="1"/>
  <c r="AI1418" i="23"/>
  <c r="AI629" i="23"/>
  <c r="AI1448" i="23"/>
  <c r="AI31" i="23"/>
  <c r="Z605" i="23"/>
  <c r="AA605" i="23" s="1"/>
  <c r="A693" i="23"/>
  <c r="AB1448" i="23"/>
  <c r="AK218" i="24"/>
  <c r="AB691" i="23"/>
  <c r="AB798" i="23"/>
  <c r="U834" i="23"/>
  <c r="AF1576" i="23"/>
  <c r="AG1576" i="23" s="1"/>
  <c r="U1570" i="23"/>
  <c r="AB835" i="23"/>
  <c r="AB954" i="23"/>
  <c r="AI235" i="24"/>
  <c r="AI568" i="23"/>
  <c r="U1494" i="23"/>
  <c r="AB59" i="23"/>
  <c r="AB1087" i="23"/>
  <c r="AD70" i="23"/>
  <c r="AF70" i="23" s="1"/>
  <c r="AK70" i="23" s="1"/>
  <c r="Z192" i="24"/>
  <c r="AA192" i="24" s="1"/>
  <c r="AC192" i="24" s="1"/>
  <c r="AI199" i="23"/>
  <c r="AK195" i="23"/>
  <c r="AI961" i="23"/>
  <c r="AI1119" i="23"/>
  <c r="AB147" i="24"/>
  <c r="AI677" i="23"/>
  <c r="AB783" i="23"/>
  <c r="AB737" i="23"/>
  <c r="A71" i="24"/>
  <c r="U1305" i="23"/>
  <c r="AB312" i="23"/>
  <c r="AI354" i="23"/>
  <c r="AI859" i="23"/>
  <c r="AB536" i="23"/>
  <c r="AI285" i="23"/>
  <c r="AI248" i="24"/>
  <c r="AK47" i="23"/>
  <c r="AB1080" i="23"/>
  <c r="AB862" i="23"/>
  <c r="AB1285" i="23"/>
  <c r="AI493" i="23"/>
  <c r="AB1102" i="23"/>
  <c r="AI602" i="23"/>
  <c r="AI1454" i="23"/>
  <c r="AI1204" i="23"/>
  <c r="AB176" i="24"/>
  <c r="AI394" i="23"/>
  <c r="AI291" i="23"/>
  <c r="AI1159" i="23"/>
  <c r="AG284" i="23"/>
  <c r="A115" i="23"/>
  <c r="AB71" i="23"/>
  <c r="AK79" i="23"/>
  <c r="Z6" i="24"/>
  <c r="AA6" i="24" s="1"/>
  <c r="AC6" i="24" s="1"/>
  <c r="A1160" i="23"/>
  <c r="AI363" i="23"/>
  <c r="AI776" i="23"/>
  <c r="AI156" i="24"/>
  <c r="AI637" i="23"/>
  <c r="AB615" i="23"/>
  <c r="U1029" i="23"/>
  <c r="AI1607" i="23"/>
  <c r="U1003" i="23"/>
  <c r="U784" i="23"/>
  <c r="Z1576" i="23"/>
  <c r="AI772" i="23"/>
  <c r="A1228" i="23"/>
  <c r="AB398" i="23"/>
  <c r="AB172" i="24"/>
  <c r="AD1386" i="23"/>
  <c r="AF1386" i="23" s="1"/>
  <c r="AG1386" i="23" s="1"/>
  <c r="AI128" i="24"/>
  <c r="AI1616" i="23"/>
  <c r="AI18" i="24"/>
  <c r="AI1573" i="23"/>
  <c r="AI663" i="23"/>
  <c r="AB166" i="24"/>
  <c r="AI977" i="23"/>
  <c r="AI1183" i="23"/>
  <c r="AI131" i="23"/>
  <c r="AI114" i="24"/>
  <c r="AB767" i="23"/>
  <c r="AI1401" i="23"/>
  <c r="AI330" i="23"/>
  <c r="AI1222" i="23"/>
  <c r="AB254" i="23"/>
  <c r="AI105" i="24"/>
  <c r="AI632" i="23"/>
  <c r="A683" i="23"/>
  <c r="AB301" i="23"/>
  <c r="A646" i="23"/>
  <c r="AB249" i="24"/>
  <c r="A460" i="23"/>
  <c r="A141" i="24"/>
  <c r="AI1098" i="23"/>
  <c r="AI1403" i="23"/>
  <c r="AB938" i="23"/>
  <c r="U225" i="24"/>
  <c r="AB169" i="23"/>
  <c r="AB441" i="23"/>
  <c r="AI233" i="24"/>
  <c r="AB36" i="23"/>
  <c r="AI610" i="23"/>
  <c r="U1335" i="23"/>
  <c r="AA84" i="24"/>
  <c r="AC84" i="24" s="1"/>
  <c r="U1066" i="23"/>
  <c r="AB548" i="23"/>
  <c r="U1111" i="23"/>
  <c r="Z1163" i="23"/>
  <c r="AI1122" i="23"/>
  <c r="T1518" i="23"/>
  <c r="V1518" i="23" s="1"/>
  <c r="AF78" i="24"/>
  <c r="AK78" i="24" s="1"/>
  <c r="AB72" i="23"/>
  <c r="AB204" i="24"/>
  <c r="AB501" i="23"/>
  <c r="AB1426" i="23"/>
  <c r="AA1251" i="23"/>
  <c r="AC1251" i="23" s="1"/>
  <c r="AH928" i="23"/>
  <c r="AJ928" i="23" s="1"/>
  <c r="A928" i="23" s="1"/>
  <c r="AH1535" i="23"/>
  <c r="AJ1535" i="23" s="1"/>
  <c r="A1535" i="23" s="1"/>
  <c r="AH1154" i="23"/>
  <c r="AJ1154" i="23" s="1"/>
  <c r="A1154" i="23" s="1"/>
  <c r="AA746" i="23"/>
  <c r="AC746" i="23" s="1"/>
  <c r="AH879" i="23"/>
  <c r="AJ879" i="23" s="1"/>
  <c r="A879" i="23" s="1"/>
  <c r="AH312" i="23"/>
  <c r="AJ312" i="23" s="1"/>
  <c r="A312" i="23" s="1"/>
  <c r="AF374" i="23"/>
  <c r="AG374" i="23" s="1"/>
  <c r="AH399" i="23"/>
  <c r="AJ399" i="23" s="1"/>
  <c r="AH1194" i="23"/>
  <c r="AJ1194" i="23" s="1"/>
  <c r="A1194" i="23" s="1"/>
  <c r="AH1284" i="23"/>
  <c r="AJ1284" i="23" s="1"/>
  <c r="A1284" i="23" s="1"/>
  <c r="AH1453" i="23"/>
  <c r="AJ1453" i="23" s="1"/>
  <c r="A1453" i="23" s="1"/>
  <c r="AH1082" i="23"/>
  <c r="AJ1082" i="23" s="1"/>
  <c r="A1082" i="23" s="1"/>
  <c r="AF1317" i="23"/>
  <c r="AG1317" i="23" s="1"/>
  <c r="AH794" i="23"/>
  <c r="AJ794" i="23" s="1"/>
  <c r="A794" i="23" s="1"/>
  <c r="AH1376" i="23"/>
  <c r="AJ1376" i="23" s="1"/>
  <c r="A1376" i="23" s="1"/>
  <c r="AF1210" i="23"/>
  <c r="AG1210" i="23" s="1"/>
  <c r="AH1201" i="23"/>
  <c r="AJ1201" i="23" s="1"/>
  <c r="AH648" i="23"/>
  <c r="AJ648" i="23" s="1"/>
  <c r="A648" i="23" s="1"/>
  <c r="AH314" i="23"/>
  <c r="AJ314" i="23" s="1"/>
  <c r="A314" i="23" s="1"/>
  <c r="AH1186" i="23"/>
  <c r="AJ1186" i="23" s="1"/>
  <c r="A1186" i="23" s="1"/>
  <c r="AH1036" i="23"/>
  <c r="AJ1036" i="23" s="1"/>
  <c r="A1036" i="23" s="1"/>
  <c r="AH385" i="23"/>
  <c r="AJ385" i="23" s="1"/>
  <c r="A385" i="23" s="1"/>
  <c r="AH622" i="23"/>
  <c r="AJ622" i="23" s="1"/>
  <c r="A622" i="23" s="1"/>
  <c r="AH420" i="23"/>
  <c r="AJ420" i="23" s="1"/>
  <c r="A420" i="23" s="1"/>
  <c r="AH1351" i="23"/>
  <c r="AJ1351" i="23" s="1"/>
  <c r="A1351" i="23" s="1"/>
  <c r="AF607" i="23"/>
  <c r="AG607" i="23" s="1"/>
  <c r="AA623" i="23"/>
  <c r="AC623" i="23" s="1"/>
  <c r="AH1151" i="23"/>
  <c r="AJ1151" i="23" s="1"/>
  <c r="A1151" i="23" s="1"/>
  <c r="AH43" i="24"/>
  <c r="AJ43" i="24" s="1"/>
  <c r="A43" i="24" s="1"/>
  <c r="Q43" i="21" s="1"/>
  <c r="AH369" i="23"/>
  <c r="AJ369" i="23" s="1"/>
  <c r="A369" i="23" s="1"/>
  <c r="AH232" i="24"/>
  <c r="AJ232" i="24" s="1"/>
  <c r="A232" i="24" s="1"/>
  <c r="AH659" i="23"/>
  <c r="AJ659" i="23" s="1"/>
  <c r="A659" i="23" s="1"/>
  <c r="AH991" i="23"/>
  <c r="AJ991" i="23" s="1"/>
  <c r="A991" i="23" s="1"/>
  <c r="AH898" i="23"/>
  <c r="AJ898" i="23" s="1"/>
  <c r="A898" i="23" s="1"/>
  <c r="AF661" i="23"/>
  <c r="AG661" i="23" s="1"/>
  <c r="AH834" i="23"/>
  <c r="AJ834" i="23" s="1"/>
  <c r="AH1249" i="23"/>
  <c r="AJ1249" i="23" s="1"/>
  <c r="A1249" i="23" s="1"/>
  <c r="AH805" i="23"/>
  <c r="AJ805" i="23" s="1"/>
  <c r="AH724" i="23"/>
  <c r="AJ724" i="23" s="1"/>
  <c r="A724" i="23" s="1"/>
  <c r="AH298" i="23"/>
  <c r="AJ298" i="23" s="1"/>
  <c r="A298" i="23" s="1"/>
  <c r="AH628" i="23"/>
  <c r="AJ628" i="23" s="1"/>
  <c r="A628" i="23" s="1"/>
  <c r="AH191" i="23"/>
  <c r="AJ191" i="23" s="1"/>
  <c r="AH471" i="23"/>
  <c r="AJ471" i="23" s="1"/>
  <c r="A471" i="23" s="1"/>
  <c r="AH372" i="23"/>
  <c r="AJ372" i="23" s="1"/>
  <c r="A372" i="23" s="1"/>
  <c r="AH1361" i="23"/>
  <c r="AJ1361" i="23" s="1"/>
  <c r="A1361" i="23" s="1"/>
  <c r="AH1014" i="23"/>
  <c r="AJ1014" i="23" s="1"/>
  <c r="A1014" i="23" s="1"/>
  <c r="AH997" i="23"/>
  <c r="AJ997" i="23" s="1"/>
  <c r="A997" i="23" s="1"/>
  <c r="AH1192" i="23"/>
  <c r="AJ1192" i="23" s="1"/>
  <c r="A1192" i="23" s="1"/>
  <c r="AA376" i="23"/>
  <c r="AC376" i="23" s="1"/>
  <c r="AH999" i="23"/>
  <c r="AJ999" i="23" s="1"/>
  <c r="A999" i="23" s="1"/>
  <c r="AH186" i="23"/>
  <c r="AJ186" i="23" s="1"/>
  <c r="A186" i="23" s="1"/>
  <c r="AH182" i="23"/>
  <c r="AJ182" i="23" s="1"/>
  <c r="A182" i="23" s="1"/>
  <c r="AH280" i="23"/>
  <c r="AJ280" i="23" s="1"/>
  <c r="AH1033" i="23"/>
  <c r="AJ1033" i="23" s="1"/>
  <c r="A1033" i="23" s="1"/>
  <c r="AH1269" i="23"/>
  <c r="AJ1269" i="23" s="1"/>
  <c r="AH1198" i="23"/>
  <c r="AJ1198" i="23" s="1"/>
  <c r="AA22" i="24"/>
  <c r="AC22" i="24" s="1"/>
  <c r="AA916" i="23"/>
  <c r="AC916" i="23" s="1"/>
  <c r="AH425" i="23"/>
  <c r="AJ425" i="23" s="1"/>
  <c r="A425" i="23" s="1"/>
  <c r="AF1063" i="23"/>
  <c r="AG1063" i="23" s="1"/>
  <c r="AH503" i="23"/>
  <c r="AJ503" i="23" s="1"/>
  <c r="A503" i="23" s="1"/>
  <c r="AH767" i="23"/>
  <c r="AJ767" i="23" s="1"/>
  <c r="A767" i="23" s="1"/>
  <c r="AH335" i="23"/>
  <c r="AJ335" i="23" s="1"/>
  <c r="AH837" i="23"/>
  <c r="AJ837" i="23" s="1"/>
  <c r="AH257" i="24"/>
  <c r="AJ257" i="24" s="1"/>
  <c r="A257" i="24" s="1"/>
  <c r="AH1466" i="23"/>
  <c r="AJ1466" i="23" s="1"/>
  <c r="A1466" i="23" s="1"/>
  <c r="AH822" i="23"/>
  <c r="AJ822" i="23" s="1"/>
  <c r="A822" i="23" s="1"/>
  <c r="AH1155" i="23"/>
  <c r="AJ1155" i="23" s="1"/>
  <c r="A1155" i="23" s="1"/>
  <c r="AH1377" i="23"/>
  <c r="AJ1377" i="23" s="1"/>
  <c r="A1377" i="23" s="1"/>
  <c r="AH168" i="23"/>
  <c r="AJ168" i="23" s="1"/>
  <c r="A168" i="23" s="1"/>
  <c r="AH593" i="23"/>
  <c r="AJ593" i="23" s="1"/>
  <c r="A593" i="23" s="1"/>
  <c r="AH238" i="23"/>
  <c r="AJ238" i="23" s="1"/>
  <c r="A238" i="23" s="1"/>
  <c r="AH594" i="23"/>
  <c r="AJ594" i="23" s="1"/>
  <c r="A594" i="23" s="1"/>
  <c r="AH996" i="23"/>
  <c r="AJ996" i="23" s="1"/>
  <c r="AH598" i="23"/>
  <c r="AJ598" i="23" s="1"/>
  <c r="A598" i="23" s="1"/>
  <c r="AH1458" i="23"/>
  <c r="AJ1458" i="23" s="1"/>
  <c r="A1458" i="23" s="1"/>
  <c r="AH319" i="23"/>
  <c r="AJ319" i="23" s="1"/>
  <c r="AH163" i="23"/>
  <c r="AJ163" i="23" s="1"/>
  <c r="A163" i="23" s="1"/>
  <c r="AH1084" i="23"/>
  <c r="AJ1084" i="23" s="1"/>
  <c r="AH380" i="23"/>
  <c r="AJ380" i="23" s="1"/>
  <c r="A380" i="23" s="1"/>
  <c r="AA339" i="23"/>
  <c r="AC339" i="23" s="1"/>
  <c r="AH1219" i="23"/>
  <c r="AJ1219" i="23" s="1"/>
  <c r="A1219" i="23" s="1"/>
  <c r="AH1606" i="23"/>
  <c r="AJ1606" i="23" s="1"/>
  <c r="A1606" i="23" s="1"/>
  <c r="AH841" i="23"/>
  <c r="AJ841" i="23" s="1"/>
  <c r="A841" i="23" s="1"/>
  <c r="AH472" i="23"/>
  <c r="AJ472" i="23" s="1"/>
  <c r="A472" i="23" s="1"/>
  <c r="AH1497" i="23"/>
  <c r="AJ1497" i="23" s="1"/>
  <c r="A1497" i="23" s="1"/>
  <c r="AF932" i="23"/>
  <c r="AG932" i="23" s="1"/>
  <c r="AH803" i="23"/>
  <c r="AJ803" i="23" s="1"/>
  <c r="A803" i="23" s="1"/>
  <c r="AH537" i="23"/>
  <c r="AJ537" i="23" s="1"/>
  <c r="A537" i="23" s="1"/>
  <c r="AH346" i="23"/>
  <c r="AJ346" i="23" s="1"/>
  <c r="A346" i="23" s="1"/>
  <c r="AH761" i="23"/>
  <c r="AJ761" i="23" s="1"/>
  <c r="A761" i="23" s="1"/>
  <c r="AH1305" i="23"/>
  <c r="AJ1305" i="23" s="1"/>
  <c r="AH353" i="23"/>
  <c r="AJ353" i="23" s="1"/>
  <c r="A353" i="23" s="1"/>
  <c r="AH478" i="23"/>
  <c r="AJ478" i="23" s="1"/>
  <c r="AH403" i="23"/>
  <c r="AJ403" i="23" s="1"/>
  <c r="AH1254" i="23"/>
  <c r="AJ1254" i="23" s="1"/>
  <c r="AH869" i="23"/>
  <c r="AJ869" i="23" s="1"/>
  <c r="A869" i="23" s="1"/>
  <c r="AF325" i="23"/>
  <c r="AG325" i="23" s="1"/>
  <c r="AH378" i="23"/>
  <c r="AJ378" i="23" s="1"/>
  <c r="AH152" i="23"/>
  <c r="AJ152" i="23" s="1"/>
  <c r="A152" i="23" s="1"/>
  <c r="AH1209" i="23"/>
  <c r="AJ1209" i="23" s="1"/>
  <c r="A1209" i="23" s="1"/>
  <c r="AH824" i="23"/>
  <c r="AJ824" i="23" s="1"/>
  <c r="A824" i="23" s="1"/>
  <c r="AH1301" i="23"/>
  <c r="AJ1301" i="23" s="1"/>
  <c r="A1301" i="23" s="1"/>
  <c r="AH20" i="24"/>
  <c r="AJ20" i="24" s="1"/>
  <c r="A20" i="24" s="1"/>
  <c r="Q20" i="21" s="1"/>
  <c r="AH1346" i="23"/>
  <c r="AJ1346" i="23" s="1"/>
  <c r="A1346" i="23" s="1"/>
  <c r="AH798" i="23"/>
  <c r="AJ798" i="23" s="1"/>
  <c r="A798" i="23" s="1"/>
  <c r="AH1523" i="23"/>
  <c r="AJ1523" i="23" s="1"/>
  <c r="A1523" i="23" s="1"/>
  <c r="AH447" i="23"/>
  <c r="AJ447" i="23" s="1"/>
  <c r="AH1275" i="23"/>
  <c r="AJ1275" i="23" s="1"/>
  <c r="A1275" i="23" s="1"/>
  <c r="AH1096" i="23"/>
  <c r="AJ1096" i="23" s="1"/>
  <c r="A1096" i="23" s="1"/>
  <c r="AA355" i="23"/>
  <c r="AC355" i="23" s="1"/>
  <c r="AH465" i="23"/>
  <c r="AJ465" i="23" s="1"/>
  <c r="AH832" i="23"/>
  <c r="AJ832" i="23" s="1"/>
  <c r="A832" i="23" s="1"/>
  <c r="AF1530" i="23"/>
  <c r="AG1530" i="23" s="1"/>
  <c r="AH154" i="24"/>
  <c r="AJ154" i="24" s="1"/>
  <c r="AH587" i="23"/>
  <c r="AJ587" i="23" s="1"/>
  <c r="A587" i="23" s="1"/>
  <c r="AH641" i="23"/>
  <c r="AJ641" i="23" s="1"/>
  <c r="A641" i="23" s="1"/>
  <c r="AF728" i="23"/>
  <c r="AG728" i="23" s="1"/>
  <c r="AH1452" i="23"/>
  <c r="AJ1452" i="23" s="1"/>
  <c r="A1452" i="23" s="1"/>
  <c r="AH127" i="23"/>
  <c r="AJ127" i="23" s="1"/>
  <c r="A127" i="23" s="1"/>
  <c r="AA763" i="23"/>
  <c r="AC763" i="23" s="1"/>
  <c r="AH449" i="23"/>
  <c r="AJ449" i="23" s="1"/>
  <c r="A449" i="23" s="1"/>
  <c r="AH830" i="23"/>
  <c r="AJ830" i="23" s="1"/>
  <c r="A830" i="23" s="1"/>
  <c r="AH725" i="23"/>
  <c r="AJ725" i="23" s="1"/>
  <c r="A725" i="23" s="1"/>
  <c r="AH615" i="23"/>
  <c r="AJ615" i="23" s="1"/>
  <c r="A615" i="23" s="1"/>
  <c r="AH217" i="24"/>
  <c r="AJ217" i="24" s="1"/>
  <c r="A217" i="24" s="1"/>
  <c r="AF292" i="24"/>
  <c r="AG292" i="24" s="1"/>
  <c r="AH1266" i="23"/>
  <c r="AJ1266" i="23" s="1"/>
  <c r="A1266" i="23" s="1"/>
  <c r="AH1449" i="23"/>
  <c r="AJ1449" i="23" s="1"/>
  <c r="A1449" i="23" s="1"/>
  <c r="AH1277" i="23"/>
  <c r="AJ1277" i="23" s="1"/>
  <c r="A1277" i="23" s="1"/>
  <c r="AF1480" i="23"/>
  <c r="AG1480" i="23" s="1"/>
  <c r="AF1131" i="23"/>
  <c r="AG1131" i="23" s="1"/>
  <c r="AH499" i="23"/>
  <c r="AJ499" i="23" s="1"/>
  <c r="A499" i="23" s="1"/>
  <c r="AH177" i="23"/>
  <c r="AJ177" i="23" s="1"/>
  <c r="A177" i="23" s="1"/>
  <c r="AA1136" i="23"/>
  <c r="AC1136" i="23" s="1"/>
  <c r="AH983" i="23"/>
  <c r="AJ983" i="23" s="1"/>
  <c r="AH850" i="23"/>
  <c r="AJ850" i="23" s="1"/>
  <c r="AH730" i="23"/>
  <c r="AJ730" i="23" s="1"/>
  <c r="A730" i="23" s="1"/>
  <c r="AH226" i="24"/>
  <c r="AJ226" i="24" s="1"/>
  <c r="A226" i="24" s="1"/>
  <c r="AH1203" i="23"/>
  <c r="AJ1203" i="23" s="1"/>
  <c r="AH934" i="23"/>
  <c r="AJ934" i="23" s="1"/>
  <c r="AH1164" i="23"/>
  <c r="AJ1164" i="23" s="1"/>
  <c r="A1164" i="23" s="1"/>
  <c r="AH911" i="23"/>
  <c r="AJ911" i="23" s="1"/>
  <c r="A911" i="23" s="1"/>
  <c r="AH1381" i="23"/>
  <c r="AJ1381" i="23" s="1"/>
  <c r="A1381" i="23" s="1"/>
  <c r="AH749" i="23"/>
  <c r="AJ749" i="23" s="1"/>
  <c r="AH1324" i="23"/>
  <c r="AJ1324" i="23" s="1"/>
  <c r="A1324" i="23" s="1"/>
  <c r="AA184" i="23"/>
  <c r="AC184" i="23" s="1"/>
  <c r="AH675" i="23"/>
  <c r="AJ675" i="23" s="1"/>
  <c r="A675" i="23" s="1"/>
  <c r="AA175" i="23"/>
  <c r="AC175" i="23" s="1"/>
  <c r="AF1513" i="23"/>
  <c r="AG1513" i="23" s="1"/>
  <c r="AH1248" i="23"/>
  <c r="AJ1248" i="23" s="1"/>
  <c r="A1248" i="23" s="1"/>
  <c r="AH691" i="23"/>
  <c r="AJ691" i="23" s="1"/>
  <c r="A691" i="23" s="1"/>
  <c r="AH379" i="23"/>
  <c r="AJ379" i="23" s="1"/>
  <c r="A379" i="23" s="1"/>
  <c r="AH665" i="23"/>
  <c r="AJ665" i="23" s="1"/>
  <c r="A665" i="23" s="1"/>
  <c r="AH15" i="24"/>
  <c r="AJ15" i="24" s="1"/>
  <c r="AF1425" i="23"/>
  <c r="AG1425" i="23" s="1"/>
  <c r="AA881" i="23"/>
  <c r="AC881" i="23" s="1"/>
  <c r="AH828" i="23"/>
  <c r="AJ828" i="23" s="1"/>
  <c r="A828" i="23" s="1"/>
  <c r="AH700" i="23"/>
  <c r="AJ700" i="23" s="1"/>
  <c r="A700" i="23" s="1"/>
  <c r="AH218" i="24"/>
  <c r="AJ218" i="24" s="1"/>
  <c r="A218" i="24" s="1"/>
  <c r="AH957" i="23"/>
  <c r="AJ957" i="23" s="1"/>
  <c r="A957" i="23" s="1"/>
  <c r="AH727" i="23"/>
  <c r="AJ727" i="23" s="1"/>
  <c r="A727" i="23" s="1"/>
  <c r="AF959" i="23"/>
  <c r="AG959" i="23" s="1"/>
  <c r="AH290" i="24"/>
  <c r="AJ290" i="24" s="1"/>
  <c r="A290" i="24" s="1"/>
  <c r="AH120" i="23"/>
  <c r="AJ120" i="23" s="1"/>
  <c r="AF1336" i="23"/>
  <c r="AG1336" i="23" s="1"/>
  <c r="AH279" i="24"/>
  <c r="AJ279" i="24" s="1"/>
  <c r="A279" i="24" s="1"/>
  <c r="AH224" i="23"/>
  <c r="AJ224" i="23" s="1"/>
  <c r="AH187" i="24"/>
  <c r="AJ187" i="24" s="1"/>
  <c r="AA181" i="23"/>
  <c r="AC181" i="23" s="1"/>
  <c r="AH1402" i="23"/>
  <c r="AJ1402" i="23" s="1"/>
  <c r="A1402" i="23" s="1"/>
  <c r="AF192" i="24"/>
  <c r="AK192" i="24" s="1"/>
  <c r="AH195" i="23"/>
  <c r="AJ195" i="23" s="1"/>
  <c r="A195" i="23" s="1"/>
  <c r="AH657" i="23"/>
  <c r="AJ657" i="23" s="1"/>
  <c r="A657" i="23" s="1"/>
  <c r="AH1213" i="23"/>
  <c r="AJ1213" i="23" s="1"/>
  <c r="A1213" i="23" s="1"/>
  <c r="AH557" i="23"/>
  <c r="AJ557" i="23" s="1"/>
  <c r="A557" i="23" s="1"/>
  <c r="AH956" i="23"/>
  <c r="AJ956" i="23" s="1"/>
  <c r="A956" i="23" s="1"/>
  <c r="AH1310" i="23"/>
  <c r="AJ1310" i="23" s="1"/>
  <c r="A1310" i="23" s="1"/>
  <c r="AH584" i="23"/>
  <c r="AJ584" i="23" s="1"/>
  <c r="AH1517" i="23"/>
  <c r="AJ1517" i="23" s="1"/>
  <c r="A1517" i="23" s="1"/>
  <c r="AH479" i="23"/>
  <c r="AJ479" i="23" s="1"/>
  <c r="A479" i="23" s="1"/>
  <c r="AH47" i="23"/>
  <c r="AJ47" i="23" s="1"/>
  <c r="A47" i="23" s="1"/>
  <c r="S47" i="21" s="1"/>
  <c r="AH851" i="23"/>
  <c r="AJ851" i="23" s="1"/>
  <c r="AH737" i="23"/>
  <c r="AJ737" i="23" s="1"/>
  <c r="A737" i="23" s="1"/>
  <c r="AF1238" i="23"/>
  <c r="AG1238" i="23" s="1"/>
  <c r="AH79" i="23"/>
  <c r="AJ79" i="23" s="1"/>
  <c r="A79" i="23" s="1"/>
  <c r="AF6" i="24"/>
  <c r="AK6" i="24" s="1"/>
  <c r="AF736" i="23"/>
  <c r="AG736" i="23" s="1"/>
  <c r="AH1526" i="23"/>
  <c r="AJ1526" i="23" s="1"/>
  <c r="AH1468" i="23"/>
  <c r="AJ1468" i="23" s="1"/>
  <c r="A1468" i="23" s="1"/>
  <c r="AH1358" i="23"/>
  <c r="AJ1358" i="23" s="1"/>
  <c r="A1358" i="23" s="1"/>
  <c r="AH1595" i="23"/>
  <c r="AJ1595" i="23" s="1"/>
  <c r="A1595" i="23" s="1"/>
  <c r="AA1386" i="23"/>
  <c r="AC1386" i="23" s="1"/>
  <c r="AH1551" i="23"/>
  <c r="AJ1551" i="23" s="1"/>
  <c r="A1551" i="23" s="1"/>
  <c r="AH1379" i="23"/>
  <c r="AJ1379" i="23" s="1"/>
  <c r="A1379" i="23" s="1"/>
  <c r="AH729" i="23"/>
  <c r="AJ729" i="23" s="1"/>
  <c r="AH175" i="24"/>
  <c r="AJ175" i="24" s="1"/>
  <c r="AH1043" i="23"/>
  <c r="AJ1043" i="23" s="1"/>
  <c r="A1043" i="23" s="1"/>
  <c r="AH36" i="24"/>
  <c r="AJ36" i="24" s="1"/>
  <c r="AH268" i="23"/>
  <c r="AJ268" i="23" s="1"/>
  <c r="A268" i="23" s="1"/>
  <c r="AA1099" i="23"/>
  <c r="AC1099" i="23" s="1"/>
  <c r="AH64" i="23"/>
  <c r="AJ64" i="23" s="1"/>
  <c r="A64" i="23" s="1"/>
  <c r="AH1404" i="23"/>
  <c r="AJ1404" i="23" s="1"/>
  <c r="AH321" i="23"/>
  <c r="AJ321" i="23" s="1"/>
  <c r="A321" i="23" s="1"/>
  <c r="AH1494" i="23"/>
  <c r="AJ1494" i="23" s="1"/>
  <c r="A1494" i="23" s="1"/>
  <c r="AA1477" i="23"/>
  <c r="AC1477" i="23" s="1"/>
  <c r="AH1045" i="23"/>
  <c r="AJ1045" i="23" s="1"/>
  <c r="A1045" i="23" s="1"/>
  <c r="AH1309" i="23"/>
  <c r="AJ1309" i="23" s="1"/>
  <c r="A1309" i="23" s="1"/>
  <c r="AF307" i="23"/>
  <c r="AG307" i="23" s="1"/>
  <c r="AH937" i="23"/>
  <c r="AJ937" i="23" s="1"/>
  <c r="A937" i="23" s="1"/>
  <c r="AF889" i="23"/>
  <c r="AG889" i="23" s="1"/>
  <c r="AA70" i="23"/>
  <c r="AC70" i="23" s="1"/>
  <c r="AA1435" i="23"/>
  <c r="AC1435" i="23" s="1"/>
  <c r="AH1047" i="23"/>
  <c r="AJ1047" i="23" s="1"/>
  <c r="A1047" i="23" s="1"/>
  <c r="AH1504" i="23"/>
  <c r="AJ1504" i="23" s="1"/>
  <c r="A1504" i="23" s="1"/>
  <c r="AH207" i="23"/>
  <c r="AJ207" i="23" s="1"/>
  <c r="A207" i="23" s="1"/>
  <c r="AH1493" i="23"/>
  <c r="AJ1493" i="23" s="1"/>
  <c r="A1493" i="23" s="1"/>
  <c r="AH1262" i="23"/>
  <c r="AJ1262" i="23" s="1"/>
  <c r="AA1129" i="23"/>
  <c r="AC1129" i="23" s="1"/>
  <c r="AH901" i="23"/>
  <c r="AJ901" i="23" s="1"/>
  <c r="A901" i="23" s="1"/>
  <c r="AH900" i="23"/>
  <c r="AJ900" i="23" s="1"/>
  <c r="AF1253" i="23"/>
  <c r="AG1253" i="23" s="1"/>
  <c r="AA1514" i="23"/>
  <c r="AC1514" i="23" s="1"/>
  <c r="AH706" i="23"/>
  <c r="AJ706" i="23" s="1"/>
  <c r="A706" i="23" s="1"/>
  <c r="AH345" i="23"/>
  <c r="AJ345" i="23" s="1"/>
  <c r="A345" i="23" s="1"/>
  <c r="AA200" i="24"/>
  <c r="AC200" i="24" s="1"/>
  <c r="AH883" i="23"/>
  <c r="AJ883" i="23" s="1"/>
  <c r="A883" i="23" s="1"/>
  <c r="AF299" i="23"/>
  <c r="AG299" i="23" s="1"/>
  <c r="AH1053" i="23"/>
  <c r="AJ1053" i="23" s="1"/>
  <c r="A1053" i="23" s="1"/>
  <c r="AH1078" i="23"/>
  <c r="AJ1078" i="23" s="1"/>
  <c r="A1078" i="23" s="1"/>
  <c r="AH1541" i="23"/>
  <c r="AJ1541" i="23" s="1"/>
  <c r="A1541" i="23" s="1"/>
  <c r="AH963" i="23"/>
  <c r="AJ963" i="23" s="1"/>
  <c r="AH897" i="23"/>
  <c r="AJ897" i="23" s="1"/>
  <c r="AH1103" i="23"/>
  <c r="AJ1103" i="23" s="1"/>
  <c r="A1103" i="23" s="1"/>
  <c r="AH1503" i="23"/>
  <c r="AJ1503" i="23" s="1"/>
  <c r="A1503" i="23" s="1"/>
  <c r="AD763" i="23"/>
  <c r="AH696" i="23"/>
  <c r="AJ696" i="23" s="1"/>
  <c r="A696" i="23" s="1"/>
  <c r="AH689" i="23"/>
  <c r="AJ689" i="23" s="1"/>
  <c r="A689" i="23" s="1"/>
  <c r="AK187" i="24"/>
  <c r="AI886" i="23"/>
  <c r="AF22" i="23"/>
  <c r="AK22" i="23" s="1"/>
  <c r="AH246" i="24"/>
  <c r="AJ246" i="24" s="1"/>
  <c r="A246" i="24" s="1"/>
  <c r="AH788" i="23"/>
  <c r="AJ788" i="23" s="1"/>
  <c r="A788" i="23" s="1"/>
  <c r="Z325" i="23"/>
  <c r="AG83" i="23"/>
  <c r="U197" i="23"/>
  <c r="Z607" i="23"/>
  <c r="AH203" i="23"/>
  <c r="AJ203" i="23" s="1"/>
  <c r="A203" i="23" s="1"/>
  <c r="AD623" i="23"/>
  <c r="AH652" i="23"/>
  <c r="AJ652" i="23" s="1"/>
  <c r="A652" i="23" s="1"/>
  <c r="AB255" i="24"/>
  <c r="AD200" i="24"/>
  <c r="AI1027" i="23"/>
  <c r="AH140" i="24"/>
  <c r="AJ140" i="24" s="1"/>
  <c r="A140" i="24" s="1"/>
  <c r="T661" i="23"/>
  <c r="V661" i="23" s="1"/>
  <c r="AH242" i="23"/>
  <c r="AJ242" i="23" s="1"/>
  <c r="A242" i="23" s="1"/>
  <c r="AH341" i="23"/>
  <c r="AJ341" i="23" s="1"/>
  <c r="A341" i="23" s="1"/>
  <c r="AI732" i="23"/>
  <c r="AH96" i="24"/>
  <c r="AJ96" i="24" s="1"/>
  <c r="A96" i="24" s="1"/>
  <c r="AD746" i="23"/>
  <c r="AA478" i="23"/>
  <c r="AC478" i="23" s="1"/>
  <c r="AA465" i="23"/>
  <c r="AC465" i="23" s="1"/>
  <c r="AF638" i="23"/>
  <c r="AG638" i="23" s="1"/>
  <c r="AK43" i="24"/>
  <c r="AH1110" i="23"/>
  <c r="AJ1110" i="23" s="1"/>
  <c r="A1110" i="23" s="1"/>
  <c r="AH631" i="23"/>
  <c r="AJ631" i="23" s="1"/>
  <c r="A631" i="23" s="1"/>
  <c r="AG288" i="23"/>
  <c r="AH196" i="23"/>
  <c r="AJ196" i="23" s="1"/>
  <c r="A196" i="23" s="1"/>
  <c r="AK238" i="23"/>
  <c r="AK177" i="23"/>
  <c r="AG86" i="23"/>
  <c r="AF1282" i="23"/>
  <c r="AG1282" i="23" s="1"/>
  <c r="AH717" i="23"/>
  <c r="AJ717" i="23" s="1"/>
  <c r="A717" i="23" s="1"/>
  <c r="AH122" i="24"/>
  <c r="AJ122" i="24" s="1"/>
  <c r="A122" i="24" s="1"/>
  <c r="AB1613" i="23"/>
  <c r="AA91" i="24"/>
  <c r="AC91" i="24" s="1"/>
  <c r="AA996" i="23"/>
  <c r="AC996" i="23" s="1"/>
  <c r="AK175" i="24"/>
  <c r="AH107" i="23"/>
  <c r="AJ107" i="23" s="1"/>
  <c r="A107" i="23" s="1"/>
  <c r="AH604" i="23"/>
  <c r="AJ604" i="23" s="1"/>
  <c r="A604" i="23" s="1"/>
  <c r="A526" i="23"/>
  <c r="AF1484" i="23"/>
  <c r="AG1484" i="23" s="1"/>
  <c r="AI945" i="23"/>
  <c r="AI1436" i="23"/>
  <c r="AH618" i="23"/>
  <c r="AJ618" i="23" s="1"/>
  <c r="AA805" i="23"/>
  <c r="AC805" i="23" s="1"/>
  <c r="AK268" i="23"/>
  <c r="A439" i="23"/>
  <c r="AH1128" i="23"/>
  <c r="AJ1128" i="23" s="1"/>
  <c r="A1128" i="23" s="1"/>
  <c r="AI75" i="24"/>
  <c r="AA1337" i="23"/>
  <c r="AC1337" i="23" s="1"/>
  <c r="AK280" i="23"/>
  <c r="AH152" i="24"/>
  <c r="AJ152" i="24" s="1"/>
  <c r="A152" i="24" s="1"/>
  <c r="AI1270" i="23"/>
  <c r="A415" i="23"/>
  <c r="AI1237" i="23"/>
  <c r="AH440" i="23"/>
  <c r="AJ440" i="23" s="1"/>
  <c r="AK168" i="23"/>
  <c r="AH780" i="23"/>
  <c r="AJ780" i="23" s="1"/>
  <c r="AB1394" i="23"/>
  <c r="A410" i="23"/>
  <c r="AB827" i="23"/>
  <c r="AH1307" i="23"/>
  <c r="AJ1307" i="23" s="1"/>
  <c r="AA1259" i="23"/>
  <c r="AC1259" i="23" s="1"/>
  <c r="AB1194" i="23"/>
  <c r="AK15" i="24"/>
  <c r="Z728" i="23"/>
  <c r="AB343" i="23"/>
  <c r="AI711" i="23"/>
  <c r="AI1384" i="23"/>
  <c r="AB13" i="24"/>
  <c r="AH268" i="24"/>
  <c r="AJ268" i="24" s="1"/>
  <c r="A268" i="24" s="1"/>
  <c r="AF102" i="23"/>
  <c r="AG102" i="23" s="1"/>
  <c r="AF1356" i="23"/>
  <c r="AG1356" i="23" s="1"/>
  <c r="AH125" i="23"/>
  <c r="AJ125" i="23" s="1"/>
  <c r="A125" i="23" s="1"/>
  <c r="AH688" i="23"/>
  <c r="AJ688" i="23" s="1"/>
  <c r="A688" i="23" s="1"/>
  <c r="AH757" i="23"/>
  <c r="AJ757" i="23" s="1"/>
  <c r="A757" i="23" s="1"/>
  <c r="AH698" i="23"/>
  <c r="AJ698" i="23" s="1"/>
  <c r="AF266" i="23"/>
  <c r="AK266" i="23" s="1"/>
  <c r="AB921" i="23"/>
  <c r="AI1362" i="23"/>
  <c r="AB14" i="24"/>
  <c r="AI439" i="23"/>
  <c r="AB1082" i="23"/>
  <c r="AG29" i="23"/>
  <c r="AB514" i="23"/>
  <c r="AI61" i="23"/>
  <c r="AI924" i="23"/>
  <c r="AB1434" i="23"/>
  <c r="AB1301" i="23"/>
  <c r="AB1309" i="23"/>
  <c r="AG160" i="24"/>
  <c r="AA335" i="23"/>
  <c r="AC335" i="23" s="1"/>
  <c r="AA653" i="23"/>
  <c r="AC653" i="23" s="1"/>
  <c r="AG58" i="23"/>
  <c r="AI65" i="23"/>
  <c r="AI214" i="24"/>
  <c r="AG76" i="24"/>
  <c r="AB134" i="23"/>
  <c r="AB225" i="24"/>
  <c r="AI888" i="23"/>
  <c r="U1402" i="23"/>
  <c r="AI1388" i="23"/>
  <c r="AB1288" i="23"/>
  <c r="AI833" i="23"/>
  <c r="AI840" i="23"/>
  <c r="AB168" i="24"/>
  <c r="AI150" i="23"/>
  <c r="AI1038" i="23"/>
  <c r="U605" i="23"/>
  <c r="U1253" i="23"/>
  <c r="AI38" i="24"/>
  <c r="AG109" i="24"/>
  <c r="AF57" i="24"/>
  <c r="AG57" i="24" s="1"/>
  <c r="AB908" i="23"/>
  <c r="U1323" i="23"/>
  <c r="AI809" i="23"/>
  <c r="AI1022" i="23"/>
  <c r="AI1438" i="23"/>
  <c r="AB106" i="23"/>
  <c r="AB215" i="24"/>
  <c r="AH252" i="24"/>
  <c r="AJ252" i="24" s="1"/>
  <c r="A252" i="24" s="1"/>
  <c r="AF84" i="23"/>
  <c r="AG84" i="23" s="1"/>
  <c r="AB1464" i="23"/>
  <c r="AA447" i="23"/>
  <c r="AC447" i="23" s="1"/>
  <c r="AB113" i="23"/>
  <c r="AB503" i="23"/>
  <c r="U691" i="23"/>
  <c r="AI223" i="24"/>
  <c r="AB1519" i="23"/>
  <c r="A1065" i="23"/>
  <c r="AG186" i="24"/>
  <c r="AI703" i="23"/>
  <c r="AI693" i="23"/>
  <c r="AI1615" i="23"/>
  <c r="AI180" i="23"/>
  <c r="AI1153" i="23"/>
  <c r="AH1080" i="23"/>
  <c r="AJ1080" i="23" s="1"/>
  <c r="A1080" i="23" s="1"/>
  <c r="AB245" i="24"/>
  <c r="AB10" i="23"/>
  <c r="AI450" i="23"/>
  <c r="Z959" i="23"/>
  <c r="AI1188" i="23"/>
  <c r="AA1203" i="23"/>
  <c r="AC1203" i="23" s="1"/>
  <c r="AB717" i="23"/>
  <c r="AI121" i="23"/>
  <c r="AH612" i="23"/>
  <c r="AJ612" i="23" s="1"/>
  <c r="A612" i="23" s="1"/>
  <c r="AI1156" i="23"/>
  <c r="AF1600" i="23"/>
  <c r="AG1600" i="23" s="1"/>
  <c r="Z661" i="23"/>
  <c r="AI1109" i="23"/>
  <c r="AI1326" i="23"/>
  <c r="AI1113" i="23"/>
  <c r="AI894" i="23"/>
  <c r="AG23" i="23"/>
  <c r="AB868" i="23"/>
  <c r="AI1065" i="23"/>
  <c r="AI541" i="23"/>
  <c r="AA1356" i="23"/>
  <c r="AC1356" i="23" s="1"/>
  <c r="AI873" i="23"/>
  <c r="AI1365" i="23"/>
  <c r="AB290" i="24"/>
  <c r="AI1440" i="23"/>
  <c r="Z1238" i="23"/>
  <c r="AA1577" i="23"/>
  <c r="AC1577" i="23" s="1"/>
  <c r="AA202" i="24"/>
  <c r="AC202" i="24" s="1"/>
  <c r="AB456" i="23"/>
  <c r="AI1264" i="23"/>
  <c r="AI573" i="23"/>
  <c r="AI539" i="23"/>
  <c r="AI60" i="23"/>
  <c r="Z1336" i="23"/>
  <c r="AB1100" i="23"/>
  <c r="AB270" i="23"/>
  <c r="AF27" i="24"/>
  <c r="AK27" i="24" s="1"/>
  <c r="AA403" i="23"/>
  <c r="AC403" i="23" s="1"/>
  <c r="AB17" i="23"/>
  <c r="AA336" i="23"/>
  <c r="AC336" i="23" s="1"/>
  <c r="AB12" i="23"/>
  <c r="AG212" i="24"/>
  <c r="AB1310" i="23"/>
  <c r="U1020" i="23"/>
  <c r="AA1271" i="23"/>
  <c r="AC1271" i="23" s="1"/>
  <c r="AI1311" i="23"/>
  <c r="AI1016" i="23"/>
  <c r="AI216" i="23"/>
  <c r="AI483" i="23"/>
  <c r="AI296" i="23"/>
  <c r="AH193" i="23"/>
  <c r="AJ193" i="23" s="1"/>
  <c r="A193" i="23" s="1"/>
  <c r="AI1327" i="23"/>
  <c r="AB1004" i="23"/>
  <c r="AI948" i="23"/>
  <c r="AA224" i="23"/>
  <c r="AC224" i="23" s="1"/>
  <c r="AI398" i="23"/>
  <c r="AB1468" i="23"/>
  <c r="AH1419" i="23"/>
  <c r="AJ1419" i="23" s="1"/>
  <c r="A1419" i="23" s="1"/>
  <c r="AI1217" i="23"/>
  <c r="AA266" i="23"/>
  <c r="AC266" i="23" s="1"/>
  <c r="AI247" i="24"/>
  <c r="AA99" i="24"/>
  <c r="AC99" i="24" s="1"/>
  <c r="AI1302" i="23"/>
  <c r="AG99" i="24"/>
  <c r="AI515" i="23"/>
  <c r="AF91" i="24"/>
  <c r="AG91" i="24" s="1"/>
  <c r="AH23" i="24"/>
  <c r="AJ23" i="24" s="1"/>
  <c r="A23" i="24" s="1"/>
  <c r="Q23" i="21" s="1"/>
  <c r="AH392" i="23"/>
  <c r="AJ392" i="23" s="1"/>
  <c r="AH308" i="23"/>
  <c r="AJ308" i="23" s="1"/>
  <c r="A308" i="23" s="1"/>
  <c r="AA577" i="23"/>
  <c r="AC577" i="23" s="1"/>
  <c r="AI344" i="23"/>
  <c r="AH1587" i="23"/>
  <c r="AJ1587" i="23" s="1"/>
  <c r="A1587" i="23" s="1"/>
  <c r="AH1461" i="23"/>
  <c r="AJ1461" i="23" s="1"/>
  <c r="A748" i="23"/>
  <c r="U623" i="23"/>
  <c r="AH123" i="23"/>
  <c r="AJ123" i="23" s="1"/>
  <c r="A123" i="23" s="1"/>
  <c r="AI1547" i="23"/>
  <c r="AH1176" i="23"/>
  <c r="AJ1176" i="23" s="1"/>
  <c r="A1176" i="23" s="1"/>
  <c r="AI1582" i="23"/>
  <c r="AA283" i="23"/>
  <c r="AC283" i="23" s="1"/>
  <c r="AH690" i="23"/>
  <c r="AJ690" i="23" s="1"/>
  <c r="A690" i="23" s="1"/>
  <c r="AH1393" i="23"/>
  <c r="AJ1393" i="23" s="1"/>
  <c r="A1393" i="23" s="1"/>
  <c r="AB229" i="24"/>
  <c r="AA1123" i="23"/>
  <c r="AC1123" i="23" s="1"/>
  <c r="AA1132" i="23"/>
  <c r="AC1132" i="23" s="1"/>
  <c r="AH1320" i="23"/>
  <c r="AJ1320" i="23" s="1"/>
  <c r="A1320" i="23" s="1"/>
  <c r="AA451" i="23"/>
  <c r="AC451" i="23" s="1"/>
  <c r="AA106" i="24"/>
  <c r="AC106" i="24" s="1"/>
  <c r="AA468" i="23"/>
  <c r="AC468" i="23" s="1"/>
  <c r="AI796" i="23"/>
  <c r="AH903" i="23"/>
  <c r="AJ903" i="23" s="1"/>
  <c r="A903" i="23" s="1"/>
  <c r="A143" i="23"/>
  <c r="AA319" i="23"/>
  <c r="AC319" i="23" s="1"/>
  <c r="AH204" i="23"/>
  <c r="AJ204" i="23" s="1"/>
  <c r="A204" i="23" s="1"/>
  <c r="S209" i="21" s="1"/>
  <c r="AB444" i="23"/>
  <c r="AB1559" i="23"/>
  <c r="AA1598" i="23"/>
  <c r="AC1598" i="23" s="1"/>
  <c r="A511" i="23"/>
  <c r="S512" i="21" s="1"/>
  <c r="AB650" i="23"/>
  <c r="AI795" i="23"/>
  <c r="AB1065" i="23"/>
  <c r="AH551" i="23"/>
  <c r="AJ551" i="23" s="1"/>
  <c r="A551" i="23" s="1"/>
  <c r="AF10" i="23"/>
  <c r="AG10" i="23" s="1"/>
  <c r="AA175" i="24"/>
  <c r="AC175" i="24" s="1"/>
  <c r="AI367" i="23"/>
  <c r="AI371" i="23"/>
  <c r="U1337" i="23"/>
  <c r="AH238" i="24"/>
  <c r="AJ238" i="24" s="1"/>
  <c r="A238" i="24" s="1"/>
  <c r="Q243" i="21" s="1"/>
  <c r="AI1333" i="23"/>
  <c r="AI1304" i="23"/>
  <c r="AI362" i="23"/>
  <c r="AB417" i="23"/>
  <c r="AF26" i="24"/>
  <c r="AK26" i="24" s="1"/>
  <c r="AI1030" i="23"/>
  <c r="AI1491" i="23"/>
  <c r="AI1592" i="23"/>
  <c r="AI410" i="23"/>
  <c r="AI1185" i="23"/>
  <c r="AH328" i="23"/>
  <c r="AJ328" i="23" s="1"/>
  <c r="A128" i="23"/>
  <c r="AI817" i="23"/>
  <c r="AH360" i="23"/>
  <c r="AJ360" i="23" s="1"/>
  <c r="A360" i="23" s="1"/>
  <c r="S365" i="21" s="1"/>
  <c r="AG70" i="24"/>
  <c r="A456" i="23"/>
  <c r="A10" i="24"/>
  <c r="Q10" i="21" s="1"/>
  <c r="AH221" i="24"/>
  <c r="AJ221" i="24" s="1"/>
  <c r="A221" i="24" s="1"/>
  <c r="AI231" i="24"/>
  <c r="U60" i="24"/>
  <c r="AI1392" i="23"/>
  <c r="AI1500" i="23"/>
  <c r="AI1479" i="23"/>
  <c r="AB46" i="24"/>
  <c r="AI849" i="23"/>
  <c r="AI1608" i="23"/>
  <c r="AI141" i="24"/>
  <c r="AA1404" i="23"/>
  <c r="AC1404" i="23" s="1"/>
  <c r="AF1271" i="23"/>
  <c r="AG1271" i="23" s="1"/>
  <c r="U1059" i="23"/>
  <c r="AB157" i="23"/>
  <c r="AI905" i="23"/>
  <c r="AG17" i="23"/>
  <c r="AI636" i="23"/>
  <c r="AH47" i="24"/>
  <c r="AJ47" i="24" s="1"/>
  <c r="A47" i="24" s="1"/>
  <c r="Q47" i="21" s="1"/>
  <c r="AI1257" i="23"/>
  <c r="U502" i="23"/>
  <c r="AB53" i="24"/>
  <c r="AI952" i="23"/>
  <c r="AI8" i="24"/>
  <c r="AI802" i="23"/>
  <c r="AB290" i="23"/>
  <c r="AI664" i="23"/>
  <c r="AI542" i="23"/>
  <c r="AI30" i="24"/>
  <c r="AI1378" i="23"/>
  <c r="AI1483" i="23"/>
  <c r="AI866" i="23"/>
  <c r="AH1420" i="23"/>
  <c r="AJ1420" i="23" s="1"/>
  <c r="A1420" i="23" s="1"/>
  <c r="AH490" i="23"/>
  <c r="AJ490" i="23" s="1"/>
  <c r="A490" i="23" s="1"/>
  <c r="AF1577" i="23"/>
  <c r="AG1577" i="23" s="1"/>
  <c r="AH46" i="23"/>
  <c r="AJ46" i="23" s="1"/>
  <c r="A46" i="23" s="1"/>
  <c r="AF38" i="23"/>
  <c r="AK38" i="23" s="1"/>
  <c r="AH1578" i="23"/>
  <c r="AJ1578" i="23" s="1"/>
  <c r="A1578" i="23" s="1"/>
  <c r="AH1243" i="23"/>
  <c r="AJ1243" i="23" s="1"/>
  <c r="A1243" i="23" s="1"/>
  <c r="AH1083" i="23"/>
  <c r="AJ1083" i="23" s="1"/>
  <c r="A1083" i="23" s="1"/>
  <c r="AH1297" i="23"/>
  <c r="AJ1297" i="23" s="1"/>
  <c r="A1297" i="23" s="1"/>
  <c r="AH390" i="23"/>
  <c r="AJ390" i="23" s="1"/>
  <c r="A390" i="23" s="1"/>
  <c r="AH422" i="23"/>
  <c r="AJ422" i="23" s="1"/>
  <c r="A422" i="23" s="1"/>
  <c r="AA392" i="23"/>
  <c r="AC392" i="23" s="1"/>
  <c r="AF566" i="23"/>
  <c r="AG566" i="23" s="1"/>
  <c r="AH1349" i="23"/>
  <c r="AJ1349" i="23" s="1"/>
  <c r="A1349" i="23" s="1"/>
  <c r="AA120" i="23"/>
  <c r="AC120" i="23" s="1"/>
  <c r="A444" i="23"/>
  <c r="AA100" i="23"/>
  <c r="AC100" i="23" s="1"/>
  <c r="AH783" i="23"/>
  <c r="AJ783" i="23" s="1"/>
  <c r="A783" i="23" s="1"/>
  <c r="AA378" i="23"/>
  <c r="AC378" i="23" s="1"/>
  <c r="AH1450" i="23"/>
  <c r="AJ1450" i="23" s="1"/>
  <c r="A1450" i="23" s="1"/>
  <c r="AA119" i="23"/>
  <c r="AC119" i="23" s="1"/>
  <c r="A778" i="23"/>
  <c r="AF1240" i="23"/>
  <c r="AG1240" i="23" s="1"/>
  <c r="AH487" i="23"/>
  <c r="AJ487" i="23" s="1"/>
  <c r="A487" i="23" s="1"/>
  <c r="AF197" i="23"/>
  <c r="AK197" i="23" s="1"/>
  <c r="AF162" i="23"/>
  <c r="AK162" i="23" s="1"/>
  <c r="AH249" i="23"/>
  <c r="AJ249" i="23" s="1"/>
  <c r="A249" i="23" s="1"/>
  <c r="AF953" i="23"/>
  <c r="AG953" i="23" s="1"/>
  <c r="AH1598" i="23"/>
  <c r="AJ1598" i="23" s="1"/>
  <c r="AA26" i="24"/>
  <c r="AC26" i="24" s="1"/>
  <c r="AH1325" i="23"/>
  <c r="AJ1325" i="23" s="1"/>
  <c r="A1325" i="23" s="1"/>
  <c r="AH753" i="23"/>
  <c r="AJ753" i="23" s="1"/>
  <c r="AH75" i="23"/>
  <c r="AJ75" i="23" s="1"/>
  <c r="A75" i="23" s="1"/>
  <c r="AH387" i="23"/>
  <c r="AJ387" i="23" s="1"/>
  <c r="A387" i="23" s="1"/>
  <c r="AH1553" i="23"/>
  <c r="AJ1553" i="23" s="1"/>
  <c r="AH157" i="23"/>
  <c r="AJ157" i="23" s="1"/>
  <c r="A157" i="23" s="1"/>
  <c r="AH720" i="23"/>
  <c r="AJ720" i="23" s="1"/>
  <c r="A720" i="23" s="1"/>
  <c r="A616" i="23"/>
  <c r="A140" i="23"/>
  <c r="A951" i="23"/>
  <c r="AA1029" i="23"/>
  <c r="AC1029" i="23" s="1"/>
  <c r="AH1604" i="23"/>
  <c r="AJ1604" i="23" s="1"/>
  <c r="A1604" i="23" s="1"/>
  <c r="A32" i="23"/>
  <c r="AH463" i="23"/>
  <c r="AJ463" i="23" s="1"/>
  <c r="A463" i="23" s="1"/>
  <c r="AH1427" i="23"/>
  <c r="AJ1427" i="23" s="1"/>
  <c r="A1427" i="23" s="1"/>
  <c r="AH14" i="23"/>
  <c r="AJ14" i="23" s="1"/>
  <c r="A14" i="23" s="1"/>
  <c r="S14" i="21" s="1"/>
  <c r="AH419" i="23"/>
  <c r="AJ419" i="23" s="1"/>
  <c r="A419" i="23" s="1"/>
  <c r="AH787" i="23"/>
  <c r="AJ787" i="23" s="1"/>
  <c r="A787" i="23" s="1"/>
  <c r="AD1251" i="23"/>
  <c r="AI93" i="23"/>
  <c r="AG119" i="24"/>
  <c r="AI1125" i="23"/>
  <c r="Z1425" i="23"/>
  <c r="AK127" i="23"/>
  <c r="AI1542" i="23"/>
  <c r="AI731" i="23"/>
  <c r="AB1585" i="23"/>
  <c r="AA1501" i="23"/>
  <c r="AC1501" i="23" s="1"/>
  <c r="AA584" i="23"/>
  <c r="AC584" i="23" s="1"/>
  <c r="AI154" i="23"/>
  <c r="AI206" i="24"/>
  <c r="AB264" i="23"/>
  <c r="AB1057" i="23"/>
  <c r="AH161" i="24"/>
  <c r="AJ161" i="24" s="1"/>
  <c r="A161" i="24" s="1"/>
  <c r="AB1377" i="23"/>
  <c r="AI825" i="23"/>
  <c r="AI456" i="23"/>
  <c r="AI120" i="24"/>
  <c r="AI292" i="23"/>
  <c r="AI495" i="23"/>
  <c r="AI63" i="23"/>
  <c r="AB666" i="23"/>
  <c r="AB1535" i="23"/>
  <c r="AB1596" i="23"/>
  <c r="AF1594" i="23"/>
  <c r="AG1594" i="23" s="1"/>
  <c r="AA97" i="24"/>
  <c r="AC97" i="24" s="1"/>
  <c r="AA154" i="24"/>
  <c r="AC154" i="24" s="1"/>
  <c r="A1182" i="23"/>
  <c r="AI132" i="24"/>
  <c r="U1480" i="23"/>
  <c r="AI89" i="23"/>
  <c r="AG20" i="23"/>
  <c r="AB1151" i="23"/>
  <c r="AB422" i="23"/>
  <c r="Z1131" i="23"/>
  <c r="AA851" i="23"/>
  <c r="AC851" i="23" s="1"/>
  <c r="AB77" i="24"/>
  <c r="AF240" i="23"/>
  <c r="AG240" i="23" s="1"/>
  <c r="AB778" i="23"/>
  <c r="AI1343" i="23"/>
  <c r="AI24" i="23"/>
  <c r="A1046" i="23"/>
  <c r="U88" i="24"/>
  <c r="AI1135" i="23"/>
  <c r="U120" i="23"/>
  <c r="AF228" i="24"/>
  <c r="AK228" i="24" s="1"/>
  <c r="Z299" i="23"/>
  <c r="AG90" i="23"/>
  <c r="AI514" i="23"/>
  <c r="A185" i="23"/>
  <c r="A731" i="23"/>
  <c r="AI506" i="23"/>
  <c r="AI488" i="23"/>
  <c r="AB1164" i="23"/>
  <c r="AI11" i="23"/>
  <c r="AB1466" i="23"/>
  <c r="AI454" i="23"/>
  <c r="AB1319" i="23"/>
  <c r="AA1254" i="23"/>
  <c r="AC1254" i="23" s="1"/>
  <c r="AI845" i="23"/>
  <c r="AI281" i="23"/>
  <c r="AI235" i="23"/>
  <c r="AB1299" i="23"/>
  <c r="AI1141" i="23"/>
  <c r="AI579" i="23"/>
  <c r="AG274" i="23"/>
  <c r="AB521" i="23"/>
  <c r="AI261" i="24"/>
  <c r="AG203" i="24"/>
  <c r="AB587" i="23"/>
  <c r="AI1534" i="23"/>
  <c r="AB792" i="23"/>
  <c r="AA649" i="23"/>
  <c r="AC649" i="23" s="1"/>
  <c r="AI428" i="23"/>
  <c r="AG271" i="23"/>
  <c r="AI87" i="24"/>
  <c r="AG116" i="24"/>
  <c r="AA843" i="23"/>
  <c r="AC843" i="23" s="1"/>
  <c r="AG172" i="23"/>
  <c r="AB873" i="23"/>
  <c r="AA1603" i="23"/>
  <c r="AC1603" i="23" s="1"/>
  <c r="A235" i="23"/>
  <c r="AB115" i="23"/>
  <c r="AI513" i="23"/>
  <c r="A1463" i="23"/>
  <c r="U70" i="24"/>
  <c r="AB901" i="23"/>
  <c r="T445" i="23"/>
  <c r="V445" i="23" s="1"/>
  <c r="AB65" i="24"/>
  <c r="AI995" i="23"/>
  <c r="AB627" i="23"/>
  <c r="AI1178" i="23"/>
  <c r="AB616" i="23"/>
  <c r="U277" i="23"/>
  <c r="AI1226" i="23"/>
  <c r="AI701" i="23"/>
  <c r="AG170" i="24"/>
  <c r="AB724" i="23"/>
  <c r="AI658" i="23"/>
  <c r="AG53" i="24"/>
  <c r="AI1372" i="23"/>
  <c r="AB951" i="23"/>
  <c r="AI1281" i="23"/>
  <c r="A1380" i="23"/>
  <c r="U1485" i="23"/>
  <c r="AB1047" i="23"/>
  <c r="AG257" i="23"/>
  <c r="AB57" i="24"/>
  <c r="AI944" i="23"/>
  <c r="AB64" i="23"/>
  <c r="AI962" i="23"/>
  <c r="AH1512" i="23"/>
  <c r="AJ1512" i="23" s="1"/>
  <c r="AF245" i="24"/>
  <c r="AG245" i="24" s="1"/>
  <c r="AF1359" i="23"/>
  <c r="AG1359" i="23" s="1"/>
  <c r="AH588" i="23"/>
  <c r="AJ588" i="23" s="1"/>
  <c r="A588" i="23" s="1"/>
  <c r="AB669" i="23"/>
  <c r="AI875" i="23"/>
  <c r="U827" i="23"/>
  <c r="AH396" i="23"/>
  <c r="AJ396" i="23" s="1"/>
  <c r="A396" i="23" s="1"/>
  <c r="AH1539" i="23"/>
  <c r="AJ1539" i="23" s="1"/>
  <c r="A1539" i="23" s="1"/>
  <c r="AH1367" i="23"/>
  <c r="AJ1367" i="23" s="1"/>
  <c r="A1367" i="23" s="1"/>
  <c r="AA15" i="24"/>
  <c r="AC15" i="24" s="1"/>
  <c r="AH337" i="23"/>
  <c r="AJ337" i="23" s="1"/>
  <c r="A337" i="23" s="1"/>
  <c r="AI1380" i="23"/>
  <c r="AH705" i="23"/>
  <c r="AJ705" i="23" s="1"/>
  <c r="AH1229" i="23"/>
  <c r="AJ1229" i="23" s="1"/>
  <c r="A1229" i="23" s="1"/>
  <c r="A573" i="23"/>
  <c r="AH1076" i="23"/>
  <c r="AJ1076" i="23" s="1"/>
  <c r="A1076" i="23" s="1"/>
  <c r="AA177" i="24"/>
  <c r="AC177" i="24" s="1"/>
  <c r="AH1519" i="23"/>
  <c r="AJ1519" i="23" s="1"/>
  <c r="A1519" i="23" s="1"/>
  <c r="A1448" i="23"/>
  <c r="AH773" i="23"/>
  <c r="AJ773" i="23" s="1"/>
  <c r="A773" i="23" s="1"/>
  <c r="AH163" i="24"/>
  <c r="AJ163" i="24" s="1"/>
  <c r="A163" i="24" s="1"/>
  <c r="AF258" i="24"/>
  <c r="AK258" i="24" s="1"/>
  <c r="AB71" i="24"/>
  <c r="A1464" i="23"/>
  <c r="A886" i="23"/>
  <c r="AB1021" i="23"/>
  <c r="AH1528" i="23"/>
  <c r="AJ1528" i="23" s="1"/>
  <c r="A1528" i="23" s="1"/>
  <c r="AF224" i="24"/>
  <c r="AK224" i="24" s="1"/>
  <c r="AH1142" i="23"/>
  <c r="AJ1142" i="23" s="1"/>
  <c r="AH475" i="23"/>
  <c r="AJ475" i="23" s="1"/>
  <c r="A475" i="23" s="1"/>
  <c r="AI630" i="23"/>
  <c r="AH1423" i="23"/>
  <c r="AJ1423" i="23" s="1"/>
  <c r="A1423" i="23" s="1"/>
  <c r="AF455" i="23"/>
  <c r="AG455" i="23" s="1"/>
  <c r="AH1090" i="23"/>
  <c r="AJ1090" i="23" s="1"/>
  <c r="A1090" i="23" s="1"/>
  <c r="AA1174" i="23"/>
  <c r="AC1174" i="23" s="1"/>
  <c r="AF408" i="23"/>
  <c r="AG408" i="23" s="1"/>
  <c r="AH733" i="23"/>
  <c r="AJ733" i="23" s="1"/>
  <c r="A733" i="23" s="1"/>
  <c r="AI480" i="23"/>
  <c r="AF1196" i="23"/>
  <c r="AG1196" i="23" s="1"/>
  <c r="AB1011" i="23"/>
  <c r="AF649" i="23"/>
  <c r="AG649" i="23" s="1"/>
  <c r="AH1123" i="23"/>
  <c r="AJ1123" i="23" s="1"/>
  <c r="A131" i="23"/>
  <c r="AH1100" i="23"/>
  <c r="AJ1100" i="23" s="1"/>
  <c r="A1100" i="23" s="1"/>
  <c r="AF1603" i="23"/>
  <c r="AG1603" i="23" s="1"/>
  <c r="AH843" i="23"/>
  <c r="AJ843" i="23" s="1"/>
  <c r="AH627" i="23"/>
  <c r="AJ627" i="23" s="1"/>
  <c r="A627" i="23" s="1"/>
  <c r="A310" i="23"/>
  <c r="A1508" i="23"/>
  <c r="AI82" i="24"/>
  <c r="A799" i="23"/>
  <c r="AB1380" i="23"/>
  <c r="AH441" i="23"/>
  <c r="AJ441" i="23" s="1"/>
  <c r="A441" i="23" s="1"/>
  <c r="AH1516" i="23"/>
  <c r="AJ1516" i="23" s="1"/>
  <c r="A1516" i="23" s="1"/>
  <c r="AH1199" i="23"/>
  <c r="AJ1199" i="23" s="1"/>
  <c r="AA1084" i="23"/>
  <c r="AC1084" i="23" s="1"/>
  <c r="AI902" i="23"/>
  <c r="AI721" i="23"/>
  <c r="AH806" i="23"/>
  <c r="AJ806" i="23" s="1"/>
  <c r="A806" i="23" s="1"/>
  <c r="AH531" i="23"/>
  <c r="AJ531" i="23" s="1"/>
  <c r="A531" i="23" s="1"/>
  <c r="AB768" i="23"/>
  <c r="AI1150" i="23"/>
  <c r="AI1617" i="23"/>
  <c r="AB690" i="23"/>
  <c r="AF101" i="24"/>
  <c r="AK101" i="24" s="1"/>
  <c r="AF73" i="23"/>
  <c r="AG73" i="23" s="1"/>
  <c r="U335" i="23"/>
  <c r="AB963" i="23"/>
  <c r="AI1426" i="23"/>
  <c r="AB1458" i="23"/>
  <c r="AB761" i="23"/>
  <c r="AB1078" i="23"/>
  <c r="AG255" i="23"/>
  <c r="AH34" i="24"/>
  <c r="AJ34" i="24" s="1"/>
  <c r="A34" i="24" s="1"/>
  <c r="Q34" i="21" s="1"/>
  <c r="AB591" i="23"/>
  <c r="AF282" i="24"/>
  <c r="AK282" i="24" s="1"/>
  <c r="A1028" i="23"/>
  <c r="AF605" i="23"/>
  <c r="AG605" i="23" s="1"/>
  <c r="AF1538" i="23"/>
  <c r="AG1538" i="23" s="1"/>
  <c r="AH16" i="24"/>
  <c r="AJ16" i="24" s="1"/>
  <c r="A16" i="24" s="1"/>
  <c r="Q16" i="21" s="1"/>
  <c r="AF169" i="23"/>
  <c r="AK169" i="23" s="1"/>
  <c r="AF170" i="23"/>
  <c r="AG170" i="23" s="1"/>
  <c r="AH342" i="23"/>
  <c r="AJ342" i="23" s="1"/>
  <c r="A342" i="23" s="1"/>
  <c r="AH1559" i="23"/>
  <c r="AJ1559" i="23" s="1"/>
  <c r="AA1262" i="23"/>
  <c r="AC1262" i="23" s="1"/>
  <c r="AF1507" i="23"/>
  <c r="AG1507" i="23" s="1"/>
  <c r="AH1383" i="23"/>
  <c r="AJ1383" i="23" s="1"/>
  <c r="A1383" i="23" s="1"/>
  <c r="AF1544" i="23"/>
  <c r="AG1544" i="23" s="1"/>
  <c r="AA967" i="23"/>
  <c r="AC967" i="23" s="1"/>
  <c r="AH133" i="24"/>
  <c r="AJ133" i="24" s="1"/>
  <c r="A133" i="24" s="1"/>
  <c r="AF1174" i="23"/>
  <c r="AG1174" i="23" s="1"/>
  <c r="A74" i="23"/>
  <c r="A972" i="23"/>
  <c r="A1011" i="23"/>
  <c r="AH167" i="24"/>
  <c r="AJ167" i="24" s="1"/>
  <c r="A167" i="24" s="1"/>
  <c r="AF49" i="24"/>
  <c r="AG49" i="24" s="1"/>
  <c r="AI296" i="24"/>
  <c r="AH653" i="23"/>
  <c r="AJ653" i="23" s="1"/>
  <c r="AA81" i="24"/>
  <c r="AC81" i="24" s="1"/>
  <c r="A692" i="23"/>
  <c r="A200" i="23"/>
  <c r="AH1485" i="23"/>
  <c r="AJ1485" i="23" s="1"/>
  <c r="A1485" i="23" s="1"/>
  <c r="AH207" i="24"/>
  <c r="AJ207" i="24" s="1"/>
  <c r="A207" i="24" s="1"/>
  <c r="A19" i="24"/>
  <c r="Q19" i="21" s="1"/>
  <c r="AH1431" i="23"/>
  <c r="AJ1431" i="23" s="1"/>
  <c r="A1431" i="23" s="1"/>
  <c r="AI868" i="23"/>
  <c r="AI988" i="23"/>
  <c r="AI76" i="23"/>
  <c r="U1132" i="23"/>
  <c r="AI562" i="23"/>
  <c r="AI1412" i="23"/>
  <c r="AB679" i="23"/>
  <c r="AI1374" i="23"/>
  <c r="AI1231" i="23"/>
  <c r="AK152" i="23"/>
  <c r="AI829" i="23"/>
  <c r="AI565" i="23"/>
  <c r="AD339" i="23"/>
  <c r="AB160" i="24"/>
  <c r="AI95" i="24"/>
  <c r="AB276" i="23"/>
  <c r="AB76" i="24"/>
  <c r="AH92" i="23"/>
  <c r="AJ92" i="23" s="1"/>
  <c r="A92" i="23" s="1"/>
  <c r="AB30" i="23"/>
  <c r="AB1562" i="23"/>
  <c r="AI411" i="23"/>
  <c r="AI1555" i="23"/>
  <c r="AH11" i="24"/>
  <c r="AJ11" i="24" s="1"/>
  <c r="A11" i="24" s="1"/>
  <c r="Q11" i="21" s="1"/>
  <c r="AA36" i="24"/>
  <c r="AC36" i="24" s="1"/>
  <c r="AG188" i="23"/>
  <c r="AB494" i="23"/>
  <c r="AI1241" i="23"/>
  <c r="AF253" i="23"/>
  <c r="AK253" i="23" s="1"/>
  <c r="AB1312" i="23"/>
  <c r="AI973" i="23"/>
  <c r="AB879" i="23"/>
  <c r="AI114" i="23"/>
  <c r="AI1246" i="23"/>
  <c r="Z932" i="23"/>
  <c r="AB652" i="23"/>
  <c r="U38" i="23"/>
  <c r="AG59" i="23"/>
  <c r="AA1201" i="23"/>
  <c r="AC1201" i="23" s="1"/>
  <c r="AB124" i="24"/>
  <c r="AB1028" i="23"/>
  <c r="AB681" i="23"/>
  <c r="T1238" i="23"/>
  <c r="V1238" i="23" s="1"/>
  <c r="AB293" i="24"/>
  <c r="AB109" i="24"/>
  <c r="AB1237" i="23"/>
  <c r="AI525" i="23"/>
  <c r="AI634" i="23"/>
  <c r="AI1081" i="23"/>
  <c r="A581" i="23"/>
  <c r="AA1305" i="23"/>
  <c r="AC1305" i="23" s="1"/>
  <c r="AB487" i="23"/>
  <c r="AI735" i="23"/>
  <c r="Z374" i="23"/>
  <c r="AI846" i="23"/>
  <c r="AI552" i="23"/>
  <c r="AH276" i="24"/>
  <c r="AJ276" i="24" s="1"/>
  <c r="A276" i="24" s="1"/>
  <c r="A677" i="23"/>
  <c r="AI77" i="24"/>
  <c r="AK257" i="24"/>
  <c r="AI654" i="23"/>
  <c r="AB1258" i="23"/>
  <c r="AF536" i="23"/>
  <c r="AG536" i="23" s="1"/>
  <c r="AA440" i="23"/>
  <c r="AC440" i="23" s="1"/>
  <c r="AI1228" i="23"/>
  <c r="AB233" i="24"/>
  <c r="AI350" i="23"/>
  <c r="AI1193" i="23"/>
  <c r="AH230" i="24"/>
  <c r="AJ230" i="24" s="1"/>
  <c r="A230" i="24" s="1"/>
  <c r="AI545" i="23"/>
  <c r="AI427" i="23"/>
  <c r="AI534" i="23"/>
  <c r="AI1214" i="23"/>
  <c r="A1564" i="23"/>
  <c r="AI459" i="23"/>
  <c r="AG182" i="24"/>
  <c r="AB1216" i="23"/>
  <c r="AI438" i="23"/>
  <c r="AB55" i="23"/>
  <c r="AB1196" i="23"/>
  <c r="AB80" i="23"/>
  <c r="AB268" i="23"/>
  <c r="AB1324" i="23"/>
  <c r="AI1331" i="23"/>
  <c r="A124" i="23"/>
  <c r="AI219" i="23"/>
  <c r="A486" i="23"/>
  <c r="AH446" i="23"/>
  <c r="AJ446" i="23" s="1"/>
  <c r="A446" i="23" s="1"/>
  <c r="AI975" i="23"/>
  <c r="AH457" i="23"/>
  <c r="AJ457" i="23" s="1"/>
  <c r="A457" i="23" s="1"/>
  <c r="T153" i="24"/>
  <c r="V153" i="24" s="1"/>
  <c r="AF81" i="24"/>
  <c r="AK81" i="24" s="1"/>
  <c r="AF647" i="23"/>
  <c r="AG647" i="23" s="1"/>
  <c r="AH1501" i="23"/>
  <c r="AJ1501" i="23" s="1"/>
  <c r="A11" i="23"/>
  <c r="S11" i="21" s="1"/>
  <c r="A606" i="23"/>
  <c r="A113" i="23"/>
  <c r="AH892" i="23"/>
  <c r="AJ892" i="23" s="1"/>
  <c r="A892" i="23" s="1"/>
  <c r="A1592" i="23"/>
  <c r="AI1569" i="23"/>
  <c r="AH1429" i="23"/>
  <c r="AJ1429" i="23" s="1"/>
  <c r="AH124" i="24"/>
  <c r="AJ124" i="24" s="1"/>
  <c r="A124" i="24" s="1"/>
  <c r="AF269" i="23"/>
  <c r="AG269" i="23" s="1"/>
  <c r="AH571" i="23"/>
  <c r="AJ571" i="23" s="1"/>
  <c r="AH1323" i="23"/>
  <c r="AJ1323" i="23" s="1"/>
  <c r="A1323" i="23" s="1"/>
  <c r="AH237" i="23"/>
  <c r="AJ237" i="23" s="1"/>
  <c r="A237" i="23" s="1"/>
  <c r="AA1269" i="23"/>
  <c r="AC1269" i="23" s="1"/>
  <c r="AH601" i="23"/>
  <c r="AJ601" i="23" s="1"/>
  <c r="A601" i="23" s="1"/>
  <c r="AH417" i="23"/>
  <c r="AJ417" i="23" s="1"/>
  <c r="A417" i="23" s="1"/>
  <c r="AH494" i="23"/>
  <c r="AJ494" i="23" s="1"/>
  <c r="A494" i="23" s="1"/>
  <c r="AF228" i="23"/>
  <c r="AG228" i="23" s="1"/>
  <c r="AH591" i="23"/>
  <c r="AJ591" i="23" s="1"/>
  <c r="A591" i="23" s="1"/>
  <c r="U1196" i="23"/>
  <c r="AB145" i="23"/>
  <c r="AI25" i="24"/>
  <c r="AG277" i="23"/>
  <c r="AA88" i="24"/>
  <c r="AC88" i="24" s="1"/>
  <c r="AH159" i="24"/>
  <c r="AJ159" i="24" s="1"/>
  <c r="A159" i="24" s="1"/>
  <c r="AF176" i="24"/>
  <c r="AK176" i="24" s="1"/>
  <c r="U746" i="23"/>
  <c r="AI1012" i="23"/>
  <c r="AB364" i="23"/>
  <c r="U794" i="23"/>
  <c r="AG190" i="23"/>
  <c r="AI288" i="24"/>
  <c r="AB581" i="23"/>
  <c r="AH297" i="24"/>
  <c r="AJ297" i="24" s="1"/>
  <c r="A297" i="24" s="1"/>
  <c r="AA331" i="23"/>
  <c r="AC331" i="23" s="1"/>
  <c r="A713" i="23"/>
  <c r="AB612" i="23"/>
  <c r="AB206" i="23"/>
  <c r="U6" i="24"/>
  <c r="AB636" i="23"/>
  <c r="U1210" i="23"/>
  <c r="AB677" i="23"/>
  <c r="AI69" i="23"/>
  <c r="AI85" i="23"/>
  <c r="AB158" i="23"/>
  <c r="AI914" i="23"/>
  <c r="AH709" i="23"/>
  <c r="AJ709" i="23" s="1"/>
  <c r="AI109" i="23"/>
  <c r="AH146" i="23"/>
  <c r="AJ146" i="23" s="1"/>
  <c r="A146" i="23" s="1"/>
  <c r="AI1505" i="23"/>
  <c r="AB1507" i="23"/>
  <c r="AB231" i="23"/>
  <c r="AB635" i="23"/>
  <c r="AI1092" i="23"/>
  <c r="AI10" i="24"/>
  <c r="AH87" i="23"/>
  <c r="AJ87" i="23" s="1"/>
  <c r="A87" i="23" s="1"/>
  <c r="AB1564" i="23"/>
  <c r="AB323" i="23"/>
  <c r="AI135" i="24"/>
  <c r="AH586" i="23"/>
  <c r="AJ586" i="23" s="1"/>
  <c r="AG73" i="24"/>
  <c r="AB124" i="23"/>
  <c r="AI1422" i="23"/>
  <c r="AI37" i="24"/>
  <c r="AA508" i="23"/>
  <c r="AC508" i="23" s="1"/>
  <c r="U35" i="23"/>
  <c r="AI1515" i="23"/>
  <c r="Z1513" i="23"/>
  <c r="AB162" i="23"/>
  <c r="AI738" i="23"/>
  <c r="AI1463" i="23"/>
  <c r="AI118" i="24"/>
  <c r="Y153" i="24"/>
  <c r="AD153" i="24" s="1"/>
  <c r="AI626" i="23"/>
  <c r="AA647" i="23"/>
  <c r="AC647" i="23" s="1"/>
  <c r="AI718" i="23"/>
  <c r="AB1402" i="23"/>
  <c r="AI305" i="23"/>
  <c r="AI597" i="23"/>
  <c r="AA297" i="23"/>
  <c r="AC297" i="23" s="1"/>
  <c r="AB683" i="23"/>
  <c r="AI523" i="23"/>
  <c r="A858" i="23"/>
  <c r="A1074" i="23"/>
  <c r="AI1588" i="23"/>
  <c r="AI980" i="23"/>
  <c r="AI887" i="23"/>
  <c r="AI504" i="23"/>
  <c r="A1037" i="23"/>
  <c r="AI1171" i="23"/>
  <c r="AB84" i="23"/>
  <c r="AI185" i="24"/>
  <c r="A216" i="23"/>
  <c r="AI484" i="23"/>
  <c r="AI210" i="23"/>
  <c r="AI656" i="23"/>
  <c r="AB1594" i="23"/>
  <c r="AI929" i="23"/>
  <c r="A37" i="24"/>
  <c r="Q37" i="21" s="1"/>
  <c r="AB217" i="24"/>
  <c r="AI820" i="23"/>
  <c r="AB45" i="23"/>
  <c r="AB1284" i="23"/>
  <c r="AB224" i="24"/>
  <c r="AB1128" i="23"/>
  <c r="AI1258" i="23"/>
  <c r="AI402" i="23"/>
  <c r="AH1308" i="23"/>
  <c r="AJ1308" i="23" s="1"/>
  <c r="AH1334" i="23"/>
  <c r="AJ1334" i="23" s="1"/>
  <c r="A1334" i="23" s="1"/>
  <c r="AA834" i="23"/>
  <c r="AC834" i="23" s="1"/>
  <c r="AH1397" i="23"/>
  <c r="AJ1397" i="23" s="1"/>
  <c r="A1397" i="23" s="1"/>
  <c r="AA698" i="23"/>
  <c r="AC698" i="23" s="1"/>
  <c r="AH650" i="23"/>
  <c r="AJ650" i="23" s="1"/>
  <c r="A650" i="23" s="1"/>
  <c r="AF426" i="23"/>
  <c r="AG426" i="23" s="1"/>
  <c r="AH458" i="23"/>
  <c r="AJ458" i="23" s="1"/>
  <c r="A458" i="23" s="1"/>
  <c r="AB45" i="24"/>
  <c r="AI233" i="23"/>
  <c r="AI567" i="23"/>
  <c r="AB1228" i="23"/>
  <c r="AB601" i="23"/>
  <c r="AF247" i="23"/>
  <c r="AK247" i="23" s="1"/>
  <c r="AI126" i="23"/>
  <c r="AB60" i="24"/>
  <c r="AB314" i="23"/>
  <c r="AI520" i="23"/>
  <c r="AI236" i="24"/>
  <c r="AI1407" i="23"/>
  <c r="AB1212" i="23"/>
  <c r="AB86" i="24"/>
  <c r="AB309" i="23"/>
  <c r="AB123" i="23"/>
  <c r="AH1596" i="23"/>
  <c r="AJ1596" i="23" s="1"/>
  <c r="A1596" i="23" s="1"/>
  <c r="AB258" i="23"/>
  <c r="AB23" i="23"/>
  <c r="AB617" i="23"/>
  <c r="AB1096" i="23"/>
  <c r="AI205" i="23"/>
  <c r="U283" i="23"/>
  <c r="AI645" i="23"/>
  <c r="AB1358" i="23"/>
  <c r="U59" i="23"/>
  <c r="AB1230" i="23"/>
  <c r="AB104" i="24"/>
  <c r="AI431" i="23"/>
  <c r="AB102" i="24"/>
  <c r="U54" i="23"/>
  <c r="Z1063" i="23"/>
  <c r="AI1170" i="23"/>
  <c r="AI343" i="23"/>
  <c r="AI88" i="23"/>
  <c r="AB9" i="24"/>
  <c r="AA571" i="23"/>
  <c r="AC571" i="23" s="1"/>
  <c r="AG96" i="23"/>
  <c r="AA780" i="23"/>
  <c r="AC780" i="23" s="1"/>
  <c r="AH98" i="24"/>
  <c r="AJ98" i="24" s="1"/>
  <c r="A98" i="24" s="1"/>
  <c r="AB713" i="23"/>
  <c r="AI1247" i="23"/>
  <c r="AI136" i="23"/>
  <c r="AB54" i="23"/>
  <c r="AI1225" i="23"/>
  <c r="AI1571" i="23"/>
  <c r="AF323" i="23"/>
  <c r="AG323" i="23" s="1"/>
  <c r="AF99" i="23"/>
  <c r="AK99" i="23" s="1"/>
  <c r="U787" i="23"/>
  <c r="AI1236" i="23"/>
  <c r="AG102" i="24"/>
  <c r="AB282" i="24"/>
  <c r="AI920" i="23"/>
  <c r="AB86" i="23"/>
  <c r="AG179" i="23"/>
  <c r="AI1206" i="23"/>
  <c r="U192" i="24"/>
  <c r="U478" i="23"/>
  <c r="AI925" i="23"/>
  <c r="AG202" i="23"/>
  <c r="AI1306" i="23"/>
  <c r="AG130" i="24"/>
  <c r="AA586" i="23"/>
  <c r="AC586" i="23" s="1"/>
  <c r="U953" i="23"/>
  <c r="AI117" i="24"/>
  <c r="AI590" i="23"/>
  <c r="AI739" i="23"/>
  <c r="AI1556" i="23"/>
  <c r="AI1054" i="23"/>
  <c r="AF1025" i="23"/>
  <c r="AG1025" i="23" s="1"/>
  <c r="AB203" i="24"/>
  <c r="AI1546" i="23"/>
  <c r="AF508" i="23"/>
  <c r="AG508" i="23" s="1"/>
  <c r="AI110" i="23"/>
  <c r="AI1409" i="23"/>
  <c r="AI264" i="24"/>
  <c r="AI1202" i="23"/>
  <c r="A1167" i="23"/>
  <c r="AH1434" i="23"/>
  <c r="AJ1434" i="23" s="1"/>
  <c r="A1434" i="23" s="1"/>
  <c r="AI78" i="23"/>
  <c r="AA1553" i="23"/>
  <c r="AC1553" i="23" s="1"/>
  <c r="AI1256" i="23"/>
  <c r="AI77" i="23"/>
  <c r="AI1589" i="23"/>
  <c r="AI315" i="23"/>
  <c r="AI1580" i="23"/>
  <c r="AI942" i="23"/>
  <c r="AG56" i="23"/>
  <c r="AI415" i="23"/>
  <c r="AB1510" i="23"/>
  <c r="AB177" i="23"/>
  <c r="AA1172" i="23"/>
  <c r="AC1172" i="23" s="1"/>
  <c r="AF297" i="23"/>
  <c r="AG297" i="23" s="1"/>
  <c r="AI1561" i="23"/>
  <c r="AI556" i="23"/>
  <c r="AB858" i="23"/>
  <c r="AI162" i="24"/>
  <c r="AA897" i="23"/>
  <c r="AC897" i="23" s="1"/>
  <c r="AB878" i="23"/>
  <c r="AB263" i="23"/>
  <c r="AH1614" i="23"/>
  <c r="AJ1614" i="23" s="1"/>
  <c r="A1614" i="23" s="1"/>
  <c r="AH1398" i="23"/>
  <c r="AJ1398" i="23" s="1"/>
  <c r="A1398" i="23" s="1"/>
  <c r="AF13" i="24"/>
  <c r="AK13" i="24" s="1"/>
  <c r="AI697" i="23"/>
  <c r="AF1089" i="23"/>
  <c r="AG1089" i="23" s="1"/>
  <c r="AF1337" i="23"/>
  <c r="AG1337" i="23" s="1"/>
  <c r="AH635" i="23"/>
  <c r="AJ635" i="23" s="1"/>
  <c r="A635" i="23" s="1"/>
  <c r="AH672" i="23"/>
  <c r="AJ672" i="23" s="1"/>
  <c r="A672" i="23" s="1"/>
  <c r="AA618" i="23"/>
  <c r="AC618" i="23" s="1"/>
  <c r="AB1517" i="23"/>
  <c r="AI66" i="23"/>
  <c r="AI714" i="23"/>
  <c r="AB1155" i="23"/>
  <c r="AF1146" i="23"/>
  <c r="AG1146" i="23" s="1"/>
  <c r="AH50" i="23"/>
  <c r="AJ50" i="23" s="1"/>
  <c r="A50" i="23" s="1"/>
  <c r="AF1145" i="23"/>
  <c r="AG1145" i="23" s="1"/>
  <c r="AI193" i="24"/>
  <c r="U584" i="23"/>
  <c r="U1051" i="23"/>
  <c r="AD184" i="23"/>
  <c r="AB1485" i="23"/>
  <c r="AI747" i="23"/>
  <c r="AD1477" i="23"/>
  <c r="AB1068" i="23"/>
  <c r="AB702" i="23"/>
  <c r="AI1061" i="23"/>
  <c r="AF827" i="23"/>
  <c r="AG827" i="23" s="1"/>
  <c r="AF1021" i="23"/>
  <c r="AG1021" i="23" s="1"/>
  <c r="AI260" i="24"/>
  <c r="AI1400" i="23"/>
  <c r="AI740" i="23"/>
  <c r="AI1531" i="23"/>
  <c r="AI1182" i="23"/>
  <c r="AI1347" i="23"/>
  <c r="AF183" i="24"/>
  <c r="AG183" i="24" s="1"/>
  <c r="U92" i="24"/>
  <c r="AH74" i="24"/>
  <c r="AJ74" i="24" s="1"/>
  <c r="A74" i="24" s="1"/>
  <c r="AD181" i="23"/>
  <c r="AI74" i="23"/>
  <c r="AB622" i="23"/>
  <c r="AB48" i="24"/>
  <c r="AI496" i="23"/>
  <c r="AI128" i="23"/>
  <c r="AI1015" i="23"/>
  <c r="AI1263" i="23"/>
  <c r="AB824" i="23"/>
  <c r="A1418" i="23"/>
  <c r="AB1030" i="23"/>
  <c r="AB1108" i="23"/>
  <c r="AB212" i="23"/>
  <c r="AB1263" i="23"/>
  <c r="AH244" i="23"/>
  <c r="AJ244" i="23" s="1"/>
  <c r="A244" i="23" s="1"/>
  <c r="AB641" i="23"/>
  <c r="AB68" i="23"/>
  <c r="AB1595" i="23"/>
  <c r="AB1367" i="23"/>
  <c r="AI144" i="24"/>
  <c r="A398" i="23"/>
  <c r="AA1093" i="23"/>
  <c r="AC1093" i="23" s="1"/>
  <c r="AF1579" i="23"/>
  <c r="AG1579" i="23" s="1"/>
  <c r="AB133" i="23"/>
  <c r="AB274" i="24"/>
  <c r="U112" i="24"/>
  <c r="AI71" i="24"/>
  <c r="AI216" i="24"/>
  <c r="AI644" i="23"/>
  <c r="AI40" i="23"/>
  <c r="AI990" i="23"/>
  <c r="AI185" i="23"/>
  <c r="A816" i="23"/>
  <c r="A1384" i="23"/>
  <c r="AB149" i="23"/>
  <c r="AF36" i="23"/>
  <c r="AG36" i="23" s="1"/>
  <c r="AB77" i="23"/>
  <c r="AI250" i="24"/>
  <c r="AB922" i="23"/>
  <c r="AI1223" i="23"/>
  <c r="AI42" i="24"/>
  <c r="AH223" i="23"/>
  <c r="AJ223" i="23" s="1"/>
  <c r="A223" i="23" s="1"/>
  <c r="AI972" i="23"/>
  <c r="AI9" i="23"/>
  <c r="AB412" i="23"/>
  <c r="A1150" i="23"/>
  <c r="AI140" i="23"/>
  <c r="AB1493" i="23"/>
  <c r="AI104" i="23"/>
  <c r="AB695" i="23"/>
  <c r="AB475" i="23"/>
  <c r="AI52" i="24"/>
  <c r="AB228" i="23"/>
  <c r="AB1359" i="23"/>
  <c r="AH33" i="23"/>
  <c r="AJ33" i="23" s="1"/>
  <c r="A33" i="23" s="1"/>
  <c r="AI965" i="23"/>
  <c r="AB665" i="23"/>
  <c r="AI227" i="23"/>
  <c r="AA1532" i="23"/>
  <c r="AC1532" i="23" s="1"/>
  <c r="AI1067" i="23"/>
  <c r="A920" i="23"/>
  <c r="AI1345" i="23"/>
  <c r="AI309" i="23"/>
  <c r="AI423" i="23"/>
  <c r="AK36" i="24"/>
  <c r="AB1449" i="23"/>
  <c r="AI148" i="23"/>
  <c r="AF32" i="24"/>
  <c r="AG32" i="24" s="1"/>
  <c r="AI173" i="23"/>
  <c r="AB806" i="23"/>
  <c r="AB919" i="23"/>
  <c r="AI72" i="23"/>
  <c r="AI671" i="23"/>
  <c r="AI970" i="23"/>
  <c r="AB1246" i="23"/>
  <c r="AI81" i="23"/>
  <c r="AI909" i="23"/>
  <c r="AB979" i="23"/>
  <c r="AB832" i="23"/>
  <c r="AI184" i="24"/>
  <c r="AI167" i="23"/>
  <c r="AF1172" i="23"/>
  <c r="AG1172" i="23" s="1"/>
  <c r="AI194" i="24"/>
  <c r="AI302" i="23"/>
  <c r="AI745" i="23"/>
  <c r="AI726" i="23"/>
  <c r="AA1198" i="23"/>
  <c r="AC1198" i="23" s="1"/>
  <c r="AB1291" i="23"/>
  <c r="AI1602" i="23"/>
  <c r="AA749" i="23"/>
  <c r="AC749" i="23" s="1"/>
  <c r="AI212" i="23"/>
  <c r="AI1288" i="23"/>
  <c r="AB67" i="23"/>
  <c r="AI462" i="23"/>
  <c r="AB380" i="23"/>
  <c r="AB1229" i="23"/>
  <c r="A1355" i="23"/>
  <c r="AB91" i="23"/>
  <c r="AI156" i="23"/>
  <c r="AB257" i="23"/>
  <c r="AI293" i="24"/>
  <c r="AB37" i="23"/>
  <c r="AI771" i="23"/>
  <c r="A1326" i="23"/>
  <c r="AB1604" i="23"/>
  <c r="AA585" i="23"/>
  <c r="AC585" i="23" s="1"/>
  <c r="AI115" i="24"/>
  <c r="AB1563" i="23"/>
  <c r="AB212" i="24"/>
  <c r="AB234" i="23"/>
  <c r="AI356" i="23"/>
  <c r="AI79" i="24"/>
  <c r="AH205" i="24"/>
  <c r="AJ205" i="24" s="1"/>
  <c r="A205" i="24" s="1"/>
  <c r="AH474" i="23"/>
  <c r="AJ474" i="23" s="1"/>
  <c r="AH1059" i="23"/>
  <c r="AJ1059" i="23" s="1"/>
  <c r="A1059" i="23" s="1"/>
  <c r="AA1142" i="23"/>
  <c r="AC1142" i="23" s="1"/>
  <c r="AH71" i="23"/>
  <c r="AJ71" i="23" s="1"/>
  <c r="A71" i="23" s="1"/>
  <c r="AH857" i="23"/>
  <c r="AJ857" i="23" s="1"/>
  <c r="A857" i="23" s="1"/>
  <c r="AI1261" i="23"/>
  <c r="AH522" i="23"/>
  <c r="AJ522" i="23" s="1"/>
  <c r="A522" i="23" s="1"/>
  <c r="AA1369" i="23"/>
  <c r="AC1369" i="23" s="1"/>
  <c r="AH760" i="23"/>
  <c r="AJ760" i="23" s="1"/>
  <c r="AA709" i="23"/>
  <c r="AC709" i="23" s="1"/>
  <c r="AA182" i="24"/>
  <c r="AC182" i="24" s="1"/>
  <c r="AH1562" i="23"/>
  <c r="AJ1562" i="23" s="1"/>
  <c r="A1562" i="23" s="1"/>
  <c r="AF80" i="23"/>
  <c r="AK80" i="23" s="1"/>
  <c r="AH1138" i="23"/>
  <c r="AJ1138" i="23" s="1"/>
  <c r="A1138" i="23" s="1"/>
  <c r="AH595" i="23"/>
  <c r="AJ595" i="23" s="1"/>
  <c r="A595" i="23" s="1"/>
  <c r="AH106" i="23"/>
  <c r="AJ106" i="23" s="1"/>
  <c r="A106" i="23" s="1"/>
  <c r="AH1158" i="23"/>
  <c r="AJ1158" i="23" s="1"/>
  <c r="A1158" i="23" s="1"/>
  <c r="AF57" i="23"/>
  <c r="AK57" i="23" s="1"/>
  <c r="AH1291" i="23"/>
  <c r="AJ1291" i="23" s="1"/>
  <c r="A1291" i="23" s="1"/>
  <c r="AA142" i="24"/>
  <c r="AC142" i="24" s="1"/>
  <c r="AH964" i="23"/>
  <c r="AJ964" i="23" s="1"/>
  <c r="A964" i="23" s="1"/>
  <c r="AH491" i="23"/>
  <c r="AJ491" i="23" s="1"/>
  <c r="A491" i="23" s="1"/>
  <c r="AA1307" i="23"/>
  <c r="AC1307" i="23" s="1"/>
  <c r="AH289" i="24"/>
  <c r="AJ289" i="24" s="1"/>
  <c r="A289" i="24" s="1"/>
  <c r="AF1299" i="23"/>
  <c r="AG1299" i="23" s="1"/>
  <c r="A114" i="23"/>
  <c r="AA1207" i="23"/>
  <c r="AC1207" i="23" s="1"/>
  <c r="T555" i="23"/>
  <c r="V555" i="23" s="1"/>
  <c r="AF1532" i="23"/>
  <c r="AG1532" i="23" s="1"/>
  <c r="AH1259" i="23"/>
  <c r="AJ1259" i="23" s="1"/>
  <c r="AH1439" i="23"/>
  <c r="AJ1439" i="23" s="1"/>
  <c r="A1439" i="23" s="1"/>
  <c r="A117" i="23"/>
  <c r="A535" i="23"/>
  <c r="AH443" i="23"/>
  <c r="AJ443" i="23" s="1"/>
  <c r="AA821" i="23"/>
  <c r="AC821" i="23" s="1"/>
  <c r="AH1255" i="23"/>
  <c r="AJ1255" i="23" s="1"/>
  <c r="A1255" i="23" s="1"/>
  <c r="AH331" i="23"/>
  <c r="AJ331" i="23" s="1"/>
  <c r="A1311" i="23"/>
  <c r="AA900" i="23"/>
  <c r="AC900" i="23" s="1"/>
  <c r="AF521" i="23"/>
  <c r="AG521" i="23" s="1"/>
  <c r="AH1004" i="23"/>
  <c r="AJ1004" i="23" s="1"/>
  <c r="A1004" i="23" s="1"/>
  <c r="AH130" i="23"/>
  <c r="AJ130" i="23" s="1"/>
  <c r="A130" i="23" s="1"/>
  <c r="AF1563" i="23"/>
  <c r="AG1563" i="23" s="1"/>
  <c r="AF585" i="23"/>
  <c r="AG585" i="23" s="1"/>
  <c r="AH51" i="24"/>
  <c r="AJ51" i="24" s="1"/>
  <c r="A51" i="24" s="1"/>
  <c r="Q51" i="21" s="1"/>
  <c r="AF92" i="24"/>
  <c r="AG92" i="24" s="1"/>
  <c r="AA1600" i="23"/>
  <c r="AC1600" i="23" s="1"/>
  <c r="AH789" i="23"/>
  <c r="AJ789" i="23" s="1"/>
  <c r="A789" i="23" s="1"/>
  <c r="AH544" i="23"/>
  <c r="AJ544" i="23" s="1"/>
  <c r="A544" i="23" s="1"/>
  <c r="AH1235" i="23"/>
  <c r="AJ1235" i="23" s="1"/>
  <c r="A1235" i="23" s="1"/>
  <c r="AH792" i="23"/>
  <c r="AJ792" i="23" s="1"/>
  <c r="A792" i="23" s="1"/>
  <c r="AI248" i="23"/>
  <c r="AI481" i="23"/>
  <c r="AI1585" i="23"/>
  <c r="U577" i="23"/>
  <c r="AI1064" i="23"/>
  <c r="AB285" i="23"/>
  <c r="U1477" i="23"/>
  <c r="AB1209" i="23"/>
  <c r="AB634" i="23"/>
  <c r="AB275" i="23"/>
  <c r="U1336" i="23"/>
  <c r="AI877" i="23"/>
  <c r="AI424" i="23"/>
  <c r="AB867" i="23"/>
  <c r="U276" i="23"/>
  <c r="AI8" i="23"/>
  <c r="AF259" i="23"/>
  <c r="AG259" i="23" s="1"/>
  <c r="AF1267" i="23"/>
  <c r="AG1267" i="23" s="1"/>
  <c r="AF113" i="24"/>
  <c r="AK113" i="24" s="1"/>
  <c r="AB828" i="23"/>
  <c r="AI1233" i="23"/>
  <c r="AI108" i="23"/>
  <c r="AB1420" i="23"/>
  <c r="AB387" i="23"/>
  <c r="AB496" i="23"/>
  <c r="AI966" i="23"/>
  <c r="AB107" i="23"/>
  <c r="AI32" i="23"/>
  <c r="AK217" i="24"/>
  <c r="AG97" i="23"/>
  <c r="AA837" i="23"/>
  <c r="AC837" i="23" s="1"/>
  <c r="AB237" i="23"/>
  <c r="AI1011" i="23"/>
  <c r="AB1255" i="23"/>
  <c r="AB1103" i="23"/>
  <c r="AG48" i="23"/>
  <c r="AF262" i="24"/>
  <c r="AK262" i="24" s="1"/>
  <c r="AI807" i="23"/>
  <c r="AB226" i="24"/>
  <c r="AI854" i="23"/>
  <c r="AF12" i="23"/>
  <c r="AK12" i="23" s="1"/>
  <c r="AF55" i="23"/>
  <c r="AK55" i="23" s="1"/>
  <c r="AF261" i="23"/>
  <c r="AK261" i="23" s="1"/>
  <c r="AF42" i="23"/>
  <c r="AK42" i="23" s="1"/>
  <c r="AB488" i="23"/>
  <c r="U308" i="23"/>
  <c r="AB1014" i="23"/>
  <c r="AD355" i="23"/>
  <c r="AB481" i="23"/>
  <c r="AI146" i="24"/>
  <c r="AI708" i="23"/>
  <c r="AF1216" i="23"/>
  <c r="AG1216" i="23" s="1"/>
  <c r="A732" i="23"/>
  <c r="AB852" i="23"/>
  <c r="AI558" i="23"/>
  <c r="AI1424" i="23"/>
  <c r="AB1275" i="23"/>
  <c r="AI1340" i="23"/>
  <c r="AB99" i="23"/>
  <c r="AI1415" i="23"/>
  <c r="AB1481" i="23"/>
  <c r="AI509" i="23"/>
  <c r="AB261" i="23"/>
  <c r="AB267" i="23"/>
  <c r="AF1207" i="23"/>
  <c r="AG1207" i="23" s="1"/>
  <c r="U828" i="23"/>
  <c r="AI240" i="24"/>
  <c r="AI460" i="23"/>
  <c r="AI1105" i="23"/>
  <c r="Y555" i="23"/>
  <c r="Z555" i="23" s="1"/>
  <c r="AI1289" i="23"/>
  <c r="A974" i="23"/>
  <c r="U1466" i="23"/>
  <c r="A109" i="23"/>
  <c r="AB1077" i="23"/>
  <c r="AB1243" i="23"/>
  <c r="AI799" i="23"/>
  <c r="AI1005" i="23"/>
  <c r="AI1052" i="23"/>
  <c r="AB228" i="24"/>
  <c r="AB70" i="24"/>
  <c r="A590" i="23"/>
  <c r="A1573" i="23"/>
  <c r="AF1416" i="23"/>
  <c r="AG1416" i="23" s="1"/>
  <c r="AB183" i="24"/>
  <c r="A174" i="24"/>
  <c r="AB1089" i="23"/>
  <c r="AI209" i="23"/>
  <c r="U940" i="23"/>
  <c r="AI860" i="23"/>
  <c r="AH241" i="23"/>
  <c r="AJ241" i="23" s="1"/>
  <c r="A241" i="23" s="1"/>
  <c r="AI1319" i="23"/>
  <c r="AI416" i="23"/>
  <c r="AI1355" i="23"/>
  <c r="AB535" i="23"/>
  <c r="AI244" i="24"/>
  <c r="AA280" i="23"/>
  <c r="AC280" i="23" s="1"/>
  <c r="AI103" i="23"/>
  <c r="AH252" i="23"/>
  <c r="AJ252" i="23" s="1"/>
  <c r="A252" i="23" s="1"/>
  <c r="AI1329" i="23"/>
  <c r="A433" i="23"/>
  <c r="S438" i="21" s="1"/>
  <c r="AF821" i="23"/>
  <c r="AG821" i="23" s="1"/>
  <c r="AI1489" i="23"/>
  <c r="AI67" i="24"/>
  <c r="AI183" i="23"/>
  <c r="A126" i="24"/>
  <c r="AB1551" i="23"/>
  <c r="AH14" i="24"/>
  <c r="AJ14" i="24" s="1"/>
  <c r="A14" i="24" s="1"/>
  <c r="Q14" i="21" s="1"/>
  <c r="A498" i="23"/>
  <c r="AB152" i="23"/>
  <c r="AI1314" i="23"/>
  <c r="AB551" i="23"/>
  <c r="AI482" i="23"/>
  <c r="AB57" i="23"/>
  <c r="A1371" i="23"/>
  <c r="U1251" i="23"/>
  <c r="AB308" i="23"/>
  <c r="AB379" i="23"/>
  <c r="AB502" i="23"/>
  <c r="AH245" i="23"/>
  <c r="AJ245" i="23" s="1"/>
  <c r="A245" i="23" s="1"/>
  <c r="AB1010" i="23"/>
  <c r="AI1102" i="23"/>
  <c r="AI547" i="23"/>
  <c r="AI1441" i="23"/>
  <c r="AI1115" i="23"/>
  <c r="AI111" i="23"/>
  <c r="AI561" i="23"/>
  <c r="AH263" i="24"/>
  <c r="AJ263" i="24" s="1"/>
  <c r="A263" i="24" s="1"/>
  <c r="AH1056" i="23"/>
  <c r="AJ1056" i="23" s="1"/>
  <c r="A1056" i="23" s="1"/>
  <c r="AF202" i="24"/>
  <c r="AK202" i="24" s="1"/>
  <c r="AH518" i="23"/>
  <c r="AJ518" i="23" s="1"/>
  <c r="A518" i="23" s="1"/>
  <c r="AH286" i="23"/>
  <c r="AJ286" i="23" s="1"/>
  <c r="A286" i="23" s="1"/>
  <c r="AA1411" i="23"/>
  <c r="AC1411" i="23" s="1"/>
  <c r="AH1332" i="23"/>
  <c r="AJ1332" i="23" s="1"/>
  <c r="A1332" i="23" s="1"/>
  <c r="AH277" i="24"/>
  <c r="AJ277" i="24" s="1"/>
  <c r="A277" i="24" s="1"/>
  <c r="AH221" i="23"/>
  <c r="AJ221" i="23" s="1"/>
  <c r="AA328" i="23"/>
  <c r="AC328" i="23" s="1"/>
  <c r="AF502" i="23"/>
  <c r="AG502" i="23" s="1"/>
  <c r="AH1230" i="23"/>
  <c r="AJ1230" i="23" s="1"/>
  <c r="A1230" i="23" s="1"/>
  <c r="AG16" i="23"/>
  <c r="A25" i="23"/>
  <c r="S25" i="21" s="1"/>
  <c r="AH1180" i="23"/>
  <c r="AJ1180" i="23" s="1"/>
  <c r="A1180" i="23" s="1"/>
  <c r="AH12" i="24"/>
  <c r="AJ12" i="24" s="1"/>
  <c r="A12" i="24" s="1"/>
  <c r="Q12" i="21" s="1"/>
  <c r="A525" i="23"/>
  <c r="AH174" i="23"/>
  <c r="AJ174" i="23" s="1"/>
  <c r="A174" i="23" s="1"/>
  <c r="AF1077" i="23"/>
  <c r="AG1077" i="23" s="1"/>
  <c r="AF251" i="24"/>
  <c r="AK251" i="24" s="1"/>
  <c r="AH1019" i="23"/>
  <c r="AJ1019" i="23" s="1"/>
  <c r="A1019" i="23" s="1"/>
  <c r="AH762" i="23"/>
  <c r="AJ762" i="23" s="1"/>
  <c r="A762" i="23" s="1"/>
  <c r="A481" i="23"/>
  <c r="AA1335" i="23"/>
  <c r="AC1335" i="23" s="1"/>
  <c r="AF39" i="23"/>
  <c r="AK39" i="23" s="1"/>
  <c r="A807" i="23"/>
  <c r="AH1549" i="23"/>
  <c r="AJ1549" i="23" s="1"/>
  <c r="A1549" i="23" s="1"/>
  <c r="AA1469" i="23"/>
  <c r="AC1469" i="23" s="1"/>
  <c r="AH1051" i="23"/>
  <c r="AJ1051" i="23" s="1"/>
  <c r="AH1094" i="23"/>
  <c r="AJ1094" i="23" s="1"/>
  <c r="A1094" i="23" s="1"/>
  <c r="AH862" i="23"/>
  <c r="AJ862" i="23" s="1"/>
  <c r="A862" i="23" s="1"/>
  <c r="AH922" i="23"/>
  <c r="AJ922" i="23" s="1"/>
  <c r="A922" i="23" s="1"/>
  <c r="AH811" i="23"/>
  <c r="AJ811" i="23" s="1"/>
  <c r="A811" i="23" s="1"/>
  <c r="AH1211" i="23"/>
  <c r="AJ1211" i="23" s="1"/>
  <c r="A1211" i="23" s="1"/>
  <c r="AH158" i="24"/>
  <c r="AJ158" i="24" s="1"/>
  <c r="A158" i="24" s="1"/>
  <c r="A304" i="23"/>
  <c r="AH267" i="23"/>
  <c r="AJ267" i="23" s="1"/>
  <c r="A267" i="23" s="1"/>
  <c r="AH1586" i="23"/>
  <c r="AJ1586" i="23" s="1"/>
  <c r="A1586" i="23" s="1"/>
  <c r="AH1488" i="23"/>
  <c r="AJ1488" i="23" s="1"/>
  <c r="A1488" i="23" s="1"/>
  <c r="AH1469" i="23"/>
  <c r="AJ1469" i="23" s="1"/>
  <c r="AH865" i="23"/>
  <c r="AJ865" i="23" s="1"/>
  <c r="A865" i="23" s="1"/>
  <c r="AH293" i="23"/>
  <c r="AJ293" i="23" s="1"/>
  <c r="A293" i="23" s="1"/>
  <c r="AH468" i="23"/>
  <c r="AJ468" i="23" s="1"/>
  <c r="A448" i="23"/>
  <c r="AH1591" i="23"/>
  <c r="AJ1591" i="23" s="1"/>
  <c r="A1591" i="23" s="1"/>
  <c r="AH529" i="23"/>
  <c r="AJ529" i="23" s="1"/>
  <c r="AA445" i="23"/>
  <c r="AC445" i="23" s="1"/>
  <c r="AH190" i="24"/>
  <c r="AJ190" i="24" s="1"/>
  <c r="A190" i="24" s="1"/>
  <c r="AH153" i="23"/>
  <c r="AJ153" i="23" s="1"/>
  <c r="A153" i="23" s="1"/>
  <c r="AH1221" i="23"/>
  <c r="AJ1221" i="23" s="1"/>
  <c r="AH867" i="23"/>
  <c r="AJ867" i="23" s="1"/>
  <c r="A867" i="23" s="1"/>
  <c r="AH284" i="24"/>
  <c r="AJ284" i="24" s="1"/>
  <c r="A284" i="24" s="1"/>
  <c r="AH336" i="23"/>
  <c r="AJ336" i="23" s="1"/>
  <c r="AI1028" i="23"/>
  <c r="AI273" i="23"/>
  <c r="AI1455" i="23"/>
  <c r="AB898" i="23"/>
  <c r="AI1116" i="23"/>
  <c r="AI304" i="23"/>
  <c r="AI64" i="24"/>
  <c r="AI1313" i="23"/>
  <c r="AB351" i="23"/>
  <c r="AI117" i="23"/>
  <c r="AB178" i="23"/>
  <c r="AB159" i="23"/>
  <c r="AF1097" i="23"/>
  <c r="AG1097" i="23" s="1"/>
  <c r="A121" i="23"/>
  <c r="AB31" i="23"/>
  <c r="AI748" i="23"/>
  <c r="AI989" i="23"/>
  <c r="AB1149" i="23"/>
  <c r="AA443" i="23"/>
  <c r="AC443" i="23" s="1"/>
  <c r="AI993" i="23"/>
  <c r="AB61" i="23"/>
  <c r="AB257" i="24"/>
  <c r="AB227" i="24"/>
  <c r="AI583" i="23"/>
  <c r="AB164" i="23"/>
  <c r="AI930" i="23"/>
  <c r="AB277" i="23"/>
  <c r="AB472" i="23"/>
  <c r="AB1180" i="23"/>
  <c r="AI1511" i="23"/>
  <c r="AB1138" i="23"/>
  <c r="AB794" i="23"/>
  <c r="AI49" i="23"/>
  <c r="AI444" i="23"/>
  <c r="AA529" i="23"/>
  <c r="AC529" i="23" s="1"/>
  <c r="AB25" i="23"/>
  <c r="AH55" i="24"/>
  <c r="AJ55" i="24" s="1"/>
  <c r="A55" i="24" s="1"/>
  <c r="AI7" i="24"/>
  <c r="AB1059" i="23"/>
  <c r="AB1320" i="23"/>
  <c r="AI1360" i="23"/>
  <c r="AB396" i="23"/>
  <c r="AB1158" i="23"/>
  <c r="AB525" i="23"/>
  <c r="AB1192" i="23"/>
  <c r="AF52" i="23"/>
  <c r="AK52" i="23" s="1"/>
  <c r="AB970" i="23"/>
  <c r="AA399" i="23"/>
  <c r="AC399" i="23" s="1"/>
  <c r="AB892" i="23"/>
  <c r="AB491" i="23"/>
  <c r="U97" i="23"/>
  <c r="AI294" i="23"/>
  <c r="AI819" i="23"/>
  <c r="AB260" i="23"/>
  <c r="AI1459" i="23"/>
  <c r="U1435" i="23"/>
  <c r="AB762" i="23"/>
  <c r="AB807" i="23"/>
  <c r="AB297" i="24"/>
  <c r="AI1464" i="23"/>
  <c r="AB1211" i="23"/>
  <c r="AI719" i="23"/>
  <c r="AI198" i="24"/>
  <c r="AI1181" i="23"/>
  <c r="AI707" i="23"/>
  <c r="AI1486" i="23"/>
  <c r="AB304" i="23"/>
  <c r="AI486" i="23"/>
  <c r="AI1197" i="23"/>
  <c r="AB1045" i="23"/>
  <c r="AI1010" i="23"/>
  <c r="AA1484" i="23"/>
  <c r="AC1484" i="23" s="1"/>
  <c r="AI1274" i="23"/>
  <c r="AB179" i="23"/>
  <c r="AB904" i="23"/>
  <c r="AB346" i="23"/>
  <c r="AB408" i="23"/>
  <c r="AB138" i="24"/>
  <c r="AI1613" i="23"/>
  <c r="AF1285" i="23"/>
  <c r="AG1285" i="23" s="1"/>
  <c r="AI1446" i="23"/>
  <c r="AH94" i="24"/>
  <c r="AJ94" i="24" s="1"/>
  <c r="A94" i="24" s="1"/>
  <c r="AI289" i="23"/>
  <c r="AI751" i="23"/>
  <c r="AI1130" i="23"/>
  <c r="AB141" i="24"/>
  <c r="AB448" i="23"/>
  <c r="A530" i="23"/>
  <c r="AI158" i="23"/>
  <c r="AI133" i="23"/>
  <c r="AI174" i="24"/>
  <c r="A1438" i="23"/>
  <c r="AI1124" i="23"/>
  <c r="AB49" i="24"/>
  <c r="AI144" i="23"/>
  <c r="AI1509" i="23"/>
  <c r="AB596" i="23"/>
  <c r="AI1187" i="23"/>
  <c r="AI253" i="24"/>
  <c r="AB455" i="23"/>
  <c r="A289" i="23"/>
  <c r="AI80" i="24"/>
  <c r="AI191" i="24"/>
  <c r="U1317" i="23"/>
  <c r="AB27" i="24"/>
  <c r="AA1308" i="23"/>
  <c r="AC1308" i="23" s="1"/>
  <c r="AB883" i="23"/>
  <c r="AI572" i="23"/>
  <c r="AB119" i="24"/>
  <c r="AB20" i="23"/>
  <c r="A519" i="23"/>
  <c r="AI1341" i="23"/>
  <c r="AI1208" i="23"/>
  <c r="AI818" i="23"/>
  <c r="U69" i="24"/>
  <c r="U84" i="23"/>
  <c r="AI295" i="24"/>
  <c r="AI368" i="23"/>
  <c r="AI132" i="23"/>
  <c r="AI1605" i="23"/>
  <c r="AI660" i="23"/>
  <c r="AI466" i="23"/>
  <c r="AI893" i="23"/>
  <c r="AI1348" i="23"/>
  <c r="AI927" i="23"/>
  <c r="AI1057" i="23"/>
  <c r="S486" i="21" l="1"/>
  <c r="S158" i="21"/>
  <c r="S545" i="21"/>
  <c r="S541" i="21"/>
  <c r="S371" i="21"/>
  <c r="S558" i="21"/>
  <c r="S495" i="21"/>
  <c r="Q138" i="21"/>
  <c r="Q276" i="21"/>
  <c r="S433" i="21"/>
  <c r="S353" i="21"/>
  <c r="S415" i="21"/>
  <c r="S369" i="21"/>
  <c r="S387" i="21"/>
  <c r="Q141" i="21"/>
  <c r="S548" i="21"/>
  <c r="S212" i="21"/>
  <c r="S114" i="21"/>
  <c r="Q235" i="21"/>
  <c r="S560" i="21"/>
  <c r="S69" i="21"/>
  <c r="S427" i="21"/>
  <c r="Q210" i="21"/>
  <c r="S435" i="21"/>
  <c r="S306" i="21"/>
  <c r="Q240" i="21"/>
  <c r="S593" i="21"/>
  <c r="Q277" i="21"/>
  <c r="S599" i="21"/>
  <c r="S111" i="21"/>
  <c r="S362" i="21"/>
  <c r="S148" i="21"/>
  <c r="Q149" i="21"/>
  <c r="S610" i="21"/>
  <c r="Q140" i="21"/>
  <c r="S390" i="21"/>
  <c r="S142" i="21"/>
  <c r="S109" i="21"/>
  <c r="S547" i="21"/>
  <c r="S611" i="21"/>
  <c r="Q220" i="21"/>
  <c r="S117" i="21"/>
  <c r="S543" i="21"/>
  <c r="Q152" i="21"/>
  <c r="S67" i="21"/>
  <c r="S436" i="21"/>
  <c r="S160" i="21"/>
  <c r="S296" i="21"/>
  <c r="S372" i="21"/>
  <c r="S354" i="21"/>
  <c r="Q150" i="21"/>
  <c r="S388" i="21"/>
  <c r="S626" i="21"/>
  <c r="Q241" i="21"/>
  <c r="S542" i="21"/>
  <c r="S367" i="21"/>
  <c r="S363" i="21"/>
  <c r="S129" i="21"/>
  <c r="S591" i="21"/>
  <c r="S596" i="21"/>
  <c r="Q302" i="21"/>
  <c r="Q237" i="21"/>
  <c r="S135" i="21"/>
  <c r="S219" i="21"/>
  <c r="S215" i="21"/>
  <c r="S137" i="21"/>
  <c r="S437" i="21"/>
  <c r="Q222" i="21"/>
  <c r="S239" i="21"/>
  <c r="S511" i="21"/>
  <c r="S132" i="21"/>
  <c r="S628" i="21"/>
  <c r="S113" i="21"/>
  <c r="S594" i="21"/>
  <c r="S211" i="21"/>
  <c r="S612" i="21"/>
  <c r="S147" i="21"/>
  <c r="S128" i="21"/>
  <c r="S389" i="21"/>
  <c r="S110" i="21"/>
  <c r="Q242" i="21"/>
  <c r="S494" i="21"/>
  <c r="S349" i="21"/>
  <c r="S157" i="21"/>
  <c r="S144" i="21"/>
  <c r="Q299" i="21"/>
  <c r="S68" i="21"/>
  <c r="Q137" i="21"/>
  <c r="S118" i="21"/>
  <c r="S346" i="21"/>
  <c r="S350" i="21"/>
  <c r="S544" i="21"/>
  <c r="S364" i="21"/>
  <c r="S141" i="21"/>
  <c r="S138" i="21"/>
  <c r="S161" i="21"/>
  <c r="S373" i="21"/>
  <c r="S46" i="21"/>
  <c r="S308" i="21"/>
  <c r="S514" i="21"/>
  <c r="S368" i="21"/>
  <c r="S598" i="21"/>
  <c r="Q48" i="21"/>
  <c r="Q46" i="21"/>
  <c r="Q219" i="21"/>
  <c r="S41" i="21"/>
  <c r="S40" i="21"/>
  <c r="A729" i="23"/>
  <c r="S66" i="21"/>
  <c r="Q44" i="21"/>
  <c r="Q60" i="21"/>
  <c r="S145" i="21"/>
  <c r="Q129" i="21"/>
  <c r="S462" i="21"/>
  <c r="AI59" i="24"/>
  <c r="S133" i="21"/>
  <c r="S216" i="21"/>
  <c r="S218" i="21"/>
  <c r="S347" i="21"/>
  <c r="S589" i="21"/>
  <c r="Q281" i="21"/>
  <c r="S595" i="21"/>
  <c r="S139" i="21"/>
  <c r="S143" i="21"/>
  <c r="S515" i="21"/>
  <c r="S213" i="21"/>
  <c r="S463" i="21"/>
  <c r="S592" i="21"/>
  <c r="Q223" i="21"/>
  <c r="S385" i="21"/>
  <c r="S496" i="21"/>
  <c r="S492" i="21"/>
  <c r="S493" i="21"/>
  <c r="S140" i="21"/>
  <c r="S220" i="21"/>
  <c r="Q239" i="21"/>
  <c r="Q211" i="21"/>
  <c r="S439" i="21"/>
  <c r="S464" i="21"/>
  <c r="S416" i="21"/>
  <c r="S488" i="21"/>
  <c r="Q128" i="21"/>
  <c r="S391" i="21"/>
  <c r="Q300" i="21"/>
  <c r="S295" i="21"/>
  <c r="S130" i="21"/>
  <c r="S310" i="21"/>
  <c r="Q303" i="21"/>
  <c r="Q304" i="21"/>
  <c r="S314" i="21"/>
  <c r="Q238" i="21"/>
  <c r="S597" i="21"/>
  <c r="S559" i="21"/>
  <c r="S351" i="21"/>
  <c r="S131" i="21"/>
  <c r="Q236" i="21"/>
  <c r="S214" i="21"/>
  <c r="S629" i="21"/>
  <c r="S127" i="21"/>
  <c r="S134" i="21"/>
  <c r="S217" i="21"/>
  <c r="S152" i="21"/>
  <c r="S315" i="21"/>
  <c r="S316" i="21"/>
  <c r="S425" i="21"/>
  <c r="S549" i="21"/>
  <c r="S222" i="21"/>
  <c r="Q244" i="21"/>
  <c r="S248" i="21"/>
  <c r="S156" i="21"/>
  <c r="S434" i="21"/>
  <c r="Q221" i="21"/>
  <c r="S627" i="21"/>
  <c r="S112" i="21"/>
  <c r="S539" i="21"/>
  <c r="S115" i="21"/>
  <c r="S417" i="21"/>
  <c r="S352" i="21"/>
  <c r="S210" i="21"/>
  <c r="S546" i="21"/>
  <c r="S116" i="21"/>
  <c r="S317" i="21"/>
  <c r="S318" i="21"/>
  <c r="Q301" i="21"/>
  <c r="S159" i="21"/>
  <c r="S146" i="21"/>
  <c r="Q173" i="21"/>
  <c r="S513" i="21"/>
  <c r="S370" i="21"/>
  <c r="S540" i="21"/>
  <c r="S520" i="21"/>
  <c r="S590" i="21"/>
  <c r="S348" i="21"/>
  <c r="Q139" i="21"/>
  <c r="S136" i="21"/>
  <c r="S386" i="21"/>
  <c r="S366" i="21"/>
  <c r="A15" i="24"/>
  <c r="Q15" i="21" s="1"/>
  <c r="A749" i="23"/>
  <c r="A705" i="23"/>
  <c r="AI906" i="23"/>
  <c r="A1051" i="23"/>
  <c r="A1429" i="23"/>
  <c r="AI220" i="23"/>
  <c r="A1408" i="23"/>
  <c r="AI489" i="23"/>
  <c r="AI129" i="24"/>
  <c r="A447" i="23"/>
  <c r="A187" i="24"/>
  <c r="A584" i="23"/>
  <c r="A996" i="23"/>
  <c r="A474" i="23"/>
  <c r="A699" i="23"/>
  <c r="A328" i="23"/>
  <c r="A1199" i="23"/>
  <c r="A1559" i="23"/>
  <c r="A36" i="24"/>
  <c r="Q36" i="21" s="1"/>
  <c r="A1526" i="23"/>
  <c r="A440" i="23"/>
  <c r="S440" i="21" s="1"/>
  <c r="A1066" i="23"/>
  <c r="A443" i="23"/>
  <c r="AB1408" i="23"/>
  <c r="AI151" i="24"/>
  <c r="A282" i="23"/>
  <c r="A166" i="24"/>
  <c r="Q169" i="21" s="1"/>
  <c r="A983" i="23"/>
  <c r="AB474" i="23"/>
  <c r="A403" i="23"/>
  <c r="S406" i="21" s="1"/>
  <c r="A805" i="23"/>
  <c r="A478" i="23"/>
  <c r="A151" i="24"/>
  <c r="Q151" i="21" s="1"/>
  <c r="AB489" i="23"/>
  <c r="A1404" i="23"/>
  <c r="AI1375" i="23"/>
  <c r="A1512" i="23"/>
  <c r="A34" i="23"/>
  <c r="S34" i="21" s="1"/>
  <c r="A760" i="23"/>
  <c r="A465" i="23"/>
  <c r="A84" i="24"/>
  <c r="Q89" i="21" s="1"/>
  <c r="A1254" i="23"/>
  <c r="A1142" i="23"/>
  <c r="AI1518" i="23"/>
  <c r="AB1501" i="23"/>
  <c r="AI418" i="23"/>
  <c r="AB378" i="23"/>
  <c r="A224" i="23"/>
  <c r="A1518" i="23"/>
  <c r="A1375" i="23"/>
  <c r="AG113" i="24"/>
  <c r="AH113" i="24" s="1"/>
  <c r="AJ113" i="24" s="1"/>
  <c r="A113" i="24" s="1"/>
  <c r="AB399" i="23"/>
  <c r="U418" i="23"/>
  <c r="A1198" i="23"/>
  <c r="A378" i="23"/>
  <c r="S383" i="21" s="1"/>
  <c r="A1269" i="23"/>
  <c r="AI79" i="23"/>
  <c r="A1553" i="23"/>
  <c r="AI964" i="23"/>
  <c r="A399" i="23"/>
  <c r="S404" i="21" s="1"/>
  <c r="U555" i="23"/>
  <c r="A191" i="23"/>
  <c r="A489" i="23"/>
  <c r="S490" i="21" s="1"/>
  <c r="AI1323" i="23"/>
  <c r="AI34" i="23"/>
  <c r="AI1300" i="23"/>
  <c r="A963" i="23"/>
  <c r="A1221" i="23"/>
  <c r="A934" i="23"/>
  <c r="A192" i="23"/>
  <c r="AI175" i="24"/>
  <c r="AI850" i="23"/>
  <c r="AI595" i="23"/>
  <c r="U121" i="24"/>
  <c r="U442" i="23"/>
  <c r="AB1386" i="23"/>
  <c r="AG39" i="23"/>
  <c r="AH39" i="23" s="1"/>
  <c r="AJ39" i="23" s="1"/>
  <c r="A39" i="23" s="1"/>
  <c r="S39" i="21" s="1"/>
  <c r="A1085" i="23"/>
  <c r="AB1375" i="23"/>
  <c r="AK92" i="24"/>
  <c r="AK32" i="24"/>
  <c r="AI43" i="24"/>
  <c r="AK283" i="24"/>
  <c r="AH283" i="24"/>
  <c r="AJ283" i="24" s="1"/>
  <c r="A283" i="24" s="1"/>
  <c r="AG26" i="24"/>
  <c r="AH26" i="24" s="1"/>
  <c r="AJ26" i="24" s="1"/>
  <c r="A26" i="24" s="1"/>
  <c r="Q26" i="21" s="1"/>
  <c r="A1308" i="23"/>
  <c r="AI446" i="23"/>
  <c r="A319" i="23"/>
  <c r="S321" i="21" s="1"/>
  <c r="A780" i="23"/>
  <c r="AG224" i="24"/>
  <c r="AH224" i="24" s="1"/>
  <c r="AJ224" i="24" s="1"/>
  <c r="A224" i="24" s="1"/>
  <c r="Q227" i="21" s="1"/>
  <c r="AI36" i="24"/>
  <c r="AK292" i="24"/>
  <c r="AB121" i="24"/>
  <c r="A837" i="23"/>
  <c r="AI1033" i="23"/>
  <c r="AI1545" i="23"/>
  <c r="A335" i="23"/>
  <c r="AI1095" i="23"/>
  <c r="AI733" i="23"/>
  <c r="AI1466" i="23"/>
  <c r="A1300" i="23"/>
  <c r="AH1510" i="23"/>
  <c r="AJ1510" i="23" s="1"/>
  <c r="A1510" i="23" s="1"/>
  <c r="AI215" i="24"/>
  <c r="AI762" i="23"/>
  <c r="AF916" i="23"/>
  <c r="AG916" i="23" s="1"/>
  <c r="AB577" i="23"/>
  <c r="AI1307" i="23"/>
  <c r="AI957" i="23"/>
  <c r="AB1050" i="23"/>
  <c r="AK62" i="24"/>
  <c r="A529" i="23"/>
  <c r="AI1443" i="23"/>
  <c r="AG202" i="24"/>
  <c r="AH202" i="24" s="1"/>
  <c r="AJ202" i="24" s="1"/>
  <c r="A202" i="24" s="1"/>
  <c r="A1307" i="23"/>
  <c r="AK297" i="23"/>
  <c r="AG247" i="23"/>
  <c r="AH247" i="23" s="1"/>
  <c r="AJ247" i="23" s="1"/>
  <c r="A247" i="23" s="1"/>
  <c r="S251" i="21" s="1"/>
  <c r="AB15" i="24"/>
  <c r="A753" i="23"/>
  <c r="AI319" i="23"/>
  <c r="AK121" i="24"/>
  <c r="AI501" i="23"/>
  <c r="AH62" i="24"/>
  <c r="AJ62" i="24" s="1"/>
  <c r="A62" i="24" s="1"/>
  <c r="Q68" i="21" s="1"/>
  <c r="AB698" i="23"/>
  <c r="AI167" i="24"/>
  <c r="A262" i="23"/>
  <c r="AH232" i="23"/>
  <c r="AJ232" i="23" s="1"/>
  <c r="A232" i="23" s="1"/>
  <c r="S236" i="21" s="1"/>
  <c r="AI631" i="23"/>
  <c r="AI529" i="23"/>
  <c r="AI298" i="24"/>
  <c r="A88" i="24"/>
  <c r="U489" i="23"/>
  <c r="U1545" i="23"/>
  <c r="U1518" i="23"/>
  <c r="AF1335" i="23"/>
  <c r="AG1335" i="23" s="1"/>
  <c r="AH1335" i="23" s="1"/>
  <c r="AJ1335" i="23" s="1"/>
  <c r="A1335" i="23" s="1"/>
  <c r="AI252" i="23"/>
  <c r="AB200" i="24"/>
  <c r="AI1266" i="23"/>
  <c r="A850" i="23"/>
  <c r="AF785" i="23"/>
  <c r="AG785" i="23" s="1"/>
  <c r="AI237" i="23"/>
  <c r="AI1431" i="23"/>
  <c r="AK170" i="23"/>
  <c r="AB319" i="23"/>
  <c r="AG262" i="24"/>
  <c r="AH262" i="24" s="1"/>
  <c r="AJ262" i="24" s="1"/>
  <c r="A262" i="24" s="1"/>
  <c r="Q265" i="21" s="1"/>
  <c r="AI1398" i="23"/>
  <c r="AI259" i="24"/>
  <c r="AI1376" i="23"/>
  <c r="AB62" i="24"/>
  <c r="A280" i="23"/>
  <c r="A97" i="24"/>
  <c r="AI64" i="23"/>
  <c r="AI798" i="23"/>
  <c r="AB280" i="23"/>
  <c r="AI789" i="23"/>
  <c r="AI16" i="24"/>
  <c r="A1084" i="23"/>
  <c r="AB22" i="24"/>
  <c r="AG1514" i="23"/>
  <c r="AH1514" i="23" s="1"/>
  <c r="AJ1514" i="23" s="1"/>
  <c r="A1514" i="23" s="1"/>
  <c r="AB785" i="23"/>
  <c r="A900" i="23"/>
  <c r="AI379" i="23"/>
  <c r="AI12" i="24"/>
  <c r="AI14" i="24"/>
  <c r="AB1600" i="23"/>
  <c r="AG197" i="23"/>
  <c r="AH197" i="23" s="1"/>
  <c r="AJ197" i="23" s="1"/>
  <c r="A197" i="23" s="1"/>
  <c r="AB1300" i="23"/>
  <c r="AB285" i="24"/>
  <c r="AH291" i="24"/>
  <c r="AJ291" i="24" s="1"/>
  <c r="A291" i="24" s="1"/>
  <c r="Q295" i="21" s="1"/>
  <c r="AB1066" i="23"/>
  <c r="AI274" i="24"/>
  <c r="AI387" i="23"/>
  <c r="AI1420" i="23"/>
  <c r="AB99" i="24"/>
  <c r="AI1404" i="23"/>
  <c r="AI788" i="23"/>
  <c r="AI528" i="23"/>
  <c r="A29" i="24"/>
  <c r="Q29" i="21" s="1"/>
  <c r="AB418" i="23"/>
  <c r="AI1079" i="23"/>
  <c r="Z69" i="24"/>
  <c r="AA69" i="24" s="1"/>
  <c r="AC69" i="24" s="1"/>
  <c r="AH695" i="23"/>
  <c r="AJ695" i="23" s="1"/>
  <c r="A695" i="23" s="1"/>
  <c r="AC605" i="23"/>
  <c r="AB605" i="23"/>
  <c r="AI75" i="23"/>
  <c r="AI254" i="23"/>
  <c r="AI192" i="23"/>
  <c r="A1305" i="23"/>
  <c r="AI133" i="24"/>
  <c r="AI1526" i="23"/>
  <c r="AB1550" i="23"/>
  <c r="Z960" i="23"/>
  <c r="AA960" i="23" s="1"/>
  <c r="AC960" i="23" s="1"/>
  <c r="AI680" i="23"/>
  <c r="AF1529" i="23"/>
  <c r="AG1529" i="23" s="1"/>
  <c r="AH442" i="23"/>
  <c r="AJ442" i="23" s="1"/>
  <c r="AI258" i="23"/>
  <c r="AI900" i="23"/>
  <c r="AB339" i="23"/>
  <c r="AI232" i="24"/>
  <c r="A528" i="23"/>
  <c r="AI1408" i="23"/>
  <c r="AI786" i="23"/>
  <c r="AI627" i="23"/>
  <c r="AG22" i="24"/>
  <c r="AH22" i="24" s="1"/>
  <c r="AJ22" i="24" s="1"/>
  <c r="A22" i="24" s="1"/>
  <c r="Q22" i="21" s="1"/>
  <c r="AK10" i="23"/>
  <c r="AG266" i="23"/>
  <c r="AH266" i="23" s="1"/>
  <c r="AJ266" i="23" s="1"/>
  <c r="A266" i="23" s="1"/>
  <c r="AI897" i="23"/>
  <c r="Z1366" i="23"/>
  <c r="AA1366" i="23" s="1"/>
  <c r="AC1366" i="23" s="1"/>
  <c r="AG251" i="24"/>
  <c r="AH251" i="24" s="1"/>
  <c r="AJ251" i="24" s="1"/>
  <c r="A251" i="24" s="1"/>
  <c r="Q252" i="21" s="1"/>
  <c r="AG70" i="23"/>
  <c r="AH70" i="23" s="1"/>
  <c r="AJ70" i="23" s="1"/>
  <c r="A70" i="23" s="1"/>
  <c r="S71" i="21" s="1"/>
  <c r="AI275" i="23"/>
  <c r="AI92" i="23"/>
  <c r="AI165" i="23"/>
  <c r="AI65" i="24"/>
  <c r="A154" i="24"/>
  <c r="AI45" i="23"/>
  <c r="AG283" i="23"/>
  <c r="AH283" i="23" s="1"/>
  <c r="AJ283" i="23" s="1"/>
  <c r="A283" i="23" s="1"/>
  <c r="AI1080" i="23"/>
  <c r="AK84" i="23"/>
  <c r="AI1301" i="23"/>
  <c r="AI1269" i="23"/>
  <c r="AA442" i="23"/>
  <c r="AC442" i="23" s="1"/>
  <c r="AB619" i="23"/>
  <c r="AI1221" i="23"/>
  <c r="AB1469" i="23"/>
  <c r="AI74" i="24"/>
  <c r="AI843" i="23"/>
  <c r="AK240" i="23"/>
  <c r="AB1240" i="23"/>
  <c r="AI195" i="23"/>
  <c r="AB175" i="23"/>
  <c r="AI163" i="23"/>
  <c r="AI298" i="23"/>
  <c r="U376" i="23"/>
  <c r="AH121" i="24"/>
  <c r="AJ121" i="24" s="1"/>
  <c r="A121" i="24" s="1"/>
  <c r="Q126" i="21" s="1"/>
  <c r="AI284" i="24"/>
  <c r="AI1056" i="23"/>
  <c r="AB618" i="23"/>
  <c r="AK228" i="23"/>
  <c r="AB584" i="23"/>
  <c r="AI282" i="23"/>
  <c r="AI166" i="24"/>
  <c r="AI252" i="24"/>
  <c r="AI214" i="23"/>
  <c r="AB84" i="24"/>
  <c r="AI704" i="23"/>
  <c r="AB197" i="24"/>
  <c r="AH149" i="23"/>
  <c r="AJ149" i="23" s="1"/>
  <c r="A149" i="23" s="1"/>
  <c r="S154" i="21" s="1"/>
  <c r="AK73" i="23"/>
  <c r="AI689" i="23"/>
  <c r="A13" i="23"/>
  <c r="S13" i="21" s="1"/>
  <c r="AA786" i="23"/>
  <c r="AC786" i="23" s="1"/>
  <c r="A786" i="23" s="1"/>
  <c r="AI26" i="23"/>
  <c r="AG261" i="23"/>
  <c r="AH261" i="23" s="1"/>
  <c r="AJ261" i="23" s="1"/>
  <c r="A261" i="23" s="1"/>
  <c r="AG80" i="23"/>
  <c r="AH80" i="23" s="1"/>
  <c r="AJ80" i="23" s="1"/>
  <c r="A80" i="23" s="1"/>
  <c r="S80" i="21" s="1"/>
  <c r="AI43" i="23"/>
  <c r="AI276" i="24"/>
  <c r="U1238" i="23"/>
  <c r="AI150" i="24"/>
  <c r="AB100" i="23"/>
  <c r="A1461" i="23"/>
  <c r="AH284" i="23"/>
  <c r="AJ284" i="23" s="1"/>
  <c r="A284" i="23" s="1"/>
  <c r="AI1504" i="23"/>
  <c r="AI1402" i="23"/>
  <c r="AB763" i="23"/>
  <c r="AI874" i="23"/>
  <c r="AB1003" i="23"/>
  <c r="A418" i="23"/>
  <c r="S423" i="21" s="1"/>
  <c r="AI635" i="23"/>
  <c r="AI1397" i="23"/>
  <c r="AI87" i="23"/>
  <c r="AI1461" i="23"/>
  <c r="AI1595" i="23"/>
  <c r="AI47" i="23"/>
  <c r="AI1324" i="23"/>
  <c r="AH255" i="24"/>
  <c r="AJ255" i="24" s="1"/>
  <c r="A255" i="24" s="1"/>
  <c r="AI378" i="23"/>
  <c r="AI767" i="23"/>
  <c r="AI834" i="23"/>
  <c r="A166" i="23"/>
  <c r="AB1560" i="23"/>
  <c r="AH1560" i="23"/>
  <c r="AJ1560" i="23" s="1"/>
  <c r="A1560" i="23" s="1"/>
  <c r="AB647" i="23"/>
  <c r="A897" i="23"/>
  <c r="AH619" i="23"/>
  <c r="AJ619" i="23" s="1"/>
  <c r="A619" i="23" s="1"/>
  <c r="AK282" i="23"/>
  <c r="AG52" i="23"/>
  <c r="AH52" i="23" s="1"/>
  <c r="AJ52" i="23" s="1"/>
  <c r="A52" i="23" s="1"/>
  <c r="AI158" i="24"/>
  <c r="AI474" i="23"/>
  <c r="AI176" i="23"/>
  <c r="AI475" i="23"/>
  <c r="AI1035" i="23"/>
  <c r="AI479" i="23"/>
  <c r="AI1277" i="23"/>
  <c r="AI1452" i="23"/>
  <c r="AI1194" i="23"/>
  <c r="AB1529" i="23"/>
  <c r="AB1335" i="23"/>
  <c r="AI1142" i="23"/>
  <c r="AB177" i="24"/>
  <c r="AB1203" i="23"/>
  <c r="AI88" i="24"/>
  <c r="AB1099" i="23"/>
  <c r="AB538" i="23"/>
  <c r="AF197" i="24"/>
  <c r="AG197" i="24" s="1"/>
  <c r="AI892" i="23"/>
  <c r="AI245" i="23"/>
  <c r="AB1411" i="23"/>
  <c r="AI263" i="23"/>
  <c r="A709" i="23"/>
  <c r="AI168" i="24"/>
  <c r="A1201" i="23"/>
  <c r="AI11" i="24"/>
  <c r="AI1587" i="23"/>
  <c r="AI447" i="23"/>
  <c r="AG78" i="24"/>
  <c r="AH78" i="24" s="1"/>
  <c r="AJ78" i="24" s="1"/>
  <c r="A78" i="24" s="1"/>
  <c r="AI84" i="24"/>
  <c r="AA1545" i="23"/>
  <c r="AC1545" i="23" s="1"/>
  <c r="A1545" i="23" s="1"/>
  <c r="AI34" i="24"/>
  <c r="AI1427" i="23"/>
  <c r="AB283" i="23"/>
  <c r="AI268" i="24"/>
  <c r="AI604" i="23"/>
  <c r="AI96" i="24"/>
  <c r="AB1514" i="23"/>
  <c r="AI1468" i="23"/>
  <c r="AI584" i="23"/>
  <c r="AI1014" i="23"/>
  <c r="AI991" i="23"/>
  <c r="AF1366" i="23"/>
  <c r="AG1366" i="23" s="1"/>
  <c r="AH907" i="23"/>
  <c r="AJ907" i="23" s="1"/>
  <c r="A907" i="23" s="1"/>
  <c r="AH1163" i="23"/>
  <c r="AJ1163" i="23" s="1"/>
  <c r="AB1262" i="23"/>
  <c r="AI422" i="23"/>
  <c r="AI698" i="23"/>
  <c r="AG42" i="23"/>
  <c r="AH42" i="23" s="1"/>
  <c r="AJ42" i="23" s="1"/>
  <c r="A42" i="23" s="1"/>
  <c r="AI1562" i="23"/>
  <c r="AB440" i="23"/>
  <c r="AI24" i="24"/>
  <c r="AI1516" i="23"/>
  <c r="AI487" i="23"/>
  <c r="A392" i="23"/>
  <c r="S396" i="21" s="1"/>
  <c r="AI478" i="23"/>
  <c r="AI225" i="23"/>
  <c r="AH1576" i="23"/>
  <c r="AJ1576" i="23" s="1"/>
  <c r="AI1591" i="23"/>
  <c r="AI268" i="23"/>
  <c r="AI336" i="23"/>
  <c r="AI1235" i="23"/>
  <c r="AI19" i="23"/>
  <c r="A698" i="23"/>
  <c r="AB331" i="23"/>
  <c r="AK269" i="23"/>
  <c r="AB1305" i="23"/>
  <c r="AI207" i="24"/>
  <c r="AI531" i="23"/>
  <c r="AI163" i="24"/>
  <c r="AB649" i="23"/>
  <c r="AI419" i="23"/>
  <c r="AI753" i="23"/>
  <c r="AB106" i="24"/>
  <c r="AI308" i="23"/>
  <c r="AI612" i="23"/>
  <c r="AI440" i="23"/>
  <c r="AI107" i="23"/>
  <c r="AI294" i="24"/>
  <c r="AI696" i="23"/>
  <c r="AB1129" i="23"/>
  <c r="AI1481" i="23"/>
  <c r="AI226" i="24"/>
  <c r="AI27" i="23"/>
  <c r="AI353" i="23"/>
  <c r="AI257" i="24"/>
  <c r="AI1198" i="23"/>
  <c r="AI1351" i="23"/>
  <c r="AI1111" i="23"/>
  <c r="AF960" i="23"/>
  <c r="AG960" i="23" s="1"/>
  <c r="AI301" i="23"/>
  <c r="AI231" i="23"/>
  <c r="AB1307" i="23"/>
  <c r="AI272" i="23"/>
  <c r="AI45" i="24"/>
  <c r="AB837" i="23"/>
  <c r="AI1259" i="23"/>
  <c r="AB709" i="23"/>
  <c r="AB1553" i="23"/>
  <c r="AI98" i="24"/>
  <c r="AI709" i="23"/>
  <c r="AI297" i="24"/>
  <c r="AI601" i="23"/>
  <c r="AI1501" i="23"/>
  <c r="AI806" i="23"/>
  <c r="AI328" i="23"/>
  <c r="AI238" i="24"/>
  <c r="AI123" i="23"/>
  <c r="AI97" i="24"/>
  <c r="AI227" i="24"/>
  <c r="AI1493" i="23"/>
  <c r="AI730" i="23"/>
  <c r="AI837" i="23"/>
  <c r="AI1453" i="23"/>
  <c r="AB746" i="23"/>
  <c r="AB1127" i="23"/>
  <c r="AB1518" i="23"/>
  <c r="AB699" i="23"/>
  <c r="AB1199" i="23"/>
  <c r="AB187" i="24"/>
  <c r="A468" i="23"/>
  <c r="S474" i="21" s="1"/>
  <c r="A618" i="23"/>
  <c r="S613" i="21" s="1"/>
  <c r="AH278" i="24"/>
  <c r="AJ278" i="24" s="1"/>
  <c r="A278" i="24" s="1"/>
  <c r="Q279" i="21" s="1"/>
  <c r="AA1163" i="23"/>
  <c r="AC1163" i="23" s="1"/>
  <c r="AA1576" i="23"/>
  <c r="AC1576" i="23" s="1"/>
  <c r="AH1127" i="23"/>
  <c r="AJ1127" i="23" s="1"/>
  <c r="A1127" i="23" s="1"/>
  <c r="AH784" i="23"/>
  <c r="AJ784" i="23" s="1"/>
  <c r="A784" i="23" s="1"/>
  <c r="AI1066" i="23"/>
  <c r="A336" i="23"/>
  <c r="AI9" i="24"/>
  <c r="AB1404" i="23"/>
  <c r="AI997" i="23"/>
  <c r="A834" i="23"/>
  <c r="A1259" i="23"/>
  <c r="AI700" i="23"/>
  <c r="AI152" i="23"/>
  <c r="AI761" i="23"/>
  <c r="AI238" i="23"/>
  <c r="AI335" i="23"/>
  <c r="AI372" i="23"/>
  <c r="AI286" i="23"/>
  <c r="AK259" i="23"/>
  <c r="AI130" i="23"/>
  <c r="AI33" i="23"/>
  <c r="AB1172" i="23"/>
  <c r="AG81" i="24"/>
  <c r="AH81" i="24" s="1"/>
  <c r="AJ81" i="24" s="1"/>
  <c r="A81" i="24" s="1"/>
  <c r="AI342" i="23"/>
  <c r="AI1519" i="23"/>
  <c r="AI337" i="23"/>
  <c r="AI1512" i="23"/>
  <c r="AB1598" i="23"/>
  <c r="AB1530" i="23"/>
  <c r="AI91" i="23"/>
  <c r="AI844" i="23"/>
  <c r="AB1477" i="23"/>
  <c r="AI729" i="23"/>
  <c r="AI217" i="24"/>
  <c r="AI641" i="23"/>
  <c r="AG69" i="24"/>
  <c r="AH69" i="24" s="1"/>
  <c r="AJ69" i="24" s="1"/>
  <c r="AI471" i="23"/>
  <c r="AI1036" i="23"/>
  <c r="AB784" i="23"/>
  <c r="AA1111" i="23"/>
  <c r="AC1111" i="23" s="1"/>
  <c r="A1111" i="23" s="1"/>
  <c r="A221" i="23"/>
  <c r="S221" i="21" s="1"/>
  <c r="A142" i="24"/>
  <c r="Q147" i="21" s="1"/>
  <c r="AI522" i="23"/>
  <c r="AI392" i="23"/>
  <c r="AB791" i="23"/>
  <c r="AF1550" i="23"/>
  <c r="AG1550" i="23" s="1"/>
  <c r="AI1570" i="23"/>
  <c r="AI171" i="23"/>
  <c r="AH269" i="24"/>
  <c r="AJ269" i="24" s="1"/>
  <c r="A269" i="24" s="1"/>
  <c r="Q273" i="21" s="1"/>
  <c r="AI241" i="23"/>
  <c r="AI178" i="23"/>
  <c r="AI443" i="23"/>
  <c r="AI229" i="24"/>
  <c r="AB1093" i="23"/>
  <c r="AI1334" i="23"/>
  <c r="AI954" i="23"/>
  <c r="U153" i="24"/>
  <c r="AI278" i="23"/>
  <c r="AB97" i="24"/>
  <c r="AG162" i="23"/>
  <c r="AB175" i="24"/>
  <c r="AI1393" i="23"/>
  <c r="AI1419" i="23"/>
  <c r="AI1110" i="23"/>
  <c r="AI706" i="23"/>
  <c r="AI1047" i="23"/>
  <c r="AG6" i="24"/>
  <c r="AH6" i="24" s="1"/>
  <c r="AJ6" i="24" s="1"/>
  <c r="A6" i="24" s="1"/>
  <c r="Q6" i="21" s="1"/>
  <c r="AI177" i="23"/>
  <c r="AI369" i="23"/>
  <c r="AI314" i="23"/>
  <c r="AI399" i="23"/>
  <c r="AB528" i="23"/>
  <c r="AG285" i="24"/>
  <c r="AI625" i="23"/>
  <c r="AG31" i="24"/>
  <c r="AH31" i="24" s="1"/>
  <c r="AJ31" i="24" s="1"/>
  <c r="A31" i="24" s="1"/>
  <c r="Q31" i="21" s="1"/>
  <c r="AI1094" i="23"/>
  <c r="AI1332" i="23"/>
  <c r="AG57" i="23"/>
  <c r="AH57" i="23" s="1"/>
  <c r="AJ57" i="23" s="1"/>
  <c r="A57" i="23" s="1"/>
  <c r="A843" i="23"/>
  <c r="A851" i="23"/>
  <c r="AB120" i="23"/>
  <c r="AI221" i="24"/>
  <c r="AI23" i="24"/>
  <c r="AB1271" i="23"/>
  <c r="AB1337" i="23"/>
  <c r="AI140" i="24"/>
  <c r="AI1551" i="23"/>
  <c r="AI725" i="23"/>
  <c r="AI1523" i="23"/>
  <c r="AI869" i="23"/>
  <c r="AI1084" i="23"/>
  <c r="AI168" i="23"/>
  <c r="A100" i="23"/>
  <c r="AH791" i="23"/>
  <c r="AJ791" i="23" s="1"/>
  <c r="A791" i="23" s="1"/>
  <c r="AI699" i="23"/>
  <c r="AH1003" i="23"/>
  <c r="AJ1003" i="23" s="1"/>
  <c r="A1003" i="23" s="1"/>
  <c r="AI1439" i="23"/>
  <c r="AB1142" i="23"/>
  <c r="AI1458" i="23"/>
  <c r="AI862" i="23"/>
  <c r="AI190" i="24"/>
  <c r="AB900" i="23"/>
  <c r="AI28" i="24"/>
  <c r="AI37" i="23"/>
  <c r="AI457" i="23"/>
  <c r="AI35" i="23"/>
  <c r="AI1076" i="23"/>
  <c r="AI1539" i="23"/>
  <c r="AB851" i="23"/>
  <c r="AB1029" i="23"/>
  <c r="AI780" i="23"/>
  <c r="AI1254" i="23"/>
  <c r="AB1020" i="23"/>
  <c r="AI425" i="23"/>
  <c r="AI999" i="23"/>
  <c r="AH1527" i="23"/>
  <c r="AJ1527" i="23" s="1"/>
  <c r="A1527" i="23" s="1"/>
  <c r="A120" i="23"/>
  <c r="S120" i="21" s="1"/>
  <c r="AI473" i="23"/>
  <c r="AI1051" i="23"/>
  <c r="AB736" i="23"/>
  <c r="AI857" i="23"/>
  <c r="AB585" i="23"/>
  <c r="AG279" i="23"/>
  <c r="AH279" i="23" s="1"/>
  <c r="AJ279" i="23" s="1"/>
  <c r="A279" i="23" s="1"/>
  <c r="AI234" i="24"/>
  <c r="AI494" i="23"/>
  <c r="AI95" i="23"/>
  <c r="AG228" i="24"/>
  <c r="AH228" i="24" s="1"/>
  <c r="AJ228" i="24" s="1"/>
  <c r="A228" i="24" s="1"/>
  <c r="Q233" i="21" s="1"/>
  <c r="AI127" i="24"/>
  <c r="AB335" i="23"/>
  <c r="AI7" i="23"/>
  <c r="AI963" i="23"/>
  <c r="AB1435" i="23"/>
  <c r="AI737" i="23"/>
  <c r="AI657" i="23"/>
  <c r="AI665" i="23"/>
  <c r="AI449" i="23"/>
  <c r="AB916" i="23"/>
  <c r="AB376" i="23"/>
  <c r="AG260" i="23"/>
  <c r="AH260" i="23" s="1"/>
  <c r="AJ260" i="23" s="1"/>
  <c r="A260" i="23" s="1"/>
  <c r="AI249" i="24"/>
  <c r="AI86" i="24"/>
  <c r="AH445" i="23"/>
  <c r="AJ445" i="23" s="1"/>
  <c r="A445" i="23" s="1"/>
  <c r="S450" i="21" s="1"/>
  <c r="AH92" i="24"/>
  <c r="AJ92" i="24" s="1"/>
  <c r="A92" i="24" s="1"/>
  <c r="AH36" i="23"/>
  <c r="AJ36" i="23" s="1"/>
  <c r="A36" i="23" s="1"/>
  <c r="S36" i="21" s="1"/>
  <c r="AH102" i="23"/>
  <c r="AJ102" i="23" s="1"/>
  <c r="A102" i="23" s="1"/>
  <c r="S107" i="21" s="1"/>
  <c r="AH1063" i="23"/>
  <c r="AJ1063" i="23" s="1"/>
  <c r="AH827" i="23"/>
  <c r="AJ827" i="23" s="1"/>
  <c r="A827" i="23" s="1"/>
  <c r="AH1253" i="23"/>
  <c r="AJ1253" i="23" s="1"/>
  <c r="A1253" i="23" s="1"/>
  <c r="AH1238" i="23"/>
  <c r="AJ1238" i="23" s="1"/>
  <c r="AH374" i="23"/>
  <c r="AJ374" i="23" s="1"/>
  <c r="AH1021" i="23"/>
  <c r="AJ1021" i="23" s="1"/>
  <c r="A1021" i="23" s="1"/>
  <c r="AH508" i="23"/>
  <c r="AJ508" i="23" s="1"/>
  <c r="A508" i="23" s="1"/>
  <c r="AH91" i="24"/>
  <c r="AJ91" i="24" s="1"/>
  <c r="A91" i="24" s="1"/>
  <c r="Q91" i="21" s="1"/>
  <c r="AH638" i="23"/>
  <c r="AJ638" i="23" s="1"/>
  <c r="A638" i="23" s="1"/>
  <c r="AH1411" i="23"/>
  <c r="AJ1411" i="23" s="1"/>
  <c r="A1411" i="23" s="1"/>
  <c r="AH1369" i="23"/>
  <c r="AJ1369" i="23" s="1"/>
  <c r="A1369" i="23" s="1"/>
  <c r="AH451" i="23"/>
  <c r="AJ451" i="23" s="1"/>
  <c r="A451" i="23" s="1"/>
  <c r="AH1507" i="23"/>
  <c r="AJ1507" i="23" s="1"/>
  <c r="A1507" i="23" s="1"/>
  <c r="AH1603" i="23"/>
  <c r="AJ1603" i="23" s="1"/>
  <c r="A1603" i="23" s="1"/>
  <c r="AH566" i="23"/>
  <c r="AJ566" i="23" s="1"/>
  <c r="A566" i="23" s="1"/>
  <c r="S563" i="21" s="1"/>
  <c r="AH84" i="23"/>
  <c r="AJ84" i="23" s="1"/>
  <c r="A84" i="23" s="1"/>
  <c r="AH1282" i="23"/>
  <c r="AJ1282" i="23" s="1"/>
  <c r="A1282" i="23" s="1"/>
  <c r="AH1480" i="23"/>
  <c r="AJ1480" i="23" s="1"/>
  <c r="A1480" i="23" s="1"/>
  <c r="AH426" i="23"/>
  <c r="AJ426" i="23" s="1"/>
  <c r="A426" i="23" s="1"/>
  <c r="S430" i="21" s="1"/>
  <c r="AH112" i="24"/>
  <c r="AJ112" i="24" s="1"/>
  <c r="A112" i="24" s="1"/>
  <c r="AH932" i="23"/>
  <c r="AJ932" i="23" s="1"/>
  <c r="AA555" i="23"/>
  <c r="AC555" i="23" s="1"/>
  <c r="AF153" i="24"/>
  <c r="AK153" i="24" s="1"/>
  <c r="AH455" i="23"/>
  <c r="AJ455" i="23" s="1"/>
  <c r="A455" i="23" s="1"/>
  <c r="S458" i="21" s="1"/>
  <c r="AH1240" i="23"/>
  <c r="AJ1240" i="23" s="1"/>
  <c r="A1240" i="23" s="1"/>
  <c r="AH106" i="24"/>
  <c r="AJ106" i="24" s="1"/>
  <c r="A106" i="24" s="1"/>
  <c r="AH661" i="23"/>
  <c r="AJ661" i="23" s="1"/>
  <c r="AH1317" i="23"/>
  <c r="AJ1317" i="23" s="1"/>
  <c r="A1317" i="23" s="1"/>
  <c r="AH170" i="23"/>
  <c r="AJ170" i="23" s="1"/>
  <c r="A170" i="23" s="1"/>
  <c r="AH1271" i="23"/>
  <c r="AJ1271" i="23" s="1"/>
  <c r="A1271" i="23" s="1"/>
  <c r="AH1077" i="23"/>
  <c r="AJ1077" i="23" s="1"/>
  <c r="A1077" i="23" s="1"/>
  <c r="AH1416" i="23"/>
  <c r="AJ1416" i="23" s="1"/>
  <c r="A1416" i="23" s="1"/>
  <c r="AH1099" i="23"/>
  <c r="AJ1099" i="23" s="1"/>
  <c r="A1099" i="23" s="1"/>
  <c r="AH1435" i="23"/>
  <c r="AJ1435" i="23" s="1"/>
  <c r="A1435" i="23" s="1"/>
  <c r="AH307" i="23"/>
  <c r="AJ307" i="23" s="1"/>
  <c r="A307" i="23" s="1"/>
  <c r="S312" i="21" s="1"/>
  <c r="AH1513" i="23"/>
  <c r="AJ1513" i="23" s="1"/>
  <c r="AH585" i="23"/>
  <c r="AJ585" i="23" s="1"/>
  <c r="A585" i="23" s="1"/>
  <c r="AH297" i="23"/>
  <c r="AJ297" i="23" s="1"/>
  <c r="A297" i="23" s="1"/>
  <c r="S298" i="21" s="1"/>
  <c r="AH1359" i="23"/>
  <c r="AJ1359" i="23" s="1"/>
  <c r="A1359" i="23" s="1"/>
  <c r="AH1544" i="23"/>
  <c r="AJ1544" i="23" s="1"/>
  <c r="A1544" i="23" s="1"/>
  <c r="AH1386" i="23"/>
  <c r="AJ1386" i="23" s="1"/>
  <c r="A1386" i="23" s="1"/>
  <c r="AH1267" i="23"/>
  <c r="AJ1267" i="23" s="1"/>
  <c r="A1267" i="23" s="1"/>
  <c r="AH1563" i="23"/>
  <c r="AJ1563" i="23" s="1"/>
  <c r="A1563" i="23" s="1"/>
  <c r="AH183" i="24"/>
  <c r="AJ183" i="24" s="1"/>
  <c r="A183" i="24" s="1"/>
  <c r="AH1112" i="23"/>
  <c r="AJ1112" i="23" s="1"/>
  <c r="A1112" i="23" s="1"/>
  <c r="AH647" i="23"/>
  <c r="AJ647" i="23" s="1"/>
  <c r="A647" i="23" s="1"/>
  <c r="AH245" i="24"/>
  <c r="AJ245" i="24" s="1"/>
  <c r="A245" i="24" s="1"/>
  <c r="Q248" i="21" s="1"/>
  <c r="AH1216" i="23"/>
  <c r="AJ1216" i="23" s="1"/>
  <c r="A1216" i="23" s="1"/>
  <c r="AH259" i="23"/>
  <c r="AJ259" i="23" s="1"/>
  <c r="A259" i="23" s="1"/>
  <c r="AH1196" i="23"/>
  <c r="AJ1196" i="23" s="1"/>
  <c r="A1196" i="23" s="1"/>
  <c r="AH953" i="23"/>
  <c r="AJ953" i="23" s="1"/>
  <c r="A953" i="23" s="1"/>
  <c r="AH1356" i="23"/>
  <c r="AJ1356" i="23" s="1"/>
  <c r="A1356" i="23" s="1"/>
  <c r="AH49" i="24"/>
  <c r="AJ49" i="24" s="1"/>
  <c r="A49" i="24" s="1"/>
  <c r="AH881" i="23"/>
  <c r="AJ881" i="23" s="1"/>
  <c r="A881" i="23" s="1"/>
  <c r="AH605" i="23"/>
  <c r="AJ605" i="23" s="1"/>
  <c r="AH940" i="23"/>
  <c r="AJ940" i="23" s="1"/>
  <c r="A940" i="23" s="1"/>
  <c r="AH1207" i="23"/>
  <c r="AJ1207" i="23" s="1"/>
  <c r="A1207" i="23" s="1"/>
  <c r="AH1172" i="23"/>
  <c r="AJ1172" i="23" s="1"/>
  <c r="A1172" i="23" s="1"/>
  <c r="AH1579" i="23"/>
  <c r="AJ1579" i="23" s="1"/>
  <c r="A1579" i="23" s="1"/>
  <c r="AH57" i="24"/>
  <c r="AJ57" i="24" s="1"/>
  <c r="A57" i="24" s="1"/>
  <c r="Q63" i="21" s="1"/>
  <c r="AH736" i="23"/>
  <c r="AJ736" i="23" s="1"/>
  <c r="A736" i="23" s="1"/>
  <c r="AH325" i="23"/>
  <c r="AJ325" i="23" s="1"/>
  <c r="AH1337" i="23"/>
  <c r="AJ1337" i="23" s="1"/>
  <c r="A1337" i="23" s="1"/>
  <c r="AH577" i="23"/>
  <c r="AJ577" i="23" s="1"/>
  <c r="A577" i="23" s="1"/>
  <c r="S575" i="21" s="1"/>
  <c r="AH323" i="23"/>
  <c r="AJ323" i="23" s="1"/>
  <c r="A323" i="23" s="1"/>
  <c r="AH182" i="24"/>
  <c r="AJ182" i="24" s="1"/>
  <c r="A182" i="24" s="1"/>
  <c r="AI468" i="23"/>
  <c r="AI267" i="23"/>
  <c r="AI174" i="23"/>
  <c r="AI171" i="24"/>
  <c r="AH48" i="23"/>
  <c r="AJ48" i="23" s="1"/>
  <c r="A48" i="23" s="1"/>
  <c r="AI331" i="23"/>
  <c r="AB1112" i="23"/>
  <c r="AI1291" i="23"/>
  <c r="AI123" i="24"/>
  <c r="AB749" i="23"/>
  <c r="AK36" i="23"/>
  <c r="AA1513" i="23"/>
  <c r="AC1513" i="23" s="1"/>
  <c r="AI256" i="23"/>
  <c r="AB307" i="23"/>
  <c r="AI29" i="24"/>
  <c r="AI230" i="24"/>
  <c r="AK106" i="24"/>
  <c r="AH1577" i="23"/>
  <c r="AJ1577" i="23" s="1"/>
  <c r="A1577" i="23" s="1"/>
  <c r="AI360" i="23"/>
  <c r="AH1029" i="23"/>
  <c r="AJ1029" i="23" s="1"/>
  <c r="A1029" i="23" s="1"/>
  <c r="AB465" i="23"/>
  <c r="AI1494" i="23"/>
  <c r="AH1336" i="23"/>
  <c r="AJ1336" i="23" s="1"/>
  <c r="AI675" i="23"/>
  <c r="AH1530" i="23"/>
  <c r="AJ1530" i="23" s="1"/>
  <c r="A1530" i="23" s="1"/>
  <c r="AI1151" i="23"/>
  <c r="AI783" i="23"/>
  <c r="AB1356" i="23"/>
  <c r="AI119" i="23"/>
  <c r="AI120" i="23"/>
  <c r="AI828" i="23"/>
  <c r="AI691" i="23"/>
  <c r="AI1096" i="23"/>
  <c r="AI1377" i="23"/>
  <c r="AI191" i="23"/>
  <c r="AB1308" i="23"/>
  <c r="AI94" i="24"/>
  <c r="AB1484" i="23"/>
  <c r="AI293" i="23"/>
  <c r="AB638" i="23"/>
  <c r="AI30" i="23"/>
  <c r="AI263" i="24"/>
  <c r="AG55" i="23"/>
  <c r="AI145" i="23"/>
  <c r="AI289" i="24"/>
  <c r="AI205" i="24"/>
  <c r="AK183" i="24"/>
  <c r="AF1477" i="23"/>
  <c r="AG1477" i="23" s="1"/>
  <c r="AI1614" i="23"/>
  <c r="AI85" i="24"/>
  <c r="AI143" i="24"/>
  <c r="AG176" i="24"/>
  <c r="AB192" i="24"/>
  <c r="AI142" i="24"/>
  <c r="AI653" i="23"/>
  <c r="AI189" i="23"/>
  <c r="AB1480" i="23"/>
  <c r="AB1174" i="23"/>
  <c r="AI1367" i="23"/>
  <c r="AK245" i="24"/>
  <c r="AI787" i="23"/>
  <c r="AI390" i="23"/>
  <c r="AI204" i="23"/>
  <c r="AI1176" i="23"/>
  <c r="AB266" i="23"/>
  <c r="AH212" i="24"/>
  <c r="AJ212" i="24" s="1"/>
  <c r="A212" i="24" s="1"/>
  <c r="Q215" i="21" s="1"/>
  <c r="AK57" i="24"/>
  <c r="AH76" i="24"/>
  <c r="AJ76" i="24" s="1"/>
  <c r="A76" i="24" s="1"/>
  <c r="Q81" i="21" s="1"/>
  <c r="AI172" i="24"/>
  <c r="AB1259" i="23"/>
  <c r="AI1128" i="23"/>
  <c r="AI196" i="23"/>
  <c r="AB478" i="23"/>
  <c r="AF200" i="24"/>
  <c r="AK200" i="24" s="1"/>
  <c r="AI246" i="24"/>
  <c r="AI229" i="23"/>
  <c r="AI345" i="23"/>
  <c r="AH889" i="23"/>
  <c r="AJ889" i="23" s="1"/>
  <c r="A889" i="23" s="1"/>
  <c r="AB181" i="23"/>
  <c r="AB184" i="23"/>
  <c r="AI1203" i="23"/>
  <c r="AH1131" i="23"/>
  <c r="AJ1131" i="23" s="1"/>
  <c r="AI127" i="23"/>
  <c r="AB940" i="23"/>
  <c r="AI1219" i="23"/>
  <c r="AI898" i="23"/>
  <c r="AI1186" i="23"/>
  <c r="AI794" i="23"/>
  <c r="AI1154" i="23"/>
  <c r="AH1532" i="23"/>
  <c r="AJ1532" i="23" s="1"/>
  <c r="A1532" i="23" s="1"/>
  <c r="AB182" i="24"/>
  <c r="AI68" i="23"/>
  <c r="AI215" i="23"/>
  <c r="AI1604" i="23"/>
  <c r="AH10" i="23"/>
  <c r="AJ10" i="23" s="1"/>
  <c r="A10" i="23" s="1"/>
  <c r="S10" i="21" s="1"/>
  <c r="AB447" i="23"/>
  <c r="AI1262" i="23"/>
  <c r="AB70" i="23"/>
  <c r="AI1310" i="23"/>
  <c r="AI499" i="23"/>
  <c r="AI1346" i="23"/>
  <c r="AB507" i="23"/>
  <c r="AI598" i="23"/>
  <c r="AI503" i="23"/>
  <c r="AI100" i="23"/>
  <c r="AI153" i="23"/>
  <c r="AB279" i="23"/>
  <c r="AH376" i="23"/>
  <c r="AJ376" i="23" s="1"/>
  <c r="A376" i="23" s="1"/>
  <c r="AI1138" i="23"/>
  <c r="AB1198" i="23"/>
  <c r="AB1532" i="23"/>
  <c r="A331" i="23"/>
  <c r="AI159" i="24"/>
  <c r="A1262" i="23"/>
  <c r="AI1123" i="23"/>
  <c r="AI1090" i="23"/>
  <c r="AI18" i="23"/>
  <c r="AI1229" i="23"/>
  <c r="AH53" i="24"/>
  <c r="AJ53" i="24" s="1"/>
  <c r="A53" i="24" s="1"/>
  <c r="AH271" i="23"/>
  <c r="AJ271" i="23" s="1"/>
  <c r="A271" i="23" s="1"/>
  <c r="AH240" i="23"/>
  <c r="AJ240" i="23" s="1"/>
  <c r="A240" i="23" s="1"/>
  <c r="S245" i="21" s="1"/>
  <c r="AI1320" i="23"/>
  <c r="AI193" i="23"/>
  <c r="AH109" i="24"/>
  <c r="AJ109" i="24" s="1"/>
  <c r="A109" i="24" s="1"/>
  <c r="AK102" i="23"/>
  <c r="AB91" i="24"/>
  <c r="AH288" i="23"/>
  <c r="AJ288" i="23" s="1"/>
  <c r="A288" i="23" s="1"/>
  <c r="S293" i="21" s="1"/>
  <c r="AI1541" i="23"/>
  <c r="AI321" i="23"/>
  <c r="AI956" i="23"/>
  <c r="AI290" i="24"/>
  <c r="AI1248" i="23"/>
  <c r="AI832" i="23"/>
  <c r="AI20" i="24"/>
  <c r="AI996" i="23"/>
  <c r="AI1155" i="23"/>
  <c r="AI1192" i="23"/>
  <c r="AI628" i="23"/>
  <c r="AB623" i="23"/>
  <c r="AI67" i="23"/>
  <c r="AA932" i="23"/>
  <c r="AC932" i="23" s="1"/>
  <c r="AF763" i="23"/>
  <c r="AG763" i="23" s="1"/>
  <c r="AB81" i="24"/>
  <c r="U445" i="23"/>
  <c r="AI157" i="23"/>
  <c r="AI55" i="24"/>
  <c r="AI865" i="23"/>
  <c r="A1469" i="23"/>
  <c r="AH1406" i="23"/>
  <c r="AJ1406" i="23" s="1"/>
  <c r="A1406" i="23" s="1"/>
  <c r="AI1158" i="23"/>
  <c r="AH1089" i="23"/>
  <c r="AJ1089" i="23" s="1"/>
  <c r="A1089" i="23" s="1"/>
  <c r="AH56" i="23"/>
  <c r="AJ56" i="23" s="1"/>
  <c r="A56" i="23" s="1"/>
  <c r="AB586" i="23"/>
  <c r="AA1063" i="23"/>
  <c r="AC1063" i="23" s="1"/>
  <c r="AH269" i="23"/>
  <c r="AJ269" i="23" s="1"/>
  <c r="A269" i="23" s="1"/>
  <c r="AH1174" i="23"/>
  <c r="AJ1174" i="23" s="1"/>
  <c r="A1174" i="23" s="1"/>
  <c r="AH90" i="23"/>
  <c r="AJ90" i="23" s="1"/>
  <c r="A90" i="23" s="1"/>
  <c r="S93" i="21" s="1"/>
  <c r="AA1425" i="23"/>
  <c r="AC1425" i="23" s="1"/>
  <c r="AH29" i="23"/>
  <c r="AJ29" i="23" s="1"/>
  <c r="A29" i="23" s="1"/>
  <c r="S29" i="21" s="1"/>
  <c r="AH1484" i="23"/>
  <c r="AJ1484" i="23" s="1"/>
  <c r="A1484" i="23" s="1"/>
  <c r="AH959" i="23"/>
  <c r="AJ959" i="23" s="1"/>
  <c r="AH179" i="23"/>
  <c r="AJ179" i="23" s="1"/>
  <c r="A179" i="23" s="1"/>
  <c r="AH1097" i="23"/>
  <c r="AJ1097" i="23" s="1"/>
  <c r="A1097" i="23" s="1"/>
  <c r="AG12" i="23"/>
  <c r="AH1136" i="23"/>
  <c r="AJ1136" i="23" s="1"/>
  <c r="A1136" i="23" s="1"/>
  <c r="AI760" i="23"/>
  <c r="AF184" i="23"/>
  <c r="AK184" i="23" s="1"/>
  <c r="A586" i="23"/>
  <c r="AA374" i="23"/>
  <c r="AC374" i="23" s="1"/>
  <c r="AI1485" i="23"/>
  <c r="AK49" i="24"/>
  <c r="AI904" i="23"/>
  <c r="AI264" i="23"/>
  <c r="AB1084" i="23"/>
  <c r="AH649" i="23"/>
  <c r="AJ649" i="23" s="1"/>
  <c r="A649" i="23" s="1"/>
  <c r="AH967" i="23"/>
  <c r="AJ967" i="23" s="1"/>
  <c r="A967" i="23" s="1"/>
  <c r="AI773" i="23"/>
  <c r="AA299" i="23"/>
  <c r="AC299" i="23" s="1"/>
  <c r="AB154" i="24"/>
  <c r="AI161" i="24"/>
  <c r="AI1553" i="23"/>
  <c r="AI1325" i="23"/>
  <c r="AI47" i="24"/>
  <c r="AI551" i="23"/>
  <c r="AB1132" i="23"/>
  <c r="AK91" i="24"/>
  <c r="AB336" i="23"/>
  <c r="AH58" i="23"/>
  <c r="AJ58" i="23" s="1"/>
  <c r="A58" i="23" s="1"/>
  <c r="AB251" i="24"/>
  <c r="AF746" i="23"/>
  <c r="AG746" i="23" s="1"/>
  <c r="AI652" i="23"/>
  <c r="AG22" i="23"/>
  <c r="AI1078" i="23"/>
  <c r="AI207" i="23"/>
  <c r="AI1379" i="23"/>
  <c r="AI557" i="23"/>
  <c r="AB881" i="23"/>
  <c r="AI615" i="23"/>
  <c r="AI465" i="23"/>
  <c r="AI594" i="23"/>
  <c r="AI822" i="23"/>
  <c r="AH607" i="23"/>
  <c r="AJ607" i="23" s="1"/>
  <c r="AI571" i="23"/>
  <c r="AB451" i="23"/>
  <c r="AI1528" i="23"/>
  <c r="AI705" i="23"/>
  <c r="AI396" i="23"/>
  <c r="AI138" i="24"/>
  <c r="AH170" i="24"/>
  <c r="AJ170" i="24" s="1"/>
  <c r="A170" i="24" s="1"/>
  <c r="AH119" i="24"/>
  <c r="AJ119" i="24" s="1"/>
  <c r="A119" i="24" s="1"/>
  <c r="AI14" i="23"/>
  <c r="AB26" i="24"/>
  <c r="AI1297" i="23"/>
  <c r="AI1243" i="23"/>
  <c r="AB202" i="24"/>
  <c r="AH23" i="23"/>
  <c r="AJ23" i="23" s="1"/>
  <c r="A23" i="23" s="1"/>
  <c r="S23" i="21" s="1"/>
  <c r="A1203" i="23"/>
  <c r="AI152" i="24"/>
  <c r="AB805" i="23"/>
  <c r="AI122" i="24"/>
  <c r="AF623" i="23"/>
  <c r="AG623" i="23" s="1"/>
  <c r="AI1503" i="23"/>
  <c r="AI937" i="23"/>
  <c r="AI851" i="23"/>
  <c r="AI1213" i="23"/>
  <c r="AI187" i="24"/>
  <c r="AI749" i="23"/>
  <c r="AI1275" i="23"/>
  <c r="AI346" i="23"/>
  <c r="AI1497" i="23"/>
  <c r="AI380" i="23"/>
  <c r="AI724" i="23"/>
  <c r="AI659" i="23"/>
  <c r="AI1082" i="23"/>
  <c r="AI1535" i="23"/>
  <c r="AH102" i="24"/>
  <c r="AJ102" i="24" s="1"/>
  <c r="A102" i="24" s="1"/>
  <c r="AB445" i="23"/>
  <c r="AI518" i="23"/>
  <c r="AF355" i="23"/>
  <c r="AG355" i="23" s="1"/>
  <c r="AH97" i="23"/>
  <c r="AJ97" i="23" s="1"/>
  <c r="A97" i="23" s="1"/>
  <c r="AI1004" i="23"/>
  <c r="AI225" i="24"/>
  <c r="AB1210" i="23"/>
  <c r="AI404" i="23"/>
  <c r="AI491" i="23"/>
  <c r="AI106" i="23"/>
  <c r="AI71" i="23"/>
  <c r="AG13" i="24"/>
  <c r="AB897" i="23"/>
  <c r="AI458" i="23"/>
  <c r="AB834" i="23"/>
  <c r="Z153" i="24"/>
  <c r="AB88" i="24"/>
  <c r="AI591" i="23"/>
  <c r="AB1269" i="23"/>
  <c r="AI54" i="23"/>
  <c r="AG175" i="23"/>
  <c r="AG253" i="23"/>
  <c r="AH17" i="23"/>
  <c r="AJ17" i="23" s="1"/>
  <c r="A17" i="23" s="1"/>
  <c r="S17" i="21" s="1"/>
  <c r="A1123" i="23"/>
  <c r="AH186" i="24"/>
  <c r="AJ186" i="24" s="1"/>
  <c r="A186" i="24" s="1"/>
  <c r="A653" i="23"/>
  <c r="AH728" i="23"/>
  <c r="AJ728" i="23" s="1"/>
  <c r="AH502" i="23"/>
  <c r="AJ502" i="23" s="1"/>
  <c r="A502" i="23" s="1"/>
  <c r="S497" i="21" s="1"/>
  <c r="AI1019" i="23"/>
  <c r="AI1180" i="23"/>
  <c r="AB529" i="23"/>
  <c r="AI1469" i="23"/>
  <c r="AI1211" i="23"/>
  <c r="AI1549" i="23"/>
  <c r="AB328" i="23"/>
  <c r="AD555" i="23"/>
  <c r="AI792" i="23"/>
  <c r="AI1255" i="23"/>
  <c r="AI60" i="24"/>
  <c r="AI223" i="23"/>
  <c r="AI1596" i="23"/>
  <c r="AB508" i="23"/>
  <c r="AI147" i="24"/>
  <c r="AH277" i="23"/>
  <c r="AJ277" i="23" s="1"/>
  <c r="A277" i="23" s="1"/>
  <c r="AI124" i="24"/>
  <c r="AI234" i="23"/>
  <c r="AB967" i="23"/>
  <c r="AI1559" i="23"/>
  <c r="AG169" i="23"/>
  <c r="AI1199" i="23"/>
  <c r="AB1544" i="23"/>
  <c r="AB1254" i="23"/>
  <c r="AA1131" i="23"/>
  <c r="AC1131" i="23" s="1"/>
  <c r="AF1251" i="23"/>
  <c r="AG1251" i="23" s="1"/>
  <c r="AI340" i="23"/>
  <c r="AI290" i="23"/>
  <c r="AI1598" i="23"/>
  <c r="AI1349" i="23"/>
  <c r="AI1083" i="23"/>
  <c r="AI1578" i="23"/>
  <c r="AI903" i="23"/>
  <c r="AB1123" i="23"/>
  <c r="AB403" i="23"/>
  <c r="AB1577" i="23"/>
  <c r="AB653" i="23"/>
  <c r="AI757" i="23"/>
  <c r="AI618" i="23"/>
  <c r="AI717" i="23"/>
  <c r="AI203" i="23"/>
  <c r="AI51" i="23"/>
  <c r="AI1053" i="23"/>
  <c r="AI727" i="23"/>
  <c r="AI1381" i="23"/>
  <c r="AI1449" i="23"/>
  <c r="AB355" i="23"/>
  <c r="AI824" i="23"/>
  <c r="AI403" i="23"/>
  <c r="AI537" i="23"/>
  <c r="AI472" i="23"/>
  <c r="AI280" i="23"/>
  <c r="AI1361" i="23"/>
  <c r="AI648" i="23"/>
  <c r="AK112" i="24"/>
  <c r="AB1406" i="23"/>
  <c r="AH116" i="24"/>
  <c r="AJ116" i="24" s="1"/>
  <c r="A116" i="24" s="1"/>
  <c r="AH1600" i="23"/>
  <c r="AJ1600" i="23" s="1"/>
  <c r="A1600" i="23" s="1"/>
  <c r="AI490" i="23"/>
  <c r="AH521" i="23"/>
  <c r="AJ521" i="23" s="1"/>
  <c r="A521" i="23" s="1"/>
  <c r="S522" i="21" s="1"/>
  <c r="AH32" i="24"/>
  <c r="AJ32" i="24" s="1"/>
  <c r="A32" i="24" s="1"/>
  <c r="Q32" i="21" s="1"/>
  <c r="AH202" i="23"/>
  <c r="AJ202" i="23" s="1"/>
  <c r="A202" i="23" s="1"/>
  <c r="S207" i="21" s="1"/>
  <c r="AH228" i="23"/>
  <c r="AJ228" i="23" s="1"/>
  <c r="A228" i="23" s="1"/>
  <c r="S231" i="21" s="1"/>
  <c r="AH73" i="23"/>
  <c r="AJ73" i="23" s="1"/>
  <c r="A73" i="23" s="1"/>
  <c r="S78" i="21" s="1"/>
  <c r="AH1594" i="23"/>
  <c r="AJ1594" i="23" s="1"/>
  <c r="A1594" i="23" s="1"/>
  <c r="AH507" i="23"/>
  <c r="AJ507" i="23" s="1"/>
  <c r="A507" i="23" s="1"/>
  <c r="AG38" i="23"/>
  <c r="AG27" i="24"/>
  <c r="AA607" i="23"/>
  <c r="AC607" i="23" s="1"/>
  <c r="AH299" i="23"/>
  <c r="AJ299" i="23" s="1"/>
  <c r="AH1425" i="23"/>
  <c r="AJ1425" i="23" s="1"/>
  <c r="AI251" i="23"/>
  <c r="AI417" i="23"/>
  <c r="AB443" i="23"/>
  <c r="AI1488" i="23"/>
  <c r="AI811" i="23"/>
  <c r="AH16" i="23"/>
  <c r="AJ16" i="23" s="1"/>
  <c r="A16" i="23" s="1"/>
  <c r="S16" i="21" s="1"/>
  <c r="AI221" i="23"/>
  <c r="AI13" i="23"/>
  <c r="AI872" i="23"/>
  <c r="AB1369" i="23"/>
  <c r="AI1059" i="23"/>
  <c r="AI672" i="23"/>
  <c r="AG99" i="23"/>
  <c r="AB780" i="23"/>
  <c r="AB292" i="24"/>
  <c r="AI177" i="24"/>
  <c r="A177" i="24"/>
  <c r="AB1603" i="23"/>
  <c r="AB889" i="23"/>
  <c r="AB119" i="23"/>
  <c r="AI56" i="24"/>
  <c r="AA1238" i="23"/>
  <c r="AC1238" i="23" s="1"/>
  <c r="AA959" i="23"/>
  <c r="AC959" i="23" s="1"/>
  <c r="AI688" i="23"/>
  <c r="AI341" i="23"/>
  <c r="AI198" i="23"/>
  <c r="AI137" i="23"/>
  <c r="AI1309" i="23"/>
  <c r="AI224" i="23"/>
  <c r="AI15" i="24"/>
  <c r="AI911" i="23"/>
  <c r="AI983" i="23"/>
  <c r="AI587" i="23"/>
  <c r="AI218" i="23"/>
  <c r="AI1209" i="23"/>
  <c r="AI179" i="24"/>
  <c r="AI768" i="23"/>
  <c r="AI182" i="23"/>
  <c r="AI805" i="23"/>
  <c r="AI420" i="23"/>
  <c r="AI1201" i="23"/>
  <c r="AI1284" i="23"/>
  <c r="AI928" i="23"/>
  <c r="AH1146" i="23"/>
  <c r="AJ1146" i="23" s="1"/>
  <c r="A1146" i="23" s="1"/>
  <c r="AH274" i="23"/>
  <c r="AJ274" i="23" s="1"/>
  <c r="A274" i="23" s="1"/>
  <c r="AH1132" i="23"/>
  <c r="AJ1132" i="23" s="1"/>
  <c r="A1132" i="23" s="1"/>
  <c r="AH1020" i="23"/>
  <c r="AJ1020" i="23" s="1"/>
  <c r="A1020" i="23" s="1"/>
  <c r="AI108" i="24"/>
  <c r="AH255" i="23"/>
  <c r="AJ255" i="23" s="1"/>
  <c r="A255" i="23" s="1"/>
  <c r="AH1285" i="23"/>
  <c r="AJ1285" i="23" s="1"/>
  <c r="A1285" i="23" s="1"/>
  <c r="AH130" i="24"/>
  <c r="AJ130" i="24" s="1"/>
  <c r="A130" i="24" s="1"/>
  <c r="Q134" i="21" s="1"/>
  <c r="AH536" i="23"/>
  <c r="AJ536" i="23" s="1"/>
  <c r="A536" i="23" s="1"/>
  <c r="S537" i="21" s="1"/>
  <c r="AH1093" i="23"/>
  <c r="AJ1093" i="23" s="1"/>
  <c r="A1093" i="23" s="1"/>
  <c r="AH1145" i="23"/>
  <c r="AJ1145" i="23" s="1"/>
  <c r="A1145" i="23" s="1"/>
  <c r="AH96" i="23"/>
  <c r="AJ96" i="23" s="1"/>
  <c r="A96" i="23" s="1"/>
  <c r="S98" i="21" s="1"/>
  <c r="AH1129" i="23"/>
  <c r="AJ1129" i="23" s="1"/>
  <c r="A1129" i="23" s="1"/>
  <c r="AH190" i="23"/>
  <c r="AJ190" i="23" s="1"/>
  <c r="A190" i="23" s="1"/>
  <c r="AH188" i="23"/>
  <c r="AJ188" i="23" s="1"/>
  <c r="A188" i="23" s="1"/>
  <c r="AH203" i="24"/>
  <c r="AJ203" i="24" s="1"/>
  <c r="A203" i="24" s="1"/>
  <c r="A119" i="23"/>
  <c r="S121" i="21" s="1"/>
  <c r="AH99" i="24"/>
  <c r="AJ99" i="24" s="1"/>
  <c r="A99" i="24" s="1"/>
  <c r="AH86" i="23"/>
  <c r="AJ86" i="23" s="1"/>
  <c r="A86" i="23" s="1"/>
  <c r="S91" i="21" s="1"/>
  <c r="AH83" i="23"/>
  <c r="AJ83" i="23" s="1"/>
  <c r="A83" i="23" s="1"/>
  <c r="AI312" i="23"/>
  <c r="AI1434" i="23"/>
  <c r="AI650" i="23"/>
  <c r="AI146" i="23"/>
  <c r="AH1299" i="23"/>
  <c r="AJ1299" i="23" s="1"/>
  <c r="A1299" i="23" s="1"/>
  <c r="AI867" i="23"/>
  <c r="AI1586" i="23"/>
  <c r="AI922" i="23"/>
  <c r="AI1230" i="23"/>
  <c r="AI277" i="24"/>
  <c r="AI544" i="23"/>
  <c r="AI51" i="24"/>
  <c r="AB1207" i="23"/>
  <c r="AI213" i="23"/>
  <c r="AI244" i="23"/>
  <c r="AF181" i="23"/>
  <c r="AK181" i="23" s="1"/>
  <c r="AH1025" i="23"/>
  <c r="AJ1025" i="23" s="1"/>
  <c r="A1025" i="23" s="1"/>
  <c r="A571" i="23"/>
  <c r="AH73" i="24"/>
  <c r="AJ73" i="24" s="1"/>
  <c r="A73" i="24" s="1"/>
  <c r="AB1201" i="23"/>
  <c r="AF339" i="23"/>
  <c r="AG339" i="23" s="1"/>
  <c r="AI134" i="23"/>
  <c r="AI1383" i="23"/>
  <c r="AG282" i="24"/>
  <c r="AI270" i="23"/>
  <c r="AI1423" i="23"/>
  <c r="AI53" i="23"/>
  <c r="AH257" i="23"/>
  <c r="AJ257" i="23" s="1"/>
  <c r="A257" i="23" s="1"/>
  <c r="AH172" i="23"/>
  <c r="AJ172" i="23" s="1"/>
  <c r="A172" i="23" s="1"/>
  <c r="AI276" i="23"/>
  <c r="AI720" i="23"/>
  <c r="AB392" i="23"/>
  <c r="AB468" i="23"/>
  <c r="AI41" i="23"/>
  <c r="AB224" i="23"/>
  <c r="AI125" i="23"/>
  <c r="AI242" i="23"/>
  <c r="AA325" i="23"/>
  <c r="AC325" i="23" s="1"/>
  <c r="AI1103" i="23"/>
  <c r="AI883" i="23"/>
  <c r="AI901" i="23"/>
  <c r="AI1045" i="23"/>
  <c r="AG192" i="24"/>
  <c r="AI279" i="24"/>
  <c r="AI1164" i="23"/>
  <c r="AB1136" i="23"/>
  <c r="AI830" i="23"/>
  <c r="AI265" i="23"/>
  <c r="AI803" i="23"/>
  <c r="AI841" i="23"/>
  <c r="AI593" i="23"/>
  <c r="AI186" i="23"/>
  <c r="AI1249" i="23"/>
  <c r="AI622" i="23"/>
  <c r="AH1210" i="23"/>
  <c r="AJ1210" i="23" s="1"/>
  <c r="A1210" i="23" s="1"/>
  <c r="AH821" i="23"/>
  <c r="AJ821" i="23" s="1"/>
  <c r="A821" i="23" s="1"/>
  <c r="AH408" i="23"/>
  <c r="AJ408" i="23" s="1"/>
  <c r="A408" i="23" s="1"/>
  <c r="S410" i="21" s="1"/>
  <c r="AB1253" i="23"/>
  <c r="AB821" i="23"/>
  <c r="AB142" i="24"/>
  <c r="AI246" i="23"/>
  <c r="AI28" i="23"/>
  <c r="AI50" i="23"/>
  <c r="AB571" i="23"/>
  <c r="AB1317" i="23"/>
  <c r="AI1308" i="23"/>
  <c r="AB297" i="23"/>
  <c r="AI586" i="23"/>
  <c r="AI1429" i="23"/>
  <c r="AB6" i="24"/>
  <c r="AI164" i="23"/>
  <c r="AH59" i="23"/>
  <c r="AJ59" i="23" s="1"/>
  <c r="A59" i="23" s="1"/>
  <c r="S65" i="21" s="1"/>
  <c r="AB36" i="24"/>
  <c r="AI262" i="23"/>
  <c r="AG101" i="24"/>
  <c r="AG258" i="24"/>
  <c r="AI187" i="23"/>
  <c r="AI588" i="23"/>
  <c r="AH20" i="23"/>
  <c r="AJ20" i="23" s="1"/>
  <c r="A20" i="23" s="1"/>
  <c r="S20" i="21" s="1"/>
  <c r="A1501" i="23"/>
  <c r="AI463" i="23"/>
  <c r="AI166" i="23"/>
  <c r="AI249" i="23"/>
  <c r="AI1450" i="23"/>
  <c r="AI46" i="23"/>
  <c r="A1598" i="23"/>
  <c r="AI690" i="23"/>
  <c r="AI222" i="23"/>
  <c r="AI21" i="23"/>
  <c r="AA661" i="23"/>
  <c r="AC661" i="23" s="1"/>
  <c r="AH160" i="24"/>
  <c r="AJ160" i="24" s="1"/>
  <c r="A160" i="24" s="1"/>
  <c r="Q165" i="21" s="1"/>
  <c r="AB996" i="23"/>
  <c r="U661" i="23"/>
  <c r="AI1358" i="23"/>
  <c r="AI1517" i="23"/>
  <c r="AI218" i="24"/>
  <c r="AI154" i="24"/>
  <c r="AH1538" i="23"/>
  <c r="AJ1538" i="23" s="1"/>
  <c r="A1538" i="23" s="1"/>
  <c r="AB112" i="24"/>
  <c r="AI441" i="23"/>
  <c r="AI1100" i="23"/>
  <c r="AB843" i="23"/>
  <c r="AH70" i="24"/>
  <c r="AJ70" i="24" s="1"/>
  <c r="A70" i="24" s="1"/>
  <c r="A175" i="24"/>
  <c r="AA1336" i="23"/>
  <c r="AC1336" i="23" s="1"/>
  <c r="AA728" i="23"/>
  <c r="AC728" i="23" s="1"/>
  <c r="AI1043" i="23"/>
  <c r="AI934" i="23"/>
  <c r="AH292" i="24"/>
  <c r="AJ292" i="24" s="1"/>
  <c r="A292" i="24" s="1"/>
  <c r="Q292" i="21" s="1"/>
  <c r="AI1305" i="23"/>
  <c r="AI1606" i="23"/>
  <c r="AI385" i="23"/>
  <c r="AI879" i="23"/>
  <c r="AB1251" i="23"/>
  <c r="S468" i="21" l="1"/>
  <c r="S469" i="21"/>
  <c r="S533" i="21"/>
  <c r="S480" i="21"/>
  <c r="S566" i="21"/>
  <c r="S531" i="21"/>
  <c r="S516" i="21"/>
  <c r="S561" i="21"/>
  <c r="S483" i="21"/>
  <c r="Q57" i="21"/>
  <c r="Q53" i="21"/>
  <c r="Q76" i="21"/>
  <c r="S335" i="21"/>
  <c r="S149" i="21"/>
  <c r="S392" i="21"/>
  <c r="S70" i="21"/>
  <c r="S615" i="21"/>
  <c r="S274" i="21"/>
  <c r="S319" i="21"/>
  <c r="S614" i="21"/>
  <c r="Q175" i="21"/>
  <c r="S307" i="21"/>
  <c r="S247" i="21"/>
  <c r="S517" i="21"/>
  <c r="Q278" i="21"/>
  <c r="S581" i="21"/>
  <c r="Q224" i="21"/>
  <c r="Q130" i="21"/>
  <c r="Q113" i="21"/>
  <c r="S240" i="21"/>
  <c r="S580" i="21"/>
  <c r="S455" i="21"/>
  <c r="Q99" i="21"/>
  <c r="S532" i="21"/>
  <c r="S418" i="21"/>
  <c r="S202" i="21"/>
  <c r="S465" i="21"/>
  <c r="Q142" i="21"/>
  <c r="S503" i="21"/>
  <c r="S97" i="21"/>
  <c r="S562" i="21"/>
  <c r="Q269" i="21"/>
  <c r="S399" i="21"/>
  <c r="Q245" i="21"/>
  <c r="S119" i="21"/>
  <c r="S426" i="21"/>
  <c r="S484" i="21"/>
  <c r="Q212" i="21"/>
  <c r="S498" i="21"/>
  <c r="S297" i="21"/>
  <c r="S400" i="21"/>
  <c r="Q161" i="21"/>
  <c r="Q256" i="21"/>
  <c r="S229" i="21"/>
  <c r="S332" i="21"/>
  <c r="S84" i="21"/>
  <c r="S482" i="21"/>
  <c r="Q225" i="21"/>
  <c r="Q131" i="21"/>
  <c r="S477" i="21"/>
  <c r="Q213" i="21"/>
  <c r="S419" i="21"/>
  <c r="S326" i="21"/>
  <c r="S452" i="21"/>
  <c r="S485" i="21"/>
  <c r="Q270" i="21"/>
  <c r="S320" i="21"/>
  <c r="Q143" i="21"/>
  <c r="S499" i="21"/>
  <c r="S241" i="21"/>
  <c r="S81" i="21"/>
  <c r="S574" i="21"/>
  <c r="S518" i="21"/>
  <c r="Q246" i="21"/>
  <c r="Q167" i="21"/>
  <c r="S191" i="21"/>
  <c r="S393" i="21"/>
  <c r="S441" i="21"/>
  <c r="Q110" i="21"/>
  <c r="S150" i="21"/>
  <c r="S226" i="21"/>
  <c r="S282" i="21"/>
  <c r="Q78" i="21"/>
  <c r="S617" i="21"/>
  <c r="S54" i="21"/>
  <c r="S262" i="21"/>
  <c r="Q226" i="21"/>
  <c r="S75" i="21"/>
  <c r="S338" i="21"/>
  <c r="Q86" i="21"/>
  <c r="S199" i="21"/>
  <c r="Q144" i="21"/>
  <c r="Q55" i="21"/>
  <c r="Q123" i="21"/>
  <c r="Q168" i="21"/>
  <c r="S249" i="21"/>
  <c r="S242" i="21"/>
  <c r="S616" i="21"/>
  <c r="Q49" i="21"/>
  <c r="S271" i="21"/>
  <c r="S268" i="21"/>
  <c r="S72" i="21"/>
  <c r="S570" i="21"/>
  <c r="S569" i="21"/>
  <c r="Q185" i="21"/>
  <c r="S583" i="21"/>
  <c r="S500" i="21"/>
  <c r="Q132" i="21"/>
  <c r="S534" i="21"/>
  <c r="S564" i="21"/>
  <c r="Q184" i="21"/>
  <c r="S420" i="21"/>
  <c r="S428" i="21"/>
  <c r="S204" i="21"/>
  <c r="Q162" i="21"/>
  <c r="S394" i="21"/>
  <c r="S279" i="21"/>
  <c r="S472" i="21"/>
  <c r="Q293" i="21"/>
  <c r="Q247" i="21"/>
  <c r="Q214" i="21"/>
  <c r="S82" i="21"/>
  <c r="Q253" i="21"/>
  <c r="S487" i="21"/>
  <c r="S151" i="21"/>
  <c r="S506" i="21"/>
  <c r="S505" i="21"/>
  <c r="S478" i="21"/>
  <c r="S48" i="21"/>
  <c r="S519" i="21"/>
  <c r="S401" i="21"/>
  <c r="Q64" i="21"/>
  <c r="S276" i="21"/>
  <c r="Q280" i="21"/>
  <c r="S223" i="21"/>
  <c r="S582" i="21"/>
  <c r="S309" i="21"/>
  <c r="Q93" i="21"/>
  <c r="Q271" i="21"/>
  <c r="S73" i="21"/>
  <c r="S200" i="21"/>
  <c r="S123" i="21"/>
  <c r="S395" i="21"/>
  <c r="S269" i="21"/>
  <c r="S122" i="21"/>
  <c r="S454" i="21"/>
  <c r="Q163" i="21"/>
  <c r="S565" i="21"/>
  <c r="S193" i="21"/>
  <c r="S421" i="21"/>
  <c r="S83" i="21"/>
  <c r="S235" i="21"/>
  <c r="S479" i="21"/>
  <c r="S250" i="21"/>
  <c r="S412" i="21"/>
  <c r="S411" i="21"/>
  <c r="S501" i="21"/>
  <c r="Q145" i="21"/>
  <c r="S205" i="21"/>
  <c r="S470" i="21"/>
  <c r="S224" i="21"/>
  <c r="Q56" i="21"/>
  <c r="Q294" i="21"/>
  <c r="Q50" i="21"/>
  <c r="S402" i="21"/>
  <c r="Q254" i="21"/>
  <c r="S49" i="21"/>
  <c r="Q133" i="21"/>
  <c r="Q109" i="21"/>
  <c r="S323" i="21"/>
  <c r="S322" i="21"/>
  <c r="S429" i="21"/>
  <c r="S260" i="21"/>
  <c r="Q231" i="21"/>
  <c r="Q100" i="21"/>
  <c r="S243" i="21"/>
  <c r="S535" i="21"/>
  <c r="S577" i="21"/>
  <c r="S576" i="21"/>
  <c r="S291" i="21"/>
  <c r="Q65" i="21"/>
  <c r="Q272" i="21"/>
  <c r="Q191" i="21"/>
  <c r="Q187" i="21"/>
  <c r="S264" i="21"/>
  <c r="S529" i="21"/>
  <c r="S284" i="21"/>
  <c r="Q186" i="21"/>
  <c r="Q96" i="21"/>
  <c r="Q95" i="21"/>
  <c r="S77" i="21"/>
  <c r="S44" i="21"/>
  <c r="S42" i="21"/>
  <c r="Q146" i="21"/>
  <c r="Q207" i="21"/>
  <c r="S270" i="21"/>
  <c r="S292" i="21"/>
  <c r="S206" i="21"/>
  <c r="S201" i="21"/>
  <c r="S311" i="21"/>
  <c r="S403" i="21"/>
  <c r="Q174" i="21"/>
  <c r="Q267" i="21"/>
  <c r="Q266" i="21"/>
  <c r="S192" i="21"/>
  <c r="S502" i="21"/>
  <c r="Q77" i="21"/>
  <c r="S278" i="21"/>
  <c r="S471" i="21"/>
  <c r="Q121" i="21"/>
  <c r="Q120" i="21"/>
  <c r="Q85" i="21"/>
  <c r="Q61" i="21"/>
  <c r="S408" i="21"/>
  <c r="S407" i="21"/>
  <c r="S572" i="21"/>
  <c r="S571" i="21"/>
  <c r="S585" i="21"/>
  <c r="S584" i="21"/>
  <c r="Q164" i="21"/>
  <c r="S244" i="21"/>
  <c r="Q217" i="21"/>
  <c r="Q216" i="21"/>
  <c r="Q171" i="21"/>
  <c r="Q170" i="21"/>
  <c r="S88" i="21"/>
  <c r="S87" i="21"/>
  <c r="Q229" i="21"/>
  <c r="Q228" i="21"/>
  <c r="S287" i="21"/>
  <c r="Q92" i="21"/>
  <c r="S273" i="21"/>
  <c r="S489" i="21"/>
  <c r="Q117" i="21"/>
  <c r="Q116" i="21"/>
  <c r="Q250" i="21"/>
  <c r="Q249" i="21"/>
  <c r="Q232" i="21"/>
  <c r="Q296" i="21"/>
  <c r="S481" i="21"/>
  <c r="Q66" i="21"/>
  <c r="S422" i="21"/>
  <c r="S521" i="21"/>
  <c r="S124" i="21"/>
  <c r="S281" i="21"/>
  <c r="S228" i="21"/>
  <c r="S95" i="21"/>
  <c r="S94" i="21"/>
  <c r="S508" i="21"/>
  <c r="S507" i="21"/>
  <c r="Q190" i="21"/>
  <c r="Q255" i="21"/>
  <c r="S536" i="21"/>
  <c r="S153" i="21"/>
  <c r="S195" i="21"/>
  <c r="S225" i="21"/>
  <c r="Q52" i="21"/>
  <c r="Q88" i="21"/>
  <c r="S233" i="21"/>
  <c r="S232" i="21"/>
  <c r="Q80" i="21"/>
  <c r="S50" i="21"/>
  <c r="S460" i="21"/>
  <c r="S459" i="21"/>
  <c r="S74" i="21"/>
  <c r="S63" i="21"/>
  <c r="S52" i="21"/>
  <c r="Q54" i="21"/>
  <c r="S64" i="21"/>
  <c r="S62" i="21"/>
  <c r="Q59" i="21"/>
  <c r="Q58" i="21"/>
  <c r="S43" i="21"/>
  <c r="Q62" i="21"/>
  <c r="Q67" i="21"/>
  <c r="S586" i="21"/>
  <c r="S587" i="21"/>
  <c r="Q208" i="21"/>
  <c r="S197" i="21"/>
  <c r="S424" i="21"/>
  <c r="Q230" i="21"/>
  <c r="Q257" i="21"/>
  <c r="S288" i="21"/>
  <c r="S208" i="21"/>
  <c r="Q87" i="21"/>
  <c r="S491" i="21"/>
  <c r="S405" i="21"/>
  <c r="S461" i="21"/>
  <c r="Q188" i="21"/>
  <c r="Q166" i="21"/>
  <c r="S381" i="21"/>
  <c r="S382" i="21"/>
  <c r="Q97" i="21"/>
  <c r="Q98" i="21"/>
  <c r="S324" i="21"/>
  <c r="Q234" i="21"/>
  <c r="Q189" i="21"/>
  <c r="Q209" i="21"/>
  <c r="S194" i="21"/>
  <c r="S475" i="21"/>
  <c r="S476" i="21"/>
  <c r="S397" i="21"/>
  <c r="S398" i="21"/>
  <c r="S289" i="21"/>
  <c r="S285" i="21"/>
  <c r="S286" i="21"/>
  <c r="S92" i="21"/>
  <c r="S313" i="21"/>
  <c r="Q127" i="21"/>
  <c r="Q108" i="21"/>
  <c r="S275" i="21"/>
  <c r="Q111" i="21"/>
  <c r="Q112" i="21"/>
  <c r="S265" i="21"/>
  <c r="S252" i="21"/>
  <c r="S588" i="21"/>
  <c r="S108" i="21"/>
  <c r="S413" i="21"/>
  <c r="S414" i="21"/>
  <c r="Q118" i="21"/>
  <c r="Q119" i="21"/>
  <c r="Q148" i="21"/>
  <c r="S451" i="21"/>
  <c r="S573" i="21"/>
  <c r="S230" i="21"/>
  <c r="S234" i="21"/>
  <c r="Q172" i="21"/>
  <c r="S538" i="21"/>
  <c r="S76" i="21"/>
  <c r="S509" i="21"/>
  <c r="S510" i="21"/>
  <c r="S272" i="21"/>
  <c r="S79" i="21"/>
  <c r="S384" i="21"/>
  <c r="S409" i="21"/>
  <c r="S227" i="21"/>
  <c r="S333" i="21"/>
  <c r="S334" i="21"/>
  <c r="S155" i="21"/>
  <c r="Q79" i="21"/>
  <c r="S290" i="21"/>
  <c r="S277" i="21"/>
  <c r="S456" i="21"/>
  <c r="S457" i="21"/>
  <c r="Q160" i="21"/>
  <c r="S530" i="21"/>
  <c r="Q251" i="21"/>
  <c r="Q218" i="21"/>
  <c r="S294" i="21"/>
  <c r="S203" i="21"/>
  <c r="Q135" i="21"/>
  <c r="Q136" i="21"/>
  <c r="Q124" i="21"/>
  <c r="Q125" i="21"/>
  <c r="S125" i="21"/>
  <c r="S85" i="21"/>
  <c r="S86" i="21"/>
  <c r="S237" i="21"/>
  <c r="S238" i="21"/>
  <c r="S196" i="21"/>
  <c r="S246" i="21"/>
  <c r="Q297" i="21"/>
  <c r="Q298" i="21"/>
  <c r="S431" i="21"/>
  <c r="S432" i="21"/>
  <c r="S266" i="21"/>
  <c r="S267" i="21"/>
  <c r="S453" i="21"/>
  <c r="S96" i="21"/>
  <c r="Q122" i="21"/>
  <c r="S449" i="21"/>
  <c r="Q183" i="21"/>
  <c r="S336" i="21"/>
  <c r="S337" i="21"/>
  <c r="Q82" i="21"/>
  <c r="Q268" i="21"/>
  <c r="S106" i="21"/>
  <c r="Q83" i="21"/>
  <c r="Q84" i="21"/>
  <c r="Q90" i="21"/>
  <c r="S280" i="21"/>
  <c r="S504" i="21"/>
  <c r="Q114" i="21"/>
  <c r="Q115" i="21"/>
  <c r="S578" i="21"/>
  <c r="S579" i="21"/>
  <c r="S89" i="21"/>
  <c r="S90" i="21"/>
  <c r="Q274" i="21"/>
  <c r="Q275" i="21"/>
  <c r="S261" i="21"/>
  <c r="S198" i="21"/>
  <c r="S473" i="21"/>
  <c r="S126" i="21"/>
  <c r="S567" i="21"/>
  <c r="S568" i="21"/>
  <c r="S283" i="21"/>
  <c r="S263" i="21"/>
  <c r="Q94" i="21"/>
  <c r="A325" i="23"/>
  <c r="S329" i="21" s="1"/>
  <c r="AB69" i="24"/>
  <c r="A1336" i="23"/>
  <c r="A1131" i="23"/>
  <c r="A661" i="23"/>
  <c r="AI106" i="24"/>
  <c r="A607" i="23"/>
  <c r="A1238" i="23"/>
  <c r="A1063" i="23"/>
  <c r="A728" i="23"/>
  <c r="AI260" i="23"/>
  <c r="A605" i="23"/>
  <c r="AI56" i="23"/>
  <c r="AI1527" i="23"/>
  <c r="AI376" i="23"/>
  <c r="AI97" i="23"/>
  <c r="AI323" i="23"/>
  <c r="AI283" i="24"/>
  <c r="A442" i="23"/>
  <c r="S447" i="21" s="1"/>
  <c r="A69" i="24"/>
  <c r="AI1600" i="23"/>
  <c r="A374" i="23"/>
  <c r="S374" i="21" s="1"/>
  <c r="A932" i="23"/>
  <c r="AH916" i="23"/>
  <c r="AJ916" i="23" s="1"/>
  <c r="A916" i="23" s="1"/>
  <c r="AI1025" i="23"/>
  <c r="AI1514" i="23"/>
  <c r="AB1111" i="23"/>
  <c r="AH785" i="23"/>
  <c r="AJ785" i="23" s="1"/>
  <c r="A785" i="23" s="1"/>
  <c r="AI62" i="24"/>
  <c r="AI695" i="23"/>
  <c r="AB1131" i="23"/>
  <c r="A959" i="23"/>
  <c r="AI566" i="23"/>
  <c r="AK197" i="24"/>
  <c r="AI109" i="24"/>
  <c r="AI1386" i="23"/>
  <c r="AI661" i="23"/>
  <c r="AI1285" i="23"/>
  <c r="A1163" i="23"/>
  <c r="AI1510" i="23"/>
  <c r="AI291" i="24"/>
  <c r="AI297" i="23"/>
  <c r="AI78" i="24"/>
  <c r="AI232" i="23"/>
  <c r="AI292" i="24"/>
  <c r="AI1560" i="23"/>
  <c r="AB442" i="23"/>
  <c r="AI269" i="24"/>
  <c r="AI121" i="24"/>
  <c r="AB1576" i="23"/>
  <c r="AB1163" i="23"/>
  <c r="AG181" i="23"/>
  <c r="AH181" i="23" s="1"/>
  <c r="AJ181" i="23" s="1"/>
  <c r="A181" i="23" s="1"/>
  <c r="AI1299" i="23"/>
  <c r="AB960" i="23"/>
  <c r="AI59" i="23"/>
  <c r="AI607" i="23"/>
  <c r="AI508" i="23"/>
  <c r="AH197" i="24"/>
  <c r="AJ197" i="24" s="1"/>
  <c r="A197" i="24" s="1"/>
  <c r="Q199" i="21" s="1"/>
  <c r="AI1129" i="23"/>
  <c r="AI52" i="23"/>
  <c r="AI245" i="24"/>
  <c r="AB1545" i="23"/>
  <c r="AI255" i="24"/>
  <c r="AI1132" i="23"/>
  <c r="AI1335" i="23"/>
  <c r="AI647" i="23"/>
  <c r="AB1366" i="23"/>
  <c r="AI1576" i="23"/>
  <c r="AI619" i="23"/>
  <c r="AI284" i="23"/>
  <c r="AI279" i="23"/>
  <c r="AI442" i="23"/>
  <c r="AI149" i="23"/>
  <c r="AH1529" i="23"/>
  <c r="AJ1529" i="23" s="1"/>
  <c r="A1529" i="23" s="1"/>
  <c r="AI262" i="24"/>
  <c r="AI1093" i="23"/>
  <c r="AI502" i="23"/>
  <c r="AB786" i="23"/>
  <c r="AH960" i="23"/>
  <c r="AJ960" i="23" s="1"/>
  <c r="A960" i="23" s="1"/>
  <c r="AH1366" i="23"/>
  <c r="AJ1366" i="23" s="1"/>
  <c r="A1366" i="23" s="1"/>
  <c r="AI73" i="23"/>
  <c r="AI186" i="24"/>
  <c r="AI102" i="24"/>
  <c r="AG184" i="23"/>
  <c r="AH184" i="23" s="1"/>
  <c r="AJ184" i="23" s="1"/>
  <c r="A184" i="23" s="1"/>
  <c r="S188" i="21" s="1"/>
  <c r="AI1406" i="23"/>
  <c r="AI212" i="24"/>
  <c r="AI1240" i="23"/>
  <c r="AI190" i="23"/>
  <c r="AI29" i="23"/>
  <c r="AI183" i="24"/>
  <c r="AI307" i="23"/>
  <c r="AI827" i="23"/>
  <c r="AH285" i="24"/>
  <c r="AJ285" i="24" s="1"/>
  <c r="A285" i="24" s="1"/>
  <c r="Q289" i="21" s="1"/>
  <c r="AI1253" i="23"/>
  <c r="AI130" i="24"/>
  <c r="AI202" i="23"/>
  <c r="AI240" i="23"/>
  <c r="AI889" i="23"/>
  <c r="AH1550" i="23"/>
  <c r="AJ1550" i="23" s="1"/>
  <c r="A1550" i="23" s="1"/>
  <c r="AI26" i="24"/>
  <c r="AI325" i="23"/>
  <c r="AI1563" i="23"/>
  <c r="AG153" i="24"/>
  <c r="AI1369" i="23"/>
  <c r="AI1063" i="23"/>
  <c r="AI577" i="23"/>
  <c r="AI1099" i="23"/>
  <c r="AB728" i="23"/>
  <c r="AI96" i="23"/>
  <c r="AB959" i="23"/>
  <c r="AB607" i="23"/>
  <c r="AI736" i="23"/>
  <c r="AI1196" i="23"/>
  <c r="AI1267" i="23"/>
  <c r="AI1577" i="23"/>
  <c r="AI1416" i="23"/>
  <c r="AB555" i="23"/>
  <c r="AI1145" i="23"/>
  <c r="AB1238" i="23"/>
  <c r="AI23" i="23"/>
  <c r="AI58" i="23"/>
  <c r="AI1097" i="23"/>
  <c r="AI269" i="23"/>
  <c r="AI57" i="24"/>
  <c r="AI638" i="23"/>
  <c r="AI1163" i="23"/>
  <c r="AI1513" i="23"/>
  <c r="AI160" i="24"/>
  <c r="AI83" i="23"/>
  <c r="AI57" i="23"/>
  <c r="AH162" i="23"/>
  <c r="AJ162" i="23" s="1"/>
  <c r="A162" i="23" s="1"/>
  <c r="S162" i="21" s="1"/>
  <c r="AI1003" i="23"/>
  <c r="A1576" i="23"/>
  <c r="AI278" i="24"/>
  <c r="AI507" i="23"/>
  <c r="AB932" i="23"/>
  <c r="AI1530" i="23"/>
  <c r="AI1172" i="23"/>
  <c r="AI1216" i="23"/>
  <c r="AI1359" i="23"/>
  <c r="AI784" i="23"/>
  <c r="AB661" i="23"/>
  <c r="AI80" i="23"/>
  <c r="AB374" i="23"/>
  <c r="AI179" i="23"/>
  <c r="AI791" i="23"/>
  <c r="AI907" i="23"/>
  <c r="AI31" i="24"/>
  <c r="A1513" i="23"/>
  <c r="AI1207" i="23"/>
  <c r="AI1146" i="23"/>
  <c r="AI172" i="23"/>
  <c r="AI203" i="24"/>
  <c r="AI274" i="23"/>
  <c r="AI119" i="24"/>
  <c r="AI81" i="24"/>
  <c r="AI1089" i="23"/>
  <c r="AI1131" i="23"/>
  <c r="AI1336" i="23"/>
  <c r="AB1513" i="23"/>
  <c r="AI1127" i="23"/>
  <c r="AH623" i="23"/>
  <c r="AJ623" i="23" s="1"/>
  <c r="A623" i="23" s="1"/>
  <c r="S621" i="21" s="1"/>
  <c r="AH1477" i="23"/>
  <c r="AJ1477" i="23" s="1"/>
  <c r="A1477" i="23" s="1"/>
  <c r="AH746" i="23"/>
  <c r="AJ746" i="23" s="1"/>
  <c r="A746" i="23" s="1"/>
  <c r="AH12" i="23"/>
  <c r="AJ12" i="23" s="1"/>
  <c r="A12" i="23" s="1"/>
  <c r="S12" i="21" s="1"/>
  <c r="A1425" i="23"/>
  <c r="AI821" i="23"/>
  <c r="AI257" i="23"/>
  <c r="AI86" i="23"/>
  <c r="AI1594" i="23"/>
  <c r="AI247" i="23"/>
  <c r="AB1425" i="23"/>
  <c r="AI1544" i="23"/>
  <c r="AI70" i="24"/>
  <c r="AI20" i="23"/>
  <c r="AI1210" i="23"/>
  <c r="AI99" i="24"/>
  <c r="AI255" i="23"/>
  <c r="AI69" i="24"/>
  <c r="AI17" i="23"/>
  <c r="AH13" i="24"/>
  <c r="AJ13" i="24" s="1"/>
  <c r="A13" i="24" s="1"/>
  <c r="Q13" i="21" s="1"/>
  <c r="AI170" i="24"/>
  <c r="AI90" i="23"/>
  <c r="AI1532" i="23"/>
  <c r="AI881" i="23"/>
  <c r="AI1077" i="23"/>
  <c r="AI455" i="23"/>
  <c r="AI1480" i="23"/>
  <c r="AI1411" i="23"/>
  <c r="AB325" i="23"/>
  <c r="AH282" i="24"/>
  <c r="AJ282" i="24" s="1"/>
  <c r="A282" i="24" s="1"/>
  <c r="AI1425" i="23"/>
  <c r="AI277" i="23"/>
  <c r="AI228" i="24"/>
  <c r="AI224" i="24"/>
  <c r="AI283" i="23"/>
  <c r="AG200" i="24"/>
  <c r="AI49" i="24"/>
  <c r="AI1271" i="23"/>
  <c r="AI1282" i="23"/>
  <c r="AH101" i="24"/>
  <c r="AJ101" i="24" s="1"/>
  <c r="A101" i="24" s="1"/>
  <c r="Q106" i="21" s="1"/>
  <c r="AI16" i="23"/>
  <c r="AI299" i="23"/>
  <c r="AI228" i="23"/>
  <c r="AI116" i="24"/>
  <c r="AH1251" i="23"/>
  <c r="AJ1251" i="23" s="1"/>
  <c r="A1251" i="23" s="1"/>
  <c r="A299" i="23"/>
  <c r="S303" i="21" s="1"/>
  <c r="AI1174" i="23"/>
  <c r="AI197" i="23"/>
  <c r="AI182" i="24"/>
  <c r="AI84" i="23"/>
  <c r="AI188" i="23"/>
  <c r="AI1020" i="23"/>
  <c r="AI70" i="23"/>
  <c r="AH253" i="23"/>
  <c r="AJ253" i="23" s="1"/>
  <c r="A253" i="23" s="1"/>
  <c r="S253" i="21" s="1"/>
  <c r="AB299" i="23"/>
  <c r="AI959" i="23"/>
  <c r="AI266" i="23"/>
  <c r="AI1579" i="23"/>
  <c r="AI1356" i="23"/>
  <c r="AI1112" i="23"/>
  <c r="AI585" i="23"/>
  <c r="AI170" i="23"/>
  <c r="AI91" i="24"/>
  <c r="AI102" i="23"/>
  <c r="AH339" i="23"/>
  <c r="AJ339" i="23" s="1"/>
  <c r="A339" i="23" s="1"/>
  <c r="S343" i="21" s="1"/>
  <c r="AH175" i="23"/>
  <c r="AJ175" i="23" s="1"/>
  <c r="A175" i="23" s="1"/>
  <c r="S179" i="21" s="1"/>
  <c r="AI953" i="23"/>
  <c r="AI1317" i="23"/>
  <c r="AI1538" i="23"/>
  <c r="AI39" i="23"/>
  <c r="AI22" i="24"/>
  <c r="AI1029" i="23"/>
  <c r="AH22" i="23"/>
  <c r="AJ22" i="23" s="1"/>
  <c r="A22" i="23" s="1"/>
  <c r="S22" i="21" s="1"/>
  <c r="AI202" i="24"/>
  <c r="AH27" i="24"/>
  <c r="AJ27" i="24" s="1"/>
  <c r="A27" i="24" s="1"/>
  <c r="Q27" i="21" s="1"/>
  <c r="AI32" i="24"/>
  <c r="AI967" i="23"/>
  <c r="AB1063" i="23"/>
  <c r="AI271" i="23"/>
  <c r="AI10" i="23"/>
  <c r="AH55" i="23"/>
  <c r="AJ55" i="23" s="1"/>
  <c r="A55" i="23" s="1"/>
  <c r="S59" i="21" s="1"/>
  <c r="AI932" i="23"/>
  <c r="AI1603" i="23"/>
  <c r="AI1021" i="23"/>
  <c r="AI36" i="23"/>
  <c r="AI73" i="24"/>
  <c r="AH763" i="23"/>
  <c r="AJ763" i="23" s="1"/>
  <c r="A763" i="23" s="1"/>
  <c r="AH38" i="23"/>
  <c r="AJ38" i="23" s="1"/>
  <c r="A38" i="23" s="1"/>
  <c r="S38" i="21" s="1"/>
  <c r="AB1336" i="23"/>
  <c r="AI408" i="23"/>
  <c r="AI42" i="23"/>
  <c r="AI6" i="24"/>
  <c r="AI536" i="23"/>
  <c r="AI521" i="23"/>
  <c r="AF555" i="23"/>
  <c r="AG555" i="23" s="1"/>
  <c r="AI728" i="23"/>
  <c r="AI649" i="23"/>
  <c r="AI1136" i="23"/>
  <c r="AI1484" i="23"/>
  <c r="AI288" i="23"/>
  <c r="AI53" i="24"/>
  <c r="AI1337" i="23"/>
  <c r="AI940" i="23"/>
  <c r="AI1435" i="23"/>
  <c r="AI112" i="24"/>
  <c r="AI1507" i="23"/>
  <c r="AI374" i="23"/>
  <c r="AI92" i="24"/>
  <c r="AI251" i="24"/>
  <c r="AH169" i="23"/>
  <c r="AJ169" i="23" s="1"/>
  <c r="A169" i="23" s="1"/>
  <c r="S172" i="21" s="1"/>
  <c r="AH355" i="23"/>
  <c r="AJ355" i="23" s="1"/>
  <c r="A355" i="23" s="1"/>
  <c r="S355" i="21" s="1"/>
  <c r="AI113" i="24"/>
  <c r="AI76" i="24"/>
  <c r="AH258" i="24"/>
  <c r="AJ258" i="24" s="1"/>
  <c r="A258" i="24" s="1"/>
  <c r="AH192" i="24"/>
  <c r="AJ192" i="24" s="1"/>
  <c r="A192" i="24" s="1"/>
  <c r="Q194" i="21" s="1"/>
  <c r="AH99" i="23"/>
  <c r="AJ99" i="23" s="1"/>
  <c r="A99" i="23" s="1"/>
  <c r="S104" i="21" s="1"/>
  <c r="AA153" i="24"/>
  <c r="AC153" i="24" s="1"/>
  <c r="AI426" i="23"/>
  <c r="AI451" i="23"/>
  <c r="AI1238" i="23"/>
  <c r="AI445" i="23"/>
  <c r="AH176" i="24"/>
  <c r="AJ176" i="24" s="1"/>
  <c r="A176" i="24" s="1"/>
  <c r="Q181" i="21" s="1"/>
  <c r="AI48" i="23"/>
  <c r="AI261" i="23"/>
  <c r="AI605" i="23"/>
  <c r="AI259" i="23"/>
  <c r="S618" i="21" l="1"/>
  <c r="S601" i="21"/>
  <c r="S600" i="21"/>
  <c r="Q101" i="21"/>
  <c r="S619" i="21"/>
  <c r="Q285" i="21"/>
  <c r="S55" i="21"/>
  <c r="S442" i="21"/>
  <c r="S169" i="21"/>
  <c r="Q192" i="21"/>
  <c r="Q282" i="21"/>
  <c r="S339" i="21"/>
  <c r="Q176" i="21"/>
  <c r="S99" i="21"/>
  <c r="Q70" i="21"/>
  <c r="Q69" i="21"/>
  <c r="S325" i="21"/>
  <c r="Q262" i="21"/>
  <c r="Q258" i="21"/>
  <c r="S299" i="21"/>
  <c r="S443" i="21"/>
  <c r="S185" i="21"/>
  <c r="S182" i="21"/>
  <c r="S620" i="21"/>
  <c r="S340" i="21"/>
  <c r="Q259" i="21"/>
  <c r="S357" i="21"/>
  <c r="S356" i="21"/>
  <c r="S300" i="21"/>
  <c r="S164" i="21"/>
  <c r="S163" i="21"/>
  <c r="S100" i="21"/>
  <c r="Q193" i="21"/>
  <c r="S170" i="21"/>
  <c r="S603" i="21"/>
  <c r="S602" i="21"/>
  <c r="S56" i="21"/>
  <c r="Q283" i="21"/>
  <c r="S176" i="21"/>
  <c r="S255" i="21"/>
  <c r="S254" i="21"/>
  <c r="S376" i="21"/>
  <c r="S375" i="21"/>
  <c r="Q102" i="21"/>
  <c r="Q177" i="21"/>
  <c r="Q260" i="21"/>
  <c r="S341" i="21"/>
  <c r="Q178" i="21"/>
  <c r="Q72" i="21"/>
  <c r="Q71" i="21"/>
  <c r="Q103" i="21"/>
  <c r="S183" i="21"/>
  <c r="S177" i="21"/>
  <c r="S301" i="21"/>
  <c r="S57" i="21"/>
  <c r="S444" i="21"/>
  <c r="S101" i="21"/>
  <c r="S171" i="21"/>
  <c r="S327" i="21"/>
  <c r="Q284" i="21"/>
  <c r="S605" i="21"/>
  <c r="S604" i="21"/>
  <c r="S178" i="21"/>
  <c r="S302" i="21"/>
  <c r="S257" i="21"/>
  <c r="S256" i="21"/>
  <c r="S342" i="21"/>
  <c r="S445" i="21"/>
  <c r="S378" i="21"/>
  <c r="S377" i="21"/>
  <c r="S328" i="21"/>
  <c r="S58" i="21"/>
  <c r="Q196" i="21"/>
  <c r="Q195" i="21"/>
  <c r="Q261" i="21"/>
  <c r="S166" i="21"/>
  <c r="S165" i="21"/>
  <c r="Q104" i="21"/>
  <c r="Q179" i="21"/>
  <c r="S359" i="21"/>
  <c r="S358" i="21"/>
  <c r="S102" i="21"/>
  <c r="S623" i="21"/>
  <c r="S622" i="21"/>
  <c r="S184" i="21"/>
  <c r="Q74" i="21"/>
  <c r="Q73" i="21"/>
  <c r="S174" i="21"/>
  <c r="S173" i="21"/>
  <c r="Q287" i="21"/>
  <c r="Q286" i="21"/>
  <c r="S103" i="21"/>
  <c r="Q105" i="21"/>
  <c r="S446" i="21"/>
  <c r="Q180" i="21"/>
  <c r="S61" i="21"/>
  <c r="S60" i="21"/>
  <c r="Q288" i="21"/>
  <c r="Q75" i="21"/>
  <c r="S105" i="21"/>
  <c r="S360" i="21"/>
  <c r="S361" i="21"/>
  <c r="S330" i="21"/>
  <c r="S331" i="21"/>
  <c r="S344" i="21"/>
  <c r="S345" i="21"/>
  <c r="Q290" i="21"/>
  <c r="Q291" i="21"/>
  <c r="S606" i="21"/>
  <c r="S607" i="21"/>
  <c r="S304" i="21"/>
  <c r="S305" i="21"/>
  <c r="Q182" i="21"/>
  <c r="Q107" i="21"/>
  <c r="S448" i="21"/>
  <c r="S258" i="21"/>
  <c r="S259" i="21"/>
  <c r="S608" i="21"/>
  <c r="S609" i="21"/>
  <c r="S175" i="21"/>
  <c r="S624" i="21"/>
  <c r="S625" i="21"/>
  <c r="S379" i="21"/>
  <c r="S380" i="21"/>
  <c r="S189" i="21"/>
  <c r="S190" i="21"/>
  <c r="S186" i="21"/>
  <c r="S187" i="21"/>
  <c r="Q197" i="21"/>
  <c r="Q198" i="21"/>
  <c r="Q263" i="21"/>
  <c r="Q264" i="21"/>
  <c r="S180" i="21"/>
  <c r="S181" i="21"/>
  <c r="S167" i="21"/>
  <c r="S168" i="21"/>
  <c r="AI785" i="23"/>
  <c r="AI1529" i="23"/>
  <c r="AI253" i="23"/>
  <c r="AI916" i="23"/>
  <c r="AI197" i="24"/>
  <c r="AI55" i="23"/>
  <c r="AI27" i="24"/>
  <c r="AI1477" i="23"/>
  <c r="AI1550" i="23"/>
  <c r="AI101" i="24"/>
  <c r="AI1366" i="23"/>
  <c r="AH153" i="24"/>
  <c r="AJ153" i="24" s="1"/>
  <c r="A153" i="24" s="1"/>
  <c r="Q153" i="21" s="1"/>
  <c r="AI285" i="24"/>
  <c r="AI169" i="23"/>
  <c r="AI960" i="23"/>
  <c r="AB153" i="24"/>
  <c r="AI175" i="23"/>
  <c r="AI162" i="23"/>
  <c r="AI339" i="23"/>
  <c r="AI38" i="23"/>
  <c r="AI192" i="24"/>
  <c r="AI258" i="24"/>
  <c r="AI763" i="23"/>
  <c r="AH200" i="24"/>
  <c r="AJ200" i="24" s="1"/>
  <c r="A200" i="24" s="1"/>
  <c r="Q204" i="21" s="1"/>
  <c r="AI22" i="23"/>
  <c r="AI13" i="24"/>
  <c r="AI1251" i="23"/>
  <c r="AI99" i="23"/>
  <c r="AI176" i="24"/>
  <c r="AI355" i="23"/>
  <c r="AI12" i="23"/>
  <c r="AH555" i="23"/>
  <c r="AJ555" i="23" s="1"/>
  <c r="A555" i="23" s="1"/>
  <c r="AI282" i="24"/>
  <c r="AI746" i="23"/>
  <c r="AI184" i="23"/>
  <c r="AI181" i="23"/>
  <c r="AI623" i="23"/>
  <c r="S551" i="21" l="1"/>
  <c r="S550" i="21"/>
  <c r="Q200" i="21"/>
  <c r="Q201" i="21"/>
  <c r="S553" i="21"/>
  <c r="S552" i="21"/>
  <c r="Q155" i="21"/>
  <c r="Q154" i="21"/>
  <c r="Q202" i="21"/>
  <c r="Q157" i="21"/>
  <c r="Q156" i="21"/>
  <c r="Q203" i="21"/>
  <c r="S555" i="21"/>
  <c r="S554" i="21"/>
  <c r="Q205" i="21"/>
  <c r="Q206" i="21"/>
  <c r="S556" i="21"/>
  <c r="S557" i="21"/>
  <c r="Q158" i="21"/>
  <c r="Q159" i="21"/>
  <c r="AI153" i="24"/>
  <c r="AI555" i="23"/>
  <c r="AI200" i="24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约定id&gt;10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N3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同组buff大的优先
</t>
        </r>
      </text>
    </comment>
  </commentList>
</comments>
</file>

<file path=xl/sharedStrings.xml><?xml version="1.0" encoding="utf-8"?>
<sst xmlns="http://schemas.openxmlformats.org/spreadsheetml/2006/main" count="9028" uniqueCount="3672">
  <si>
    <t>编号</t>
  </si>
  <si>
    <t>参数名称</t>
  </si>
  <si>
    <t>说明</t>
  </si>
  <si>
    <t>值</t>
  </si>
  <si>
    <t>值数组</t>
  </si>
  <si>
    <t>id</t>
  </si>
  <si>
    <t>paramName</t>
  </si>
  <si>
    <t>actionDesc</t>
  </si>
  <si>
    <t>n</t>
  </si>
  <si>
    <t>an</t>
  </si>
  <si>
    <t>f</t>
  </si>
  <si>
    <t>int</t>
  </si>
  <si>
    <t>string</t>
  </si>
  <si>
    <t>desc</t>
  </si>
  <si>
    <t>aint</t>
  </si>
  <si>
    <t>float</t>
  </si>
  <si>
    <t>MAX_ROUNDNUM</t>
  </si>
  <si>
    <t>战斗回合最大值</t>
  </si>
  <si>
    <t>TEAMENERGY_MAXVALUE</t>
  </si>
  <si>
    <t>团队能量最大值</t>
  </si>
  <si>
    <t>TEAMENERGYENERGY_GAINED_PER_MEMBER_TURN</t>
  </si>
  <si>
    <t>每角色执行自己的回合时(特指个人行动回合结束)，可获得x团队能量</t>
  </si>
  <si>
    <t>TEAMENERGYENERGY_GAINED_PER_WAVE</t>
  </si>
  <si>
    <t>每一波战斗开始时，获得x团队能量</t>
  </si>
  <si>
    <t>ULTIMATE_SCPENERGY_MAXVALUE</t>
  </si>
  <si>
    <t>终极技团队能量最大值</t>
  </si>
  <si>
    <t>ULTIMATE_SCPENERGYENERGY_GAINED_PER_MEMBER_TURN</t>
  </si>
  <si>
    <t>每角色执行自己的回合时(特指个人行动回合结束)，可获得x终极技团队能量</t>
  </si>
  <si>
    <t>ULTIMATE_SCPENERGYENERGY_GAINED_PER_WAVE</t>
  </si>
  <si>
    <t>每一波战斗开始时，获得x终极技团队能量</t>
  </si>
  <si>
    <t>ULTIMATE_SKILL_ACQUISITION_ON_TARGET_KILLED</t>
  </si>
  <si>
    <t>友方击杀敌方单位时，获得X终极技团队能量</t>
  </si>
  <si>
    <t>ULTIMATE_SKILL_ACQUISITION_ON_DEATH</t>
  </si>
  <si>
    <t>友方单位被击杀时，获得X终极技团队能量</t>
  </si>
  <si>
    <r>
      <rPr>
        <sz val="11"/>
        <color theme="1"/>
        <rFont val="宋体"/>
        <family val="3"/>
        <charset val="134"/>
        <scheme val="minor"/>
      </rPr>
      <t>ULTIMATE_SCPENERGYENERGY_GAINED_PER_</t>
    </r>
    <r>
      <rPr>
        <sz val="11"/>
        <color theme="1"/>
        <rFont val="宋体"/>
        <family val="3"/>
        <charset val="134"/>
        <scheme val="minor"/>
      </rPr>
      <t>TURN</t>
    </r>
  </si>
  <si>
    <t>每一大回合战斗开始时，获得x终极技团队能量</t>
  </si>
  <si>
    <t>ULTIMATE_SCPENERGY_MAXPOINT_COUNT</t>
  </si>
  <si>
    <t>终极技团队能量大点数最多几个</t>
  </si>
  <si>
    <t>ULTIMATE_SCPENERGY_POINT_COUNT</t>
  </si>
  <si>
    <t>终极技团队能量小点数最多几个</t>
  </si>
  <si>
    <t>ENERGY_MAXVALUE</t>
  </si>
  <si>
    <t>个人能量最大值</t>
  </si>
  <si>
    <t>ENERGY_GAINED_PER_TURN</t>
  </si>
  <si>
    <t>执行自己的回合时(特指主动释放普攻)，可获得x能量</t>
  </si>
  <si>
    <t>ENERGY_GAINED_ON_OPPONENT_TURN</t>
  </si>
  <si>
    <t>被对方主动普攻攻击时(特指被选为目标后，攻击开始时)，可获得x能量</t>
  </si>
  <si>
    <t>ENERGY_GAINED_ON_TARGET_KILLED</t>
  </si>
  <si>
    <t>击杀敌方角色时获得x能量</t>
  </si>
  <si>
    <t>ENERGY_GAINED_ON_DEATH</t>
  </si>
  <si>
    <t>友方角色被击杀时获得x能量</t>
  </si>
  <si>
    <t>ENERGYENERGY_GAINED_PER_WAVE</t>
  </si>
  <si>
    <t>战斗开始时个人可获得x能量</t>
  </si>
  <si>
    <t>SCP_DIE_EFFECT_DELAY</t>
  </si>
  <si>
    <t>卡牌死亡特效延迟时间</t>
  </si>
  <si>
    <t>SCP_DIE_EFFECT_DELAY = 300,</t>
  </si>
  <si>
    <t>//卡牌死亡特效延迟时间</t>
  </si>
  <si>
    <t>SCP_SPAWN_TIME_INTERVAL</t>
  </si>
  <si>
    <t>卡牌出生间隔时间</t>
  </si>
  <si>
    <t>SCP_SPAWN_TIME_INTERVAL = 301,</t>
  </si>
  <si>
    <t>//卡牌出生间隔时间</t>
  </si>
  <si>
    <t>SCP_SPAWN_DELAY</t>
  </si>
  <si>
    <t>卡牌出生延迟</t>
  </si>
  <si>
    <t>SCP_SPAWN_DELAY = 302，</t>
  </si>
  <si>
    <t>//卡牌出生延迟</t>
  </si>
  <si>
    <t>SWITCH_POS_PARAM_1</t>
  </si>
  <si>
    <t>换位置参数1</t>
  </si>
  <si>
    <t>0|0|0|0|330|2000|330|200</t>
  </si>
  <si>
    <t>是否有黑屏|黑屏延迟|黑屏时长|特效序号|特效延迟|特效时长|交换延迟|交换时长</t>
  </si>
  <si>
    <t>SCP_JUMPBACK_VALUE</t>
  </si>
  <si>
    <t>卡牌技能后摇优化比例</t>
  </si>
  <si>
    <t>SCP_JUMPBACK_VALUE = 304,</t>
  </si>
  <si>
    <t>//卡牌技能后摇优化比例</t>
  </si>
  <si>
    <t>SWITCH_POS_PARAM_2</t>
  </si>
  <si>
    <t>换位置参数2</t>
  </si>
  <si>
    <r>
      <rPr>
        <sz val="11"/>
        <color theme="1"/>
        <rFont val="宋体"/>
        <family val="3"/>
        <charset val="134"/>
        <scheme val="minor"/>
      </rPr>
      <t>1|0|1766|</t>
    </r>
    <r>
      <rPr>
        <sz val="11"/>
        <color theme="1"/>
        <rFont val="宋体"/>
        <family val="3"/>
        <charset val="134"/>
        <scheme val="minor"/>
      </rPr>
      <t>-1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|330|200</t>
    </r>
  </si>
  <si>
    <t>SWITCH_POS_PARAM_3</t>
  </si>
  <si>
    <t>换位置参数3</t>
  </si>
  <si>
    <t>0|0|0|0|0|0|330|200</t>
  </si>
  <si>
    <t>ID</t>
  </si>
  <si>
    <t>备注</t>
  </si>
  <si>
    <t>技能名字</t>
  </si>
  <si>
    <t>技能图标</t>
  </si>
  <si>
    <t>Timeline等级组</t>
  </si>
  <si>
    <t>LogicTimeline等级组</t>
  </si>
  <si>
    <t>技能类型(0普攻 1小技能 2终极技 3被动战斗开场前技能 4被动战斗开场后技能 5被动可触发技能 6队长光环10没有timeline的假技能)</t>
  </si>
  <si>
    <t>被动技能每波还是每场战斗触发：0每场 1:每波</t>
  </si>
  <si>
    <t>子技能组</t>
  </si>
  <si>
    <t>技能cd(个人回合数)</t>
  </si>
  <si>
    <t>初始cd</t>
  </si>
  <si>
    <t>触发条件</t>
  </si>
  <si>
    <t>触参1</t>
  </si>
  <si>
    <t>触参2</t>
  </si>
  <si>
    <t>触参x</t>
  </si>
  <si>
    <t>触参y</t>
  </si>
  <si>
    <t>技能消耗</t>
  </si>
  <si>
    <t>目标集合0无效果
1,10-敌我单体
2,12-敌我小队
3,13-敌我全体
4,14-释放者外小队(敌我换位)
5，15-敌我相对前排
6,16-敌我随机目标</t>
  </si>
  <si>
    <t>选择目标类型</t>
  </si>
  <si>
    <t>选择目标类型列表</t>
  </si>
  <si>
    <t>选择目标参数</t>
  </si>
  <si>
    <t>开场释放buff组</t>
  </si>
  <si>
    <t>光环0</t>
  </si>
  <si>
    <t>光环1</t>
  </si>
  <si>
    <t>光环2</t>
  </si>
  <si>
    <t>技能描述</t>
  </si>
  <si>
    <t>技能描述数值  例： 200/10;100/50|30;2|  “200/10” 代表一个参数的基础数值和等级成长</t>
  </si>
  <si>
    <t>name</t>
  </si>
  <si>
    <t>skillIcon</t>
  </si>
  <si>
    <t>TimelineGroup</t>
  </si>
  <si>
    <t>LogicTimelineGroup</t>
  </si>
  <si>
    <t>skillType</t>
  </si>
  <si>
    <t>isWave</t>
  </si>
  <si>
    <t>subSkills</t>
  </si>
  <si>
    <t>cd</t>
  </si>
  <si>
    <t>init_cd</t>
  </si>
  <si>
    <t>condition</t>
  </si>
  <si>
    <t>c1</t>
  </si>
  <si>
    <t>c2</t>
  </si>
  <si>
    <t>cx</t>
  </si>
  <si>
    <t>cy</t>
  </si>
  <si>
    <t>cost</t>
  </si>
  <si>
    <t>selectableTargetGroup</t>
  </si>
  <si>
    <t>targetType</t>
  </si>
  <si>
    <t>targetParam</t>
  </si>
  <si>
    <t>preBattleBuffs</t>
  </si>
  <si>
    <t>aura0</t>
  </si>
  <si>
    <t>aura1</t>
  </si>
  <si>
    <t>aura2</t>
  </si>
  <si>
    <t>description</t>
  </si>
  <si>
    <t>descparam</t>
  </si>
  <si>
    <t>aaint</t>
  </si>
  <si>
    <t>astring</t>
  </si>
  <si>
    <t>aastring</t>
  </si>
  <si>
    <t>测试专用-主动技</t>
  </si>
  <si>
    <t>debug</t>
  </si>
  <si>
    <t>1001|1001|1001|</t>
  </si>
  <si>
    <t>默认</t>
  </si>
  <si>
    <t>使同列友方单位攻击力提升50%</t>
  </si>
  <si>
    <t>100/50;50/50|100/50;50/50</t>
  </si>
  <si>
    <t>测试专用-光环</t>
  </si>
  <si>
    <t>91021|0;0;1|0;0;2</t>
  </si>
  <si>
    <t>使同列友方单位伤害率提升50%</t>
  </si>
  <si>
    <t>凯瑟琳-主动技</t>
  </si>
  <si>
    <t>治疗</t>
  </si>
  <si>
    <t>skill_11_1</t>
  </si>
  <si>
    <t>1101|1101|1101|</t>
  </si>
  <si>
    <t>凯瑟琳-减少主动技CD</t>
  </si>
  <si>
    <t>鼓舞</t>
  </si>
  <si>
    <t xml:space="preserve"> </t>
  </si>
  <si>
    <t>3;2</t>
  </si>
  <si>
    <t>自身</t>
  </si>
  <si>
    <t>上阵异质物达到2个辅助职业时，初始CD降至1回合，主动技CD降至3回合。</t>
  </si>
  <si>
    <t>3;4</t>
  </si>
  <si>
    <t>上阵异质物达到4个辅助职业时，初始CD降至0回合，主动技CD降至1回合。</t>
  </si>
  <si>
    <t>凯瑟琳-光环</t>
  </si>
  <si>
    <t>自责</t>
  </si>
  <si>
    <t>skill_11_3</t>
  </si>
  <si>
    <t>9901|9901|9901|</t>
  </si>
  <si>
    <t>110401|0;0;1|0;0;2</t>
  </si>
  <si>
    <t>自身所在小队成员造成治疗效果提升10%。|自身所在小队成员造成治疗效果提升12%。|自身所在小队成员造成治疗效果提升14%。|自身所在小队成员造成治疗效果提升16%。|自身所在小队成员造成治疗效果提升18%。|自身所在小队成员造成治疗效果提升20%。</t>
  </si>
  <si>
    <t>聂飞-主动技</t>
  </si>
  <si>
    <t>一人军队</t>
  </si>
  <si>
    <t>skill_12_1</t>
  </si>
  <si>
    <t>1201|1201|1201|</t>
  </si>
  <si>
    <t>对目标小队成员造成攻击力200%的伤害。|对目标小队成员造成攻击力210%的伤害。|对目标小队成员造成攻击力220%的伤害。|对目标小队成员造成攻击力230%的伤害。|对目标小队成员造成攻击力240%的伤害。|对目标小队成员造成攻击力250%的伤害。</t>
  </si>
  <si>
    <t>聂飞-减少主动技CD</t>
  </si>
  <si>
    <t>敏捷</t>
  </si>
  <si>
    <t>1;2</t>
  </si>
  <si>
    <t>上阵异质物达到2个输出职业时，初始CD降至1回合，主动技CD降至3回合。</t>
  </si>
  <si>
    <t>1;4</t>
  </si>
  <si>
    <t>上阵异质物达到4个输出职业时，初始CD降至0回合，主动技CD降至1回合。</t>
  </si>
  <si>
    <t>聂飞-光环</t>
  </si>
  <si>
    <t>急速</t>
  </si>
  <si>
    <t>skill_12_3</t>
  </si>
  <si>
    <t>120401|0;0;1|0;0;2</t>
  </si>
  <si>
    <t>自身所在小队成员攻击力提升5%。|自身所在小队成员攻击力提升6%。|自身所在小队成员攻击力提升7%。|自身所在小队成员攻击力提升8%。|自身所在小队成员攻击力提升9%。|自身所在小队成员攻击力提升10%。</t>
  </si>
  <si>
    <t>涂凌-主动技</t>
  </si>
  <si>
    <t>时间重构</t>
  </si>
  <si>
    <t>skill_13_1</t>
  </si>
  <si>
    <t>1301|1301|1301|</t>
  </si>
  <si>
    <t>和目标小队换位，并提升自身所在小队成员5%的攻击力。|和目标小队换位，并提升自身所在小队成员6%的攻击力。|和目标小队换位，并提升自身所在小队成员7%的攻击力。|和目标小队换位，并提升自身所在小队成员8%的攻击力。|和目标小队换位，并提升自身所在小队成员9%的攻击力。|和目标小队换位，并提升自身所在小队成员10%的攻击力。</t>
  </si>
  <si>
    <t>涂凌-减少主动技CD</t>
  </si>
  <si>
    <t>电子天赋</t>
  </si>
  <si>
    <t>1;3</t>
  </si>
  <si>
    <t>上阵异质物达到3个惩戒种族时，初始CD降至1回合，主动技CD降至4回合。</t>
  </si>
  <si>
    <t>1;6</t>
  </si>
  <si>
    <t>上阵异质物达到4个惩戒种族时，初始CD降至0回合，主动技CD降至2回合。</t>
  </si>
  <si>
    <t>涂凌-光环</t>
  </si>
  <si>
    <t>skill_13_3</t>
  </si>
  <si>
    <t>130401|0;0;1|0;0;2</t>
  </si>
  <si>
    <t>自身所在小队成员对位伤害提升8%。|自身所在小队成员对位伤害提升9.6%。|自身所在小队成员对位伤害提升11.2%。|自身所在小队成员对位伤害提升12.8%。|自身所在小队成员对位伤害提升14.4%。|自身所在小队成员对位伤害提升16%。</t>
  </si>
  <si>
    <t>弥尔弥尔-主动技</t>
  </si>
  <si>
    <t>吧唧吧唧</t>
  </si>
  <si>
    <t>对敌方前排单位造成伤害</t>
  </si>
  <si>
    <t>弥尔弥尔-减少主动技CD</t>
  </si>
  <si>
    <t>2;2</t>
  </si>
  <si>
    <t>上阵异质物达到2个肉盾职业时，初始CD降至1回合，主动技CD降至3回合。</t>
  </si>
  <si>
    <t>2;4</t>
  </si>
  <si>
    <t>弥尔弥尔-光环</t>
  </si>
  <si>
    <t>140301|0;0;1|0;0;2</t>
  </si>
  <si>
    <t>友方前排单位获得{0}%额外生命值。</t>
  </si>
  <si>
    <t>土山奥-主动技</t>
  </si>
  <si>
    <t>绝对否定</t>
  </si>
  <si>
    <t>skill_15_1</t>
  </si>
  <si>
    <t>提升目标小队成员20%的减伤，持续1回合。|提升目标小队成员22%的减伤，持续1回合。|提升目标小队成员24%的减伤，持续1回合。|提升目标小队成员26%的减伤，持续1回合。|提升目标小队成员28%的减伤，持续1回合。|提升目标小队成员30%的减伤，持续1回合。</t>
  </si>
  <si>
    <t>土山奥-减少主动技CD</t>
  </si>
  <si>
    <t>消极</t>
  </si>
  <si>
    <t>土山奥-光环</t>
  </si>
  <si>
    <t>skill_15_3</t>
  </si>
  <si>
    <t>我方前排所有单位</t>
  </si>
  <si>
    <t>友方前排单位获得10%额外生命值。|友方前排单位获得12%额外生命值。|友方前排单位获得14%额外生命值。|友方前排单位获得16%额外生命值。|友方前排单位获得18%额外生命值。|友方前排单位获得20%额外生命值。</t>
  </si>
  <si>
    <t>艾琳-主动技</t>
  </si>
  <si>
    <t>火山喷涌</t>
  </si>
  <si>
    <t>3;3</t>
  </si>
  <si>
    <t>对敌方造成5次伤害，目标随机</t>
  </si>
  <si>
    <t>艾琳-减少主动技CD</t>
  </si>
  <si>
    <t>升温</t>
  </si>
  <si>
    <t>3;6</t>
  </si>
  <si>
    <t>每2回合提升友方终极技伤害，可叠加5层</t>
  </si>
  <si>
    <t>艾琳-被动</t>
  </si>
  <si>
    <t>炙热</t>
  </si>
  <si>
    <t>友方单位群体伤害提升，使用终极技后恢复200点终极技能量</t>
  </si>
  <si>
    <t>序章第二关凯瑟琳-主动技</t>
  </si>
  <si>
    <t>治疗目标小队100%攻击力+300的生命值。|小队成员技能升级当前版本暂未开放。</t>
  </si>
  <si>
    <t>80/2|</t>
  </si>
  <si>
    <t>输出角色-主动技</t>
  </si>
  <si>
    <t>嗜血</t>
  </si>
  <si>
    <t>9101|9101|9101|</t>
  </si>
  <si>
    <t>我方对应列</t>
  </si>
  <si>
    <t>输出角色-光环</t>
  </si>
  <si>
    <t>平衡角色-主动技</t>
  </si>
  <si>
    <t>能量</t>
  </si>
  <si>
    <t>9201|9201|9201|</t>
  </si>
  <si>
    <t>使同列友方单位个人能量提升500</t>
  </si>
  <si>
    <t>平衡角色-光环</t>
  </si>
  <si>
    <t>灵活</t>
  </si>
  <si>
    <t>使同列后排伤害率提升50%，前排提升免伤50%</t>
  </si>
  <si>
    <t>防御角色-主动技</t>
  </si>
  <si>
    <t>坚盾</t>
  </si>
  <si>
    <t>9301|9301|9301|</t>
  </si>
  <si>
    <t>使同列友方单位防御力提升50%</t>
  </si>
  <si>
    <t>防御角色-光环</t>
  </si>
  <si>
    <t>防御</t>
  </si>
  <si>
    <t>使同列友方单位免伤率提升50%</t>
  </si>
  <si>
    <t>电视娘队长1-4-主动</t>
  </si>
  <si>
    <t>每回合跳舞并召唤</t>
  </si>
  <si>
    <t>1302|1302|1302|</t>
  </si>
  <si>
    <t>我方全体</t>
  </si>
  <si>
    <t>每回合召唤分身</t>
  </si>
  <si>
    <t>电视娘队长1-6-主动</t>
  </si>
  <si>
    <t>每回合跳舞并交换行</t>
  </si>
  <si>
    <t>1303|1303|1303|</t>
  </si>
  <si>
    <t>古彩戏法师-换位</t>
  </si>
  <si>
    <t>换位</t>
  </si>
  <si>
    <t>随机选取场上两列友方小队，将其交换位置</t>
  </si>
  <si>
    <t>古彩戏法师-盖杯</t>
  </si>
  <si>
    <t>盖杯</t>
  </si>
  <si>
    <t>我方血量百分比最低</t>
  </si>
  <si>
    <t>将场上友方随机单位，用杯子盖起来，回合内未击破杯子，则回满血</t>
  </si>
  <si>
    <t>古彩戏法师-三仙归洞</t>
  </si>
  <si>
    <t>三仙归洞</t>
  </si>
  <si>
    <t>将场上所有单位，用罩子覆盖起来，罩子持续2回合，并交换其中的位置</t>
  </si>
  <si>
    <t>异质物研究员-定点爆破</t>
  </si>
  <si>
    <t>定点爆破</t>
  </si>
  <si>
    <t>敌方后排随机单体</t>
  </si>
  <si>
    <t>提示一个目标，2回合后造成大量伤害</t>
  </si>
  <si>
    <t>异质物研究员-debuff</t>
  </si>
  <si>
    <t>debuff</t>
  </si>
  <si>
    <t>敌方前排所有单位</t>
  </si>
  <si>
    <t>对敌方随机小队释放负面状态（攻击力降低or命中率降低or防御力降低）</t>
  </si>
  <si>
    <t>异质物研究员-充能</t>
  </si>
  <si>
    <t>充能</t>
  </si>
  <si>
    <t>我方随机单体</t>
  </si>
  <si>
    <t>小怪全部死亡召唤一个boss进入战场</t>
  </si>
  <si>
    <t>异质物研究员-定点爆破2</t>
  </si>
  <si>
    <t>测试专用-普攻</t>
  </si>
  <si>
    <t>物理普攻</t>
  </si>
  <si>
    <t>90301|90301|90301|</t>
  </si>
  <si>
    <t>对敌方目标造成攻击力100%的物理伤害</t>
  </si>
  <si>
    <t>测试专用-小技能</t>
  </si>
  <si>
    <t>物理大招</t>
  </si>
  <si>
    <t>90302|90302|90302|</t>
  </si>
  <si>
    <t>对敌方目标造成240%的物理伤害</t>
  </si>
  <si>
    <t>空技能01</t>
  </si>
  <si>
    <t>测试-对位射手普攻</t>
  </si>
  <si>
    <t>10101|10101|10101|</t>
  </si>
  <si>
    <t>测试-对位射手小技能</t>
  </si>
  <si>
    <t>10102|10102|10102|</t>
  </si>
  <si>
    <t>测试-对位射手终极技</t>
  </si>
  <si>
    <t>10103|10103|10103|</t>
  </si>
  <si>
    <t>对默认目标造成500%伤害</t>
  </si>
  <si>
    <t>测试-输出被动</t>
  </si>
  <si>
    <t>100;90103011|</t>
  </si>
  <si>
    <t>这是测试技能3</t>
  </si>
  <si>
    <t>测试-群体射手普攻</t>
  </si>
  <si>
    <t>10201|10201|10201|</t>
  </si>
  <si>
    <t>敌方全体</t>
  </si>
  <si>
    <t>测试-群体射手小技能</t>
  </si>
  <si>
    <t>10202|10202|10202|</t>
  </si>
  <si>
    <t>测试-群体射手终极技</t>
  </si>
  <si>
    <t>10203|10303|10203|</t>
  </si>
  <si>
    <t>测试-战士普攻</t>
  </si>
  <si>
    <t>测试-战士小技能</t>
  </si>
  <si>
    <t>测试-战士终极技</t>
  </si>
  <si>
    <t>90303|90303|90303|</t>
  </si>
  <si>
    <t>测试-防御被动</t>
  </si>
  <si>
    <t>100;90303011|</t>
  </si>
  <si>
    <t>测试-刺客普攻</t>
  </si>
  <si>
    <t>刺客普攻</t>
  </si>
  <si>
    <t>90401|90401|90401|</t>
  </si>
  <si>
    <t>敌方对应列后排单体</t>
  </si>
  <si>
    <t>测试-刺客小技能</t>
  </si>
  <si>
    <t>刺客大招</t>
  </si>
  <si>
    <t>90402|90402|90402|</t>
  </si>
  <si>
    <t>测试-刺客终极技</t>
  </si>
  <si>
    <t>90403|90403|90403|</t>
  </si>
  <si>
    <t>测试-肉盾普攻</t>
  </si>
  <si>
    <t>10401|10401|10401|</t>
  </si>
  <si>
    <t>测试-肉盾小技能</t>
  </si>
  <si>
    <t>肉盾大招</t>
  </si>
  <si>
    <t>对敌方目标造成100%的伤害，同时为自身恢复50%生命</t>
  </si>
  <si>
    <t>测试-肉盾终极技</t>
  </si>
  <si>
    <t>测试-治疗普攻</t>
  </si>
  <si>
    <t>治疗普攻</t>
  </si>
  <si>
    <t>91101|91101|91101|</t>
  </si>
  <si>
    <t>对友方目标恢复攻击力100%的生命</t>
  </si>
  <si>
    <t>测试-治疗小技能</t>
  </si>
  <si>
    <t>治疗大招</t>
  </si>
  <si>
    <t>91102|91102|91102|</t>
  </si>
  <si>
    <t>对友方目标恢复攻击力240%的生命</t>
  </si>
  <si>
    <t>测试-治疗终极技</t>
  </si>
  <si>
    <t>91103|91103|91103|</t>
  </si>
  <si>
    <t>狐狸-普攻</t>
  </si>
  <si>
    <t>阿狸攻击</t>
  </si>
  <si>
    <t>90801|90801|90801|</t>
  </si>
  <si>
    <t>狐狸-小技能</t>
  </si>
  <si>
    <t>嘿咻！嘿咻！</t>
  </si>
  <si>
    <t>90802|90802|90802|</t>
  </si>
  <si>
    <t>对敌方目标造成300%的物理伤害，此伤害无视目标50%的防御力</t>
  </si>
  <si>
    <t>狐狸-被动</t>
  </si>
  <si>
    <t>讨厌你</t>
  </si>
  <si>
    <t>100;90803011|</t>
  </si>
  <si>
    <t>对同列的敌方单位造成伤害提升</t>
  </si>
  <si>
    <t>双狼-普攻</t>
  </si>
  <si>
    <t>毒龙潭</t>
  </si>
  <si>
    <t>90901|90901|90901|</t>
  </si>
  <si>
    <t>双狼-小技能</t>
  </si>
  <si>
    <t>虎横江</t>
  </si>
  <si>
    <t>90902|90902|90902|</t>
  </si>
  <si>
    <t>对敌方造成伤害同时恢复自身血量，敌方数量越多自身恢复量越大</t>
  </si>
  <si>
    <t>双狼-被动</t>
  </si>
  <si>
    <t>定军山</t>
  </si>
  <si>
    <t>100;90903011|100;90903013|</t>
  </si>
  <si>
    <t>血量高于50%时，免伤率提升50%</t>
  </si>
  <si>
    <t>水母-普攻</t>
  </si>
  <si>
    <t>单体回复</t>
  </si>
  <si>
    <t>91001|91001|91001|</t>
  </si>
  <si>
    <t>这是测试技能1</t>
  </si>
  <si>
    <t>水母-小技能</t>
  </si>
  <si>
    <t>封印</t>
  </si>
  <si>
    <t>91002|91002|91002|</t>
  </si>
  <si>
    <t>这是测试技能2</t>
  </si>
  <si>
    <t>水母-被动</t>
  </si>
  <si>
    <t>无法行动时减伤</t>
  </si>
  <si>
    <t>100;91003011|100;91003013|</t>
  </si>
  <si>
    <t>夜鸟-普攻</t>
  </si>
  <si>
    <t>夜鸟-小技能</t>
  </si>
  <si>
    <t>夜鸟-被动</t>
  </si>
  <si>
    <t>非对位加伤</t>
  </si>
  <si>
    <t>100;91103011|</t>
  </si>
  <si>
    <t>螃蟹-普攻</t>
  </si>
  <si>
    <t>91201|91201|91201|</t>
  </si>
  <si>
    <t>螃蟹-小技能</t>
  </si>
  <si>
    <t>物理大招吸血</t>
  </si>
  <si>
    <t>91202|91202|91202|</t>
  </si>
  <si>
    <t>螃蟹-被动</t>
  </si>
  <si>
    <t>沉睡</t>
  </si>
  <si>
    <t>100;91203011|100;91203013|</t>
  </si>
  <si>
    <t>对位爆发射手-普攻</t>
  </si>
  <si>
    <t>对目标造成攻击力{0}%的物理伤害</t>
  </si>
  <si>
    <t>对位爆发射手-小技能</t>
  </si>
  <si>
    <t>请让我来</t>
  </si>
  <si>
    <t>skill_101_1</t>
  </si>
  <si>
    <t>150/5|150/5|</t>
  </si>
  <si>
    <t>对位爆发射手-终极技</t>
  </si>
  <si>
    <t>超高级的充能</t>
  </si>
  <si>
    <t>skill_101_2</t>
  </si>
  <si>
    <t>250/5|250/5|</t>
  </si>
  <si>
    <t>对位爆发射手-被动</t>
  </si>
  <si>
    <t>储能</t>
  </si>
  <si>
    <t>skill_101_3</t>
  </si>
  <si>
    <t>15/1.5|15/1.5|15/1.5|15/1.5|</t>
  </si>
  <si>
    <t>对位爆发射手-终极技触发技能</t>
  </si>
  <si>
    <t>10106|10106|10106|</t>
  </si>
  <si>
    <t>爆热音符-普攻</t>
  </si>
  <si>
    <t>爆热音符-小技能</t>
  </si>
  <si>
    <t>Just dance</t>
  </si>
  <si>
    <t>skill_102_1</t>
  </si>
  <si>
    <t>130/2|130/2|</t>
  </si>
  <si>
    <t>爆热音符-终极技</t>
  </si>
  <si>
    <t>Wake me up</t>
  </si>
  <si>
    <t>skill_102_2</t>
  </si>
  <si>
    <t>10203|10203|10203|</t>
  </si>
  <si>
    <t>10/2|10/2|</t>
  </si>
  <si>
    <t>爆热音符-被动</t>
  </si>
  <si>
    <t>Drop the beat</t>
  </si>
  <si>
    <t>skill_102_3</t>
  </si>
  <si>
    <t>10/1|10/1|10/1|10/1|</t>
  </si>
  <si>
    <t>对位降防战士-普攻</t>
  </si>
  <si>
    <t>10301|10301|10301|</t>
  </si>
  <si>
    <t>对位降防战士-小技能</t>
  </si>
  <si>
    <t>抽丝剥茧</t>
  </si>
  <si>
    <t>skill_103_1</t>
  </si>
  <si>
    <t>10302|10302|10302|</t>
  </si>
  <si>
    <t>对位降防战士-终极技</t>
  </si>
  <si>
    <t>指尖华尔兹</t>
  </si>
  <si>
    <t>skill_103_2</t>
  </si>
  <si>
    <t>10303|10303|10303|</t>
  </si>
  <si>
    <t>对位降防战士-被动</t>
  </si>
  <si>
    <t>温暖的守护</t>
  </si>
  <si>
    <t>skill_103_3</t>
  </si>
  <si>
    <t>20/2|20/2|20/2|20/2|</t>
  </si>
  <si>
    <t>非对位持续射手-普攻</t>
  </si>
  <si>
    <t>非对位持续射手-小技能</t>
  </si>
  <si>
    <t>超重件</t>
  </si>
  <si>
    <t>skill_104_1</t>
  </si>
  <si>
    <t>10402|10402|10402|</t>
  </si>
  <si>
    <t>120/3|120/3|</t>
  </si>
  <si>
    <t>非对位持续射手-终极技</t>
  </si>
  <si>
    <t>空运模式</t>
  </si>
  <si>
    <t>skill_104_2</t>
  </si>
  <si>
    <t>10403|10403|10403|</t>
  </si>
  <si>
    <t>5/1|5/1|</t>
  </si>
  <si>
    <t>非对位持续射手-被动</t>
  </si>
  <si>
    <t>加急件</t>
  </si>
  <si>
    <t>skill_104_3</t>
  </si>
  <si>
    <t>单体肉盾-普攻</t>
  </si>
  <si>
    <t>10501|10501|10501|</t>
  </si>
  <si>
    <t>单体肉盾-小技能</t>
  </si>
  <si>
    <t>道路碾压</t>
  </si>
  <si>
    <t>skill_105_1</t>
  </si>
  <si>
    <t>10502|10502|10502|</t>
  </si>
  <si>
    <t>150/5;100/5|150/5;100/5|</t>
  </si>
  <si>
    <t>单体肉盾-终极技</t>
  </si>
  <si>
    <t>禁止通行</t>
  </si>
  <si>
    <t>skill_105_2</t>
  </si>
  <si>
    <t>10503|10503|10503|</t>
  </si>
  <si>
    <t>单体肉盾-被动</t>
  </si>
  <si>
    <t>铁壁</t>
  </si>
  <si>
    <t>skill_105_3</t>
  </si>
  <si>
    <t>减伤buff</t>
  </si>
  <si>
    <t>非对位战士-普攻</t>
  </si>
  <si>
    <t>10601|10601|10601|</t>
  </si>
  <si>
    <t>非对位战士-小技能</t>
  </si>
  <si>
    <t>信息打击</t>
  </si>
  <si>
    <t>skill_106_1</t>
  </si>
  <si>
    <t>10602|10602|10602|</t>
  </si>
  <si>
    <t>非对位战士-终极技</t>
  </si>
  <si>
    <t>信息同步</t>
  </si>
  <si>
    <t>skill_106_2</t>
  </si>
  <si>
    <t>10603|10603|10603|</t>
  </si>
  <si>
    <t>非对位战士-被动</t>
  </si>
  <si>
    <t>模块载入</t>
  </si>
  <si>
    <t>skill_106_3</t>
  </si>
  <si>
    <t>20/2;20/2|20/2;20/2|20/2;20/2|20/2;20/2|</t>
  </si>
  <si>
    <t>开场增益辅助-普攻</t>
  </si>
  <si>
    <t>10701|10701|10701|</t>
  </si>
  <si>
    <t>开场增益辅助-小技能</t>
  </si>
  <si>
    <t>skill_107_1</t>
  </si>
  <si>
    <t>10702|10702|10702|</t>
  </si>
  <si>
    <t>我方血量百分比最低的三个人</t>
  </si>
  <si>
    <t>100/2|100/2|</t>
  </si>
  <si>
    <t>开场增益辅助-终极技</t>
  </si>
  <si>
    <t>全体强化</t>
  </si>
  <si>
    <t>skill_107_2</t>
  </si>
  <si>
    <t>10703|10703|10703|</t>
  </si>
  <si>
    <t>40/2|40/2|</t>
  </si>
  <si>
    <t>开场增益辅助-被动</t>
  </si>
  <si>
    <t>开场强化</t>
  </si>
  <si>
    <t>skill_107_3</t>
  </si>
  <si>
    <t>非对位辅助-普攻</t>
  </si>
  <si>
    <t>10801|10801|10801|</t>
  </si>
  <si>
    <t>非对位辅助-小技能</t>
  </si>
  <si>
    <t>十连拍</t>
  </si>
  <si>
    <t>skill_108_1</t>
  </si>
  <si>
    <t>10802|10802|10802|</t>
  </si>
  <si>
    <t>非对位辅助-终极技</t>
  </si>
  <si>
    <t>时光残片</t>
  </si>
  <si>
    <t>skill_108_2</t>
  </si>
  <si>
    <t>10803|10803|10803|</t>
  </si>
  <si>
    <t>200/5|200/5|</t>
  </si>
  <si>
    <t>非对位辅助-被动</t>
  </si>
  <si>
    <t>逆光</t>
  </si>
  <si>
    <t>skill_108_3</t>
  </si>
  <si>
    <t>亡语反击战士-普攻</t>
  </si>
  <si>
    <t>10901|10901|10901|</t>
  </si>
  <si>
    <t>亡语反击战士-小技能</t>
  </si>
  <si>
    <t>横江三弄</t>
  </si>
  <si>
    <t>skill_109_1</t>
  </si>
  <si>
    <t>10902|10902|10902|</t>
  </si>
  <si>
    <t>亡语反击战士-终极技</t>
  </si>
  <si>
    <t>青鸟啼魂</t>
  </si>
  <si>
    <t>skill_109_2</t>
  </si>
  <si>
    <t>10903|10903|10903|</t>
  </si>
  <si>
    <t>亡语反击战士-被动</t>
  </si>
  <si>
    <t>楚人悲歌</t>
  </si>
  <si>
    <t>skill_109_3</t>
  </si>
  <si>
    <t>60/4|60/4|60/4|60/4|</t>
  </si>
  <si>
    <t>亡语反击战士-被动反击</t>
  </si>
  <si>
    <t>反击那次伤害</t>
  </si>
  <si>
    <t>召唤战士-普攻</t>
  </si>
  <si>
    <t>11001|11001|11001|</t>
  </si>
  <si>
    <t>召唤战士-小技能</t>
  </si>
  <si>
    <t>STAR❤</t>
  </si>
  <si>
    <t>skill_110_1</t>
  </si>
  <si>
    <t>11002|11002|11002|</t>
  </si>
  <si>
    <t>召唤战士-终极技</t>
  </si>
  <si>
    <t>流星花火</t>
  </si>
  <si>
    <t>skill_110_2</t>
  </si>
  <si>
    <t>11003|11003|11003|</t>
  </si>
  <si>
    <t>敌方所有当前前排</t>
  </si>
  <si>
    <t>召唤战士-被动</t>
  </si>
  <si>
    <t>迟到的应援</t>
  </si>
  <si>
    <t>skill_110_3</t>
  </si>
  <si>
    <t>5/0.5|5/0.5|5/0.5|5/0.5|</t>
  </si>
  <si>
    <t>亡语肉盾-普攻</t>
  </si>
  <si>
    <t>11101|11101|11101|</t>
  </si>
  <si>
    <t>亡语肉盾-小技能</t>
  </si>
  <si>
    <t>咒印·封</t>
  </si>
  <si>
    <t>skill_111_1</t>
  </si>
  <si>
    <t>11102|11102|11102|</t>
  </si>
  <si>
    <t>50/5|50/5|</t>
  </si>
  <si>
    <t>亡语肉盾-终极技</t>
  </si>
  <si>
    <t>咒印·无间</t>
  </si>
  <si>
    <t>skill_111_2</t>
  </si>
  <si>
    <t>11103|11103|11103|</t>
  </si>
  <si>
    <t>亡语肉盾-被动</t>
  </si>
  <si>
    <t>咒印·解</t>
  </si>
  <si>
    <t>skill_111_3</t>
  </si>
  <si>
    <t>亡语肉盾-被动-触发</t>
  </si>
  <si>
    <t>被触发加复活buff</t>
  </si>
  <si>
    <t>【僵定符】可保身体不损，每次死亡都会复活，恢复自身最大生命值{0}%，同时消耗1层【僵定符】。初始为1层，最高可到2层。|【僵定符】可保身体不损，每次死亡都会复活，恢复自身最大生命值{0}%，同时消耗1层【僵定符】。初始为1层，最高可到3层。|【僵定符】可保身体不损，每次死亡都会复活，恢复自身最大生命值{0}%，同时消耗1层【僵定符】。初始为1层，最高可到4层。|【僵定符】可保身体不损，每次死亡都会复活，恢复自身最大生命值{0}%，同时消耗1层【僵定符】。初始为1层，最高可到5层。|</t>
  </si>
  <si>
    <t>亡语触发辅助-普攻</t>
  </si>
  <si>
    <t>11201|11201|11201|</t>
  </si>
  <si>
    <t>亡语触发辅助-小技能</t>
  </si>
  <si>
    <t>PAKU-PAKU</t>
  </si>
  <si>
    <t>skill_112_1</t>
  </si>
  <si>
    <t>11202|11202|11202|</t>
  </si>
  <si>
    <t>我方对应列前排单体</t>
  </si>
  <si>
    <t>45/1.5|45/1.5|</t>
  </si>
  <si>
    <t>亡语触发辅助-终极技</t>
  </si>
  <si>
    <t>3 PLAYERS</t>
  </si>
  <si>
    <t>skill_112_2</t>
  </si>
  <si>
    <t>11203|11203|11203|</t>
  </si>
  <si>
    <t>我方所有当前前排</t>
  </si>
  <si>
    <t>亡语触发辅助-被动</t>
  </si>
  <si>
    <t>HI-SCORE</t>
  </si>
  <si>
    <t>skill_112_3</t>
  </si>
  <si>
    <t>献祭辅助-普攻</t>
  </si>
  <si>
    <t>11301|11301|11301|</t>
  </si>
  <si>
    <t>献祭辅助-小技能</t>
  </si>
  <si>
    <t>血量百分比伤害</t>
  </si>
  <si>
    <t>skill_113_1</t>
  </si>
  <si>
    <t>11302|11302|11302|</t>
  </si>
  <si>
    <t>对默认目标敌人造成攻击力100%（+3%*等级）+15%最大生命值的真实伤害，最高不能超过自身攻击力400%（+20%*等级）   //进阶效果：最大生命值提升至25%</t>
  </si>
  <si>
    <t>100/3|400/20|100/3|400/20|</t>
  </si>
  <si>
    <t>献祭辅助-终极技</t>
  </si>
  <si>
    <t>对位列伤害</t>
  </si>
  <si>
    <t>skill_113_2</t>
  </si>
  <si>
    <t>11303|11303|11303|</t>
  </si>
  <si>
    <t>敌方对应列</t>
  </si>
  <si>
    <t>消耗自身30%最大生命值，对敌方对位列造成攻击力100%（+2%*等级）+自身30%最大生命值的伤害。   //进阶效果：造成伤害提升至自身最大生命值50%</t>
  </si>
  <si>
    <t>献祭辅助-被动</t>
  </si>
  <si>
    <t>亡语强化队友</t>
  </si>
  <si>
    <t>skill_113_3</t>
  </si>
  <si>
    <t>死亡时给予友方后排所有单位基于攻击力百分比150%（+5%*等级）的护盾，//进阶效果：并提升10%/15%/20%攻击力</t>
  </si>
  <si>
    <t>150/5|150/5|150/5|150/5|</t>
  </si>
  <si>
    <t>角色强化辅助-普攻</t>
  </si>
  <si>
    <t>11401|11401|11401|</t>
  </si>
  <si>
    <t>角色强化辅助-小技能</t>
  </si>
  <si>
    <t>治疗同排队友</t>
  </si>
  <si>
    <t>skill_114_1</t>
  </si>
  <si>
    <t>11402|11402|11402|</t>
  </si>
  <si>
    <t>我方对应排</t>
  </si>
  <si>
    <t>治疗自身同一排友方单位攻击力100%（+2%*等级）的生命值      //进阶效果：治疗效果提升50%。</t>
  </si>
  <si>
    <t>角色强化辅助-终极技</t>
  </si>
  <si>
    <t>治疗友方全体并加强队长技</t>
  </si>
  <si>
    <t>skill_114_2</t>
  </si>
  <si>
    <t>11403|11403|11403|</t>
  </si>
  <si>
    <t>自身获得100%（+2%*等级）攻击力的护盾，并使所有队长技能CD-1   //进阶效果 ：护盾存在时自身受到伤害降低20%。</t>
  </si>
  <si>
    <t>角色强化辅助-被动</t>
  </si>
  <si>
    <t>队长技能CD-1</t>
  </si>
  <si>
    <t>skill_114_3</t>
  </si>
  <si>
    <t>使自身所在小队队长技能伤害率提升15%（+1.5%*等级）。   //进阶效果：自身所在小队队长释放技能后，该队长所在小队成员攻击力提升5%/10%/15%.</t>
  </si>
  <si>
    <t>debuff群体输出-普攻</t>
  </si>
  <si>
    <t>11501|11501|11501|</t>
  </si>
  <si>
    <t>debuff群体输出-小技能</t>
  </si>
  <si>
    <t>衰弱云雾</t>
  </si>
  <si>
    <t>skill_115_1</t>
  </si>
  <si>
    <t>11502|11502|11502|</t>
  </si>
  <si>
    <t>debuff群体输出-终极技</t>
  </si>
  <si>
    <t>微观世界</t>
  </si>
  <si>
    <t>skill_115_2</t>
  </si>
  <si>
    <t>11503|11503|11503|</t>
  </si>
  <si>
    <t>80/2|80/2|</t>
  </si>
  <si>
    <t>debuff群体输出-被动</t>
  </si>
  <si>
    <t>无处可逃</t>
  </si>
  <si>
    <t>skill_115_3</t>
  </si>
  <si>
    <t>dps群体输出-普攻</t>
  </si>
  <si>
    <t>11601|11601|11601|</t>
  </si>
  <si>
    <t>dps群体输出-小技能</t>
  </si>
  <si>
    <t>电磁脉冲</t>
  </si>
  <si>
    <t>skill_116_1</t>
  </si>
  <si>
    <t>11602|11602|11602|</t>
  </si>
  <si>
    <t>dpsf群体输出-终极技</t>
  </si>
  <si>
    <t>调频-伽玛37</t>
  </si>
  <si>
    <t>skill_116_2</t>
  </si>
  <si>
    <t>11603|11603|11603|</t>
  </si>
  <si>
    <t>60/2;30/1|60/2|;30/1</t>
  </si>
  <si>
    <t>dps群体输出-被动</t>
  </si>
  <si>
    <t>同频</t>
  </si>
  <si>
    <t>skill_116_3</t>
  </si>
  <si>
    <t>无敌斩DPS-普攻</t>
  </si>
  <si>
    <t>11701|11701|11701|</t>
  </si>
  <si>
    <t>无敌斩DPS-小技能</t>
  </si>
  <si>
    <t>物理伤害</t>
  </si>
  <si>
    <t>skill_117_1</t>
  </si>
  <si>
    <t>11702|11702|11702|</t>
  </si>
  <si>
    <t>对敌方前排单位造成100%（+2%*等级）伤害，并有20%概率造成暴击         //进阶效果：40%概率造成暴击</t>
  </si>
  <si>
    <t>无敌斩DPS-终极技</t>
  </si>
  <si>
    <t>skill_117_2</t>
  </si>
  <si>
    <t>11703|11703|11703|</t>
  </si>
  <si>
    <t>敌方全体角色生成的随机队列</t>
  </si>
  <si>
    <t>对敌方全体造成6次伤害，目标随机，每次伤害60%（+2%*等级）,//进阶效果：对同一单位造成伤害依次增加10%</t>
  </si>
  <si>
    <t>60/2|60/2|</t>
  </si>
  <si>
    <t>无敌斩DPS-被动</t>
  </si>
  <si>
    <t>暴击率提升</t>
  </si>
  <si>
    <t>skill_117_3</t>
  </si>
  <si>
    <t>获得10%（+1%*等级）暴击几率\\进阶效果：自身获得10%//20%//30%暴击伤害</t>
  </si>
  <si>
    <t>debuff辅助-普攻</t>
  </si>
  <si>
    <t>11801|11801|11801|</t>
  </si>
  <si>
    <t>debuff辅助-小技能</t>
  </si>
  <si>
    <t>抱歉</t>
  </si>
  <si>
    <t>skill_118_1</t>
  </si>
  <si>
    <t>11802|11802|11802|</t>
  </si>
  <si>
    <t>debuff辅助-终极技</t>
  </si>
  <si>
    <t>生活</t>
  </si>
  <si>
    <t>skill_118_2</t>
  </si>
  <si>
    <t>11803|11803|11803|</t>
  </si>
  <si>
    <t>debuff辅助-被动</t>
  </si>
  <si>
    <t>负能量</t>
  </si>
  <si>
    <t>skill_118_3</t>
  </si>
  <si>
    <t>群体治疗-普攻</t>
  </si>
  <si>
    <t>单体治疗</t>
  </si>
  <si>
    <t>11901|11901|11901|</t>
  </si>
  <si>
    <t>对敌方目标造成攻击力50%的物理伤害</t>
  </si>
  <si>
    <t>群体治疗-小技能</t>
  </si>
  <si>
    <t>小笼包子</t>
  </si>
  <si>
    <t>skill_119_1</t>
  </si>
  <si>
    <t>11902|11902|11902|</t>
  </si>
  <si>
    <t>群体治疗-终极技</t>
  </si>
  <si>
    <t>满汉全席</t>
  </si>
  <si>
    <t>skill_119_2</t>
  </si>
  <si>
    <t>11903|11903|11903|</t>
  </si>
  <si>
    <t>群体治疗-被动</t>
  </si>
  <si>
    <t>特级厨师</t>
  </si>
  <si>
    <t>skill_119_3</t>
  </si>
  <si>
    <t>AOE单体肉盾-普攻</t>
  </si>
  <si>
    <t>12001|12001|12001|</t>
  </si>
  <si>
    <t>AOE单体肉盾-小技能</t>
  </si>
  <si>
    <t>自身和友方血量百分比最低治疗</t>
  </si>
  <si>
    <t>skill_120_1</t>
  </si>
  <si>
    <t>12002|12002|12002|</t>
  </si>
  <si>
    <t>立即恢复自身和除自身外友方血量百分比最低的单位攻击力150%的生命值</t>
  </si>
  <si>
    <t>AOE单体肉盾-终极技</t>
  </si>
  <si>
    <t>skill_120_2</t>
  </si>
  <si>
    <t>立即恢复自身和除自身外友方血量百分比最低的单位攻击力250%的生命值</t>
  </si>
  <si>
    <t>180/5|180/5|</t>
  </si>
  <si>
    <t>AOE单体肉盾-被动</t>
  </si>
  <si>
    <t>造成治疗时提升攻防</t>
  </si>
  <si>
    <t>skill_120_3</t>
  </si>
  <si>
    <t>造成治疗时使目标1回合内攻击力和防御力提升10%</t>
  </si>
  <si>
    <t>保护肉盾-普攻</t>
  </si>
  <si>
    <t>12101|12101|12101|</t>
  </si>
  <si>
    <t>保护肉盾-小技能</t>
  </si>
  <si>
    <t>单细胞分裂</t>
  </si>
  <si>
    <t>skill_121_1</t>
  </si>
  <si>
    <t>12102|12102|12102|</t>
  </si>
  <si>
    <t>保护肉盾-终极技</t>
  </si>
  <si>
    <t>细胞-壁</t>
  </si>
  <si>
    <t>skill_121_2</t>
  </si>
  <si>
    <t>12103|12103|12103|</t>
  </si>
  <si>
    <t>保护肉盾-被动</t>
  </si>
  <si>
    <t>共生</t>
  </si>
  <si>
    <t>skill_121_3</t>
  </si>
  <si>
    <t>我方对应列后排单体</t>
  </si>
  <si>
    <t>回怒辅助-普攻</t>
  </si>
  <si>
    <t>回怒辅助-小技能</t>
  </si>
  <si>
    <t>对敌方造成200%的伤害，行动额外获得1点能量</t>
  </si>
  <si>
    <t>回怒辅助-终极技</t>
  </si>
  <si>
    <t>群体治疗</t>
  </si>
  <si>
    <t>AOE治疗</t>
  </si>
  <si>
    <t>回怒辅助-被动</t>
  </si>
  <si>
    <t>友方击杀回怒</t>
  </si>
  <si>
    <t>己方单位释放终极技时，若成功击杀敌人，额外获得2点团队能量</t>
  </si>
  <si>
    <t>爆发刺客-普攻</t>
  </si>
  <si>
    <t>爆发刺客-小技能</t>
  </si>
  <si>
    <t>skill_123_1</t>
  </si>
  <si>
    <t>对敌方对位列后排单位造成120%（+3%*等级）伤害，有20%概率造成暴击  \\进阶效果：暴击率提升至50%。</t>
  </si>
  <si>
    <t>爆发刺客-终极技</t>
  </si>
  <si>
    <t>skill_123_2</t>
  </si>
  <si>
    <t>对敌方对位列后排单位造成200%（+3%*等级）伤害，若目标生命高于80%，则伤害提升20%   \\进阶效果：伤害提升50%。</t>
  </si>
  <si>
    <t>200/3|200/3|</t>
  </si>
  <si>
    <t>爆发刺客-被动</t>
  </si>
  <si>
    <t>提升暴击伤害</t>
  </si>
  <si>
    <t>skill_123_3</t>
  </si>
  <si>
    <t>战斗中提升自身30%（+2%*等级）暴击伤害  \\进阶效果：自身生命值高于50%时造成伤害增加10%/15%/20%.</t>
  </si>
  <si>
    <t>30/2|30/2|30/2|30/2|</t>
  </si>
  <si>
    <t>击杀刺客-普攻</t>
  </si>
  <si>
    <t>12401|12401|12401|</t>
  </si>
  <si>
    <t>击杀刺客-小技能</t>
  </si>
  <si>
    <t>skill_124_1</t>
  </si>
  <si>
    <t>12402|12402|12402|</t>
  </si>
  <si>
    <t>对敌方后排的单位造成120%（+3%*等级）伤害，若目标生命低于50%，则伤害提升10%    //进阶效果：伤害提升至40%。</t>
  </si>
  <si>
    <t>击杀刺客-终极技</t>
  </si>
  <si>
    <t>skill_124_2</t>
  </si>
  <si>
    <t>12403|12403|12403|</t>
  </si>
  <si>
    <t>敌方血量百分比最低</t>
  </si>
  <si>
    <t>对敌方血量最低的单位造成200%（+3%*等级）伤害，若目标生命低于50%，则伤害提升10%   //进阶效果：伤害提升至40%。</t>
  </si>
  <si>
    <t>击杀刺客-被动</t>
  </si>
  <si>
    <t>击杀增强属性</t>
  </si>
  <si>
    <t>skill_124_3</t>
  </si>
  <si>
    <t>击杀目标后，提升自身10%（+0.5%*等级）攻击力（可无限叠加）刷新自身的终极技CD   \\进阶效果：自身攻击时无视目标10%/20%/30%防御</t>
  </si>
  <si>
    <t>10/0.5|10/0.5|10/0.5|10/0.5|</t>
  </si>
  <si>
    <t>单体治疗-普攻</t>
  </si>
  <si>
    <t>12501|12501|12501|</t>
  </si>
  <si>
    <t>对敌方造成100%的伤害</t>
  </si>
  <si>
    <t>单体治疗-小技能</t>
  </si>
  <si>
    <t>skill_125_1</t>
  </si>
  <si>
    <t>12502|12502|12502|</t>
  </si>
  <si>
    <t>为生命值比例最低的友方单位恢复基于攻击力160%（+4%*等级）的生命    //进阶效果：并提升目标10%减伤，持续2回合。</t>
  </si>
  <si>
    <t>160/4|160/4|</t>
  </si>
  <si>
    <t>单体治疗-终极技</t>
  </si>
  <si>
    <t>保护一名友方队友</t>
  </si>
  <si>
    <t>skill_125_2</t>
  </si>
  <si>
    <t>12503|12503|12503|</t>
  </si>
  <si>
    <t>保护一名生命值比例最低友方单位，使目标2回合内死亡后复活，并恢复攻击力200%（+5%*等级）的生命值    //进阶效果：并使目标攻击力提升15%，持续2回合。</t>
  </si>
  <si>
    <t>单体治疗-被动</t>
  </si>
  <si>
    <t>行动后治疗</t>
  </si>
  <si>
    <t>skill_125_3</t>
  </si>
  <si>
    <t>治疗溢出的50%（+5%*等级）变为护盾   //进阶效果：自身造成的 治疗效果提升10%/20%/30%.</t>
  </si>
  <si>
    <t>50/5|50/5|50/5|50/5|</t>
  </si>
  <si>
    <t>反伤肉盾-普攻</t>
  </si>
  <si>
    <t>单体伤害</t>
  </si>
  <si>
    <t>反伤肉盾-小技能</t>
  </si>
  <si>
    <t>skill_126_1</t>
  </si>
  <si>
    <t>对目标造成攻击力100%（+2%*等级）的伤害，并使自身每次受到攻击恢复自身最大生命值5%，持续2回合。  //进阶效果：恢复生命增加到10%。</t>
  </si>
  <si>
    <t>反伤肉盾-终极技</t>
  </si>
  <si>
    <t>开启反伤</t>
  </si>
  <si>
    <t>skill_126_2</t>
  </si>
  <si>
    <t>获得自身最大生命值50%（+2%*等级）的护盾，增加自身60%的反伤率，持续2回合。   //进阶效果：反伤率增加到100%</t>
  </si>
  <si>
    <t>50/2|50/2|</t>
  </si>
  <si>
    <t>反伤肉盾-被动</t>
  </si>
  <si>
    <t>增加生命值</t>
  </si>
  <si>
    <t>skill_126_3</t>
  </si>
  <si>
    <t>自身受到的治疗和护盾效果增加20%（+2%*等级）。//进阶效果：自身生命值首次低于30%时，恢复自身最大生命值20%/30/40%，每场战斗只触发一次。</t>
  </si>
  <si>
    <t>单体强化辅助 -普攻</t>
  </si>
  <si>
    <t>单体强化辅助 -小技能</t>
  </si>
  <si>
    <t>提升同排防御</t>
  </si>
  <si>
    <t>skill_127_1</t>
  </si>
  <si>
    <t>自身同一排单位防御提升15%，行动时恢复自身40%（+2%*等级）攻击力的生命值。  //进阶效果：防御力提升至30%。</t>
  </si>
  <si>
    <t>单体强化辅助 -终极技</t>
  </si>
  <si>
    <t>治疗同排，提升大招伤害</t>
  </si>
  <si>
    <t>skill_127_2</t>
  </si>
  <si>
    <t>治疗自身同一排友方单位攻击力120%（+3%*等级）的生命值，同一排友方单位释放终极技时造成额外20%伤害，持续2回合。   //进阶效果：额外伤害提升至50%。</t>
  </si>
  <si>
    <t>单体强化辅助 -被动</t>
  </si>
  <si>
    <t>全体无视防御</t>
  </si>
  <si>
    <t>skill_127_3</t>
  </si>
  <si>
    <t>友方全体获得10%（+1%*等级）无视防御。 //进阶效果：自身受到伤害降低10%//15%//20%.</t>
  </si>
  <si>
    <t>偏肉输出-普攻</t>
  </si>
  <si>
    <t>12802|12802|12802|</t>
  </si>
  <si>
    <t>偏肉输出-小技能</t>
  </si>
  <si>
    <t>skill_128_1</t>
  </si>
  <si>
    <t>对敌方前排造成100%（+2%*等级）伤害，敌方每次有单位死亡造成一次追击伤害。\\进阶效果：每存在一个友方单位使此次伤害提升5%。</t>
  </si>
  <si>
    <t>偏肉输出-终极技</t>
  </si>
  <si>
    <t>敌方前排伤害</t>
  </si>
  <si>
    <t>skill_128_2</t>
  </si>
  <si>
    <t>12803|12803|12803|</t>
  </si>
  <si>
    <t>对敌方前排造成150%（+3%*等级）伤害，此伤害有30%吸血。\\进阶效果：无视目标50%防御。</t>
  </si>
  <si>
    <t>150/3|150/3|</t>
  </si>
  <si>
    <t>偏肉输出-被动</t>
  </si>
  <si>
    <t>无法行动， 敌方死亡行动</t>
  </si>
  <si>
    <t>skill_128_3</t>
  </si>
  <si>
    <t>不可行动，自身获得10%（+1%*等级）减伤   \\进阶效果：自身最大生命值提升10%/20%/30%</t>
  </si>
  <si>
    <t>非对位持续射手变身-普攻</t>
  </si>
  <si>
    <t>99401|99401|99401|</t>
  </si>
  <si>
    <t>非对位持续射手变身-被动</t>
  </si>
  <si>
    <t>非对位强化</t>
  </si>
  <si>
    <t>100;10404011|100;10404013|</t>
  </si>
  <si>
    <t>不存在对位敌方单位时，进入狂暴状态（攻击力or暴击率or普攻伤害大幅提升）</t>
  </si>
  <si>
    <t>兔子先生-普攻</t>
  </si>
  <si>
    <t>310101|310101|310101|</t>
  </si>
  <si>
    <t>对敌方目标造成攻击力100%的伤害</t>
  </si>
  <si>
    <t>兔子先生-小技能</t>
  </si>
  <si>
    <t>310102|310102|310102|</t>
  </si>
  <si>
    <t>对敌方单体目标造成攻击力240%的伤害</t>
  </si>
  <si>
    <t>兔子先生-被动</t>
  </si>
  <si>
    <t>在场友方免伤</t>
  </si>
  <si>
    <t>310103|310103|310103|</t>
  </si>
  <si>
    <t>31010302|1;0;1|1;1;1|1;2;1|1;0;2|1;1;2|1;2;2</t>
  </si>
  <si>
    <t>在场时其他友方单位获得免伤</t>
  </si>
  <si>
    <t>大变活人</t>
  </si>
  <si>
    <t>310104|310104|310104|</t>
  </si>
  <si>
    <t>红茶女王-普攻</t>
  </si>
  <si>
    <t xml:space="preserve">单体伤害  </t>
  </si>
  <si>
    <t>310201|310201|310201|</t>
  </si>
  <si>
    <t>死亡时强化全体友方单位攻防</t>
  </si>
  <si>
    <t>红茶女王-被动</t>
  </si>
  <si>
    <t>扑克士兵-普攻</t>
  </si>
  <si>
    <t>310301|310301|310301|</t>
  </si>
  <si>
    <t>对敌方目标造成攻击力150%的伤害</t>
  </si>
  <si>
    <t>扑克士兵-小技能</t>
  </si>
  <si>
    <t>单体高伤害</t>
  </si>
  <si>
    <t>310302|310302|310302|</t>
  </si>
  <si>
    <t>对敌方目标造成攻击力250%的伤害</t>
  </si>
  <si>
    <t>扑克士兵-被动</t>
  </si>
  <si>
    <t>310303|310303|310303|</t>
  </si>
  <si>
    <t>强化扑克士兵-普攻</t>
  </si>
  <si>
    <t>强化扑克士兵-小技能</t>
  </si>
  <si>
    <t>强化扑克士兵-被动</t>
  </si>
  <si>
    <t>击杀释放普攻</t>
  </si>
  <si>
    <t>击杀敌人后再执行一次普攻</t>
  </si>
  <si>
    <t>鸽子女士-普攻</t>
  </si>
  <si>
    <t>群体伤害</t>
  </si>
  <si>
    <t>310501|310501|310501|</t>
  </si>
  <si>
    <t>对敌方全体造成攻击力50%的伤害</t>
  </si>
  <si>
    <t>鸽子女士-小技能</t>
  </si>
  <si>
    <t>群体高伤害</t>
  </si>
  <si>
    <t>310502|310502|310502|</t>
  </si>
  <si>
    <t>对敌方全体造成攻击力150%的伤害</t>
  </si>
  <si>
    <t>鸽子女士-被动</t>
  </si>
  <si>
    <t>310503|310503|310503|</t>
  </si>
  <si>
    <t>推图-3-鲤鱼-普攻</t>
  </si>
  <si>
    <t>单体射手伤害</t>
  </si>
  <si>
    <t>对敌方单体造成攻击力100%的伤害</t>
  </si>
  <si>
    <t>强化鲤鱼-普攻</t>
  </si>
  <si>
    <t>强化鲤鱼-小技能</t>
  </si>
  <si>
    <t>对敌方全体造成攻击力200%的伤害</t>
  </si>
  <si>
    <t>强化鲤鱼-被动</t>
  </si>
  <si>
    <t>击杀回怒</t>
  </si>
  <si>
    <t>击杀敌方单位回怒</t>
  </si>
  <si>
    <t>随机帽子被动</t>
  </si>
  <si>
    <t>死亡随机召唤</t>
  </si>
  <si>
    <t>变身怪被动</t>
  </si>
  <si>
    <t>猴子变福字</t>
  </si>
  <si>
    <t xml:space="preserve">回合开始时猴子变身福字 </t>
  </si>
  <si>
    <t>福字变锦鲤</t>
  </si>
  <si>
    <t>31530101</t>
  </si>
  <si>
    <t>回合开始时福字变身锦鲤</t>
  </si>
  <si>
    <t>锦鲤变福字</t>
  </si>
  <si>
    <t>31540101</t>
  </si>
  <si>
    <t>回合开始时锦鲤变身福字</t>
  </si>
  <si>
    <t>福字变猴子</t>
  </si>
  <si>
    <t>31550101</t>
  </si>
  <si>
    <t>回合开始时福字变身猴子</t>
  </si>
  <si>
    <t>猴子-福字</t>
  </si>
  <si>
    <t>变身怪-猴子-福字</t>
  </si>
  <si>
    <t>福字-锦鲤</t>
  </si>
  <si>
    <t>变身怪-福字-锦鲤</t>
  </si>
  <si>
    <t>锦鲤-猴子</t>
  </si>
  <si>
    <t>变身怪-锦鲤-猴子</t>
  </si>
  <si>
    <t>电磁装置-小技能</t>
  </si>
  <si>
    <t>320101|320101|320101|</t>
  </si>
  <si>
    <t>对默认目标造成攻击力200%的伤害</t>
  </si>
  <si>
    <t>试管怪人-小技能</t>
  </si>
  <si>
    <t>单列AOE伤害</t>
  </si>
  <si>
    <t>320201|320201|320201|</t>
  </si>
  <si>
    <t>给敌方前排加上debuff，持续收到伤害</t>
  </si>
  <si>
    <t>食人花-小技能</t>
  </si>
  <si>
    <t>前排伤害</t>
  </si>
  <si>
    <t>320301|320301|320301|</t>
  </si>
  <si>
    <t>对敌方全体造成伤害，若没有成功击杀敌人，会再触发一次。</t>
  </si>
  <si>
    <t>融合BOSS-普攻</t>
  </si>
  <si>
    <t>320401|320401|320401|</t>
  </si>
  <si>
    <t>融合BOSS-小技能</t>
  </si>
  <si>
    <t>全体伤害</t>
  </si>
  <si>
    <t>320402|320402|320402|</t>
  </si>
  <si>
    <t>对敌方全体造成伤害</t>
  </si>
  <si>
    <t>无脸小怪射手普攻</t>
  </si>
  <si>
    <t>299101|299101|299101|</t>
  </si>
  <si>
    <t>无脸小怪射手小技能</t>
  </si>
  <si>
    <t>299102|299102|299102|</t>
  </si>
  <si>
    <t>无脸小怪战士普攻</t>
  </si>
  <si>
    <t>299201|299201|299201|</t>
  </si>
  <si>
    <t>无脸小怪战士小技能</t>
  </si>
  <si>
    <t>299202|299202|299202|</t>
  </si>
  <si>
    <t>无脸小怪肉盾普攻</t>
  </si>
  <si>
    <t>299301|299301|299301|</t>
  </si>
  <si>
    <t>无脸小怪肉盾小技能</t>
  </si>
  <si>
    <t>299302|299302|299302|</t>
  </si>
  <si>
    <t>对敌方目标造成100%的伤害，同时为自身附加200%的护盾</t>
  </si>
  <si>
    <t>无脸小怪治疗普攻</t>
  </si>
  <si>
    <t>299401|299401|299401|</t>
  </si>
  <si>
    <t>无脸小怪治疗小技能</t>
  </si>
  <si>
    <t>299402|299402|299402|</t>
  </si>
  <si>
    <t>对友方目标恢复攻击力200%的生命</t>
  </si>
  <si>
    <t>无脸小怪刺客普攻</t>
  </si>
  <si>
    <t>299501|299501|299501|</t>
  </si>
  <si>
    <t>无脸小怪刺客小技能</t>
  </si>
  <si>
    <t>299502|299502|299502|</t>
  </si>
  <si>
    <t>机械小怪射手普攻</t>
  </si>
  <si>
    <t>298101|298101|298101|</t>
  </si>
  <si>
    <t>机械小怪射手小技能</t>
  </si>
  <si>
    <t>298102|298102|298102|</t>
  </si>
  <si>
    <t>机械小怪战士普攻</t>
  </si>
  <si>
    <t>298201|298201|298201|</t>
  </si>
  <si>
    <t>机械小怪战士小技能</t>
  </si>
  <si>
    <t>298202|298202|298202|</t>
  </si>
  <si>
    <t>机械小怪肉盾普攻</t>
  </si>
  <si>
    <t>机械小怪肉盾小技能</t>
  </si>
  <si>
    <t>机械小怪治疗普攻</t>
  </si>
  <si>
    <t>机械小怪治疗小技能</t>
  </si>
  <si>
    <t>机械小怪刺客普攻</t>
  </si>
  <si>
    <t>298501|298501|298501|</t>
  </si>
  <si>
    <t>机械小怪刺客小技能</t>
  </si>
  <si>
    <t>298502|298502|298502|</t>
  </si>
  <si>
    <t>召唤战士分身普攻</t>
  </si>
  <si>
    <t>分身普攻</t>
  </si>
  <si>
    <t>召唤战士分身被动</t>
  </si>
  <si>
    <t>降低输出和减伤</t>
  </si>
  <si>
    <t>100;199102011|</t>
  </si>
  <si>
    <t>亡语辅助活死人普攻</t>
  </si>
  <si>
    <t>活死人普攻</t>
  </si>
  <si>
    <t>199201|199201|199201|</t>
  </si>
  <si>
    <r>
      <rPr>
        <sz val="11"/>
        <color theme="1"/>
        <rFont val="宋体"/>
        <family val="3"/>
        <charset val="134"/>
        <scheme val="minor"/>
      </rPr>
      <t>亡语辅助活死人小技能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被动</t>
    </r>
  </si>
  <si>
    <r>
      <rPr>
        <sz val="11"/>
        <color theme="1"/>
        <rFont val="宋体"/>
        <family val="3"/>
        <charset val="134"/>
        <scheme val="minor"/>
      </rPr>
      <t>亡语辅助活死人终极技-</t>
    </r>
    <r>
      <rPr>
        <sz val="11"/>
        <color theme="1"/>
        <rFont val="宋体"/>
        <family val="3"/>
        <charset val="134"/>
        <scheme val="minor"/>
      </rPr>
      <t>被动</t>
    </r>
  </si>
  <si>
    <t>序章病床被动</t>
  </si>
  <si>
    <t>科研人员死亡时跟随死亡</t>
  </si>
  <si>
    <t>科研人员死亡时自身也死亡</t>
  </si>
  <si>
    <t>序章boss召唤战士-普攻</t>
  </si>
  <si>
    <t>120601|120601|120601|</t>
  </si>
  <si>
    <t>序章boss召唤战士-小技能</t>
  </si>
  <si>
    <t>召唤分身</t>
  </si>
  <si>
    <t>120602|120602|120602|</t>
  </si>
  <si>
    <t>对目标造成大量伤害，场上有分身时，与分身一起发动攻击</t>
  </si>
  <si>
    <t>STS科研人员-小技能</t>
  </si>
  <si>
    <t>120603|120603|120603|</t>
  </si>
  <si>
    <t>序章第一关STS科研人员普攻</t>
  </si>
  <si>
    <t>序章第一关STS科研人员被动</t>
  </si>
  <si>
    <t>死亡时召唤</t>
  </si>
  <si>
    <t>9999|9999|9999|</t>
  </si>
  <si>
    <t>序章第二关STS安保人员被动</t>
  </si>
  <si>
    <t>开场触发avg</t>
  </si>
  <si>
    <t>序章第二关STS科研人员被动</t>
  </si>
  <si>
    <t>第四回合触发avg</t>
  </si>
  <si>
    <t>序章召唤战士分身-普攻</t>
  </si>
  <si>
    <t>120701|120701|120701|</t>
  </si>
  <si>
    <t>序章召唤战士分身-小技能</t>
  </si>
  <si>
    <t>120702|120702|120702|</t>
  </si>
  <si>
    <t>序章召唤战士分身被动</t>
  </si>
  <si>
    <t>序章-对位射手普攻</t>
  </si>
  <si>
    <t>序章-对位射手小技能</t>
  </si>
  <si>
    <t>序章-对位射手终极技</t>
  </si>
  <si>
    <t>序章-对位射手被动</t>
  </si>
  <si>
    <t>沉默1回合</t>
  </si>
  <si>
    <t>序章-群体射手普攻</t>
  </si>
  <si>
    <t>序章-群体射手小技能</t>
  </si>
  <si>
    <t>序章-群体射手终极技</t>
  </si>
  <si>
    <t>序章第一关战中AVG</t>
  </si>
  <si>
    <t>AVG</t>
  </si>
  <si>
    <t>主线副本小怪被动-换位</t>
  </si>
  <si>
    <t>自身血量低于50%时换位</t>
  </si>
  <si>
    <t>测试-群体射手boss普攻</t>
  </si>
  <si>
    <t>90201|90201|90201|</t>
  </si>
  <si>
    <t>测试-群体射手boss小技能</t>
  </si>
  <si>
    <t>90202|90202|90202|</t>
  </si>
  <si>
    <t>主线-电视娘分身1普攻</t>
  </si>
  <si>
    <t>主线-电视娘分身2小技能</t>
  </si>
  <si>
    <t>主线-电视娘分身2换位</t>
  </si>
  <si>
    <t>第二波行动后触发AVG</t>
  </si>
  <si>
    <t>主线-电视娘分身1被动</t>
  </si>
  <si>
    <t>召唤单位降低减伤率</t>
  </si>
  <si>
    <r>
      <rPr>
        <sz val="11"/>
        <color theme="1"/>
        <rFont val="宋体"/>
        <family val="3"/>
        <charset val="134"/>
        <scheme val="minor"/>
      </rPr>
      <t>主线1</t>
    </r>
    <r>
      <rPr>
        <sz val="11"/>
        <color theme="1"/>
        <rFont val="宋体"/>
        <family val="3"/>
        <charset val="134"/>
        <scheme val="minor"/>
      </rPr>
      <t>-3</t>
    </r>
    <r>
      <rPr>
        <sz val="11"/>
        <color theme="1"/>
        <rFont val="宋体"/>
        <family val="3"/>
        <charset val="134"/>
        <scheme val="minor"/>
      </rPr>
      <t>-电视娘分身1被动</t>
    </r>
  </si>
  <si>
    <t>回合结束时未全部死亡就召唤</t>
  </si>
  <si>
    <t>主线1-4-1-电视娘分身1被动</t>
  </si>
  <si>
    <t>主线1-4-2-电视娘分身1被动</t>
  </si>
  <si>
    <t>主线1-7-2-电视娘被动</t>
  </si>
  <si>
    <t>回合数是双数时换位</t>
  </si>
  <si>
    <t>主线-电视娘分身2普攻</t>
  </si>
  <si>
    <t>主线-电视娘分身2被动</t>
  </si>
  <si>
    <t>主体在场死亡复活</t>
  </si>
  <si>
    <t>主线-电视娘技能换位</t>
  </si>
  <si>
    <t>每隔一段时间换位</t>
  </si>
  <si>
    <t>每回合换位</t>
  </si>
  <si>
    <t>主线第二章boss大招</t>
  </si>
  <si>
    <t>复制敌方单位</t>
  </si>
  <si>
    <t>敌方随机三个</t>
  </si>
  <si>
    <t>复制</t>
  </si>
  <si>
    <t>主线第三章-U盘被动</t>
  </si>
  <si>
    <t>亡语</t>
  </si>
  <si>
    <t>苏醒U盘娘</t>
  </si>
  <si>
    <t>主线第三章-沉睡小怪被动</t>
  </si>
  <si>
    <t>沉睡消失时变身</t>
  </si>
  <si>
    <t>主线第三章-U盘娘boss被动</t>
  </si>
  <si>
    <t>友方没有小怪时苏醒</t>
  </si>
  <si>
    <t>变身为大boss</t>
  </si>
  <si>
    <t>怪物-对位爆发射手-普攻</t>
  </si>
  <si>
    <t>对目标造成攻击力100%的物理伤害</t>
  </si>
  <si>
    <t>怪物-对位爆发射手-小技能</t>
  </si>
  <si>
    <t>10113|10113|10113|</t>
  </si>
  <si>
    <t>对敌方单体造成400%伤害。</t>
  </si>
  <si>
    <t>怪物-爆热音符-普攻</t>
  </si>
  <si>
    <t>怪物-爆热音符-终极技</t>
  </si>
  <si>
    <t>自身加状态</t>
  </si>
  <si>
    <t>10213|10213|10213|</t>
  </si>
  <si>
    <t>对敌方全体造成攻击力200%的伤害。</t>
  </si>
  <si>
    <t>怪物-爆热音符-小技能</t>
  </si>
  <si>
    <t>单体输出</t>
  </si>
  <si>
    <t>怪物-对位降防战士-普攻</t>
  </si>
  <si>
    <t>怪物-对位降防战士-小技能</t>
  </si>
  <si>
    <t>10313|10313|10313|</t>
  </si>
  <si>
    <t>对敌方单体造成400%攻击力伤害</t>
  </si>
  <si>
    <t>怪物-非对位持续射手-普攻</t>
  </si>
  <si>
    <t>怪物-非对位持续射手-小技能</t>
  </si>
  <si>
    <t>变身</t>
  </si>
  <si>
    <t>10413|10413|10413|</t>
  </si>
  <si>
    <t>对敌方单体造成{0}%攻击力伤害。|对敌方单体造成{0}%攻击力伤害，若目标为非对位，伤害提升50%。</t>
  </si>
  <si>
    <t>怪物-非对位持续射手-被动</t>
  </si>
  <si>
    <t>第二回合换位</t>
  </si>
  <si>
    <t>怪物-非对位持续射手变身-普攻</t>
  </si>
  <si>
    <t>怪物-单体肉盾-普攻</t>
  </si>
  <si>
    <t>怪物-单体肉盾-小技能</t>
  </si>
  <si>
    <t>怪物-高防肉盾-被动</t>
  </si>
  <si>
    <t>防护罩</t>
  </si>
  <si>
    <t>怪物-非对位战士-普攻</t>
  </si>
  <si>
    <t>怪物-非对位战士-小技能</t>
  </si>
  <si>
    <t>10613|10613|10613|</t>
  </si>
  <si>
    <t>对敌方前排所有单位造成200%攻击力的伤害，此次伤害无视目标30%防御</t>
  </si>
  <si>
    <t>怪物-非对位战士-被动</t>
  </si>
  <si>
    <t>前两回合沉睡并大幅提升免伤率，第三回合复活并大幅提升攻击力</t>
  </si>
  <si>
    <t>怪物-开场增益辅助-普攻</t>
  </si>
  <si>
    <t>怪物-开场增益辅助-小技能</t>
  </si>
  <si>
    <t>怪物-开场增益辅助-终极技</t>
  </si>
  <si>
    <t>怪物-开场增益辅助-被动</t>
  </si>
  <si>
    <t>怪物-非对位辅助-普攻</t>
  </si>
  <si>
    <t>怪物-非对位辅助-小技能</t>
  </si>
  <si>
    <t>怪物-非对位辅助-终极技</t>
  </si>
  <si>
    <t>怪物-非对位辅助-被动</t>
  </si>
  <si>
    <t>怪物-亡语反击战士-普攻</t>
  </si>
  <si>
    <t>怪物-亡语反击战士-小技能</t>
  </si>
  <si>
    <t>10913|10913|10913|</t>
  </si>
  <si>
    <t>怪物-亡语反击战士-被动</t>
  </si>
  <si>
    <t>每当我方单位被击败时，造成一次100%攻击力的伤害</t>
  </si>
  <si>
    <t>怪物-亡语反击战士-被动反击</t>
  </si>
  <si>
    <t>怪物-召唤战士-普攻</t>
  </si>
  <si>
    <t>怪物-召唤战士-小技能</t>
  </si>
  <si>
    <t>11013|11013|11013|</t>
  </si>
  <si>
    <t>怪物-召唤战士-被动</t>
  </si>
  <si>
    <t>若己方某个单位死亡，召唤一个继承自身属性的分身前往对应位置支援，分身受到伤害翻倍，一场战斗最多触发3次。</t>
  </si>
  <si>
    <t>怪物-亡语肉盾-普攻</t>
  </si>
  <si>
    <t>怪物-亡语肉盾-小技能</t>
  </si>
  <si>
    <t>11113|11113|11113|</t>
  </si>
  <si>
    <t>获得1层礼物盒子,并提升同列后排单体{0}%攻击力，持续2回合。|获得1层礼物盒子,提升同列后排单体{0}%攻击力，20%暴击率，持续2回合。</t>
  </si>
  <si>
    <t>怪物-亡语肉盾-被动</t>
  </si>
  <si>
    <t>每次死亡都会复活，恢复自身最大生命值{0}%，初始为1层，最高可到3层。|每次死亡都会复活，恢复自身最大生命值{0}%，初始为1层，最高可到3层，每次复活降低敌方全体30%防御力，持续1回合。|每次死亡都会复活，恢复自身最大生命值{0}%，初始为1层，最高可到3层，每次复活降低敌方全体40%防御力，持续1回合。|每次死亡都会复活，恢复自身最大生命值{0}%，初始为1层，最高可到3层，每次复活降低敌方全体50%防御力，持续1回合。|</t>
  </si>
  <si>
    <t>怪物-亡语触发辅助-普攻</t>
  </si>
  <si>
    <t>怪物-亡语触发辅助-小技能</t>
  </si>
  <si>
    <t>11213|11213|11213|</t>
  </si>
  <si>
    <t>给自身所在列前排单体加个buff，在死亡时召唤一个气球继承该位置初始单位{0}%比例的基础属性（攻血防）。|给自身所在列前排单体加个buff，暴击率提升10%，在死亡时召唤一个气球继承该位置初始单位{0}%比例的基础属性（攻血防）。</t>
  </si>
  <si>
    <t>怪物-献祭辅助-普攻</t>
  </si>
  <si>
    <t>怪物-献祭辅助-小技能</t>
  </si>
  <si>
    <t>怪物-献祭辅助-终极技</t>
  </si>
  <si>
    <t>怪物-献祭辅助-被动</t>
  </si>
  <si>
    <t>怪物-debuff群体输出-普攻</t>
  </si>
  <si>
    <t>怪物-debuff群体输出-终极技</t>
  </si>
  <si>
    <t>群体输出</t>
  </si>
  <si>
    <t>11513|11513|11513|</t>
  </si>
  <si>
    <t>对敌方所有单位造成伤害，对存在恐惧效果的单位造成的伤害提升，每层恐惧效果使此次伤害提升XX%，每个单位单独计算</t>
  </si>
  <si>
    <t>怪物-debuff群体输出-被动</t>
  </si>
  <si>
    <t>增加免伤率</t>
  </si>
  <si>
    <t>受到恐惧状态的敌人攻击时受到的伤害降低10%</t>
  </si>
  <si>
    <t>怪物-dps群体输出-普攻</t>
  </si>
  <si>
    <t>怪物-dpsf群体输出-小技能</t>
  </si>
  <si>
    <t>11613|11613|11613|</t>
  </si>
  <si>
    <t>对全部敌人造成150%攻击力伤害，如果此次伤害击杀了敌方单位，则对敌方全体造成一次攻击力30%的伤害</t>
  </si>
  <si>
    <t>怪物-无敌斩DPS-普攻</t>
  </si>
  <si>
    <t>怪物-无敌斩DPS-小技能</t>
  </si>
  <si>
    <t>怪物-无敌斩DPS-终极技</t>
  </si>
  <si>
    <t>怪物-无敌斩DPS-被动</t>
  </si>
  <si>
    <t>怪物-debuff辅助-普攻</t>
  </si>
  <si>
    <t>怪物-debuff辅助-小技能</t>
  </si>
  <si>
    <t>11813|11813|11813|</t>
  </si>
  <si>
    <t>对全部敌人造成少量伤害，并附加二层恐惧效果，使敌人受到伤害增加20%</t>
  </si>
  <si>
    <t>怪物-debuff辅助-被动</t>
  </si>
  <si>
    <t>震慑</t>
  </si>
  <si>
    <t>攻击恐惧状态的敌人概率震慑（无法攻击）</t>
  </si>
  <si>
    <t>怪物-群体治疗-普攻</t>
  </si>
  <si>
    <t>怪物-群体治疗-小技能</t>
  </si>
  <si>
    <t>11913|11913|11913|</t>
  </si>
  <si>
    <t>为友方3名血量最低的单位恢复攻击力{0}%的生命值。|为友方3名血量最低的单位恢复攻击力{0}%的生命值，并提升25%防御，持续1回合。</t>
  </si>
  <si>
    <t>怪物-AOE单体肉盾-普攻</t>
  </si>
  <si>
    <t>怪物-AOE单体肉盾-小技能</t>
  </si>
  <si>
    <t>怪物-AOE单体肉盾-终极技</t>
  </si>
  <si>
    <t>怪物-AOE单体肉盾-被动</t>
  </si>
  <si>
    <t>怪物-保护肉盾-普攻</t>
  </si>
  <si>
    <t>怪物-保护肉盾-小技能</t>
  </si>
  <si>
    <t>群体护盾</t>
  </si>
  <si>
    <t>12113|12113|12113|</t>
  </si>
  <si>
    <t>为友方全体施加释放者20%生命值的护盾，并清除一个debuff</t>
  </si>
  <si>
    <t>怪物-保护肉盾-被动</t>
  </si>
  <si>
    <t>庇护</t>
  </si>
  <si>
    <t>友方后排受到伤害的30%转移到自己身上</t>
  </si>
  <si>
    <t>怪物-爆发刺客-普攻</t>
  </si>
  <si>
    <t>怪物-爆发刺客-小技能</t>
  </si>
  <si>
    <t>怪物-爆发刺客-终极技</t>
  </si>
  <si>
    <t>怪物-爆发刺客-被动</t>
  </si>
  <si>
    <t>怪物-击杀刺客-普攻</t>
  </si>
  <si>
    <t>怪物-击杀刺客-小技能</t>
  </si>
  <si>
    <t>怪物-击杀刺客-终极技</t>
  </si>
  <si>
    <t>怪物-击杀刺客-被动</t>
  </si>
  <si>
    <t>怪物-单体治疗-普攻</t>
  </si>
  <si>
    <t>怪物-单体治疗-小技能</t>
  </si>
  <si>
    <t>怪物-单体治疗-终极技</t>
  </si>
  <si>
    <t>怪物-单体治疗-被动</t>
  </si>
  <si>
    <t>怪物-反伤肉盾-普攻</t>
  </si>
  <si>
    <t>怪物-反伤肉盾-小技能</t>
  </si>
  <si>
    <t>怪物-反伤肉盾-终极技</t>
  </si>
  <si>
    <t>怪物-反伤肉盾-被动</t>
  </si>
  <si>
    <t>怪物-单体强化辅助 -普攻</t>
  </si>
  <si>
    <t>怪物-单体强化辅助 -小技能</t>
  </si>
  <si>
    <t>怪物-单体强化辅助 -终极技</t>
  </si>
  <si>
    <t>怪物-单体强化辅助 -被动</t>
  </si>
  <si>
    <t>怪物-偏肉输出-小技能</t>
  </si>
  <si>
    <t>怪物-偏肉输出-终极技</t>
  </si>
  <si>
    <t>怪物-偏肉输出-被动</t>
  </si>
  <si>
    <t>推图-3-5-2-电视娘-普攻</t>
  </si>
  <si>
    <t>推图-3-5-2-电视娘-小技能</t>
  </si>
  <si>
    <t>推图-3-10-1-路障-小技能</t>
  </si>
  <si>
    <t>回血并换位</t>
  </si>
  <si>
    <t>208502|208502|208502|</t>
  </si>
  <si>
    <t xml:space="preserve">支线-路障-小技能 </t>
  </si>
  <si>
    <t>回满血</t>
  </si>
  <si>
    <t xml:space="preserve">支线-藤江物流-小技能 </t>
  </si>
  <si>
    <t>支线-藤江物流-小技能</t>
  </si>
  <si>
    <t>变身，每回合攻击3次</t>
  </si>
  <si>
    <t>支线-藤江物流-被动</t>
  </si>
  <si>
    <t>开局变身</t>
  </si>
  <si>
    <t>开局释放技能变身</t>
  </si>
  <si>
    <t>单数回合无敌</t>
  </si>
  <si>
    <t>双数回合无敌</t>
  </si>
  <si>
    <t xml:space="preserve">支线-相机娘-小技能 </t>
  </si>
  <si>
    <t>眩晕对位列</t>
  </si>
  <si>
    <t xml:space="preserve">支线-社畜-小技能 </t>
  </si>
  <si>
    <t>全体伤害并降低攻击</t>
  </si>
  <si>
    <t>全体伤害并沉默2回合</t>
  </si>
  <si>
    <t>11802|11802|10812|</t>
  </si>
  <si>
    <t>召唤物通用被动buff</t>
  </si>
  <si>
    <t>召唤出来第一回合无法行动</t>
  </si>
  <si>
    <t>装备-对位-输出1</t>
  </si>
  <si>
    <t>开场增益</t>
  </si>
  <si>
    <t>开场提升15%攻击力，持续2个回合</t>
  </si>
  <si>
    <t>装备-对位-辅助1</t>
  </si>
  <si>
    <t>减甲</t>
  </si>
  <si>
    <t>每次造成伤害，降低目标10%防御，持续1回合</t>
  </si>
  <si>
    <t>装备-对位-肉盾1</t>
  </si>
  <si>
    <t>对位保护</t>
  </si>
  <si>
    <t>受到对位单位的伤害,减免10%</t>
  </si>
  <si>
    <t>装备-亡语-输出1</t>
  </si>
  <si>
    <t>普攻增益</t>
  </si>
  <si>
    <t>普攻、小技能及被动触发效果，伤害提升20%</t>
  </si>
  <si>
    <t>装备-亡语-辅助1</t>
  </si>
  <si>
    <t>恢复</t>
  </si>
  <si>
    <t>每当友方单位死亡,恢复3%生命值</t>
  </si>
  <si>
    <t>装备-亡语-肉盾2</t>
  </si>
  <si>
    <t>护盾</t>
  </si>
  <si>
    <t>开场或复活时获得自身生命最大值20%的护盾，持续2个回合。</t>
  </si>
  <si>
    <t>装备-AOE-输出1</t>
  </si>
  <si>
    <t>大招增益</t>
  </si>
  <si>
    <t>释放必杀技时伤害提升20%,最多触发2次</t>
  </si>
  <si>
    <t>装备-AOE-辅助1</t>
  </si>
  <si>
    <t>强化治疗</t>
  </si>
  <si>
    <t>治疗效果提升10%</t>
  </si>
  <si>
    <t>装备-AOE-肉盾1</t>
  </si>
  <si>
    <t>群体保护</t>
  </si>
  <si>
    <t>若己方没有角色阵亡,为己方全体提高4%防御</t>
  </si>
  <si>
    <t>装备-通用-输出1</t>
  </si>
  <si>
    <t>输出增益</t>
  </si>
  <si>
    <t>伤害率提升8%</t>
  </si>
  <si>
    <t>装备-通用-辅助2</t>
  </si>
  <si>
    <t>开场怒气</t>
  </si>
  <si>
    <t>开场获得2格能量</t>
  </si>
  <si>
    <t>装备-通用-肉盾1</t>
  </si>
  <si>
    <t>免伤提升</t>
  </si>
  <si>
    <t>提升8%免伤</t>
  </si>
  <si>
    <t>timeline组</t>
  </si>
  <si>
    <t>帧号
(30/s)</t>
  </si>
  <si>
    <t>所属阶段</t>
  </si>
  <si>
    <t>目标重选
(不填为0)</t>
  </si>
  <si>
    <t>目标重选
(0不改变，1技能释放者)</t>
  </si>
  <si>
    <t>行为类型</t>
  </si>
  <si>
    <t>(辅)行为类型</t>
  </si>
  <si>
    <t>行参1</t>
  </si>
  <si>
    <t>行参2</t>
  </si>
  <si>
    <t>行参3</t>
  </si>
  <si>
    <t>行参4</t>
  </si>
  <si>
    <t>行参5</t>
  </si>
  <si>
    <t>等级成长系数</t>
  </si>
  <si>
    <t>目标重选</t>
  </si>
  <si>
    <t>目标重选参数</t>
  </si>
  <si>
    <t>触发飘字id</t>
  </si>
  <si>
    <t>group_nodes</t>
  </si>
  <si>
    <t>frame</t>
  </si>
  <si>
    <t>step</t>
  </si>
  <si>
    <t>targetSelector</t>
  </si>
  <si>
    <t>targetSelectorParam</t>
  </si>
  <si>
    <t>floatId</t>
  </si>
  <si>
    <t>actionType</t>
  </si>
  <si>
    <t>a1</t>
  </si>
  <si>
    <t>a2</t>
  </si>
  <si>
    <t>a3</t>
  </si>
  <si>
    <t>a4</t>
  </si>
  <si>
    <t>a5</t>
  </si>
  <si>
    <t>levelUp</t>
  </si>
  <si>
    <t>测试专用-debug</t>
  </si>
  <si>
    <t>1001</t>
  </si>
  <si>
    <t>1|1</t>
  </si>
  <si>
    <t>添加护盾</t>
  </si>
  <si>
    <t>凯瑟琳-主动技-治疗</t>
  </si>
  <si>
    <t>110101</t>
  </si>
  <si>
    <r>
      <rPr>
        <sz val="10"/>
        <color theme="1"/>
        <rFont val="等线"/>
        <family val="3"/>
        <charset val="134"/>
      </rPr>
      <t>1</t>
    </r>
    <r>
      <rPr>
        <sz val="10"/>
        <color theme="1"/>
        <rFont val="等线"/>
        <family val="3"/>
        <charset val="134"/>
      </rPr>
      <t>10201</t>
    </r>
  </si>
  <si>
    <t>加Buff</t>
  </si>
  <si>
    <t>110301</t>
  </si>
  <si>
    <t>凯瑟琳-光环-增加自身列治疗效果</t>
  </si>
  <si>
    <t>110401</t>
  </si>
  <si>
    <t>聂总-主动技-伤害</t>
  </si>
  <si>
    <t>120101</t>
  </si>
  <si>
    <t>·</t>
  </si>
  <si>
    <t>伤害(物理)</t>
  </si>
  <si>
    <t>聂总-减少主动技CD</t>
  </si>
  <si>
    <t>120201</t>
  </si>
  <si>
    <t>120301</t>
  </si>
  <si>
    <t>聂总-光环-所在小队提升攻击力</t>
  </si>
  <si>
    <t>120401</t>
  </si>
  <si>
    <t>涂凌-主动技-交换位置</t>
  </si>
  <si>
    <t>130101</t>
  </si>
  <si>
    <t>交换行</t>
  </si>
  <si>
    <t>涂凌-主动技-并加攻击</t>
  </si>
  <si>
    <t>130201</t>
  </si>
  <si>
    <t>130301</t>
  </si>
  <si>
    <t>涂凌-光环-所在小队提升对位伤害</t>
  </si>
  <si>
    <t>130401</t>
  </si>
  <si>
    <t>弥尔弥尔-主动技-敌方前排伤害</t>
  </si>
  <si>
    <t>140101</t>
  </si>
  <si>
    <t>140201</t>
  </si>
  <si>
    <t>弥尔弥尔-光环技-自身所在列防御力降低，攻击力提升</t>
  </si>
  <si>
    <t>140301</t>
  </si>
  <si>
    <t>土山奥-主动技-防御</t>
  </si>
  <si>
    <t>150101</t>
  </si>
  <si>
    <r>
      <rPr>
        <sz val="10"/>
        <color theme="1"/>
        <rFont val="等线"/>
        <family val="3"/>
        <charset val="134"/>
      </rPr>
      <t>1|</t>
    </r>
    <r>
      <rPr>
        <sz val="10"/>
        <color theme="1"/>
        <rFont val="等线"/>
        <family val="3"/>
        <charset val="134"/>
      </rPr>
      <t>1</t>
    </r>
  </si>
  <si>
    <t>150201</t>
  </si>
  <si>
    <t>150301</t>
  </si>
  <si>
    <t>土山奥-光环-友方前排获得额外生命值</t>
  </si>
  <si>
    <t>150401</t>
  </si>
  <si>
    <t>云倾-主动技-鼓舞</t>
  </si>
  <si>
    <t>160101</t>
  </si>
  <si>
    <t>云倾-光环技1-1级</t>
  </si>
  <si>
    <t>160201</t>
  </si>
  <si>
    <t>云倾-光环技2-1级</t>
  </si>
  <si>
    <t>160301</t>
  </si>
  <si>
    <t>埃尔维斯-主动技-镇定</t>
  </si>
  <si>
    <t>170101</t>
  </si>
  <si>
    <t>埃尔维斯-光环技1-1级</t>
  </si>
  <si>
    <t>170201</t>
  </si>
  <si>
    <t>埃尔维斯-光环技2-1级</t>
  </si>
  <si>
    <t>170301</t>
  </si>
  <si>
    <t>艾琳-主动技-火山喷涌</t>
  </si>
  <si>
    <t>180101</t>
  </si>
  <si>
    <t>敌方随机单体</t>
  </si>
  <si>
    <t>伤害</t>
  </si>
  <si>
    <t>艾琳-光环技1-1级</t>
  </si>
  <si>
    <t>180201</t>
  </si>
  <si>
    <t>艾琳-光环技2-1级</t>
  </si>
  <si>
    <t>180301</t>
  </si>
  <si>
    <t>序章第二关凯瑟琳-主动技-治疗</t>
  </si>
  <si>
    <t>190101</t>
  </si>
  <si>
    <t>测试-攻击角色-主动技</t>
  </si>
  <si>
    <t>910101</t>
  </si>
  <si>
    <t>测试-平衡角色-主动技</t>
  </si>
  <si>
    <t>920101</t>
  </si>
  <si>
    <t>测试-防御角色-主动技</t>
  </si>
  <si>
    <t>930101</t>
  </si>
  <si>
    <t>电视娘队长1-4-主动-给友方全体加跳舞buff</t>
  </si>
  <si>
    <t>10140101</t>
  </si>
  <si>
    <t>电视娘队长1-4-主动-每回合召唤</t>
  </si>
  <si>
    <t>检索指定类型的东西达到指定数量</t>
  </si>
  <si>
    <t>2|2</t>
  </si>
  <si>
    <t>3|3</t>
  </si>
  <si>
    <t>4|4</t>
  </si>
  <si>
    <t>5|5</t>
  </si>
  <si>
    <t>电视娘队长1-6-主动-给友方全体加跳舞buff</t>
  </si>
  <si>
    <t>10150101</t>
  </si>
  <si>
    <t>电视娘队长1-6-主动-换位</t>
  </si>
  <si>
    <t>随机换行</t>
  </si>
  <si>
    <t>电视娘队长1-6-主动-回合开始时召唤死亡的分身</t>
  </si>
  <si>
    <t>1000101</t>
  </si>
  <si>
    <t>测试专用-大招</t>
  </si>
  <si>
    <t>1000201</t>
  </si>
  <si>
    <t>召唤</t>
  </si>
  <si>
    <t>测试-射手普攻-物理伤害</t>
  </si>
  <si>
    <t>9010101</t>
  </si>
  <si>
    <t>测试-射手大招-物理伤害</t>
  </si>
  <si>
    <t>9010201</t>
  </si>
  <si>
    <t>测试-射手终极技-物理伤害</t>
  </si>
  <si>
    <t>9010301</t>
  </si>
  <si>
    <r>
      <rPr>
        <sz val="10"/>
        <color theme="1"/>
        <rFont val="等线"/>
        <family val="3"/>
        <charset val="134"/>
      </rPr>
      <t>1</t>
    </r>
    <r>
      <rPr>
        <sz val="10"/>
        <color theme="1"/>
        <rFont val="等线"/>
        <family val="3"/>
        <charset val="134"/>
      </rPr>
      <t>|1</t>
    </r>
  </si>
  <si>
    <t>测试-群体射手普攻-物理伤害</t>
  </si>
  <si>
    <t>9020101</t>
  </si>
  <si>
    <t>测试-群体射手大招-物理伤害</t>
  </si>
  <si>
    <t>9020201</t>
  </si>
  <si>
    <t>测试-群体射手终极技-物理伤害</t>
  </si>
  <si>
    <t>9020301</t>
  </si>
  <si>
    <t>测试-战士普攻-物理伤害</t>
  </si>
  <si>
    <t>9030101</t>
  </si>
  <si>
    <t>测试-战士大招-物理伤害</t>
  </si>
  <si>
    <t>9030201</t>
  </si>
  <si>
    <t>测试-战士终极技-物理伤害</t>
  </si>
  <si>
    <t>9030301</t>
  </si>
  <si>
    <t>测试-战士终极技-降低防御</t>
  </si>
  <si>
    <t>测试-刺客普攻-物理伤害</t>
  </si>
  <si>
    <t>9040101</t>
  </si>
  <si>
    <t>测试-刺客大招-物理伤害</t>
  </si>
  <si>
    <t>9040201</t>
  </si>
  <si>
    <t>测试-刺客终极技-物理伤害</t>
  </si>
  <si>
    <t>9040301</t>
  </si>
  <si>
    <t>测试-肉盾普攻-物理伤害</t>
  </si>
  <si>
    <t>9050101</t>
  </si>
  <si>
    <t>测试-肉盾大招-单体伤害</t>
  </si>
  <si>
    <t>9050201</t>
  </si>
  <si>
    <t>测试-肉盾大招-回血</t>
  </si>
  <si>
    <t>测试-肉盾终极技-物理伤害</t>
  </si>
  <si>
    <t>9050301</t>
  </si>
  <si>
    <t>测试-肉盾终极技-回血</t>
  </si>
  <si>
    <t>测试-治疗普攻-单体治疗</t>
  </si>
  <si>
    <t>9060101</t>
  </si>
  <si>
    <t>测试-治疗大招-单体治疗</t>
  </si>
  <si>
    <t>9060201</t>
  </si>
  <si>
    <t>测试-治疗终极技-群体治疗</t>
  </si>
  <si>
    <t>9060301</t>
  </si>
  <si>
    <t>狐狸-普攻-伤害</t>
  </si>
  <si>
    <t>9080101</t>
  </si>
  <si>
    <t>狐狸-大招-伤害</t>
  </si>
  <si>
    <t>9080201</t>
  </si>
  <si>
    <t>狐狸-大招-无视防御</t>
  </si>
  <si>
    <t>双狼普攻-物理伤害</t>
  </si>
  <si>
    <t>9090101</t>
  </si>
  <si>
    <t>双狼大招-群体伤害</t>
  </si>
  <si>
    <t>9090201</t>
  </si>
  <si>
    <t>双狼大招-回血</t>
  </si>
  <si>
    <t>治疗action来源</t>
  </si>
  <si>
    <t>水母-单体伤害</t>
  </si>
  <si>
    <t>9100101</t>
  </si>
  <si>
    <t>水母-封印伤害</t>
  </si>
  <si>
    <t>9100201</t>
  </si>
  <si>
    <t>水母-封印</t>
  </si>
  <si>
    <t>夜鸟普攻-物理伤害</t>
  </si>
  <si>
    <t>9110101</t>
  </si>
  <si>
    <t>夜鸟大招-物理伤害</t>
  </si>
  <si>
    <t>9110201</t>
  </si>
  <si>
    <t>螃蟹普攻-物理伤害</t>
  </si>
  <si>
    <t>9120101</t>
  </si>
  <si>
    <t>螃蟹大招-物理伤害</t>
  </si>
  <si>
    <t>9120201</t>
  </si>
  <si>
    <t>螃蟹大招-吸血率提升</t>
  </si>
  <si>
    <t>9140101</t>
  </si>
  <si>
    <t>9140201</t>
  </si>
  <si>
    <t>9140301</t>
  </si>
  <si>
    <t>测试-射手被动-第一回合沉默</t>
  </si>
  <si>
    <t>9140401</t>
  </si>
  <si>
    <t>9150101</t>
  </si>
  <si>
    <t>9150201</t>
  </si>
  <si>
    <t>9150301</t>
  </si>
  <si>
    <t>对位爆发射手普攻-物理伤害</t>
  </si>
  <si>
    <t>1010101</t>
  </si>
  <si>
    <t>对位爆发射手小技能-物理伤害</t>
  </si>
  <si>
    <t>1010201</t>
  </si>
  <si>
    <t>1|2</t>
  </si>
  <si>
    <t>对位爆发射手小技能-伤害提升</t>
  </si>
  <si>
    <t>对位爆发射手小技能-2阶段-无视防御</t>
  </si>
  <si>
    <t>对位爆发射手终极技-物理伤害</t>
  </si>
  <si>
    <t>1010301</t>
  </si>
  <si>
    <t>对位爆发射手终极技-击杀再释放一次</t>
  </si>
  <si>
    <t>对位爆发射手终极技-2阶段-造成伤害提升30%</t>
  </si>
  <si>
    <t>对位爆发射手被动-加buff</t>
  </si>
  <si>
    <t>1010401</t>
  </si>
  <si>
    <t>1|4</t>
  </si>
  <si>
    <t>对位爆发射手被动-2回合后变身</t>
  </si>
  <si>
    <t>对位爆发射手被动-2阶段-暴击率提升</t>
  </si>
  <si>
    <t>对位爆发射手被动-3阶段-暴击率提升</t>
  </si>
  <si>
    <t>对位爆发射手被动-4阶段-暴击率提升</t>
  </si>
  <si>
    <t>对位爆发射手被触发终极技-物理伤害</t>
  </si>
  <si>
    <t>1010601</t>
  </si>
  <si>
    <t>爆热音符普攻-物理伤害</t>
  </si>
  <si>
    <t>1020101</t>
  </si>
  <si>
    <t>爆热音符小技能-物理伤害</t>
  </si>
  <si>
    <t>1020201</t>
  </si>
  <si>
    <t>爆热音符小技能-造成伤害增加20%</t>
  </si>
  <si>
    <t>爆热音符终极技-给自身加攻击buff</t>
  </si>
  <si>
    <t>1020301</t>
  </si>
  <si>
    <t>爆热音符终极技-每回合额外攻击一次</t>
  </si>
  <si>
    <t>爆热音符终极技-2阶段-每回合额外攻击2次</t>
  </si>
  <si>
    <t>爆热音符被动-存在对位单位时加buff</t>
  </si>
  <si>
    <t>1020401</t>
  </si>
  <si>
    <t>爆热音符被动-不存在对位单位时删除buff</t>
  </si>
  <si>
    <t>爆热音符被动-存在对位单位时加减伤率</t>
  </si>
  <si>
    <t>爆热音符被动-2阶段-存在对位单位伤害率提升12%</t>
  </si>
  <si>
    <t>爆热音符被动-2阶段-不存在对位单位删除buff</t>
  </si>
  <si>
    <t>爆热音符被动-3阶段-存在对位单位伤害率提升24%</t>
  </si>
  <si>
    <t>爆热音符被动-3阶段-不存在对位单位删除buff</t>
  </si>
  <si>
    <t>爆热音符被动-4阶段-存在对位单位伤害率提升36%</t>
  </si>
  <si>
    <t>爆热音符被动-4阶段-不存在对位单位删除buff</t>
  </si>
  <si>
    <t>对位降防战士普攻-物理伤害</t>
  </si>
  <si>
    <t>1030101</t>
  </si>
  <si>
    <t>对位降防战士小技能-物理伤害</t>
  </si>
  <si>
    <t>对位降防战士小技能-降低减伤</t>
  </si>
  <si>
    <t>对位降防战士小技能-2阶段-自身增加免伤</t>
  </si>
  <si>
    <t>对位降防战士终极技-物理伤害</t>
  </si>
  <si>
    <t>1030301</t>
  </si>
  <si>
    <t>对位降防战士终极技-减少目标防御</t>
  </si>
  <si>
    <t>对位降防战士终极技-2阶段-减少目标防御提升</t>
  </si>
  <si>
    <t>对位降防战士被动-开场护盾</t>
  </si>
  <si>
    <t>1030401</t>
  </si>
  <si>
    <t>对位降防战士被动-2阶段-存在护盾时攻击力提升</t>
  </si>
  <si>
    <t>对位降防战士被动-3阶段-存在护盾时攻击力提升</t>
  </si>
  <si>
    <t>对位降防战士被动-4阶段-存在护盾时攻击力提升</t>
  </si>
  <si>
    <t>非对位持续射手普攻-物理伤害</t>
  </si>
  <si>
    <t>1040101</t>
  </si>
  <si>
    <t>非对位持续射手小技能-物理伤害</t>
  </si>
  <si>
    <t>1040201</t>
  </si>
  <si>
    <t>非对位持续射手小技能-2回合内提升自身10%攻击力</t>
  </si>
  <si>
    <t>非对位持续射手小技能-2回合内提升自身30%攻击力</t>
  </si>
  <si>
    <t>非对位持续射手终极技-变身,每回合攻击3次</t>
  </si>
  <si>
    <t>1040301</t>
  </si>
  <si>
    <t>非对位持续射手终极技-变身，每回合攻击4次</t>
  </si>
  <si>
    <t>非对位持续射手终极技-并增加攻击力</t>
  </si>
  <si>
    <t>非对位持续射手被动-非对位强化</t>
  </si>
  <si>
    <t>1040401</t>
  </si>
  <si>
    <t>非对位持续射手被动-2阶段-暴击率提升10%</t>
  </si>
  <si>
    <t>非对位持续射手被动-3阶段-暴击率提升20%</t>
  </si>
  <si>
    <t>非对位持续射手被动-4阶段-暴击率提升30%</t>
  </si>
  <si>
    <t>单体肉盾普攻-物理伤害</t>
  </si>
  <si>
    <t>单体肉盾小技能-物理伤害</t>
  </si>
  <si>
    <t>单体肉盾小技能-回血</t>
  </si>
  <si>
    <t>单体肉盾小技能-2阶段-提升自身防御力</t>
  </si>
  <si>
    <t>单体肉盾小技能-受击僵直</t>
  </si>
  <si>
    <t>受击僵直</t>
  </si>
  <si>
    <t>单体肉盾终极技-加减伤buff</t>
  </si>
  <si>
    <t>单体肉盾终极技-立即回血</t>
  </si>
  <si>
    <t>单体肉盾终极技-2阶段-加每回合回血buff</t>
  </si>
  <si>
    <t>单体肉盾被动-血量高于70%时减伤</t>
  </si>
  <si>
    <t>单体肉盾被动-血量低于70%时删除减伤</t>
  </si>
  <si>
    <t>单体肉盾被动-2阶段-血量高于60%时即可触发提升免伤的效果</t>
  </si>
  <si>
    <t>单体肉盾被动-2阶段-血量低于60%时删除减伤</t>
  </si>
  <si>
    <t>1050401</t>
  </si>
  <si>
    <t>单体肉盾被动-3阶段-血量高于50%时即可触发提升免伤的效果</t>
  </si>
  <si>
    <t>单体肉盾被动-3阶段-血量低于50%时删除减伤</t>
  </si>
  <si>
    <t>单体肉盾被动-4阶段-血量高于40%时即可触发提升免伤的效果</t>
  </si>
  <si>
    <t>单体肉盾被动-4阶段-血量低于40%时删除减伤</t>
  </si>
  <si>
    <t>单体肉盾被动-给自己加减伤buff</t>
  </si>
  <si>
    <t>1050501</t>
  </si>
  <si>
    <t>非对位战士普攻-物理伤害</t>
  </si>
  <si>
    <t>非对位战士小技能-物理伤害</t>
  </si>
  <si>
    <t>非对位战士小技能-无视防御40%</t>
  </si>
  <si>
    <t>非对位战士小技能-2阶段-无视防御80%</t>
  </si>
  <si>
    <t>非对位战士终极技-物理伤害</t>
  </si>
  <si>
    <t>非对位战士终极技-无视防御40%</t>
  </si>
  <si>
    <t>非对位战士终极技-2阶段-无视防御80%</t>
  </si>
  <si>
    <t>非对位战士被动-沉睡</t>
  </si>
  <si>
    <t>非对位战士被动-苏醒时加攻</t>
  </si>
  <si>
    <t>非对位战士被动-2阶段-苏醒时加20%暴击率</t>
  </si>
  <si>
    <t>非对位战士被动-3阶段-苏醒时加40%暴击率</t>
  </si>
  <si>
    <t>非对位战士被动-4阶段-苏醒时加60%暴击率</t>
  </si>
  <si>
    <t>开场增益辅助普攻-物理伤害</t>
  </si>
  <si>
    <t>开场增益辅助小技能-血量最低的3个单位造成治疗</t>
  </si>
  <si>
    <t>开场增益辅助小技能-2阶段-造成治疗的效果提升50%</t>
  </si>
  <si>
    <t>开场增益辅助终极技-行动时恢复生命值</t>
  </si>
  <si>
    <t>开场增益辅助终极技-友方伤害率提升10</t>
  </si>
  <si>
    <t>开场增益辅助终极技-2阶段-友方伤害率提升20</t>
  </si>
  <si>
    <t>开场增益辅助被动-开场强化</t>
  </si>
  <si>
    <t>开场增益辅助被动-2阶段-友方全体对位伤害提升10</t>
  </si>
  <si>
    <t>开场增益辅助被动-3阶段-友方全体对位伤害提升15</t>
  </si>
  <si>
    <t>开场增益辅助被动-4阶段-友方全体对位伤害提升20</t>
  </si>
  <si>
    <t>非对位辅助普攻-单体伤害</t>
  </si>
  <si>
    <t>非对位辅助小技能-单体伤害</t>
  </si>
  <si>
    <t>非对位辅助-50%概率眩晕</t>
  </si>
  <si>
    <t>非对位辅助-2阶段-使其防御力降低30%</t>
  </si>
  <si>
    <t>非对位辅助终极技-单体伤害</t>
  </si>
  <si>
    <t>非对位辅助终极技-眩晕目标1回合</t>
  </si>
  <si>
    <t>非对位辅助终极技-2阶段-眩晕目标2回合</t>
  </si>
  <si>
    <t>非对位辅助被动-受到对位伤害降低</t>
  </si>
  <si>
    <t>非对位辅助被动-2阶段-非对位伤害提升10%</t>
  </si>
  <si>
    <t>非对位辅助被动-3阶段-非对位伤害提升20%</t>
  </si>
  <si>
    <t>非对位辅助被动-4阶段-非对位伤害提升30%</t>
  </si>
  <si>
    <t>亡语反击战士普攻-物理伤害</t>
  </si>
  <si>
    <t>亡语反击战士小技能-物理伤害</t>
  </si>
  <si>
    <t>亡语反击战士小技能-自身暴击率提升10%</t>
  </si>
  <si>
    <t>亡语反击战士小技能-2阶段-自身暴击率提升30%</t>
  </si>
  <si>
    <t>亡语反击战士终极技-物理伤害</t>
  </si>
  <si>
    <t>亡语反击战士终极技-击杀目标攻击力提升25%buff</t>
  </si>
  <si>
    <t>亡语反击战士终极技-2阶段-击杀目标攻击力提升50%buff</t>
  </si>
  <si>
    <t>亡语反击战士被动-反击</t>
  </si>
  <si>
    <t>亡语反击战士被动-2阶段-攻击力提升5%</t>
  </si>
  <si>
    <t>亡语反击战士被动-3阶段-攻击力提升10%</t>
  </si>
  <si>
    <t>亡语反击战士被动-4阶段-攻击力提升15%</t>
  </si>
  <si>
    <t>亡语反击战士被动-反击那次伤害</t>
  </si>
  <si>
    <t>召唤战士普攻-物理伤害</t>
  </si>
  <si>
    <t>召唤战士小技能-单体伤害</t>
  </si>
  <si>
    <t>召唤战士小技能-场上满员时伤害提升30%</t>
  </si>
  <si>
    <t>6|6</t>
  </si>
  <si>
    <t>召唤战士小技能-2阶段-场上满员时伤害提升60%</t>
  </si>
  <si>
    <t>召唤战士终极技-物理伤害</t>
  </si>
  <si>
    <t>召唤战士终极技-场上满员时伤害提升30%</t>
  </si>
  <si>
    <t>召唤战士终极技-2阶段-场上满员时伤害提升60%</t>
  </si>
  <si>
    <t>召唤战士被动-我方全体攻击力提高</t>
  </si>
  <si>
    <t>召唤战士被动-阶段2-友方单位阵亡，召唤分身，最多1次</t>
  </si>
  <si>
    <t>召唤战士被动-阶段3-友方单位阵亡，召唤分身，最多2次</t>
  </si>
  <si>
    <t>召唤战士被动-阶段4-友方单位阵亡，召唤分身，最多3次</t>
  </si>
  <si>
    <t>亡语肉盾普攻-物理伤害</t>
  </si>
  <si>
    <t>亡语肉盾小技能-加1层被动复活</t>
  </si>
  <si>
    <t>释放技能</t>
  </si>
  <si>
    <t>亡语肉盾小技能-提升自身伤害率</t>
  </si>
  <si>
    <t>亡语肉盾小技能-2阶段-提升自身30%攻击力</t>
  </si>
  <si>
    <t>亡语肉盾终极技-增加2层复活</t>
  </si>
  <si>
    <t>亡语肉盾终极技-2阶段-增加3层复活</t>
  </si>
  <si>
    <t>亡语肉盾终极技-自身攻击无视敌方防御</t>
  </si>
  <si>
    <t>亡语肉盾被动-1-2阶段-开局加复活buff</t>
  </si>
  <si>
    <t>亡语肉盾被动-3阶段-开局加复活buff</t>
  </si>
  <si>
    <t>亡语肉盾被动-4阶段-开局加复活buff</t>
  </si>
  <si>
    <t>亡语肉盾被动-buff特效</t>
  </si>
  <si>
    <t>1110401</t>
  </si>
  <si>
    <t>亡语肉盾触发技能-1-2阶段-增加加复活buff</t>
  </si>
  <si>
    <t>亡语肉盾触发技能-3阶段-增加加复活buff</t>
  </si>
  <si>
    <t>亡语肉盾触发技能-4阶段-增加加复活buff</t>
  </si>
  <si>
    <t>亡语触发辅助普攻-物理伤害</t>
  </si>
  <si>
    <t>亡语触发辅助小技能-赋予亡语</t>
  </si>
  <si>
    <t>亡语触发辅助终极技-赋予亡语</t>
  </si>
  <si>
    <t>亡语触发辅助被动-己方满员提升自身免伤</t>
  </si>
  <si>
    <t>亡语触发辅助被动-己方不满员删除免伤</t>
  </si>
  <si>
    <t>亡语触发辅助被动-2阶段-场上有1个气球时，攻击力提升</t>
  </si>
  <si>
    <t>亡语触发辅助被动-2阶段-场上有2个气球时，攻击力提升</t>
  </si>
  <si>
    <t>亡语触发辅助被动-2阶段-场上有3个气球时，攻击力提升</t>
  </si>
  <si>
    <t>亡语触发辅助被动-3阶段-场上有1个气球时，攻击力提升</t>
  </si>
  <si>
    <t>亡语触发辅助被动-3阶段-场上有2个气球时，攻击力提升</t>
  </si>
  <si>
    <t>亡语触发辅助被动-3阶段-场上有3个气球时，攻击力提升</t>
  </si>
  <si>
    <t>亡语触发辅助被动-4阶段-场上有1个气球时，攻击力提升</t>
  </si>
  <si>
    <t>亡语触发辅助被动-4阶段-场上有2个气球时，攻击力提升</t>
  </si>
  <si>
    <t>亡语触发辅助被动-4阶段-场上有3个气球时，攻击力提升</t>
  </si>
  <si>
    <t>献祭辅助普攻-单体伤害</t>
  </si>
  <si>
    <t>献祭辅助小技能-单体伤害</t>
  </si>
  <si>
    <t>献祭辅助小技能-造成自身生命值15%的真实伤害</t>
  </si>
  <si>
    <t>献祭辅助小技能-造成自身生命值25%的真实伤害</t>
  </si>
  <si>
    <t>献祭辅助终极技-对敌人造成伤害</t>
  </si>
  <si>
    <t>献祭辅助终极技-消耗自身生命值</t>
  </si>
  <si>
    <t>献祭辅助终极技-对目标造成自身30%生命值的伤害</t>
  </si>
  <si>
    <t>献祭辅助终极技-2阶段-对目标造成自身50%生命值的伤害</t>
  </si>
  <si>
    <t>献祭辅助被动-死亡强化后排护盾</t>
  </si>
  <si>
    <t>献祭辅助被动-2阶段-死亡强化后排10%攻击力</t>
  </si>
  <si>
    <t>献祭辅助被动-3阶段-死亡强化后排15%攻击力</t>
  </si>
  <si>
    <t>献祭辅助被动-4阶段-死亡强化后排20%攻击力</t>
  </si>
  <si>
    <t>角色强化辅助普攻-物理伤害</t>
  </si>
  <si>
    <t>角色强化辅助小技能-治疗友方同排单位</t>
  </si>
  <si>
    <t>角色强化辅助小技能-2阶段-造成的治疗效果提升50%</t>
  </si>
  <si>
    <t>角色强化辅助终极技-给自身加护盾</t>
  </si>
  <si>
    <t>角色强化辅助终极技-使所有队长主动技CD减1</t>
  </si>
  <si>
    <t>我方阵容队长</t>
  </si>
  <si>
    <t>改变技能当前cd</t>
  </si>
  <si>
    <t>角色强化辅助终极技-2阶段-护盾存在时自身受到的伤害降低20%</t>
  </si>
  <si>
    <t>角色强化辅助被动-自身所在小队队长伤害率提升</t>
  </si>
  <si>
    <t>自身小队队长</t>
  </si>
  <si>
    <t>角色强化辅助被动-2阶段-自身所在小队队长释放技能时给小队成员增加攻击力5%</t>
  </si>
  <si>
    <t>角色强化辅助被动-3阶段-自身所在小队队长释放技能时给小队成员增加攻击力10%</t>
  </si>
  <si>
    <t>角色强化辅助被动-4阶段-自身所在小队队长释放技能时给小队成员增加攻击力15%</t>
  </si>
  <si>
    <t>debuff群体输出普攻-物理伤害</t>
  </si>
  <si>
    <t>debuff群体输出小技能-群体魔法伤害</t>
  </si>
  <si>
    <t>debuff群体输出小技能-60%叠恐惧buff</t>
  </si>
  <si>
    <t>debuff群体输出小技能-2阶段-100%叠恐惧buff</t>
  </si>
  <si>
    <t>debuff群体输出终极技-群体魔法伤害</t>
  </si>
  <si>
    <t>debuff群体输出终极技-目标1层恐惧buff时</t>
  </si>
  <si>
    <t>debuff群体输出终极技-目标2层恐惧buff时</t>
  </si>
  <si>
    <t>debuff群体输出终极技-目标3层恐惧buff时</t>
  </si>
  <si>
    <t>debuff群体输出终极技-目标4层恐惧buff时</t>
  </si>
  <si>
    <t>debuff群体输出终极技-目标5层恐惧buff时</t>
  </si>
  <si>
    <t>debuff群体输出终极技-目标6层恐惧buff时</t>
  </si>
  <si>
    <t>debuff群体输出终极技-目标7层恐惧buff时</t>
  </si>
  <si>
    <t>7|7</t>
  </si>
  <si>
    <t>debuff群体输出终极技-目标8层恐惧buff时</t>
  </si>
  <si>
    <t>8|8</t>
  </si>
  <si>
    <t>debuff群体输出终极技-目标9层恐惧buff时</t>
  </si>
  <si>
    <t>9|9</t>
  </si>
  <si>
    <t>debuff群体输出终极技-目标10层恐惧buff时</t>
  </si>
  <si>
    <t>10|10</t>
  </si>
  <si>
    <t>debuff群体输出终极技-2阶段-目标1层恐惧buff时</t>
  </si>
  <si>
    <t>debuff群体输出终极技-2阶段-目标2层恐惧buff时</t>
  </si>
  <si>
    <t>debuff群体输出终极技-2阶段-目标3层恐惧buff时</t>
  </si>
  <si>
    <t>debuff群体输出终极技-2阶段-目标4层恐惧buff时</t>
  </si>
  <si>
    <t>debuff群体输出终极技-2阶段-目标5层恐惧buff时</t>
  </si>
  <si>
    <t>debuff群体输出终极技-2阶段-目标6层恐惧buff时</t>
  </si>
  <si>
    <t>debuff群体输出终极技-2阶段-目标7层恐惧buff时</t>
  </si>
  <si>
    <t>debuff群体输出终极技-2阶段-目标8层恐惧buff时</t>
  </si>
  <si>
    <t>debuff群体输出终极技-2阶段-目标9层恐惧buff时</t>
  </si>
  <si>
    <t>debuff群体输出终极技-2阶段-目标10层恐惧buff时</t>
  </si>
  <si>
    <t>debuff群体输出被动-减伤率提升</t>
  </si>
  <si>
    <t>debuff群体输出被动-2阶段-普攻有概率对目标叠加恐惧</t>
  </si>
  <si>
    <t>debuff群体输出被动-3阶段-普攻有概率对目标叠加恐惧</t>
  </si>
  <si>
    <t>debuff群体输出被动-4阶段-普攻有概率对目标叠加恐惧</t>
  </si>
  <si>
    <t>dps群体输出普攻-物理伤害</t>
  </si>
  <si>
    <t>dps群体输出小技能-群体魔法伤害</t>
  </si>
  <si>
    <t>dps群体输出小技能-暴击</t>
  </si>
  <si>
    <t>dps群体输出小技能-2阶段-暴击伤害提升</t>
  </si>
  <si>
    <t>dps群体输出终极技-群体伤害</t>
  </si>
  <si>
    <t>dps群体输出终极技-若击杀目标，再造成一次伤害</t>
  </si>
  <si>
    <t>dps群体输出终极技-2阶段-造成伤害提升20%</t>
  </si>
  <si>
    <t>dps群体输出被动-终极技每释放一次伤害提升</t>
  </si>
  <si>
    <t>dps群体输出被动-2阶段-自身暴击率提升10%</t>
  </si>
  <si>
    <t>dps群体输出被动-3阶段-自身暴击率提升20%</t>
  </si>
  <si>
    <t>dps群体输出被动-4阶段-自身暴击率提升30%</t>
  </si>
  <si>
    <t>无敌斩DPS普攻-单体伤害</t>
  </si>
  <si>
    <t>无敌斩DPS小技能-前排伤害</t>
  </si>
  <si>
    <t>无敌斩DPS小技能-20%概率暴击</t>
  </si>
  <si>
    <t>无敌斩DPS小技能-2阶段-40%概率暴击</t>
  </si>
  <si>
    <t>无敌斩DPS小技能-受击僵直</t>
  </si>
  <si>
    <t>无敌斩DPS终极技-随机6次伤害</t>
  </si>
  <si>
    <t>攻击预留列表的第x个需要配合选择目标参数使用</t>
  </si>
  <si>
    <t>无敌斩DPS终极技-2阶段 -随机6次伤害，每次伤害增加10%</t>
  </si>
  <si>
    <t>无敌斩DPS被动-增加暴击率</t>
  </si>
  <si>
    <t>无敌斩DPS被动-2阶段-增加暴击伤害 10%</t>
  </si>
  <si>
    <t>无敌斩DPS被动-3阶段-增加暴击伤害 20%</t>
  </si>
  <si>
    <t>无敌斩DPS被动-4阶段-增加暴击伤害 30%</t>
  </si>
  <si>
    <t>debuff辅助普攻-物理伤害</t>
  </si>
  <si>
    <t>debuff辅助小技能-群体伤害</t>
  </si>
  <si>
    <t>debuff辅助小技能-叠debuff</t>
  </si>
  <si>
    <t>debuff辅助小技能-2阶段-使目标防御力下降10%</t>
  </si>
  <si>
    <t>debuff辅助终极技-群体伤害</t>
  </si>
  <si>
    <t>debuff辅助终极技-叠恐惧boff</t>
  </si>
  <si>
    <t>debuff辅助终极技-2阶段-叠恐惧boff</t>
  </si>
  <si>
    <t>debuff辅助被动-受到的伤害降低10%</t>
  </si>
  <si>
    <t>debuff辅助被动-普攻攻击恐惧状态的敌人40%概率眩晕</t>
  </si>
  <si>
    <t>debuff辅助被动-普攻攻击恐惧状态的敌人70%概率眩晕</t>
  </si>
  <si>
    <t>debuff辅助被动-普攻攻击恐惧状态的敌人1000%概率眩晕</t>
  </si>
  <si>
    <t>群体治疗普攻-物理伤害</t>
  </si>
  <si>
    <t>群体治疗小技能-友方3名血量最低的单位</t>
  </si>
  <si>
    <t>群体治疗终极技-2阶段-提升防御</t>
  </si>
  <si>
    <t>群体治疗终极技-群体治疗</t>
  </si>
  <si>
    <t>群体治疗终极技-2阶段-每回合恢复生命值</t>
  </si>
  <si>
    <t>群体治疗被动-增加治疗效果</t>
  </si>
  <si>
    <t>群体治疗被动-血量高于百分比删除治疗效果</t>
  </si>
  <si>
    <t>群体治疗被动-2阶段-开场为友方全体添加自身攻击力50%的护盾</t>
  </si>
  <si>
    <t>群体治疗被动-3阶段-开场为友方全体添加自身攻击力100%的护盾</t>
  </si>
  <si>
    <t>群体治疗被动-4阶段-开场为友方全体添加自身攻击力150%的护盾</t>
  </si>
  <si>
    <t>AOE单体肉盾普攻-单体伤害</t>
  </si>
  <si>
    <t>AOE单体肉盾小技能-自身治疗</t>
  </si>
  <si>
    <t>AOE单体肉盾小技能-友方血量百分比最低治疗</t>
  </si>
  <si>
    <t>AOE单体肉盾小技能-2阶段-额外治疗一次</t>
  </si>
  <si>
    <t>AOE单体肉盾终极技-自身治疗</t>
  </si>
  <si>
    <t>AOE单体肉盾终极技-友方血量百分比最低治疗</t>
  </si>
  <si>
    <t>AOE单体肉盾终极技-2阶段-额外治疗一次</t>
  </si>
  <si>
    <t>AOE单体肉盾被动-小技能造成治疗加防御</t>
  </si>
  <si>
    <t>AOE单体肉盾被动-终极技造成治疗加防御</t>
  </si>
  <si>
    <t>AOE单体肉盾被动-2阶段-自身生命值低于50%，受到的伤害降低10%。</t>
  </si>
  <si>
    <t>AOE单体肉盾被动-2阶段-自身生命值高于50%，删除buff</t>
  </si>
  <si>
    <t>AOE单体肉盾被动-3阶段-自身生命值低于50%，受到的伤害降低15%。</t>
  </si>
  <si>
    <t>AOE单体肉盾被动-3阶段-自身生命值高于50%，删除buff</t>
  </si>
  <si>
    <t>AOE单体肉盾被动-4阶段-自身生命值低于50%，受到的伤害降低20%。</t>
  </si>
  <si>
    <t>AOE单体肉盾被动-4阶段-自身生命值高于50%，删除buff</t>
  </si>
  <si>
    <t>保护肉盾普攻-物理伤害</t>
  </si>
  <si>
    <t>保护肉盾小技能-护盾</t>
  </si>
  <si>
    <t>保护肉盾小技能-护盾buff</t>
  </si>
  <si>
    <t>保护肉盾小技能-2阶段-提升10%攻击力</t>
  </si>
  <si>
    <t>保护肉盾终极技-群体护盾</t>
  </si>
  <si>
    <t>保护肉盾终极技-清除一个debuff</t>
  </si>
  <si>
    <t>净化</t>
  </si>
  <si>
    <t>保护肉盾被动-自身存在护盾时提高减伤</t>
  </si>
  <si>
    <t>保护肉盾被动-2阶段-友方后排受到的伤害15%转移到自己身上</t>
  </si>
  <si>
    <t>保护肉盾被动-3阶段-友方后排受到的伤害20%转移到自己身上</t>
  </si>
  <si>
    <t>保护肉盾被动-4阶段-友方后排受到的伤害25%转移到自己身上</t>
  </si>
  <si>
    <t>回怒辅助普攻-物理伤害</t>
  </si>
  <si>
    <t>回怒辅助小技能-伤害</t>
  </si>
  <si>
    <t>回怒辅助小技能-恢复1点团队能量</t>
  </si>
  <si>
    <t>公用怒气变化</t>
  </si>
  <si>
    <t>回怒辅助辅助终极技-群体治疗</t>
  </si>
  <si>
    <t>回怒辅助辅助被动-击杀敌人获得团队能量</t>
  </si>
  <si>
    <t>爆发刺客普攻-物理伤害</t>
  </si>
  <si>
    <t>爆发刺客小技能-物理伤害</t>
  </si>
  <si>
    <t>爆发刺客小技能-20%概率暴击</t>
  </si>
  <si>
    <t>爆发刺客小技能-2阶段-50%概率暴击</t>
  </si>
  <si>
    <t>爆发刺客终极技-物理伤害</t>
  </si>
  <si>
    <t>爆发刺客终极技-目标生命高于80%，伤害提升20%</t>
  </si>
  <si>
    <t>爆发刺客终极技-2阶段-目标生命高于80%，伤害提升50%</t>
  </si>
  <si>
    <t>爆发刺客被动-增加暴击伤害</t>
  </si>
  <si>
    <t>爆发刺客被动-2阶段-自身生命值高于50%时造成伤害增加10%。</t>
  </si>
  <si>
    <t>爆发刺客被动-2阶段-自身生命值低于50%时删除buff</t>
  </si>
  <si>
    <t>爆发刺客被动-3阶段-自身生命值高于50%时造成伤害增加15%。</t>
  </si>
  <si>
    <t>爆发刺客被动-3阶段-自身生命值低于50%时删除buff</t>
  </si>
  <si>
    <t>爆发刺客被动-4阶段-自身生命值高于50%时造成伤害增加20%。</t>
  </si>
  <si>
    <t>爆发刺客被动-4阶段-自身生命值低于50%时删除buff</t>
  </si>
  <si>
    <t>击杀刺客普攻-物理伤害</t>
  </si>
  <si>
    <t>击杀刺客小技能-物理伤害</t>
  </si>
  <si>
    <t>击杀刺客小技能-血量低于50%伤害提升10%</t>
  </si>
  <si>
    <t>击杀刺客小技能-2阶段-血量低于50%伤害提升40%</t>
  </si>
  <si>
    <t>击杀刺客终极技-物理伤害</t>
  </si>
  <si>
    <t>击杀刺客终被动-血量低于50%伤害提升10%</t>
  </si>
  <si>
    <t>击杀刺客终被动-2阶段-血量低于50%伤害提升40%</t>
  </si>
  <si>
    <t>击杀刺客被动-击杀单位增加自身攻击力</t>
  </si>
  <si>
    <t>击杀刺客被动-击杀单位刷新自身终极技CD</t>
  </si>
  <si>
    <t>单体治疗普攻-物理伤害</t>
  </si>
  <si>
    <t>单体治疗小技能-单体治疗</t>
  </si>
  <si>
    <t>单体治疗小技能-2阶段-提升目标10%减伤</t>
  </si>
  <si>
    <t>单体治疗终极技-濒死时复活</t>
  </si>
  <si>
    <t>单体治疗终极技-并恢复生命值</t>
  </si>
  <si>
    <t>单体治疗终极技-2阶段-提升目标15%攻击力</t>
  </si>
  <si>
    <t>单体治疗被动-治疗溢出为护盾</t>
  </si>
  <si>
    <t>单体治疗被动-2阶段-自身造成治疗效果提升10%</t>
  </si>
  <si>
    <t>单体治疗被动-3阶段-自身造成治疗效果提升20%</t>
  </si>
  <si>
    <t>单体治疗被动-4阶段-自身造成治疗效果提升30%</t>
  </si>
  <si>
    <t>反伤肉盾普攻-物理伤害</t>
  </si>
  <si>
    <t>反伤肉盾小技能-物理伤害</t>
  </si>
  <si>
    <t>反伤肉盾小技能-每次受到攻击恢复生命值5%</t>
  </si>
  <si>
    <t>反伤肉盾小技能-2阶段-每次受到攻击恢复生命值10%</t>
  </si>
  <si>
    <t>反伤肉盾终极技-获得护盾</t>
  </si>
  <si>
    <t>反伤肉盾终极技-增加自身60%反伤率</t>
  </si>
  <si>
    <t>反伤肉盾终极技-2阶段-增加自身100%反伤率</t>
  </si>
  <si>
    <t>反伤肉盾被动-自身受到治疗和护盾效果增加20%</t>
  </si>
  <si>
    <t>反伤肉盾被动-2阶段-生命值首次低于30%，恢复最大生命值20%</t>
  </si>
  <si>
    <t>反伤肉盾被动-3阶段-生命值首次低于30%，恢复最大生命值30%</t>
  </si>
  <si>
    <t>反伤肉盾被动-4阶段-生命值首次低于30%，恢复最大生命值40%</t>
  </si>
  <si>
    <t>单体强化辅助普攻-物理伤害</t>
  </si>
  <si>
    <t>单体强化辅助小技能-同排防御力提升15%</t>
  </si>
  <si>
    <t>单体强化辅助小技能-2阶段-同排防御力提升30%</t>
  </si>
  <si>
    <t>单体强化辅助小技能-同排行动恢复生命值</t>
  </si>
  <si>
    <t>单体强化辅助终极技-治疗同排</t>
  </si>
  <si>
    <t>单体强化辅助终极技-同排终极技伤害提升20%</t>
  </si>
  <si>
    <t>单体强化辅助终极技-2阶段-同排终极技伤害提升50%</t>
  </si>
  <si>
    <t>单体强化辅助被动-友方全体无视防御10%</t>
  </si>
  <si>
    <t>单体强化辅助被动-2阶段-自身受到的伤害降低10%</t>
  </si>
  <si>
    <t>单体强化辅助被动-3阶段-自身受到的伤害降低15%</t>
  </si>
  <si>
    <t>单体强化辅助被动-4阶段-自身受到的伤害降低20%</t>
  </si>
  <si>
    <t>1280101</t>
  </si>
  <si>
    <t>偏肉输出小技能-敌方前排伤害</t>
  </si>
  <si>
    <t>偏肉输出小技能-2阶段-每存在一个友方单位使此次伤害提升5%</t>
  </si>
  <si>
    <t>偏肉输出小技能-2阶段-每存在一个友方单位使此次伤害提升10%</t>
  </si>
  <si>
    <t>偏肉输出小技能-2阶段-每存在一个友方单位使此次伤害提升15%</t>
  </si>
  <si>
    <t>偏肉输出小技能-2阶段-每存在一个友方单位使此次伤害提升20%</t>
  </si>
  <si>
    <t>偏肉输出小技能-2阶段-每存在一个友方单位使此次伤害提升25%</t>
  </si>
  <si>
    <t>偏肉输出终极技-敌方前排伤害</t>
  </si>
  <si>
    <t>偏肉输出终极技-30%吸血</t>
  </si>
  <si>
    <t>偏肉输出终极技-2阶段-无视目标50%防御</t>
  </si>
  <si>
    <t>偏肉输出被动-无法行动，获得减伤，敌方死亡释放一次小技能</t>
  </si>
  <si>
    <t>偏肉输出被动-2阶段-自身最大生命值提升10%</t>
  </si>
  <si>
    <t>偏肉输出被动-3阶段-自身最大生命值提升20%</t>
  </si>
  <si>
    <t>偏肉输出被动-4阶段-自身最大生命值提升30%</t>
  </si>
  <si>
    <t>非对位持续射手变身普攻-物理伤害</t>
  </si>
  <si>
    <t>9940101</t>
  </si>
  <si>
    <t>古彩系法师-换位</t>
  </si>
  <si>
    <t>30910101</t>
  </si>
  <si>
    <t>30910201</t>
  </si>
  <si>
    <t>古彩戏法师-仙人归洞</t>
  </si>
  <si>
    <t>30910301</t>
  </si>
  <si>
    <t>32910101</t>
  </si>
  <si>
    <t>32910201</t>
  </si>
  <si>
    <t>32910301</t>
  </si>
  <si>
    <t>32910401</t>
  </si>
  <si>
    <t>兔子先生普攻-单体伤害</t>
  </si>
  <si>
    <t>31010101</t>
  </si>
  <si>
    <t>兔子先生大招-单体伤害</t>
  </si>
  <si>
    <t>31010201</t>
  </si>
  <si>
    <t>兔子先生被动-给自身加个互顶buff</t>
  </si>
  <si>
    <t>31010301</t>
  </si>
  <si>
    <t>兔子先生光环-友方全体减伤</t>
  </si>
  <si>
    <t>31010302</t>
  </si>
  <si>
    <t>兔子先生被动-兔子先生变鸽子</t>
  </si>
  <si>
    <t>31010401</t>
  </si>
  <si>
    <t>兔子先生被动-兔子先生变扑克士兵</t>
  </si>
  <si>
    <t>31010501</t>
  </si>
  <si>
    <t>31010601</t>
  </si>
  <si>
    <t>31010701</t>
  </si>
  <si>
    <t>31010801</t>
  </si>
  <si>
    <t>红茶女王普攻-单体伤害</t>
  </si>
  <si>
    <t>31020101</t>
  </si>
  <si>
    <t>红茶女王被动-死亡强化友方全体</t>
  </si>
  <si>
    <t>31020301</t>
  </si>
  <si>
    <t>扑克士兵普攻-单体伤害</t>
  </si>
  <si>
    <t>扑克士兵普攻-受击僵直</t>
  </si>
  <si>
    <t>扑克士兵大招-单体伤害</t>
  </si>
  <si>
    <t>31030201</t>
  </si>
  <si>
    <t>扑克士兵大招-受击僵直</t>
  </si>
  <si>
    <t>扑克士兵被动-扑克士兵变兔子先生</t>
  </si>
  <si>
    <t>31030301</t>
  </si>
  <si>
    <t>31030401</t>
  </si>
  <si>
    <t>31030501</t>
  </si>
  <si>
    <t>31030601</t>
  </si>
  <si>
    <t>强化扑克士兵普攻-单体伤害</t>
  </si>
  <si>
    <t>强化扑克士兵大招-单体伤害</t>
  </si>
  <si>
    <t>鸽子女士普攻-群体伤害</t>
  </si>
  <si>
    <t>鸽子女士大招-群体伤害</t>
  </si>
  <si>
    <t>鸽子女士被动-鸽子变福字</t>
  </si>
  <si>
    <t>31050301</t>
  </si>
  <si>
    <t>鸽子女士被动-鸽子变扑克士兵</t>
  </si>
  <si>
    <t>31050401</t>
  </si>
  <si>
    <t>31050501</t>
  </si>
  <si>
    <t>31050601</t>
  </si>
  <si>
    <t>推图-3-鲤鱼普攻-单体伤害</t>
  </si>
  <si>
    <t>31150101</t>
  </si>
  <si>
    <t>强化鲤鱼普攻-群体伤害</t>
  </si>
  <si>
    <t>强化鲤鱼大招-群体伤害</t>
  </si>
  <si>
    <t>随机帽子被动-死亡随机召唤</t>
  </si>
  <si>
    <t>31470101</t>
  </si>
  <si>
    <t>变身怪被动-猴子变福字</t>
  </si>
  <si>
    <t>变身怪被动-福字变锦鲤</t>
  </si>
  <si>
    <t>变身怪被动-锦鲤变福字</t>
  </si>
  <si>
    <t>变身怪被动-福字变猴子</t>
  </si>
  <si>
    <t>31610101</t>
  </si>
  <si>
    <t>31620101</t>
  </si>
  <si>
    <t>31630101</t>
  </si>
  <si>
    <t>31640101</t>
  </si>
  <si>
    <t>31650101</t>
  </si>
  <si>
    <t>31660101</t>
  </si>
  <si>
    <t>31670101</t>
  </si>
  <si>
    <t>31680101</t>
  </si>
  <si>
    <t>31690101</t>
  </si>
  <si>
    <t>电磁装置-单体伤害</t>
  </si>
  <si>
    <t>32010101</t>
  </si>
  <si>
    <t>试管怪人-物理伤害</t>
  </si>
  <si>
    <t>32020101</t>
  </si>
  <si>
    <t>食人花-群体伤害</t>
  </si>
  <si>
    <t>32030101</t>
  </si>
  <si>
    <t>融合BOSS普攻-前排伤害</t>
  </si>
  <si>
    <t>32040101</t>
  </si>
  <si>
    <t>融合BOSS大招-群体伤害</t>
  </si>
  <si>
    <t>32040201</t>
  </si>
  <si>
    <t>融合BOSS大招-50%概率暴击</t>
  </si>
  <si>
    <t>无脸小怪射手普攻-物理伤害</t>
  </si>
  <si>
    <t>无脸小怪射手大招-物理伤害</t>
  </si>
  <si>
    <t>无脸小怪战士普攻-物理伤害</t>
  </si>
  <si>
    <t>无脸小怪战士大招-物理伤害</t>
  </si>
  <si>
    <t>无脸小怪肉盾普攻-物理伤害</t>
  </si>
  <si>
    <t>无脸小怪肉盾大招-单体伤害</t>
  </si>
  <si>
    <t>无脸小怪肉盾大招-加护盾</t>
  </si>
  <si>
    <t>无脸小怪治疗普攻-单体伤害</t>
  </si>
  <si>
    <t>无脸小怪治疗大招-单体治疗</t>
  </si>
  <si>
    <t>无脸小怪刺客普攻-物理伤害</t>
  </si>
  <si>
    <t>无脸小怪刺客大招-物理伤害</t>
  </si>
  <si>
    <t>机械小怪射手普攻-物理伤害</t>
  </si>
  <si>
    <t>29810101</t>
  </si>
  <si>
    <t>机械小怪射手大招-物理伤害</t>
  </si>
  <si>
    <t>29810201</t>
  </si>
  <si>
    <t>机械小怪射手大招-有概率暴击</t>
  </si>
  <si>
    <t>机械小怪战士普攻-物理伤害</t>
  </si>
  <si>
    <t>29820101</t>
  </si>
  <si>
    <t>机械小怪战士大招-物理伤害</t>
  </si>
  <si>
    <t>29820201</t>
  </si>
  <si>
    <t>机械小怪肉盾普攻-物理伤害</t>
  </si>
  <si>
    <t>29830101</t>
  </si>
  <si>
    <t>机械小怪肉盾大招-加护盾</t>
  </si>
  <si>
    <t>29830201</t>
  </si>
  <si>
    <t>机械小怪治疗普攻-单体伤害</t>
  </si>
  <si>
    <t>29840101</t>
  </si>
  <si>
    <t>机械小怪治疗大招-3体治疗</t>
  </si>
  <si>
    <t>29840201</t>
  </si>
  <si>
    <t>机械小怪刺客普攻-物理伤害</t>
  </si>
  <si>
    <t>29850101</t>
  </si>
  <si>
    <t>机械小怪刺客大招-物理伤害</t>
  </si>
  <si>
    <t>29850201</t>
  </si>
  <si>
    <t>19910101</t>
  </si>
  <si>
    <t>召唤战士分身被动-降低输出和减伤</t>
  </si>
  <si>
    <t>19910201</t>
  </si>
  <si>
    <t>19920101</t>
  </si>
  <si>
    <t>亡语辅助活死人小技能被动-降低输出和减伤</t>
  </si>
  <si>
    <t>19920201</t>
  </si>
  <si>
    <t>亡语辅助活死人小技能被动-2阶段-降低输出和减伤</t>
  </si>
  <si>
    <t>亡语辅助活死人终极技被动-降低输出和减伤</t>
  </si>
  <si>
    <t>19920301</t>
  </si>
  <si>
    <t>亡语辅助活死人终极技被动-2阶段-降低输出和减伤</t>
  </si>
  <si>
    <t>序章-病床被动-科研人员死亡跟随死亡</t>
  </si>
  <si>
    <t>12010101</t>
  </si>
  <si>
    <t>序章-召唤战士普攻-物理伤害</t>
  </si>
  <si>
    <t>12060101</t>
  </si>
  <si>
    <t>序章-召唤战士大招-召唤分身</t>
  </si>
  <si>
    <t>12060201</t>
  </si>
  <si>
    <t>12060301</t>
  </si>
  <si>
    <t>序章第一关STS科研人员普攻-物理伤害</t>
  </si>
  <si>
    <t>12060401</t>
  </si>
  <si>
    <t>序章第一关STS科研人员普攻-触发一段AVG</t>
  </si>
  <si>
    <t>播放一段avg</t>
  </si>
  <si>
    <t>序章第一关STS科研人员普攻-给对方加怒气</t>
  </si>
  <si>
    <t>序章第一关STS科研人员被动-死亡时召唤</t>
  </si>
  <si>
    <t>12060501</t>
  </si>
  <si>
    <t>序章第一关STS科研人员被动-触发一段AVG，召唤电桩少女</t>
  </si>
  <si>
    <t>12060601</t>
  </si>
  <si>
    <t>序章第二关STS安保人员被动-触发一段AVG，开场</t>
  </si>
  <si>
    <t>序章第二关STS科研人员被动-触发一段AVG，回合数为4时</t>
  </si>
  <si>
    <t>12060701</t>
  </si>
  <si>
    <t>序章-召唤战士分身普攻-物理伤害</t>
  </si>
  <si>
    <t>12070101</t>
  </si>
  <si>
    <t>序章-召唤战士分身大招-物理伤害</t>
  </si>
  <si>
    <t>12070201</t>
  </si>
  <si>
    <t>序章-召唤战士分身被动-控制属性</t>
  </si>
  <si>
    <t>20070201</t>
  </si>
  <si>
    <t>测试-群体射手boss普攻-物理伤害</t>
  </si>
  <si>
    <t>29060101</t>
  </si>
  <si>
    <t>测试-群体射手boss大招-物理伤害</t>
  </si>
  <si>
    <t>29060201</t>
  </si>
  <si>
    <t>电视娘分身1普攻-物理伤害</t>
  </si>
  <si>
    <t>99910101</t>
  </si>
  <si>
    <t>电视娘分身2小技能-物理伤害</t>
  </si>
  <si>
    <t>99910201</t>
  </si>
  <si>
    <t>电视娘分身2被动-行动后触发AVG</t>
  </si>
  <si>
    <t>99910301</t>
  </si>
  <si>
    <t>电视娘分身1被动-降低减伤率</t>
  </si>
  <si>
    <t>99910401</t>
  </si>
  <si>
    <t>电视娘分身1被动-回合结束时未全部死亡就召唤</t>
  </si>
  <si>
    <t>99910501</t>
  </si>
  <si>
    <t>99910601</t>
  </si>
  <si>
    <t>99910701</t>
  </si>
  <si>
    <t>99910801</t>
  </si>
  <si>
    <t>电视娘分身2普攻-物理伤害</t>
  </si>
  <si>
    <t>99920101</t>
  </si>
  <si>
    <t>电视娘分身2被动-主体在场死亡回满血</t>
  </si>
  <si>
    <t>99920201</t>
  </si>
  <si>
    <t>电视娘技能-给友方全体加个空BUFF</t>
  </si>
  <si>
    <t>99920301</t>
  </si>
  <si>
    <t>电视娘技能-换位</t>
  </si>
  <si>
    <t>主线副本怪物被动-血量低于50%，换位</t>
  </si>
  <si>
    <t>11160101</t>
  </si>
  <si>
    <t>无</t>
  </si>
  <si>
    <t>主线序章第一关-获得3点团队能量</t>
  </si>
  <si>
    <t>9150501</t>
  </si>
  <si>
    <t>主线序章第一关AVG</t>
  </si>
  <si>
    <t>主线第二章-一善的百面大招-复制敌方阵容</t>
  </si>
  <si>
    <t>12310101</t>
  </si>
  <si>
    <t>复制召唤</t>
  </si>
  <si>
    <t>主线第三章-U盘娘被动-死亡时释放一个技能</t>
  </si>
  <si>
    <t>9970101</t>
  </si>
  <si>
    <t>主线第三章-U盘娘被动-死亡时唤醒所有沉睡小怪</t>
  </si>
  <si>
    <t>9970201</t>
  </si>
  <si>
    <t>主线第三章-沉睡小怪被动-永久沉睡</t>
  </si>
  <si>
    <t>9970301</t>
  </si>
  <si>
    <t>主线第三章-沉睡小怪被动-沉睡消失时变身</t>
  </si>
  <si>
    <t>9970401</t>
  </si>
  <si>
    <t>主线第三章-U盘娘boss被动-友方没有小怪时苏醒</t>
  </si>
  <si>
    <t>9970501</t>
  </si>
  <si>
    <t>主线第三章-U盘娘boss被动-沉睡消失时变身</t>
  </si>
  <si>
    <t>9970601</t>
  </si>
  <si>
    <t>推图-3-5-2电视娘普攻-物理伤害</t>
  </si>
  <si>
    <t>20670101</t>
  </si>
  <si>
    <t>推图-3-5-2电视娘大招-召唤分身</t>
  </si>
  <si>
    <t>20670201</t>
  </si>
  <si>
    <t>推图-3-10-1路障大招-回血</t>
  </si>
  <si>
    <t>20850201</t>
  </si>
  <si>
    <t>推图-3-10-1路障大招-换位</t>
  </si>
  <si>
    <t>怪物-对位爆发射手普攻-物理伤害</t>
  </si>
  <si>
    <t>11010101</t>
  </si>
  <si>
    <t>怪物-对位爆发射手大招-物理伤害</t>
  </si>
  <si>
    <t>11010201</t>
  </si>
  <si>
    <t>怪物-爆热音符普攻-物理伤害</t>
  </si>
  <si>
    <t>11020101</t>
  </si>
  <si>
    <t>怪物-爆热音符终极技-给自身加攻击buff</t>
  </si>
  <si>
    <t>11020201</t>
  </si>
  <si>
    <t>怪物-爆热音符终极技-每回合额外攻击一次</t>
  </si>
  <si>
    <t>怪物-爆热音符小技能-物理伤害</t>
  </si>
  <si>
    <t>11020301</t>
  </si>
  <si>
    <t>怪物-对位降防战士普攻-物理伤害</t>
  </si>
  <si>
    <t>11030101</t>
  </si>
  <si>
    <t>怪物-对位降防战士大招-物理伤害</t>
  </si>
  <si>
    <t>11030201</t>
  </si>
  <si>
    <t>怪物-非对位持续射手普攻-物理伤害</t>
  </si>
  <si>
    <t>11040101</t>
  </si>
  <si>
    <t>怪物-非对位持续射手大招-每回合攻击3次</t>
  </si>
  <si>
    <t>11040201</t>
  </si>
  <si>
    <t>怪物-非对位持续射手被动-第二回合换位</t>
  </si>
  <si>
    <t>11040301</t>
  </si>
  <si>
    <t>怪物-单体肉盾普攻-物理伤害</t>
  </si>
  <si>
    <t>怪物-单体肉盾大招-物理伤害</t>
  </si>
  <si>
    <t>怪物-单体肉盾大招-回血</t>
  </si>
  <si>
    <t>怪物-单体肉盾终极技-加减伤buff</t>
  </si>
  <si>
    <t>11050401</t>
  </si>
  <si>
    <t>怪物-单体肉盾终极技-立即回血</t>
  </si>
  <si>
    <t>怪物-非对位战士普攻-物理伤害</t>
  </si>
  <si>
    <t>11060101</t>
  </si>
  <si>
    <t>怪物-非对位战士大招-物理伤害</t>
  </si>
  <si>
    <t>11060201</t>
  </si>
  <si>
    <t>怪物-非对位战士被动-沉睡</t>
  </si>
  <si>
    <t>11060301</t>
  </si>
  <si>
    <t>怪物-非对位战士被动-苏醒时加攻</t>
  </si>
  <si>
    <t>怪物-开场增益辅助普攻-物理伤害</t>
  </si>
  <si>
    <t>11070101</t>
  </si>
  <si>
    <t>怪物-开场增益辅助小技能-血量最低的3个单位造成治疗</t>
  </si>
  <si>
    <t>11070201</t>
  </si>
  <si>
    <t>怪物-开场增益辅助终极技-行动时恢复生命值</t>
  </si>
  <si>
    <t>11070301</t>
  </si>
  <si>
    <t>怪物-开场增益辅助终极技-友方伤害率提升10</t>
  </si>
  <si>
    <t>怪物-开场增益辅助被动-开场强化</t>
  </si>
  <si>
    <t>11070401</t>
  </si>
  <si>
    <t>怪物-非对位辅助普攻-单体伤害</t>
  </si>
  <si>
    <t>11080101</t>
  </si>
  <si>
    <t>怪物-非对位辅助小技能-单体伤害</t>
  </si>
  <si>
    <t>11080201</t>
  </si>
  <si>
    <t>怪物-非对位辅助-50%概率眩晕</t>
  </si>
  <si>
    <t>怪物-非对位辅助终极技-单体伤害</t>
  </si>
  <si>
    <t>11080301</t>
  </si>
  <si>
    <t>怪物-非对位辅助终极技-眩晕目标1回合</t>
  </si>
  <si>
    <t>怪物-非对位辅助被动-受到对位伤害降低</t>
  </si>
  <si>
    <t>11080401</t>
  </si>
  <si>
    <t>怪物-亡语反击战士普攻-物理伤害</t>
  </si>
  <si>
    <t>怪物-亡语反击战士大招-物理伤害</t>
  </si>
  <si>
    <t>怪物-亡语反击战士被动-反击</t>
  </si>
  <si>
    <t>11090301</t>
  </si>
  <si>
    <t/>
  </si>
  <si>
    <t>怪物-亡语反击战士被动-反击那次伤害</t>
  </si>
  <si>
    <t>11090401</t>
  </si>
  <si>
    <t>怪物-召唤战士普攻-物理伤害</t>
  </si>
  <si>
    <t>怪物-召唤战士大招-单体伤害</t>
  </si>
  <si>
    <t>怪物-召唤战士被动-友方单位阵亡，召唤分身，最多3次</t>
  </si>
  <si>
    <t>11100301</t>
  </si>
  <si>
    <t>怪物-亡语肉盾普攻-物理伤害</t>
  </si>
  <si>
    <t>怪物-亡语肉盾大招-加2层被动复活</t>
  </si>
  <si>
    <t>怪物-亡语肉盾被动-开局加复活buff</t>
  </si>
  <si>
    <t>11110301</t>
  </si>
  <si>
    <t>怪物-亡语触发辅助普攻-物理伤害</t>
  </si>
  <si>
    <t>怪物-亡语触发辅助大招-赋予亡语</t>
  </si>
  <si>
    <t>11130101</t>
  </si>
  <si>
    <t>11130201</t>
  </si>
  <si>
    <t>11130301</t>
  </si>
  <si>
    <t>11130401</t>
  </si>
  <si>
    <t>献祭辅助被动-4阶段-死亡强化后排30%攻击力</t>
  </si>
  <si>
    <t>怪物-debuff群体输出普攻-物理伤害</t>
  </si>
  <si>
    <t>11150101</t>
  </si>
  <si>
    <t>怪物-debuff群体输出大招-叠恐惧buff</t>
  </si>
  <si>
    <t>11150201</t>
  </si>
  <si>
    <t>怪物-debuff群体输出终极技-群体魔法伤害</t>
  </si>
  <si>
    <t>怪物-debuff群体输出终极技-目标1层恐惧buff时</t>
  </si>
  <si>
    <t>怪物-debuff群体输出终极技-目标2层恐惧buff时</t>
  </si>
  <si>
    <t>怪物-debuff群体输出终极技-目标3层恐惧buff时</t>
  </si>
  <si>
    <t>怪物-debuff群体输出终极技-目标4层恐惧buff时</t>
  </si>
  <si>
    <t>怪物-debuff群体输出终极技-目标5层恐惧buff时</t>
  </si>
  <si>
    <t>怪物-debuff群体输出终极技-目标6层恐惧buff时</t>
  </si>
  <si>
    <t>怪物-debuff群体输出终极技-目标7层恐惧buff时</t>
  </si>
  <si>
    <t>怪物-debuff群体输出终极技-目标8层恐惧buff时</t>
  </si>
  <si>
    <t>怪物-debuff群体输出终极技-目标9层恐惧buff时</t>
  </si>
  <si>
    <t>怪物-debuff群体输出终极技-目标10层恐惧buff时</t>
  </si>
  <si>
    <t>怪物-debuff群体输出被动-受到恐惧状态敌人攻击时受到伤害降低</t>
  </si>
  <si>
    <t>11150301</t>
  </si>
  <si>
    <t>怪物-dps群体输出普攻-物理伤害</t>
  </si>
  <si>
    <t>怪物-dps群体输出终极技-群体伤害</t>
  </si>
  <si>
    <t>11160201</t>
  </si>
  <si>
    <t>怪物-无敌斩DPS普攻-单体伤害</t>
  </si>
  <si>
    <t>11170101</t>
  </si>
  <si>
    <t>怪物-无敌斩DPS小技能-前排伤害</t>
  </si>
  <si>
    <t>11170201</t>
  </si>
  <si>
    <t>怪物-无敌斩DPS小技能-20%概率暴击</t>
  </si>
  <si>
    <t>怪物-无敌斩DPS小技能-受击僵直</t>
  </si>
  <si>
    <t>怪物-无敌斩DPS终极技-随机6次伤害</t>
  </si>
  <si>
    <t>11170301</t>
  </si>
  <si>
    <t>怪物-无敌斩DPS被动-增加暴击率</t>
  </si>
  <si>
    <t>11170401</t>
  </si>
  <si>
    <t>怪物-debuff辅助普攻-物理伤害</t>
  </si>
  <si>
    <t>11180101</t>
  </si>
  <si>
    <t>怪物-debuff辅助大招-群体伤害</t>
  </si>
  <si>
    <t>11180201</t>
  </si>
  <si>
    <t>怪物-debuff辅助大招-叠debuff</t>
  </si>
  <si>
    <t>怪物-debuff辅助被动-攻击恐惧状态敌人，造成眩晕</t>
  </si>
  <si>
    <t>11180301</t>
  </si>
  <si>
    <t>怪物-群体治疗普攻-物理伤害</t>
  </si>
  <si>
    <t>怪物-群体治疗大招-治疗友方全体</t>
  </si>
  <si>
    <t>怪物-AOE单体肉盾普攻-单体伤害</t>
  </si>
  <si>
    <t>11200101</t>
  </si>
  <si>
    <t>怪物-AOE单体肉盾小技能-自身治疗</t>
  </si>
  <si>
    <t>11200201</t>
  </si>
  <si>
    <t>怪物-AOE单体肉盾小技能-友方血量百分比最低治疗</t>
  </si>
  <si>
    <t>怪物-AOE单体肉盾终极技-自身治疗</t>
  </si>
  <si>
    <t>11200301</t>
  </si>
  <si>
    <t>怪物-AOE单体肉盾终极技-友方血量百分比最低治疗</t>
  </si>
  <si>
    <t>怪物-AOE单体肉盾被动-小技能造成治疗加防御</t>
  </si>
  <si>
    <t>11200401</t>
  </si>
  <si>
    <t>怪物-AOE单体肉盾被动-终极技造成治疗加防御</t>
  </si>
  <si>
    <t>怪物-保护肉盾普攻-物理伤害</t>
  </si>
  <si>
    <t>11210101</t>
  </si>
  <si>
    <t>怪物-保护肉盾大招-群体护盾</t>
  </si>
  <si>
    <t>11210201</t>
  </si>
  <si>
    <t>怪物-保护肉盾大招-清除一个debuff</t>
  </si>
  <si>
    <t>怪物-保护肉盾被动-庇护</t>
  </si>
  <si>
    <t>11210301</t>
  </si>
  <si>
    <t>怪物-保护肉盾被动-自身存在护盾时提高减伤</t>
  </si>
  <si>
    <t>怪物-爆发刺客普攻-物理伤害</t>
  </si>
  <si>
    <t>11230101</t>
  </si>
  <si>
    <t>怪物-爆发刺客小技能-物理伤害</t>
  </si>
  <si>
    <t>11230201</t>
  </si>
  <si>
    <t>怪物-爆发刺客小技能-20%概率暴击</t>
  </si>
  <si>
    <t>怪物-爆发刺客终极技-物理伤害</t>
  </si>
  <si>
    <t>11230301</t>
  </si>
  <si>
    <t>怪物-爆发刺客终极技-目标生命高于80%，伤害提升20%</t>
  </si>
  <si>
    <t>怪物-爆发刺客被动-增加暴击伤害</t>
  </si>
  <si>
    <t>11230401</t>
  </si>
  <si>
    <t>怪物-击杀刺客普攻-物理伤害</t>
  </si>
  <si>
    <t>11240101</t>
  </si>
  <si>
    <t>怪物-击杀刺客小技能-物理伤害</t>
  </si>
  <si>
    <t>11240201</t>
  </si>
  <si>
    <t>怪物-击杀刺客小技能-血量低于50%伤害提升10%</t>
  </si>
  <si>
    <t>怪物-击杀刺客终极技-物理伤害</t>
  </si>
  <si>
    <t>11240301</t>
  </si>
  <si>
    <t>怪物-击杀刺客终被动-血量低于50%伤害提升10%</t>
  </si>
  <si>
    <t>怪物-击杀刺客被动-击杀单位增加自身攻击力</t>
  </si>
  <si>
    <t>11240401</t>
  </si>
  <si>
    <t>怪物-单体治疗普攻-物理伤害</t>
  </si>
  <si>
    <t>11250101</t>
  </si>
  <si>
    <t>怪物-单体治疗小技能-单体治疗</t>
  </si>
  <si>
    <t>11250201</t>
  </si>
  <si>
    <t>怪物-单体治疗终极技-濒死时复活</t>
  </si>
  <si>
    <t>11250301</t>
  </si>
  <si>
    <t>怪物-单体治疗终极技-并恢复生命值</t>
  </si>
  <si>
    <t>怪物-单体治疗被动-治疗溢出为护盾</t>
  </si>
  <si>
    <t>11250401</t>
  </si>
  <si>
    <t>怪物-反伤肉盾普攻-物理伤害</t>
  </si>
  <si>
    <t>11260101</t>
  </si>
  <si>
    <t>怪物-反伤肉盾小技能-物理伤害</t>
  </si>
  <si>
    <t>11260201</t>
  </si>
  <si>
    <t>怪物-反伤肉盾小技能-每次受到攻击恢复生命值5%</t>
  </si>
  <si>
    <t>怪物-反伤肉盾终极技-获得护盾</t>
  </si>
  <si>
    <t>11260301</t>
  </si>
  <si>
    <t>怪物-反伤肉盾终极技-增加自身60%反伤率</t>
  </si>
  <si>
    <t>怪物-反伤肉盾被动-自身受到治疗和护盾效果增加20%</t>
  </si>
  <si>
    <t>11260401</t>
  </si>
  <si>
    <t>怪物-单体强化辅助普攻-物理伤害</t>
  </si>
  <si>
    <t>11270101</t>
  </si>
  <si>
    <t>怪物-单体强化辅助小技能-同排防御力提升15%</t>
  </si>
  <si>
    <t>11270201</t>
  </si>
  <si>
    <t>怪物-单体强化辅助小技能-同排行动恢复生命值</t>
  </si>
  <si>
    <t>怪物-单体强化辅助终极技-治疗同排</t>
  </si>
  <si>
    <t>11270301</t>
  </si>
  <si>
    <t>怪物-单体强化辅助终极技-同排终极技伤害提升20%</t>
  </si>
  <si>
    <t>怪物-单体强化辅助被动-友方全体无视防御10%</t>
  </si>
  <si>
    <t>11270401</t>
  </si>
  <si>
    <t>怪物-偏肉输出小技能-敌方前排伤害</t>
  </si>
  <si>
    <t>11280201</t>
  </si>
  <si>
    <t>怪物-偏肉输出终极技-敌方前排伤害</t>
  </si>
  <si>
    <t>11280301</t>
  </si>
  <si>
    <t>怪物-偏肉输出终极技-30%吸血</t>
  </si>
  <si>
    <t>怪物-偏肉输出被动-无法行动，获得减伤，敌方死亡释放一次小技能</t>
  </si>
  <si>
    <t>11280401</t>
  </si>
  <si>
    <t>支线-路障-大招-回满血</t>
  </si>
  <si>
    <t>40030101</t>
  </si>
  <si>
    <t>支线-藤江物流-小技能-单体伤害</t>
  </si>
  <si>
    <t>40050101</t>
  </si>
  <si>
    <t>支线-藤江物流-大招-变身</t>
  </si>
  <si>
    <t>40050201</t>
  </si>
  <si>
    <t>支线-藤江物流-被动-开局变身</t>
  </si>
  <si>
    <t>40050301</t>
  </si>
  <si>
    <t>支线-藤江物流-被动-单数回合无敌</t>
  </si>
  <si>
    <t>40050401</t>
  </si>
  <si>
    <t>支线-藤江物流-被动-双数回合无敌</t>
  </si>
  <si>
    <t>40050501</t>
  </si>
  <si>
    <t>支线-相机娘-大招-物理伤害</t>
  </si>
  <si>
    <t>40130101</t>
  </si>
  <si>
    <t>支线-相机娘-大招-眩晕</t>
  </si>
  <si>
    <t>支线-社畜-大招-全体伤害</t>
  </si>
  <si>
    <t>40220101</t>
  </si>
  <si>
    <t>支线-社畜-大招-降低伤害</t>
  </si>
  <si>
    <t>40230101</t>
  </si>
  <si>
    <t>召唤物通用被动-召唤出来第一回合无法行动</t>
  </si>
  <si>
    <t>99990101</t>
  </si>
  <si>
    <t>装备-对位-输出1-开场提升15%攻击力，持续2个回合</t>
  </si>
  <si>
    <t>500101</t>
  </si>
  <si>
    <t>装备-对位-辅助1-每次造成伤害，降低目标10%防御，持续1回合</t>
  </si>
  <si>
    <t>500201</t>
  </si>
  <si>
    <t>装备-对位-肉盾1-受到对位单位的伤害,减免10%</t>
  </si>
  <si>
    <t>500301</t>
  </si>
  <si>
    <t>装备-亡语-输出1-普攻、小技能及被动触发效果，伤害提升20%</t>
  </si>
  <si>
    <t>500401</t>
  </si>
  <si>
    <t>装备-亡语-辅助1-每当友方单位死亡,恢复3%生命值</t>
  </si>
  <si>
    <t>500501</t>
  </si>
  <si>
    <t>装备-亡语-肉盾2-开场或复活时获得自身生命最大值20%的护盾，持续2个回合。</t>
  </si>
  <si>
    <t>500601</t>
  </si>
  <si>
    <t>装备-AOE-输出1-释放必杀技时伤害提升20%,最多触发2次</t>
  </si>
  <si>
    <t>500701</t>
  </si>
  <si>
    <t>装备-AOE-辅助1-治疗效果提升10%</t>
  </si>
  <si>
    <t>500801</t>
  </si>
  <si>
    <t>装备-AOE-肉盾1-若己方没有角色阵亡,为己方全体提高4%防御</t>
  </si>
  <si>
    <t>500901</t>
  </si>
  <si>
    <t>装备-AOE-肉盾1-若己方有角色阵亡，删除buff</t>
  </si>
  <si>
    <t>装备-通用-输出1-伤害率提升8%</t>
  </si>
  <si>
    <t>501001</t>
  </si>
  <si>
    <t>装备-通用-辅助2-开场获得2格能量</t>
  </si>
  <si>
    <t>501101</t>
  </si>
  <si>
    <t>装备-通用-肉盾1-提升8%免伤</t>
  </si>
  <si>
    <t>501201</t>
  </si>
  <si>
    <t>触发的行为类型</t>
  </si>
  <si>
    <t>buff名称</t>
  </si>
  <si>
    <t>图标</t>
  </si>
  <si>
    <t>特效预制体名</t>
  </si>
  <si>
    <t>特效预制体绑定点</t>
  </si>
  <si>
    <t>延时激活(回合)</t>
  </si>
  <si>
    <t>生命长度(回合)0为技能buff</t>
  </si>
  <si>
    <t>与释放者是否生死绑定(0或者不填为生死绑定 1 为不绑定）</t>
  </si>
  <si>
    <t>销毁结算时刻0-个人回合结束 1-大回合结束</t>
  </si>
  <si>
    <t>buff:1正面，0中性，-1负面</t>
  </si>
  <si>
    <t>子buff集</t>
  </si>
  <si>
    <t>buff组号</t>
  </si>
  <si>
    <t>组最大叠加层数</t>
  </si>
  <si>
    <t>组内优先级</t>
  </si>
  <si>
    <t>相同pidbuff只触发一个</t>
  </si>
  <si>
    <t>销毁时机</t>
  </si>
  <si>
    <t>触时描述</t>
  </si>
  <si>
    <t>触发时机</t>
  </si>
  <si>
    <t>最大触发次数</t>
  </si>
  <si>
    <t>触发时连续触发次数(不填默认1次)</t>
  </si>
  <si>
    <t>buff类型</t>
  </si>
  <si>
    <t>buff类型校验</t>
  </si>
  <si>
    <t>buffType值属性影响因子</t>
  </si>
  <si>
    <t>buffType值属性影响百分比</t>
  </si>
  <si>
    <t>buffType固定值</t>
  </si>
  <si>
    <t>buffType等级成长值（千分比）</t>
  </si>
  <si>
    <t>改变属性</t>
  </si>
  <si>
    <t>改变属性等级成长</t>
  </si>
  <si>
    <t>替换原有普通技能循环</t>
  </si>
  <si>
    <t>触发行为目标重选</t>
  </si>
  <si>
    <t>目标重选校验</t>
  </si>
  <si>
    <t>触发时角色播放动作id</t>
  </si>
  <si>
    <t>(辅)行为类型下拉列表</t>
  </si>
  <si>
    <t>buffName</t>
  </si>
  <si>
    <t>icon</t>
  </si>
  <si>
    <t>effectPath</t>
  </si>
  <si>
    <t>bindPoint</t>
  </si>
  <si>
    <t>activeDeltaRound</t>
  </si>
  <si>
    <t>lifeRounds</t>
  </si>
  <si>
    <t>srcBinding</t>
  </si>
  <si>
    <t>destroyingTiming</t>
  </si>
  <si>
    <t>attitude</t>
  </si>
  <si>
    <t>subBuffs</t>
  </si>
  <si>
    <t>buffGroupId</t>
  </si>
  <si>
    <t>buffMaxNumberByGroup</t>
  </si>
  <si>
    <t>buffPriority</t>
  </si>
  <si>
    <t>isSingleTrigger</t>
  </si>
  <si>
    <t>deathTimings</t>
  </si>
  <si>
    <t>triggerTiming</t>
  </si>
  <si>
    <t>conditionDesc</t>
  </si>
  <si>
    <t>maxTriggerTimes</t>
  </si>
  <si>
    <t>actionNumPerTrigger</t>
  </si>
  <si>
    <t>buffType</t>
  </si>
  <si>
    <t>buffTypeValueAttrFactor</t>
  </si>
  <si>
    <t>buffTypeValueAttrPercent</t>
  </si>
  <si>
    <t>buffTypeValueFixed</t>
  </si>
  <si>
    <t>buffTypeValueLevelUP</t>
  </si>
  <si>
    <t>attrs</t>
  </si>
  <si>
    <t>attrleveup</t>
  </si>
  <si>
    <t>skillCycle</t>
  </si>
  <si>
    <t>targetDesc</t>
  </si>
  <si>
    <t>animId</t>
  </si>
  <si>
    <t>actionId</t>
  </si>
  <si>
    <t>debug-隐匿</t>
  </si>
  <si>
    <t>debug-限制</t>
  </si>
  <si>
    <t>debug-沉默</t>
  </si>
  <si>
    <t>silence</t>
  </si>
  <si>
    <t>debug-标记</t>
  </si>
  <si>
    <t>debug-变身2</t>
  </si>
  <si>
    <t>debug-燃烧</t>
  </si>
  <si>
    <t>debug-冰冻</t>
  </si>
  <si>
    <t>debug-眩晕</t>
  </si>
  <si>
    <t>debug-睡眠</t>
  </si>
  <si>
    <t>debug-变身临时</t>
  </si>
  <si>
    <t>debug-攻超高</t>
  </si>
  <si>
    <t>2;99999|</t>
  </si>
  <si>
    <t>debug-血超高</t>
  </si>
  <si>
    <t>type_010</t>
  </si>
  <si>
    <t>Root</t>
  </si>
  <si>
    <t>1;999999|</t>
  </si>
  <si>
    <t>debug-防超高</t>
  </si>
  <si>
    <t>102|103</t>
  </si>
  <si>
    <t>3;111111|</t>
  </si>
  <si>
    <t>debug-轮开始&amp;结束后</t>
  </si>
  <si>
    <t>201|300</t>
  </si>
  <si>
    <t>200|101</t>
  </si>
  <si>
    <t>debug-回合开始&amp;结束后</t>
  </si>
  <si>
    <t>200|201</t>
  </si>
  <si>
    <t>debug-立即&amp;血量变化</t>
  </si>
  <si>
    <t>0|300</t>
  </si>
  <si>
    <t>debug-测试bufftype时机</t>
  </si>
  <si>
    <t>502;4;10|201</t>
  </si>
  <si>
    <t>501;2;3|201</t>
  </si>
  <si>
    <t>debug-测试bufftype状态</t>
  </si>
  <si>
    <t>若载体处于BuffType</t>
  </si>
  <si>
    <t>2|10</t>
  </si>
  <si>
    <t>debug-对对位敌方个体攻击前</t>
  </si>
  <si>
    <t>debug-对异位敌方个体攻击前</t>
  </si>
  <si>
    <t>debug-被对位敌方攻击前</t>
  </si>
  <si>
    <t>debug-被异位敌方攻击前</t>
  </si>
  <si>
    <t>debug-对对位敌方个体攻击后</t>
  </si>
  <si>
    <t>debug-对异位敌方个体攻击后</t>
  </si>
  <si>
    <t>debug-受到对位敌方攻击后</t>
  </si>
  <si>
    <t>debug-受到异位敌方攻击后</t>
  </si>
  <si>
    <t>debug-测试avg</t>
  </si>
  <si>
    <t>当回合开始时</t>
  </si>
  <si>
    <t>debug-测试avg2</t>
  </si>
  <si>
    <t>当公共能量变化时</t>
  </si>
  <si>
    <t>debug-测试濒死状态，死亡之前普攻1次</t>
  </si>
  <si>
    <t>debug-测试濒死状态，死亡之前普攻2次</t>
  </si>
  <si>
    <t>debug-测试濒死状态，死亡之前加血</t>
  </si>
  <si>
    <t>输出被动</t>
  </si>
  <si>
    <t>防御被动</t>
  </si>
  <si>
    <t>凯瑟琳-被动1-减少主动技CD至3</t>
  </si>
  <si>
    <t>凯瑟琳-被动2-减少主动技CD至1</t>
  </si>
  <si>
    <t>凯瑟琳-光环-自身所在小队造成治疗提升10%。</t>
  </si>
  <si>
    <t>28;100|</t>
  </si>
  <si>
    <t>聂总-被动1-减少主动技CD至3</t>
  </si>
  <si>
    <t>聂总-被动2-减少主动技CD至1</t>
  </si>
  <si>
    <t>聂总-光环-自身所在小队攻击力提升5%。</t>
  </si>
  <si>
    <t>42;50|</t>
  </si>
  <si>
    <t>涂凌-主动技-攻击力提升5%</t>
  </si>
  <si>
    <t>涂凌-被动1-减少主动技CD至4</t>
  </si>
  <si>
    <t>涂凌-被动2-减少主动技CD至2</t>
  </si>
  <si>
    <t>涂凌-光环-自身所在小队成员对位伤害提升8%</t>
  </si>
  <si>
    <t>48;80|</t>
  </si>
  <si>
    <t>弥尔弥尔-友方有单位死亡减少主动技CD</t>
  </si>
  <si>
    <t>弥尔弥尔-光环-自身所在小队成员防御力降低10%，攻击力提升20%。</t>
  </si>
  <si>
    <t>43;-100|42;200|</t>
  </si>
  <si>
    <t>土山奥-主动技-使目标小队减伤率提升20%，持续1回合。</t>
  </si>
  <si>
    <t>34;200|</t>
  </si>
  <si>
    <t>土山奥-被动1-减少主动技CD至3</t>
  </si>
  <si>
    <t>土山奥-被动2-减少主动技CD至1</t>
  </si>
  <si>
    <t>土山奥-光环-友方前排获得10%额外生命值</t>
  </si>
  <si>
    <t>52;100|</t>
  </si>
  <si>
    <t>云倾-主动技-提升攻击力，同时降低防御力</t>
  </si>
  <si>
    <t>antiDamageRate_up</t>
  </si>
  <si>
    <t>42;200|43;-100|</t>
  </si>
  <si>
    <t>云倾-被动1-提升友方后排10%的攻击力，同时降低其20%防御力</t>
  </si>
  <si>
    <t>42;100|43;-200|</t>
  </si>
  <si>
    <t>云倾-被动2-友方输出职业生命值低于50%后获得最大生命值30%的护盾，生效后获得10%伤害加成</t>
  </si>
  <si>
    <t>若血量千分比小于</t>
  </si>
  <si>
    <t>33;100|</t>
  </si>
  <si>
    <t>埃尔维斯-主动技-清除负面状态，并添加护盾</t>
  </si>
  <si>
    <t>shield</t>
  </si>
  <si>
    <t>埃尔维斯-被动1-场上有友方单位阵亡，对默认目标造成伤害</t>
  </si>
  <si>
    <t>埃尔维斯-被动1-场上有4名友方单位阵亡，其他所有单位提升10%攻击力（怎么触发死亡4名友方单位）</t>
  </si>
  <si>
    <t>艾琳-被动1-每回合提升友方终极技伤害，可叠加10层（需要加终极技伤害属性）</t>
  </si>
  <si>
    <t>艾琳-被动2-友方单位群体伤害提升，使用终极技后恢复200点终极技能量（需要群体伤害属性，需要使用终极技条件，立即恢复终极技能量属性）</t>
  </si>
  <si>
    <t>主线1-6电视机娘BOSS-每回合开始时召唤</t>
  </si>
  <si>
    <t>测试用-防御角色-主动技</t>
  </si>
  <si>
    <t>测试用-防御角色-光环技</t>
  </si>
  <si>
    <t>肉盾-护盾</t>
  </si>
  <si>
    <t>小狐狸大招-无视防御</t>
  </si>
  <si>
    <t>8;400|</t>
  </si>
  <si>
    <t>小狐狸被动-对位加伤</t>
  </si>
  <si>
    <t>48;300|</t>
  </si>
  <si>
    <t>双狼被动-触发减伤</t>
  </si>
  <si>
    <t>若血量千分比大于</t>
  </si>
  <si>
    <t>双狼被动-减伤</t>
  </si>
  <si>
    <t>34;100|</t>
  </si>
  <si>
    <t>双狼被动-删除减伤</t>
  </si>
  <si>
    <t>删除BUFF</t>
  </si>
  <si>
    <t>水母大招-封印</t>
  </si>
  <si>
    <t>水母大招-自身封印</t>
  </si>
  <si>
    <t>水母被动-触发无法行动</t>
  </si>
  <si>
    <t>501;3;4;10;12</t>
  </si>
  <si>
    <t>水母被动-无法行动时减伤</t>
  </si>
  <si>
    <t>34;500|</t>
  </si>
  <si>
    <t>水母被动-可以行动时</t>
  </si>
  <si>
    <t>502;3;4;10;12</t>
  </si>
  <si>
    <t>夜鸟被动-非对位加伤</t>
  </si>
  <si>
    <t>50;500|</t>
  </si>
  <si>
    <t>螃蟹大招-吸血</t>
  </si>
  <si>
    <t>31;500|</t>
  </si>
  <si>
    <t>螃蟹被动-触发沉睡</t>
  </si>
  <si>
    <t>螃蟹被动-沉睡+加免伤</t>
  </si>
  <si>
    <t>螃蟹被动-苏醒</t>
  </si>
  <si>
    <t>502;14</t>
  </si>
  <si>
    <t>螃蟹被动-加攻击</t>
  </si>
  <si>
    <t>42;500|</t>
  </si>
  <si>
    <t>对位爆发射手小技能 -若和目标对位</t>
  </si>
  <si>
    <t>和目标对位</t>
  </si>
  <si>
    <t>对位爆发射手小技能 -伤害提升</t>
  </si>
  <si>
    <t>33;300|</t>
  </si>
  <si>
    <t>对位爆发射手小技能 -2阶段-和目标对位无视50%防御</t>
  </si>
  <si>
    <t>8;500|</t>
  </si>
  <si>
    <t>对位爆发射手终极技-击杀目标则再释放一次</t>
  </si>
  <si>
    <t>对位爆发射手被动-前2回合攻击力提升</t>
  </si>
  <si>
    <t>atk_up</t>
  </si>
  <si>
    <t>Char_101_Skill4_Buff_01</t>
  </si>
  <si>
    <t>42;150|</t>
  </si>
  <si>
    <t>检测当前回合数量</t>
  </si>
  <si>
    <t>对位爆发射手被动-变身buff</t>
  </si>
  <si>
    <t>对位爆发射手被动-2阶段-暴击率提升20%</t>
  </si>
  <si>
    <t>crit_up</t>
  </si>
  <si>
    <t>19;200|</t>
  </si>
  <si>
    <t>对位爆发射手被动-3阶段-暴击率提升40%</t>
  </si>
  <si>
    <t>19;400|</t>
  </si>
  <si>
    <t>对位爆发射手被动-4阶段-暴击率提升60%</t>
  </si>
  <si>
    <t>19;600|</t>
  </si>
  <si>
    <t>爆热音符小技能 -2阶段-造成伤害提升20%</t>
  </si>
  <si>
    <t>33;200|</t>
  </si>
  <si>
    <t>爆热音符终极技-攻击力提升10%</t>
  </si>
  <si>
    <t>Char_102_Skill3_Buff</t>
  </si>
  <si>
    <t>42;100|</t>
  </si>
  <si>
    <t>爆热音符终极技-每回合给自己加个buff</t>
  </si>
  <si>
    <t>0|200</t>
  </si>
  <si>
    <t>指定角色增加一个回合逻辑</t>
  </si>
  <si>
    <t>爆热音符终极技-2阶段-每回合给自己加个buff</t>
  </si>
  <si>
    <t>爆热音符被动-存在对位单位时</t>
  </si>
  <si>
    <t>0|601</t>
  </si>
  <si>
    <t>存在同行对位地方单位</t>
  </si>
  <si>
    <t>爆热音符被动-改变当前技能循环</t>
  </si>
  <si>
    <t>爆热音符被动-不存在对位单位时，恢复技能循环</t>
  </si>
  <si>
    <t>0|602</t>
  </si>
  <si>
    <t>不存在同行对位地方单位</t>
  </si>
  <si>
    <t>爆热音符被动-免伤率提升10%</t>
  </si>
  <si>
    <t>爆热音符被动-2阶段-存在对位单位时</t>
  </si>
  <si>
    <t>爆热音符被动-2阶段-伤害率提升12%</t>
  </si>
  <si>
    <t>damageRate_up</t>
  </si>
  <si>
    <t>33;120|</t>
  </si>
  <si>
    <t>爆热音符被动-2阶段-不 存在对位单位时，删除buff</t>
  </si>
  <si>
    <t>爆热音符被动-3阶段-存在对位单位时</t>
  </si>
  <si>
    <t>爆热音符被动-3阶段-伤害率提升24%</t>
  </si>
  <si>
    <t>33;240|</t>
  </si>
  <si>
    <t>爆热音符被动-3阶段-不 存在对位单位时，删除buff</t>
  </si>
  <si>
    <t>爆热音符被动-4阶段-存在对位单位时</t>
  </si>
  <si>
    <t>爆热音符被动-4阶段-伤害率提升36%</t>
  </si>
  <si>
    <t>33;360|</t>
  </si>
  <si>
    <t>爆热音符被动-4阶段-不 存在对位单位时，删除buff</t>
  </si>
  <si>
    <t>对位降防战士小技能 -加易伤buff</t>
  </si>
  <si>
    <t>antiDamageRate_down</t>
  </si>
  <si>
    <t>34;-100|</t>
  </si>
  <si>
    <t>对位降防战士小技能-2阶段 -自身加减伤buff</t>
  </si>
  <si>
    <t>对位降防战士终极技-降低防御</t>
  </si>
  <si>
    <t>def_down</t>
  </si>
  <si>
    <t>43;-200|</t>
  </si>
  <si>
    <t>对位降防战士终极技-2阶段-降低防御</t>
  </si>
  <si>
    <t>43;-500|</t>
  </si>
  <si>
    <t>Char_103_Idel_Buff_01</t>
  </si>
  <si>
    <t>Body</t>
  </si>
  <si>
    <t>对位降防战士被动-2阶段-存在护盾时攻击力提升20%</t>
  </si>
  <si>
    <t>502;8</t>
  </si>
  <si>
    <t>42;200|</t>
  </si>
  <si>
    <t>对位降防战士被动-2阶段-存在护盾时攻击力提升40%</t>
  </si>
  <si>
    <t>42;400|</t>
  </si>
  <si>
    <t>对位降防战士被动-2阶段-存在护盾时攻击力提升60%</t>
  </si>
  <si>
    <t>42;600|</t>
  </si>
  <si>
    <t>非对位持续射手小技能 -2回合内提升自身10%攻击力</t>
  </si>
  <si>
    <t>非对位持续射手小技能 -2阶段-2回合内提升自身30%攻击力</t>
  </si>
  <si>
    <t>42;300|</t>
  </si>
  <si>
    <t>非对位持续射手终极技-变身</t>
  </si>
  <si>
    <t>非对位持续射手终极技-每回合给自己加个BUFF</t>
  </si>
  <si>
    <t>非对位持续射手终极技-每回合攻击3次</t>
  </si>
  <si>
    <t>非对位持续射手终极技-增加攻击力</t>
  </si>
  <si>
    <t>非对位持续射手终极技-2阶段-变身</t>
  </si>
  <si>
    <t>非对位持续射手终极技-2阶段-每回合给自己加个BUFF</t>
  </si>
  <si>
    <t>非对位持续射手终极技-2阶段-每回合攻击4次</t>
  </si>
  <si>
    <t>非对位持续射手被动-目标为非对位时</t>
  </si>
  <si>
    <t>非对位持续射手被动-提升普攻伤害</t>
  </si>
  <si>
    <t>15;200|</t>
  </si>
  <si>
    <t>非对位持续射手被动-目标为对位时删除普攻伤害buff</t>
  </si>
  <si>
    <t>19;100|</t>
  </si>
  <si>
    <t>19;300|</t>
  </si>
  <si>
    <t>单体肉盾小技能 -2阶段-自身防御力提升30%，持续1回合</t>
  </si>
  <si>
    <t>def_up</t>
  </si>
  <si>
    <t>43;300|</t>
  </si>
  <si>
    <t>单体肉盾终极技-加减伤buff5%</t>
  </si>
  <si>
    <t>Char_105_Skill3_Buff_01</t>
  </si>
  <si>
    <t>34;50|</t>
  </si>
  <si>
    <t>单体肉盾终极技-2阶段-每回合回血15%，持续3回合</t>
  </si>
  <si>
    <t>单体肉盾被动-触发减伤</t>
  </si>
  <si>
    <t>单体肉盾被动-减伤</t>
  </si>
  <si>
    <t>34;150|</t>
  </si>
  <si>
    <t>单体肉盾被动-删除减伤</t>
  </si>
  <si>
    <t>单体肉盾被动-2阶段-血量低于60%时删除buff</t>
  </si>
  <si>
    <t>单体肉盾被动-3阶段-血量低于50%时删除buff</t>
  </si>
  <si>
    <t>单体肉盾被动-4阶段-血量低于40%时删除buff</t>
  </si>
  <si>
    <t>非对位战士小技能 -非对位时</t>
  </si>
  <si>
    <t>和目标异位</t>
  </si>
  <si>
    <t>非对位战士小技能 -无视防御40%</t>
  </si>
  <si>
    <t>非对位战士小技能 -2阶段-非对位时</t>
  </si>
  <si>
    <t>非对位战士小技能 -2阶段-无视防御80%</t>
  </si>
  <si>
    <t>8;800|</t>
  </si>
  <si>
    <t>非对位战士终极技-无视防御80%</t>
  </si>
  <si>
    <t>非对位战士被动-触发沉睡</t>
  </si>
  <si>
    <t>sleep</t>
  </si>
  <si>
    <t>Char_106_Idle02_Buff_01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</si>
  <si>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oot</t>
    </r>
  </si>
  <si>
    <t>非对位战士被动-沉睡+加免伤</t>
  </si>
  <si>
    <t>Char_106_Idle02_Buff_02</t>
  </si>
  <si>
    <t>非对位战士被动-苏醒</t>
  </si>
  <si>
    <t>非对位战士被动-加攻击</t>
  </si>
  <si>
    <t>Char_106_Idle_Buff_01</t>
  </si>
  <si>
    <t>非对位战士被动-特效buff</t>
  </si>
  <si>
    <r>
      <rPr>
        <sz val="11"/>
        <color theme="1"/>
        <rFont val="宋体"/>
        <family val="3"/>
        <charset val="134"/>
        <scheme val="minor"/>
      </rPr>
      <t>Char_106_Idle_Buff_0</t>
    </r>
    <r>
      <rPr>
        <sz val="11"/>
        <color theme="1"/>
        <rFont val="宋体"/>
        <family val="3"/>
        <charset val="134"/>
        <scheme val="minor"/>
      </rPr>
      <t>2</t>
    </r>
  </si>
  <si>
    <t>非对位战士被动-2阶段-苏醒</t>
  </si>
  <si>
    <t>非对位战士被动-提升20%暴击率</t>
  </si>
  <si>
    <t>非对位战士被动-3阶段-苏醒</t>
  </si>
  <si>
    <t>非对位战士被动-提升40%暴击率</t>
  </si>
  <si>
    <t>非对位战士被动-4阶段-苏醒</t>
  </si>
  <si>
    <t>非对位战士被动-提升60%暴击率</t>
  </si>
  <si>
    <t>开场增益辅助小技能-2阶段-造成的恢复效果提升50%</t>
  </si>
  <si>
    <t>28;500|</t>
  </si>
  <si>
    <t>开场增益辅助被动-友方攻击力提升2回合</t>
  </si>
  <si>
    <t>开场增益辅助被动-2阶段-友方对位伤害提升10%,持续2回合。</t>
  </si>
  <si>
    <t>48;100|</t>
  </si>
  <si>
    <t>开场增益辅助被动-3阶段-友方对位伤害提升15%,持续2回合。</t>
  </si>
  <si>
    <t>48;150|</t>
  </si>
  <si>
    <t>开场增益辅助被动-4阶段-友方对位伤害提升20%,持续2回合。</t>
  </si>
  <si>
    <t>48;200|</t>
  </si>
  <si>
    <t>非对位辅助小技能 -概率震慑</t>
  </si>
  <si>
    <t>limit</t>
  </si>
  <si>
    <t>非对位辅助小技能 -2阶段-并使其防御力降低30%</t>
  </si>
  <si>
    <t>43;-300|</t>
  </si>
  <si>
    <t>49;200|</t>
  </si>
  <si>
    <t>diagonalDamageRate_up</t>
  </si>
  <si>
    <t>50;100|</t>
  </si>
  <si>
    <t>50;200|</t>
  </si>
  <si>
    <t>50;300|</t>
  </si>
  <si>
    <t>亡语反击战士小技能 -暴击率提升10%</t>
  </si>
  <si>
    <t>亡语反击战士小技能 -2阶段-暴击率提升30%</t>
  </si>
  <si>
    <t>亡语反击战士终极技-若此伤害击杀目标</t>
  </si>
  <si>
    <t>亡语反击战士终极技-增加攻击力</t>
  </si>
  <si>
    <t>Char_109_Skill3_Buff_01</t>
  </si>
  <si>
    <t>42;250|</t>
  </si>
  <si>
    <t>亡语反击战士终极技-2阶段-若此伤害击杀目标</t>
  </si>
  <si>
    <t>亡语反击战士终极技-2阶段-增加攻击力</t>
  </si>
  <si>
    <t>亡语反击战士被动-友方阵亡反击-我方单位被击败时</t>
  </si>
  <si>
    <t>亡语反击战士被动-友方阵亡反击</t>
  </si>
  <si>
    <t>亡语反击输出被动-2阶段-攻击力提升5%</t>
  </si>
  <si>
    <t>亡语反击输出被动-3阶段-攻击力提升10%</t>
  </si>
  <si>
    <t>亡语反击输出被动-4阶段-攻击力提升15%</t>
  </si>
  <si>
    <t>召唤战士小技能 -友方场上满员伤害提升30%</t>
  </si>
  <si>
    <t>召唤战士小技能 -2阶段-友方场上满员伤害提升60%</t>
  </si>
  <si>
    <t>33;600|</t>
  </si>
  <si>
    <t>召唤战士终极技-友方场上满员伤害提升30%</t>
  </si>
  <si>
    <t>召唤战士终极技-2阶段-友方场上满员伤害提升60%</t>
  </si>
  <si>
    <t>召唤战士被动-我方全体攻击力提升</t>
  </si>
  <si>
    <t>召唤战士被动-2阶段-友方单位阵亡，召唤分身，最多1次</t>
  </si>
  <si>
    <t>召唤战士被动-3阶段-友方单位阵亡，召唤分身，最多2次</t>
  </si>
  <si>
    <t>召唤战士被动-4阶段-友方单位阵亡，召唤分身，最多3次</t>
  </si>
  <si>
    <t>亡语肉盾小技能 -加1层复活</t>
  </si>
  <si>
    <t>亡语肉盾小技能 -提升自身伤害率50%</t>
  </si>
  <si>
    <t>33;500|</t>
  </si>
  <si>
    <t>亡语肉盾小技能 -2阶段-增加自身30%攻击力</t>
  </si>
  <si>
    <t>亡语肉盾终极技-加两层复活</t>
  </si>
  <si>
    <t>亡语肉盾终极技-自身攻击无视目标50%防御力</t>
  </si>
  <si>
    <t>亡语肉盾被动-复活-1-2阶段</t>
  </si>
  <si>
    <t>revive</t>
  </si>
  <si>
    <t>重生（从濒死状态恢复）</t>
  </si>
  <si>
    <t>亡语肉盾被动-加血-1-2阶段</t>
  </si>
  <si>
    <t>亡语肉盾被动-开局加上复活buff-1-2阶段</t>
  </si>
  <si>
    <t>亡语肉盾被动-复活-3阶段</t>
  </si>
  <si>
    <t>亡语肉盾被动-加血-3阶段</t>
  </si>
  <si>
    <t>亡语肉盾被动-开局加上复活buff-3阶段</t>
  </si>
  <si>
    <t>亡语肉盾被动-复活-4阶段</t>
  </si>
  <si>
    <t>亡语肉盾被动-加血-4阶段</t>
  </si>
  <si>
    <t>亡语肉盾被动-开局加上复活buff-4阶段</t>
  </si>
  <si>
    <t>亡语肉盾被动-被动buff特效</t>
  </si>
  <si>
    <t>Char_111_Skill4_Buff_03</t>
  </si>
  <si>
    <t>亡语触发辅助小技能 -赋予亡语buff</t>
  </si>
  <si>
    <t>亡语触发辅助小技能 -死亡时召唤</t>
  </si>
  <si>
    <t>summon</t>
  </si>
  <si>
    <t>H_QiQLR_Skill2_Buff_01</t>
  </si>
  <si>
    <t>亡语触发辅助终极技-赋予亡语buff</t>
  </si>
  <si>
    <t>亡语触发辅助终极技-死亡时召唤</t>
  </si>
  <si>
    <t>H_QiQLR_Skill3_Buff_01</t>
  </si>
  <si>
    <t>亡语触发辅助被动-场上满员时</t>
  </si>
  <si>
    <t>0|603</t>
  </si>
  <si>
    <t>亡语触发辅助被动-提升自身减伤</t>
  </si>
  <si>
    <t>亡语触发辅助被动-场上不满员时删除减伤</t>
  </si>
  <si>
    <t>1|5</t>
  </si>
  <si>
    <t>亡语触发辅助被动-2阶段-场上1个气球时，自身攻击力提升10%</t>
  </si>
  <si>
    <t>亡语触发辅助被动-2阶段-场上2个气球时，自身攻击力提升20%</t>
  </si>
  <si>
    <t>亡语触发辅助被动-2阶段-场上3个气球时，自身攻击力提升30%</t>
  </si>
  <si>
    <t>亡语触发辅助被动-3阶段-场上1个气球时，自身攻击力提升20%</t>
  </si>
  <si>
    <t>亡语触发辅助被动-3阶段-场上2个气球时，自身攻击力提升40%</t>
  </si>
  <si>
    <t>亡语触发辅助被动-3阶段-场上3个气球时，自身攻击力提升60%</t>
  </si>
  <si>
    <t>亡语触发辅助被动-4阶段-场上1个气球时，自身攻击力提升30%</t>
  </si>
  <si>
    <t>亡语触发辅助被动-4阶段-场上2个气球时，自身攻击力提升60%</t>
  </si>
  <si>
    <t>亡语触发辅助被动-4阶段-场上3个气球时，自身攻击力提升90%</t>
  </si>
  <si>
    <t>42;900|</t>
  </si>
  <si>
    <t>献祭辅助小技能-对目标造成15%最大生命值的真实伤害</t>
  </si>
  <si>
    <t>伤害(真实)</t>
  </si>
  <si>
    <t>献祭辅助小技能-2阶段-对目标造成25%最大生命值的真实伤害</t>
  </si>
  <si>
    <t xml:space="preserve">献祭辅助终极技-消耗自身30%生命值 </t>
  </si>
  <si>
    <t>献祭辅助终极技-对目标造成施法者最大生命值30%的伤害</t>
  </si>
  <si>
    <t>献祭辅助终极技-2阶段-对目标造成施法者最大生命值50%的伤害</t>
  </si>
  <si>
    <t>献祭辅助被动-触发死亡时</t>
  </si>
  <si>
    <t>献祭辅助被动-给予护盾</t>
  </si>
  <si>
    <t>献祭辅助被动-2阶段-触发死亡时</t>
  </si>
  <si>
    <t>献祭辅助被动-2阶段-提升攻击力10%</t>
  </si>
  <si>
    <t>suck_up</t>
  </si>
  <si>
    <t>献祭辅助被动-3阶段-触发死亡时</t>
  </si>
  <si>
    <t>献祭辅助被动-3阶段-提升攻击力15%</t>
  </si>
  <si>
    <t>献祭辅助被动-4阶段-触发死亡时</t>
  </si>
  <si>
    <t>献祭辅助被动-4阶段-提升攻击力20%</t>
  </si>
  <si>
    <t>角色强化辅助小技能-造成的治疗效果提升50%</t>
  </si>
  <si>
    <t>角色强化辅助终极技-给自身加护盾buff</t>
  </si>
  <si>
    <t>角色强化辅助终极技-2阶段-存在护盾时给自身加减伤buff</t>
  </si>
  <si>
    <t>角色强化辅助被动-自身所在小队队长技能伤害率提升15%</t>
  </si>
  <si>
    <t>33;150|</t>
  </si>
  <si>
    <t>角色强化辅助被动-2阶段-自身小队队长释放技能时给当小队成员加攻击力5%</t>
  </si>
  <si>
    <t>角色强化辅助被动-2阶段-攻击力提升5%</t>
  </si>
  <si>
    <t>角色强化辅助被动-3阶段-自身小队队长释放技能时给当小队成员加攻击力10%</t>
  </si>
  <si>
    <t>角色强化辅助被动-3阶段-攻击力提升10%</t>
  </si>
  <si>
    <t>角色强化辅助被动-4阶段-自身小队队长释放技能时给当小队成员加攻击力15%</t>
  </si>
  <si>
    <t>角色强化辅助被动-4阶段-攻击力提升15%</t>
  </si>
  <si>
    <t>恐惧buff</t>
  </si>
  <si>
    <t>fear</t>
  </si>
  <si>
    <t>33;-50|</t>
  </si>
  <si>
    <t>debuff群体输出终极技-1层恐惧buff时，降低目标终极技减免</t>
  </si>
  <si>
    <t>antiUltiDamageAddRate_down</t>
  </si>
  <si>
    <t>18;-100|</t>
  </si>
  <si>
    <t>debuff群体输出终极技-2层恐惧buff时，降低目标终极技减免</t>
  </si>
  <si>
    <t>18;-200|</t>
  </si>
  <si>
    <t>debuff群体输出终极技-3层恐惧buff时，降低目标终极技减免</t>
  </si>
  <si>
    <t>18;-300|</t>
  </si>
  <si>
    <t>debuff群体输出终极技-4层恐惧buff时，降低目标终极技减免</t>
  </si>
  <si>
    <t>18;-400|</t>
  </si>
  <si>
    <t>debuff群体输出终极技-5层恐惧buff时，降低目标终极技减免</t>
  </si>
  <si>
    <t>18;-500|</t>
  </si>
  <si>
    <t>debuff群体输出终极技-6层恐惧buff时，降低目标终极技减免</t>
  </si>
  <si>
    <t>18;-600|</t>
  </si>
  <si>
    <t>debuff群体输出终极技-7层恐惧buff时，降低目标终极技减免</t>
  </si>
  <si>
    <t>18;-700|</t>
  </si>
  <si>
    <t>debuff群体输出终极技-8层恐惧buff时，降低目标终极技减免</t>
  </si>
  <si>
    <t>18;-800|</t>
  </si>
  <si>
    <t>debuff群体输出终极技-9层恐惧buff时，降低目标终极技减免</t>
  </si>
  <si>
    <t>18;-900|</t>
  </si>
  <si>
    <t>debuff群体输出终极技-10层恐惧buff时，降低目标终极技减免</t>
  </si>
  <si>
    <t>18;-1000|</t>
  </si>
  <si>
    <t>debuff群体输出终极技-2阶段-1层恐惧buff时，降低目标终极技减免</t>
  </si>
  <si>
    <t>18;-150|</t>
  </si>
  <si>
    <t>debuff群体输出终极技-2阶段-2层恐惧buff时，降低目标终极技减免</t>
  </si>
  <si>
    <t>debuff群体输出终极技-2阶段-3层恐惧buff时，降低目标终极技减免</t>
  </si>
  <si>
    <t>18;-450|</t>
  </si>
  <si>
    <t>debuff群体输出终极技-2阶段-4层恐惧buff时，降低目标终极技减免</t>
  </si>
  <si>
    <t>debuff群体输出终极技-2阶段-5层恐惧buff时，降低目标终极技减免</t>
  </si>
  <si>
    <t>18;-750|</t>
  </si>
  <si>
    <t>debuff群体输出终极技-2阶段-6层恐惧buff时，降低目标终极技减免</t>
  </si>
  <si>
    <t>debuff群体输出终极技-2阶段-7层恐惧buff时，降低目标终极技减免</t>
  </si>
  <si>
    <t>18;-1050|</t>
  </si>
  <si>
    <t>debuff群体输出终极技-2阶段-8层恐惧buff时，降低目标终极技减免</t>
  </si>
  <si>
    <t>18;-1200|</t>
  </si>
  <si>
    <t>debuff群体输出终极技-2阶段-9层恐惧buff时，降低目标终极技减免</t>
  </si>
  <si>
    <t>18;-1350|</t>
  </si>
  <si>
    <t>debuff群体输出终极技-2阶段-10层恐惧buff时，降低目标终极技减免</t>
  </si>
  <si>
    <t>18;-1500|</t>
  </si>
  <si>
    <t>debuff群体输出被动-受到伤害降低10%</t>
  </si>
  <si>
    <t>debuff群体输出被动-2阶段-普攻40%概率造成恐惧效果</t>
  </si>
  <si>
    <t>debuff群体输出被动-3阶段-普攻70%概率造成恐惧效果</t>
  </si>
  <si>
    <t>debuff群体输出被动-4阶段-普攻100%概率造成恐惧效果</t>
  </si>
  <si>
    <t>dps群体输出小技能 -几率暴击</t>
  </si>
  <si>
    <t>dps群体输出小技能 -2阶段-暴击伤害提升30%</t>
  </si>
  <si>
    <t>21;300|</t>
  </si>
  <si>
    <t>dps群体输出终极技-造成伤害提升20%</t>
  </si>
  <si>
    <t>dps群体输出被动-释放终极技后</t>
  </si>
  <si>
    <t>dps群体输出被动-终极技伤害提升</t>
  </si>
  <si>
    <t>ultiDamageAddRate_up</t>
  </si>
  <si>
    <t>17;150|</t>
  </si>
  <si>
    <t>无敌斩DPS小技能-20%概率造成暴击</t>
  </si>
  <si>
    <t>无敌斩DPS小技能-2阶段-40%概率造成暴击</t>
  </si>
  <si>
    <t>无敌斩DPS终极技-第1次伤害</t>
  </si>
  <si>
    <t>无敌斩DPS终极技-第2次伤害</t>
  </si>
  <si>
    <t>无敌斩DPS终极技-第3次伤害</t>
  </si>
  <si>
    <t>无敌斩DPS终极技-第4次伤害</t>
  </si>
  <si>
    <t>无敌斩DPS终极技-第5次伤害</t>
  </si>
  <si>
    <t>无敌斩DPS终极技-第6次伤害</t>
  </si>
  <si>
    <t>无敌斩DPS终极技-2阶段-第1次伤害，每次伤害递增10%</t>
  </si>
  <si>
    <t>无敌斩DPS终极技-2阶段-第2次伤害，每次伤害递增10%</t>
  </si>
  <si>
    <t>无敌斩DPS终极技-2阶段-第3次伤害，每次伤害递增10%</t>
  </si>
  <si>
    <t>无敌斩DPS终极技-2阶段-第4次伤害，每次伤害递增10%</t>
  </si>
  <si>
    <t>无敌斩DPS终极技-2阶段-第5次伤害，每次伤害递增10%</t>
  </si>
  <si>
    <t>无敌斩DPS终极技-2阶段-第6次伤害，每次伤害递增10%</t>
  </si>
  <si>
    <t>无敌斩DPS被动-暴击率增加10%</t>
  </si>
  <si>
    <t>无敌斩DPS被动-2阶段-暴击伤害增加10%</t>
  </si>
  <si>
    <t>21;100|</t>
  </si>
  <si>
    <t>无敌斩DPS被动-3阶段-暴击伤害增加20%</t>
  </si>
  <si>
    <t>21;200|</t>
  </si>
  <si>
    <t>无敌斩DPS被动-4阶段-暴击伤害增加30%</t>
  </si>
  <si>
    <t>42;-100|</t>
  </si>
  <si>
    <t>debuff辅助被动-减伤率提升10%</t>
  </si>
  <si>
    <t>debuff辅助被动-2阶段-攻击恐惧状态敌人时40%概率眩晕</t>
  </si>
  <si>
    <t>1|10</t>
  </si>
  <si>
    <t>debuff辅助被动-3阶段-攻击恐惧状态敌人时70%概率眩晕</t>
  </si>
  <si>
    <t>debuff辅助被动-4阶段-攻击恐惧状态敌人时100%概率眩晕</t>
  </si>
  <si>
    <t>debuff辅助被动-眩晕1回合</t>
  </si>
  <si>
    <t>stun</t>
  </si>
  <si>
    <t>群体治疗小技能 -2阶段-提升20%防御，持续1回合。</t>
  </si>
  <si>
    <t>43;200|</t>
  </si>
  <si>
    <t>群体治疗终极技-2阶段-每回合恢复10%血量，持续2回合。</t>
  </si>
  <si>
    <t>群体治疗被动-血量低于50%时</t>
  </si>
  <si>
    <t>heal_up</t>
  </si>
  <si>
    <t>30;200|</t>
  </si>
  <si>
    <t>群体治疗被动-血量高于50%时删除buff</t>
  </si>
  <si>
    <t>群体治疗被动-护盾id</t>
  </si>
  <si>
    <t>AOE单体肉盾被动-小技能造成治疗时</t>
  </si>
  <si>
    <t>AOE单体肉盾被动-提升目标防御</t>
  </si>
  <si>
    <t>43;100|</t>
  </si>
  <si>
    <t>AOE单体肉盾被动-终极技造成治疗时</t>
  </si>
  <si>
    <t>AOE单体肉盾被动-2阶段-生命值低于50%时，受到的伤害降低10%。</t>
  </si>
  <si>
    <t>AOE单体肉盾被动-2阶段-减伤buff10%</t>
  </si>
  <si>
    <t>AOE单体肉盾被动-2阶段-生命值高于50%时，删除减伤buff</t>
  </si>
  <si>
    <t>AOE单体肉盾被动-3阶段-生命值低于50%时，受到的伤害降低15%。</t>
  </si>
  <si>
    <t>AOE单体肉盾被动-3阶段-减伤buff15%</t>
  </si>
  <si>
    <t>AOE单体肉盾被动-3阶段-生命值高于50%时，删除减伤buff</t>
  </si>
  <si>
    <t>AOE单体肉盾被动-4阶段-生命值低于50%时，受到的伤害降低20%。</t>
  </si>
  <si>
    <t>AOE单体肉盾被动-4阶段-减伤buff20%</t>
  </si>
  <si>
    <t>AOE单体肉盾被动-4阶段-生命值高于50%时，删除减伤buff</t>
  </si>
  <si>
    <t>保护肉盾小技能 -护盾</t>
  </si>
  <si>
    <t>Char_121_Skill2_Buff_01</t>
  </si>
  <si>
    <t>保护肉盾小技能 -2阶段-攻击力提升10%</t>
  </si>
  <si>
    <t>保护肉盾小技能 -护盾buff</t>
  </si>
  <si>
    <t>Char_121_Skill3_Buff_01</t>
  </si>
  <si>
    <t>保护肉盾被动-自身存在护盾时</t>
  </si>
  <si>
    <t>0|302</t>
  </si>
  <si>
    <t>保护肉盾被动-提高减伤</t>
  </si>
  <si>
    <t>保护肉盾被动-2阶段-友方后排受到伤害的15%转移到自己身上</t>
  </si>
  <si>
    <t>intervene</t>
  </si>
  <si>
    <t>保护肉盾被动-3阶段-友方后排受到伤害的20%转移到自己身上</t>
  </si>
  <si>
    <t>保护肉盾被动-4阶段-友方后排受到伤害的25%转移到自己身上</t>
  </si>
  <si>
    <t>回怒辅助被动-己方单位释放终极技时，击杀敌人，额外获得2点团队能量</t>
  </si>
  <si>
    <t>目标角色释放完的技能有击杀记录</t>
  </si>
  <si>
    <t>爆发刺客小技能 -20%概率造成暴击</t>
  </si>
  <si>
    <t>爆发刺客小技能 -2阶段-50%概率造成暴击</t>
  </si>
  <si>
    <t>19;500|</t>
  </si>
  <si>
    <t>爆发刺客终极技-目标血量高于80%</t>
  </si>
  <si>
    <t>爆发刺客终极技-伤害提升20%</t>
  </si>
  <si>
    <t>爆发刺客终极技-2阶段-目标血量高于80%</t>
  </si>
  <si>
    <t>爆发刺客终极技-2阶段-伤害提升50%</t>
  </si>
  <si>
    <t>爆发刺客被动-战斗中提升自身暴击伤害</t>
  </si>
  <si>
    <t>爆发刺客被动-2阶段-生命值高于50%时，造成伤害增加10%。</t>
  </si>
  <si>
    <t>爆发刺客被动-2阶段-增伤buff10%。</t>
  </si>
  <si>
    <t>爆发刺客被动-2阶段-生命值低于50%时，删除增伤buff</t>
  </si>
  <si>
    <t>爆发刺客被动-3阶段-生命值高于50%时，造成伤害增加15%。</t>
  </si>
  <si>
    <t>爆发刺客被动-3阶段-增伤buff15%。</t>
  </si>
  <si>
    <t>爆发刺客被动-3阶段-生命值低于50%时，删除增伤buff</t>
  </si>
  <si>
    <t>爆发刺客被动-4阶段-生命值高于50%时，造成伤害增加20%。</t>
  </si>
  <si>
    <t>爆发刺客被动-4阶段-增伤buff20%。</t>
  </si>
  <si>
    <t>爆发刺客被动-4阶段-生命值低于50%时，删除增伤buff</t>
  </si>
  <si>
    <t>击杀刺客小技能 -目标血量低于50%</t>
  </si>
  <si>
    <t>击杀刺客小技能 -此次伤害提升10%</t>
  </si>
  <si>
    <t>击杀刺客小技能 -2阶段-目标血量低于50%</t>
  </si>
  <si>
    <t>击杀刺客小技能 -2阶段-此次伤害提升40%</t>
  </si>
  <si>
    <t>33;400|</t>
  </si>
  <si>
    <t>击杀刺客终极技-目标血量低于50%</t>
  </si>
  <si>
    <t>击杀刺客终极技-此次伤害提升10%</t>
  </si>
  <si>
    <t>击杀刺客终极技-2阶段-目标血量低于50%</t>
  </si>
  <si>
    <t>击杀刺客终极技-2阶段-此次伤害提升40%</t>
  </si>
  <si>
    <t>击杀刺客被动-击杀目标时</t>
  </si>
  <si>
    <t>击杀刺客被动-加攻击</t>
  </si>
  <si>
    <t>击杀刺客被动-击杀目标时刷新技能CD</t>
  </si>
  <si>
    <t>单体治疗小技能-2阶段-提升10%减伤，持续2回合。</t>
  </si>
  <si>
    <t>单体治疗终极技-从濒死状态恢复</t>
  </si>
  <si>
    <t>单体治疗终极技-效果消失时恢复血量</t>
  </si>
  <si>
    <t>单体治疗终极技-2阶段-提升15攻击力，持续2回合。</t>
  </si>
  <si>
    <t>单体治疗被动-护盾</t>
  </si>
  <si>
    <t>单体治疗被动-2阶段-造成的治疗效果提升10%</t>
  </si>
  <si>
    <t>单体治疗被动-3阶段-造成的治疗效果提升20%</t>
  </si>
  <si>
    <t>28;200|</t>
  </si>
  <si>
    <t>单体治疗被动-4阶段-造成的治疗效果提升30%</t>
  </si>
  <si>
    <t>28;300|</t>
  </si>
  <si>
    <t>反伤肉盾小技能 -受到攻击时恢复自身5%最大生命值</t>
  </si>
  <si>
    <t>反伤肉盾小技能 -2阶段-受到攻击时恢复自身10%最大生命值</t>
  </si>
  <si>
    <t>反伤肉盾终极技-获得自身50%最大生命值的护盾</t>
  </si>
  <si>
    <t>32;600|</t>
  </si>
  <si>
    <t>32;1000|</t>
  </si>
  <si>
    <t>反伤肉盾被动-自身受到的治疗和护盾效果提升20%(目前没有护盾效果提升属性)</t>
  </si>
  <si>
    <t>反伤肉盾被动-2阶段-血量首次低于30%时，恢复自身最大生命值20%，每场战斗只触发一次。</t>
  </si>
  <si>
    <t>反伤肉盾被动-3阶段-血量首次低于30%时，恢复自身最大生命值30%，每场战斗只触发一次。</t>
  </si>
  <si>
    <t>反伤肉盾被动-4阶段-血量首次低于30%时，恢复自身最大生命值40%，每场战斗只触发一次。</t>
  </si>
  <si>
    <t>单体强化辅助小技能 -防御力增加15%</t>
  </si>
  <si>
    <t>43;150|</t>
  </si>
  <si>
    <t>单体强化辅助小技能 -2阶段-防御力增加30%</t>
  </si>
  <si>
    <t>单体强化辅助小技能 -行动恢复生命值</t>
  </si>
  <si>
    <t>单体强化辅助终极技 -终极技效率提升20%</t>
  </si>
  <si>
    <t>17;200|</t>
  </si>
  <si>
    <t>单体强化辅助终极技 -2阶段-终极技效率提升50%</t>
  </si>
  <si>
    <t>17;400|</t>
  </si>
  <si>
    <t>单体强化辅助被动 -友方全体获得10%无视防御</t>
  </si>
  <si>
    <t>8;100|</t>
  </si>
  <si>
    <t>单体强化辅助被动 -2阶段-自身受到伤害降低10%</t>
  </si>
  <si>
    <t>单体强化辅助被动 -3阶段-自身受到伤害降低15%</t>
  </si>
  <si>
    <t>单体强化辅助被动 -4阶段-自身受到伤害降低20%</t>
  </si>
  <si>
    <t>偏肉输出小技能-2阶段-存在1个友方单位使此次伤害提升5%</t>
  </si>
  <si>
    <t>33;50|</t>
  </si>
  <si>
    <t>偏肉输出小技能-2阶段-存在2个友方单位使此次伤害提升10%</t>
  </si>
  <si>
    <t>偏肉输出小技能-2阶段-存在3个友方单位使此次伤害提升15%</t>
  </si>
  <si>
    <t>偏肉输出小技能-2阶段-存在4个友方单位使此次伤害提升20%</t>
  </si>
  <si>
    <t>偏肉输出小技能-2阶段-存在5个友方单位使此次伤害提升25%</t>
  </si>
  <si>
    <t>33;250|</t>
  </si>
  <si>
    <t>偏肉输出终极技-吸血30%</t>
  </si>
  <si>
    <t>31;300|</t>
  </si>
  <si>
    <t>偏肉输出被动-无法行动</t>
  </si>
  <si>
    <t>偏肉输出被动-敌方死亡行动一次</t>
  </si>
  <si>
    <t>52;200|</t>
  </si>
  <si>
    <t>52;300|</t>
  </si>
  <si>
    <t>古彩戏法师盖杯-全体友方单位变身为杯子</t>
  </si>
  <si>
    <t>古彩戏法师盖杯-依照目标属性加护盾</t>
  </si>
  <si>
    <t>古彩戏法师盖杯-护盾ID</t>
  </si>
  <si>
    <t>古彩戏法师盖杯-护盾正常消失加攻击力</t>
  </si>
  <si>
    <t>福字被动-给自己加一个空buff，存在时免伤buff加不上自己</t>
  </si>
  <si>
    <t>福字光环-给友方全体提供免伤</t>
  </si>
  <si>
    <t>Mon_3101_Skill1_Buff_01</t>
  </si>
  <si>
    <t>34;1000|</t>
  </si>
  <si>
    <t>寿字被动-触发死亡时</t>
  </si>
  <si>
    <t>寿字被动-强化友方全体</t>
  </si>
  <si>
    <t>Mon_3102_Skill1_Buff_01</t>
  </si>
  <si>
    <t>42;1000|</t>
  </si>
  <si>
    <t>强化扑克士兵被动-击杀目标时</t>
  </si>
  <si>
    <t>强化扑克士兵被动-执行一次普攻</t>
  </si>
  <si>
    <t>强化鲤鱼被动-击杀敌方单位加攻击</t>
  </si>
  <si>
    <t>随机召唤</t>
  </si>
  <si>
    <t>变身怪被动-扑克士兵变福字</t>
  </si>
  <si>
    <t>变身怪被动-福字变鸽子</t>
  </si>
  <si>
    <t>变身怪被动-鸽子变福字</t>
  </si>
  <si>
    <t>变身怪被动-福字变扑克士兵</t>
  </si>
  <si>
    <t>变身怪-扑克士兵-兔子先生</t>
  </si>
  <si>
    <t>变身怪-兔子先生-鸽子</t>
  </si>
  <si>
    <t>变身怪-鸽子-扑克士兵</t>
  </si>
  <si>
    <t>异质物研究员-1回合后造成伤害</t>
  </si>
  <si>
    <t>异质物研究员-对敌方释放负面状态</t>
  </si>
  <si>
    <t>42;-200|43;-200|</t>
  </si>
  <si>
    <t>融合boss大招-概率暴击</t>
  </si>
  <si>
    <t>通用小怪肉盾大招护盾</t>
  </si>
  <si>
    <t>Mon_2993_Skill2_Buff_01</t>
  </si>
  <si>
    <t xml:space="preserve">机械小怪肉盾大招-友方前排护盾 </t>
  </si>
  <si>
    <t>34;-1000|</t>
  </si>
  <si>
    <t>亡语触发辅助小技能被动-降低输出和100%减伤</t>
  </si>
  <si>
    <t>33;-550|34;-1000|</t>
  </si>
  <si>
    <t>15|0</t>
  </si>
  <si>
    <t>亡语触发辅助小技能被动-2阶段-降低输出和50%减伤</t>
  </si>
  <si>
    <t>33;-550|34;-500|</t>
  </si>
  <si>
    <t>亡语触发辅助终极技被动-降低输出和100%减伤</t>
  </si>
  <si>
    <t>亡语触发辅助终极技被动-2阶段-降低输出和50%减伤</t>
  </si>
  <si>
    <t>序章病床被动-科研人员死亡时自身也死亡</t>
  </si>
  <si>
    <t>序章boss召唤战士大招-召唤分身</t>
  </si>
  <si>
    <t>序章第一关STS科研人员普攻-使团队能量+1</t>
  </si>
  <si>
    <t>序章第一关STS科研人员被动-死亡时召唤一个STS科研人员</t>
  </si>
  <si>
    <t>序章第二关STS安保人员被动-战斗开始时获得2团队能量</t>
  </si>
  <si>
    <t>降低减伤</t>
  </si>
  <si>
    <t>33;-800|34;-1000|18;-1000|</t>
  </si>
  <si>
    <t>电视机娘分身1技能-立即召唤分身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</si>
  <si>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 xml:space="preserve"> </t>
    </r>
  </si>
  <si>
    <t>电视机娘分身1召唤跳舞-友方全体跳舞（空buff）</t>
  </si>
  <si>
    <t>FX_dianshijiniang_tiaowu_zhaohuan</t>
  </si>
  <si>
    <t>电视机娘分身2被动-主线1-5-行动后触发AVG</t>
  </si>
  <si>
    <t>34;-500|</t>
  </si>
  <si>
    <t>主线1-3回合结束时未全部死亡就召唤分身</t>
  </si>
  <si>
    <t>主线1-4-1回合结束时未全部死亡就召唤分身</t>
  </si>
  <si>
    <t>电视机娘分身2被动-主体在场无限复活</t>
  </si>
  <si>
    <t>电视娘本体换位跳舞-友方全体跳舞（空buff）</t>
  </si>
  <si>
    <t>FX_dianshijiniang_tiaowu_huanwei</t>
  </si>
  <si>
    <t>主线副本小怪-血量低于50%时换位</t>
  </si>
  <si>
    <t>序章单体射手被动-第一回合沉默自身</t>
  </si>
  <si>
    <t>序章第一关电桩被动-释放大招后触发AVG</t>
  </si>
  <si>
    <t>序章第一关电桩被动-回合数为3时触发avg</t>
  </si>
  <si>
    <t>序章第一关电桩被动-战斗开始时增加3点团队能量</t>
  </si>
  <si>
    <t>主线第三章-U盘被动-死亡时释放一个技能</t>
  </si>
  <si>
    <t>主线第三章-U盘被动-死亡时删除所有沉睡buff</t>
  </si>
  <si>
    <t>主线第三章-沉睡小怪被动-沉睡消失时</t>
  </si>
  <si>
    <t>bufftype集有到无时(;14)</t>
  </si>
  <si>
    <t>主线第三章-沉睡小怪被动-变身</t>
  </si>
  <si>
    <t>主线第三章-U盘娘boss被动-友方没小怪时苏醒</t>
  </si>
  <si>
    <t>主线第三章-U盘娘boss被动-沉睡消失时</t>
  </si>
  <si>
    <t>主线第三章-U盘娘boss被动-变身</t>
  </si>
  <si>
    <t>怪物-爆热音符终极技-加攻击buff</t>
  </si>
  <si>
    <t>怪物-爆热音符终极技-每回合给自己加个buff</t>
  </si>
  <si>
    <t>怪物-单体肉盾终极技-加减伤buff10%</t>
  </si>
  <si>
    <t>怪物-非对位战士被动-触发沉睡</t>
  </si>
  <si>
    <t>怪物-非对位战士被动-沉睡+加免伤</t>
  </si>
  <si>
    <t>34;350|</t>
  </si>
  <si>
    <t>怪物-非对位战士被动-苏醒</t>
  </si>
  <si>
    <t>怪物-非对位战士被动-加攻击</t>
  </si>
  <si>
    <t>怪物-非对位战士被动-特效buff</t>
  </si>
  <si>
    <t>怪物-怪物-开场增益辅助被动-友方攻击力提升2回合</t>
  </si>
  <si>
    <t>怪物-非对位辅助小技能 -概率震慑</t>
  </si>
  <si>
    <t>怪物-非对位持续射手大招-变身</t>
  </si>
  <si>
    <t>怪物-非对位持续射手大招-每回合给自己加个BUFF</t>
  </si>
  <si>
    <t>怪物-亡语反击战士被动-友方阵亡反击</t>
  </si>
  <si>
    <t>怪物-亡语触发辅助终极技-赋予亡语buff</t>
  </si>
  <si>
    <t>怪物-亡语触发辅助终极技-死亡时召唤</t>
  </si>
  <si>
    <t>怪物-亡语肉盾大招-加两层复活</t>
  </si>
  <si>
    <t>立即</t>
  </si>
  <si>
    <t>怪物-亡语肉盾被动-复活</t>
  </si>
  <si>
    <t>触发死亡之前</t>
  </si>
  <si>
    <t>怪物-亡语肉盾被动-加血</t>
  </si>
  <si>
    <t>怪物-亡语肉盾被动-开局加上复活buff</t>
  </si>
  <si>
    <t xml:space="preserve">怪物-献祭辅助终极技-消耗自身30%生命值 </t>
  </si>
  <si>
    <t>怪物-献祭辅助被动-触发死亡时</t>
  </si>
  <si>
    <t>怪物-献祭辅助被动-给予护盾</t>
  </si>
  <si>
    <t>怪物-献祭辅助被动-提升攻击力30%</t>
  </si>
  <si>
    <t>怪物-debuff群体输出终极技-1层恐惧buff时，降低目标终极技减免</t>
  </si>
  <si>
    <t>怪物-debuff群体输出终极技-2层恐惧buff时，降低目标终极技减免</t>
  </si>
  <si>
    <t>怪物-debuff群体输出终极技-3层恐惧buff时，降低目标终极技减免</t>
  </si>
  <si>
    <t>怪物-debuff群体输出终极技-4层恐惧buff时，降低目标终极技减免</t>
  </si>
  <si>
    <t>怪物-debuff群体输出终极技-5层恐惧buff时，降低目标终极技减免</t>
  </si>
  <si>
    <t>怪物-debuff群体输出终极技-6层恐惧buff时，降低目标终极技减免</t>
  </si>
  <si>
    <t>怪物-debuff群体输出终极技-7层恐惧buff时，降低目标终极技减免</t>
  </si>
  <si>
    <t>怪物-debuff群体输出终极技-8层恐惧buff时，降低目标终极技减免</t>
  </si>
  <si>
    <t>怪物-debuff群体输出终极技-9层恐惧buff时，降低目标终极技减免</t>
  </si>
  <si>
    <t>怪物-debuff群体输出终极技-10层恐惧buff时，降低目标终极技减免</t>
  </si>
  <si>
    <t>怪物-debuff群体输出被动-受到恐惧状态敌人攻击时（没做完）</t>
  </si>
  <si>
    <t>怪物-debuff群体输出被动-受到伤害降低10%（没做完）</t>
  </si>
  <si>
    <t>怪物-无敌斩DPS小技能-20%概率造成暴击</t>
  </si>
  <si>
    <t>怪物-无敌斩DPS终极技-第1次伤害</t>
  </si>
  <si>
    <t>怪物-无敌斩DPS终极技-第2次伤害</t>
  </si>
  <si>
    <t>怪物-无敌斩DPS终极技-第3次伤害</t>
  </si>
  <si>
    <t>怪物-无敌斩DPS终极技-第4次伤害</t>
  </si>
  <si>
    <t>怪物-无敌斩DPS终极技-第5次伤害</t>
  </si>
  <si>
    <t>怪物-无敌斩DPS终极技-第6次伤害</t>
  </si>
  <si>
    <t>怪物-无敌斩DPS被动-暴击率增加20%</t>
  </si>
  <si>
    <t>怪物-AOE单体肉盾被动-小技能造成治疗时</t>
  </si>
  <si>
    <t>怪物-AOE单体肉盾被动-提升目标防御</t>
  </si>
  <si>
    <t>怪物-AOE单体肉盾被动-终极技造成治疗时</t>
  </si>
  <si>
    <t>怪物-保护肉盾终极技-群体护盾</t>
  </si>
  <si>
    <t>怪物-爆发刺客小技能 -20%概率造成暴击</t>
  </si>
  <si>
    <t>怪物-爆发刺客终极技-目标血量高于80%</t>
  </si>
  <si>
    <t>怪物-爆发刺客终极技-伤害提升20%</t>
  </si>
  <si>
    <t>怪物-爆发刺客被动-战斗中提升自身暴击伤害</t>
  </si>
  <si>
    <t>怪物-击杀刺客小技能 -目标血量低于50%</t>
  </si>
  <si>
    <t>怪物-击杀刺客小技能 -此次伤害提升10%</t>
  </si>
  <si>
    <t>怪物-击杀刺客终极技-目标血量低于50%</t>
  </si>
  <si>
    <t>怪物-击杀刺客终极技-此次伤害提升10%</t>
  </si>
  <si>
    <t>怪物-击杀刺客被动-击杀目标时</t>
  </si>
  <si>
    <t>怪物-击杀刺客被动-加攻击</t>
  </si>
  <si>
    <t>怪物-单体治疗终极技-从濒死状态恢复</t>
  </si>
  <si>
    <t>怪物-单体治疗终极技-效果消失时恢复血量</t>
  </si>
  <si>
    <t>怪物-单体治疗被动-护盾</t>
  </si>
  <si>
    <t>怪物-反伤肉盾小技能 -受到攻击时恢复自身5%最大生命值</t>
  </si>
  <si>
    <t>怪物-反伤肉盾终极技-获得自身50%最大生命值的护盾</t>
  </si>
  <si>
    <t>怪物-反伤肉盾终极技-增加自身100%反伤率</t>
  </si>
  <si>
    <t>怪物-反伤肉盾被动-自身受到的治疗和护盾效果提升20%(目前没有护盾效果提升属性)</t>
  </si>
  <si>
    <t>怪物-单体强化辅助小技能 -防御力增加15%</t>
  </si>
  <si>
    <t>怪物-单体强化辅助小技能 -行动恢复生命值</t>
  </si>
  <si>
    <t>怪物-单体强化辅助终极技 -终极技效率提升20%</t>
  </si>
  <si>
    <t>怪物-单体强化辅助被动 -友方全体获得10%无视防御</t>
  </si>
  <si>
    <t>怪物-偏肉输出终极技-吸血30%</t>
  </si>
  <si>
    <t>怪物-偏肉输出被动-无法行动</t>
  </si>
  <si>
    <t>怪物-偏肉输出被动-敌方死亡行动一次</t>
  </si>
  <si>
    <t>支线-藤江物流大招-变身</t>
  </si>
  <si>
    <t>支线-藤江物流大招-每回合给自己加个BUFF</t>
  </si>
  <si>
    <t>支线-藤江物流大招-每回合攻击3次</t>
  </si>
  <si>
    <t>支线-藤江物流被动-开局释放大招</t>
  </si>
  <si>
    <t>支线-藤江物流被动-回合数为1时</t>
  </si>
  <si>
    <t>支线-藤江物流被动-回合数为3时</t>
  </si>
  <si>
    <t>支线-藤江物流被动-回合数为5时</t>
  </si>
  <si>
    <t>支线-藤江物流被动-回合数为7时</t>
  </si>
  <si>
    <t>支线-藤江物流被动-回合数为9时</t>
  </si>
  <si>
    <t>支线-藤江物流被动-免伤率100%</t>
  </si>
  <si>
    <t>Fx_char_3101_Skill01_Buff_01</t>
  </si>
  <si>
    <t>支线-藤江物流被动-回合数为2时</t>
  </si>
  <si>
    <t>支线-藤江物流被动-回合数为4时</t>
  </si>
  <si>
    <t>支线-藤江物流被动-回合数为6时</t>
  </si>
  <si>
    <t>支线-藤江物流被动-回合数为8时</t>
  </si>
  <si>
    <t>支线-藤江物流被动-回合数为10时</t>
  </si>
  <si>
    <t>支线-相机娘-对位列眩晕2回合</t>
  </si>
  <si>
    <t>支线-社畜-攻击力降低50%</t>
  </si>
  <si>
    <t>42;-500|</t>
  </si>
  <si>
    <t>支线-社畜-沉默</t>
  </si>
  <si>
    <t>装备-对位-辅助1-普攻和小技能的地方目标减少防御10%</t>
  </si>
  <si>
    <t>604|607</t>
  </si>
  <si>
    <t>防御减少10%</t>
  </si>
  <si>
    <t>43;-100|</t>
  </si>
  <si>
    <t>49;100|</t>
  </si>
  <si>
    <t>15;200|56;200|</t>
  </si>
  <si>
    <t>装备-亡语-肉盾2-开场或复活时获得自身生命最大值20%的护盾，持续2个回合。(没有复活时时机)</t>
  </si>
  <si>
    <t>护盾buff</t>
  </si>
  <si>
    <t>终极技伤害提升</t>
  </si>
  <si>
    <t>防御提高buff</t>
  </si>
  <si>
    <t>43;40|</t>
  </si>
  <si>
    <t>友方死亡时删除buff</t>
  </si>
  <si>
    <t>33;80|</t>
  </si>
  <si>
    <t>34;80|</t>
  </si>
  <si>
    <t>注意ID从0开始不要间断</t>
  </si>
  <si>
    <t>别名</t>
  </si>
  <si>
    <t>描述</t>
  </si>
  <si>
    <t>特效预制体路径</t>
  </si>
  <si>
    <t>特效预制体绑定位置</t>
  </si>
  <si>
    <t>动作ID</t>
  </si>
  <si>
    <t>动作优先级
（越大越高）</t>
  </si>
  <si>
    <t>是否无法释放普攻</t>
  </si>
  <si>
    <t>是否无法释放大招</t>
  </si>
  <si>
    <t>是否无法释放终极技</t>
  </si>
  <si>
    <t>是否无法被敌选为目标</t>
  </si>
  <si>
    <t>是否受伤buff消失</t>
  </si>
  <si>
    <t>无法获取个人怒气</t>
  </si>
  <si>
    <t>备用</t>
  </si>
  <si>
    <t>buffTypeAlias</t>
  </si>
  <si>
    <t>animID</t>
  </si>
  <si>
    <t>animPriority</t>
  </si>
  <si>
    <t>silenceNormalSkill</t>
  </si>
  <si>
    <t>silenceSpecialSkill</t>
  </si>
  <si>
    <t>silentUltimateSkill</t>
  </si>
  <si>
    <t>cannotBeSelectedAsTarget</t>
  </si>
  <si>
    <t>clearBuffOnHurt</t>
  </si>
  <si>
    <t>noEnergyGained</t>
  </si>
  <si>
    <t>reserved</t>
  </si>
  <si>
    <t>NONE</t>
  </si>
  <si>
    <t>FLOATING</t>
  </si>
  <si>
    <t>浮空</t>
  </si>
  <si>
    <t>BURNING</t>
  </si>
  <si>
    <t>燃烧</t>
  </si>
  <si>
    <t>FROZEN</t>
  </si>
  <si>
    <t>冰冻</t>
  </si>
  <si>
    <t>受击时不播放动作，这个ID不要改</t>
  </si>
  <si>
    <t>STUNNED</t>
  </si>
  <si>
    <t>眩晕</t>
  </si>
  <si>
    <t>无法释放任何技能</t>
  </si>
  <si>
    <t>HIDDEN</t>
  </si>
  <si>
    <t>隐匿</t>
  </si>
  <si>
    <t>无法被敌人选中为目标</t>
  </si>
  <si>
    <t>LIMITED</t>
  </si>
  <si>
    <t>限制</t>
  </si>
  <si>
    <t>无法释放小技能（行动值为0）</t>
  </si>
  <si>
    <t>SILENCED</t>
  </si>
  <si>
    <t>沉默</t>
  </si>
  <si>
    <t>无法释放终极技</t>
  </si>
  <si>
    <t>SHIELD</t>
  </si>
  <si>
    <t>这个ID不要改</t>
  </si>
  <si>
    <t>RESERVED9</t>
  </si>
  <si>
    <t>备用9</t>
  </si>
  <si>
    <t>SLEEPING</t>
  </si>
  <si>
    <t>催眠</t>
  </si>
  <si>
    <t>无法释放任何技能受到伤害时，状态解除</t>
  </si>
  <si>
    <t>BUFFTYPE_TRANSFORM</t>
  </si>
  <si>
    <t>变身为某个CHARACTER，这个ID不要改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</si>
  <si>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EAL</t>
    </r>
  </si>
  <si>
    <t>封印目标被视作不存在</t>
  </si>
  <si>
    <t>limited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</si>
  <si>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EIF SEAL</t>
    </r>
  </si>
  <si>
    <t>无法行动1回合</t>
  </si>
  <si>
    <t>自身无法行动</t>
  </si>
  <si>
    <t>SLEEP</t>
  </si>
  <si>
    <t>战士被动,沉睡中无法行动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</si>
  <si>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EAR</t>
    </r>
  </si>
  <si>
    <t>恐惧</t>
  </si>
  <si>
    <t>只是一个标记，恐惧状态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</si>
  <si>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NGER</t>
    </r>
  </si>
  <si>
    <t>控制怒气</t>
  </si>
  <si>
    <t>状态内无法获得怒气</t>
  </si>
  <si>
    <t>STRIKE_BACK</t>
  </si>
  <si>
    <t>反击</t>
  </si>
  <si>
    <t>受到普通攻击时进行反击，这个ID不要改</t>
  </si>
  <si>
    <t>STRIKE_BACK = 17，</t>
  </si>
  <si>
    <t>--反击 受到普通攻击时进行反击，这个ID不要改</t>
  </si>
  <si>
    <t>SUPPORT</t>
  </si>
  <si>
    <t>援护</t>
  </si>
  <si>
    <t>buff目标受到攻击后buff来源分担伤害</t>
  </si>
  <si>
    <t xml:space="preserve">SUPPORT = 18， </t>
  </si>
  <si>
    <t>SKILL_CYCLE</t>
  </si>
  <si>
    <t>技能循环</t>
  </si>
  <si>
    <t>替换原有的普通技能循环为配置</t>
  </si>
  <si>
    <t>SKILL_CYCLE = 19,</t>
  </si>
  <si>
    <t>FREE_ULTIMATE</t>
  </si>
  <si>
    <t>免费终极技</t>
  </si>
  <si>
    <t>可以免费使用一次终极大招不计算cd和消耗</t>
  </si>
  <si>
    <t>FREE_ULTIMATE =20,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</si>
  <si>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KILL_CD</t>
    </r>
  </si>
  <si>
    <t>技能冷却</t>
  </si>
  <si>
    <t>改变技能的冷却上限，当技能进入冷却状态时会更改技能的cd数量计算这个值配在type固定值</t>
  </si>
  <si>
    <t>ARMOR</t>
  </si>
  <si>
    <t>霸体</t>
  </si>
  <si>
    <r>
      <rPr>
        <sz val="10"/>
        <color theme="1"/>
        <rFont val="宋体"/>
        <family val="3"/>
        <charset val="134"/>
      </rPr>
      <t>拥有这个</t>
    </r>
    <r>
      <rPr>
        <sz val="10"/>
        <color theme="1"/>
        <rFont val="Arial"/>
        <family val="2"/>
      </rPr>
      <t>bufftype</t>
    </r>
    <r>
      <rPr>
        <sz val="10"/>
        <color theme="1"/>
        <rFont val="宋体"/>
        <family val="3"/>
        <charset val="134"/>
      </rPr>
      <t>时有限制效果的</t>
    </r>
    <r>
      <rPr>
        <sz val="10"/>
        <color theme="1"/>
        <rFont val="Arial"/>
        <family val="2"/>
      </rPr>
      <t>bufftype</t>
    </r>
    <r>
      <rPr>
        <sz val="10"/>
        <color theme="1"/>
        <rFont val="宋体"/>
        <family val="3"/>
        <charset val="134"/>
      </rPr>
      <t>不能添加</t>
    </r>
  </si>
  <si>
    <t>ARMOR = 22,</t>
  </si>
  <si>
    <t>HEAL_SPILL_TO_SHIELD</t>
  </si>
  <si>
    <t>治疗溢出护盾</t>
  </si>
  <si>
    <t>造成治疗时溢出的治疗变成护盾</t>
  </si>
  <si>
    <t>资源名</t>
  </si>
  <si>
    <r>
      <rPr>
        <b/>
        <sz val="9"/>
        <color theme="0"/>
        <rFont val="宋体"/>
        <family val="3"/>
        <charset val="134"/>
        <scheme val="minor"/>
      </rPr>
      <t>表现延迟/</t>
    </r>
    <r>
      <rPr>
        <b/>
        <sz val="9"/>
        <color theme="0"/>
        <rFont val="宋体"/>
        <family val="3"/>
        <charset val="134"/>
        <scheme val="minor"/>
      </rPr>
      <t>秒</t>
    </r>
  </si>
  <si>
    <t>delayTime</t>
  </si>
  <si>
    <t>reborn</t>
  </si>
  <si>
    <t>复活</t>
  </si>
  <si>
    <t>strick_back</t>
  </si>
  <si>
    <t>disappear</t>
  </si>
  <si>
    <t>驱散</t>
  </si>
  <si>
    <t>clean</t>
  </si>
  <si>
    <t>superarmor</t>
  </si>
  <si>
    <t>怪组位置填法</t>
  </si>
  <si>
    <t>VS</t>
  </si>
  <si>
    <t>光环(Aura buff)绝对位置填法</t>
  </si>
  <si>
    <t>1;0;0</t>
  </si>
  <si>
    <t>1;0;1</t>
  </si>
  <si>
    <t>1;0;2</t>
  </si>
  <si>
    <t>1;0;3</t>
  </si>
  <si>
    <t>1;0;4</t>
  </si>
  <si>
    <t>1;0;5</t>
  </si>
  <si>
    <t>1;1;0</t>
  </si>
  <si>
    <t>1;1;1</t>
  </si>
  <si>
    <t>1;1;2</t>
  </si>
  <si>
    <t>1;1;3</t>
  </si>
  <si>
    <t>1;1;4</t>
  </si>
  <si>
    <t>1;1;5</t>
  </si>
  <si>
    <t>1;2;0</t>
  </si>
  <si>
    <t>1;2;1</t>
  </si>
  <si>
    <t>1;2;2</t>
  </si>
  <si>
    <t>1;2;3</t>
  </si>
  <si>
    <t>1;2;4</t>
  </si>
  <si>
    <t>1;2;5</t>
  </si>
  <si>
    <t>光环相对位置填法</t>
  </si>
  <si>
    <t>0;-2;0</t>
  </si>
  <si>
    <t>0;-2;1</t>
  </si>
  <si>
    <t>0;-2;2</t>
  </si>
  <si>
    <t>0;-2;3</t>
  </si>
  <si>
    <t>0;-2;4</t>
  </si>
  <si>
    <t>0;-2;5</t>
  </si>
  <si>
    <t>0;-1;0</t>
  </si>
  <si>
    <t>0;-1;1</t>
  </si>
  <si>
    <t>0;-1;2</t>
  </si>
  <si>
    <t>0;-1;3</t>
  </si>
  <si>
    <t>0;-1;4</t>
  </si>
  <si>
    <t>0;-1;5</t>
  </si>
  <si>
    <t>○</t>
  </si>
  <si>
    <t>0;0;1</t>
  </si>
  <si>
    <t>0;0;2</t>
  </si>
  <si>
    <t>0;0;3</t>
  </si>
  <si>
    <t>0;0;4</t>
  </si>
  <si>
    <t>0;0;5</t>
  </si>
  <si>
    <t>0;1;0</t>
  </si>
  <si>
    <t>0;1;1</t>
  </si>
  <si>
    <t>0;1;2</t>
  </si>
  <si>
    <t>0;1;3</t>
  </si>
  <si>
    <t>0;1;4</t>
  </si>
  <si>
    <t>0;1;5</t>
  </si>
  <si>
    <t>0;2;0</t>
  </si>
  <si>
    <t>0;2;1</t>
  </si>
  <si>
    <t>0;2;2</t>
  </si>
  <si>
    <t>0;2;3</t>
  </si>
  <si>
    <t>0;2;4</t>
  </si>
  <si>
    <t>0;2;5</t>
  </si>
  <si>
    <t>113020102为示例buffid</t>
  </si>
  <si>
    <t>技能光环cell填法</t>
  </si>
  <si>
    <t>小队成员卡牌</t>
  </si>
  <si>
    <t>113020102|0;0;1|0;0;2</t>
  </si>
  <si>
    <t>小队对手卡牌</t>
  </si>
  <si>
    <t>113020102|0;0;3|0;0;4</t>
  </si>
  <si>
    <t>小队前锋卡牌</t>
  </si>
  <si>
    <t>113020102|0;0;2</t>
  </si>
  <si>
    <t>小队后卫卡牌</t>
  </si>
  <si>
    <t>113020102|0;0;1</t>
  </si>
  <si>
    <t>战场己方前锋</t>
  </si>
  <si>
    <t>113020102|1;0;2|1;1;2|1;2;2</t>
  </si>
  <si>
    <t>战场敌方后卫</t>
  </si>
  <si>
    <t>113020102|1;0;4|1;1;4|1;2;4</t>
  </si>
  <si>
    <t>条件编号</t>
  </si>
  <si>
    <t>枚举</t>
  </si>
  <si>
    <t>action</t>
  </si>
  <si>
    <t>p1</t>
  </si>
  <si>
    <t>p2</t>
  </si>
  <si>
    <t>p3</t>
  </si>
  <si>
    <t>p4</t>
  </si>
  <si>
    <t>p5</t>
  </si>
  <si>
    <t>不填</t>
  </si>
  <si>
    <t>HIT</t>
  </si>
  <si>
    <t>依照的属性</t>
  </si>
  <si>
    <t>伤害系数(千分制)</t>
  </si>
  <si>
    <t>伤害固定值</t>
  </si>
  <si>
    <t>HIT_PHY</t>
  </si>
  <si>
    <t>HIT_MAG</t>
  </si>
  <si>
    <t>伤害(魔法)</t>
  </si>
  <si>
    <t>HIT_REAL</t>
  </si>
  <si>
    <t>不填为来源属性，1:依照目标属性</t>
  </si>
  <si>
    <r>
      <rPr>
        <sz val="11"/>
        <color theme="1"/>
        <rFont val="宋体"/>
        <family val="3"/>
        <charset val="134"/>
        <scheme val="minor"/>
      </rPr>
      <t>自身攻击力的千分比当做上限 （当真实伤害为依照目标角色的当前或者最大生命值的百分比计算时，此参数需要填写依照自身攻击力的多少</t>
    </r>
    <r>
      <rPr>
        <sz val="11"/>
        <color theme="1"/>
        <rFont val="宋体"/>
        <family val="3"/>
        <charset val="134"/>
        <scheme val="minor"/>
      </rPr>
      <t>千</t>
    </r>
    <r>
      <rPr>
        <sz val="11"/>
        <color theme="1"/>
        <rFont val="宋体"/>
        <family val="3"/>
        <charset val="134"/>
        <scheme val="minor"/>
      </rPr>
      <t>分比的上限）</t>
    </r>
  </si>
  <si>
    <t>HEAL</t>
  </si>
  <si>
    <t>治疗固定值</t>
  </si>
  <si>
    <t>0或不填默认为多段治疗1为一次治疗</t>
  </si>
  <si>
    <t>HEAL_SRC</t>
  </si>
  <si>
    <t>HARM_SELF</t>
  </si>
  <si>
    <t>伤害(自残)</t>
  </si>
  <si>
    <t>伤害(自残，仅后面填的属性，且无法致死)</t>
  </si>
  <si>
    <t>ADDBUFF</t>
  </si>
  <si>
    <t>添加Buff</t>
  </si>
  <si>
    <t>buffID</t>
  </si>
  <si>
    <t>添加概率(百分制)</t>
  </si>
  <si>
    <t>0:目标；1：buff来源</t>
  </si>
  <si>
    <t>buff绑定方式:
0(不填为0，不绑定) 1(与生成的buff生死绑定)</t>
  </si>
  <si>
    <t>REMOVEBUFF</t>
  </si>
  <si>
    <t>依照BuffID删除BUFF</t>
  </si>
  <si>
    <t>ADDSHIELD</t>
  </si>
  <si>
    <t>添加一个护盾buff</t>
  </si>
  <si>
    <t>buffId</t>
  </si>
  <si>
    <t>CHANGE_TEAM_ENERGY</t>
  </si>
  <si>
    <t>团队能量变化</t>
  </si>
  <si>
    <t>值（正为增加，负为减少）</t>
  </si>
  <si>
    <t>ACCESS_NORMAL_SKILL</t>
  </si>
  <si>
    <t>技能CD</t>
  </si>
  <si>
    <t>将x个小技能本回合恢复或禁用</t>
  </si>
  <si>
    <t>值（正为增加x，负为减少x）</t>
  </si>
  <si>
    <t>FLOAT</t>
  </si>
  <si>
    <t>使浮空</t>
  </si>
  <si>
    <t>浮空高度</t>
  </si>
  <si>
    <t>DISPEL</t>
  </si>
  <si>
    <t>净化（己方debuff）or驱散（敌方增益）</t>
  </si>
  <si>
    <t>数量</t>
  </si>
  <si>
    <t>CAST_SKILL</t>
  </si>
  <si>
    <t>释放一个技能</t>
  </si>
  <si>
    <r>
      <rPr>
        <sz val="11"/>
        <color theme="1"/>
        <rFont val="宋体"/>
        <family val="3"/>
        <charset val="134"/>
        <scheme val="minor"/>
      </rPr>
      <t>1-10 释放第1-10号技能
技能pid 释放角色的pid技能</t>
    </r>
    <r>
      <rPr>
        <sz val="11"/>
        <color theme="1"/>
        <rFont val="宋体"/>
        <family val="3"/>
        <charset val="134"/>
        <scheme val="minor"/>
      </rPr>
      <t>(指异质物养成或英雄表里的技能组第几个技能)</t>
    </r>
  </si>
  <si>
    <t>释放概率(百分制)</t>
  </si>
  <si>
    <t>特殊行为飘字站位需要触发action时传入</t>
  </si>
  <si>
    <t>CHANGE_LINE</t>
  </si>
  <si>
    <t>己方小队和目标所在小队交换行</t>
  </si>
  <si>
    <t>战斗参数表中的ID</t>
  </si>
  <si>
    <t>0：不含队长，1：含队长</t>
  </si>
  <si>
    <t>RANDOM_ROW</t>
  </si>
  <si>
    <t>目标集Action: 将目标集合随机换行</t>
  </si>
  <si>
    <t>RANDOM_ROW = 10001,</t>
  </si>
  <si>
    <t>//目标集Action: 将目标集合随机换行</t>
  </si>
  <si>
    <t>SUMMON</t>
  </si>
  <si>
    <t>召唤一个召唤物</t>
  </si>
  <si>
    <t>monster表ID</t>
  </si>
  <si>
    <t>继承比例百分制</t>
  </si>
  <si>
    <t>0：双方死亡互不影响1：召唤者死亡召唤物死亡</t>
  </si>
  <si>
    <r>
      <rPr>
        <sz val="11"/>
        <color theme="1"/>
        <rFont val="宋体"/>
        <family val="3"/>
        <charset val="134"/>
        <scheme val="minor"/>
      </rPr>
      <t>是否继承buff目标属性</t>
    </r>
    <r>
      <rPr>
        <sz val="11"/>
        <color theme="1"/>
        <rFont val="宋体"/>
        <family val="3"/>
        <charset val="134"/>
        <scheme val="minor"/>
      </rPr>
      <t xml:space="preserve"> 1 是 0 否</t>
    </r>
  </si>
  <si>
    <t>RANDOM_SUMMON</t>
  </si>
  <si>
    <t>随机召唤一个召唤物</t>
  </si>
  <si>
    <t>monstergroup表ID(从组里选一个怪物召唤)</t>
  </si>
  <si>
    <t>是否继承buff目标属性 1 是 0 否</t>
  </si>
  <si>
    <t>COPY_SUMMON</t>
  </si>
  <si>
    <t>复制指定角色召唤到我方（放置位置为执行目标位置的我方镜像）</t>
  </si>
  <si>
    <t>染色参数</t>
  </si>
  <si>
    <t>遭到普通攻击时有概率反击</t>
  </si>
  <si>
    <t>反击概率百分比</t>
  </si>
  <si>
    <t>使用第几个技能进行反击从0开始</t>
  </si>
  <si>
    <t>STRIKE_BACK= 1000</t>
  </si>
  <si>
    <t>//遭受普通攻击时进行反击</t>
  </si>
  <si>
    <t>REBIRTH</t>
  </si>
  <si>
    <t>解除濒死状态并且血量最少为1点</t>
  </si>
  <si>
    <t>REBIRTH=1100</t>
  </si>
  <si>
    <t>//从濒死状态恢复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</si>
  <si>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HANGE_SCP_ENERGY</t>
    </r>
  </si>
  <si>
    <r>
      <rPr>
        <sz val="11"/>
        <color theme="1"/>
        <rFont val="宋体"/>
        <family val="3"/>
        <charset val="134"/>
        <scheme val="minor"/>
      </rPr>
      <t>CHANGE_SCP_ENERGY=</t>
    </r>
    <r>
      <rPr>
        <sz val="11"/>
        <color theme="1"/>
        <rFont val="宋体"/>
        <family val="3"/>
        <charset val="134"/>
        <scheme val="minor"/>
      </rPr>
      <t>1200</t>
    </r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</si>
  <si>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/公用怒气变化</t>
    </r>
  </si>
  <si>
    <t>DO_AVG</t>
  </si>
  <si>
    <t>异步逻辑播放一段avg</t>
  </si>
  <si>
    <t>战斗avg索引表ID</t>
  </si>
  <si>
    <t>DO_AVG = 9000,</t>
  </si>
  <si>
    <t>//播放avg</t>
  </si>
  <si>
    <t>HIT_STIFF</t>
  </si>
  <si>
    <t>受击时一段时间僵直不能再进行受击和释放技能</t>
  </si>
  <si>
    <t>0是普通受击1是重受击</t>
  </si>
  <si>
    <t>HIT_STIFF = 1300,</t>
  </si>
  <si>
    <t>//受击僵直</t>
  </si>
  <si>
    <t>CHANGE_CHARACTER</t>
  </si>
  <si>
    <t>大变活人直接用新的character替换原有的角色</t>
  </si>
  <si>
    <t>monster表id</t>
  </si>
  <si>
    <t>CHANGE_SKILL_CD</t>
  </si>
  <si>
    <t>改变技能当前cd 如果技能没处在cd状态则不影响</t>
  </si>
  <si>
    <t>改变的detal 变量 1为增加一回合-1为减少一回合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</si>
  <si>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/改变技能当前cd</t>
    </r>
  </si>
  <si>
    <t>ADD_CHARACTER_ROUND</t>
  </si>
  <si>
    <t>//指定角色增加一个回合逻辑</t>
  </si>
  <si>
    <t>时机编号</t>
  </si>
  <si>
    <t>timingId</t>
  </si>
  <si>
    <t>INSTANT</t>
  </si>
  <si>
    <t>ROUND_START</t>
  </si>
  <si>
    <t>ROUND_END</t>
  </si>
  <si>
    <t>当回合结束时</t>
  </si>
  <si>
    <t>HP_CHANGED</t>
  </si>
  <si>
    <t>当血量变化时</t>
  </si>
  <si>
    <t>PRE_ATTACKED</t>
  </si>
  <si>
    <t>受到敌方伤害技能攻击前</t>
  </si>
  <si>
    <t>POST_ATTACKED</t>
  </si>
  <si>
    <t>受到敌方伤害技能攻击后</t>
  </si>
  <si>
    <t>ATTACK</t>
  </si>
  <si>
    <t>发动攻击前</t>
  </si>
  <si>
    <t>BEFORE_DEAD</t>
  </si>
  <si>
    <t>DEAD</t>
  </si>
  <si>
    <t>死亡后</t>
  </si>
  <si>
    <t>PRE_ATTACK_SAMELINE_INDIVISUAL</t>
  </si>
  <si>
    <t>对对位敌方个体攻击前</t>
  </si>
  <si>
    <t>PRE_ATTACK_DIFFLINE_INDIVISUAL</t>
  </si>
  <si>
    <t>对异位敌方个体攻击前</t>
  </si>
  <si>
    <t>PRE_ATTACKED_SAMELINE</t>
  </si>
  <si>
    <t>被对位敌方攻击前</t>
  </si>
  <si>
    <t>PRE_ATTACKED_DIFFLINE</t>
  </si>
  <si>
    <t>被异位敌方攻击前</t>
  </si>
  <si>
    <t>POST_ATTACK_SAMELINE_INDIVISUAL</t>
  </si>
  <si>
    <t>对对位敌方个体攻击后</t>
  </si>
  <si>
    <t>POST_ATTACK_DIFFLINE_INDIVISUAL</t>
  </si>
  <si>
    <t>对异位敌方个体攻击后</t>
  </si>
  <si>
    <t>POST_ATTACKED_SAMELINE</t>
  </si>
  <si>
    <t>受到对位敌方攻击后</t>
  </si>
  <si>
    <t>POST_ATTACKED_DIFFLINE</t>
  </si>
  <si>
    <t>受到异位敌方攻击后</t>
  </si>
  <si>
    <t>ON_KILL_TARGET</t>
  </si>
  <si>
    <t>击杀目标时</t>
  </si>
  <si>
    <t>ON_BELONGTO_BUFFTYPESET</t>
  </si>
  <si>
    <t>bufftype集无到有时</t>
  </si>
  <si>
    <t>(例如从无状态进入眩晕或沉默其中一种时)</t>
  </si>
  <si>
    <t>ON_NOTBELONGTO_BUFFTYPESET</t>
  </si>
  <si>
    <t>bufftype集有到无时</t>
  </si>
  <si>
    <t>(例如从眩晕或沉默或两者 进入 无状态时)</t>
  </si>
  <si>
    <t>ON_EXIST_SAMELINE_ENEMY</t>
  </si>
  <si>
    <t>无对位敌人到有对位敌人时</t>
  </si>
  <si>
    <t>//无对位敌人到有对位敌人时</t>
  </si>
  <si>
    <t>ON_NOT_EXIST_SAMELINE_ENEMY</t>
  </si>
  <si>
    <t>有对位敌人到无对位敌人时</t>
  </si>
  <si>
    <t>//有对位敌人到无对位敌人时</t>
  </si>
  <si>
    <t>ON_ALLY_DIE</t>
  </si>
  <si>
    <t>友方死亡</t>
  </si>
  <si>
    <t>PRE_USE_ULTRA_SKILL</t>
  </si>
  <si>
    <t>使用大招前</t>
  </si>
  <si>
    <t>POST_USE_ULTRA_SKILL</t>
  </si>
  <si>
    <t>使用大招后</t>
  </si>
  <si>
    <t>POST_ATTACK</t>
  </si>
  <si>
    <t>普攻后</t>
  </si>
  <si>
    <t>PRE_ATTACK</t>
  </si>
  <si>
    <t>普攻前</t>
  </si>
  <si>
    <t>//普攻前</t>
  </si>
  <si>
    <t>终极技能前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</si>
  <si>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/终极技能前</t>
    </r>
  </si>
  <si>
    <t>终极技能后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</si>
  <si>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/终极技能后</t>
    </r>
  </si>
  <si>
    <t>ON_PRE_ALLY_USE_ULTRA_SKILL</t>
  </si>
  <si>
    <t>友方释放终极技前</t>
  </si>
  <si>
    <t>//友方释放终极技前</t>
  </si>
  <si>
    <t>ON_ALLY_PREDIE</t>
  </si>
  <si>
    <t>友方濒死</t>
  </si>
  <si>
    <t>//友方濒死</t>
  </si>
  <si>
    <t>ON_SCPENERGY_CHANGE</t>
  </si>
  <si>
    <t>当团队能量变化</t>
  </si>
  <si>
    <t>//当团队能量变化</t>
  </si>
  <si>
    <t>ON_BEFOR_SELFROUND_END</t>
  </si>
  <si>
    <t>角色的个人回合结束前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</si>
  <si>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角色的个人回合结束前</t>
    </r>
  </si>
  <si>
    <t>ON_ENEMY_DIE</t>
  </si>
  <si>
    <t>当敌方死亡</t>
  </si>
  <si>
    <t>ON_ENEMY_DIE = 614,</t>
  </si>
  <si>
    <t>//当敌方死亡</t>
  </si>
  <si>
    <t>ON_ENEMY_PRDIE</t>
  </si>
  <si>
    <t>当敌方濒死</t>
  </si>
  <si>
    <t>ON_ENEMY_PRDIE = 615,</t>
  </si>
  <si>
    <t>//当敌方濒死</t>
  </si>
  <si>
    <t>ON_REBIRTH</t>
  </si>
  <si>
    <t>当我复活时</t>
  </si>
  <si>
    <t>ESkillCondition</t>
  </si>
  <si>
    <t>ANY</t>
  </si>
  <si>
    <t>PROFESSION_RACE_COUNT</t>
  </si>
  <si>
    <t>需求的种族或者职业数量</t>
  </si>
  <si>
    <t>职业a;数量|职业b;数量 同职业的都填进去
例：1;5|2;6</t>
  </si>
  <si>
    <t>种族a;数量|种族b;数量 同种族的多个都填进去
例：1;5|2;6</t>
  </si>
  <si>
    <t>PROFESSION_RACE_COUNT=101,</t>
  </si>
  <si>
    <t>//需求的职业或种族数量</t>
  </si>
  <si>
    <t>EBuffCondition</t>
  </si>
  <si>
    <t>HP_PERCENT_LESS</t>
  </si>
  <si>
    <t>千分比值</t>
  </si>
  <si>
    <t>0目标，1来源</t>
  </si>
  <si>
    <t>HP_PERCENT_MORE</t>
  </si>
  <si>
    <t>CHECK_BUFFTYPE</t>
  </si>
  <si>
    <t>buffTypeA|buffTypeB
例如 2|10 (燃烧或催眠)</t>
  </si>
  <si>
    <t>BUFF_ATT</t>
  </si>
  <si>
    <r>
      <rPr>
        <sz val="11"/>
        <color theme="1"/>
        <rFont val="宋体"/>
        <family val="3"/>
        <charset val="134"/>
        <scheme val="minor"/>
      </rPr>
      <t>若载体有</t>
    </r>
    <r>
      <rPr>
        <sz val="11"/>
        <color theme="1"/>
        <rFont val="宋体"/>
        <family val="3"/>
        <charset val="134"/>
        <scheme val="minor"/>
      </rPr>
      <t>正/负面</t>
    </r>
    <r>
      <rPr>
        <sz val="11"/>
        <color theme="1"/>
        <rFont val="宋体"/>
        <family val="3"/>
        <charset val="134"/>
        <scheme val="minor"/>
      </rPr>
      <t>buff</t>
    </r>
  </si>
  <si>
    <t>类型（-1负面，1正面）</t>
  </si>
  <si>
    <t>SAME_LINE_AS_TARGET</t>
  </si>
  <si>
    <t>DIFF_LINE_AS_TARGET</t>
  </si>
  <si>
    <t>EXIST_SAME_LINE_ENEMY</t>
  </si>
  <si>
    <t>EXIST_NO_SAME_LINE_ENEMY</t>
  </si>
  <si>
    <t>职业a|职业b 同职业的都填进去
例：1|1|2</t>
  </si>
  <si>
    <t>种族a|种族b 同种族的多个都填进去
例：1|1|2</t>
  </si>
  <si>
    <t>PROFESSION_RACE_COUNT=501,</t>
  </si>
  <si>
    <r>
      <rPr>
        <sz val="11"/>
        <color theme="1"/>
        <rFont val="宋体"/>
        <family val="3"/>
        <charset val="134"/>
        <scheme val="minor"/>
      </rPr>
      <t>CHECK</t>
    </r>
    <r>
      <rPr>
        <sz val="11"/>
        <color theme="1"/>
        <rFont val="宋体"/>
        <family val="3"/>
        <charset val="134"/>
        <scheme val="minor"/>
      </rPr>
      <t>_ROUND_COUNT</t>
    </r>
  </si>
  <si>
    <t>指定的回合数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</si>
  <si>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/检测当前回合数量</t>
    </r>
  </si>
  <si>
    <t>CHECK_SCP_ENERGY</t>
  </si>
  <si>
    <t>检测当前公共能量数量</t>
  </si>
  <si>
    <t>指定的能量数</t>
  </si>
  <si>
    <t>//检测当前团队能量达到指定数量</t>
  </si>
  <si>
    <t>CUR_SKILL_KILLED</t>
  </si>
  <si>
    <t>//目标角色释放完的技能有击杀记录</t>
  </si>
  <si>
    <t>SEARCH_CONDITION</t>
  </si>
  <si>
    <t>检索类型：0战斗单位数量 1特定buff数量 2.友方场上特定PID单位数量</t>
  </si>
  <si>
    <t>检索范围 0 友方 1 敌方 2 自身3目标</t>
  </si>
  <si>
    <t>需求数量的最小值和最大值 例： 1|2</t>
  </si>
  <si>
    <t>检索类型为3,4时需要填buffid，检索类型为5时需要填角色pid</t>
  </si>
  <si>
    <t>该表程序未使用，只是记录</t>
  </si>
  <si>
    <t>内容</t>
  </si>
  <si>
    <t>DEFAULT</t>
  </si>
  <si>
    <t>E_ALL</t>
  </si>
  <si>
    <t>E_FRONT</t>
  </si>
  <si>
    <t>E_BACK</t>
  </si>
  <si>
    <t>敌方后排所有单位</t>
  </si>
  <si>
    <t>E_HIGHEST_PHY</t>
  </si>
  <si>
    <t>敌方物理攻击力最高</t>
  </si>
  <si>
    <t>攻击力最高判定仅基于战斗开始的初始属性</t>
  </si>
  <si>
    <t>E_HIGHEST_MAG</t>
  </si>
  <si>
    <t>敌方魔法攻击最高</t>
  </si>
  <si>
    <t>E_LOWEST_HPPERCENT</t>
  </si>
  <si>
    <t>基于比例</t>
  </si>
  <si>
    <t>E_LOWEST_HP</t>
  </si>
  <si>
    <t>敌方血量值最低</t>
  </si>
  <si>
    <t>基于固定值</t>
  </si>
  <si>
    <t>E_RANDOM_ONE</t>
  </si>
  <si>
    <t>物理攻击力=物理攻击力（1+物理攻击力百分比+角色物理攻击力百分比+装备物理攻击力百分比）</t>
  </si>
  <si>
    <t>E_RANDOM_FRONT_ONE</t>
  </si>
  <si>
    <t>敌方前排随机单体</t>
  </si>
  <si>
    <t>+攻击力(1+攻击百分比+角色攻击百分比+装备生命百分比)</t>
  </si>
  <si>
    <t>E_RANDOM_BACK_ONE</t>
  </si>
  <si>
    <t>E_HIGHEST_ATTACK</t>
  </si>
  <si>
    <t>敌方攻击力最高</t>
  </si>
  <si>
    <t>E_DEFAULTLINE_FRONT</t>
  </si>
  <si>
    <t>敌方对应列前排单体</t>
  </si>
  <si>
    <t>E_DEFAULTLINE_BACK</t>
  </si>
  <si>
    <t>E_DEFAULTLINE</t>
  </si>
  <si>
    <t>E_RANDOM_TWO_LINES</t>
  </si>
  <si>
    <t>敌方随机两列</t>
  </si>
  <si>
    <t>E_CURRENT_FRONT</t>
  </si>
  <si>
    <t>E_LOWEST_HP_THREE</t>
  </si>
  <si>
    <t>敌方血量最低的三个人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</si>
  <si>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/敌方血量最低的三个人</t>
    </r>
  </si>
  <si>
    <t>E_ALL_RANDOM_LIST</t>
  </si>
  <si>
    <t>//预先生成敌方全体的随机队列</t>
  </si>
  <si>
    <t>E_LOWEST_HPPERCENT_THREE</t>
  </si>
  <si>
    <t>敌方血量百分比最低的三个人</t>
  </si>
  <si>
    <t>E_RANDOM_THREE</t>
  </si>
  <si>
    <t>SELF</t>
  </si>
  <si>
    <t>A_ALL</t>
  </si>
  <si>
    <t>A_FRONT</t>
  </si>
  <si>
    <t>A_BACK</t>
  </si>
  <si>
    <t>我方后排所有单位</t>
  </si>
  <si>
    <t>A_HIGHEST_PHY</t>
  </si>
  <si>
    <t>我方物理攻击力最高</t>
  </si>
  <si>
    <t>A_HIGHEST_MAG</t>
  </si>
  <si>
    <t>我方魔法攻击最高</t>
  </si>
  <si>
    <t>A_LOWEST_HPPERCENT</t>
  </si>
  <si>
    <t>A_LOWEST_HP</t>
  </si>
  <si>
    <t>我方血量值最低</t>
  </si>
  <si>
    <t>A_RANDOM_ONE</t>
  </si>
  <si>
    <t>A_RANDOM_FRONT_ONE</t>
  </si>
  <si>
    <t>我方前排随机单体</t>
  </si>
  <si>
    <t>A_RANDOM_BACK_ONE</t>
  </si>
  <si>
    <t>我方后排随机单体</t>
  </si>
  <si>
    <t>A_HIGHEST_ATTACK</t>
  </si>
  <si>
    <t>我方攻击力最高</t>
  </si>
  <si>
    <t>A_ALL_EXCEPT_SELF</t>
  </si>
  <si>
    <t>除自身外我方全体</t>
  </si>
  <si>
    <t>A_DEFAULTLINE_FRONT</t>
  </si>
  <si>
    <t>A_DEFAULTLINE_BACK</t>
  </si>
  <si>
    <t>A_DEFAULTLINE</t>
  </si>
  <si>
    <t>A_RANDOM_TWO_LINES</t>
  </si>
  <si>
    <t>我方随机两列</t>
  </si>
  <si>
    <t>A_CURRENT_FRONT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</si>
  <si>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_LOWEST_HP_THREE</t>
    </r>
  </si>
  <si>
    <t>我方血量最低的三个人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</si>
  <si>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/我方血量最低的三个人</t>
    </r>
  </si>
  <si>
    <t>A_DEFAULTROW</t>
  </si>
  <si>
    <t>//我方对应排</t>
  </si>
  <si>
    <t>A_LOWEST_HP_EXCEPT_SELF</t>
  </si>
  <si>
    <t>除自身外血量最低</t>
  </si>
  <si>
    <t>//除自身外血量最低</t>
  </si>
  <si>
    <t>A_LOWEST_HPPERCENT_THREE</t>
  </si>
  <si>
    <t>SELF_TEAM_LEADER</t>
  </si>
  <si>
    <t>SELF_TEAM_LEADER = 200,</t>
  </si>
  <si>
    <t>//自身小队队长</t>
  </si>
  <si>
    <t>CAMP_LEADER</t>
  </si>
  <si>
    <t>CAMP_LEADER = 201,</t>
  </si>
  <si>
    <t>//我方阵容队长</t>
  </si>
  <si>
    <t>LIST_INDEX</t>
  </si>
  <si>
    <t>//攻击预留列表的第x个需要配合选择目标参数使用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</si>
  <si>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ELF_CASTING_SKILL_TARGET</t>
    </r>
  </si>
  <si>
    <t>自身正在释放的技能目标</t>
  </si>
  <si>
    <t>这个一般时是使用buff对攻击目标进行操作时使用</t>
  </si>
  <si>
    <t>SELF_CASTING_SKILL_ENEMY_TARGET</t>
  </si>
  <si>
    <t>自身正在释放技能的敌方目标</t>
  </si>
  <si>
    <t>SELF_CASTING_SKILL_ALLIES_TARGET</t>
  </si>
  <si>
    <t>自身正在释放技能的友方目标</t>
  </si>
  <si>
    <t>源字符串位置</t>
  </si>
  <si>
    <t>节点</t>
  </si>
  <si>
    <t>符位置</t>
  </si>
  <si>
    <t>字符串节点</t>
  </si>
  <si>
    <t>第1指令</t>
  </si>
  <si>
    <t>参数</t>
  </si>
  <si>
    <t>第2步字符串</t>
  </si>
  <si>
    <t>第2指令</t>
  </si>
  <si>
    <t>第3步字符串</t>
  </si>
  <si>
    <t>第3指令</t>
  </si>
  <si>
    <t>第4步字符串</t>
  </si>
  <si>
    <t>第4指令</t>
  </si>
  <si>
    <t>第5步字符串</t>
  </si>
  <si>
    <t>第5指令</t>
  </si>
  <si>
    <t>第6步字符串</t>
  </si>
  <si>
    <t>异质物</t>
  </si>
  <si>
    <t>技能阶段</t>
  </si>
  <si>
    <t>特殊技</t>
  </si>
  <si>
    <t>必杀技</t>
  </si>
  <si>
    <t>被动</t>
  </si>
  <si>
    <t>电桩少女</t>
  </si>
  <si>
    <t>大幅释放电量，对敌方单体造成{0}%伤害，若目标为对位单位则伤害提升30%。</t>
  </si>
  <si>
    <t>没关系就交给我吧。对敌方单体造成{0}%攻击力的伤害，若此次伤害击杀了一名敌方单位，则再释放一次。</t>
  </si>
  <si>
    <t>嗯，最让人心安的莫过于手机电量满格。前2回合提升{0}%攻击力。</t>
  </si>
  <si>
    <t>大幅释放电量，对敌方单体造成{0}%伤害，&lt;color=#FF5050&gt;无视目标50%防御力&lt;/color&gt;，若目标为对位单位则伤害提升30%。</t>
  </si>
  <si>
    <t>没关系就交给我吧。对敌方单体造成{0}%攻击力的伤害，&lt;color=#FF5050&gt;造成伤害提升20%&lt;/color&gt;，若此次伤害击杀了一名敌方单位，则再释放一次。</t>
  </si>
  <si>
    <t>嗯，最让人心安的莫过于手机电量满格。前2回合提升{0}%攻击力，&lt;color=#FF5050&gt;20%暴击率&lt;/color&gt;。</t>
  </si>
  <si>
    <t>嗯，最让人心安的莫过于手机电量满格。前2回合提升{0}%攻击力，&lt;color=#FF5050&gt;40%暴击率&lt;/color&gt;。</t>
  </si>
  <si>
    <t>嗯，最让人心安的莫过于手机电量满格。前2回合提升{0}%攻击力，&lt;color=#FF5050&gt;60%暴击率&lt;/color&gt;。</t>
  </si>
  <si>
    <t>爆热音符</t>
  </si>
  <si>
    <t>尝尝这个，对目标造成攻击力{0}%的伤害。</t>
  </si>
  <si>
    <t>现在！音浪全开 ！攻击力提高{0}%每回合额外攻击一次，持续2回合。</t>
  </si>
  <si>
    <t>要不要battle一下？当存在对位的敌方单位时，必定释放小技能，且免伤率提高{0}%。</t>
  </si>
  <si>
    <t>尝尝这个，对目标造成攻击力{0}%的伤害，&lt;color=#FF5050&gt; 并造成20%额外伤害。&lt;/color&gt;</t>
  </si>
  <si>
    <t>现在！音浪全开 ！攻击力提高{0}%，&lt;color=#FF5050&gt;暴击率提升20%&lt;/color&gt;，每回合额外攻击一次，持续2回合。</t>
  </si>
  <si>
    <t>要不要battle一下？当存在对位的敌方单位时，必定释放小技能，免伤率提高{0}%，&lt;color=#FF5050&gt;伤害率提升12%&lt;/color&gt;。</t>
  </si>
  <si>
    <t>要不要battle一下？当存在对位的敌方单位时，必定释放小技能，免伤率提高{0}%，&lt;color=#FF5050&gt;伤害率提升24%&lt;/color&gt;。</t>
  </si>
  <si>
    <t>要不要battle一下？当存在对位的敌方单位时，必定释放小技能，免伤率提高{0}%，&lt;color=#FF5050&gt;伤害率提升36%&lt;/color&gt;。</t>
  </si>
  <si>
    <t>织线偶童</t>
  </si>
  <si>
    <t>她永远能找到弱点。对敌方单体造成{0}伤害，本场战斗永久降低目标10%减伤率，最多叠加2层。</t>
  </si>
  <si>
    <t>那飞速的旋转像是舞蹈。对敌方所有前排造成攻击力{0}%伤害，并减少20%防御力，持续2回合。</t>
  </si>
  <si>
    <t>温暖是一种什么感觉？开场获得自身{0}%生命值的护盾。</t>
  </si>
  <si>
    <t>她永远能找到弱点。对敌方单体造成{0}伤害，本场战斗永久降低目标10%减伤率，&lt;color=#FF5050&gt; 本场战斗永久提升自身10%减伤率&lt;/color&gt;，最多叠加2层。</t>
  </si>
  <si>
    <t>那飞速的旋转像是舞蹈。对敌方所有前排造成攻击力{0}%伤害，&lt;color=#FF5050&gt; 并减少50%防御力&lt;/color&gt;，持续2回合。</t>
  </si>
  <si>
    <t>温暖是一种什么感觉？开场获得自身{0}%生命值的护盾,&lt;color=#FF5050&gt;护盾存在时攻击力提高20%&lt;/color&gt;。</t>
  </si>
  <si>
    <t>温暖是一种什么感觉？开场获得自身{0}%生命值的护盾,&lt;color=#FF5050&gt;护盾存在时攻击力提高40%&lt;/color&gt;。</t>
  </si>
  <si>
    <t>温暖是一种什么感觉？开场获得自身{0}%生命值的护盾,&lt;color=#FF5050&gt;护盾存在时攻击力提高60%&lt;/color&gt;。</t>
  </si>
  <si>
    <t>使命必达</t>
  </si>
  <si>
    <t>买的什么呀，这么重！对敌方单体造成{0}%攻击力伤害，并在2回合内提升自身10%攻击力。</t>
  </si>
  <si>
    <t>我们物流，可都是空运！变身，提升攻击力{0}%，每回合额外追加2次普攻，持续2回合。</t>
  </si>
  <si>
    <t>知道了，加急，加急！不存在对位敌方单位时，进入狂暴状态，普攻伤害提升{0}%。</t>
  </si>
  <si>
    <t>买的什么呀，这么重！对敌方单体造成{0}%攻击力伤害，并在2回合内提升自身20%攻击力。</t>
  </si>
  <si>
    <t>我们物流，可都是空运！变身，提升攻击力{0}%，每回合额外追加3次普攻，持续2回合。</t>
  </si>
  <si>
    <t>知道了，加急，加急！不存在对位敌方单位时，进入狂暴状态，普攻伤害提升{0}%，暴击率提升10%。</t>
  </si>
  <si>
    <t>知道了，加急，加急！不存在对位敌方单位时，进入狂暴状态，普攻伤害提升{0}%，&lt;color=#FF5050&gt;暴击率提升20%&lt;/color&gt;。</t>
  </si>
  <si>
    <t>知道了，加急，加急！不存在对位敌方单位时，进入狂暴状态，普攻伤害提升{0}%，&lt;color=#FF5050&gt;暴击率提升30%&lt;/color&gt;。</t>
  </si>
  <si>
    <t>她卷起身体，像车轮一样碾向目标，对敌方单体造成攻击力{0}%伤害，并恢复自身{1}%攻击力的血量。</t>
  </si>
  <si>
    <t>此路不通！我说了，此路不通！立即恢复自身最大生命值40%，受到的伤害减少{0}%（可与被动叠加），持续2个回合。</t>
  </si>
  <si>
    <t>科学也无法解释，她是怎么能在混凝土中穿行的。自身血量高于70%时，提升{0}%免伤。</t>
  </si>
  <si>
    <t>她卷起身体，像车轮一样碾向目标，对敌方单体造成攻击力{0}%伤害，并恢复自身{1}%攻击力的血量，自身防御力提升30%，持续1回合。</t>
  </si>
  <si>
    <t>此路不通！我说了，此路不通！立即恢复自身最大生命值40%，受到的伤害减少{0}%（可与被动叠加），持续2个回合，在之后的每回合恢复自身最大生命值15%，持续2个回合。</t>
  </si>
  <si>
    <t>科学也无法解释，她是怎么能在混凝土中穿行的。&lt;color=#FF5050&gt;自身血量高于60%时&lt;/color&gt;，提升{0}%免伤。</t>
  </si>
  <si>
    <t>科学也无法解释，她是怎么能在混凝土中穿行的。&lt;color=#FF5050&gt;自身血量高于50%时&lt;/color&gt;，提升{0}%免伤。</t>
  </si>
  <si>
    <t>科学也无法解释，她是怎么能在混凝土中穿行的。&lt;color=#FF5050&gt;自身血量高于40%时&lt;/color&gt;，提升{0}%免伤。</t>
  </si>
  <si>
    <t>莉尔塔Ⅲ型</t>
  </si>
  <si>
    <t>现在是信息时代。对敌方单体造成攻击力{0}%的伤害，若目标为非对位，此次伤害无视目标50%防御。</t>
  </si>
  <si>
    <t>世界同质化完成。对敌方前排所有单位造成攻击力{0}%的伤害，此次伤害无视目标50%防御。</t>
  </si>
  <si>
    <t>数据加载中，前两回合沉睡(无法行动)并提升{0}%免伤率，第三回合苏醒并提升{1}%攻击力。</t>
  </si>
  <si>
    <t>数据加载中，前两回合沉睡(无法行动)并提升{0}%免伤率，第三回合苏醒并提升{1}%攻击力，20%暴击率。</t>
  </si>
  <si>
    <t>数据加载中，前两回合沉睡(无法行动)并提升{0}%免伤率，第三回合苏醒并提升{1}%攻击力，&lt;color=#FF5050&gt;40%暴击率&lt;/color&gt;。</t>
  </si>
  <si>
    <t>数据加载中，前两回合沉睡(无法行动)并提升{0}%免伤率，第三回合苏醒并提升{1}%攻击力，&lt;color=#FF5050&gt;60%暴击率&lt;/color&gt;。</t>
  </si>
  <si>
    <t>迷醉金钞</t>
  </si>
  <si>
    <r>
      <rPr>
        <sz val="11"/>
        <color theme="1"/>
        <rFont val="宋体"/>
        <family val="3"/>
        <charset val="134"/>
        <scheme val="minor"/>
      </rPr>
      <t>为友方3名血量最低的友方单位恢复攻击力</t>
    </r>
    <r>
      <rPr>
        <sz val="11"/>
        <color theme="1"/>
        <rFont val="宋体"/>
        <family val="3"/>
        <charset val="134"/>
        <scheme val="minor"/>
      </rPr>
      <t>{0}</t>
    </r>
    <r>
      <rPr>
        <sz val="11"/>
        <color theme="1"/>
        <rFont val="宋体"/>
        <family val="3"/>
        <charset val="134"/>
        <scheme val="minor"/>
      </rPr>
      <t>%的生命值。</t>
    </r>
  </si>
  <si>
    <r>
      <rPr>
        <sz val="11"/>
        <color theme="1"/>
        <rFont val="宋体"/>
        <family val="3"/>
        <charset val="134"/>
        <scheme val="minor"/>
      </rPr>
      <t>友方全体单位造成伤害提高</t>
    </r>
    <r>
      <rPr>
        <sz val="11"/>
        <color theme="1"/>
        <rFont val="宋体"/>
        <family val="3"/>
        <charset val="134"/>
        <scheme val="minor"/>
      </rPr>
      <t>10%，并</t>
    </r>
    <r>
      <rPr>
        <sz val="11"/>
        <color theme="1"/>
        <rFont val="宋体"/>
        <family val="3"/>
        <charset val="134"/>
        <scheme val="minor"/>
      </rPr>
      <t>在行动时恢复攻击力{</t>
    </r>
    <r>
      <rPr>
        <sz val="11"/>
        <color theme="1"/>
        <rFont val="宋体"/>
        <family val="3"/>
        <charset val="134"/>
        <scheme val="minor"/>
      </rPr>
      <t>0}%</t>
    </r>
    <r>
      <rPr>
        <sz val="11"/>
        <color theme="1"/>
        <rFont val="宋体"/>
        <family val="3"/>
        <charset val="134"/>
        <scheme val="minor"/>
      </rPr>
      <t xml:space="preserve">的生命值，持续2回合。 </t>
    </r>
  </si>
  <si>
    <r>
      <rPr>
        <sz val="11"/>
        <color theme="1"/>
        <rFont val="宋体"/>
        <family val="3"/>
        <charset val="134"/>
        <scheme val="minor"/>
      </rPr>
      <t>进入战斗时，提升我方全体{</t>
    </r>
    <r>
      <rPr>
        <sz val="11"/>
        <color theme="1"/>
        <rFont val="宋体"/>
        <family val="3"/>
        <charset val="134"/>
        <scheme val="minor"/>
      </rPr>
      <t>0}%</t>
    </r>
    <r>
      <rPr>
        <sz val="11"/>
        <color theme="1"/>
        <rFont val="宋体"/>
        <family val="3"/>
        <charset val="134"/>
        <scheme val="minor"/>
      </rPr>
      <t>攻击力，持续2回合。</t>
    </r>
  </si>
  <si>
    <r>
      <rPr>
        <sz val="11"/>
        <color theme="1"/>
        <rFont val="宋体"/>
        <family val="3"/>
        <charset val="134"/>
        <scheme val="minor"/>
      </rPr>
      <t>为友方3名血量最低的友方单位恢复攻击力{0}</t>
    </r>
    <r>
      <rPr>
        <sz val="11"/>
        <color theme="1"/>
        <rFont val="宋体"/>
        <family val="3"/>
        <charset val="134"/>
        <scheme val="minor"/>
      </rPr>
      <t>%的生命值，造成的恢复效果提升</t>
    </r>
    <r>
      <rPr>
        <sz val="11"/>
        <color theme="1"/>
        <rFont val="宋体"/>
        <family val="3"/>
        <charset val="134"/>
        <scheme val="minor"/>
      </rPr>
      <t>50%。</t>
    </r>
  </si>
  <si>
    <r>
      <rPr>
        <sz val="11"/>
        <color theme="1"/>
        <rFont val="宋体"/>
        <family val="3"/>
        <charset val="134"/>
        <scheme val="minor"/>
      </rPr>
      <t>友方全体单位造成伤害提高20%，并</t>
    </r>
    <r>
      <rPr>
        <sz val="11"/>
        <color theme="1"/>
        <rFont val="宋体"/>
        <family val="3"/>
        <charset val="134"/>
        <scheme val="minor"/>
      </rPr>
      <t>在行动时恢复攻击力{</t>
    </r>
    <r>
      <rPr>
        <sz val="11"/>
        <color theme="1"/>
        <rFont val="宋体"/>
        <family val="3"/>
        <charset val="134"/>
        <scheme val="minor"/>
      </rPr>
      <t>0}%</t>
    </r>
    <r>
      <rPr>
        <sz val="11"/>
        <color theme="1"/>
        <rFont val="宋体"/>
        <family val="3"/>
        <charset val="134"/>
        <scheme val="minor"/>
      </rPr>
      <t xml:space="preserve">的生命值，持续2回合。 </t>
    </r>
  </si>
  <si>
    <r>
      <rPr>
        <sz val="11"/>
        <color theme="1"/>
        <rFont val="宋体"/>
        <family val="3"/>
        <charset val="134"/>
        <scheme val="minor"/>
      </rPr>
      <t>进入战斗时，提升我方全体{0}%</t>
    </r>
    <r>
      <rPr>
        <sz val="11"/>
        <color theme="1"/>
        <rFont val="宋体"/>
        <family val="3"/>
        <charset val="134"/>
        <scheme val="minor"/>
      </rPr>
      <t>攻击力，</t>
    </r>
    <r>
      <rPr>
        <sz val="11"/>
        <color theme="1"/>
        <rFont val="宋体"/>
        <family val="3"/>
        <charset val="134"/>
        <scheme val="minor"/>
      </rPr>
      <t>10%对位伤害，持续2回合。</t>
    </r>
  </si>
  <si>
    <r>
      <rPr>
        <sz val="11"/>
        <color theme="1"/>
        <rFont val="宋体"/>
        <family val="3"/>
        <charset val="134"/>
        <scheme val="minor"/>
      </rPr>
      <t>进入战斗时，提升我方全体{0}%</t>
    </r>
    <r>
      <rPr>
        <sz val="11"/>
        <color theme="1"/>
        <rFont val="宋体"/>
        <family val="3"/>
        <charset val="134"/>
        <scheme val="minor"/>
      </rPr>
      <t>攻击力，</t>
    </r>
    <r>
      <rPr>
        <sz val="11"/>
        <color theme="1"/>
        <rFont val="宋体"/>
        <family val="3"/>
        <charset val="134"/>
        <scheme val="minor"/>
      </rPr>
      <t>15%对位伤害，持续2回合。</t>
    </r>
  </si>
  <si>
    <r>
      <rPr>
        <sz val="11"/>
        <color theme="1"/>
        <rFont val="宋体"/>
        <family val="3"/>
        <charset val="134"/>
        <scheme val="minor"/>
      </rPr>
      <t>进入战斗时，提升我方全体{0}%</t>
    </r>
    <r>
      <rPr>
        <sz val="11"/>
        <color theme="1"/>
        <rFont val="宋体"/>
        <family val="3"/>
        <charset val="134"/>
        <scheme val="minor"/>
      </rPr>
      <t>攻击力，</t>
    </r>
    <r>
      <rPr>
        <sz val="11"/>
        <color theme="1"/>
        <rFont val="宋体"/>
        <family val="3"/>
        <charset val="134"/>
        <scheme val="minor"/>
      </rPr>
      <t>20%对位伤害，持续2回合。</t>
    </r>
  </si>
  <si>
    <t>爱的拍立得</t>
  </si>
  <si>
    <t>茄子！对默认单位造成攻击力{0}%伤害，50%概率对目标造成“震慑”效果（无法行动一次），持续1回合。</t>
  </si>
  <si>
    <t>最难留住的，是时光。对默认单位造成攻击力{0}%伤害，眩晕目标1回合。</t>
  </si>
  <si>
    <t>摄影，最重要的不是设备，而是——光！受到对位伤害降低{0}%。</t>
  </si>
  <si>
    <t>最难留住的，是时光。对默认单位造成攻击力{0}%伤害，眩晕目标1回合，并使其防御降低20%。</t>
  </si>
  <si>
    <t>摄影，最重要的不是设备，而是——光！受到对位伤害降低{0}%，&lt;color=#FF5050&gt;对非对位敌人造成伤害增加10%&lt;/color&gt;。</t>
  </si>
  <si>
    <t>摄影，最重要的不是设备，而是——光！受到对位伤害降低{0}%，&lt;color=#FF5050&gt;对非对位敌人造成伤害增加20%&lt;/color&gt;。</t>
  </si>
  <si>
    <t>摄影，最重要的不是设备，而是——光！受到对位伤害降低{0}%，&lt;color=#FF5050&gt;对非对位敌人造成伤害增加30%&lt;/color&gt;。</t>
  </si>
  <si>
    <t>归终挽歌</t>
  </si>
  <si>
    <t>弦音一动，对敌方单体造成{0}%伤害，并提升自身暴击率10%，持续2个回合。</t>
  </si>
  <si>
    <t>唢呐一响，黄金万两。对敌方单体造成{0}%攻击力的伤害，若此次伤害击杀了一名敌方单位，则本场战斗永久提升自身攻击力25%（一场战斗只触发一次）。</t>
  </si>
  <si>
    <t>一曲肝肠断。每当我方单位被击败时，造成一次{0}%攻击力的伤害，每回合最多触发3次。</t>
  </si>
  <si>
    <t>弦音一动，对敌方单体造成{0}%攻击力伤害，并提升自身暴击率30%，持续2个回合。</t>
  </si>
  <si>
    <t>唢呐一响，黄金万两。对敌方单体造成{0}%攻击力的伤害，若此次伤害击杀了一名敌方单位，则本场战斗永久提升自身攻击力50%（一场战斗只触发一次）。</t>
  </si>
  <si>
    <t>一曲肝肠断。自身攻击力提升5%，每当我方单位被击败时，造成一次{0}%攻击力的伤害，每回合最多触发3次。</t>
  </si>
  <si>
    <t>一曲肝肠断。&lt;color=#FF5050&gt;自身攻击力提升10%&lt;/color&gt;，每当我方单位被击败时，造成一次{0}%攻击力的伤害，每回合最多触发3次。</t>
  </si>
  <si>
    <t>一曲肝肠断。&lt;color=#FF5050&gt;自身攻击力提升15%&lt;/color&gt;，每当我方单位被击败时，造成一次{0}%攻击力的伤害，每回合最多触发3次。</t>
  </si>
  <si>
    <t>迷幻映像</t>
  </si>
  <si>
    <t>久等了，各位。对敌方单体造成{0}%攻击力的伤害，若场上满员伤害提升50%。</t>
  </si>
  <si>
    <t>将元气传达给大家，对敌方每队第一个单位造成{0}%伤害，若场上满员伤害提升50%。</t>
  </si>
  <si>
    <t>今天也要干劲满满哦！我方全体提高{0}%攻击力。</t>
  </si>
  <si>
    <t>今天也要干劲满满哦！我方全体提高{0}%攻击力，&lt;color=#FF5050&gt;若己方某个单位死亡，召唤一个继承自身属性的分身前往对应位置支援，分身受到伤害翻倍，一场战斗最多触发1次&lt;/color&gt;。</t>
  </si>
  <si>
    <t>今天也要干劲满满哦！我方全体提高{0}%攻击力，若己方某个单位死亡，召唤一个继承自身属性的分身前往对应位置支援，分身受到伤害翻倍，&lt;color=#FF5050&gt;一场战斗最多触发2次&lt;/color&gt;。</t>
  </si>
  <si>
    <t>今天也要干劲满满哦！我方全体提高{0}%攻击力，若己方某个单位死亡，召唤一个继承自身属性的分身前往对应位置支援，分身受到伤害翻倍，&lt;color=#FF5050&gt;一场战斗最多触发3次&lt;/color&gt;。</t>
  </si>
  <si>
    <t>小僵尸</t>
  </si>
  <si>
    <t>贴上1层【僵定符】效果，并使自身的攻击伤害增加{0}%，持续2回合。</t>
  </si>
  <si>
    <t>贴上2层【僵定符】效果，并使自身攻击无视敌方{0}%防御力，持续2回合。</t>
  </si>
  <si>
    <t>【僵定符】可保身体不损，每次死亡都会复活，恢复自身最大生命值{0}%，同时消耗1层【僵定符】。初始为1层，最高可到2层。</t>
  </si>
  <si>
    <t>贴上1层【僵定符】效果,并使自身的攻击伤害增加{0}%，持续2回合。</t>
  </si>
  <si>
    <t>【僵定符】可保身体不损，每次死亡都会复活，恢复自身最大生命值{0}%，同时消耗1层【僵定符】。初始为1层，最高可到3层。</t>
  </si>
  <si>
    <t>【僵定符】可保身体不损，每次死亡都会复活，恢复自身最大生命值{0}%，同时消耗1层【僵定符】。初始为1层，&lt;color=#FF5050&gt;最高可到4层&lt;/color&gt;。</t>
  </si>
  <si>
    <t>【僵定符】可保身体不损，每次死亡都会复活，恢复自身最大生命值{0}%，同时消耗1层【僵定符】。初始为1层，&lt;color=#FF5050&gt;最高可到5层&lt;/color&gt;。</t>
  </si>
  <si>
    <t>气球猎人</t>
  </si>
  <si>
    <t>吃掉这些豆子。给自身所在列的队友加个buff，在死亡时召唤一个气球继承该位置初始单位的生命值、攻击力、防御力，召唤物受到的伤害翻倍，造成{0}%的伤害。</t>
  </si>
  <si>
    <t>游戏就是要一起玩。给己方所有小队当前前排单位赋予一个BUFF，在死亡时召唤一个气球继承该位置初始单位的生命值、攻击力、防御力，召唤物受到的伤害翻倍，造成{0}%的伤害。</t>
  </si>
  <si>
    <t>满分通关。当己方队伍6个位置满员时，提升自身免伤{0}%。</t>
  </si>
  <si>
    <t>满分通关。当己方队伍6个位置满员时，提升自身免伤{0}%，&lt;color=#FF5050&gt;场上每有一个气球，自身攻击力提升10%&lt;/color&gt;。</t>
  </si>
  <si>
    <t>满分通关。当己方队伍6个位置满员时，提升自身免伤{0}%，&lt;color=#FF5050&gt;场上每有一个气球，自身攻击力提升20%&lt;/color&gt;。</t>
  </si>
  <si>
    <t>满分通关。当己方队伍6个位置满员时，提升自身免伤{0}%，&lt;color=#FF5050&gt;场上每有一个气球，自身攻击力提升30%&lt;/color&gt;。</t>
  </si>
  <si>
    <t>猩红侵入</t>
  </si>
  <si>
    <t>散播疾病云雾，60%概率对受到伤害的敌方单位附加1层恐惧效果并造成{0}%伤害（恐惧：伤害率下降5%持续3回合，恐惧效果最多叠加10层）。</t>
  </si>
  <si>
    <t>病毒才是世界的主人。对敌方所有单位造成{0}%伤害，对存在恐惧效果的单位造成的伤害提升，每层恐惧效果使此次伤害提升10%，每个单位单独计算。</t>
  </si>
  <si>
    <t>微生物无处不在。受到的伤害降低{0}%。</t>
  </si>
  <si>
    <t>散播疾病云雾，80%概率对受到伤害的敌方单位附加1层恐惧效果并造成{0}%伤害（恐惧：伤害率下降5%持续3回合，恐惧效果最多叠加10层）。</t>
  </si>
  <si>
    <t>病毒才是世界的主人。对敌方所有单位造成{0}%伤害，对存在恐惧效果的单位造成的伤害提升，每层恐惧效果使此次伤害提升15%，每个单位单独计算。</t>
  </si>
  <si>
    <t>微生物无处不在。受到的伤害降低{0}%，&lt;color=#FF5050&gt;普攻有40%概率对目标叠加一层恐惧效果&lt;/color&gt;。</t>
  </si>
  <si>
    <t>微生物无处不在。受到的伤害降低{0}%，&lt;color=#FF5050&gt;普攻有70%概率对目标叠加一层恐惧效果&lt;/color&gt;。</t>
  </si>
  <si>
    <t>微生物无处不在。受到的伤害降低{0}%，&lt;color=#FF5050&gt;普攻有100%概率对目标叠加一层恐惧效果&lt;/color&gt;。</t>
  </si>
  <si>
    <t>超波频667</t>
  </si>
  <si>
    <t>释放电磁脉冲，攻击所有敌人，造成{0}%攻击力的伤害，并且40%几率造成暴击。</t>
  </si>
  <si>
    <t>呼叫卫星-伽玛37，对全部敌人造成攻击力{0}%的伤害，如果此次伤害击杀了敌方单位，则对敌方全体造成一次攻击力{1}%的伤害。</t>
  </si>
  <si>
    <t>信号收到，完毕。必杀技每释放一次伤害提高{0}%，最多可叠加5次。</t>
  </si>
  <si>
    <t>释放电磁脉冲，攻击所有敌人，造成{0}%攻击力的伤害，并且40%几率造成暴击，暴击时暴击伤害提升30%。</t>
  </si>
  <si>
    <t>呼叫卫星-伽玛37，对全部敌人造成攻击力{0}%的伤害，造成的伤害提升20%，如果此次伤害击杀了敌方单位，则对敌方全体造成一次攻击力{1}%的伤害。</t>
  </si>
  <si>
    <t>信号收到，完毕。自身暴击率提高10%，必杀技每释放一次伤害提高{0}%，最多可叠加5次。</t>
  </si>
  <si>
    <t>信号收到，完毕。&lt;color=#FF5050&gt;自身暴击率提高20%&lt;/color&gt;，必杀技每释放一次伤害提高{0}%，最多可叠加5次。</t>
  </si>
  <si>
    <t>信号收到，完毕。&lt;color=#FF5050&gt;自身暴击率提高30%&lt;/color&gt;，必杀技每释放一次伤害提高{0}%，最多可叠加5次。</t>
  </si>
  <si>
    <t>向日葵之夜</t>
  </si>
  <si>
    <t>真的很抱歉，对全部敌人造成攻击力{0}%伤害，并附加1层恐惧效果（恐惧：伤害率下降5%持续3回合，恐惧效果最多叠加10层）。</t>
  </si>
  <si>
    <t>生活的意义是什么？对全部敌人造成攻击力{0}%伤害，并附加2层恐惧效果。</t>
  </si>
  <si>
    <t>这个生物看起来就是负能量的集合体。受到的伤害降低{0}%。</t>
  </si>
  <si>
    <t>这个生物看起来就是负能量的集合体。受到的伤害降低{0}%，&lt;color=#FF5050&gt;普攻攻击恐惧状态的敌人40%概率造成震慑（震慑：无法攻击），持续1回合&lt;/color&gt;。</t>
  </si>
  <si>
    <t>这个生物看起来就是负能量的集合体。受到的伤害降低{0}%，&lt;color=#FF5050&gt;普攻攻击恐惧状态的敌人70%概率造成震慑（震慑：无法攻击），持续1回合&lt;/color&gt;。</t>
  </si>
  <si>
    <t>这个生物看起来就是负能量的集合体。受到的伤害降低{0}%，&lt;color=#FF5050&gt;普攻攻击恐惧状态的敌人100%概率造成震慑（震慑：无法攻击），持续1回合&lt;/color&gt;。</t>
  </si>
  <si>
    <t>早茶少女</t>
  </si>
  <si>
    <t>要来点吗，味道不错。为友方3名血量百分比最低的单位恢复攻击力{0}%+100点的生命值。</t>
  </si>
  <si>
    <t>料理是会给人带来幸福的。为友方全体恢复攻击力{0}%+200点的生命值。</t>
  </si>
  <si>
    <t>我就是最年轻的特级厨师。友方全体单位血量低于50%时受到的治疗效果增加{0}%。</t>
  </si>
  <si>
    <t>要来点吗，味道不错。为友方3名血量百分比最低的单位恢复攻击力{0}%+100点的生命值，并提升25%防御，持续1回合。</t>
  </si>
  <si>
    <t>料理是会给人带来幸福的。为友方全体恢复攻击力{0}%+200点的生命值，并每回合恢复10%生命值，持续2回合。</t>
  </si>
  <si>
    <t>我就是最年轻的特级厨师。友方全体单位血量低于50%时受到的治疗效果增加{0}%，&lt;color=#FF5050&gt;开场为友方全体添加自身攻击力50%的护盾&lt;/color&gt;。</t>
  </si>
  <si>
    <t>我就是最年轻的特级厨师。友方全体单位血量低于50%时受到的治疗效果增加{0}%，&lt;color=#FF5050&gt;开场为友方全体添加自身攻击力100%的护盾&lt;/color&gt;。</t>
  </si>
  <si>
    <t>我就是最年轻的特级厨师。友方全体单位血量低于50%时受到的治疗效果增加{0}%，&lt;color=#FF5050&gt;开场为友方全体添加自身攻击力150%的护盾&lt;/color&gt;。</t>
  </si>
  <si>
    <t>纯愈因子</t>
  </si>
  <si>
    <t>分裂细胞，为自身及同列友方单位，创造一个基于施法者{0}%攻击力的护盾。</t>
  </si>
  <si>
    <t>细胞分裂聚集形成组织，为友方全体施加释放者{0}%攻击力的护盾。</t>
  </si>
  <si>
    <t>特化组织是肌体的屏障。自身存在护盾时提高{0}%减伤。</t>
  </si>
  <si>
    <t>分裂细胞，为自身及同列友方单位，创造一个基于施法者{0}%攻击力的护盾，并提升10%攻击力，持续2回合。</t>
  </si>
  <si>
    <t>细胞分裂聚集形成组织，为友方全体施加释放者{0}%攻击力的护盾，并清除一个debuff。</t>
  </si>
  <si>
    <t>特化组织是肌体的屏障。自身存在护盾时提高{0}%减伤，&lt;color=#FF5050&gt;友方后排受到伤害的15%转移到自己身上&lt;/color&gt;。</t>
  </si>
  <si>
    <t>特化组织是肌体的屏障。自身存在护盾时提高{0}%减伤，&lt;color=#FF5050&gt;友方后排受到伤害的20%转移到自己身上&lt;/color&gt;。</t>
  </si>
  <si>
    <t>特化组织是肌体的屏障。自身存在护盾时提高{0}%减伤，&lt;color=#FF5050&gt;友方后排受到伤害的25%转移到自己身上&lt;/color&gt;。</t>
  </si>
  <si>
    <t>主线第一章-STS科研人员大招-单体伤害</t>
    <phoneticPr fontId="26" type="noConversion"/>
  </si>
  <si>
    <t>序章第二关STS科研人员被动-释放完终极技触发avg</t>
    <phoneticPr fontId="26" type="noConversion"/>
  </si>
  <si>
    <t>物理伤害</t>
    <phoneticPr fontId="26" type="noConversion"/>
  </si>
  <si>
    <t>凯瑟琳-减少初始CD</t>
    <phoneticPr fontId="26" type="noConversion"/>
  </si>
  <si>
    <t>凯瑟琳-被动1-减少主动技初始CD至1</t>
    <phoneticPr fontId="26" type="noConversion"/>
  </si>
  <si>
    <t>110301</t>
    <phoneticPr fontId="26" type="noConversion"/>
  </si>
  <si>
    <t>凯瑟琳-被动2-减少主动技初始CD至0</t>
    <phoneticPr fontId="26" type="noConversion"/>
  </si>
  <si>
    <t>聂总-减少主动技初始CD</t>
    <phoneticPr fontId="26" type="noConversion"/>
  </si>
  <si>
    <t>聂总-被动1-减少主动技初始CD至1</t>
    <phoneticPr fontId="26" type="noConversion"/>
  </si>
  <si>
    <t>聂总-被动2-减少主动技初始CD至0</t>
    <phoneticPr fontId="26" type="noConversion"/>
  </si>
  <si>
    <t>涂凌-被动1-减少主动技初始CD至1</t>
    <phoneticPr fontId="26" type="noConversion"/>
  </si>
  <si>
    <t>涂凌-被动2-减少主动技初始CD至0</t>
    <phoneticPr fontId="26" type="noConversion"/>
  </si>
  <si>
    <t>涂凌-减少主动技初始CD</t>
    <phoneticPr fontId="26" type="noConversion"/>
  </si>
  <si>
    <t>涂凌-减少主动技初始CD</t>
    <phoneticPr fontId="26" type="noConversion"/>
  </si>
  <si>
    <t>1|1</t>
    <phoneticPr fontId="26" type="noConversion"/>
  </si>
  <si>
    <t>1|2</t>
    <phoneticPr fontId="26" type="noConversion"/>
  </si>
  <si>
    <t>主线1-4-2回合结束时前排未全部死亡就召唤分身</t>
    <phoneticPr fontId="26" type="noConversion"/>
  </si>
  <si>
    <t>主线1-4-2回合结束时后排未全部死亡就召唤分身</t>
    <phoneticPr fontId="26" type="noConversion"/>
  </si>
  <si>
    <t>0|0</t>
    <phoneticPr fontId="26" type="noConversion"/>
  </si>
  <si>
    <t>FX_FuHuo_DianSJN_Buff</t>
    <phoneticPr fontId="26" type="noConversion"/>
  </si>
  <si>
    <t>Root</t>
    <phoneticPr fontId="26" type="noConversion"/>
  </si>
  <si>
    <t>buff特效</t>
    <phoneticPr fontId="26" type="noConversion"/>
  </si>
  <si>
    <t>主线-电视娘分身2被动</t>
    <phoneticPr fontId="26" type="noConversion"/>
  </si>
  <si>
    <t>buff特效</t>
    <phoneticPr fontId="26" type="noConversion"/>
  </si>
  <si>
    <t xml:space="preserve">电视娘分身2被动-输出分身buff特效 </t>
    <phoneticPr fontId="26" type="noConversion"/>
  </si>
  <si>
    <t>99920401</t>
    <phoneticPr fontId="26" type="noConversion"/>
  </si>
  <si>
    <t>电视娘分身2输出特效buff</t>
    <phoneticPr fontId="26" type="noConversion"/>
  </si>
  <si>
    <t>FX_GongJi_DianSJN_Buff</t>
  </si>
  <si>
    <t>12301|12301|12301|</t>
  </si>
  <si>
    <t>12302|12302|12302|</t>
  </si>
  <si>
    <t>12601|12601|12601|</t>
  </si>
  <si>
    <t>12602|12602|12602|</t>
  </si>
  <si>
    <t>12603|12603|12603|</t>
    <phoneticPr fontId="26" type="noConversion"/>
  </si>
  <si>
    <t>12303|12303|12303|</t>
    <phoneticPr fontId="26" type="noConversion"/>
  </si>
  <si>
    <t>回合开始时时换位和召唤</t>
    <phoneticPr fontId="26" type="noConversion"/>
  </si>
  <si>
    <t>电视娘被动-回合开始时时换位</t>
    <phoneticPr fontId="26" type="noConversion"/>
  </si>
  <si>
    <t>电视娘被动-回合开始时时召唤</t>
    <phoneticPr fontId="26" type="noConversion"/>
  </si>
  <si>
    <t>电视机娘分身2被动-主体在场无限复活</t>
    <phoneticPr fontId="26" type="noConversion"/>
  </si>
  <si>
    <t>主线1-7-2回合开始时时召唤分身</t>
    <phoneticPr fontId="26" type="noConversion"/>
  </si>
  <si>
    <t>主线1-7-2回合开始时 时换位</t>
    <phoneticPr fontId="26" type="noConversion"/>
  </si>
  <si>
    <r>
      <t>召唤物放置规则：0默认 1后排优先 2前排优先 3纯随机</t>
    </r>
    <r>
      <rPr>
        <sz val="11"/>
        <color theme="1"/>
        <rFont val="宋体"/>
        <family val="3"/>
        <charset val="134"/>
        <scheme val="minor"/>
      </rPr>
      <t xml:space="preserve"> 4只后排 5只前排</t>
    </r>
    <phoneticPr fontId="26" type="noConversion"/>
  </si>
  <si>
    <r>
      <t>召唤物放置规则：0默认 1后排优先 2前排优先 3纯随机</t>
    </r>
    <r>
      <rPr>
        <sz val="11"/>
        <color theme="1"/>
        <rFont val="宋体"/>
        <family val="3"/>
        <charset val="134"/>
        <scheme val="minor"/>
      </rPr>
      <t xml:space="preserve"> 4只后排 5只前排</t>
    </r>
    <phoneticPr fontId="26" type="noConversion"/>
  </si>
  <si>
    <t>治疗目标小队150%攻击力+200的生命值。|治疗目标小队162%攻击力+200的生命值。|治疗目标小队174%攻击力+200的生命值。|治疗目标小队186%攻击力+200的生命值。|治疗目标小队198%攻击力+200的生命值。|治疗目标小队210%攻击力+200的生命值。</t>
    <phoneticPr fontId="26" type="noConversion"/>
  </si>
  <si>
    <t>1|2</t>
    <phoneticPr fontId="26" type="noConversion"/>
  </si>
  <si>
    <t>序章第二关STS安保人员被动-能量介绍avg</t>
    <phoneticPr fontId="26" type="noConversion"/>
  </si>
  <si>
    <t>序章第二关第一波小怪被动</t>
    <phoneticPr fontId="26" type="noConversion"/>
  </si>
  <si>
    <t>偶童行动后触发avg</t>
    <phoneticPr fontId="26" type="noConversion"/>
  </si>
  <si>
    <t>序章第二关第一波小怪被动-给偶童加buff触发avg</t>
    <phoneticPr fontId="26" type="noConversion"/>
  </si>
  <si>
    <t>12060801</t>
    <phoneticPr fontId="26" type="noConversion"/>
  </si>
  <si>
    <t>序章第二关第一波小怪avg，偶童普攻后触发avg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</si>
</sst>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b/>
      <sz val="9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sz val="11"/>
      <color rgb="FF3F3F3F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b/>
      <sz val="10"/>
      <color theme="0"/>
      <name val="等线"/>
      <family val="3"/>
      <charset val="134"/>
    </font>
    <font>
      <sz val="10"/>
      <color theme="0"/>
      <name val="等线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theme="2" tint="-9.9978637043366805E-2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等线"/>
      <family val="3"/>
      <charset val="134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79918820764794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theme="3" tint="0.397930845057527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796136356700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43235572374649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6" tint="0.7994323557237464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113956114383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3" tint="0.39814447462385938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3" tint="0.79952391125217448"/>
        <bgColor indexed="64"/>
      </patternFill>
    </fill>
    <fill>
      <patternFill patternType="solid">
        <fgColor theme="0" tint="-0.14871669667653431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676503799554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 tint="-0.14841151158177435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32706686605426"/>
        <bgColor indexed="64"/>
      </patternFill>
    </fill>
  </fills>
  <borders count="2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928">
    <xf numFmtId="0" fontId="0" fillId="0" borderId="0" xfId="0">
      <alignment vertical="center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2" fillId="7" borderId="1" xfId="0" applyFont="1" applyFill="1" applyBorder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 applyAlignment="1"/>
    <xf numFmtId="0" fontId="2" fillId="7" borderId="0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2" fillId="7" borderId="0" xfId="0" applyFont="1" applyFill="1">
      <alignment vertical="center"/>
    </xf>
    <xf numFmtId="0" fontId="4" fillId="8" borderId="2" xfId="0" applyFont="1" applyFill="1" applyBorder="1" applyAlignment="1">
      <alignment vertical="center" wrapText="1"/>
    </xf>
    <xf numFmtId="0" fontId="5" fillId="8" borderId="2" xfId="0" applyFont="1" applyFill="1" applyBorder="1">
      <alignment vertical="center"/>
    </xf>
    <xf numFmtId="0" fontId="5" fillId="8" borderId="3" xfId="0" applyFont="1" applyFill="1" applyBorder="1">
      <alignment vertical="center"/>
    </xf>
    <xf numFmtId="0" fontId="5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4" fillId="10" borderId="2" xfId="0" applyFont="1" applyFill="1" applyBorder="1" applyAlignment="1">
      <alignment vertical="center" wrapText="1"/>
    </xf>
    <xf numFmtId="0" fontId="5" fillId="10" borderId="2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8" borderId="5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5" fillId="8" borderId="8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0" xfId="0" applyFont="1" applyBorder="1">
      <alignment vertical="center"/>
    </xf>
    <xf numFmtId="0" fontId="0" fillId="9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0" fillId="11" borderId="0" xfId="0" applyFont="1" applyFill="1">
      <alignment vertical="center"/>
    </xf>
    <xf numFmtId="0" fontId="0" fillId="11" borderId="1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 applyAlignment="1">
      <alignment vertical="center" wrapText="1"/>
    </xf>
    <xf numFmtId="0" fontId="6" fillId="12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8" borderId="15" xfId="0" applyFont="1" applyFill="1" applyBorder="1" applyAlignment="1">
      <alignment vertical="center" wrapText="1"/>
    </xf>
    <xf numFmtId="0" fontId="5" fillId="8" borderId="15" xfId="0" applyFont="1" applyFill="1" applyBorder="1" applyAlignment="1">
      <alignment vertical="center" wrapText="1"/>
    </xf>
    <xf numFmtId="0" fontId="5" fillId="8" borderId="15" xfId="0" applyFont="1" applyFill="1" applyBorder="1">
      <alignment vertical="center"/>
    </xf>
    <xf numFmtId="0" fontId="9" fillId="0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14" borderId="0" xfId="0" applyFont="1" applyFill="1">
      <alignment vertical="center"/>
    </xf>
    <xf numFmtId="0" fontId="3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12" fillId="15" borderId="0" xfId="0" applyFont="1" applyFill="1" applyAlignment="1">
      <alignment horizontal="right" vertical="center"/>
    </xf>
    <xf numFmtId="0" fontId="12" fillId="15" borderId="16" xfId="0" applyFont="1" applyFill="1" applyBorder="1" applyAlignment="1">
      <alignment horizontal="right" vertical="center"/>
    </xf>
    <xf numFmtId="0" fontId="12" fillId="15" borderId="0" xfId="0" applyFont="1" applyFill="1" applyBorder="1" applyAlignment="1">
      <alignment horizontal="right" vertical="center"/>
    </xf>
    <xf numFmtId="0" fontId="12" fillId="15" borderId="17" xfId="0" applyFont="1" applyFill="1" applyBorder="1" applyAlignment="1">
      <alignment horizontal="right" vertical="center"/>
    </xf>
    <xf numFmtId="0" fontId="12" fillId="16" borderId="0" xfId="0" applyFont="1" applyFill="1" applyBorder="1" applyAlignment="1">
      <alignment horizontal="right" vertical="center"/>
    </xf>
    <xf numFmtId="0" fontId="12" fillId="17" borderId="0" xfId="0" applyFont="1" applyFill="1" applyBorder="1" applyAlignment="1">
      <alignment horizontal="right" vertical="center"/>
    </xf>
    <xf numFmtId="0" fontId="12" fillId="18" borderId="0" xfId="0" applyFont="1" applyFill="1" applyBorder="1" applyAlignment="1">
      <alignment horizontal="right" vertical="center"/>
    </xf>
    <xf numFmtId="0" fontId="13" fillId="18" borderId="0" xfId="0" applyFont="1" applyFill="1" applyBorder="1" applyAlignment="1">
      <alignment horizontal="right" vertical="center"/>
    </xf>
    <xf numFmtId="0" fontId="12" fillId="19" borderId="0" xfId="0" applyFont="1" applyFill="1" applyBorder="1" applyAlignment="1">
      <alignment horizontal="right" vertical="center"/>
    </xf>
    <xf numFmtId="0" fontId="12" fillId="20" borderId="0" xfId="0" applyFont="1" applyFill="1" applyBorder="1" applyAlignment="1">
      <alignment horizontal="right" vertical="center"/>
    </xf>
    <xf numFmtId="0" fontId="12" fillId="21" borderId="0" xfId="0" applyFont="1" applyFill="1" applyBorder="1" applyAlignment="1">
      <alignment horizontal="right" vertical="center"/>
    </xf>
    <xf numFmtId="0" fontId="12" fillId="22" borderId="0" xfId="0" applyFont="1" applyFill="1" applyBorder="1" applyAlignment="1">
      <alignment horizontal="right" vertical="center"/>
    </xf>
    <xf numFmtId="0" fontId="12" fillId="23" borderId="0" xfId="0" applyFont="1" applyFill="1" applyBorder="1" applyAlignment="1">
      <alignment horizontal="right" vertical="center"/>
    </xf>
    <xf numFmtId="0" fontId="12" fillId="24" borderId="0" xfId="0" applyFont="1" applyFill="1" applyBorder="1" applyAlignment="1">
      <alignment horizontal="right" vertical="center"/>
    </xf>
    <xf numFmtId="0" fontId="12" fillId="24" borderId="0" xfId="0" applyFont="1" applyFill="1" applyAlignment="1">
      <alignment horizontal="right" vertical="center"/>
    </xf>
    <xf numFmtId="0" fontId="12" fillId="25" borderId="0" xfId="0" applyFont="1" applyFill="1" applyBorder="1" applyAlignment="1">
      <alignment horizontal="right" vertical="center"/>
    </xf>
    <xf numFmtId="0" fontId="12" fillId="26" borderId="0" xfId="0" applyFont="1" applyFill="1" applyBorder="1" applyAlignment="1">
      <alignment horizontal="right" vertical="center"/>
    </xf>
    <xf numFmtId="0" fontId="12" fillId="27" borderId="0" xfId="0" applyFont="1" applyFill="1" applyBorder="1" applyAlignment="1">
      <alignment horizontal="right" vertical="center"/>
    </xf>
    <xf numFmtId="0" fontId="12" fillId="28" borderId="0" xfId="0" applyFont="1" applyFill="1" applyBorder="1" applyAlignment="1">
      <alignment horizontal="right" vertical="center"/>
    </xf>
    <xf numFmtId="0" fontId="12" fillId="29" borderId="16" xfId="0" applyFont="1" applyFill="1" applyBorder="1" applyAlignment="1">
      <alignment horizontal="right" vertical="center"/>
    </xf>
    <xf numFmtId="0" fontId="12" fillId="29" borderId="0" xfId="0" applyFont="1" applyFill="1" applyBorder="1" applyAlignment="1">
      <alignment horizontal="right" vertical="center"/>
    </xf>
    <xf numFmtId="0" fontId="12" fillId="29" borderId="0" xfId="0" applyFont="1" applyFill="1" applyAlignment="1">
      <alignment horizontal="right" vertical="center"/>
    </xf>
    <xf numFmtId="0" fontId="12" fillId="24" borderId="16" xfId="0" applyFont="1" applyFill="1" applyBorder="1" applyAlignment="1">
      <alignment horizontal="right" vertical="center"/>
    </xf>
    <xf numFmtId="0" fontId="12" fillId="24" borderId="17" xfId="0" applyFont="1" applyFill="1" applyBorder="1" applyAlignment="1">
      <alignment horizontal="right" vertical="center"/>
    </xf>
    <xf numFmtId="0" fontId="12" fillId="21" borderId="0" xfId="0" applyFont="1" applyFill="1" applyAlignment="1">
      <alignment horizontal="right" vertical="center"/>
    </xf>
    <xf numFmtId="0" fontId="12" fillId="26" borderId="0" xfId="0" applyFont="1" applyFill="1" applyAlignment="1">
      <alignment horizontal="right" vertical="center"/>
    </xf>
    <xf numFmtId="0" fontId="12" fillId="30" borderId="0" xfId="0" applyFont="1" applyFill="1" applyAlignment="1">
      <alignment horizontal="right" vertical="center"/>
    </xf>
    <xf numFmtId="0" fontId="12" fillId="28" borderId="16" xfId="0" applyFont="1" applyFill="1" applyBorder="1" applyAlignment="1">
      <alignment horizontal="right" vertical="center"/>
    </xf>
    <xf numFmtId="0" fontId="12" fillId="27" borderId="16" xfId="0" applyFont="1" applyFill="1" applyBorder="1" applyAlignment="1">
      <alignment horizontal="right" vertical="center"/>
    </xf>
    <xf numFmtId="0" fontId="12" fillId="31" borderId="16" xfId="0" applyFont="1" applyFill="1" applyBorder="1" applyAlignment="1">
      <alignment horizontal="right" vertical="center"/>
    </xf>
    <xf numFmtId="0" fontId="12" fillId="31" borderId="0" xfId="0" applyFont="1" applyFill="1" applyBorder="1" applyAlignment="1">
      <alignment horizontal="right" vertical="center"/>
    </xf>
    <xf numFmtId="0" fontId="12" fillId="31" borderId="0" xfId="0" applyFont="1" applyFill="1" applyAlignment="1">
      <alignment horizontal="right" vertical="center"/>
    </xf>
    <xf numFmtId="0" fontId="12" fillId="32" borderId="16" xfId="0" applyFont="1" applyFill="1" applyBorder="1" applyAlignment="1">
      <alignment horizontal="right" vertical="center"/>
    </xf>
    <xf numFmtId="0" fontId="12" fillId="32" borderId="0" xfId="0" applyFont="1" applyFill="1" applyAlignment="1">
      <alignment horizontal="right" vertical="center"/>
    </xf>
    <xf numFmtId="0" fontId="0" fillId="33" borderId="0" xfId="0" applyFill="1">
      <alignment vertical="center"/>
    </xf>
    <xf numFmtId="0" fontId="12" fillId="33" borderId="0" xfId="0" applyFont="1" applyFill="1" applyAlignment="1">
      <alignment horizontal="right" vertical="center"/>
    </xf>
    <xf numFmtId="0" fontId="12" fillId="34" borderId="0" xfId="0" applyFont="1" applyFill="1" applyBorder="1" applyAlignment="1">
      <alignment horizontal="right" vertical="center"/>
    </xf>
    <xf numFmtId="0" fontId="12" fillId="35" borderId="0" xfId="0" applyFont="1" applyFill="1" applyBorder="1" applyAlignment="1">
      <alignment horizontal="right" vertical="center"/>
    </xf>
    <xf numFmtId="0" fontId="12" fillId="36" borderId="0" xfId="0" applyFont="1" applyFill="1" applyBorder="1" applyAlignment="1">
      <alignment horizontal="right" vertical="center"/>
    </xf>
    <xf numFmtId="0" fontId="12" fillId="30" borderId="0" xfId="0" applyFont="1" applyFill="1" applyBorder="1" applyAlignment="1">
      <alignment horizontal="right" vertical="center"/>
    </xf>
    <xf numFmtId="0" fontId="12" fillId="37" borderId="0" xfId="0" applyFont="1" applyFill="1" applyBorder="1" applyAlignment="1">
      <alignment horizontal="right" vertical="center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14" borderId="0" xfId="0" applyFont="1" applyFill="1" applyBorder="1">
      <alignment vertical="center"/>
    </xf>
    <xf numFmtId="0" fontId="12" fillId="0" borderId="0" xfId="0" applyFont="1" applyBorder="1">
      <alignment vertical="center"/>
    </xf>
    <xf numFmtId="0" fontId="12" fillId="0" borderId="3" xfId="0" applyFont="1" applyBorder="1" applyAlignment="1">
      <alignment horizontal="center" vertical="center"/>
    </xf>
    <xf numFmtId="0" fontId="12" fillId="38" borderId="0" xfId="0" applyFont="1" applyFill="1" applyBorder="1">
      <alignment vertical="center"/>
    </xf>
    <xf numFmtId="0" fontId="12" fillId="0" borderId="0" xfId="0" applyFont="1" applyBorder="1" applyAlignment="1">
      <alignment vertical="center" wrapText="1"/>
    </xf>
    <xf numFmtId="0" fontId="14" fillId="8" borderId="2" xfId="0" applyFont="1" applyFill="1" applyBorder="1" applyAlignment="1">
      <alignment horizontal="left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19" xfId="0" applyFont="1" applyFill="1" applyBorder="1" applyAlignment="1">
      <alignment horizontal="left" vertical="center"/>
    </xf>
    <xf numFmtId="0" fontId="15" fillId="8" borderId="15" xfId="0" applyFont="1" applyFill="1" applyBorder="1" applyAlignment="1">
      <alignment horizontal="right" vertical="center" wrapText="1"/>
    </xf>
    <xf numFmtId="0" fontId="15" fillId="8" borderId="2" xfId="0" applyFont="1" applyFill="1" applyBorder="1" applyAlignment="1">
      <alignment horizontal="right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right" vertical="center"/>
    </xf>
    <xf numFmtId="0" fontId="15" fillId="8" borderId="15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12" fillId="9" borderId="3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2" fillId="9" borderId="3" xfId="0" applyFont="1" applyFill="1" applyBorder="1" applyAlignment="1">
      <alignment horizontal="right" vertical="center"/>
    </xf>
    <xf numFmtId="0" fontId="12" fillId="9" borderId="0" xfId="0" applyFont="1" applyFill="1" applyAlignment="1">
      <alignment horizontal="center" vertical="center"/>
    </xf>
    <xf numFmtId="0" fontId="12" fillId="15" borderId="3" xfId="0" applyFont="1" applyFill="1" applyBorder="1" applyAlignment="1">
      <alignment horizontal="left" vertical="center"/>
    </xf>
    <xf numFmtId="0" fontId="11" fillId="39" borderId="0" xfId="0" applyFont="1" applyFill="1" applyAlignment="1">
      <alignment horizontal="left" vertical="center"/>
    </xf>
    <xf numFmtId="0" fontId="0" fillId="15" borderId="18" xfId="0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12" fillId="15" borderId="3" xfId="0" applyFont="1" applyFill="1" applyBorder="1" applyAlignment="1">
      <alignment horizontal="right" vertical="center"/>
    </xf>
    <xf numFmtId="0" fontId="12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left" vertical="center"/>
    </xf>
    <xf numFmtId="0" fontId="12" fillId="15" borderId="4" xfId="0" applyFont="1" applyFill="1" applyBorder="1" applyAlignment="1">
      <alignment horizontal="left" vertical="center"/>
    </xf>
    <xf numFmtId="0" fontId="12" fillId="15" borderId="16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16" xfId="0" applyFill="1" applyBorder="1" applyAlignment="1">
      <alignment horizontal="left" vertical="center"/>
    </xf>
    <xf numFmtId="0" fontId="12" fillId="15" borderId="4" xfId="0" applyFont="1" applyFill="1" applyBorder="1" applyAlignment="1">
      <alignment horizontal="right" vertical="center"/>
    </xf>
    <xf numFmtId="0" fontId="12" fillId="15" borderId="16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horizontal="left" vertical="center"/>
    </xf>
    <xf numFmtId="0" fontId="0" fillId="15" borderId="0" xfId="0" applyFill="1" applyBorder="1" applyAlignment="1">
      <alignment horizontal="left" vertical="center"/>
    </xf>
    <xf numFmtId="0" fontId="12" fillId="15" borderId="0" xfId="0" applyFont="1" applyFill="1" applyBorder="1" applyAlignment="1">
      <alignment horizontal="center" vertical="center"/>
    </xf>
    <xf numFmtId="0" fontId="12" fillId="15" borderId="17" xfId="0" applyFont="1" applyFill="1" applyBorder="1" applyAlignment="1">
      <alignment horizontal="left" vertical="center"/>
    </xf>
    <xf numFmtId="0" fontId="0" fillId="15" borderId="17" xfId="0" applyFill="1" applyBorder="1" applyAlignment="1">
      <alignment horizontal="left" vertical="center"/>
    </xf>
    <xf numFmtId="0" fontId="12" fillId="15" borderId="17" xfId="0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40" borderId="2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right" vertical="center"/>
    </xf>
    <xf numFmtId="0" fontId="15" fillId="8" borderId="19" xfId="0" applyFont="1" applyFill="1" applyBorder="1" applyAlignment="1">
      <alignment horizontal="right" vertical="center"/>
    </xf>
    <xf numFmtId="3" fontId="12" fillId="0" borderId="18" xfId="0" applyNumberFormat="1" applyFont="1" applyBorder="1" applyAlignment="1">
      <alignment horizontal="right" vertical="center"/>
    </xf>
    <xf numFmtId="0" fontId="12" fillId="9" borderId="18" xfId="0" applyFont="1" applyFill="1" applyBorder="1" applyAlignment="1">
      <alignment horizontal="right" vertical="center"/>
    </xf>
    <xf numFmtId="0" fontId="12" fillId="15" borderId="18" xfId="0" applyFont="1" applyFill="1" applyBorder="1" applyAlignment="1">
      <alignment horizontal="right" vertical="center"/>
    </xf>
    <xf numFmtId="0" fontId="12" fillId="15" borderId="20" xfId="0" applyFont="1" applyFill="1" applyBorder="1" applyAlignment="1">
      <alignment horizontal="right" vertical="center"/>
    </xf>
    <xf numFmtId="0" fontId="16" fillId="14" borderId="15" xfId="1" applyFont="1" applyFill="1" applyBorder="1" applyAlignment="1">
      <alignment horizontal="center" vertical="center"/>
    </xf>
    <xf numFmtId="0" fontId="16" fillId="40" borderId="15" xfId="1" applyFont="1" applyFill="1" applyBorder="1" applyAlignment="1">
      <alignment horizontal="center" vertical="center"/>
    </xf>
    <xf numFmtId="0" fontId="16" fillId="41" borderId="15" xfId="1" applyFont="1" applyFill="1" applyBorder="1" applyAlignment="1">
      <alignment horizontal="center" vertical="center"/>
    </xf>
    <xf numFmtId="0" fontId="16" fillId="41" borderId="2" xfId="1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right" vertical="center" wrapText="1"/>
    </xf>
    <xf numFmtId="0" fontId="17" fillId="14" borderId="20" xfId="1" applyFont="1" applyFill="1" applyBorder="1" applyAlignment="1">
      <alignment horizontal="center" vertical="center"/>
    </xf>
    <xf numFmtId="0" fontId="17" fillId="42" borderId="20" xfId="1" applyFont="1" applyFill="1" applyBorder="1" applyAlignment="1">
      <alignment horizontal="center" vertical="center"/>
    </xf>
    <xf numFmtId="0" fontId="17" fillId="42" borderId="4" xfId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right" vertical="center"/>
    </xf>
    <xf numFmtId="0" fontId="18" fillId="14" borderId="20" xfId="1" applyFont="1" applyFill="1" applyBorder="1" applyAlignment="1">
      <alignment horizontal="center" vertical="center"/>
    </xf>
    <xf numFmtId="0" fontId="18" fillId="43" borderId="20" xfId="1" applyFont="1" applyFill="1" applyBorder="1" applyAlignment="1">
      <alignment horizontal="center" vertical="center"/>
    </xf>
    <xf numFmtId="0" fontId="12" fillId="9" borderId="0" xfId="0" applyFont="1" applyFill="1" applyAlignment="1">
      <alignment horizontal="left" vertical="center" wrapText="1"/>
    </xf>
    <xf numFmtId="0" fontId="12" fillId="0" borderId="0" xfId="0" applyFont="1" applyFill="1" applyBorder="1">
      <alignment vertical="center"/>
    </xf>
    <xf numFmtId="0" fontId="12" fillId="0" borderId="0" xfId="0" applyFont="1">
      <alignment vertical="center"/>
    </xf>
    <xf numFmtId="0" fontId="12" fillId="15" borderId="0" xfId="0" applyFont="1" applyFill="1">
      <alignment vertical="center"/>
    </xf>
    <xf numFmtId="0" fontId="12" fillId="9" borderId="0" xfId="0" applyFont="1" applyFill="1" applyBorder="1">
      <alignment vertical="center"/>
    </xf>
    <xf numFmtId="0" fontId="12" fillId="9" borderId="0" xfId="0" applyFont="1" applyFill="1">
      <alignment vertical="center"/>
    </xf>
    <xf numFmtId="0" fontId="12" fillId="44" borderId="0" xfId="0" applyFont="1" applyFill="1" applyAlignment="1">
      <alignment horizontal="left" vertical="center"/>
    </xf>
    <xf numFmtId="0" fontId="12" fillId="14" borderId="0" xfId="0" applyFont="1" applyFill="1">
      <alignment vertical="center"/>
    </xf>
    <xf numFmtId="0" fontId="12" fillId="14" borderId="16" xfId="0" applyFont="1" applyFill="1" applyBorder="1">
      <alignment vertical="center"/>
    </xf>
    <xf numFmtId="0" fontId="12" fillId="15" borderId="16" xfId="0" applyFont="1" applyFill="1" applyBorder="1">
      <alignment vertical="center"/>
    </xf>
    <xf numFmtId="0" fontId="12" fillId="9" borderId="0" xfId="0" applyFont="1" applyFill="1" applyBorder="1" applyAlignment="1">
      <alignment horizontal="left" vertical="center" wrapText="1"/>
    </xf>
    <xf numFmtId="0" fontId="12" fillId="44" borderId="0" xfId="0" applyFont="1" applyFill="1" applyBorder="1" applyAlignment="1">
      <alignment horizontal="left" vertical="center"/>
    </xf>
    <xf numFmtId="0" fontId="12" fillId="15" borderId="0" xfId="0" applyFont="1" applyFill="1" applyBorder="1">
      <alignment vertical="center"/>
    </xf>
    <xf numFmtId="0" fontId="12" fillId="0" borderId="16" xfId="0" applyFont="1" applyBorder="1" applyAlignment="1">
      <alignment horizontal="right" vertical="center"/>
    </xf>
    <xf numFmtId="0" fontId="12" fillId="9" borderId="17" xfId="0" applyFont="1" applyFill="1" applyBorder="1" applyAlignment="1">
      <alignment horizontal="left" vertical="center" wrapText="1"/>
    </xf>
    <xf numFmtId="0" fontId="12" fillId="0" borderId="17" xfId="0" applyFont="1" applyBorder="1" applyAlignment="1">
      <alignment horizontal="right" vertical="center"/>
    </xf>
    <xf numFmtId="0" fontId="12" fillId="44" borderId="17" xfId="0" applyFont="1" applyFill="1" applyBorder="1" applyAlignment="1">
      <alignment horizontal="left" vertical="center"/>
    </xf>
    <xf numFmtId="0" fontId="12" fillId="14" borderId="17" xfId="0" applyFont="1" applyFill="1" applyBorder="1">
      <alignment vertical="center"/>
    </xf>
    <xf numFmtId="0" fontId="12" fillId="15" borderId="17" xfId="0" applyFont="1" applyFill="1" applyBorder="1">
      <alignment vertical="center"/>
    </xf>
    <xf numFmtId="0" fontId="16" fillId="41" borderId="3" xfId="1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center" vertical="center"/>
    </xf>
    <xf numFmtId="0" fontId="12" fillId="44" borderId="0" xfId="0" applyFont="1" applyFill="1" applyAlignment="1">
      <alignment horizontal="right" vertical="center"/>
    </xf>
    <xf numFmtId="0" fontId="12" fillId="44" borderId="0" xfId="0" applyFont="1" applyFill="1" applyBorder="1" applyAlignment="1">
      <alignment horizontal="right" vertical="center"/>
    </xf>
    <xf numFmtId="0" fontId="12" fillId="44" borderId="17" xfId="0" applyFont="1" applyFill="1" applyBorder="1" applyAlignment="1">
      <alignment horizontal="right" vertical="center"/>
    </xf>
    <xf numFmtId="0" fontId="14" fillId="3" borderId="15" xfId="0" applyFont="1" applyFill="1" applyBorder="1" applyAlignment="1">
      <alignment horizontal="right" vertical="center" wrapText="1"/>
    </xf>
    <xf numFmtId="0" fontId="14" fillId="3" borderId="15" xfId="0" applyFont="1" applyFill="1" applyBorder="1" applyAlignment="1">
      <alignment horizontal="right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right" vertical="center"/>
    </xf>
    <xf numFmtId="0" fontId="12" fillId="15" borderId="3" xfId="0" applyFont="1" applyFill="1" applyBorder="1" applyAlignment="1">
      <alignment horizontal="center" vertical="center"/>
    </xf>
    <xf numFmtId="0" fontId="12" fillId="44" borderId="3" xfId="0" applyFont="1" applyFill="1" applyBorder="1" applyAlignment="1">
      <alignment horizontal="right" vertical="center"/>
    </xf>
    <xf numFmtId="0" fontId="12" fillId="15" borderId="4" xfId="0" applyFont="1" applyFill="1" applyBorder="1" applyAlignment="1">
      <alignment horizontal="center" vertical="center"/>
    </xf>
    <xf numFmtId="0" fontId="16" fillId="38" borderId="0" xfId="2" applyFont="1" applyFill="1" applyBorder="1" applyAlignment="1">
      <alignment horizontal="center" vertical="center" wrapText="1"/>
    </xf>
    <xf numFmtId="0" fontId="16" fillId="40" borderId="0" xfId="2" applyFont="1" applyFill="1" applyBorder="1" applyAlignment="1">
      <alignment horizontal="center" vertical="center" wrapText="1"/>
    </xf>
    <xf numFmtId="0" fontId="16" fillId="45" borderId="0" xfId="2" applyFont="1" applyFill="1" applyBorder="1" applyAlignment="1">
      <alignment horizontal="left" vertical="center"/>
    </xf>
    <xf numFmtId="0" fontId="16" fillId="45" borderId="21" xfId="2" applyFont="1" applyFill="1" applyBorder="1" applyAlignment="1">
      <alignment horizontal="left" vertical="center"/>
    </xf>
    <xf numFmtId="0" fontId="16" fillId="45" borderId="15" xfId="2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right" vertical="center" wrapText="1"/>
    </xf>
    <xf numFmtId="0" fontId="14" fillId="3" borderId="0" xfId="0" applyFont="1" applyFill="1" applyBorder="1" applyAlignment="1">
      <alignment horizontal="right" vertical="center"/>
    </xf>
    <xf numFmtId="0" fontId="17" fillId="38" borderId="0" xfId="2" applyFont="1" applyFill="1" applyBorder="1" applyAlignment="1">
      <alignment horizontal="center" vertical="center"/>
    </xf>
    <xf numFmtId="0" fontId="17" fillId="42" borderId="0" xfId="2" applyFont="1" applyFill="1" applyBorder="1" applyAlignment="1">
      <alignment horizontal="center" vertical="center"/>
    </xf>
    <xf numFmtId="0" fontId="17" fillId="42" borderId="0" xfId="2" applyFont="1" applyFill="1" applyBorder="1" applyAlignment="1">
      <alignment horizontal="left" vertical="center"/>
    </xf>
    <xf numFmtId="0" fontId="17" fillId="42" borderId="22" xfId="2" applyFont="1" applyFill="1" applyBorder="1" applyAlignment="1">
      <alignment horizontal="left" vertical="center"/>
    </xf>
    <xf numFmtId="0" fontId="17" fillId="42" borderId="20" xfId="2" applyFont="1" applyFill="1" applyBorder="1" applyAlignment="1">
      <alignment horizontal="left" vertical="center"/>
    </xf>
    <xf numFmtId="0" fontId="18" fillId="38" borderId="0" xfId="1" applyFont="1" applyFill="1" applyBorder="1" applyAlignment="1">
      <alignment horizontal="center" vertical="center"/>
    </xf>
    <xf numFmtId="0" fontId="18" fillId="43" borderId="22" xfId="1" applyFont="1" applyFill="1" applyBorder="1" applyAlignment="1">
      <alignment horizontal="center" vertical="center"/>
    </xf>
    <xf numFmtId="0" fontId="18" fillId="43" borderId="20" xfId="1" applyFont="1" applyFill="1" applyBorder="1" applyAlignment="1">
      <alignment horizontal="left" vertical="center"/>
    </xf>
    <xf numFmtId="0" fontId="12" fillId="38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3" fillId="0" borderId="0" xfId="0" applyFont="1" applyFill="1" applyBorder="1">
      <alignment vertical="center"/>
    </xf>
    <xf numFmtId="0" fontId="13" fillId="0" borderId="0" xfId="0" applyFont="1">
      <alignment vertical="center"/>
    </xf>
    <xf numFmtId="0" fontId="12" fillId="46" borderId="0" xfId="0" applyFont="1" applyFill="1">
      <alignment vertical="center"/>
    </xf>
    <xf numFmtId="0" fontId="13" fillId="9" borderId="0" xfId="0" applyFont="1" applyFill="1">
      <alignment vertical="center"/>
    </xf>
    <xf numFmtId="0" fontId="19" fillId="15" borderId="0" xfId="0" applyFont="1" applyFill="1">
      <alignment vertical="center"/>
    </xf>
    <xf numFmtId="0" fontId="13" fillId="15" borderId="0" xfId="0" applyFont="1" applyFill="1">
      <alignment vertical="center"/>
    </xf>
    <xf numFmtId="0" fontId="19" fillId="15" borderId="16" xfId="0" applyFont="1" applyFill="1" applyBorder="1">
      <alignment vertical="center"/>
    </xf>
    <xf numFmtId="0" fontId="13" fillId="15" borderId="16" xfId="0" applyFont="1" applyFill="1" applyBorder="1">
      <alignment vertical="center"/>
    </xf>
    <xf numFmtId="0" fontId="19" fillId="15" borderId="0" xfId="0" applyFont="1" applyFill="1" applyBorder="1">
      <alignment vertical="center"/>
    </xf>
    <xf numFmtId="0" fontId="13" fillId="15" borderId="0" xfId="0" applyFont="1" applyFill="1" applyBorder="1">
      <alignment vertical="center"/>
    </xf>
    <xf numFmtId="0" fontId="12" fillId="38" borderId="17" xfId="0" applyFont="1" applyFill="1" applyBorder="1" applyAlignment="1">
      <alignment horizontal="right" vertical="center"/>
    </xf>
    <xf numFmtId="0" fontId="13" fillId="15" borderId="17" xfId="0" applyFont="1" applyFill="1" applyBorder="1">
      <alignment vertical="center"/>
    </xf>
    <xf numFmtId="0" fontId="17" fillId="47" borderId="0" xfId="2" applyFont="1" applyFill="1" applyBorder="1" applyAlignment="1">
      <alignment horizontal="center" vertical="center" wrapText="1"/>
    </xf>
    <xf numFmtId="0" fontId="18" fillId="43" borderId="15" xfId="1" applyFont="1" applyFill="1" applyBorder="1" applyAlignment="1">
      <alignment horizontal="center" vertical="center" wrapText="1"/>
    </xf>
    <xf numFmtId="0" fontId="12" fillId="48" borderId="16" xfId="0" applyFont="1" applyFill="1" applyBorder="1" applyAlignment="1">
      <alignment horizontal="right" vertical="center" wrapText="1"/>
    </xf>
    <xf numFmtId="0" fontId="12" fillId="48" borderId="0" xfId="0" applyFont="1" applyFill="1" applyBorder="1" applyAlignment="1">
      <alignment horizontal="right" vertical="center" wrapText="1"/>
    </xf>
    <xf numFmtId="0" fontId="12" fillId="48" borderId="0" xfId="0" applyFont="1" applyFill="1" applyAlignment="1">
      <alignment horizontal="right" vertical="center" wrapText="1"/>
    </xf>
    <xf numFmtId="0" fontId="12" fillId="48" borderId="17" xfId="0" applyFont="1" applyFill="1" applyBorder="1" applyAlignment="1">
      <alignment horizontal="right" vertical="center" wrapText="1"/>
    </xf>
    <xf numFmtId="0" fontId="12" fillId="9" borderId="0" xfId="0" applyFont="1" applyFill="1" applyAlignment="1">
      <alignment horizontal="right" vertical="center" wrapText="1"/>
    </xf>
    <xf numFmtId="0" fontId="12" fillId="9" borderId="16" xfId="0" applyFont="1" applyFill="1" applyBorder="1" applyAlignment="1">
      <alignment horizontal="right" vertical="center" wrapText="1"/>
    </xf>
    <xf numFmtId="0" fontId="12" fillId="9" borderId="17" xfId="0" applyFont="1" applyFill="1" applyBorder="1" applyAlignment="1">
      <alignment horizontal="right" vertical="center" wrapText="1"/>
    </xf>
    <xf numFmtId="0" fontId="12" fillId="15" borderId="0" xfId="0" applyFont="1" applyFill="1" applyAlignment="1">
      <alignment horizontal="right" vertical="center" wrapText="1"/>
    </xf>
    <xf numFmtId="0" fontId="12" fillId="49" borderId="0" xfId="0" applyFont="1" applyFill="1" applyAlignment="1">
      <alignment horizontal="right" vertical="center" wrapText="1"/>
    </xf>
    <xf numFmtId="0" fontId="12" fillId="49" borderId="0" xfId="0" applyFont="1" applyFill="1" applyBorder="1" applyAlignment="1">
      <alignment horizontal="right" vertical="center" wrapText="1"/>
    </xf>
    <xf numFmtId="0" fontId="12" fillId="50" borderId="0" xfId="0" applyFont="1" applyFill="1" applyAlignment="1">
      <alignment horizontal="right" vertical="center" wrapText="1"/>
    </xf>
    <xf numFmtId="0" fontId="12" fillId="51" borderId="0" xfId="0" applyFont="1" applyFill="1" applyAlignment="1">
      <alignment horizontal="right" vertical="center" wrapText="1"/>
    </xf>
    <xf numFmtId="0" fontId="12" fillId="51" borderId="17" xfId="0" applyFont="1" applyFill="1" applyBorder="1" applyAlignment="1">
      <alignment horizontal="right" vertical="center" wrapText="1"/>
    </xf>
    <xf numFmtId="0" fontId="12" fillId="52" borderId="0" xfId="0" applyFont="1" applyFill="1" applyAlignment="1">
      <alignment horizontal="right" vertical="center" wrapText="1"/>
    </xf>
    <xf numFmtId="0" fontId="12" fillId="50" borderId="0" xfId="0" applyFont="1" applyFill="1">
      <alignment vertical="center"/>
    </xf>
    <xf numFmtId="0" fontId="12" fillId="2" borderId="0" xfId="0" applyFont="1" applyFill="1" applyAlignment="1">
      <alignment horizontal="right" vertical="center" wrapText="1"/>
    </xf>
    <xf numFmtId="0" fontId="12" fillId="25" borderId="0" xfId="0" applyFont="1" applyFill="1" applyBorder="1" applyAlignment="1">
      <alignment horizontal="left" vertical="center"/>
    </xf>
    <xf numFmtId="0" fontId="12" fillId="16" borderId="0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left" vertical="center"/>
    </xf>
    <xf numFmtId="0" fontId="12" fillId="16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left" vertical="center"/>
    </xf>
    <xf numFmtId="0" fontId="12" fillId="17" borderId="0" xfId="0" applyFont="1" applyFill="1" applyBorder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12" fillId="17" borderId="0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left" vertical="center"/>
    </xf>
    <xf numFmtId="0" fontId="0" fillId="18" borderId="0" xfId="0" applyFont="1" applyFill="1" applyBorder="1" applyAlignment="1">
      <alignment horizontal="left" vertical="center"/>
    </xf>
    <xf numFmtId="0" fontId="12" fillId="18" borderId="0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left" vertical="center"/>
    </xf>
    <xf numFmtId="0" fontId="13" fillId="18" borderId="0" xfId="0" applyFont="1" applyFill="1" applyBorder="1" applyAlignment="1">
      <alignment horizontal="left" vertical="center"/>
    </xf>
    <xf numFmtId="0" fontId="1" fillId="18" borderId="0" xfId="0" applyFont="1" applyFill="1" applyBorder="1" applyAlignment="1">
      <alignment horizontal="left" vertical="center"/>
    </xf>
    <xf numFmtId="0" fontId="13" fillId="18" borderId="0" xfId="0" applyFont="1" applyFill="1" applyBorder="1" applyAlignment="1">
      <alignment horizontal="center" vertical="center"/>
    </xf>
    <xf numFmtId="0" fontId="12" fillId="19" borderId="0" xfId="0" applyFont="1" applyFill="1" applyBorder="1" applyAlignment="1">
      <alignment horizontal="left" vertical="center"/>
    </xf>
    <xf numFmtId="0" fontId="0" fillId="19" borderId="0" xfId="0" applyFill="1" applyBorder="1" applyAlignment="1">
      <alignment horizontal="left" vertical="center"/>
    </xf>
    <xf numFmtId="0" fontId="12" fillId="19" borderId="0" xfId="0" applyFont="1" applyFill="1" applyBorder="1" applyAlignment="1">
      <alignment horizontal="center" vertical="center"/>
    </xf>
    <xf numFmtId="0" fontId="12" fillId="30" borderId="0" xfId="0" applyFont="1" applyFill="1">
      <alignment vertical="center"/>
    </xf>
    <xf numFmtId="0" fontId="0" fillId="19" borderId="0" xfId="0" applyFont="1" applyFill="1" applyBorder="1" applyAlignment="1">
      <alignment horizontal="left" vertical="center"/>
    </xf>
    <xf numFmtId="0" fontId="12" fillId="20" borderId="0" xfId="0" applyFont="1" applyFill="1" applyBorder="1" applyAlignment="1">
      <alignment horizontal="left" vertical="center"/>
    </xf>
    <xf numFmtId="0" fontId="0" fillId="20" borderId="0" xfId="0" applyFill="1" applyBorder="1" applyAlignment="1">
      <alignment horizontal="left" vertical="center"/>
    </xf>
    <xf numFmtId="0" fontId="12" fillId="20" borderId="0" xfId="0" applyFont="1" applyFill="1" applyBorder="1" applyAlignment="1">
      <alignment horizontal="center" vertical="center"/>
    </xf>
    <xf numFmtId="49" fontId="12" fillId="19" borderId="0" xfId="0" applyNumberFormat="1" applyFont="1" applyFill="1" applyBorder="1" applyAlignment="1">
      <alignment horizontal="right" vertical="center"/>
    </xf>
    <xf numFmtId="0" fontId="12" fillId="16" borderId="0" xfId="0" applyFont="1" applyFill="1" applyBorder="1" applyAlignment="1">
      <alignment horizontal="left" vertical="center" wrapText="1"/>
    </xf>
    <xf numFmtId="0" fontId="12" fillId="16" borderId="0" xfId="0" applyFont="1" applyFill="1" applyBorder="1">
      <alignment vertical="center"/>
    </xf>
    <xf numFmtId="0" fontId="12" fillId="53" borderId="0" xfId="0" applyFont="1" applyFill="1">
      <alignment vertical="center"/>
    </xf>
    <xf numFmtId="0" fontId="12" fillId="17" borderId="0" xfId="0" applyFont="1" applyFill="1" applyBorder="1" applyAlignment="1">
      <alignment horizontal="left" vertical="center" wrapText="1"/>
    </xf>
    <xf numFmtId="0" fontId="12" fillId="17" borderId="0" xfId="0" applyFont="1" applyFill="1" applyBorder="1">
      <alignment vertical="center"/>
    </xf>
    <xf numFmtId="0" fontId="12" fillId="18" borderId="0" xfId="0" applyFont="1" applyFill="1" applyBorder="1" applyAlignment="1">
      <alignment horizontal="left" vertical="center" wrapText="1"/>
    </xf>
    <xf numFmtId="0" fontId="12" fillId="18" borderId="0" xfId="0" applyFont="1" applyFill="1" applyBorder="1">
      <alignment vertical="center"/>
    </xf>
    <xf numFmtId="0" fontId="13" fillId="18" borderId="0" xfId="0" applyFont="1" applyFill="1" applyBorder="1" applyAlignment="1">
      <alignment horizontal="left" vertical="center" wrapText="1"/>
    </xf>
    <xf numFmtId="0" fontId="13" fillId="18" borderId="0" xfId="0" applyFont="1" applyFill="1" applyBorder="1">
      <alignment vertical="center"/>
    </xf>
    <xf numFmtId="0" fontId="12" fillId="19" borderId="0" xfId="0" applyFont="1" applyFill="1" applyBorder="1" applyAlignment="1">
      <alignment horizontal="left" vertical="center" wrapText="1"/>
    </xf>
    <xf numFmtId="0" fontId="12" fillId="19" borderId="0" xfId="0" applyFont="1" applyFill="1" applyBorder="1">
      <alignment vertical="center"/>
    </xf>
    <xf numFmtId="0" fontId="12" fillId="20" borderId="0" xfId="0" applyFont="1" applyFill="1" applyBorder="1" applyAlignment="1">
      <alignment horizontal="left" vertical="center" wrapText="1"/>
    </xf>
    <xf numFmtId="0" fontId="12" fillId="20" borderId="0" xfId="0" applyFont="1" applyFill="1" applyBorder="1">
      <alignment vertical="center"/>
    </xf>
    <xf numFmtId="0" fontId="12" fillId="0" borderId="4" xfId="0" applyFont="1" applyBorder="1" applyAlignment="1">
      <alignment horizontal="right" vertical="center"/>
    </xf>
    <xf numFmtId="0" fontId="19" fillId="15" borderId="16" xfId="0" applyFont="1" applyFill="1" applyBorder="1" applyAlignment="1">
      <alignment horizontal="right" vertical="center"/>
    </xf>
    <xf numFmtId="0" fontId="19" fillId="15" borderId="0" xfId="0" applyFont="1" applyFill="1" applyAlignment="1">
      <alignment horizontal="right" vertical="center"/>
    </xf>
    <xf numFmtId="0" fontId="13" fillId="15" borderId="0" xfId="0" applyFont="1" applyFill="1" applyAlignment="1">
      <alignment horizontal="center" vertical="center"/>
    </xf>
    <xf numFmtId="0" fontId="13" fillId="16" borderId="0" xfId="0" applyFont="1" applyFill="1" applyBorder="1">
      <alignment vertical="center"/>
    </xf>
    <xf numFmtId="0" fontId="13" fillId="17" borderId="0" xfId="0" applyFont="1" applyFill="1" applyBorder="1">
      <alignment vertical="center"/>
    </xf>
    <xf numFmtId="0" fontId="13" fillId="19" borderId="0" xfId="0" applyFont="1" applyFill="1" applyBorder="1">
      <alignment vertical="center"/>
    </xf>
    <xf numFmtId="0" fontId="13" fillId="19" borderId="0" xfId="0" applyFont="1" applyFill="1" applyBorder="1" applyAlignment="1">
      <alignment horizontal="center" vertical="center"/>
    </xf>
    <xf numFmtId="0" fontId="13" fillId="20" borderId="0" xfId="0" applyFont="1" applyFill="1" applyBorder="1">
      <alignment vertical="center"/>
    </xf>
    <xf numFmtId="0" fontId="12" fillId="16" borderId="0" xfId="0" applyFont="1" applyFill="1" applyBorder="1" applyAlignment="1">
      <alignment horizontal="right" vertical="center" wrapText="1"/>
    </xf>
    <xf numFmtId="0" fontId="12" fillId="17" borderId="0" xfId="0" applyFont="1" applyFill="1" applyBorder="1" applyAlignment="1">
      <alignment horizontal="right" vertical="center" wrapText="1"/>
    </xf>
    <xf numFmtId="0" fontId="12" fillId="18" borderId="0" xfId="0" applyFont="1" applyFill="1" applyBorder="1" applyAlignment="1">
      <alignment horizontal="right" vertical="center" wrapText="1"/>
    </xf>
    <xf numFmtId="0" fontId="13" fillId="18" borderId="0" xfId="0" applyFont="1" applyFill="1" applyBorder="1" applyAlignment="1">
      <alignment horizontal="right" vertical="center" wrapText="1"/>
    </xf>
    <xf numFmtId="0" fontId="12" fillId="19" borderId="0" xfId="0" applyFont="1" applyFill="1" applyBorder="1" applyAlignment="1">
      <alignment horizontal="right" vertical="center" wrapText="1"/>
    </xf>
    <xf numFmtId="0" fontId="12" fillId="20" borderId="0" xfId="0" applyFont="1" applyFill="1" applyBorder="1" applyAlignment="1">
      <alignment horizontal="right" vertical="center" wrapText="1"/>
    </xf>
    <xf numFmtId="0" fontId="12" fillId="21" borderId="0" xfId="0" applyFont="1" applyFill="1" applyBorder="1" applyAlignment="1">
      <alignment horizontal="left" vertical="center"/>
    </xf>
    <xf numFmtId="0" fontId="0" fillId="21" borderId="0" xfId="0" applyFill="1" applyBorder="1" applyAlignment="1">
      <alignment horizontal="left" vertical="center"/>
    </xf>
    <xf numFmtId="0" fontId="12" fillId="21" borderId="0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left" vertical="center"/>
    </xf>
    <xf numFmtId="0" fontId="12" fillId="22" borderId="0" xfId="0" applyFont="1" applyFill="1" applyBorder="1" applyAlignment="1">
      <alignment horizontal="left" vertical="center"/>
    </xf>
    <xf numFmtId="0" fontId="0" fillId="22" borderId="0" xfId="0" applyFill="1" applyBorder="1" applyAlignment="1">
      <alignment horizontal="left" vertical="center"/>
    </xf>
    <xf numFmtId="0" fontId="12" fillId="22" borderId="0" xfId="0" applyFont="1" applyFill="1" applyBorder="1" applyAlignment="1">
      <alignment horizontal="center" vertical="center"/>
    </xf>
    <xf numFmtId="0" fontId="0" fillId="22" borderId="0" xfId="0" applyFont="1" applyFill="1" applyBorder="1" applyAlignment="1">
      <alignment horizontal="left" vertical="center"/>
    </xf>
    <xf numFmtId="0" fontId="12" fillId="23" borderId="0" xfId="0" applyFont="1" applyFill="1" applyBorder="1" applyAlignment="1">
      <alignment horizontal="left" vertical="center"/>
    </xf>
    <xf numFmtId="0" fontId="0" fillId="23" borderId="0" xfId="0" applyFill="1" applyBorder="1" applyAlignment="1">
      <alignment horizontal="left" vertical="center"/>
    </xf>
    <xf numFmtId="0" fontId="12" fillId="23" borderId="0" xfId="0" applyFont="1" applyFill="1" applyBorder="1" applyAlignment="1">
      <alignment horizontal="center" vertical="center"/>
    </xf>
    <xf numFmtId="0" fontId="12" fillId="24" borderId="3" xfId="0" applyFont="1" applyFill="1" applyBorder="1" applyAlignment="1">
      <alignment horizontal="left" vertical="center"/>
    </xf>
    <xf numFmtId="0" fontId="12" fillId="24" borderId="0" xfId="0" applyFont="1" applyFill="1" applyBorder="1" applyAlignment="1">
      <alignment horizontal="left" vertical="center"/>
    </xf>
    <xf numFmtId="0" fontId="0" fillId="24" borderId="18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2" fillId="24" borderId="3" xfId="0" applyFont="1" applyFill="1" applyBorder="1" applyAlignment="1">
      <alignment horizontal="right" vertical="center"/>
    </xf>
    <xf numFmtId="0" fontId="12" fillId="24" borderId="0" xfId="0" applyFont="1" applyFill="1" applyBorder="1" applyAlignment="1">
      <alignment horizontal="center" vertical="center"/>
    </xf>
    <xf numFmtId="0" fontId="12" fillId="24" borderId="0" xfId="0" applyFont="1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12" fillId="24" borderId="0" xfId="0" applyFont="1" applyFill="1" applyAlignment="1">
      <alignment horizontal="center" vertical="center"/>
    </xf>
    <xf numFmtId="0" fontId="0" fillId="25" borderId="0" xfId="0" applyFill="1" applyBorder="1" applyAlignment="1">
      <alignment horizontal="left" vertical="center"/>
    </xf>
    <xf numFmtId="0" fontId="12" fillId="25" borderId="0" xfId="0" applyFont="1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center"/>
    </xf>
    <xf numFmtId="0" fontId="12" fillId="24" borderId="18" xfId="0" applyFont="1" applyFill="1" applyBorder="1" applyAlignment="1">
      <alignment horizontal="right" vertical="center"/>
    </xf>
    <xf numFmtId="0" fontId="12" fillId="21" borderId="0" xfId="0" applyFont="1" applyFill="1" applyBorder="1" applyAlignment="1">
      <alignment horizontal="left" vertical="center" wrapText="1"/>
    </xf>
    <xf numFmtId="0" fontId="12" fillId="21" borderId="0" xfId="0" applyFont="1" applyFill="1" applyBorder="1">
      <alignment vertical="center"/>
    </xf>
    <xf numFmtId="0" fontId="12" fillId="22" borderId="0" xfId="0" applyFont="1" applyFill="1" applyBorder="1" applyAlignment="1">
      <alignment horizontal="left" vertical="center" wrapText="1"/>
    </xf>
    <xf numFmtId="0" fontId="12" fillId="22" borderId="0" xfId="0" applyFont="1" applyFill="1" applyBorder="1">
      <alignment vertical="center"/>
    </xf>
    <xf numFmtId="0" fontId="12" fillId="23" borderId="0" xfId="0" applyFont="1" applyFill="1" applyBorder="1" applyAlignment="1">
      <alignment horizontal="left" vertical="center" wrapText="1"/>
    </xf>
    <xf numFmtId="0" fontId="12" fillId="23" borderId="0" xfId="0" applyFont="1" applyFill="1" applyBorder="1">
      <alignment vertical="center"/>
    </xf>
    <xf numFmtId="0" fontId="12" fillId="24" borderId="0" xfId="0" applyFont="1" applyFill="1" applyBorder="1" applyAlignment="1">
      <alignment horizontal="left" vertical="center" wrapText="1"/>
    </xf>
    <xf numFmtId="0" fontId="12" fillId="24" borderId="0" xfId="0" applyFont="1" applyFill="1" applyBorder="1">
      <alignment vertical="center"/>
    </xf>
    <xf numFmtId="0" fontId="12" fillId="24" borderId="0" xfId="0" applyFont="1" applyFill="1" applyAlignment="1">
      <alignment horizontal="left" vertical="center" wrapText="1"/>
    </xf>
    <xf numFmtId="0" fontId="12" fillId="24" borderId="0" xfId="0" applyFont="1" applyFill="1">
      <alignment vertical="center"/>
    </xf>
    <xf numFmtId="0" fontId="12" fillId="25" borderId="0" xfId="0" applyFont="1" applyFill="1" applyBorder="1" applyAlignment="1">
      <alignment horizontal="left" vertical="center" wrapText="1"/>
    </xf>
    <xf numFmtId="0" fontId="12" fillId="25" borderId="0" xfId="0" applyFont="1" applyFill="1" applyBorder="1">
      <alignment vertical="center"/>
    </xf>
    <xf numFmtId="0" fontId="12" fillId="24" borderId="3" xfId="0" applyFont="1" applyFill="1" applyBorder="1" applyAlignment="1">
      <alignment horizontal="center" vertical="center"/>
    </xf>
    <xf numFmtId="0" fontId="13" fillId="21" borderId="0" xfId="0" applyFont="1" applyFill="1" applyBorder="1">
      <alignment vertical="center"/>
    </xf>
    <xf numFmtId="0" fontId="13" fillId="22" borderId="0" xfId="0" applyFont="1" applyFill="1" applyBorder="1">
      <alignment vertical="center"/>
    </xf>
    <xf numFmtId="0" fontId="13" fillId="23" borderId="0" xfId="0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24" borderId="0" xfId="0" applyFont="1" applyFill="1" applyBorder="1">
      <alignment vertical="center"/>
    </xf>
    <xf numFmtId="0" fontId="13" fillId="24" borderId="0" xfId="0" applyFont="1" applyFill="1">
      <alignment vertical="center"/>
    </xf>
    <xf numFmtId="0" fontId="13" fillId="25" borderId="0" xfId="0" applyFont="1" applyFill="1" applyBorder="1" applyAlignment="1">
      <alignment horizontal="center" vertical="center"/>
    </xf>
    <xf numFmtId="0" fontId="13" fillId="25" borderId="0" xfId="0" applyFont="1" applyFill="1" applyBorder="1">
      <alignment vertical="center"/>
    </xf>
    <xf numFmtId="0" fontId="12" fillId="21" borderId="0" xfId="0" applyFont="1" applyFill="1" applyBorder="1" applyAlignment="1">
      <alignment horizontal="right" vertical="center" wrapText="1"/>
    </xf>
    <xf numFmtId="0" fontId="12" fillId="22" borderId="0" xfId="0" applyFont="1" applyFill="1" applyBorder="1" applyAlignment="1">
      <alignment horizontal="right" vertical="center" wrapText="1"/>
    </xf>
    <xf numFmtId="0" fontId="12" fillId="23" borderId="0" xfId="0" applyFont="1" applyFill="1" applyBorder="1" applyAlignment="1">
      <alignment horizontal="right" vertical="center" wrapText="1"/>
    </xf>
    <xf numFmtId="0" fontId="12" fillId="24" borderId="0" xfId="0" applyFont="1" applyFill="1" applyAlignment="1">
      <alignment horizontal="right" vertical="center" wrapText="1"/>
    </xf>
    <xf numFmtId="0" fontId="12" fillId="24" borderId="0" xfId="0" applyFont="1" applyFill="1" applyBorder="1" applyAlignment="1">
      <alignment horizontal="right" vertical="center" wrapText="1"/>
    </xf>
    <xf numFmtId="0" fontId="12" fillId="25" borderId="0" xfId="0" applyFont="1" applyFill="1" applyBorder="1" applyAlignment="1">
      <alignment horizontal="right" vertical="center" wrapText="1"/>
    </xf>
    <xf numFmtId="0" fontId="12" fillId="26" borderId="0" xfId="0" applyFont="1" applyFill="1" applyBorder="1" applyAlignment="1">
      <alignment horizontal="left" vertical="center"/>
    </xf>
    <xf numFmtId="0" fontId="0" fillId="26" borderId="0" xfId="0" applyFill="1" applyBorder="1" applyAlignment="1">
      <alignment horizontal="left" vertical="center"/>
    </xf>
    <xf numFmtId="0" fontId="12" fillId="26" borderId="0" xfId="0" applyFont="1" applyFill="1" applyBorder="1" applyAlignment="1">
      <alignment horizontal="center" vertical="center"/>
    </xf>
    <xf numFmtId="0" fontId="12" fillId="27" borderId="0" xfId="0" applyFont="1" applyFill="1" applyBorder="1" applyAlignment="1">
      <alignment horizontal="left" vertical="center"/>
    </xf>
    <xf numFmtId="0" fontId="0" fillId="27" borderId="0" xfId="0" applyFill="1" applyBorder="1" applyAlignment="1">
      <alignment horizontal="left" vertical="center"/>
    </xf>
    <xf numFmtId="0" fontId="12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/>
    </xf>
    <xf numFmtId="0" fontId="12" fillId="28" borderId="0" xfId="0" applyFont="1" applyFill="1" applyBorder="1" applyAlignment="1">
      <alignment horizontal="left" vertical="center"/>
    </xf>
    <xf numFmtId="0" fontId="0" fillId="28" borderId="0" xfId="0" applyFill="1" applyBorder="1" applyAlignment="1">
      <alignment horizontal="left" vertical="center"/>
    </xf>
    <xf numFmtId="0" fontId="12" fillId="28" borderId="0" xfId="0" applyFont="1" applyFill="1" applyBorder="1" applyAlignment="1">
      <alignment horizontal="center" vertical="center"/>
    </xf>
    <xf numFmtId="0" fontId="0" fillId="28" borderId="0" xfId="0" applyFont="1" applyFill="1" applyBorder="1" applyAlignment="1">
      <alignment horizontal="left" vertical="center"/>
    </xf>
    <xf numFmtId="0" fontId="12" fillId="29" borderId="4" xfId="0" applyFont="1" applyFill="1" applyBorder="1" applyAlignment="1">
      <alignment horizontal="left" vertical="center"/>
    </xf>
    <xf numFmtId="0" fontId="12" fillId="29" borderId="16" xfId="0" applyFont="1" applyFill="1" applyBorder="1" applyAlignment="1">
      <alignment horizontal="left" vertical="center"/>
    </xf>
    <xf numFmtId="0" fontId="0" fillId="29" borderId="16" xfId="0" applyFill="1" applyBorder="1" applyAlignment="1">
      <alignment horizontal="left" vertical="center"/>
    </xf>
    <xf numFmtId="0" fontId="12" fillId="29" borderId="16" xfId="0" applyFont="1" applyFill="1" applyBorder="1" applyAlignment="1">
      <alignment horizontal="center" vertical="center"/>
    </xf>
    <xf numFmtId="0" fontId="12" fillId="29" borderId="0" xfId="0" applyFont="1" applyFill="1" applyBorder="1" applyAlignment="1">
      <alignment horizontal="left" vertical="center"/>
    </xf>
    <xf numFmtId="0" fontId="0" fillId="29" borderId="0" xfId="0" applyFill="1" applyBorder="1" applyAlignment="1">
      <alignment horizontal="left" vertical="center"/>
    </xf>
    <xf numFmtId="0" fontId="12" fillId="29" borderId="0" xfId="0" applyFont="1" applyFill="1" applyBorder="1" applyAlignment="1">
      <alignment horizontal="center" vertical="center"/>
    </xf>
    <xf numFmtId="0" fontId="12" fillId="29" borderId="3" xfId="0" applyFont="1" applyFill="1" applyBorder="1" applyAlignment="1">
      <alignment horizontal="left" vertical="center"/>
    </xf>
    <xf numFmtId="0" fontId="12" fillId="29" borderId="0" xfId="0" applyFont="1" applyFill="1" applyAlignment="1">
      <alignment horizontal="left" vertical="center"/>
    </xf>
    <xf numFmtId="0" fontId="12" fillId="29" borderId="0" xfId="0" applyFont="1" applyFill="1" applyAlignment="1">
      <alignment horizontal="center" vertical="center"/>
    </xf>
    <xf numFmtId="0" fontId="12" fillId="24" borderId="4" xfId="0" applyFont="1" applyFill="1" applyBorder="1" applyAlignment="1">
      <alignment horizontal="left" vertical="center"/>
    </xf>
    <xf numFmtId="0" fontId="12" fillId="24" borderId="16" xfId="0" applyFont="1" applyFill="1" applyBorder="1" applyAlignment="1">
      <alignment horizontal="left" vertical="center"/>
    </xf>
    <xf numFmtId="0" fontId="0" fillId="24" borderId="16" xfId="0" applyFill="1" applyBorder="1" applyAlignment="1">
      <alignment horizontal="left" vertical="center"/>
    </xf>
    <xf numFmtId="0" fontId="12" fillId="24" borderId="16" xfId="0" applyFont="1" applyFill="1" applyBorder="1" applyAlignment="1">
      <alignment horizontal="center" vertical="center"/>
    </xf>
    <xf numFmtId="0" fontId="12" fillId="26" borderId="0" xfId="0" applyFont="1" applyFill="1" applyBorder="1" applyAlignment="1">
      <alignment horizontal="left" vertical="center" wrapText="1"/>
    </xf>
    <xf numFmtId="0" fontId="12" fillId="26" borderId="0" xfId="0" applyFont="1" applyFill="1" applyBorder="1">
      <alignment vertical="center"/>
    </xf>
    <xf numFmtId="0" fontId="12" fillId="27" borderId="0" xfId="0" applyFont="1" applyFill="1" applyBorder="1" applyAlignment="1">
      <alignment horizontal="left" vertical="center" wrapText="1"/>
    </xf>
    <xf numFmtId="0" fontId="12" fillId="27" borderId="0" xfId="0" applyFont="1" applyFill="1" applyBorder="1">
      <alignment vertical="center"/>
    </xf>
    <xf numFmtId="0" fontId="12" fillId="28" borderId="0" xfId="0" applyFont="1" applyFill="1" applyBorder="1" applyAlignment="1">
      <alignment horizontal="left" vertical="center" wrapText="1"/>
    </xf>
    <xf numFmtId="0" fontId="12" fillId="28" borderId="0" xfId="0" applyFont="1" applyFill="1" applyBorder="1">
      <alignment vertical="center"/>
    </xf>
    <xf numFmtId="0" fontId="12" fillId="28" borderId="0" xfId="0" applyFont="1" applyFill="1">
      <alignment vertical="center"/>
    </xf>
    <xf numFmtId="0" fontId="12" fillId="29" borderId="16" xfId="0" applyFont="1" applyFill="1" applyBorder="1" applyAlignment="1">
      <alignment horizontal="left" vertical="center" wrapText="1"/>
    </xf>
    <xf numFmtId="0" fontId="12" fillId="29" borderId="16" xfId="0" applyFont="1" applyFill="1" applyBorder="1">
      <alignment vertical="center"/>
    </xf>
    <xf numFmtId="0" fontId="12" fillId="29" borderId="0" xfId="0" applyFont="1" applyFill="1" applyBorder="1" applyAlignment="1">
      <alignment horizontal="left" vertical="center" wrapText="1"/>
    </xf>
    <xf numFmtId="0" fontId="12" fillId="29" borderId="0" xfId="0" applyFont="1" applyFill="1" applyBorder="1">
      <alignment vertical="center"/>
    </xf>
    <xf numFmtId="0" fontId="12" fillId="29" borderId="0" xfId="0" applyFont="1" applyFill="1" applyAlignment="1">
      <alignment horizontal="left" vertical="center" wrapText="1"/>
    </xf>
    <xf numFmtId="0" fontId="12" fillId="29" borderId="0" xfId="0" applyFont="1" applyFill="1">
      <alignment vertical="center"/>
    </xf>
    <xf numFmtId="0" fontId="12" fillId="24" borderId="16" xfId="0" applyFont="1" applyFill="1" applyBorder="1" applyAlignment="1">
      <alignment horizontal="left" vertical="center" wrapText="1"/>
    </xf>
    <xf numFmtId="0" fontId="12" fillId="24" borderId="16" xfId="0" applyFont="1" applyFill="1" applyBorder="1">
      <alignment vertical="center"/>
    </xf>
    <xf numFmtId="0" fontId="12" fillId="29" borderId="4" xfId="0" applyFont="1" applyFill="1" applyBorder="1" applyAlignment="1">
      <alignment horizontal="center" vertical="center"/>
    </xf>
    <xf numFmtId="0" fontId="12" fillId="29" borderId="4" xfId="0" applyFont="1" applyFill="1" applyBorder="1" applyAlignment="1">
      <alignment horizontal="right" vertical="center"/>
    </xf>
    <xf numFmtId="0" fontId="12" fillId="29" borderId="3" xfId="0" applyFont="1" applyFill="1" applyBorder="1" applyAlignment="1">
      <alignment horizontal="right" vertical="center"/>
    </xf>
    <xf numFmtId="0" fontId="12" fillId="29" borderId="3" xfId="0" applyFont="1" applyFill="1" applyBorder="1" applyAlignment="1">
      <alignment horizontal="center" vertical="center"/>
    </xf>
    <xf numFmtId="0" fontId="12" fillId="24" borderId="4" xfId="0" applyFont="1" applyFill="1" applyBorder="1" applyAlignment="1">
      <alignment horizontal="center" vertical="center"/>
    </xf>
    <xf numFmtId="0" fontId="12" fillId="24" borderId="4" xfId="0" applyFont="1" applyFill="1" applyBorder="1" applyAlignment="1">
      <alignment horizontal="right" vertical="center"/>
    </xf>
    <xf numFmtId="0" fontId="13" fillId="26" borderId="0" xfId="0" applyFont="1" applyFill="1" applyBorder="1" applyAlignment="1">
      <alignment horizontal="center" vertical="center"/>
    </xf>
    <xf numFmtId="0" fontId="13" fillId="26" borderId="0" xfId="0" applyFont="1" applyFill="1" applyBorder="1">
      <alignment vertical="center"/>
    </xf>
    <xf numFmtId="0" fontId="13" fillId="27" borderId="0" xfId="0" applyFont="1" applyFill="1" applyBorder="1">
      <alignment vertical="center"/>
    </xf>
    <xf numFmtId="0" fontId="13" fillId="28" borderId="0" xfId="0" applyFont="1" applyFill="1" applyBorder="1">
      <alignment vertical="center"/>
    </xf>
    <xf numFmtId="0" fontId="13" fillId="29" borderId="16" xfId="0" applyFont="1" applyFill="1" applyBorder="1">
      <alignment vertical="center"/>
    </xf>
    <xf numFmtId="0" fontId="13" fillId="29" borderId="0" xfId="0" applyFont="1" applyFill="1" applyBorder="1">
      <alignment vertical="center"/>
    </xf>
    <xf numFmtId="0" fontId="13" fillId="29" borderId="0" xfId="0" applyFont="1" applyFill="1">
      <alignment vertical="center"/>
    </xf>
    <xf numFmtId="0" fontId="13" fillId="24" borderId="16" xfId="0" applyFont="1" applyFill="1" applyBorder="1">
      <alignment vertical="center"/>
    </xf>
    <xf numFmtId="0" fontId="12" fillId="26" borderId="0" xfId="0" applyFont="1" applyFill="1" applyBorder="1" applyAlignment="1">
      <alignment horizontal="right" vertical="center" wrapText="1"/>
    </xf>
    <xf numFmtId="0" fontId="12" fillId="27" borderId="0" xfId="0" applyFont="1" applyFill="1" applyBorder="1" applyAlignment="1">
      <alignment horizontal="right" vertical="center" wrapText="1"/>
    </xf>
    <xf numFmtId="0" fontId="12" fillId="28" borderId="0" xfId="0" applyFont="1" applyFill="1" applyBorder="1" applyAlignment="1">
      <alignment horizontal="right" vertical="center" wrapText="1"/>
    </xf>
    <xf numFmtId="0" fontId="12" fillId="29" borderId="0" xfId="0" applyFont="1" applyFill="1" applyAlignment="1">
      <alignment horizontal="right" vertical="center" wrapText="1"/>
    </xf>
    <xf numFmtId="0" fontId="12" fillId="29" borderId="0" xfId="0" applyFont="1" applyFill="1" applyBorder="1" applyAlignment="1">
      <alignment horizontal="right" vertical="center" wrapText="1"/>
    </xf>
    <xf numFmtId="0" fontId="12" fillId="24" borderId="17" xfId="0" applyFont="1" applyFill="1" applyBorder="1" applyAlignment="1">
      <alignment horizontal="left" vertical="center"/>
    </xf>
    <xf numFmtId="0" fontId="0" fillId="24" borderId="17" xfId="0" applyFill="1" applyBorder="1" applyAlignment="1">
      <alignment horizontal="left" vertical="center"/>
    </xf>
    <xf numFmtId="0" fontId="12" fillId="24" borderId="17" xfId="0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left" vertical="center"/>
    </xf>
    <xf numFmtId="0" fontId="12" fillId="21" borderId="0" xfId="0" applyFont="1" applyFill="1" applyAlignment="1">
      <alignment horizontal="left" vertical="center"/>
    </xf>
    <xf numFmtId="0" fontId="0" fillId="21" borderId="18" xfId="0" applyFill="1" applyBorder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12" fillId="21" borderId="3" xfId="0" applyFont="1" applyFill="1" applyBorder="1" applyAlignment="1">
      <alignment horizontal="right" vertical="center"/>
    </xf>
    <xf numFmtId="0" fontId="12" fillId="21" borderId="0" xfId="0" applyFont="1" applyFill="1" applyAlignment="1">
      <alignment horizontal="center" vertical="center"/>
    </xf>
    <xf numFmtId="0" fontId="12" fillId="26" borderId="3" xfId="0" applyFont="1" applyFill="1" applyBorder="1" applyAlignment="1">
      <alignment horizontal="left" vertical="center"/>
    </xf>
    <xf numFmtId="0" fontId="12" fillId="26" borderId="0" xfId="0" applyFont="1" applyFill="1" applyAlignment="1">
      <alignment horizontal="left" vertical="center"/>
    </xf>
    <xf numFmtId="0" fontId="0" fillId="26" borderId="18" xfId="0" applyFill="1" applyBorder="1" applyAlignment="1">
      <alignment horizontal="left" vertical="center"/>
    </xf>
    <xf numFmtId="0" fontId="0" fillId="26" borderId="0" xfId="0" applyFill="1" applyAlignment="1">
      <alignment horizontal="left" vertical="center"/>
    </xf>
    <xf numFmtId="0" fontId="12" fillId="26" borderId="3" xfId="0" applyFont="1" applyFill="1" applyBorder="1" applyAlignment="1">
      <alignment horizontal="right" vertical="center"/>
    </xf>
    <xf numFmtId="0" fontId="12" fillId="26" borderId="0" xfId="0" applyFont="1" applyFill="1" applyAlignment="1">
      <alignment horizontal="center" vertical="center"/>
    </xf>
    <xf numFmtId="0" fontId="12" fillId="21" borderId="18" xfId="0" applyFont="1" applyFill="1" applyBorder="1" applyAlignment="1">
      <alignment horizontal="right" vertical="center"/>
    </xf>
    <xf numFmtId="0" fontId="12" fillId="26" borderId="18" xfId="0" applyFont="1" applyFill="1" applyBorder="1" applyAlignment="1">
      <alignment horizontal="right" vertical="center"/>
    </xf>
    <xf numFmtId="0" fontId="12" fillId="24" borderId="17" xfId="0" applyFont="1" applyFill="1" applyBorder="1" applyAlignment="1">
      <alignment horizontal="left" vertical="center" wrapText="1"/>
    </xf>
    <xf numFmtId="0" fontId="12" fillId="24" borderId="17" xfId="0" applyFont="1" applyFill="1" applyBorder="1">
      <alignment vertical="center"/>
    </xf>
    <xf numFmtId="0" fontId="12" fillId="15" borderId="0" xfId="0" applyFont="1" applyFill="1" applyBorder="1" applyAlignment="1">
      <alignment horizontal="left" vertical="center" wrapText="1"/>
    </xf>
    <xf numFmtId="0" fontId="12" fillId="21" borderId="0" xfId="0" applyFont="1" applyFill="1" applyAlignment="1">
      <alignment horizontal="left" vertical="center" wrapText="1"/>
    </xf>
    <xf numFmtId="0" fontId="12" fillId="21" borderId="0" xfId="0" applyFont="1" applyFill="1">
      <alignment vertical="center"/>
    </xf>
    <xf numFmtId="0" fontId="12" fillId="26" borderId="0" xfId="0" applyFont="1" applyFill="1" applyAlignment="1">
      <alignment horizontal="left" vertical="center" wrapText="1"/>
    </xf>
    <xf numFmtId="0" fontId="12" fillId="26" borderId="0" xfId="0" applyFont="1" applyFill="1">
      <alignment vertical="center"/>
    </xf>
    <xf numFmtId="0" fontId="12" fillId="21" borderId="3" xfId="0" applyFont="1" applyFill="1" applyBorder="1" applyAlignment="1">
      <alignment horizontal="center" vertical="center"/>
    </xf>
    <xf numFmtId="0" fontId="12" fillId="26" borderId="3" xfId="0" applyFont="1" applyFill="1" applyBorder="1" applyAlignment="1">
      <alignment horizontal="center" vertical="center"/>
    </xf>
    <xf numFmtId="0" fontId="13" fillId="24" borderId="17" xfId="0" applyFont="1" applyFill="1" applyBorder="1">
      <alignment vertical="center"/>
    </xf>
    <xf numFmtId="0" fontId="13" fillId="15" borderId="0" xfId="0" applyFont="1" applyFill="1" applyBorder="1" applyAlignment="1">
      <alignment horizontal="center" vertical="center"/>
    </xf>
    <xf numFmtId="0" fontId="13" fillId="21" borderId="0" xfId="0" applyFont="1" applyFill="1">
      <alignment vertical="center"/>
    </xf>
    <xf numFmtId="0" fontId="13" fillId="26" borderId="0" xfId="0" applyFont="1" applyFill="1" applyAlignment="1">
      <alignment horizontal="center" vertical="center"/>
    </xf>
    <xf numFmtId="0" fontId="13" fillId="26" borderId="0" xfId="0" applyFont="1" applyFill="1">
      <alignment vertical="center"/>
    </xf>
    <xf numFmtId="0" fontId="12" fillId="24" borderId="17" xfId="0" applyFont="1" applyFill="1" applyBorder="1" applyAlignment="1">
      <alignment horizontal="right" vertical="center" wrapText="1"/>
    </xf>
    <xf numFmtId="0" fontId="12" fillId="15" borderId="0" xfId="0" applyFont="1" applyFill="1" applyBorder="1" applyAlignment="1">
      <alignment horizontal="right" vertical="center" wrapText="1"/>
    </xf>
    <xf numFmtId="0" fontId="12" fillId="21" borderId="0" xfId="0" applyFont="1" applyFill="1" applyAlignment="1">
      <alignment horizontal="right" vertical="center" wrapText="1"/>
    </xf>
    <xf numFmtId="0" fontId="12" fillId="26" borderId="0" xfId="0" applyFont="1" applyFill="1" applyAlignment="1">
      <alignment horizontal="right" vertical="center" wrapText="1"/>
    </xf>
    <xf numFmtId="0" fontId="12" fillId="30" borderId="3" xfId="0" applyFont="1" applyFill="1" applyBorder="1" applyAlignment="1">
      <alignment horizontal="left" vertical="center"/>
    </xf>
    <xf numFmtId="0" fontId="12" fillId="30" borderId="0" xfId="0" applyFont="1" applyFill="1" applyAlignment="1">
      <alignment horizontal="left" vertical="center"/>
    </xf>
    <xf numFmtId="0" fontId="0" fillId="30" borderId="18" xfId="0" applyFill="1" applyBorder="1" applyAlignment="1">
      <alignment horizontal="left" vertical="center"/>
    </xf>
    <xf numFmtId="0" fontId="0" fillId="30" borderId="0" xfId="0" applyFill="1" applyAlignment="1">
      <alignment horizontal="left" vertical="center"/>
    </xf>
    <xf numFmtId="0" fontId="12" fillId="30" borderId="3" xfId="0" applyFont="1" applyFill="1" applyBorder="1" applyAlignment="1">
      <alignment horizontal="right" vertical="center"/>
    </xf>
    <xf numFmtId="0" fontId="12" fillId="30" borderId="0" xfId="0" applyFont="1" applyFill="1" applyAlignment="1">
      <alignment horizontal="center" vertical="center"/>
    </xf>
    <xf numFmtId="0" fontId="12" fillId="28" borderId="4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0" fillId="28" borderId="20" xfId="0" applyFill="1" applyBorder="1" applyAlignment="1">
      <alignment horizontal="left" vertical="center"/>
    </xf>
    <xf numFmtId="0" fontId="0" fillId="28" borderId="16" xfId="0" applyFill="1" applyBorder="1" applyAlignment="1">
      <alignment horizontal="left" vertical="center"/>
    </xf>
    <xf numFmtId="0" fontId="12" fillId="28" borderId="4" xfId="0" applyFont="1" applyFill="1" applyBorder="1" applyAlignment="1">
      <alignment horizontal="right" vertical="center"/>
    </xf>
    <xf numFmtId="0" fontId="12" fillId="28" borderId="16" xfId="0" applyFont="1" applyFill="1" applyBorder="1" applyAlignment="1">
      <alignment horizontal="center" vertical="center"/>
    </xf>
    <xf numFmtId="0" fontId="0" fillId="23" borderId="0" xfId="0" applyFont="1" applyFill="1" applyBorder="1" applyAlignment="1">
      <alignment horizontal="left" vertical="center"/>
    </xf>
    <xf numFmtId="0" fontId="12" fillId="30" borderId="18" xfId="0" applyFont="1" applyFill="1" applyBorder="1" applyAlignment="1">
      <alignment horizontal="right" vertical="center"/>
    </xf>
    <xf numFmtId="0" fontId="12" fillId="28" borderId="20" xfId="0" applyFont="1" applyFill="1" applyBorder="1" applyAlignment="1">
      <alignment horizontal="right" vertical="center"/>
    </xf>
    <xf numFmtId="0" fontId="12" fillId="30" borderId="0" xfId="0" applyFont="1" applyFill="1" applyAlignment="1">
      <alignment horizontal="left" vertical="center" wrapText="1"/>
    </xf>
    <xf numFmtId="0" fontId="12" fillId="30" borderId="0" xfId="0" applyFont="1" applyFill="1" applyBorder="1">
      <alignment vertical="center"/>
    </xf>
    <xf numFmtId="0" fontId="12" fillId="28" borderId="16" xfId="0" applyFont="1" applyFill="1" applyBorder="1" applyAlignment="1">
      <alignment horizontal="left" vertical="center" wrapText="1"/>
    </xf>
    <xf numFmtId="0" fontId="12" fillId="28" borderId="16" xfId="0" applyFont="1" applyFill="1" applyBorder="1">
      <alignment vertical="center"/>
    </xf>
    <xf numFmtId="0" fontId="12" fillId="30" borderId="3" xfId="0" applyFont="1" applyFill="1" applyBorder="1" applyAlignment="1">
      <alignment horizontal="center" vertical="center"/>
    </xf>
    <xf numFmtId="0" fontId="12" fillId="28" borderId="4" xfId="0" applyFont="1" applyFill="1" applyBorder="1" applyAlignment="1">
      <alignment horizontal="center" vertical="center"/>
    </xf>
    <xf numFmtId="0" fontId="12" fillId="28" borderId="19" xfId="0" applyFont="1" applyFill="1" applyBorder="1" applyAlignment="1">
      <alignment horizontal="right" vertical="center"/>
    </xf>
    <xf numFmtId="0" fontId="13" fillId="30" borderId="0" xfId="0" applyFont="1" applyFill="1">
      <alignment vertical="center"/>
    </xf>
    <xf numFmtId="0" fontId="13" fillId="28" borderId="16" xfId="0" applyFont="1" applyFill="1" applyBorder="1">
      <alignment vertical="center"/>
    </xf>
    <xf numFmtId="0" fontId="19" fillId="23" borderId="0" xfId="0" applyFont="1" applyFill="1" applyBorder="1">
      <alignment vertical="center"/>
    </xf>
    <xf numFmtId="0" fontId="12" fillId="30" borderId="0" xfId="0" applyFont="1" applyFill="1" applyAlignment="1">
      <alignment horizontal="right" vertical="center" wrapText="1"/>
    </xf>
    <xf numFmtId="0" fontId="12" fillId="28" borderId="16" xfId="0" applyFont="1" applyFill="1" applyBorder="1" applyAlignment="1">
      <alignment horizontal="right" vertical="center" wrapText="1"/>
    </xf>
    <xf numFmtId="0" fontId="12" fillId="27" borderId="16" xfId="0" applyFont="1" applyFill="1" applyBorder="1" applyAlignment="1">
      <alignment horizontal="left" vertical="center"/>
    </xf>
    <xf numFmtId="0" fontId="0" fillId="27" borderId="16" xfId="0" applyFill="1" applyBorder="1" applyAlignment="1">
      <alignment horizontal="left" vertical="center"/>
    </xf>
    <xf numFmtId="0" fontId="12" fillId="27" borderId="16" xfId="0" applyFont="1" applyFill="1" applyBorder="1" applyAlignment="1">
      <alignment horizontal="center" vertical="center"/>
    </xf>
    <xf numFmtId="0" fontId="12" fillId="31" borderId="4" xfId="0" applyFont="1" applyFill="1" applyBorder="1" applyAlignment="1">
      <alignment horizontal="left" vertical="center"/>
    </xf>
    <xf numFmtId="0" fontId="12" fillId="31" borderId="16" xfId="0" applyFont="1" applyFill="1" applyBorder="1" applyAlignment="1">
      <alignment horizontal="left" vertical="center"/>
    </xf>
    <xf numFmtId="0" fontId="0" fillId="31" borderId="20" xfId="0" applyFill="1" applyBorder="1" applyAlignment="1">
      <alignment horizontal="left" vertical="center"/>
    </xf>
    <xf numFmtId="0" fontId="0" fillId="31" borderId="16" xfId="0" applyFill="1" applyBorder="1" applyAlignment="1">
      <alignment horizontal="left" vertical="center"/>
    </xf>
    <xf numFmtId="0" fontId="12" fillId="31" borderId="4" xfId="0" applyFont="1" applyFill="1" applyBorder="1" applyAlignment="1">
      <alignment horizontal="right" vertical="center"/>
    </xf>
    <xf numFmtId="0" fontId="12" fillId="31" borderId="16" xfId="0" applyFont="1" applyFill="1" applyBorder="1" applyAlignment="1">
      <alignment horizontal="center" vertical="center"/>
    </xf>
    <xf numFmtId="0" fontId="12" fillId="31" borderId="0" xfId="0" applyFont="1" applyFill="1" applyBorder="1" applyAlignment="1">
      <alignment horizontal="left" vertical="center"/>
    </xf>
    <xf numFmtId="0" fontId="12" fillId="31" borderId="3" xfId="0" applyFont="1" applyFill="1" applyBorder="1" applyAlignment="1">
      <alignment horizontal="left" vertical="center"/>
    </xf>
    <xf numFmtId="0" fontId="0" fillId="31" borderId="3" xfId="0" applyFill="1" applyBorder="1" applyAlignment="1">
      <alignment horizontal="left" vertical="center"/>
    </xf>
    <xf numFmtId="0" fontId="12" fillId="31" borderId="3" xfId="0" applyFont="1" applyFill="1" applyBorder="1" applyAlignment="1">
      <alignment horizontal="right" vertical="center"/>
    </xf>
    <xf numFmtId="0" fontId="12" fillId="31" borderId="0" xfId="0" applyFont="1" applyFill="1" applyBorder="1" applyAlignment="1">
      <alignment horizontal="center" vertical="center"/>
    </xf>
    <xf numFmtId="0" fontId="12" fillId="31" borderId="0" xfId="0" applyFont="1" applyFill="1" applyAlignment="1">
      <alignment horizontal="left" vertical="center"/>
    </xf>
    <xf numFmtId="0" fontId="0" fillId="31" borderId="18" xfId="0" applyFill="1" applyBorder="1" applyAlignment="1">
      <alignment horizontal="left" vertical="center"/>
    </xf>
    <xf numFmtId="0" fontId="0" fillId="31" borderId="0" xfId="0" applyFill="1" applyAlignment="1">
      <alignment horizontal="left" vertical="center"/>
    </xf>
    <xf numFmtId="0" fontId="12" fillId="31" borderId="0" xfId="0" applyFont="1" applyFill="1" applyAlignment="1">
      <alignment horizontal="center" vertical="center"/>
    </xf>
    <xf numFmtId="0" fontId="0" fillId="31" borderId="18" xfId="0" applyFont="1" applyFill="1" applyBorder="1" applyAlignment="1">
      <alignment horizontal="left" vertical="center" wrapText="1"/>
    </xf>
    <xf numFmtId="0" fontId="0" fillId="31" borderId="0" xfId="0" applyFont="1" applyFill="1" applyAlignment="1">
      <alignment horizontal="left" vertical="center"/>
    </xf>
    <xf numFmtId="0" fontId="0" fillId="31" borderId="18" xfId="0" applyFont="1" applyFill="1" applyBorder="1" applyAlignment="1">
      <alignment horizontal="left" vertical="center"/>
    </xf>
    <xf numFmtId="0" fontId="0" fillId="31" borderId="0" xfId="0" applyFill="1" applyBorder="1" applyAlignment="1">
      <alignment horizontal="left" vertical="center"/>
    </xf>
    <xf numFmtId="0" fontId="12" fillId="31" borderId="20" xfId="0" applyFont="1" applyFill="1" applyBorder="1" applyAlignment="1">
      <alignment horizontal="right" vertical="center"/>
    </xf>
    <xf numFmtId="0" fontId="12" fillId="31" borderId="18" xfId="0" applyFont="1" applyFill="1" applyBorder="1" applyAlignment="1">
      <alignment horizontal="right" vertical="center"/>
    </xf>
    <xf numFmtId="0" fontId="12" fillId="27" borderId="16" xfId="0" applyFont="1" applyFill="1" applyBorder="1" applyAlignment="1">
      <alignment horizontal="left" vertical="center" wrapText="1"/>
    </xf>
    <xf numFmtId="0" fontId="12" fillId="27" borderId="16" xfId="0" applyFont="1" applyFill="1" applyBorder="1">
      <alignment vertical="center"/>
    </xf>
    <xf numFmtId="0" fontId="12" fillId="31" borderId="16" xfId="0" applyFont="1" applyFill="1" applyBorder="1" applyAlignment="1">
      <alignment horizontal="left" vertical="center" wrapText="1"/>
    </xf>
    <xf numFmtId="0" fontId="12" fillId="31" borderId="16" xfId="0" applyFont="1" applyFill="1" applyBorder="1">
      <alignment vertical="center"/>
    </xf>
    <xf numFmtId="0" fontId="12" fillId="31" borderId="0" xfId="0" applyFont="1" applyFill="1" applyBorder="1" applyAlignment="1">
      <alignment horizontal="left" vertical="center" wrapText="1"/>
    </xf>
    <xf numFmtId="0" fontId="12" fillId="31" borderId="0" xfId="0" applyFont="1" applyFill="1" applyBorder="1">
      <alignment vertical="center"/>
    </xf>
    <xf numFmtId="0" fontId="12" fillId="31" borderId="0" xfId="0" applyFont="1" applyFill="1" applyAlignment="1">
      <alignment horizontal="left" vertical="center" wrapText="1"/>
    </xf>
    <xf numFmtId="0" fontId="12" fillId="31" borderId="0" xfId="0" applyFont="1" applyFill="1">
      <alignment vertical="center"/>
    </xf>
    <xf numFmtId="0" fontId="12" fillId="26" borderId="16" xfId="0" applyFont="1" applyFill="1" applyBorder="1" applyAlignment="1">
      <alignment horizontal="right" vertical="center"/>
    </xf>
    <xf numFmtId="0" fontId="12" fillId="54" borderId="16" xfId="0" applyFont="1" applyFill="1" applyBorder="1" applyAlignment="1">
      <alignment horizontal="right" vertical="center"/>
    </xf>
    <xf numFmtId="0" fontId="12" fillId="31" borderId="4" xfId="0" applyFont="1" applyFill="1" applyBorder="1" applyAlignment="1">
      <alignment horizontal="center" vertical="center"/>
    </xf>
    <xf numFmtId="0" fontId="12" fillId="54" borderId="0" xfId="0" applyFont="1" applyFill="1" applyBorder="1" applyAlignment="1">
      <alignment horizontal="right" vertical="center"/>
    </xf>
    <xf numFmtId="0" fontId="12" fillId="54" borderId="0" xfId="0" applyFont="1" applyFill="1" applyAlignment="1">
      <alignment horizontal="right" vertical="center"/>
    </xf>
    <xf numFmtId="0" fontId="12" fillId="31" borderId="3" xfId="0" applyFont="1" applyFill="1" applyBorder="1" applyAlignment="1">
      <alignment horizontal="center" vertical="center"/>
    </xf>
    <xf numFmtId="0" fontId="12" fillId="32" borderId="0" xfId="0" applyFont="1" applyFill="1" applyBorder="1" applyAlignment="1">
      <alignment horizontal="right" vertical="center"/>
    </xf>
    <xf numFmtId="0" fontId="13" fillId="27" borderId="16" xfId="0" applyFont="1" applyFill="1" applyBorder="1">
      <alignment vertical="center"/>
    </xf>
    <xf numFmtId="0" fontId="13" fillId="31" borderId="16" xfId="0" applyFont="1" applyFill="1" applyBorder="1">
      <alignment vertical="center"/>
    </xf>
    <xf numFmtId="0" fontId="13" fillId="31" borderId="0" xfId="0" applyFont="1" applyFill="1" applyBorder="1">
      <alignment vertical="center"/>
    </xf>
    <xf numFmtId="0" fontId="13" fillId="31" borderId="0" xfId="0" applyFont="1" applyFill="1">
      <alignment vertical="center"/>
    </xf>
    <xf numFmtId="0" fontId="13" fillId="31" borderId="0" xfId="0" applyFont="1" applyFill="1" applyAlignment="1">
      <alignment horizontal="left" vertical="center"/>
    </xf>
    <xf numFmtId="0" fontId="12" fillId="38" borderId="16" xfId="0" applyFont="1" applyFill="1" applyBorder="1" applyAlignment="1">
      <alignment horizontal="right" vertical="center"/>
    </xf>
    <xf numFmtId="0" fontId="12" fillId="27" borderId="16" xfId="0" applyFont="1" applyFill="1" applyBorder="1" applyAlignment="1">
      <alignment horizontal="right" vertical="center" wrapText="1"/>
    </xf>
    <xf numFmtId="0" fontId="12" fillId="38" borderId="0" xfId="0" applyFont="1" applyFill="1" applyAlignment="1">
      <alignment horizontal="right" vertical="center" wrapText="1"/>
    </xf>
    <xf numFmtId="0" fontId="12" fillId="55" borderId="0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0" fillId="32" borderId="16" xfId="0" applyFill="1" applyBorder="1" applyAlignment="1">
      <alignment horizontal="left" vertical="center"/>
    </xf>
    <xf numFmtId="0" fontId="12" fillId="32" borderId="16" xfId="0" applyFont="1" applyFill="1" applyBorder="1" applyAlignment="1">
      <alignment horizontal="center" vertical="center"/>
    </xf>
    <xf numFmtId="0" fontId="12" fillId="32" borderId="3" xfId="0" applyFont="1" applyFill="1" applyBorder="1" applyAlignment="1">
      <alignment horizontal="left" vertical="center"/>
    </xf>
    <xf numFmtId="0" fontId="12" fillId="32" borderId="0" xfId="0" applyFont="1" applyFill="1" applyBorder="1" applyAlignment="1">
      <alignment horizontal="left" vertical="center"/>
    </xf>
    <xf numFmtId="0" fontId="12" fillId="32" borderId="0" xfId="0" applyFont="1" applyFill="1" applyAlignment="1">
      <alignment horizontal="left" vertical="center"/>
    </xf>
    <xf numFmtId="0" fontId="0" fillId="32" borderId="18" xfId="0" applyFill="1" applyBorder="1" applyAlignment="1">
      <alignment horizontal="left" vertical="center"/>
    </xf>
    <xf numFmtId="0" fontId="0" fillId="32" borderId="0" xfId="0" applyFill="1" applyAlignment="1">
      <alignment horizontal="left" vertical="center"/>
    </xf>
    <xf numFmtId="0" fontId="12" fillId="32" borderId="3" xfId="0" applyFont="1" applyFill="1" applyBorder="1" applyAlignment="1">
      <alignment horizontal="right" vertical="center"/>
    </xf>
    <xf numFmtId="0" fontId="12" fillId="32" borderId="0" xfId="0" applyFont="1" applyFill="1" applyAlignment="1">
      <alignment horizontal="center" vertical="center"/>
    </xf>
    <xf numFmtId="0" fontId="12" fillId="33" borderId="3" xfId="0" applyFont="1" applyFill="1" applyBorder="1" applyAlignment="1">
      <alignment horizontal="left" vertical="center"/>
    </xf>
    <xf numFmtId="0" fontId="12" fillId="33" borderId="0" xfId="0" applyFont="1" applyFill="1" applyAlignment="1">
      <alignment horizontal="left" vertical="center"/>
    </xf>
    <xf numFmtId="0" fontId="0" fillId="33" borderId="18" xfId="0" applyFill="1" applyBorder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12" fillId="33" borderId="3" xfId="0" applyFont="1" applyFill="1" applyBorder="1" applyAlignment="1">
      <alignment horizontal="right" vertical="center"/>
    </xf>
    <xf numFmtId="0" fontId="12" fillId="33" borderId="0" xfId="0" applyFont="1" applyFill="1" applyAlignment="1">
      <alignment horizontal="center" vertical="center"/>
    </xf>
    <xf numFmtId="0" fontId="0" fillId="32" borderId="18" xfId="0" applyFont="1" applyFill="1" applyBorder="1" applyAlignment="1">
      <alignment horizontal="left" vertical="center"/>
    </xf>
    <xf numFmtId="0" fontId="0" fillId="32" borderId="0" xfId="0" applyFont="1" applyFill="1" applyAlignment="1">
      <alignment horizontal="left" vertical="center"/>
    </xf>
    <xf numFmtId="0" fontId="12" fillId="33" borderId="0" xfId="0" applyFont="1" applyFill="1" applyBorder="1" applyAlignment="1">
      <alignment horizontal="left" vertical="center"/>
    </xf>
    <xf numFmtId="0" fontId="12" fillId="34" borderId="0" xfId="0" applyFont="1" applyFill="1" applyBorder="1" applyAlignment="1">
      <alignment horizontal="left" vertical="center"/>
    </xf>
    <xf numFmtId="0" fontId="0" fillId="34" borderId="0" xfId="0" applyFill="1" applyBorder="1" applyAlignment="1">
      <alignment horizontal="left" vertical="center"/>
    </xf>
    <xf numFmtId="0" fontId="12" fillId="34" borderId="0" xfId="0" applyFont="1" applyFill="1" applyBorder="1" applyAlignment="1">
      <alignment horizontal="center" vertical="center"/>
    </xf>
    <xf numFmtId="0" fontId="12" fillId="35" borderId="0" xfId="0" applyFont="1" applyFill="1" applyBorder="1" applyAlignment="1">
      <alignment horizontal="left" vertical="center"/>
    </xf>
    <xf numFmtId="0" fontId="0" fillId="35" borderId="0" xfId="0" applyFill="1" applyBorder="1" applyAlignment="1">
      <alignment horizontal="left" vertical="center"/>
    </xf>
    <xf numFmtId="0" fontId="12" fillId="35" borderId="0" xfId="0" applyFont="1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0" xfId="0" applyFont="1" applyFill="1" applyBorder="1" applyAlignment="1">
      <alignment horizontal="left" vertical="center"/>
    </xf>
    <xf numFmtId="0" fontId="12" fillId="36" borderId="0" xfId="0" applyFont="1" applyFill="1" applyBorder="1" applyAlignment="1">
      <alignment horizontal="left" vertical="center"/>
    </xf>
    <xf numFmtId="0" fontId="12" fillId="36" borderId="0" xfId="0" applyFont="1" applyFill="1" applyBorder="1" applyAlignment="1">
      <alignment horizontal="center" vertical="center"/>
    </xf>
    <xf numFmtId="0" fontId="12" fillId="32" borderId="18" xfId="0" applyFont="1" applyFill="1" applyBorder="1" applyAlignment="1">
      <alignment horizontal="right" vertical="center"/>
    </xf>
    <xf numFmtId="0" fontId="12" fillId="33" borderId="18" xfId="0" applyFont="1" applyFill="1" applyBorder="1" applyAlignment="1">
      <alignment horizontal="right" vertical="center"/>
    </xf>
    <xf numFmtId="0" fontId="12" fillId="56" borderId="0" xfId="0" applyFont="1" applyFill="1" applyAlignment="1">
      <alignment horizontal="right" vertical="center"/>
    </xf>
    <xf numFmtId="0" fontId="12" fillId="56" borderId="0" xfId="0" applyFont="1" applyFill="1" applyBorder="1" applyAlignment="1">
      <alignment horizontal="right" vertical="center"/>
    </xf>
    <xf numFmtId="0" fontId="12" fillId="32" borderId="16" xfId="0" applyFont="1" applyFill="1" applyBorder="1">
      <alignment vertical="center"/>
    </xf>
    <xf numFmtId="0" fontId="12" fillId="32" borderId="0" xfId="0" applyFont="1" applyFill="1" applyAlignment="1">
      <alignment horizontal="left" vertical="center" wrapText="1"/>
    </xf>
    <xf numFmtId="0" fontId="12" fillId="32" borderId="0" xfId="0" applyFont="1" applyFill="1" applyBorder="1">
      <alignment vertical="center"/>
    </xf>
    <xf numFmtId="0" fontId="12" fillId="32" borderId="0" xfId="0" applyFont="1" applyFill="1">
      <alignment vertical="center"/>
    </xf>
    <xf numFmtId="0" fontId="12" fillId="56" borderId="0" xfId="0" applyFont="1" applyFill="1" applyAlignment="1">
      <alignment horizontal="left" vertical="center" wrapText="1"/>
    </xf>
    <xf numFmtId="0" fontId="0" fillId="56" borderId="0" xfId="0" applyFill="1">
      <alignment vertical="center"/>
    </xf>
    <xf numFmtId="0" fontId="12" fillId="33" borderId="0" xfId="0" applyFont="1" applyFill="1" applyBorder="1">
      <alignment vertical="center"/>
    </xf>
    <xf numFmtId="0" fontId="12" fillId="33" borderId="0" xfId="0" applyFont="1" applyFill="1">
      <alignment vertical="center"/>
    </xf>
    <xf numFmtId="0" fontId="12" fillId="33" borderId="0" xfId="0" applyFont="1" applyFill="1" applyAlignment="1">
      <alignment horizontal="left" vertical="center" wrapText="1"/>
    </xf>
    <xf numFmtId="0" fontId="12" fillId="56" borderId="0" xfId="0" applyFont="1" applyFill="1" applyBorder="1" applyAlignment="1">
      <alignment horizontal="left" vertical="center" wrapText="1"/>
    </xf>
    <xf numFmtId="46" fontId="0" fillId="56" borderId="0" xfId="0" applyNumberFormat="1" applyFont="1" applyFill="1" applyAlignment="1">
      <alignment horizontal="right" vertical="center"/>
    </xf>
    <xf numFmtId="0" fontId="0" fillId="56" borderId="0" xfId="0" applyFill="1" applyAlignment="1">
      <alignment horizontal="right" vertical="center"/>
    </xf>
    <xf numFmtId="0" fontId="0" fillId="56" borderId="0" xfId="0" applyNumberFormat="1" applyFont="1" applyFill="1" applyAlignment="1">
      <alignment horizontal="right" vertical="center"/>
    </xf>
    <xf numFmtId="0" fontId="12" fillId="34" borderId="0" xfId="0" applyFont="1" applyFill="1" applyBorder="1" applyAlignment="1">
      <alignment horizontal="left" vertical="center" wrapText="1"/>
    </xf>
    <xf numFmtId="0" fontId="12" fillId="34" borderId="0" xfId="0" applyFont="1" applyFill="1" applyBorder="1">
      <alignment vertical="center"/>
    </xf>
    <xf numFmtId="0" fontId="12" fillId="35" borderId="0" xfId="0" applyFont="1" applyFill="1" applyBorder="1" applyAlignment="1">
      <alignment horizontal="left" vertical="center" wrapText="1"/>
    </xf>
    <xf numFmtId="0" fontId="12" fillId="35" borderId="0" xfId="0" applyFont="1" applyFill="1" applyBorder="1">
      <alignment vertical="center"/>
    </xf>
    <xf numFmtId="0" fontId="12" fillId="36" borderId="0" xfId="0" applyFont="1" applyFill="1" applyBorder="1" applyAlignment="1">
      <alignment horizontal="left" vertical="center" wrapText="1"/>
    </xf>
    <xf numFmtId="0" fontId="12" fillId="36" borderId="0" xfId="0" applyFont="1" applyFill="1" applyBorder="1">
      <alignment vertical="center"/>
    </xf>
    <xf numFmtId="0" fontId="12" fillId="32" borderId="3" xfId="0" applyFont="1" applyFill="1" applyBorder="1" applyAlignment="1">
      <alignment horizontal="center" vertical="center"/>
    </xf>
    <xf numFmtId="0" fontId="12" fillId="33" borderId="3" xfId="0" applyFont="1" applyFill="1" applyBorder="1" applyAlignment="1">
      <alignment horizontal="center" vertical="center"/>
    </xf>
    <xf numFmtId="0" fontId="12" fillId="33" borderId="0" xfId="0" applyFont="1" applyFill="1" applyBorder="1" applyAlignment="1">
      <alignment horizontal="right" vertical="center"/>
    </xf>
    <xf numFmtId="0" fontId="13" fillId="32" borderId="16" xfId="0" applyFont="1" applyFill="1" applyBorder="1" applyAlignment="1">
      <alignment horizontal="center" vertical="center"/>
    </xf>
    <xf numFmtId="0" fontId="13" fillId="32" borderId="16" xfId="0" applyFont="1" applyFill="1" applyBorder="1">
      <alignment vertical="center"/>
    </xf>
    <xf numFmtId="0" fontId="13" fillId="32" borderId="0" xfId="0" applyFont="1" applyFill="1">
      <alignment vertical="center"/>
    </xf>
    <xf numFmtId="0" fontId="13" fillId="33" borderId="0" xfId="0" applyFont="1" applyFill="1">
      <alignment vertical="center"/>
    </xf>
    <xf numFmtId="0" fontId="13" fillId="34" borderId="0" xfId="0" applyFont="1" applyFill="1" applyBorder="1">
      <alignment vertical="center"/>
    </xf>
    <xf numFmtId="0" fontId="13" fillId="35" borderId="0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12" fillId="32" borderId="16" xfId="0" applyFont="1" applyFill="1" applyBorder="1" applyAlignment="1">
      <alignment horizontal="right" vertical="center" wrapText="1"/>
    </xf>
    <xf numFmtId="0" fontId="12" fillId="32" borderId="0" xfId="0" applyFont="1" applyFill="1" applyAlignment="1">
      <alignment horizontal="right" vertical="center" wrapText="1"/>
    </xf>
    <xf numFmtId="0" fontId="12" fillId="33" borderId="0" xfId="0" applyFont="1" applyFill="1" applyAlignment="1">
      <alignment horizontal="right" vertical="center" wrapText="1"/>
    </xf>
    <xf numFmtId="0" fontId="12" fillId="34" borderId="0" xfId="0" applyFont="1" applyFill="1" applyBorder="1" applyAlignment="1">
      <alignment horizontal="right" vertical="center" wrapText="1"/>
    </xf>
    <xf numFmtId="0" fontId="12" fillId="35" borderId="0" xfId="0" applyFont="1" applyFill="1" applyBorder="1" applyAlignment="1">
      <alignment horizontal="right" vertical="center" wrapText="1"/>
    </xf>
    <xf numFmtId="0" fontId="12" fillId="36" borderId="0" xfId="0" applyFont="1" applyFill="1" applyBorder="1" applyAlignment="1">
      <alignment horizontal="right" vertical="center" wrapText="1"/>
    </xf>
    <xf numFmtId="0" fontId="0" fillId="34" borderId="0" xfId="0" applyFont="1" applyFill="1" applyBorder="1" applyAlignment="1">
      <alignment horizontal="left" vertical="center"/>
    </xf>
    <xf numFmtId="0" fontId="0" fillId="34" borderId="0" xfId="0" applyNumberFormat="1" applyFont="1" applyFill="1" applyBorder="1" applyAlignment="1">
      <alignment horizontal="left" vertical="center"/>
    </xf>
    <xf numFmtId="0" fontId="13" fillId="34" borderId="0" xfId="0" applyFont="1" applyFill="1" applyBorder="1" applyAlignment="1">
      <alignment horizontal="center" vertical="center"/>
    </xf>
    <xf numFmtId="0" fontId="19" fillId="34" borderId="0" xfId="0" applyFont="1" applyFill="1" applyBorder="1">
      <alignment vertical="center"/>
    </xf>
    <xf numFmtId="0" fontId="12" fillId="30" borderId="0" xfId="0" applyFont="1" applyFill="1" applyBorder="1" applyAlignment="1">
      <alignment horizontal="left" vertical="center"/>
    </xf>
    <xf numFmtId="0" fontId="0" fillId="30" borderId="0" xfId="0" applyFill="1" applyBorder="1" applyAlignment="1">
      <alignment horizontal="left" vertical="center"/>
    </xf>
    <xf numFmtId="0" fontId="12" fillId="30" borderId="0" xfId="0" applyFont="1" applyFill="1" applyBorder="1" applyAlignment="1">
      <alignment horizontal="center" vertical="center"/>
    </xf>
    <xf numFmtId="0" fontId="12" fillId="37" borderId="0" xfId="0" applyFont="1" applyFill="1" applyBorder="1" applyAlignment="1">
      <alignment horizontal="left" vertical="center"/>
    </xf>
    <xf numFmtId="0" fontId="0" fillId="37" borderId="0" xfId="0" applyFill="1" applyBorder="1" applyAlignment="1">
      <alignment horizontal="left" vertical="center"/>
    </xf>
    <xf numFmtId="0" fontId="12" fillId="37" borderId="0" xfId="0" applyFont="1" applyFill="1" applyBorder="1" applyAlignment="1">
      <alignment horizontal="center" vertical="center"/>
    </xf>
    <xf numFmtId="0" fontId="12" fillId="30" borderId="0" xfId="0" applyFont="1" applyFill="1" applyBorder="1" applyAlignment="1">
      <alignment horizontal="left" vertical="center" wrapText="1"/>
    </xf>
    <xf numFmtId="0" fontId="12" fillId="37" borderId="0" xfId="0" applyFont="1" applyFill="1" applyBorder="1" applyAlignment="1">
      <alignment horizontal="left" vertical="center" wrapText="1"/>
    </xf>
    <xf numFmtId="0" fontId="12" fillId="37" borderId="0" xfId="0" applyFont="1" applyFill="1" applyBorder="1">
      <alignment vertical="center"/>
    </xf>
    <xf numFmtId="0" fontId="13" fillId="30" borderId="0" xfId="0" applyFont="1" applyFill="1" applyBorder="1">
      <alignment vertical="center"/>
    </xf>
    <xf numFmtId="0" fontId="13" fillId="37" borderId="0" xfId="0" applyFont="1" applyFill="1" applyBorder="1" applyAlignment="1">
      <alignment horizontal="center" vertical="center"/>
    </xf>
    <xf numFmtId="0" fontId="13" fillId="37" borderId="0" xfId="0" applyFont="1" applyFill="1" applyBorder="1">
      <alignment vertical="center"/>
    </xf>
    <xf numFmtId="0" fontId="12" fillId="30" borderId="0" xfId="0" applyFont="1" applyFill="1" applyBorder="1" applyAlignment="1">
      <alignment horizontal="right" vertical="center" wrapText="1"/>
    </xf>
    <xf numFmtId="0" fontId="12" fillId="37" borderId="0" xfId="0" applyFont="1" applyFill="1" applyBorder="1" applyAlignment="1">
      <alignment horizontal="right" vertical="center" wrapText="1"/>
    </xf>
    <xf numFmtId="0" fontId="0" fillId="0" borderId="15" xfId="0" applyBorder="1">
      <alignment vertical="center"/>
    </xf>
    <xf numFmtId="0" fontId="12" fillId="48" borderId="16" xfId="0" applyFont="1" applyFill="1" applyBorder="1">
      <alignment vertical="center"/>
    </xf>
    <xf numFmtId="0" fontId="12" fillId="48" borderId="0" xfId="0" applyFont="1" applyFill="1">
      <alignment vertical="center"/>
    </xf>
    <xf numFmtId="0" fontId="12" fillId="46" borderId="16" xfId="0" applyFont="1" applyFill="1" applyBorder="1">
      <alignment vertical="center"/>
    </xf>
    <xf numFmtId="0" fontId="12" fillId="46" borderId="0" xfId="0" applyFont="1" applyFill="1" applyBorder="1">
      <alignment vertical="center"/>
    </xf>
    <xf numFmtId="0" fontId="12" fillId="46" borderId="17" xfId="0" applyFont="1" applyFill="1" applyBorder="1">
      <alignment vertical="center"/>
    </xf>
    <xf numFmtId="0" fontId="12" fillId="32" borderId="17" xfId="0" applyFont="1" applyFill="1" applyBorder="1">
      <alignment vertical="center"/>
    </xf>
    <xf numFmtId="0" fontId="12" fillId="49" borderId="0" xfId="0" applyFont="1" applyFill="1">
      <alignment vertical="center"/>
    </xf>
    <xf numFmtId="0" fontId="12" fillId="51" borderId="0" xfId="0" applyFont="1" applyFill="1">
      <alignment vertical="center"/>
    </xf>
    <xf numFmtId="0" fontId="12" fillId="52" borderId="0" xfId="0" applyFont="1" applyFill="1">
      <alignment vertical="center"/>
    </xf>
    <xf numFmtId="0" fontId="12" fillId="2" borderId="16" xfId="0" applyFont="1" applyFill="1" applyBorder="1">
      <alignment vertical="center"/>
    </xf>
    <xf numFmtId="0" fontId="12" fillId="2" borderId="0" xfId="0" applyFont="1" applyFill="1">
      <alignment vertical="center"/>
    </xf>
    <xf numFmtId="0" fontId="12" fillId="2" borderId="0" xfId="0" applyFont="1" applyFill="1" applyBorder="1">
      <alignment vertical="center"/>
    </xf>
    <xf numFmtId="0" fontId="12" fillId="38" borderId="16" xfId="0" applyFont="1" applyFill="1" applyBorder="1">
      <alignment vertical="center"/>
    </xf>
    <xf numFmtId="0" fontId="12" fillId="38" borderId="0" xfId="0" applyFont="1" applyFill="1">
      <alignment vertical="center"/>
    </xf>
    <xf numFmtId="0" fontId="12" fillId="38" borderId="17" xfId="0" applyFont="1" applyFill="1" applyBorder="1">
      <alignment vertical="center"/>
    </xf>
    <xf numFmtId="0" fontId="12" fillId="57" borderId="0" xfId="0" applyFont="1" applyFill="1" applyBorder="1">
      <alignment vertical="center"/>
    </xf>
    <xf numFmtId="0" fontId="12" fillId="30" borderId="16" xfId="0" applyFont="1" applyFill="1" applyBorder="1">
      <alignment vertical="center"/>
    </xf>
    <xf numFmtId="0" fontId="12" fillId="37" borderId="16" xfId="0" applyFont="1" applyFill="1" applyBorder="1">
      <alignment vertical="center"/>
    </xf>
    <xf numFmtId="0" fontId="12" fillId="37" borderId="17" xfId="0" applyFont="1" applyFill="1" applyBorder="1">
      <alignment vertical="center"/>
    </xf>
    <xf numFmtId="49" fontId="12" fillId="0" borderId="0" xfId="0" applyNumberFormat="1" applyFont="1" applyBorder="1">
      <alignment vertical="center"/>
    </xf>
    <xf numFmtId="0" fontId="16" fillId="58" borderId="15" xfId="1" applyFont="1" applyFill="1" applyBorder="1" applyAlignment="1">
      <alignment horizontal="center" vertical="center"/>
    </xf>
    <xf numFmtId="49" fontId="16" fillId="41" borderId="15" xfId="1" applyNumberFormat="1" applyFont="1" applyFill="1" applyBorder="1" applyAlignment="1">
      <alignment horizontal="center" vertical="center"/>
    </xf>
    <xf numFmtId="0" fontId="16" fillId="41" borderId="15" xfId="1" applyFont="1" applyFill="1" applyBorder="1" applyAlignment="1">
      <alignment horizontal="center" vertical="center" wrapText="1"/>
    </xf>
    <xf numFmtId="0" fontId="16" fillId="14" borderId="15" xfId="1" applyFont="1" applyFill="1" applyBorder="1" applyAlignment="1">
      <alignment horizontal="center" vertical="center" wrapText="1"/>
    </xf>
    <xf numFmtId="0" fontId="16" fillId="3" borderId="15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3" borderId="0" xfId="0" applyFont="1" applyFill="1" applyBorder="1">
      <alignment vertical="center"/>
    </xf>
    <xf numFmtId="0" fontId="16" fillId="40" borderId="15" xfId="1" applyFont="1" applyFill="1" applyBorder="1" applyAlignment="1">
      <alignment horizontal="center" vertical="center" wrapText="1"/>
    </xf>
    <xf numFmtId="49" fontId="17" fillId="42" borderId="20" xfId="1" applyNumberFormat="1" applyFont="1" applyFill="1" applyBorder="1" applyAlignment="1">
      <alignment horizontal="center" vertical="center"/>
    </xf>
    <xf numFmtId="0" fontId="18" fillId="43" borderId="15" xfId="1" applyFont="1" applyFill="1" applyBorder="1" applyAlignment="1">
      <alignment horizontal="center" vertical="center"/>
    </xf>
    <xf numFmtId="49" fontId="18" fillId="43" borderId="15" xfId="1" applyNumberFormat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2" fillId="46" borderId="0" xfId="0" applyFont="1" applyFill="1" applyAlignment="1">
      <alignment horizontal="right" vertical="center"/>
    </xf>
    <xf numFmtId="0" fontId="12" fillId="46" borderId="0" xfId="0" applyFont="1" applyFill="1" applyAlignment="1">
      <alignment horizontal="left" vertical="center"/>
    </xf>
    <xf numFmtId="49" fontId="12" fillId="46" borderId="0" xfId="0" applyNumberFormat="1" applyFont="1" applyFill="1" applyAlignment="1">
      <alignment horizontal="right" vertical="center"/>
    </xf>
    <xf numFmtId="0" fontId="12" fillId="48" borderId="0" xfId="0" applyFont="1" applyFill="1" applyAlignment="1">
      <alignment horizontal="right" vertical="center"/>
    </xf>
    <xf numFmtId="0" fontId="12" fillId="48" borderId="16" xfId="0" applyFont="1" applyFill="1" applyBorder="1" applyAlignment="1">
      <alignment horizontal="left" vertical="center"/>
    </xf>
    <xf numFmtId="49" fontId="12" fillId="48" borderId="16" xfId="0" applyNumberFormat="1" applyFont="1" applyFill="1" applyBorder="1" applyAlignment="1">
      <alignment horizontal="right" vertical="center"/>
    </xf>
    <xf numFmtId="0" fontId="12" fillId="48" borderId="0" xfId="0" applyFont="1" applyFill="1" applyAlignment="1">
      <alignment horizontal="left" vertical="center"/>
    </xf>
    <xf numFmtId="49" fontId="12" fillId="48" borderId="0" xfId="0" applyNumberFormat="1" applyFont="1" applyFill="1" applyAlignment="1">
      <alignment horizontal="right" vertical="center"/>
    </xf>
    <xf numFmtId="0" fontId="12" fillId="46" borderId="16" xfId="0" applyFont="1" applyFill="1" applyBorder="1" applyAlignment="1">
      <alignment horizontal="left" vertical="center"/>
    </xf>
    <xf numFmtId="49" fontId="12" fillId="46" borderId="16" xfId="0" applyNumberFormat="1" applyFont="1" applyFill="1" applyBorder="1" applyAlignment="1">
      <alignment horizontal="right" vertical="center"/>
    </xf>
    <xf numFmtId="0" fontId="12" fillId="46" borderId="0" xfId="0" applyFont="1" applyFill="1" applyBorder="1" applyAlignment="1">
      <alignment horizontal="left" vertical="center"/>
    </xf>
    <xf numFmtId="49" fontId="12" fillId="46" borderId="0" xfId="0" applyNumberFormat="1" applyFont="1" applyFill="1" applyBorder="1" applyAlignment="1">
      <alignment horizontal="right" vertical="center"/>
    </xf>
    <xf numFmtId="0" fontId="12" fillId="46" borderId="17" xfId="0" applyFont="1" applyFill="1" applyBorder="1" applyAlignment="1">
      <alignment horizontal="left" vertical="center"/>
    </xf>
    <xf numFmtId="49" fontId="12" fillId="46" borderId="17" xfId="0" applyNumberFormat="1" applyFont="1" applyFill="1" applyBorder="1" applyAlignment="1">
      <alignment horizontal="right" vertical="center"/>
    </xf>
    <xf numFmtId="49" fontId="12" fillId="32" borderId="0" xfId="0" applyNumberFormat="1" applyFont="1" applyFill="1" applyAlignment="1">
      <alignment horizontal="right" vertical="center"/>
    </xf>
    <xf numFmtId="0" fontId="12" fillId="32" borderId="17" xfId="0" applyFont="1" applyFill="1" applyBorder="1" applyAlignment="1">
      <alignment horizontal="left" vertical="center"/>
    </xf>
    <xf numFmtId="49" fontId="12" fillId="32" borderId="17" xfId="0" applyNumberFormat="1" applyFont="1" applyFill="1" applyBorder="1" applyAlignment="1">
      <alignment horizontal="right" vertical="center"/>
    </xf>
    <xf numFmtId="0" fontId="16" fillId="41" borderId="0" xfId="1" applyFont="1" applyFill="1" applyBorder="1" applyAlignment="1">
      <alignment horizontal="center" vertical="center"/>
    </xf>
    <xf numFmtId="0" fontId="16" fillId="14" borderId="0" xfId="2" applyFont="1" applyFill="1" applyBorder="1" applyAlignment="1">
      <alignment horizontal="center" vertical="center" wrapText="1"/>
    </xf>
    <xf numFmtId="0" fontId="16" fillId="40" borderId="0" xfId="1" applyFont="1" applyFill="1" applyBorder="1" applyAlignment="1">
      <alignment horizontal="center" vertical="center"/>
    </xf>
    <xf numFmtId="0" fontId="17" fillId="42" borderId="0" xfId="1" applyFont="1" applyFill="1" applyBorder="1" applyAlignment="1">
      <alignment horizontal="center" vertical="center"/>
    </xf>
    <xf numFmtId="0" fontId="17" fillId="14" borderId="0" xfId="2" applyFont="1" applyFill="1" applyBorder="1" applyAlignment="1">
      <alignment horizontal="center" vertical="center"/>
    </xf>
    <xf numFmtId="0" fontId="12" fillId="46" borderId="16" xfId="0" applyFont="1" applyFill="1" applyBorder="1" applyAlignment="1">
      <alignment horizontal="right" vertical="center"/>
    </xf>
    <xf numFmtId="0" fontId="12" fillId="59" borderId="0" xfId="0" applyFont="1" applyFill="1" applyBorder="1" applyAlignment="1">
      <alignment horizontal="center" vertical="center"/>
    </xf>
    <xf numFmtId="0" fontId="12" fillId="59" borderId="16" xfId="0" applyFont="1" applyFill="1" applyBorder="1">
      <alignment vertical="center"/>
    </xf>
    <xf numFmtId="0" fontId="12" fillId="46" borderId="0" xfId="0" applyFont="1" applyFill="1" applyBorder="1" applyAlignment="1">
      <alignment horizontal="right" vertical="center"/>
    </xf>
    <xf numFmtId="0" fontId="12" fillId="46" borderId="17" xfId="0" applyFont="1" applyFill="1" applyBorder="1" applyAlignment="1">
      <alignment horizontal="right" vertical="center"/>
    </xf>
    <xf numFmtId="0" fontId="18" fillId="43" borderId="15" xfId="1" applyFont="1" applyFill="1" applyBorder="1" applyAlignment="1">
      <alignment horizontal="left" vertical="center"/>
    </xf>
    <xf numFmtId="0" fontId="18" fillId="43" borderId="20" xfId="1" applyFont="1" applyFill="1" applyBorder="1" applyAlignment="1">
      <alignment horizontal="center" vertical="center" wrapText="1"/>
    </xf>
    <xf numFmtId="0" fontId="12" fillId="48" borderId="16" xfId="0" applyFont="1" applyFill="1" applyBorder="1" applyAlignment="1">
      <alignment horizontal="right" vertical="center"/>
    </xf>
    <xf numFmtId="0" fontId="12" fillId="60" borderId="0" xfId="0" applyFont="1" applyFill="1" applyBorder="1" applyAlignment="1">
      <alignment horizontal="right" vertical="center" wrapText="1"/>
    </xf>
    <xf numFmtId="0" fontId="12" fillId="61" borderId="0" xfId="0" applyFont="1" applyFill="1" applyAlignment="1">
      <alignment horizontal="right" vertical="center"/>
    </xf>
    <xf numFmtId="0" fontId="12" fillId="32" borderId="0" xfId="0" applyFont="1" applyFill="1" applyBorder="1" applyAlignment="1">
      <alignment horizontal="right" vertical="center" wrapText="1"/>
    </xf>
    <xf numFmtId="0" fontId="12" fillId="32" borderId="17" xfId="0" applyFont="1" applyFill="1" applyBorder="1" applyAlignment="1">
      <alignment horizontal="right" vertical="center"/>
    </xf>
    <xf numFmtId="49" fontId="12" fillId="15" borderId="0" xfId="0" applyNumberFormat="1" applyFont="1" applyFill="1" applyAlignment="1">
      <alignment horizontal="right" vertical="center"/>
    </xf>
    <xf numFmtId="0" fontId="12" fillId="49" borderId="0" xfId="0" applyFont="1" applyFill="1" applyAlignment="1">
      <alignment horizontal="left" vertical="center"/>
    </xf>
    <xf numFmtId="49" fontId="12" fillId="49" borderId="0" xfId="0" applyNumberFormat="1" applyFont="1" applyFill="1" applyAlignment="1">
      <alignment horizontal="right" vertical="center"/>
    </xf>
    <xf numFmtId="0" fontId="12" fillId="50" borderId="0" xfId="0" applyFont="1" applyFill="1" applyAlignment="1">
      <alignment horizontal="left" vertical="center"/>
    </xf>
    <xf numFmtId="49" fontId="12" fillId="50" borderId="0" xfId="0" applyNumberFormat="1" applyFont="1" applyFill="1" applyAlignment="1">
      <alignment horizontal="right" vertical="center"/>
    </xf>
    <xf numFmtId="0" fontId="12" fillId="51" borderId="0" xfId="0" applyFont="1" applyFill="1" applyAlignment="1">
      <alignment horizontal="left" vertical="center"/>
    </xf>
    <xf numFmtId="49" fontId="12" fillId="51" borderId="0" xfId="0" applyNumberFormat="1" applyFont="1" applyFill="1" applyAlignment="1">
      <alignment horizontal="right" vertical="center"/>
    </xf>
    <xf numFmtId="0" fontId="12" fillId="52" borderId="0" xfId="0" applyFont="1" applyFill="1" applyAlignment="1">
      <alignment horizontal="left" vertical="center"/>
    </xf>
    <xf numFmtId="49" fontId="12" fillId="52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2" fillId="2" borderId="16" xfId="0" applyFont="1" applyFill="1" applyBorder="1" applyAlignment="1">
      <alignment horizontal="left" vertical="center"/>
    </xf>
    <xf numFmtId="49" fontId="12" fillId="2" borderId="16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right" vertical="center"/>
    </xf>
    <xf numFmtId="0" fontId="12" fillId="2" borderId="0" xfId="0" applyFont="1" applyFill="1" applyBorder="1" applyAlignment="1">
      <alignment horizontal="left" vertical="center"/>
    </xf>
    <xf numFmtId="49" fontId="12" fillId="2" borderId="0" xfId="0" applyNumberFormat="1" applyFont="1" applyFill="1" applyBorder="1" applyAlignment="1">
      <alignment horizontal="right" vertical="center"/>
    </xf>
    <xf numFmtId="0" fontId="12" fillId="50" borderId="0" xfId="0" applyFont="1" applyFill="1" applyBorder="1" applyAlignment="1">
      <alignment horizontal="right" vertical="center" wrapText="1"/>
    </xf>
    <xf numFmtId="0" fontId="12" fillId="49" borderId="0" xfId="0" applyFont="1" applyFill="1" applyAlignment="1">
      <alignment horizontal="right" vertical="center"/>
    </xf>
    <xf numFmtId="0" fontId="12" fillId="51" borderId="0" xfId="0" applyFont="1" applyFill="1" applyBorder="1" applyAlignment="1">
      <alignment horizontal="right" vertical="center" wrapText="1"/>
    </xf>
    <xf numFmtId="0" fontId="12" fillId="52" borderId="0" xfId="0" applyFont="1" applyFill="1" applyBorder="1" applyAlignment="1">
      <alignment horizontal="right" vertical="center" wrapText="1"/>
    </xf>
    <xf numFmtId="0" fontId="12" fillId="50" borderId="0" xfId="0" applyFont="1" applyFill="1" applyAlignment="1">
      <alignment horizontal="right" vertical="center"/>
    </xf>
    <xf numFmtId="0" fontId="12" fillId="50" borderId="0" xfId="0" applyFont="1" applyFill="1" applyBorder="1">
      <alignment vertical="center"/>
    </xf>
    <xf numFmtId="0" fontId="12" fillId="51" borderId="0" xfId="0" applyFont="1" applyFill="1" applyAlignment="1">
      <alignment horizontal="right" vertical="center"/>
    </xf>
    <xf numFmtId="0" fontId="12" fillId="2" borderId="0" xfId="0" applyFont="1" applyFill="1" applyBorder="1" applyAlignment="1">
      <alignment horizontal="right" vertical="center" wrapText="1"/>
    </xf>
    <xf numFmtId="0" fontId="12" fillId="52" borderId="0" xfId="0" applyFont="1" applyFill="1" applyAlignment="1">
      <alignment horizontal="right" vertical="center"/>
    </xf>
    <xf numFmtId="0" fontId="12" fillId="2" borderId="16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right" vertical="center"/>
    </xf>
    <xf numFmtId="0" fontId="12" fillId="2" borderId="0" xfId="0" applyNumberFormat="1" applyFont="1" applyFill="1" applyAlignment="1">
      <alignment horizontal="right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2" fillId="2" borderId="16" xfId="0" applyNumberFormat="1" applyFont="1" applyFill="1" applyBorder="1" applyAlignment="1">
      <alignment horizontal="right" vertical="center"/>
    </xf>
    <xf numFmtId="0" fontId="12" fillId="0" borderId="16" xfId="0" applyFont="1" applyBorder="1">
      <alignment vertical="center"/>
    </xf>
    <xf numFmtId="0" fontId="12" fillId="2" borderId="16" xfId="0" applyFont="1" applyFill="1" applyBorder="1" applyAlignment="1">
      <alignment horizontal="right" vertical="center" wrapText="1"/>
    </xf>
    <xf numFmtId="0" fontId="12" fillId="38" borderId="16" xfId="0" applyFont="1" applyFill="1" applyBorder="1" applyAlignment="1">
      <alignment horizontal="left" vertical="center"/>
    </xf>
    <xf numFmtId="49" fontId="12" fillId="38" borderId="16" xfId="0" applyNumberFormat="1" applyFont="1" applyFill="1" applyBorder="1" applyAlignment="1">
      <alignment horizontal="right" vertical="center"/>
    </xf>
    <xf numFmtId="0" fontId="12" fillId="38" borderId="0" xfId="0" applyFont="1" applyFill="1" applyAlignment="1">
      <alignment horizontal="left" vertical="center"/>
    </xf>
    <xf numFmtId="49" fontId="12" fillId="38" borderId="0" xfId="0" applyNumberFormat="1" applyFont="1" applyFill="1" applyAlignment="1">
      <alignment horizontal="right" vertical="center"/>
    </xf>
    <xf numFmtId="0" fontId="12" fillId="38" borderId="0" xfId="0" applyFont="1" applyFill="1" applyBorder="1" applyAlignment="1">
      <alignment horizontal="left" vertical="center"/>
    </xf>
    <xf numFmtId="49" fontId="12" fillId="38" borderId="0" xfId="0" applyNumberFormat="1" applyFont="1" applyFill="1" applyBorder="1" applyAlignment="1">
      <alignment horizontal="right" vertical="center"/>
    </xf>
    <xf numFmtId="0" fontId="12" fillId="48" borderId="0" xfId="0" applyFont="1" applyFill="1" applyBorder="1" applyAlignment="1">
      <alignment horizontal="right" vertical="center"/>
    </xf>
    <xf numFmtId="0" fontId="12" fillId="38" borderId="17" xfId="0" applyFont="1" applyFill="1" applyBorder="1" applyAlignment="1">
      <alignment horizontal="left" vertical="center"/>
    </xf>
    <xf numFmtId="49" fontId="12" fillId="38" borderId="17" xfId="0" applyNumberFormat="1" applyFont="1" applyFill="1" applyBorder="1" applyAlignment="1">
      <alignment horizontal="right" vertical="center"/>
    </xf>
    <xf numFmtId="0" fontId="12" fillId="38" borderId="0" xfId="0" applyFont="1" applyFill="1" applyAlignment="1">
      <alignment horizontal="right" vertical="center"/>
    </xf>
    <xf numFmtId="0" fontId="12" fillId="38" borderId="0" xfId="0" applyFont="1" applyFill="1" applyBorder="1" applyAlignment="1">
      <alignment horizontal="right" vertical="center" wrapText="1"/>
    </xf>
    <xf numFmtId="0" fontId="12" fillId="38" borderId="17" xfId="0" applyFont="1" applyFill="1" applyBorder="1" applyAlignment="1">
      <alignment horizontal="right" vertical="center" wrapText="1"/>
    </xf>
    <xf numFmtId="0" fontId="12" fillId="62" borderId="0" xfId="0" applyFont="1" applyFill="1">
      <alignment vertical="center"/>
    </xf>
    <xf numFmtId="0" fontId="12" fillId="62" borderId="16" xfId="0" applyFont="1" applyFill="1" applyBorder="1">
      <alignment vertical="center"/>
    </xf>
    <xf numFmtId="0" fontId="12" fillId="62" borderId="0" xfId="0" applyFont="1" applyFill="1" applyBorder="1">
      <alignment vertical="center"/>
    </xf>
    <xf numFmtId="49" fontId="12" fillId="32" borderId="0" xfId="0" applyNumberFormat="1" applyFont="1" applyFill="1" applyBorder="1" applyAlignment="1">
      <alignment horizontal="right" vertical="center"/>
    </xf>
    <xf numFmtId="49" fontId="12" fillId="32" borderId="16" xfId="0" applyNumberFormat="1" applyFont="1" applyFill="1" applyBorder="1" applyAlignment="1">
      <alignment horizontal="right" vertical="center"/>
    </xf>
    <xf numFmtId="0" fontId="12" fillId="48" borderId="19" xfId="0" applyFont="1" applyFill="1" applyBorder="1" applyAlignment="1">
      <alignment horizontal="right" vertical="center" wrapText="1"/>
    </xf>
    <xf numFmtId="0" fontId="12" fillId="0" borderId="16" xfId="0" applyFont="1" applyBorder="1" applyAlignment="1">
      <alignment vertical="center" wrapText="1"/>
    </xf>
    <xf numFmtId="0" fontId="12" fillId="32" borderId="17" xfId="0" applyFont="1" applyFill="1" applyBorder="1" applyAlignment="1">
      <alignment horizontal="right" vertical="center" wrapText="1"/>
    </xf>
    <xf numFmtId="49" fontId="12" fillId="33" borderId="0" xfId="0" applyNumberFormat="1" applyFont="1" applyFill="1" applyBorder="1" applyAlignment="1">
      <alignment horizontal="right" vertical="center"/>
    </xf>
    <xf numFmtId="0" fontId="12" fillId="57" borderId="0" xfId="0" applyFont="1" applyFill="1" applyBorder="1" applyAlignment="1">
      <alignment horizontal="left" vertical="center"/>
    </xf>
    <xf numFmtId="49" fontId="12" fillId="57" borderId="0" xfId="0" applyNumberFormat="1" applyFont="1" applyFill="1" applyBorder="1" applyAlignment="1">
      <alignment horizontal="right" vertical="center"/>
    </xf>
    <xf numFmtId="0" fontId="12" fillId="57" borderId="0" xfId="0" applyFont="1" applyFill="1">
      <alignment vertical="center"/>
    </xf>
    <xf numFmtId="0" fontId="12" fillId="33" borderId="0" xfId="0" applyFont="1" applyFill="1" applyBorder="1" applyAlignment="1">
      <alignment horizontal="center" vertical="center"/>
    </xf>
    <xf numFmtId="0" fontId="12" fillId="57" borderId="0" xfId="0" applyFont="1" applyFill="1" applyAlignment="1">
      <alignment horizontal="right" vertical="center"/>
    </xf>
    <xf numFmtId="0" fontId="12" fillId="57" borderId="0" xfId="0" applyFont="1" applyFill="1" applyBorder="1" applyAlignment="1">
      <alignment horizontal="right" vertical="center"/>
    </xf>
    <xf numFmtId="0" fontId="12" fillId="33" borderId="0" xfId="0" applyFont="1" applyFill="1" applyBorder="1" applyAlignment="1">
      <alignment horizontal="right" vertical="center" wrapText="1"/>
    </xf>
    <xf numFmtId="0" fontId="12" fillId="57" borderId="0" xfId="0" applyFont="1" applyFill="1" applyBorder="1" applyAlignment="1">
      <alignment horizontal="right" vertical="center" wrapText="1"/>
    </xf>
    <xf numFmtId="0" fontId="12" fillId="30" borderId="16" xfId="0" applyFont="1" applyFill="1" applyBorder="1" applyAlignment="1">
      <alignment horizontal="left" vertical="center"/>
    </xf>
    <xf numFmtId="49" fontId="12" fillId="30" borderId="16" xfId="0" applyNumberFormat="1" applyFont="1" applyFill="1" applyBorder="1" applyAlignment="1">
      <alignment horizontal="right" vertical="center"/>
    </xf>
    <xf numFmtId="49" fontId="12" fillId="30" borderId="0" xfId="0" applyNumberFormat="1" applyFont="1" applyFill="1" applyAlignment="1">
      <alignment horizontal="right" vertical="center"/>
    </xf>
    <xf numFmtId="49" fontId="12" fillId="30" borderId="0" xfId="0" applyNumberFormat="1" applyFont="1" applyFill="1" applyBorder="1" applyAlignment="1">
      <alignment horizontal="right" vertical="center"/>
    </xf>
    <xf numFmtId="0" fontId="12" fillId="37" borderId="0" xfId="0" applyFont="1" applyFill="1" applyAlignment="1">
      <alignment horizontal="right" vertical="center"/>
    </xf>
    <xf numFmtId="0" fontId="12" fillId="37" borderId="16" xfId="0" applyFont="1" applyFill="1" applyBorder="1" applyAlignment="1">
      <alignment horizontal="left" vertical="center"/>
    </xf>
    <xf numFmtId="49" fontId="12" fillId="37" borderId="16" xfId="0" applyNumberFormat="1" applyFont="1" applyFill="1" applyBorder="1" applyAlignment="1">
      <alignment horizontal="right" vertical="center"/>
    </xf>
    <xf numFmtId="0" fontId="12" fillId="37" borderId="17" xfId="0" applyFont="1" applyFill="1" applyBorder="1" applyAlignment="1">
      <alignment horizontal="right" vertical="center"/>
    </xf>
    <xf numFmtId="0" fontId="12" fillId="37" borderId="17" xfId="0" applyFont="1" applyFill="1" applyBorder="1" applyAlignment="1">
      <alignment horizontal="left" vertical="center"/>
    </xf>
    <xf numFmtId="49" fontId="12" fillId="37" borderId="17" xfId="0" applyNumberFormat="1" applyFont="1" applyFill="1" applyBorder="1" applyAlignment="1">
      <alignment horizontal="right" vertical="center"/>
    </xf>
    <xf numFmtId="49" fontId="12" fillId="37" borderId="0" xfId="0" applyNumberFormat="1" applyFont="1" applyFill="1" applyBorder="1" applyAlignment="1">
      <alignment horizontal="right" vertical="center"/>
    </xf>
    <xf numFmtId="0" fontId="12" fillId="30" borderId="16" xfId="0" applyFont="1" applyFill="1" applyBorder="1" applyAlignment="1">
      <alignment horizontal="right" vertical="center"/>
    </xf>
    <xf numFmtId="0" fontId="12" fillId="37" borderId="16" xfId="0" applyFont="1" applyFill="1" applyBorder="1" applyAlignment="1">
      <alignment horizontal="right" vertical="center"/>
    </xf>
    <xf numFmtId="0" fontId="12" fillId="30" borderId="16" xfId="0" applyFont="1" applyFill="1" applyBorder="1" applyAlignment="1">
      <alignment horizontal="right" vertical="center" wrapText="1"/>
    </xf>
    <xf numFmtId="0" fontId="12" fillId="37" borderId="16" xfId="0" applyFont="1" applyFill="1" applyBorder="1" applyAlignment="1">
      <alignment horizontal="right" vertical="center" wrapText="1"/>
    </xf>
    <xf numFmtId="0" fontId="12" fillId="37" borderId="17" xfId="0" applyFont="1" applyFill="1" applyBorder="1" applyAlignment="1">
      <alignment horizontal="right" vertical="center" wrapText="1"/>
    </xf>
    <xf numFmtId="0" fontId="15" fillId="42" borderId="0" xfId="0" applyFont="1" applyFill="1" applyBorder="1" applyAlignment="1">
      <alignment horizontal="left" vertical="center"/>
    </xf>
    <xf numFmtId="0" fontId="15" fillId="63" borderId="0" xfId="0" applyFont="1" applyFill="1" applyAlignment="1">
      <alignment horizontal="left" vertical="center"/>
    </xf>
    <xf numFmtId="0" fontId="15" fillId="64" borderId="16" xfId="0" applyFont="1" applyFill="1" applyBorder="1" applyAlignment="1">
      <alignment horizontal="left" vertical="center"/>
    </xf>
    <xf numFmtId="0" fontId="15" fillId="64" borderId="0" xfId="0" applyFont="1" applyFill="1" applyAlignment="1">
      <alignment horizontal="left" vertical="center"/>
    </xf>
    <xf numFmtId="0" fontId="15" fillId="63" borderId="16" xfId="0" applyFont="1" applyFill="1" applyBorder="1" applyAlignment="1">
      <alignment horizontal="left" vertical="center"/>
    </xf>
    <xf numFmtId="0" fontId="15" fillId="63" borderId="0" xfId="0" applyFont="1" applyFill="1" applyBorder="1" applyAlignment="1">
      <alignment horizontal="left" vertical="center"/>
    </xf>
    <xf numFmtId="0" fontId="15" fillId="38" borderId="0" xfId="0" applyFont="1" applyFill="1" applyBorder="1" applyAlignment="1">
      <alignment horizontal="left" vertical="center"/>
    </xf>
    <xf numFmtId="0" fontId="0" fillId="63" borderId="16" xfId="0" applyFill="1" applyBorder="1">
      <alignment vertical="center"/>
    </xf>
    <xf numFmtId="0" fontId="12" fillId="63" borderId="0" xfId="0" applyFont="1" applyFill="1" applyAlignment="1">
      <alignment horizontal="left" vertical="center"/>
    </xf>
    <xf numFmtId="0" fontId="0" fillId="63" borderId="17" xfId="0" applyFill="1" applyBorder="1">
      <alignment vertical="center"/>
    </xf>
    <xf numFmtId="0" fontId="0" fillId="63" borderId="0" xfId="0" applyFill="1" applyBorder="1">
      <alignment vertical="center"/>
    </xf>
    <xf numFmtId="0" fontId="12" fillId="65" borderId="0" xfId="0" applyFont="1" applyFill="1" applyAlignment="1">
      <alignment horizontal="left" vertical="center"/>
    </xf>
    <xf numFmtId="0" fontId="0" fillId="65" borderId="16" xfId="0" applyFill="1" applyBorder="1">
      <alignment vertical="center"/>
    </xf>
    <xf numFmtId="0" fontId="12" fillId="65" borderId="16" xfId="0" applyFont="1" applyFill="1" applyBorder="1" applyAlignment="1">
      <alignment horizontal="left" vertical="center"/>
    </xf>
    <xf numFmtId="0" fontId="0" fillId="15" borderId="0" xfId="0" applyFill="1">
      <alignment vertical="center"/>
    </xf>
    <xf numFmtId="0" fontId="0" fillId="49" borderId="0" xfId="0" applyFill="1">
      <alignment vertical="center"/>
    </xf>
    <xf numFmtId="0" fontId="0" fillId="50" borderId="0" xfId="0" applyFill="1">
      <alignment vertical="center"/>
    </xf>
    <xf numFmtId="0" fontId="0" fillId="51" borderId="0" xfId="0" applyFill="1">
      <alignment vertical="center"/>
    </xf>
    <xf numFmtId="0" fontId="0" fillId="52" borderId="0" xfId="0" applyFill="1">
      <alignment vertical="center"/>
    </xf>
    <xf numFmtId="0" fontId="12" fillId="63" borderId="16" xfId="0" applyFont="1" applyFill="1" applyBorder="1" applyAlignment="1">
      <alignment horizontal="left" vertical="center"/>
    </xf>
    <xf numFmtId="0" fontId="12" fillId="63" borderId="0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57" borderId="16" xfId="0" applyFont="1" applyFill="1" applyBorder="1" applyAlignment="1">
      <alignment horizontal="left" vertical="center"/>
    </xf>
    <xf numFmtId="0" fontId="16" fillId="45" borderId="15" xfId="2" applyFont="1" applyFill="1" applyBorder="1" applyAlignment="1">
      <alignment horizontal="center" vertical="center"/>
    </xf>
    <xf numFmtId="0" fontId="16" fillId="45" borderId="15" xfId="2" applyFont="1" applyFill="1" applyBorder="1" applyAlignment="1">
      <alignment horizontal="left" vertical="center" wrapText="1"/>
    </xf>
    <xf numFmtId="0" fontId="17" fillId="42" borderId="15" xfId="1" applyFont="1" applyFill="1" applyBorder="1" applyAlignment="1">
      <alignment horizontal="center" vertical="center"/>
    </xf>
    <xf numFmtId="0" fontId="17" fillId="42" borderId="15" xfId="2" applyFont="1" applyFill="1" applyBorder="1" applyAlignment="1">
      <alignment horizontal="left" vertical="center"/>
    </xf>
    <xf numFmtId="0" fontId="20" fillId="42" borderId="15" xfId="2" applyFont="1" applyFill="1" applyBorder="1" applyAlignment="1">
      <alignment horizontal="center" vertical="center" wrapText="1"/>
    </xf>
    <xf numFmtId="0" fontId="21" fillId="63" borderId="0" xfId="1" applyFont="1" applyFill="1" applyAlignment="1">
      <alignment horizontal="center" vertical="center"/>
    </xf>
    <xf numFmtId="0" fontId="21" fillId="63" borderId="0" xfId="1" applyFont="1" applyFill="1" applyAlignment="1">
      <alignment horizontal="left" vertical="center"/>
    </xf>
    <xf numFmtId="0" fontId="21" fillId="64" borderId="16" xfId="1" applyFont="1" applyFill="1" applyBorder="1" applyAlignment="1">
      <alignment horizontal="center" vertical="center"/>
    </xf>
    <xf numFmtId="0" fontId="21" fillId="64" borderId="16" xfId="1" applyFont="1" applyFill="1" applyBorder="1" applyAlignment="1">
      <alignment horizontal="left" vertical="center"/>
    </xf>
    <xf numFmtId="0" fontId="21" fillId="64" borderId="0" xfId="1" applyFont="1" applyFill="1" applyAlignment="1">
      <alignment horizontal="center" vertical="center"/>
    </xf>
    <xf numFmtId="0" fontId="21" fillId="64" borderId="0" xfId="1" applyFont="1" applyFill="1" applyAlignment="1">
      <alignment horizontal="left" vertical="center"/>
    </xf>
    <xf numFmtId="0" fontId="21" fillId="64" borderId="0" xfId="1" applyFont="1" applyFill="1" applyBorder="1" applyAlignment="1">
      <alignment horizontal="center" vertical="center"/>
    </xf>
    <xf numFmtId="0" fontId="21" fillId="63" borderId="16" xfId="1" applyFont="1" applyFill="1" applyBorder="1" applyAlignment="1">
      <alignment horizontal="center" vertical="center"/>
    </xf>
    <xf numFmtId="0" fontId="21" fillId="63" borderId="16" xfId="1" applyFont="1" applyFill="1" applyBorder="1" applyAlignment="1">
      <alignment horizontal="left" vertical="center"/>
    </xf>
    <xf numFmtId="0" fontId="21" fillId="63" borderId="0" xfId="1" applyFont="1" applyFill="1" applyBorder="1" applyAlignment="1">
      <alignment horizontal="center" vertical="center"/>
    </xf>
    <xf numFmtId="0" fontId="21" fillId="63" borderId="0" xfId="1" applyFont="1" applyFill="1" applyBorder="1" applyAlignment="1">
      <alignment horizontal="left" vertical="center"/>
    </xf>
    <xf numFmtId="0" fontId="21" fillId="32" borderId="0" xfId="1" applyFont="1" applyFill="1" applyAlignment="1">
      <alignment horizontal="left" vertical="center"/>
    </xf>
    <xf numFmtId="0" fontId="21" fillId="38" borderId="0" xfId="1" applyFont="1" applyFill="1" applyBorder="1" applyAlignment="1">
      <alignment horizontal="center" vertical="center"/>
    </xf>
    <xf numFmtId="0" fontId="21" fillId="38" borderId="0" xfId="1" applyFont="1" applyFill="1" applyBorder="1" applyAlignment="1">
      <alignment horizontal="left" vertical="center"/>
    </xf>
    <xf numFmtId="0" fontId="21" fillId="38" borderId="0" xfId="1" applyFont="1" applyFill="1" applyAlignment="1">
      <alignment horizontal="left" vertical="center"/>
    </xf>
    <xf numFmtId="0" fontId="12" fillId="63" borderId="16" xfId="0" applyFont="1" applyFill="1" applyBorder="1" applyAlignment="1">
      <alignment horizontal="center" vertical="center"/>
    </xf>
    <xf numFmtId="0" fontId="12" fillId="63" borderId="0" xfId="0" applyFont="1" applyFill="1" applyAlignment="1">
      <alignment horizontal="center" vertical="center"/>
    </xf>
    <xf numFmtId="0" fontId="12" fillId="63" borderId="17" xfId="0" applyFont="1" applyFill="1" applyBorder="1" applyAlignment="1">
      <alignment horizontal="left" vertical="center"/>
    </xf>
    <xf numFmtId="0" fontId="12" fillId="63" borderId="17" xfId="0" applyFont="1" applyFill="1" applyBorder="1" applyAlignment="1">
      <alignment horizontal="center" vertical="center"/>
    </xf>
    <xf numFmtId="0" fontId="12" fillId="63" borderId="0" xfId="0" applyFont="1" applyFill="1" applyBorder="1" applyAlignment="1">
      <alignment horizontal="center" vertical="center"/>
    </xf>
    <xf numFmtId="0" fontId="12" fillId="65" borderId="0" xfId="0" applyFont="1" applyFill="1" applyAlignment="1">
      <alignment horizontal="center" vertical="center"/>
    </xf>
    <xf numFmtId="0" fontId="12" fillId="65" borderId="0" xfId="0" applyFont="1" applyFill="1" applyBorder="1" applyAlignment="1">
      <alignment horizontal="center" vertical="center"/>
    </xf>
    <xf numFmtId="0" fontId="12" fillId="65" borderId="16" xfId="0" applyFont="1" applyFill="1" applyBorder="1" applyAlignment="1">
      <alignment horizontal="center" vertical="center"/>
    </xf>
    <xf numFmtId="0" fontId="13" fillId="46" borderId="0" xfId="0" applyFont="1" applyFill="1" applyAlignment="1">
      <alignment horizontal="center" vertical="center"/>
    </xf>
    <xf numFmtId="0" fontId="12" fillId="46" borderId="0" xfId="0" applyFont="1" applyFill="1" applyAlignment="1">
      <alignment horizontal="center" vertical="center"/>
    </xf>
    <xf numFmtId="0" fontId="12" fillId="46" borderId="0" xfId="0" applyFont="1" applyFill="1" applyBorder="1" applyAlignment="1">
      <alignment horizontal="center" vertical="center"/>
    </xf>
    <xf numFmtId="0" fontId="13" fillId="48" borderId="16" xfId="0" applyFont="1" applyFill="1" applyBorder="1" applyAlignment="1">
      <alignment horizontal="center" vertical="center"/>
    </xf>
    <xf numFmtId="0" fontId="12" fillId="48" borderId="16" xfId="0" applyFont="1" applyFill="1" applyBorder="1" applyAlignment="1">
      <alignment horizontal="center" vertical="center"/>
    </xf>
    <xf numFmtId="0" fontId="22" fillId="48" borderId="0" xfId="0" applyFont="1" applyFill="1" applyBorder="1" applyAlignment="1">
      <alignment horizontal="center" vertical="center"/>
    </xf>
    <xf numFmtId="0" fontId="12" fillId="48" borderId="0" xfId="0" applyFont="1" applyFill="1" applyBorder="1" applyAlignment="1">
      <alignment horizontal="center" vertical="center"/>
    </xf>
    <xf numFmtId="0" fontId="13" fillId="48" borderId="0" xfId="0" applyFont="1" applyFill="1" applyBorder="1" applyAlignment="1">
      <alignment horizontal="center" vertical="center"/>
    </xf>
    <xf numFmtId="0" fontId="12" fillId="66" borderId="16" xfId="0" applyFont="1" applyFill="1" applyBorder="1" applyAlignment="1">
      <alignment horizontal="center" vertical="center"/>
    </xf>
    <xf numFmtId="0" fontId="12" fillId="66" borderId="0" xfId="0" applyFont="1" applyFill="1" applyBorder="1" applyAlignment="1">
      <alignment horizontal="center" vertical="center"/>
    </xf>
    <xf numFmtId="0" fontId="12" fillId="66" borderId="0" xfId="0" applyFont="1" applyFill="1" applyAlignment="1">
      <alignment horizontal="center" vertical="center"/>
    </xf>
    <xf numFmtId="0" fontId="13" fillId="46" borderId="16" xfId="0" applyFont="1" applyFill="1" applyBorder="1" applyAlignment="1">
      <alignment horizontal="center" vertical="center"/>
    </xf>
    <xf numFmtId="0" fontId="21" fillId="38" borderId="0" xfId="1" applyFont="1" applyFill="1" applyAlignment="1">
      <alignment horizontal="center" vertical="center"/>
    </xf>
    <xf numFmtId="0" fontId="12" fillId="38" borderId="0" xfId="0" applyFont="1" applyFill="1" applyAlignment="1">
      <alignment horizontal="center" vertical="center"/>
    </xf>
    <xf numFmtId="0" fontId="12" fillId="65" borderId="17" xfId="0" applyFont="1" applyFill="1" applyBorder="1" applyAlignment="1">
      <alignment horizontal="center" vertical="center"/>
    </xf>
    <xf numFmtId="0" fontId="12" fillId="65" borderId="0" xfId="0" applyFont="1" applyFill="1" applyBorder="1" applyAlignment="1">
      <alignment horizontal="left" vertical="center"/>
    </xf>
    <xf numFmtId="0" fontId="16" fillId="45" borderId="15" xfId="2" applyFont="1" applyFill="1" applyBorder="1" applyAlignment="1">
      <alignment horizontal="center" vertical="center" wrapText="1"/>
    </xf>
    <xf numFmtId="0" fontId="17" fillId="42" borderId="15" xfId="2" applyFont="1" applyFill="1" applyBorder="1" applyAlignment="1">
      <alignment horizontal="center" vertical="center"/>
    </xf>
    <xf numFmtId="0" fontId="13" fillId="63" borderId="0" xfId="0" applyFont="1" applyFill="1" applyAlignment="1">
      <alignment horizontal="left" vertical="center"/>
    </xf>
    <xf numFmtId="0" fontId="13" fillId="64" borderId="16" xfId="0" applyFont="1" applyFill="1" applyBorder="1" applyAlignment="1">
      <alignment horizontal="left" vertical="center"/>
    </xf>
    <xf numFmtId="0" fontId="13" fillId="64" borderId="0" xfId="0" applyFont="1" applyFill="1" applyAlignment="1">
      <alignment horizontal="left" vertical="center"/>
    </xf>
    <xf numFmtId="0" fontId="13" fillId="63" borderId="16" xfId="0" applyFont="1" applyFill="1" applyBorder="1" applyAlignment="1">
      <alignment horizontal="left" vertical="center"/>
    </xf>
    <xf numFmtId="0" fontId="13" fillId="63" borderId="0" xfId="0" applyFont="1" applyFill="1" applyBorder="1" applyAlignment="1">
      <alignment horizontal="left" vertical="center"/>
    </xf>
    <xf numFmtId="0" fontId="12" fillId="63" borderId="16" xfId="0" applyFont="1" applyFill="1" applyBorder="1" applyAlignment="1">
      <alignment horizontal="left" vertical="center" wrapText="1"/>
    </xf>
    <xf numFmtId="0" fontId="12" fillId="63" borderId="0" xfId="0" applyFont="1" applyFill="1" applyAlignment="1">
      <alignment horizontal="left" vertical="center" wrapText="1"/>
    </xf>
    <xf numFmtId="0" fontId="12" fillId="63" borderId="17" xfId="0" applyFont="1" applyFill="1" applyBorder="1" applyAlignment="1">
      <alignment horizontal="left" vertical="center" wrapText="1"/>
    </xf>
    <xf numFmtId="0" fontId="12" fillId="63" borderId="0" xfId="0" applyFont="1" applyFill="1" applyBorder="1" applyAlignment="1">
      <alignment horizontal="left" vertical="center" wrapText="1"/>
    </xf>
    <xf numFmtId="0" fontId="12" fillId="65" borderId="0" xfId="0" applyFont="1" applyFill="1" applyAlignment="1">
      <alignment horizontal="left" vertical="center" wrapText="1"/>
    </xf>
    <xf numFmtId="0" fontId="12" fillId="65" borderId="16" xfId="0" applyFont="1" applyFill="1" applyBorder="1" applyAlignment="1">
      <alignment horizontal="left" vertical="center" wrapText="1"/>
    </xf>
    <xf numFmtId="0" fontId="12" fillId="49" borderId="0" xfId="0" applyFont="1" applyFill="1" applyAlignment="1">
      <alignment horizontal="center" vertical="center"/>
    </xf>
    <xf numFmtId="0" fontId="12" fillId="50" borderId="0" xfId="0" applyFont="1" applyFill="1" applyAlignment="1">
      <alignment horizontal="center" vertical="center"/>
    </xf>
    <xf numFmtId="0" fontId="12" fillId="51" borderId="0" xfId="0" applyFont="1" applyFill="1" applyAlignment="1">
      <alignment horizontal="center" vertical="center"/>
    </xf>
    <xf numFmtId="0" fontId="12" fillId="5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2" fillId="49" borderId="0" xfId="0" applyFont="1" applyFill="1" applyBorder="1" applyAlignment="1">
      <alignment horizontal="center" vertical="center"/>
    </xf>
    <xf numFmtId="0" fontId="12" fillId="50" borderId="0" xfId="0" applyFont="1" applyFill="1" applyBorder="1" applyAlignment="1">
      <alignment horizontal="center" vertical="center"/>
    </xf>
    <xf numFmtId="0" fontId="12" fillId="51" borderId="0" xfId="0" applyFont="1" applyFill="1" applyBorder="1" applyAlignment="1">
      <alignment horizontal="center" vertical="center"/>
    </xf>
    <xf numFmtId="0" fontId="12" fillId="52" borderId="0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left" vertical="center" wrapText="1"/>
    </xf>
    <xf numFmtId="0" fontId="12" fillId="49" borderId="0" xfId="0" applyFont="1" applyFill="1" applyAlignment="1">
      <alignment horizontal="left" vertical="center" wrapText="1"/>
    </xf>
    <xf numFmtId="0" fontId="12" fillId="50" borderId="0" xfId="0" applyFont="1" applyFill="1" applyAlignment="1">
      <alignment horizontal="left" vertical="center" wrapText="1"/>
    </xf>
    <xf numFmtId="0" fontId="12" fillId="51" borderId="0" xfId="0" applyFont="1" applyFill="1" applyAlignment="1">
      <alignment horizontal="left" vertical="center" wrapText="1"/>
    </xf>
    <xf numFmtId="0" fontId="12" fillId="52" borderId="0" xfId="0" applyFont="1" applyFill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58" fontId="12" fillId="2" borderId="0" xfId="0" applyNumberFormat="1" applyFont="1" applyFill="1" applyAlignment="1">
      <alignment horizontal="left" vertical="center"/>
    </xf>
    <xf numFmtId="0" fontId="12" fillId="38" borderId="0" xfId="0" applyFont="1" applyFill="1" applyBorder="1" applyAlignment="1">
      <alignment horizontal="center" vertical="center"/>
    </xf>
    <xf numFmtId="0" fontId="12" fillId="38" borderId="16" xfId="0" applyFont="1" applyFill="1" applyBorder="1" applyAlignment="1">
      <alignment horizontal="center" vertical="center"/>
    </xf>
    <xf numFmtId="0" fontId="12" fillId="55" borderId="16" xfId="0" applyFont="1" applyFill="1" applyBorder="1" applyAlignment="1">
      <alignment horizontal="left" vertical="center"/>
    </xf>
    <xf numFmtId="0" fontId="12" fillId="55" borderId="16" xfId="0" applyFont="1" applyFill="1" applyBorder="1" applyAlignment="1">
      <alignment horizontal="center" vertical="center"/>
    </xf>
    <xf numFmtId="0" fontId="12" fillId="55" borderId="0" xfId="0" applyFont="1" applyFill="1" applyAlignment="1">
      <alignment horizontal="left" vertical="center"/>
    </xf>
    <xf numFmtId="0" fontId="12" fillId="55" borderId="0" xfId="0" applyFont="1" applyFill="1" applyAlignment="1">
      <alignment horizontal="center" vertical="center"/>
    </xf>
    <xf numFmtId="0" fontId="12" fillId="55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 wrapText="1"/>
    </xf>
    <xf numFmtId="0" fontId="12" fillId="38" borderId="16" xfId="0" applyFont="1" applyFill="1" applyBorder="1" applyAlignment="1">
      <alignment horizontal="left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8" borderId="0" xfId="0" applyFont="1" applyFill="1" applyBorder="1" applyAlignment="1">
      <alignment horizontal="left" vertical="center" wrapText="1"/>
    </xf>
    <xf numFmtId="0" fontId="0" fillId="55" borderId="0" xfId="0" applyFont="1" applyFill="1">
      <alignment vertical="center"/>
    </xf>
    <xf numFmtId="0" fontId="0" fillId="55" borderId="0" xfId="0" applyFont="1" applyFill="1" applyBorder="1">
      <alignment vertical="center"/>
    </xf>
    <xf numFmtId="0" fontId="0" fillId="55" borderId="16" xfId="0" applyFont="1" applyFill="1" applyBorder="1">
      <alignment vertical="center"/>
    </xf>
    <xf numFmtId="0" fontId="12" fillId="32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center"/>
    </xf>
    <xf numFmtId="0" fontId="12" fillId="32" borderId="0" xfId="0" applyFont="1" applyFill="1" applyBorder="1" applyAlignment="1">
      <alignment horizontal="center" vertical="center"/>
    </xf>
    <xf numFmtId="0" fontId="12" fillId="55" borderId="17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 wrapText="1"/>
    </xf>
    <xf numFmtId="0" fontId="12" fillId="32" borderId="17" xfId="0" applyFont="1" applyFill="1" applyBorder="1" applyAlignment="1">
      <alignment horizontal="left" vertical="center" wrapText="1"/>
    </xf>
    <xf numFmtId="0" fontId="12" fillId="32" borderId="0" xfId="0" applyFont="1" applyFill="1" applyBorder="1" applyAlignment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left" vertical="center" wrapText="1"/>
    </xf>
    <xf numFmtId="0" fontId="12" fillId="57" borderId="0" xfId="0" applyFont="1" applyFill="1" applyAlignment="1">
      <alignment horizontal="left" vertical="center"/>
    </xf>
    <xf numFmtId="0" fontId="12" fillId="57" borderId="0" xfId="0" applyFont="1" applyFill="1" applyBorder="1" applyAlignment="1">
      <alignment horizontal="center" vertical="center"/>
    </xf>
    <xf numFmtId="0" fontId="12" fillId="37" borderId="16" xfId="0" applyFont="1" applyFill="1" applyBorder="1" applyAlignment="1">
      <alignment horizontal="center" vertical="center"/>
    </xf>
    <xf numFmtId="0" fontId="12" fillId="57" borderId="16" xfId="0" applyFont="1" applyFill="1" applyBorder="1" applyAlignment="1">
      <alignment horizontal="center" vertical="center"/>
    </xf>
    <xf numFmtId="0" fontId="12" fillId="37" borderId="0" xfId="0" applyFont="1" applyFill="1" applyAlignment="1">
      <alignment horizontal="left" vertical="center"/>
    </xf>
    <xf numFmtId="0" fontId="12" fillId="57" borderId="16" xfId="0" applyFont="1" applyFill="1" applyBorder="1" applyAlignment="1">
      <alignment horizontal="left" vertical="center" wrapText="1"/>
    </xf>
    <xf numFmtId="0" fontId="12" fillId="57" borderId="0" xfId="0" applyFont="1" applyFill="1" applyBorder="1" applyAlignment="1">
      <alignment horizontal="left" vertical="center" wrapText="1"/>
    </xf>
    <xf numFmtId="0" fontId="12" fillId="37" borderId="16" xfId="0" applyFont="1" applyFill="1" applyBorder="1" applyAlignment="1">
      <alignment horizontal="left" vertical="center" wrapText="1"/>
    </xf>
    <xf numFmtId="0" fontId="0" fillId="11" borderId="0" xfId="0" applyFill="1">
      <alignment vertical="center"/>
    </xf>
    <xf numFmtId="0" fontId="0" fillId="0" borderId="0" xfId="0" quotePrefix="1" applyFont="1" applyFill="1" applyAlignment="1"/>
    <xf numFmtId="0" fontId="27" fillId="32" borderId="0" xfId="0" applyFont="1" applyFill="1" applyBorder="1" applyAlignment="1">
      <alignment horizontal="left" vertical="center"/>
    </xf>
    <xf numFmtId="0" fontId="23" fillId="32" borderId="18" xfId="0" applyFont="1" applyFill="1" applyBorder="1" applyAlignment="1">
      <alignment horizontal="left" vertical="center"/>
    </xf>
    <xf numFmtId="0" fontId="23" fillId="32" borderId="0" xfId="0" applyFont="1" applyFill="1" applyAlignment="1">
      <alignment horizontal="left" vertical="center"/>
    </xf>
    <xf numFmtId="0" fontId="23" fillId="55" borderId="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E419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biGame\01_source\mobi_client\mobi_client\mobi_config\excel\060_&#25112;&#26007;&#30456;&#20851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6032;&#24314;&#25991;&#20214;&#22841;\060_&#25112;&#26007;&#30456;&#20851;&#34920;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Param|战斗参数表"/>
      <sheetName val="Skill"/>
      <sheetName val="SkillLogicTimeline"/>
      <sheetName val="Buff"/>
      <sheetName val="BuffType"/>
      <sheetName val="ActionFloatInfo|战斗行为飘字"/>
      <sheetName val="(辅)站位坐标"/>
      <sheetName val="(辅)战斗Action表"/>
      <sheetName val="(辅)战斗时机表"/>
      <sheetName val="(辅)Buff触发条件表"/>
      <sheetName val="(辅)技能触发条件表"/>
      <sheetName val="(辅)技能选目标类型表"/>
      <sheetName val="(工具)战斗工具-buff触发时机"/>
      <sheetName val="(工具)战斗工具-buff死亡时机"/>
      <sheetName val="角色动画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Param|战斗参数表"/>
      <sheetName val="Skill"/>
      <sheetName val="SkillLogicTimeline"/>
      <sheetName val="Buff"/>
      <sheetName val="BuffType"/>
      <sheetName val="ActionFloatInfo|战斗行为飘字"/>
      <sheetName val="(辅)站位坐标"/>
      <sheetName val="(辅)战斗Action表"/>
      <sheetName val="(辅)战斗时机表"/>
      <sheetName val="(辅)Buff触发条件表"/>
      <sheetName val="(辅)技能触发条件表"/>
      <sheetName val="(辅)技能选目标类型表"/>
      <sheetName val="(工具)战斗工具-buff触发时机"/>
      <sheetName val="(工具)战斗工具-buff死亡时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C4" t="str">
            <v>无</v>
          </cell>
          <cell r="D4">
            <v>0</v>
          </cell>
          <cell r="E4" t="str">
            <v>不填</v>
          </cell>
          <cell r="F4" t="str">
            <v>不填</v>
          </cell>
        </row>
        <row r="5">
          <cell r="C5" t="str">
            <v>若血量千分比小于</v>
          </cell>
          <cell r="D5">
            <v>100</v>
          </cell>
          <cell r="E5" t="str">
            <v>千分比值</v>
          </cell>
          <cell r="F5" t="str">
            <v>0目标，1来源</v>
          </cell>
        </row>
        <row r="6">
          <cell r="C6" t="str">
            <v>若血量千分比大于</v>
          </cell>
          <cell r="D6">
            <v>101</v>
          </cell>
          <cell r="E6" t="str">
            <v>千分比值</v>
          </cell>
          <cell r="F6" t="str">
            <v>0目标，1来源</v>
          </cell>
        </row>
        <row r="7">
          <cell r="C7" t="str">
            <v>若载体处于BuffType</v>
          </cell>
          <cell r="D7">
            <v>200</v>
          </cell>
          <cell r="E7" t="str">
            <v>不填</v>
          </cell>
          <cell r="F7" t="str">
            <v>不填</v>
          </cell>
        </row>
        <row r="8">
          <cell r="C8" t="str">
            <v>若载体有正/负面buff</v>
          </cell>
          <cell r="D8">
            <v>201</v>
          </cell>
          <cell r="E8" t="str">
            <v>类型（-1负面，1正面）</v>
          </cell>
          <cell r="F8" t="str">
            <v>不填</v>
          </cell>
        </row>
        <row r="9">
          <cell r="C9" t="str">
            <v>和目标对位</v>
          </cell>
          <cell r="D9">
            <v>300</v>
          </cell>
          <cell r="E9" t="str">
            <v>不填</v>
          </cell>
          <cell r="F9" t="str">
            <v>不填</v>
          </cell>
        </row>
        <row r="10">
          <cell r="C10" t="str">
            <v>和目标异位</v>
          </cell>
          <cell r="D10">
            <v>301</v>
          </cell>
          <cell r="E10" t="str">
            <v>不填</v>
          </cell>
          <cell r="F10" t="str">
            <v>不填</v>
          </cell>
        </row>
        <row r="11">
          <cell r="C11" t="str">
            <v>存在同行对位地方单位</v>
          </cell>
          <cell r="D11">
            <v>401</v>
          </cell>
          <cell r="E11" t="str">
            <v>不填</v>
          </cell>
          <cell r="F11" t="str">
            <v>不填</v>
          </cell>
        </row>
        <row r="12">
          <cell r="C12" t="str">
            <v>不存在同行对位地方单位</v>
          </cell>
          <cell r="D12">
            <v>402</v>
          </cell>
          <cell r="E12" t="str">
            <v>不填</v>
          </cell>
          <cell r="F12" t="str">
            <v>不填</v>
          </cell>
        </row>
        <row r="13">
          <cell r="C13" t="str">
            <v>需求的种族或者职业数量</v>
          </cell>
          <cell r="D13">
            <v>501</v>
          </cell>
          <cell r="E13" t="str">
            <v>不填</v>
          </cell>
          <cell r="F13" t="str">
            <v>不填</v>
          </cell>
        </row>
        <row r="14">
          <cell r="D14" t="str">
            <v/>
          </cell>
        </row>
        <row r="15">
          <cell r="D15" t="str">
            <v/>
          </cell>
        </row>
        <row r="16">
          <cell r="D16" t="str">
            <v/>
          </cell>
        </row>
        <row r="17">
          <cell r="D17" t="str">
            <v/>
          </cell>
        </row>
        <row r="18">
          <cell r="D18" t="str">
            <v/>
          </cell>
        </row>
        <row r="19">
          <cell r="D19" t="str">
            <v/>
          </cell>
        </row>
        <row r="20">
          <cell r="D20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0" sqref="C10:D13"/>
    </sheetView>
  </sheetViews>
  <sheetFormatPr defaultColWidth="9" defaultRowHeight="13.5" x14ac:dyDescent="0.15"/>
  <cols>
    <col min="1" max="1" width="8.375" customWidth="1"/>
    <col min="2" max="2" width="48.5" customWidth="1"/>
    <col min="3" max="3" width="63.875" customWidth="1"/>
    <col min="4" max="4" width="9.125" customWidth="1"/>
    <col min="5" max="5" width="24" customWidth="1"/>
    <col min="6" max="6" width="5.5" customWidth="1"/>
    <col min="7" max="7" width="42.25" customWidth="1"/>
    <col min="8" max="8" width="34.5" customWidth="1"/>
    <col min="9" max="9" width="3.625" customWidth="1"/>
    <col min="10" max="10" width="40.5" customWidth="1"/>
    <col min="11" max="11" width="35.375" customWidth="1"/>
  </cols>
  <sheetData>
    <row r="1" spans="1:8" x14ac:dyDescent="0.15">
      <c r="A1" s="73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3</v>
      </c>
    </row>
    <row r="2" spans="1:8" x14ac:dyDescent="0.15">
      <c r="A2" s="74" t="s">
        <v>5</v>
      </c>
      <c r="B2" s="29" t="s">
        <v>6</v>
      </c>
      <c r="C2" s="29" t="s">
        <v>7</v>
      </c>
      <c r="D2" s="29" t="s">
        <v>8</v>
      </c>
      <c r="E2" s="29" t="s">
        <v>9</v>
      </c>
      <c r="F2" s="29" t="s">
        <v>10</v>
      </c>
    </row>
    <row r="3" spans="1:8" x14ac:dyDescent="0.15">
      <c r="A3" s="75" t="s">
        <v>11</v>
      </c>
      <c r="B3" s="29" t="s">
        <v>12</v>
      </c>
      <c r="C3" s="29" t="s">
        <v>13</v>
      </c>
      <c r="D3" s="29" t="s">
        <v>11</v>
      </c>
      <c r="E3" s="29" t="s">
        <v>14</v>
      </c>
      <c r="F3" s="29" t="s">
        <v>15</v>
      </c>
    </row>
    <row r="4" spans="1:8" x14ac:dyDescent="0.15">
      <c r="A4">
        <v>1</v>
      </c>
      <c r="B4" t="s">
        <v>16</v>
      </c>
      <c r="C4" t="s">
        <v>17</v>
      </c>
      <c r="D4">
        <v>10</v>
      </c>
      <c r="G4" t="str">
        <f>B4&amp;" = "&amp;A4&amp;","</f>
        <v>MAX_ROUNDNUM = 1,</v>
      </c>
      <c r="H4" t="str">
        <f>"//"&amp;C4</f>
        <v>//战斗回合最大值</v>
      </c>
    </row>
    <row r="5" spans="1:8" x14ac:dyDescent="0.15">
      <c r="A5">
        <v>100</v>
      </c>
      <c r="B5" s="19" t="s">
        <v>18</v>
      </c>
      <c r="C5" t="s">
        <v>19</v>
      </c>
      <c r="D5">
        <v>12</v>
      </c>
      <c r="G5" t="str">
        <f t="shared" ref="G5:G21" si="0">B5&amp;" = "&amp;A5&amp;","</f>
        <v>TEAMENERGY_MAXVALUE = 100,</v>
      </c>
      <c r="H5" t="str">
        <f t="shared" ref="H5:H21" si="1">"//"&amp;C5</f>
        <v>//团队能量最大值</v>
      </c>
    </row>
    <row r="6" spans="1:8" x14ac:dyDescent="0.15">
      <c r="A6">
        <v>101</v>
      </c>
      <c r="B6" s="19" t="s">
        <v>20</v>
      </c>
      <c r="C6" s="19" t="s">
        <v>21</v>
      </c>
      <c r="D6">
        <v>1</v>
      </c>
      <c r="G6" t="str">
        <f t="shared" si="0"/>
        <v>TEAMENERGYENERGY_GAINED_PER_MEMBER_TURN = 101,</v>
      </c>
      <c r="H6" t="str">
        <f t="shared" si="1"/>
        <v>//每角色执行自己的回合时(特指个人行动回合结束)，可获得x团队能量</v>
      </c>
    </row>
    <row r="7" spans="1:8" x14ac:dyDescent="0.15">
      <c r="A7">
        <v>102</v>
      </c>
      <c r="B7" s="19" t="s">
        <v>22</v>
      </c>
      <c r="C7" s="19" t="s">
        <v>23</v>
      </c>
      <c r="D7">
        <v>0</v>
      </c>
      <c r="G7" t="str">
        <f t="shared" si="0"/>
        <v>TEAMENERGYENERGY_GAINED_PER_WAVE = 102,</v>
      </c>
      <c r="H7" t="str">
        <f t="shared" si="1"/>
        <v>//每一波战斗开始时，获得x团队能量</v>
      </c>
    </row>
    <row r="8" spans="1:8" x14ac:dyDescent="0.15">
      <c r="A8">
        <v>103</v>
      </c>
      <c r="B8" s="58" t="s">
        <v>24</v>
      </c>
      <c r="C8" s="58" t="s">
        <v>25</v>
      </c>
      <c r="D8">
        <v>12</v>
      </c>
      <c r="G8" t="str">
        <f t="shared" si="0"/>
        <v>ULTIMATE_SCPENERGY_MAXVALUE = 103,</v>
      </c>
      <c r="H8" t="str">
        <f t="shared" si="1"/>
        <v>//终极技团队能量最大值</v>
      </c>
    </row>
    <row r="9" spans="1:8" x14ac:dyDescent="0.15">
      <c r="A9">
        <v>104</v>
      </c>
      <c r="B9" s="19" t="s">
        <v>26</v>
      </c>
      <c r="C9" s="58" t="s">
        <v>27</v>
      </c>
      <c r="D9">
        <v>1</v>
      </c>
      <c r="G9" t="str">
        <f t="shared" si="0"/>
        <v>ULTIMATE_SCPENERGYENERGY_GAINED_PER_MEMBER_TURN = 104,</v>
      </c>
      <c r="H9" t="str">
        <f t="shared" si="1"/>
        <v>//每角色执行自己的回合时(特指个人行动回合结束)，可获得x终极技团队能量</v>
      </c>
    </row>
    <row r="10" spans="1:8" x14ac:dyDescent="0.15">
      <c r="A10">
        <v>105</v>
      </c>
      <c r="B10" s="19" t="s">
        <v>28</v>
      </c>
      <c r="C10" s="19" t="s">
        <v>29</v>
      </c>
      <c r="D10">
        <v>1</v>
      </c>
      <c r="G10" t="str">
        <f t="shared" si="0"/>
        <v>ULTIMATE_SCPENERGYENERGY_GAINED_PER_WAVE = 105,</v>
      </c>
      <c r="H10" t="str">
        <f t="shared" si="1"/>
        <v>//每一波战斗开始时，获得x终极技团队能量</v>
      </c>
    </row>
    <row r="11" spans="1:8" x14ac:dyDescent="0.15">
      <c r="A11">
        <v>106</v>
      </c>
      <c r="B11" s="19" t="s">
        <v>30</v>
      </c>
      <c r="C11" s="19" t="s">
        <v>31</v>
      </c>
      <c r="D11">
        <v>0</v>
      </c>
      <c r="G11" t="str">
        <f t="shared" si="0"/>
        <v>ULTIMATE_SKILL_ACQUISITION_ON_TARGET_KILLED = 106,</v>
      </c>
      <c r="H11" t="str">
        <f t="shared" si="1"/>
        <v>//友方击杀敌方单位时，获得X终极技团队能量</v>
      </c>
    </row>
    <row r="12" spans="1:8" x14ac:dyDescent="0.15">
      <c r="A12">
        <v>107</v>
      </c>
      <c r="B12" s="19" t="s">
        <v>32</v>
      </c>
      <c r="C12" s="19" t="s">
        <v>33</v>
      </c>
      <c r="D12">
        <v>0</v>
      </c>
      <c r="G12" t="str">
        <f t="shared" si="0"/>
        <v>ULTIMATE_SKILL_ACQUISITION_ON_DEATH = 107,</v>
      </c>
      <c r="H12" t="str">
        <f t="shared" si="1"/>
        <v>//友方单位被击杀时，获得X终极技团队能量</v>
      </c>
    </row>
    <row r="13" spans="1:8" x14ac:dyDescent="0.15">
      <c r="A13">
        <v>108</v>
      </c>
      <c r="B13" s="19" t="s">
        <v>34</v>
      </c>
      <c r="C13" s="19" t="s">
        <v>35</v>
      </c>
      <c r="D13" s="918">
        <v>1</v>
      </c>
      <c r="G13" t="str">
        <f t="shared" ref="G13:G15" si="2">B13&amp;" = "&amp;A13&amp;","</f>
        <v>ULTIMATE_SCPENERGYENERGY_GAINED_PER_TURN = 108,</v>
      </c>
      <c r="H13" t="str">
        <f t="shared" ref="H13:H15" si="3">"//"&amp;C13</f>
        <v>//每一大回合战斗开始时，获得x终极技团队能量</v>
      </c>
    </row>
    <row r="14" spans="1:8" x14ac:dyDescent="0.15">
      <c r="A14">
        <v>109</v>
      </c>
      <c r="B14" s="58" t="s">
        <v>36</v>
      </c>
      <c r="C14" s="19" t="s">
        <v>37</v>
      </c>
      <c r="D14" s="918">
        <v>3</v>
      </c>
      <c r="G14" t="str">
        <f t="shared" si="2"/>
        <v>ULTIMATE_SCPENERGY_MAXPOINT_COUNT = 109,</v>
      </c>
      <c r="H14" t="str">
        <f t="shared" si="3"/>
        <v>//终极技团队能量大点数最多几个</v>
      </c>
    </row>
    <row r="15" spans="1:8" x14ac:dyDescent="0.15">
      <c r="A15">
        <v>110</v>
      </c>
      <c r="B15" s="58" t="s">
        <v>38</v>
      </c>
      <c r="C15" s="19" t="s">
        <v>39</v>
      </c>
      <c r="D15" s="918">
        <v>4</v>
      </c>
      <c r="G15" t="str">
        <f t="shared" si="2"/>
        <v>ULTIMATE_SCPENERGY_POINT_COUNT = 110,</v>
      </c>
      <c r="H15" t="str">
        <f t="shared" si="3"/>
        <v>//终极技团队能量小点数最多几个</v>
      </c>
    </row>
    <row r="16" spans="1:8" x14ac:dyDescent="0.15">
      <c r="A16">
        <v>200</v>
      </c>
      <c r="B16" t="s">
        <v>40</v>
      </c>
      <c r="C16" t="s">
        <v>41</v>
      </c>
      <c r="D16">
        <v>1000</v>
      </c>
      <c r="G16" t="str">
        <f t="shared" si="0"/>
        <v>ENERGY_MAXVALUE = 200,</v>
      </c>
      <c r="H16" t="str">
        <f t="shared" si="1"/>
        <v>//个人能量最大值</v>
      </c>
    </row>
    <row r="17" spans="1:8" x14ac:dyDescent="0.15">
      <c r="A17">
        <v>201</v>
      </c>
      <c r="B17" t="s">
        <v>42</v>
      </c>
      <c r="C17" t="s">
        <v>43</v>
      </c>
      <c r="D17">
        <v>0</v>
      </c>
      <c r="G17" t="str">
        <f t="shared" si="0"/>
        <v>ENERGY_GAINED_PER_TURN = 201,</v>
      </c>
      <c r="H17" t="str">
        <f t="shared" si="1"/>
        <v>//执行自己的回合时(特指主动释放普攻)，可获得x能量</v>
      </c>
    </row>
    <row r="18" spans="1:8" x14ac:dyDescent="0.15">
      <c r="A18">
        <v>202</v>
      </c>
      <c r="B18" t="s">
        <v>44</v>
      </c>
      <c r="C18" t="s">
        <v>45</v>
      </c>
      <c r="D18">
        <v>0</v>
      </c>
      <c r="G18" t="str">
        <f t="shared" si="0"/>
        <v>ENERGY_GAINED_ON_OPPONENT_TURN = 202,</v>
      </c>
      <c r="H18" t="str">
        <f t="shared" si="1"/>
        <v>//被对方主动普攻攻击时(特指被选为目标后，攻击开始时)，可获得x能量</v>
      </c>
    </row>
    <row r="19" spans="1:8" x14ac:dyDescent="0.15">
      <c r="A19">
        <v>203</v>
      </c>
      <c r="B19" s="19" t="s">
        <v>46</v>
      </c>
      <c r="C19" t="s">
        <v>47</v>
      </c>
      <c r="D19">
        <v>0</v>
      </c>
      <c r="G19" t="str">
        <f t="shared" si="0"/>
        <v>ENERGY_GAINED_ON_TARGET_KILLED = 203,</v>
      </c>
      <c r="H19" t="str">
        <f t="shared" si="1"/>
        <v>//击杀敌方角色时获得x能量</v>
      </c>
    </row>
    <row r="20" spans="1:8" x14ac:dyDescent="0.15">
      <c r="A20">
        <v>204</v>
      </c>
      <c r="B20" s="19" t="s">
        <v>48</v>
      </c>
      <c r="C20" t="s">
        <v>49</v>
      </c>
      <c r="D20">
        <v>0</v>
      </c>
      <c r="G20" t="str">
        <f t="shared" si="0"/>
        <v>ENERGY_GAINED_ON_DEATH = 204,</v>
      </c>
      <c r="H20" t="str">
        <f t="shared" si="1"/>
        <v>//友方角色被击杀时获得x能量</v>
      </c>
    </row>
    <row r="21" spans="1:8" x14ac:dyDescent="0.15">
      <c r="A21">
        <v>205</v>
      </c>
      <c r="B21" t="s">
        <v>50</v>
      </c>
      <c r="C21" s="19" t="s">
        <v>51</v>
      </c>
      <c r="D21">
        <v>0</v>
      </c>
      <c r="G21" t="str">
        <f t="shared" si="0"/>
        <v>ENERGYENERGY_GAINED_PER_WAVE = 205,</v>
      </c>
      <c r="H21" t="str">
        <f t="shared" si="1"/>
        <v>//战斗开始时个人可获得x能量</v>
      </c>
    </row>
    <row r="22" spans="1:8" x14ac:dyDescent="0.15">
      <c r="A22">
        <v>300</v>
      </c>
      <c r="B22" t="s">
        <v>52</v>
      </c>
      <c r="C22" t="s">
        <v>53</v>
      </c>
      <c r="F22">
        <v>2</v>
      </c>
      <c r="G22" t="s">
        <v>54</v>
      </c>
      <c r="H22" t="s">
        <v>55</v>
      </c>
    </row>
    <row r="23" spans="1:8" x14ac:dyDescent="0.15">
      <c r="A23">
        <v>301</v>
      </c>
      <c r="B23" t="s">
        <v>56</v>
      </c>
      <c r="C23" t="s">
        <v>57</v>
      </c>
      <c r="F23">
        <v>0.3</v>
      </c>
      <c r="G23" t="s">
        <v>58</v>
      </c>
      <c r="H23" t="s">
        <v>59</v>
      </c>
    </row>
    <row r="24" spans="1:8" x14ac:dyDescent="0.15">
      <c r="A24">
        <v>302</v>
      </c>
      <c r="B24" t="s">
        <v>60</v>
      </c>
      <c r="C24" t="s">
        <v>61</v>
      </c>
      <c r="F24">
        <v>0.4</v>
      </c>
      <c r="G24" t="s">
        <v>62</v>
      </c>
      <c r="H24" t="s">
        <v>63</v>
      </c>
    </row>
    <row r="25" spans="1:8" x14ac:dyDescent="0.15">
      <c r="A25">
        <v>303</v>
      </c>
      <c r="B25" t="s">
        <v>64</v>
      </c>
      <c r="C25" t="s">
        <v>65</v>
      </c>
      <c r="E25" s="19" t="s">
        <v>66</v>
      </c>
      <c r="G25" s="19" t="s">
        <v>67</v>
      </c>
    </row>
    <row r="26" spans="1:8" x14ac:dyDescent="0.15">
      <c r="A26">
        <v>304</v>
      </c>
      <c r="B26" t="s">
        <v>68</v>
      </c>
      <c r="C26" t="s">
        <v>69</v>
      </c>
      <c r="F26">
        <v>0.5</v>
      </c>
      <c r="G26" t="s">
        <v>70</v>
      </c>
      <c r="H26" t="s">
        <v>71</v>
      </c>
    </row>
    <row r="27" spans="1:8" x14ac:dyDescent="0.15">
      <c r="A27">
        <v>305</v>
      </c>
      <c r="B27" s="19" t="s">
        <v>72</v>
      </c>
      <c r="C27" s="19" t="s">
        <v>73</v>
      </c>
      <c r="E27" s="19" t="s">
        <v>74</v>
      </c>
      <c r="G27" s="19" t="s">
        <v>67</v>
      </c>
    </row>
    <row r="28" spans="1:8" x14ac:dyDescent="0.15">
      <c r="A28">
        <v>306</v>
      </c>
      <c r="B28" s="19" t="s">
        <v>75</v>
      </c>
      <c r="C28" s="19" t="s">
        <v>76</v>
      </c>
      <c r="E28" s="19" t="s">
        <v>77</v>
      </c>
      <c r="G28" s="19" t="s">
        <v>67</v>
      </c>
    </row>
  </sheetData>
  <phoneticPr fontId="26" type="noConversion"/>
  <pageMargins left="0.75" right="0.75" top="1" bottom="1" header="0.51180555555555596" footer="0.511805555555555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32" sqref="F32"/>
    </sheetView>
  </sheetViews>
  <sheetFormatPr defaultColWidth="9" defaultRowHeight="13.5" x14ac:dyDescent="0.15"/>
  <cols>
    <col min="1" max="1" width="13.875" customWidth="1"/>
    <col min="2" max="2" width="25.75" customWidth="1"/>
    <col min="3" max="3" width="30.75" customWidth="1"/>
    <col min="4" max="4" width="7" customWidth="1"/>
    <col min="5" max="5" width="31.75" customWidth="1"/>
    <col min="6" max="8" width="29.5" customWidth="1"/>
    <col min="9" max="9" width="34.75" customWidth="1"/>
    <col min="10" max="10" width="32.625" customWidth="1"/>
  </cols>
  <sheetData>
    <row r="1" spans="1:10" x14ac:dyDescent="0.15">
      <c r="A1" s="28" t="s">
        <v>3139</v>
      </c>
      <c r="B1" s="29"/>
      <c r="C1" s="29"/>
      <c r="D1" s="29"/>
      <c r="E1" s="29"/>
    </row>
    <row r="2" spans="1:10" x14ac:dyDescent="0.15">
      <c r="A2" s="28" t="s">
        <v>5</v>
      </c>
      <c r="B2" s="28" t="s">
        <v>3330</v>
      </c>
      <c r="C2" s="28"/>
      <c r="D2" s="28"/>
      <c r="E2" s="29" t="s">
        <v>115</v>
      </c>
      <c r="F2" s="30" t="s">
        <v>116</v>
      </c>
      <c r="G2" s="31" t="s">
        <v>117</v>
      </c>
      <c r="H2" s="31" t="s">
        <v>118</v>
      </c>
    </row>
    <row r="3" spans="1:10" x14ac:dyDescent="0.15">
      <c r="A3" s="29" t="s">
        <v>11</v>
      </c>
      <c r="B3" s="29"/>
      <c r="C3" s="29"/>
      <c r="D3" s="31"/>
      <c r="I3">
        <v>0</v>
      </c>
      <c r="J3">
        <v>0</v>
      </c>
    </row>
    <row r="4" spans="1:10" x14ac:dyDescent="0.15">
      <c r="A4">
        <v>0</v>
      </c>
      <c r="B4" t="s">
        <v>3331</v>
      </c>
      <c r="C4" s="19" t="s">
        <v>1931</v>
      </c>
      <c r="D4">
        <f>IF(A4="","",A4)</f>
        <v>0</v>
      </c>
      <c r="E4" t="s">
        <v>3147</v>
      </c>
      <c r="F4" t="s">
        <v>3147</v>
      </c>
      <c r="G4" t="s">
        <v>3147</v>
      </c>
      <c r="H4" t="s">
        <v>3147</v>
      </c>
      <c r="I4" t="str">
        <f>B4&amp;" = "&amp;A4&amp;","</f>
        <v>ANY = 0,</v>
      </c>
      <c r="J4" t="str">
        <f>"//"&amp;C4</f>
        <v>//无</v>
      </c>
    </row>
    <row r="5" spans="1:10" ht="40.5" x14ac:dyDescent="0.15">
      <c r="A5">
        <v>101</v>
      </c>
      <c r="B5" s="19" t="s">
        <v>3332</v>
      </c>
      <c r="C5" t="s">
        <v>3333</v>
      </c>
      <c r="D5">
        <f t="shared" ref="D5:D12" si="0">IF(A5="","",A5)</f>
        <v>101</v>
      </c>
      <c r="E5" t="s">
        <v>3147</v>
      </c>
      <c r="F5" t="s">
        <v>3147</v>
      </c>
      <c r="G5" s="6" t="s">
        <v>3334</v>
      </c>
      <c r="H5" s="6" t="s">
        <v>3335</v>
      </c>
      <c r="I5" t="s">
        <v>3336</v>
      </c>
      <c r="J5" t="e">
        <f>"//"&amp;#REF!</f>
        <v>#REF!</v>
      </c>
    </row>
    <row r="6" spans="1:10" x14ac:dyDescent="0.15">
      <c r="D6" t="str">
        <f t="shared" si="0"/>
        <v/>
      </c>
      <c r="J6" t="e">
        <f>"//"&amp;#REF!</f>
        <v>#REF!</v>
      </c>
    </row>
    <row r="7" spans="1:10" x14ac:dyDescent="0.15">
      <c r="D7" t="str">
        <f t="shared" si="0"/>
        <v/>
      </c>
      <c r="J7" t="e">
        <f>"//"&amp;#REF!</f>
        <v>#REF!</v>
      </c>
    </row>
    <row r="8" spans="1:10" x14ac:dyDescent="0.15">
      <c r="D8" t="str">
        <f t="shared" si="0"/>
        <v/>
      </c>
      <c r="J8" t="e">
        <f>"//"&amp;#REF!</f>
        <v>#REF!</v>
      </c>
    </row>
    <row r="9" spans="1:10" x14ac:dyDescent="0.15">
      <c r="D9" t="str">
        <f t="shared" si="0"/>
        <v/>
      </c>
      <c r="J9" s="34" t="e">
        <f>"//"&amp;#REF!</f>
        <v>#REF!</v>
      </c>
    </row>
    <row r="10" spans="1:10" x14ac:dyDescent="0.15">
      <c r="D10" t="str">
        <f t="shared" si="0"/>
        <v/>
      </c>
      <c r="J10" s="34" t="e">
        <f>"//"&amp;#REF!</f>
        <v>#REF!</v>
      </c>
    </row>
    <row r="11" spans="1:10" x14ac:dyDescent="0.15">
      <c r="D11" t="str">
        <f t="shared" si="0"/>
        <v/>
      </c>
      <c r="J11" s="34" t="e">
        <f>"//"&amp;#REF!</f>
        <v>#REF!</v>
      </c>
    </row>
    <row r="12" spans="1:10" x14ac:dyDescent="0.15">
      <c r="D12" t="str">
        <f t="shared" si="0"/>
        <v/>
      </c>
      <c r="J12" s="34" t="e">
        <f>"//"&amp;#REF!</f>
        <v>#REF!</v>
      </c>
    </row>
    <row r="13" spans="1:10" x14ac:dyDescent="0.15">
      <c r="J13" t="s">
        <v>3337</v>
      </c>
    </row>
  </sheetData>
  <phoneticPr fontId="2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11" sqref="C11"/>
    </sheetView>
  </sheetViews>
  <sheetFormatPr defaultColWidth="9" defaultRowHeight="13.5" x14ac:dyDescent="0.15"/>
  <cols>
    <col min="1" max="1" width="13.875" customWidth="1"/>
    <col min="2" max="2" width="25.75" customWidth="1"/>
    <col min="3" max="3" width="30.75" customWidth="1"/>
    <col min="4" max="4" width="7" customWidth="1"/>
    <col min="5" max="5" width="31.75" customWidth="1"/>
    <col min="6" max="8" width="29.5" customWidth="1"/>
    <col min="9" max="9" width="34.75" customWidth="1"/>
    <col min="10" max="10" width="32.625" customWidth="1"/>
  </cols>
  <sheetData>
    <row r="1" spans="1:10" x14ac:dyDescent="0.15">
      <c r="A1" s="28" t="s">
        <v>3139</v>
      </c>
      <c r="B1" s="29"/>
      <c r="C1" s="29"/>
      <c r="D1" s="29"/>
      <c r="E1" s="29"/>
    </row>
    <row r="2" spans="1:10" x14ac:dyDescent="0.15">
      <c r="A2" s="28" t="s">
        <v>5</v>
      </c>
      <c r="B2" s="28" t="s">
        <v>3338</v>
      </c>
      <c r="C2" s="28"/>
      <c r="D2" s="28"/>
      <c r="E2" s="29" t="s">
        <v>115</v>
      </c>
      <c r="F2" s="30" t="s">
        <v>116</v>
      </c>
      <c r="G2" s="31" t="s">
        <v>117</v>
      </c>
      <c r="H2" s="31" t="s">
        <v>118</v>
      </c>
    </row>
    <row r="3" spans="1:10" x14ac:dyDescent="0.15">
      <c r="A3" s="29" t="s">
        <v>11</v>
      </c>
      <c r="B3" s="29"/>
      <c r="C3" s="29"/>
      <c r="D3" s="31"/>
      <c r="I3">
        <v>0</v>
      </c>
      <c r="J3">
        <v>0</v>
      </c>
    </row>
    <row r="4" spans="1:10" x14ac:dyDescent="0.15">
      <c r="A4">
        <v>0</v>
      </c>
      <c r="B4" t="s">
        <v>3331</v>
      </c>
      <c r="C4" s="19" t="s">
        <v>1931</v>
      </c>
      <c r="D4">
        <f t="shared" ref="D4:D9" si="0">IF(A4="","",A4)</f>
        <v>0</v>
      </c>
      <c r="E4" t="s">
        <v>3147</v>
      </c>
      <c r="F4" t="s">
        <v>3147</v>
      </c>
      <c r="G4" t="s">
        <v>3147</v>
      </c>
      <c r="H4" t="s">
        <v>3147</v>
      </c>
      <c r="I4" t="str">
        <f t="shared" ref="I4:I16" si="1">B4&amp;" = "&amp;A4&amp;","</f>
        <v>ANY = 0,</v>
      </c>
      <c r="J4" t="str">
        <f t="shared" ref="J4:J12" si="2">"//"&amp;C4</f>
        <v>//无</v>
      </c>
    </row>
    <row r="5" spans="1:10" x14ac:dyDescent="0.15">
      <c r="A5">
        <v>100</v>
      </c>
      <c r="B5" s="19" t="s">
        <v>3339</v>
      </c>
      <c r="C5" s="19" t="s">
        <v>2333</v>
      </c>
      <c r="D5">
        <f t="shared" si="0"/>
        <v>100</v>
      </c>
      <c r="E5" t="s">
        <v>3340</v>
      </c>
      <c r="F5" s="19" t="s">
        <v>3341</v>
      </c>
      <c r="G5" t="s">
        <v>3147</v>
      </c>
      <c r="H5" t="s">
        <v>3147</v>
      </c>
      <c r="I5" t="str">
        <f t="shared" si="1"/>
        <v>HP_PERCENT_LESS = 100,</v>
      </c>
      <c r="J5" t="str">
        <f t="shared" si="2"/>
        <v>//若血量千分比小于</v>
      </c>
    </row>
    <row r="6" spans="1:10" x14ac:dyDescent="0.15">
      <c r="A6">
        <v>101</v>
      </c>
      <c r="B6" s="19" t="s">
        <v>3342</v>
      </c>
      <c r="C6" s="19" t="s">
        <v>2350</v>
      </c>
      <c r="D6">
        <f t="shared" si="0"/>
        <v>101</v>
      </c>
      <c r="E6" t="s">
        <v>3340</v>
      </c>
      <c r="F6" s="19" t="s">
        <v>3341</v>
      </c>
      <c r="G6" t="s">
        <v>3147</v>
      </c>
      <c r="H6" t="s">
        <v>3147</v>
      </c>
      <c r="I6" t="str">
        <f t="shared" si="1"/>
        <v>HP_PERCENT_MORE = 101,</v>
      </c>
      <c r="J6" t="str">
        <f t="shared" si="2"/>
        <v>//若血量千分比大于</v>
      </c>
    </row>
    <row r="7" spans="1:10" ht="27" x14ac:dyDescent="0.15">
      <c r="A7">
        <v>200</v>
      </c>
      <c r="B7" s="32" t="s">
        <v>3343</v>
      </c>
      <c r="C7" s="33" t="s">
        <v>2286</v>
      </c>
      <c r="D7">
        <f t="shared" si="0"/>
        <v>200</v>
      </c>
      <c r="E7" t="s">
        <v>3147</v>
      </c>
      <c r="F7" t="s">
        <v>3147</v>
      </c>
      <c r="G7" s="5" t="s">
        <v>3344</v>
      </c>
      <c r="H7" t="s">
        <v>3147</v>
      </c>
      <c r="I7" t="str">
        <f t="shared" si="1"/>
        <v>CHECK_BUFFTYPE = 200,</v>
      </c>
      <c r="J7" t="str">
        <f t="shared" si="2"/>
        <v>//若载体处于BuffType</v>
      </c>
    </row>
    <row r="8" spans="1:10" x14ac:dyDescent="0.15">
      <c r="A8">
        <v>201</v>
      </c>
      <c r="B8" s="32" t="s">
        <v>3345</v>
      </c>
      <c r="C8" s="33" t="s">
        <v>3346</v>
      </c>
      <c r="D8">
        <f t="shared" si="0"/>
        <v>201</v>
      </c>
      <c r="E8" s="33" t="s">
        <v>3347</v>
      </c>
      <c r="F8" t="s">
        <v>3147</v>
      </c>
      <c r="G8" t="s">
        <v>3147</v>
      </c>
      <c r="H8" t="s">
        <v>3147</v>
      </c>
      <c r="I8" t="str">
        <f t="shared" si="1"/>
        <v>BUFF_ATT = 201,</v>
      </c>
      <c r="J8" t="str">
        <f t="shared" si="2"/>
        <v>//若载体有正/负面buff</v>
      </c>
    </row>
    <row r="9" spans="1:10" x14ac:dyDescent="0.15">
      <c r="A9" s="34">
        <v>300</v>
      </c>
      <c r="B9" s="35" t="s">
        <v>3348</v>
      </c>
      <c r="C9" s="35" t="s">
        <v>2374</v>
      </c>
      <c r="D9" s="34">
        <f t="shared" si="0"/>
        <v>300</v>
      </c>
      <c r="E9" t="s">
        <v>3147</v>
      </c>
      <c r="F9" t="s">
        <v>3147</v>
      </c>
      <c r="G9" t="s">
        <v>3147</v>
      </c>
      <c r="H9" t="s">
        <v>3147</v>
      </c>
      <c r="I9" s="34" t="str">
        <f t="shared" si="1"/>
        <v>SAME_LINE_AS_TARGET = 300,</v>
      </c>
      <c r="J9" s="34" t="str">
        <f t="shared" si="2"/>
        <v>//和目标对位</v>
      </c>
    </row>
    <row r="10" spans="1:10" x14ac:dyDescent="0.15">
      <c r="A10" s="34">
        <v>301</v>
      </c>
      <c r="B10" s="35" t="s">
        <v>3349</v>
      </c>
      <c r="C10" s="35" t="s">
        <v>2472</v>
      </c>
      <c r="D10">
        <f t="shared" ref="D10:D23" si="3">IF(A10="","",A10)</f>
        <v>301</v>
      </c>
      <c r="E10" t="s">
        <v>3147</v>
      </c>
      <c r="F10" t="s">
        <v>3147</v>
      </c>
      <c r="G10" t="s">
        <v>3147</v>
      </c>
      <c r="H10" t="s">
        <v>3147</v>
      </c>
      <c r="I10" s="34" t="str">
        <f t="shared" si="1"/>
        <v>DIFF_LINE_AS_TARGET = 301,</v>
      </c>
      <c r="J10" s="34" t="str">
        <f t="shared" si="2"/>
        <v>//和目标异位</v>
      </c>
    </row>
    <row r="11" spans="1:10" x14ac:dyDescent="0.15">
      <c r="A11">
        <v>401</v>
      </c>
      <c r="B11" s="19" t="s">
        <v>3350</v>
      </c>
      <c r="C11" t="s">
        <v>2404</v>
      </c>
      <c r="D11">
        <f t="shared" si="3"/>
        <v>401</v>
      </c>
      <c r="E11" t="s">
        <v>3147</v>
      </c>
      <c r="F11" t="s">
        <v>3147</v>
      </c>
      <c r="G11" t="s">
        <v>3147</v>
      </c>
      <c r="H11" t="s">
        <v>3147</v>
      </c>
      <c r="I11" s="34" t="str">
        <f t="shared" si="1"/>
        <v>EXIST_SAME_LINE_ENEMY = 401,</v>
      </c>
      <c r="J11" s="34" t="str">
        <f t="shared" si="2"/>
        <v>//存在同行对位地方单位</v>
      </c>
    </row>
    <row r="12" spans="1:10" x14ac:dyDescent="0.15">
      <c r="A12">
        <v>402</v>
      </c>
      <c r="B12" t="s">
        <v>3351</v>
      </c>
      <c r="C12" s="19" t="s">
        <v>2408</v>
      </c>
      <c r="D12">
        <f t="shared" si="3"/>
        <v>402</v>
      </c>
      <c r="E12" t="s">
        <v>3147</v>
      </c>
      <c r="F12" t="s">
        <v>3147</v>
      </c>
      <c r="G12" t="s">
        <v>3147</v>
      </c>
      <c r="H12" t="s">
        <v>3147</v>
      </c>
      <c r="I12" s="34" t="str">
        <f t="shared" si="1"/>
        <v>EXIST_NO_SAME_LINE_ENEMY = 402,</v>
      </c>
      <c r="J12" s="34" t="str">
        <f t="shared" si="2"/>
        <v>//不存在同行对位地方单位</v>
      </c>
    </row>
    <row r="13" spans="1:10" ht="40.5" x14ac:dyDescent="0.15">
      <c r="A13">
        <v>501</v>
      </c>
      <c r="B13" s="19" t="s">
        <v>3332</v>
      </c>
      <c r="C13" t="s">
        <v>3333</v>
      </c>
      <c r="D13">
        <f t="shared" si="3"/>
        <v>501</v>
      </c>
      <c r="E13" t="s">
        <v>3147</v>
      </c>
      <c r="F13" t="s">
        <v>3147</v>
      </c>
      <c r="G13" s="5" t="s">
        <v>3352</v>
      </c>
      <c r="H13" s="5" t="s">
        <v>3353</v>
      </c>
      <c r="I13" t="s">
        <v>3354</v>
      </c>
      <c r="J13" t="s">
        <v>3337</v>
      </c>
    </row>
    <row r="14" spans="1:10" x14ac:dyDescent="0.15">
      <c r="A14">
        <v>601</v>
      </c>
      <c r="B14" s="19" t="s">
        <v>3355</v>
      </c>
      <c r="C14" s="19" t="s">
        <v>2384</v>
      </c>
      <c r="D14">
        <f t="shared" si="3"/>
        <v>601</v>
      </c>
      <c r="E14" s="19" t="s">
        <v>3356</v>
      </c>
      <c r="F14" t="s">
        <v>3147</v>
      </c>
      <c r="G14" t="s">
        <v>3147</v>
      </c>
      <c r="H14" t="s">
        <v>3147</v>
      </c>
      <c r="I14" s="34" t="str">
        <f t="shared" si="1"/>
        <v>CHECK_ROUND_COUNT = 601,</v>
      </c>
      <c r="J14" s="35" t="s">
        <v>3357</v>
      </c>
    </row>
    <row r="15" spans="1:10" x14ac:dyDescent="0.15">
      <c r="A15">
        <v>602</v>
      </c>
      <c r="B15" s="19" t="s">
        <v>3358</v>
      </c>
      <c r="C15" s="19" t="s">
        <v>3359</v>
      </c>
      <c r="D15">
        <f t="shared" si="3"/>
        <v>602</v>
      </c>
      <c r="E15" s="19" t="s">
        <v>3360</v>
      </c>
      <c r="F15" t="s">
        <v>3147</v>
      </c>
      <c r="G15" t="s">
        <v>3147</v>
      </c>
      <c r="H15" t="s">
        <v>3147</v>
      </c>
      <c r="I15" s="34" t="str">
        <f t="shared" si="1"/>
        <v>CHECK_SCP_ENERGY = 602,</v>
      </c>
      <c r="J15" s="35" t="s">
        <v>3361</v>
      </c>
    </row>
    <row r="16" spans="1:10" x14ac:dyDescent="0.15">
      <c r="A16">
        <v>701</v>
      </c>
      <c r="B16" s="19" t="s">
        <v>3362</v>
      </c>
      <c r="C16" s="19" t="s">
        <v>2717</v>
      </c>
      <c r="D16">
        <f t="shared" si="3"/>
        <v>701</v>
      </c>
      <c r="E16" t="s">
        <v>3147</v>
      </c>
      <c r="F16" t="s">
        <v>3147</v>
      </c>
      <c r="G16" t="s">
        <v>3147</v>
      </c>
      <c r="H16" t="s">
        <v>3147</v>
      </c>
      <c r="I16" s="34" t="str">
        <f t="shared" si="1"/>
        <v>CUR_SKILL_KILLED = 701,</v>
      </c>
      <c r="J16" s="19" t="s">
        <v>3363</v>
      </c>
    </row>
    <row r="17" spans="1:8" x14ac:dyDescent="0.15">
      <c r="A17">
        <v>10001</v>
      </c>
      <c r="B17" t="s">
        <v>3364</v>
      </c>
      <c r="C17" t="s">
        <v>1293</v>
      </c>
      <c r="D17">
        <f t="shared" si="3"/>
        <v>10001</v>
      </c>
      <c r="E17" s="19" t="s">
        <v>3365</v>
      </c>
      <c r="F17" s="19" t="s">
        <v>3366</v>
      </c>
      <c r="G17" s="19" t="s">
        <v>3367</v>
      </c>
      <c r="H17" s="19" t="s">
        <v>3368</v>
      </c>
    </row>
    <row r="18" spans="1:8" x14ac:dyDescent="0.15">
      <c r="D18" t="str">
        <f t="shared" si="3"/>
        <v/>
      </c>
    </row>
    <row r="19" spans="1:8" x14ac:dyDescent="0.15">
      <c r="D19" t="str">
        <f t="shared" si="3"/>
        <v/>
      </c>
    </row>
    <row r="20" spans="1:8" x14ac:dyDescent="0.15">
      <c r="D20" t="str">
        <f t="shared" si="3"/>
        <v/>
      </c>
    </row>
    <row r="21" spans="1:8" x14ac:dyDescent="0.15">
      <c r="D21" t="str">
        <f t="shared" si="3"/>
        <v/>
      </c>
    </row>
    <row r="22" spans="1:8" x14ac:dyDescent="0.15">
      <c r="D22" t="str">
        <f t="shared" si="3"/>
        <v/>
      </c>
    </row>
    <row r="23" spans="1:8" x14ac:dyDescent="0.15">
      <c r="D23" t="str">
        <f t="shared" si="3"/>
        <v/>
      </c>
    </row>
  </sheetData>
  <phoneticPr fontId="26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D17" sqref="D17"/>
    </sheetView>
  </sheetViews>
  <sheetFormatPr defaultColWidth="9" defaultRowHeight="13.5" x14ac:dyDescent="0.15"/>
  <cols>
    <col min="1" max="1" width="10" customWidth="1"/>
    <col min="2" max="2" width="6.625" customWidth="1"/>
    <col min="3" max="3" width="20.875" customWidth="1"/>
    <col min="4" max="4" width="24" customWidth="1"/>
    <col min="5" max="5" width="9" customWidth="1"/>
    <col min="6" max="6" width="45.25" customWidth="1"/>
    <col min="7" max="7" width="27.375" customWidth="1"/>
  </cols>
  <sheetData>
    <row r="1" spans="1:21" x14ac:dyDescent="0.15">
      <c r="A1" t="s">
        <v>3369</v>
      </c>
    </row>
    <row r="3" spans="1:21" x14ac:dyDescent="0.15">
      <c r="B3" s="12" t="s">
        <v>0</v>
      </c>
      <c r="C3" s="12"/>
      <c r="D3" s="12" t="s">
        <v>3370</v>
      </c>
      <c r="E3" s="12"/>
      <c r="F3" s="12" t="s">
        <v>79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15">
      <c r="B4" s="13">
        <v>0</v>
      </c>
      <c r="C4" s="13" t="s">
        <v>3371</v>
      </c>
      <c r="D4" s="13" t="s">
        <v>135</v>
      </c>
      <c r="E4" s="13">
        <f t="shared" ref="E4:E18" si="0">IF(B4="","",B4)</f>
        <v>0</v>
      </c>
      <c r="F4" s="13"/>
      <c r="G4" s="13" t="str">
        <f>C4&amp;" = "&amp;B4&amp;","</f>
        <v>DEFAULT = 0,</v>
      </c>
      <c r="H4" s="13" t="str">
        <f>"//"&amp;D4</f>
        <v>//默认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15">
      <c r="B5" s="13">
        <v>1</v>
      </c>
      <c r="C5" s="13" t="s">
        <v>3372</v>
      </c>
      <c r="D5" s="13" t="s">
        <v>295</v>
      </c>
      <c r="E5" s="13">
        <f t="shared" si="0"/>
        <v>1</v>
      </c>
      <c r="F5" s="13"/>
      <c r="G5" s="13" t="str">
        <f t="shared" ref="G5:G25" si="1">C5&amp;" = "&amp;B5&amp;","</f>
        <v>E_ALL = 1,</v>
      </c>
      <c r="H5" s="13" t="str">
        <f t="shared" ref="H5:H19" si="2">"//"&amp;D5</f>
        <v>//敌方全体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15">
      <c r="B6" s="13">
        <v>2</v>
      </c>
      <c r="C6" s="13" t="s">
        <v>3373</v>
      </c>
      <c r="D6" s="13" t="s">
        <v>267</v>
      </c>
      <c r="E6" s="13">
        <f t="shared" si="0"/>
        <v>2</v>
      </c>
      <c r="F6" s="13"/>
      <c r="G6" s="13" t="str">
        <f t="shared" si="1"/>
        <v>E_FRONT = 2,</v>
      </c>
      <c r="H6" s="13" t="str">
        <f t="shared" si="2"/>
        <v>//敌方前排所有单位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15">
      <c r="B7" s="13">
        <v>3</v>
      </c>
      <c r="C7" s="13" t="s">
        <v>3374</v>
      </c>
      <c r="D7" s="13" t="s">
        <v>3375</v>
      </c>
      <c r="E7" s="13">
        <f t="shared" si="0"/>
        <v>3</v>
      </c>
      <c r="F7" s="13"/>
      <c r="G7" s="13" t="str">
        <f t="shared" si="1"/>
        <v>E_BACK = 3,</v>
      </c>
      <c r="H7" s="13" t="str">
        <f t="shared" si="2"/>
        <v>//敌方后排所有单位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x14ac:dyDescent="0.15">
      <c r="B8" s="13">
        <v>4</v>
      </c>
      <c r="C8" s="13" t="s">
        <v>3376</v>
      </c>
      <c r="D8" s="13" t="s">
        <v>3377</v>
      </c>
      <c r="E8" s="13">
        <f t="shared" si="0"/>
        <v>4</v>
      </c>
      <c r="F8" s="13" t="s">
        <v>3378</v>
      </c>
      <c r="G8" s="13" t="str">
        <f t="shared" si="1"/>
        <v>E_HIGHEST_PHY = 4,</v>
      </c>
      <c r="H8" s="13" t="str">
        <f t="shared" si="2"/>
        <v>//敌方物理攻击力最高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15">
      <c r="B9" s="13">
        <v>5</v>
      </c>
      <c r="C9" s="13" t="s">
        <v>3379</v>
      </c>
      <c r="D9" s="13" t="s">
        <v>3380</v>
      </c>
      <c r="E9" s="13">
        <f t="shared" si="0"/>
        <v>5</v>
      </c>
      <c r="F9" s="13" t="s">
        <v>3378</v>
      </c>
      <c r="G9" s="13" t="str">
        <f t="shared" si="1"/>
        <v>E_HIGHEST_MAG = 5,</v>
      </c>
      <c r="H9" s="13" t="str">
        <f t="shared" si="2"/>
        <v>//敌方魔法攻击最高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15">
      <c r="B10" s="13">
        <v>6</v>
      </c>
      <c r="C10" s="13" t="s">
        <v>3381</v>
      </c>
      <c r="D10" s="13" t="s">
        <v>726</v>
      </c>
      <c r="E10" s="13">
        <f t="shared" si="0"/>
        <v>6</v>
      </c>
      <c r="F10" s="13" t="s">
        <v>3382</v>
      </c>
      <c r="G10" s="13" t="str">
        <f t="shared" si="1"/>
        <v>E_LOWEST_HPPERCENT = 6,</v>
      </c>
      <c r="H10" s="13" t="str">
        <f t="shared" si="2"/>
        <v>//敌方血量百分比最低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x14ac:dyDescent="0.15">
      <c r="B11" s="13">
        <v>7</v>
      </c>
      <c r="C11" s="13" t="s">
        <v>3383</v>
      </c>
      <c r="D11" s="13" t="s">
        <v>3384</v>
      </c>
      <c r="E11" s="13">
        <f t="shared" si="0"/>
        <v>7</v>
      </c>
      <c r="F11" s="13" t="s">
        <v>3385</v>
      </c>
      <c r="G11" s="13" t="str">
        <f t="shared" si="1"/>
        <v>E_LOWEST_HP = 7,</v>
      </c>
      <c r="H11" s="13" t="str">
        <f t="shared" si="2"/>
        <v>//敌方血量值最低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15">
      <c r="B12" s="13">
        <v>8</v>
      </c>
      <c r="C12" s="13" t="s">
        <v>3386</v>
      </c>
      <c r="D12" s="13" t="s">
        <v>1276</v>
      </c>
      <c r="E12" s="13">
        <f t="shared" si="0"/>
        <v>8</v>
      </c>
      <c r="F12" s="13"/>
      <c r="G12" s="13" t="str">
        <f t="shared" si="1"/>
        <v>E_RANDOM_ONE = 8,</v>
      </c>
      <c r="H12" s="13" t="str">
        <f t="shared" si="2"/>
        <v>//敌方随机单体</v>
      </c>
      <c r="I12" s="13"/>
      <c r="J12" s="13"/>
      <c r="K12" s="13"/>
      <c r="L12" s="13" t="s">
        <v>3387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15">
      <c r="B13" s="13">
        <v>9</v>
      </c>
      <c r="C13" s="13" t="s">
        <v>3388</v>
      </c>
      <c r="D13" s="13" t="s">
        <v>3389</v>
      </c>
      <c r="E13" s="13">
        <f t="shared" si="0"/>
        <v>9</v>
      </c>
      <c r="F13" s="13"/>
      <c r="G13" s="13" t="str">
        <f t="shared" si="1"/>
        <v>E_RANDOM_FRONT_ONE = 9,</v>
      </c>
      <c r="H13" s="13" t="str">
        <f t="shared" si="2"/>
        <v>//敌方前排随机单体</v>
      </c>
      <c r="I13" s="13"/>
      <c r="J13" s="13"/>
      <c r="K13" s="13"/>
      <c r="L13" s="13"/>
      <c r="M13" s="919" t="s">
        <v>3390</v>
      </c>
      <c r="N13" s="13"/>
      <c r="O13" s="13"/>
      <c r="P13" s="13"/>
      <c r="Q13" s="13"/>
      <c r="R13" s="13"/>
      <c r="S13" s="13"/>
      <c r="T13" s="13"/>
      <c r="U13" s="13"/>
    </row>
    <row r="14" spans="1:21" x14ac:dyDescent="0.15">
      <c r="B14" s="13">
        <v>10</v>
      </c>
      <c r="C14" s="13" t="s">
        <v>3391</v>
      </c>
      <c r="D14" s="13" t="s">
        <v>263</v>
      </c>
      <c r="E14" s="13">
        <f t="shared" si="0"/>
        <v>10</v>
      </c>
      <c r="F14" s="13"/>
      <c r="G14" s="13" t="str">
        <f t="shared" si="1"/>
        <v>E_RANDOM_BACK_ONE = 10,</v>
      </c>
      <c r="H14" s="13" t="str">
        <f t="shared" si="2"/>
        <v>//敌方后排随机单体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15">
      <c r="B15" s="14">
        <v>11</v>
      </c>
      <c r="C15" s="14" t="s">
        <v>3392</v>
      </c>
      <c r="D15" s="14" t="s">
        <v>3393</v>
      </c>
      <c r="E15" s="13">
        <f t="shared" si="0"/>
        <v>11</v>
      </c>
      <c r="F15" s="14"/>
      <c r="G15" s="13" t="str">
        <f t="shared" si="1"/>
        <v>E_HIGHEST_ATTACK = 11,</v>
      </c>
      <c r="H15" s="13" t="str">
        <f t="shared" si="2"/>
        <v>//敌方攻击力最高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4.25" x14ac:dyDescent="0.2">
      <c r="B16" s="15">
        <v>13</v>
      </c>
      <c r="C16" s="15" t="s">
        <v>3394</v>
      </c>
      <c r="D16" s="15" t="s">
        <v>3395</v>
      </c>
      <c r="E16" s="13">
        <f t="shared" si="0"/>
        <v>13</v>
      </c>
      <c r="F16" s="14"/>
      <c r="G16" s="13" t="str">
        <f t="shared" si="1"/>
        <v>E_DEFAULTLINE_FRONT = 13,</v>
      </c>
      <c r="H16" s="13" t="str">
        <f t="shared" si="2"/>
        <v>//敌方对应列前排单体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2:21" ht="14.25" x14ac:dyDescent="0.2">
      <c r="B17" s="15">
        <v>14</v>
      </c>
      <c r="C17" s="15" t="s">
        <v>3396</v>
      </c>
      <c r="D17" s="15" t="s">
        <v>309</v>
      </c>
      <c r="E17" s="13">
        <f t="shared" si="0"/>
        <v>14</v>
      </c>
      <c r="F17" s="14"/>
      <c r="G17" s="13" t="str">
        <f t="shared" si="1"/>
        <v>E_DEFAULTLINE_BACK = 14,</v>
      </c>
      <c r="H17" s="13" t="str">
        <f t="shared" si="2"/>
        <v>//敌方对应列后排单体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2:21" ht="14.25" x14ac:dyDescent="0.2">
      <c r="B18" s="15">
        <v>15</v>
      </c>
      <c r="C18" s="15" t="s">
        <v>3397</v>
      </c>
      <c r="D18" s="15" t="s">
        <v>569</v>
      </c>
      <c r="E18" s="13">
        <f t="shared" si="0"/>
        <v>15</v>
      </c>
      <c r="F18" s="14"/>
      <c r="G18" s="13" t="str">
        <f t="shared" si="1"/>
        <v>E_DEFAULTLINE = 15,</v>
      </c>
      <c r="H18" s="13" t="str">
        <f t="shared" si="2"/>
        <v>//敌方对应列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2:21" ht="14.25" x14ac:dyDescent="0.2">
      <c r="B19" s="16">
        <v>16</v>
      </c>
      <c r="C19" s="16" t="s">
        <v>3398</v>
      </c>
      <c r="D19" s="17" t="s">
        <v>3399</v>
      </c>
      <c r="E19" s="13">
        <v>16</v>
      </c>
      <c r="F19" s="14"/>
      <c r="G19" s="13" t="str">
        <f t="shared" si="1"/>
        <v>E_RANDOM_TWO_LINES = 16,</v>
      </c>
      <c r="H19" s="13" t="str">
        <f t="shared" si="2"/>
        <v>//敌方随机两列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2:21" x14ac:dyDescent="0.15">
      <c r="B20" s="17">
        <v>17</v>
      </c>
      <c r="C20" s="17" t="s">
        <v>3400</v>
      </c>
      <c r="D20" s="17" t="s">
        <v>519</v>
      </c>
      <c r="E20" s="13">
        <v>17</v>
      </c>
      <c r="F20" s="14"/>
      <c r="G20" s="13" t="str">
        <f t="shared" si="1"/>
        <v>E_CURRENT_FRONT = 17,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2:21" x14ac:dyDescent="0.15">
      <c r="B21" s="17">
        <v>18</v>
      </c>
      <c r="C21" s="17" t="s">
        <v>3401</v>
      </c>
      <c r="D21" s="17" t="s">
        <v>3402</v>
      </c>
      <c r="E21" s="13">
        <v>18</v>
      </c>
      <c r="F21" s="14"/>
      <c r="G21" s="13" t="str">
        <f t="shared" si="1"/>
        <v>E_LOWEST_HP_THREE = 18,</v>
      </c>
      <c r="H21" s="13" t="s">
        <v>3403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2:21" x14ac:dyDescent="0.15">
      <c r="B22" s="17"/>
      <c r="C22" s="17"/>
      <c r="D22" s="17"/>
      <c r="E22" s="13"/>
      <c r="F22" s="14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2:21" x14ac:dyDescent="0.15">
      <c r="B23" s="17">
        <v>21</v>
      </c>
      <c r="C23" s="17" t="s">
        <v>3404</v>
      </c>
      <c r="D23" s="17" t="s">
        <v>631</v>
      </c>
      <c r="E23" s="18">
        <v>21</v>
      </c>
      <c r="F23" s="14"/>
      <c r="G23" s="13" t="str">
        <f t="shared" si="1"/>
        <v>E_ALL_RANDOM_LIST = 21,</v>
      </c>
      <c r="H23" s="13" t="s">
        <v>3405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2:21" x14ac:dyDescent="0.15">
      <c r="B24" s="17">
        <v>22</v>
      </c>
      <c r="C24" s="17" t="s">
        <v>3406</v>
      </c>
      <c r="D24" s="19" t="s">
        <v>3407</v>
      </c>
      <c r="E24" s="20">
        <v>22</v>
      </c>
      <c r="F24" s="21"/>
      <c r="G24" s="20" t="str">
        <f t="shared" si="1"/>
        <v>E_LOWEST_HPPERCENT_THREE = 22,</v>
      </c>
      <c r="H24" s="20" t="str">
        <f t="shared" ref="H24:H25" si="3">"//"&amp;D24</f>
        <v>//敌方血量百分比最低的三个人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2:21" x14ac:dyDescent="0.15">
      <c r="B25" s="17">
        <v>23</v>
      </c>
      <c r="C25" s="17" t="s">
        <v>3408</v>
      </c>
      <c r="D25" s="17" t="s">
        <v>995</v>
      </c>
      <c r="E25" s="13">
        <f t="shared" ref="E25" si="4">IF(B25="","",B25)</f>
        <v>23</v>
      </c>
      <c r="F25" s="21"/>
      <c r="G25" s="20" t="str">
        <f t="shared" si="1"/>
        <v>E_RANDOM_THREE = 23,</v>
      </c>
      <c r="H25" s="13" t="str">
        <f t="shared" si="3"/>
        <v>//敌方随机三个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7" spans="2:21" x14ac:dyDescent="0.15">
      <c r="B27" s="17"/>
      <c r="C27" s="17"/>
      <c r="D27" s="17"/>
      <c r="E27" s="18"/>
      <c r="F27" s="14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2:21" x14ac:dyDescent="0.15">
      <c r="B28" s="13">
        <v>100</v>
      </c>
      <c r="C28" s="13" t="s">
        <v>3409</v>
      </c>
      <c r="D28" s="13" t="s">
        <v>149</v>
      </c>
      <c r="E28" s="13">
        <f t="shared" ref="E28:E49" si="5">IF(B28="","",B28)</f>
        <v>100</v>
      </c>
      <c r="F28" s="13"/>
      <c r="G28" s="13" t="str">
        <f t="shared" ref="G28:G49" si="6">C28&amp;" = "&amp;B28&amp;","</f>
        <v>SELF = 100,</v>
      </c>
      <c r="H28" s="13" t="str">
        <f t="shared" ref="H28:H45" si="7">"//"&amp;D28</f>
        <v>//自身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2:21" x14ac:dyDescent="0.15">
      <c r="B29" s="13">
        <v>101</v>
      </c>
      <c r="C29" s="13" t="s">
        <v>3410</v>
      </c>
      <c r="D29" s="13" t="s">
        <v>246</v>
      </c>
      <c r="E29" s="13">
        <f t="shared" si="5"/>
        <v>101</v>
      </c>
      <c r="F29" s="13"/>
      <c r="G29" s="13" t="str">
        <f t="shared" si="6"/>
        <v>A_ALL = 101,</v>
      </c>
      <c r="H29" s="13" t="str">
        <f t="shared" si="7"/>
        <v>//我方全体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1" x14ac:dyDescent="0.15">
      <c r="B30" s="13">
        <v>102</v>
      </c>
      <c r="C30" s="13" t="s">
        <v>3411</v>
      </c>
      <c r="D30" s="13" t="s">
        <v>208</v>
      </c>
      <c r="E30" s="13">
        <f t="shared" si="5"/>
        <v>102</v>
      </c>
      <c r="F30" s="13"/>
      <c r="G30" s="13" t="str">
        <f t="shared" si="6"/>
        <v>A_FRONT = 102,</v>
      </c>
      <c r="H30" s="13" t="str">
        <f t="shared" si="7"/>
        <v>//我方前排所有单位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2:21" x14ac:dyDescent="0.15">
      <c r="B31" s="13">
        <v>103</v>
      </c>
      <c r="C31" s="13" t="s">
        <v>3412</v>
      </c>
      <c r="D31" s="13" t="s">
        <v>3413</v>
      </c>
      <c r="E31" s="13">
        <f t="shared" si="5"/>
        <v>103</v>
      </c>
      <c r="F31" s="13"/>
      <c r="G31" s="13" t="str">
        <f t="shared" si="6"/>
        <v>A_BACK = 103,</v>
      </c>
      <c r="H31" s="13" t="str">
        <f t="shared" si="7"/>
        <v>//我方后排所有单位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2:21" x14ac:dyDescent="0.15">
      <c r="B32" s="13">
        <v>104</v>
      </c>
      <c r="C32" s="13" t="s">
        <v>3414</v>
      </c>
      <c r="D32" s="13" t="s">
        <v>3415</v>
      </c>
      <c r="E32" s="13">
        <f t="shared" si="5"/>
        <v>104</v>
      </c>
      <c r="F32" s="13" t="s">
        <v>3378</v>
      </c>
      <c r="G32" s="13" t="str">
        <f t="shared" si="6"/>
        <v>A_HIGHEST_PHY = 104,</v>
      </c>
      <c r="H32" s="13" t="str">
        <f t="shared" si="7"/>
        <v>//我方物理攻击力最高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2:21" x14ac:dyDescent="0.15">
      <c r="B33" s="13">
        <v>105</v>
      </c>
      <c r="C33" s="13" t="s">
        <v>3416</v>
      </c>
      <c r="D33" s="13" t="s">
        <v>3417</v>
      </c>
      <c r="E33" s="13">
        <f t="shared" si="5"/>
        <v>105</v>
      </c>
      <c r="F33" s="13" t="s">
        <v>3378</v>
      </c>
      <c r="G33" s="13" t="str">
        <f t="shared" si="6"/>
        <v>A_HIGHEST_MAG = 105,</v>
      </c>
      <c r="H33" s="13" t="str">
        <f t="shared" si="7"/>
        <v>//我方魔法攻击最高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2:21" x14ac:dyDescent="0.15">
      <c r="B34" s="13">
        <v>106</v>
      </c>
      <c r="C34" s="13" t="s">
        <v>3418</v>
      </c>
      <c r="D34" s="13" t="s">
        <v>256</v>
      </c>
      <c r="E34" s="13">
        <f t="shared" si="5"/>
        <v>106</v>
      </c>
      <c r="F34" s="13" t="s">
        <v>3382</v>
      </c>
      <c r="G34" s="13" t="str">
        <f t="shared" si="6"/>
        <v>A_LOWEST_HPPERCENT = 106,</v>
      </c>
      <c r="H34" s="13" t="str">
        <f t="shared" si="7"/>
        <v>//我方血量百分比最低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2:21" x14ac:dyDescent="0.15">
      <c r="B35" s="13">
        <v>107</v>
      </c>
      <c r="C35" s="13" t="s">
        <v>3419</v>
      </c>
      <c r="D35" s="13" t="s">
        <v>3420</v>
      </c>
      <c r="E35" s="13">
        <f t="shared" si="5"/>
        <v>107</v>
      </c>
      <c r="F35" s="13" t="s">
        <v>3385</v>
      </c>
      <c r="G35" s="13" t="str">
        <f t="shared" si="6"/>
        <v>A_LOWEST_HP = 107,</v>
      </c>
      <c r="H35" s="13" t="str">
        <f t="shared" si="7"/>
        <v>//我方血量值最低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2:21" x14ac:dyDescent="0.15">
      <c r="B36" s="13">
        <v>108</v>
      </c>
      <c r="C36" s="13" t="s">
        <v>3421</v>
      </c>
      <c r="D36" s="13" t="s">
        <v>271</v>
      </c>
      <c r="E36" s="13">
        <f t="shared" si="5"/>
        <v>108</v>
      </c>
      <c r="F36" s="13"/>
      <c r="G36" s="13" t="str">
        <f t="shared" si="6"/>
        <v>A_RANDOM_ONE = 108,</v>
      </c>
      <c r="H36" s="13" t="str">
        <f t="shared" si="7"/>
        <v>//我方随机单体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2:21" x14ac:dyDescent="0.15">
      <c r="B37" s="13">
        <v>109</v>
      </c>
      <c r="C37" s="13" t="s">
        <v>3422</v>
      </c>
      <c r="D37" s="13" t="s">
        <v>3423</v>
      </c>
      <c r="E37" s="13">
        <f t="shared" si="5"/>
        <v>109</v>
      </c>
      <c r="F37" s="13"/>
      <c r="G37" s="13" t="str">
        <f t="shared" si="6"/>
        <v>A_RANDOM_FRONT_ONE = 109,</v>
      </c>
      <c r="H37" s="13" t="str">
        <f t="shared" si="7"/>
        <v>//我方前排随机单体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2:21" x14ac:dyDescent="0.15">
      <c r="B38" s="13">
        <v>110</v>
      </c>
      <c r="C38" s="13" t="s">
        <v>3424</v>
      </c>
      <c r="D38" s="13" t="s">
        <v>3425</v>
      </c>
      <c r="E38" s="13">
        <f t="shared" si="5"/>
        <v>110</v>
      </c>
      <c r="F38" s="13"/>
      <c r="G38" s="13" t="str">
        <f t="shared" si="6"/>
        <v>A_RANDOM_BACK_ONE = 110,</v>
      </c>
      <c r="H38" s="13" t="str">
        <f t="shared" si="7"/>
        <v>//我方后排随机单体</v>
      </c>
    </row>
    <row r="39" spans="2:21" x14ac:dyDescent="0.15">
      <c r="B39" s="22">
        <v>111</v>
      </c>
      <c r="C39" s="22" t="s">
        <v>3426</v>
      </c>
      <c r="D39" s="22" t="s">
        <v>3427</v>
      </c>
      <c r="E39" s="13">
        <f t="shared" si="5"/>
        <v>111</v>
      </c>
      <c r="F39" s="22"/>
      <c r="G39" s="13" t="str">
        <f t="shared" si="6"/>
        <v>A_HIGHEST_ATTACK = 111,</v>
      </c>
      <c r="H39" s="13" t="str">
        <f t="shared" si="7"/>
        <v>//我方攻击力最高</v>
      </c>
    </row>
    <row r="40" spans="2:21" x14ac:dyDescent="0.15">
      <c r="B40" s="22">
        <v>112</v>
      </c>
      <c r="C40" s="22" t="s">
        <v>3428</v>
      </c>
      <c r="D40" s="22" t="s">
        <v>3429</v>
      </c>
      <c r="E40" s="13">
        <f t="shared" si="5"/>
        <v>112</v>
      </c>
      <c r="F40" s="22"/>
      <c r="G40" s="13" t="str">
        <f t="shared" si="6"/>
        <v>A_ALL_EXCEPT_SELF = 112,</v>
      </c>
      <c r="H40" s="13" t="str">
        <f t="shared" si="7"/>
        <v>//除自身外我方全体</v>
      </c>
    </row>
    <row r="41" spans="2:21" ht="14.25" x14ac:dyDescent="0.2">
      <c r="B41" s="23">
        <v>113</v>
      </c>
      <c r="C41" s="15" t="s">
        <v>3430</v>
      </c>
      <c r="D41" s="15" t="s">
        <v>547</v>
      </c>
      <c r="E41" s="13">
        <f t="shared" si="5"/>
        <v>113</v>
      </c>
      <c r="G41" s="13" t="str">
        <f t="shared" si="6"/>
        <v>A_DEFAULTLINE_FRONT = 113,</v>
      </c>
      <c r="H41" s="13" t="str">
        <f t="shared" si="7"/>
        <v>//我方对应列前排单体</v>
      </c>
    </row>
    <row r="42" spans="2:21" ht="14.25" x14ac:dyDescent="0.2">
      <c r="B42" s="23">
        <v>114</v>
      </c>
      <c r="C42" s="15" t="s">
        <v>3431</v>
      </c>
      <c r="D42" s="24" t="s">
        <v>694</v>
      </c>
      <c r="E42" s="13">
        <f t="shared" si="5"/>
        <v>114</v>
      </c>
      <c r="G42" s="13" t="str">
        <f t="shared" si="6"/>
        <v>A_DEFAULTLINE_BACK = 114,</v>
      </c>
      <c r="H42" s="13" t="str">
        <f t="shared" si="7"/>
        <v>//我方对应列后排单体</v>
      </c>
    </row>
    <row r="43" spans="2:21" ht="14.25" x14ac:dyDescent="0.2">
      <c r="B43" s="23">
        <v>115</v>
      </c>
      <c r="C43" s="15" t="s">
        <v>3432</v>
      </c>
      <c r="D43" s="15" t="s">
        <v>227</v>
      </c>
      <c r="E43" s="13">
        <f t="shared" si="5"/>
        <v>115</v>
      </c>
      <c r="G43" s="13" t="str">
        <f t="shared" si="6"/>
        <v>A_DEFAULTLINE = 115,</v>
      </c>
      <c r="H43" s="13" t="str">
        <f t="shared" si="7"/>
        <v>//我方对应列</v>
      </c>
    </row>
    <row r="44" spans="2:21" x14ac:dyDescent="0.15">
      <c r="B44" s="7">
        <v>116</v>
      </c>
      <c r="C44" s="7" t="s">
        <v>3433</v>
      </c>
      <c r="D44" s="7" t="s">
        <v>3434</v>
      </c>
      <c r="E44" s="13">
        <f t="shared" si="5"/>
        <v>116</v>
      </c>
      <c r="F44" s="7"/>
      <c r="G44" s="13" t="str">
        <f t="shared" si="6"/>
        <v>A_RANDOM_TWO_LINES = 116,</v>
      </c>
      <c r="H44" s="13" t="str">
        <f t="shared" si="7"/>
        <v>//我方随机两列</v>
      </c>
      <c r="I44" s="7"/>
    </row>
    <row r="45" spans="2:21" x14ac:dyDescent="0.15">
      <c r="B45">
        <v>117</v>
      </c>
      <c r="C45" s="7" t="s">
        <v>3435</v>
      </c>
      <c r="D45" s="7" t="s">
        <v>553</v>
      </c>
      <c r="E45" s="13">
        <f t="shared" si="5"/>
        <v>117</v>
      </c>
      <c r="G45" s="13" t="str">
        <f t="shared" si="6"/>
        <v>A_CURRENT_FRONT = 117,</v>
      </c>
      <c r="H45" s="13" t="str">
        <f t="shared" si="7"/>
        <v>//我方所有当前前排</v>
      </c>
    </row>
    <row r="46" spans="2:21" ht="14.25" x14ac:dyDescent="0.15">
      <c r="B46" s="25">
        <v>118</v>
      </c>
      <c r="C46" s="26" t="s">
        <v>3436</v>
      </c>
      <c r="D46" s="26" t="s">
        <v>3437</v>
      </c>
      <c r="E46" s="18">
        <f t="shared" si="5"/>
        <v>118</v>
      </c>
      <c r="G46" s="13" t="str">
        <f t="shared" si="6"/>
        <v>A_LOWEST_HP_THREE = 118,</v>
      </c>
      <c r="H46" s="13" t="s">
        <v>3438</v>
      </c>
    </row>
    <row r="47" spans="2:21" ht="14.25" x14ac:dyDescent="0.15">
      <c r="B47" s="25">
        <v>119</v>
      </c>
      <c r="C47" s="17" t="s">
        <v>3439</v>
      </c>
      <c r="D47" s="26" t="s">
        <v>582</v>
      </c>
      <c r="E47" s="18">
        <f t="shared" si="5"/>
        <v>119</v>
      </c>
      <c r="G47" s="13" t="str">
        <f t="shared" si="6"/>
        <v>A_DEFAULTROW = 119,</v>
      </c>
      <c r="H47" s="13" t="s">
        <v>3440</v>
      </c>
    </row>
    <row r="48" spans="2:21" ht="14.25" x14ac:dyDescent="0.15">
      <c r="B48" s="25">
        <v>120</v>
      </c>
      <c r="C48" s="17" t="s">
        <v>3441</v>
      </c>
      <c r="D48" s="26" t="s">
        <v>3442</v>
      </c>
      <c r="E48" s="18">
        <f t="shared" si="5"/>
        <v>120</v>
      </c>
      <c r="G48" s="13" t="str">
        <f t="shared" si="6"/>
        <v>A_LOWEST_HP_EXCEPT_SELF = 120,</v>
      </c>
      <c r="H48" s="13" t="s">
        <v>3443</v>
      </c>
    </row>
    <row r="49" spans="2:21" ht="14.25" x14ac:dyDescent="0.15">
      <c r="B49" s="27">
        <v>122</v>
      </c>
      <c r="C49" s="17" t="s">
        <v>3444</v>
      </c>
      <c r="D49" s="19" t="s">
        <v>469</v>
      </c>
      <c r="E49" s="20">
        <f t="shared" si="5"/>
        <v>122</v>
      </c>
      <c r="G49" s="20" t="str">
        <f t="shared" si="6"/>
        <v>A_LOWEST_HPPERCENT_THREE = 122,</v>
      </c>
      <c r="H49" s="20" t="str">
        <f t="shared" ref="H49" si="8">"//"&amp;D49</f>
        <v>//我方血量百分比最低的三个人</v>
      </c>
    </row>
    <row r="50" spans="2:21" ht="14.25" x14ac:dyDescent="0.15">
      <c r="B50" s="27"/>
      <c r="C50" s="17"/>
      <c r="D50" s="19"/>
      <c r="E50" s="20"/>
      <c r="G50" s="20"/>
      <c r="H50" s="20"/>
    </row>
    <row r="51" spans="2:21" x14ac:dyDescent="0.15">
      <c r="B51">
        <v>200</v>
      </c>
      <c r="C51" t="s">
        <v>3445</v>
      </c>
      <c r="D51" t="s">
        <v>1576</v>
      </c>
      <c r="E51">
        <v>200</v>
      </c>
      <c r="G51" t="s">
        <v>3446</v>
      </c>
      <c r="H51" t="s">
        <v>3447</v>
      </c>
    </row>
    <row r="52" spans="2:21" x14ac:dyDescent="0.15">
      <c r="B52">
        <v>201</v>
      </c>
      <c r="C52" t="s">
        <v>3448</v>
      </c>
      <c r="D52" t="s">
        <v>1572</v>
      </c>
      <c r="E52">
        <v>201</v>
      </c>
      <c r="G52" t="s">
        <v>3449</v>
      </c>
      <c r="H52" t="s">
        <v>3450</v>
      </c>
    </row>
    <row r="53" spans="2:21" ht="14.25" x14ac:dyDescent="0.15">
      <c r="B53" s="25">
        <v>202</v>
      </c>
      <c r="C53" t="s">
        <v>3451</v>
      </c>
      <c r="D53" s="19" t="s">
        <v>1630</v>
      </c>
      <c r="E53">
        <v>202</v>
      </c>
      <c r="G53" s="13" t="str">
        <f t="shared" ref="G53:G56" si="9">C53&amp;" = "&amp;B53&amp;","</f>
        <v>LIST_INDEX = 202,</v>
      </c>
      <c r="H53" s="13" t="s">
        <v>3452</v>
      </c>
    </row>
    <row r="54" spans="2:21" ht="14.25" x14ac:dyDescent="0.15">
      <c r="B54" s="25">
        <v>203</v>
      </c>
      <c r="C54" s="19" t="s">
        <v>3453</v>
      </c>
      <c r="D54" s="19" t="s">
        <v>3454</v>
      </c>
      <c r="E54" s="13">
        <f t="shared" ref="E54:E55" si="10">IF(B54="","",B54)</f>
        <v>203</v>
      </c>
      <c r="F54" s="19" t="s">
        <v>3455</v>
      </c>
      <c r="G54" s="13" t="str">
        <f t="shared" si="9"/>
        <v>SELF_CASTING_SKILL_TARGET = 203,</v>
      </c>
      <c r="H54" s="13" t="str">
        <f t="shared" ref="H54:H56" si="11">"//"&amp;D54</f>
        <v>//自身正在释放的技能目标</v>
      </c>
    </row>
    <row r="55" spans="2:21" x14ac:dyDescent="0.15">
      <c r="B55" s="17">
        <v>204</v>
      </c>
      <c r="C55" s="17" t="s">
        <v>3456</v>
      </c>
      <c r="D55" s="19" t="s">
        <v>3457</v>
      </c>
      <c r="E55" s="13">
        <f t="shared" si="10"/>
        <v>204</v>
      </c>
      <c r="F55" s="19" t="s">
        <v>3455</v>
      </c>
      <c r="G55" s="20" t="str">
        <f t="shared" si="9"/>
        <v>SELF_CASTING_SKILL_ENEMY_TARGET = 204,</v>
      </c>
      <c r="H55" s="13" t="str">
        <f t="shared" si="11"/>
        <v>//自身正在释放技能的敌方目标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spans="2:21" x14ac:dyDescent="0.15">
      <c r="B56">
        <v>205</v>
      </c>
      <c r="C56" t="s">
        <v>3458</v>
      </c>
      <c r="D56" s="19" t="s">
        <v>3459</v>
      </c>
      <c r="E56">
        <v>205</v>
      </c>
      <c r="G56" s="13" t="str">
        <f t="shared" si="9"/>
        <v>SELF_CASTING_SKILL_ALLIES_TARGET = 205,</v>
      </c>
      <c r="H56" s="13" t="str">
        <f t="shared" si="11"/>
        <v>//自身正在释放技能的友方目标</v>
      </c>
    </row>
  </sheetData>
  <phoneticPr fontId="26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K1617"/>
  <sheetViews>
    <sheetView topLeftCell="A449" workbookViewId="0">
      <selection activeCell="H470" sqref="H470:H476"/>
    </sheetView>
  </sheetViews>
  <sheetFormatPr defaultColWidth="9" defaultRowHeight="13.5" x14ac:dyDescent="0.15"/>
  <cols>
    <col min="1" max="1" width="30.875" customWidth="1"/>
    <col min="2" max="2" width="22.375" customWidth="1"/>
    <col min="5" max="5" width="10.75" customWidth="1"/>
    <col min="8" max="8" width="17.25" customWidth="1"/>
    <col min="9" max="9" width="19.75" customWidth="1"/>
    <col min="12" max="12" width="16.75" customWidth="1"/>
    <col min="13" max="13" width="13.125" customWidth="1"/>
    <col min="14" max="14" width="16" customWidth="1"/>
  </cols>
  <sheetData>
    <row r="5" spans="1:37" s="7" customFormat="1" x14ac:dyDescent="0.15">
      <c r="A5" s="7" t="s">
        <v>2971</v>
      </c>
      <c r="B5" s="8" t="s">
        <v>3460</v>
      </c>
      <c r="C5" s="7" t="s">
        <v>3461</v>
      </c>
      <c r="D5" s="7" t="s">
        <v>3462</v>
      </c>
      <c r="E5" s="7" t="s">
        <v>3463</v>
      </c>
      <c r="F5" s="7" t="s">
        <v>3464</v>
      </c>
      <c r="G5" s="7" t="s">
        <v>3465</v>
      </c>
      <c r="H5" s="7" t="s">
        <v>2971</v>
      </c>
      <c r="I5" s="7" t="s">
        <v>3466</v>
      </c>
      <c r="J5" s="7" t="s">
        <v>3461</v>
      </c>
      <c r="K5" s="7" t="s">
        <v>3462</v>
      </c>
      <c r="L5" s="7" t="s">
        <v>3463</v>
      </c>
      <c r="M5" s="7" t="s">
        <v>3467</v>
      </c>
      <c r="N5" s="7" t="s">
        <v>3465</v>
      </c>
      <c r="O5" s="7" t="s">
        <v>2971</v>
      </c>
      <c r="P5" s="7" t="s">
        <v>3468</v>
      </c>
      <c r="Q5" s="7" t="s">
        <v>3461</v>
      </c>
      <c r="R5" s="7" t="s">
        <v>3462</v>
      </c>
      <c r="S5" s="7" t="s">
        <v>3463</v>
      </c>
      <c r="T5" s="7" t="s">
        <v>3469</v>
      </c>
      <c r="U5" s="7" t="s">
        <v>3465</v>
      </c>
      <c r="V5" s="7" t="s">
        <v>2971</v>
      </c>
      <c r="W5" s="7" t="s">
        <v>3470</v>
      </c>
      <c r="X5" s="7" t="s">
        <v>3461</v>
      </c>
      <c r="Y5" s="7" t="s">
        <v>3462</v>
      </c>
      <c r="Z5" s="7" t="s">
        <v>3463</v>
      </c>
      <c r="AA5" s="7" t="s">
        <v>3471</v>
      </c>
      <c r="AB5" s="7" t="s">
        <v>3465</v>
      </c>
      <c r="AC5" s="7" t="s">
        <v>2971</v>
      </c>
      <c r="AD5" s="7" t="s">
        <v>3472</v>
      </c>
      <c r="AE5" s="7" t="s">
        <v>3461</v>
      </c>
      <c r="AF5" s="7" t="s">
        <v>3462</v>
      </c>
      <c r="AG5" s="7" t="s">
        <v>3463</v>
      </c>
      <c r="AH5" s="7" t="s">
        <v>3473</v>
      </c>
      <c r="AI5" s="7" t="s">
        <v>3465</v>
      </c>
      <c r="AJ5" s="7" t="s">
        <v>2971</v>
      </c>
      <c r="AK5" s="7" t="s">
        <v>3474</v>
      </c>
    </row>
    <row r="6" spans="1:37" s="7" customFormat="1" ht="39" customHeight="1" x14ac:dyDescent="0.15">
      <c r="A6" s="9" t="str">
        <f ca="1">H6&amp;O6&amp;V6&amp;AC6&amp;AJ6</f>
        <v/>
      </c>
      <c r="B6" s="7" t="str">
        <f ca="1">IF(OFFSET(Buff!R$6,ROW()-6,0)="","",OFFSET(Buff!R$6,ROW()-6,0))</f>
        <v/>
      </c>
      <c r="C6" s="7">
        <v>1</v>
      </c>
      <c r="D6" s="7">
        <f ca="1">IFERROR(FIND("|",B6,1),LEN(B6)+1)</f>
        <v>1</v>
      </c>
      <c r="E6" s="10" t="str">
        <f ca="1">MID(B6,1,(D6-1))</f>
        <v/>
      </c>
      <c r="F6" s="11" t="str">
        <f ca="1">IFERROR(LEFT(E6,IFERROR(FIND(";",E6)-1,LEN(E6))),"")</f>
        <v/>
      </c>
      <c r="G6" s="11" t="str">
        <f ca="1">RIGHT(E6,LEN(E6)-LEN(F6)-0)</f>
        <v/>
      </c>
      <c r="H6" s="11" t="str">
        <f ca="1">IF(F6="","",IFERROR(VLOOKUP(VALUE(F6),'(辅)战斗时机表'!$A$4:$C$47,3,FALSE)&amp;IF(G6="","","("&amp;G6&amp;")"),"配置错误")&amp;IF(I6="",""," 或 "))</f>
        <v/>
      </c>
      <c r="I6" s="7" t="str">
        <f ca="1">IFERROR(MID(B6,D6+1,LEN(B6)-D6),"")</f>
        <v/>
      </c>
      <c r="J6" s="7">
        <v>2</v>
      </c>
      <c r="K6" s="7">
        <f ca="1">IFERROR(FIND("|",I6,1),LEN(I6)+1)</f>
        <v>1</v>
      </c>
      <c r="L6" s="10" t="str">
        <f ca="1">MID(I6,1,(K6-1))</f>
        <v/>
      </c>
      <c r="M6" s="11" t="str">
        <f ca="1">IFERROR(LEFT(L6,IFERROR(FIND(";",L6)-1,LEN(L6))),"")</f>
        <v/>
      </c>
      <c r="N6" s="11" t="str">
        <f ca="1">RIGHT(L6,LEN(L6)-LEN(M6)-0)</f>
        <v/>
      </c>
      <c r="O6" s="11" t="str">
        <f ca="1">IF(M6="","",IFERROR(VLOOKUP(VALUE(M6),'(辅)战斗时机表'!$A$4:$C$47,3,FALSE)&amp;IF(N6="","","("&amp;N6&amp;")"),"配置错误")&amp;IF(P6="",""," 或 "))</f>
        <v/>
      </c>
      <c r="P6" s="7" t="str">
        <f ca="1">IFERROR(MID(I6,K6+1,LEN(I6)-K6),"")</f>
        <v/>
      </c>
      <c r="Q6" s="7">
        <v>3</v>
      </c>
      <c r="R6" s="7">
        <f ca="1">IFERROR(FIND("|",P6,1),LEN(P6)+1)</f>
        <v>1</v>
      </c>
      <c r="S6" s="10" t="str">
        <f ca="1">MID(P6,1,(R6-1))</f>
        <v/>
      </c>
      <c r="T6" s="11" t="str">
        <f ca="1">IFERROR(LEFT(S6,IFERROR(FIND(";",S6)-1,LEN(S6))),"")</f>
        <v/>
      </c>
      <c r="U6" s="11" t="str">
        <f ca="1">RIGHT(S6,LEN(S6)-LEN(T6)-0)</f>
        <v/>
      </c>
      <c r="V6" s="11" t="str">
        <f ca="1">IF(T6="","",IFERROR(VLOOKUP(VALUE(T6),'(辅)战斗时机表'!$A$4:$C$47,3,FALSE)&amp;IF(U6="","","("&amp;U6&amp;")"),"配置错误")&amp;IF(W6="",""," 或 "))</f>
        <v/>
      </c>
      <c r="W6" s="7" t="str">
        <f ca="1">IFERROR(MID(P6,R6+1,LEN(P6)-R6),"")</f>
        <v/>
      </c>
      <c r="X6" s="7">
        <v>4</v>
      </c>
      <c r="Y6" s="7">
        <f ca="1">IFERROR(FIND("|",W6,1),LEN(W6)+1)</f>
        <v>1</v>
      </c>
      <c r="Z6" s="10" t="str">
        <f ca="1">MID(W6,1,(Y6-1))</f>
        <v/>
      </c>
      <c r="AA6" s="11" t="str">
        <f ca="1">IFERROR(LEFT(Z6,IFERROR(FIND(";",Z6)-1,LEN(Z6))),"")</f>
        <v/>
      </c>
      <c r="AB6" s="11" t="str">
        <f ca="1">RIGHT(Z6,LEN(Z6)-LEN(AA6)-0)</f>
        <v/>
      </c>
      <c r="AC6" s="11" t="str">
        <f ca="1">IF(AA6="","",IFERROR(VLOOKUP(VALUE(AA6),'(辅)战斗时机表'!$A$4:$C$47,3,FALSE)&amp;IF(AB6="","","("&amp;AB6&amp;")"),"配置错误")&amp;IF(AD6="",""," 或 "))</f>
        <v/>
      </c>
      <c r="AD6" s="7" t="str">
        <f ca="1">IFERROR(MID(W6,Y6+1,LEN(W6)-Y6),"")</f>
        <v/>
      </c>
      <c r="AE6" s="7">
        <v>5</v>
      </c>
      <c r="AF6" s="7">
        <f ca="1">IFERROR(FIND("|",AD6,1),LEN(AD6)+1)</f>
        <v>1</v>
      </c>
      <c r="AG6" s="10" t="str">
        <f ca="1">MID(AD6,1,(AF6-1))</f>
        <v/>
      </c>
      <c r="AH6" s="11" t="str">
        <f ca="1">IFERROR(LEFT(AG6,IFERROR(FIND(";",AG6)-1,LEN(AG6))),"")</f>
        <v/>
      </c>
      <c r="AI6" s="11" t="str">
        <f ca="1">RIGHT(AG6,LEN(AG6)-LEN(AH6)-0)</f>
        <v/>
      </c>
      <c r="AJ6" s="11" t="str">
        <f ca="1">IF(AH6="","",IFERROR(VLOOKUP(VALUE(AH6),'(辅)战斗时机表'!$A$4:$C$47,3,FALSE)&amp;IF(AI6="","","("&amp;AI6&amp;")"),"配置错误")&amp;IF(AK6="",""," 或 "))</f>
        <v/>
      </c>
      <c r="AK6" s="7" t="str">
        <f ca="1">IFERROR(MID(AD6,AF6+1,LEN(AD6)-AF6),"")</f>
        <v/>
      </c>
    </row>
    <row r="7" spans="1:37" x14ac:dyDescent="0.15">
      <c r="A7" s="9" t="str">
        <f t="shared" ref="A7:A70" ca="1" si="0">H7&amp;O7&amp;V7&amp;AC7&amp;AJ7</f>
        <v/>
      </c>
      <c r="B7" s="7" t="str">
        <f ca="1">IF(OFFSET(Buff!R$6,ROW()-6,0)="","",OFFSET(Buff!R$6,ROW()-6,0))</f>
        <v/>
      </c>
      <c r="C7" s="7">
        <v>1</v>
      </c>
      <c r="D7" s="7">
        <f ca="1">IFERROR(FIND("|",B7,1),LEN(B7)+1)</f>
        <v>1</v>
      </c>
      <c r="E7" s="10" t="str">
        <f ca="1">MID(B7,1,(D7-1))</f>
        <v/>
      </c>
      <c r="F7" s="11" t="str">
        <f ca="1">IFERROR(LEFT(E7,IFERROR(FIND(";",E7)-1,LEN(E7))),"")</f>
        <v/>
      </c>
      <c r="G7" s="11" t="str">
        <f ca="1">RIGHT(E7,LEN(E7)-LEN(F7)-0)</f>
        <v/>
      </c>
      <c r="H7" s="11" t="str">
        <f ca="1">IF(F7="","",IFERROR(VLOOKUP(VALUE(F7),'(辅)战斗时机表'!$A$4:$C$47,3,FALSE)&amp;IF(G7="","","("&amp;G7&amp;")"),"配置错误")&amp;IF(I7="",""," 或 "))</f>
        <v/>
      </c>
      <c r="I7" s="7" t="str">
        <f ca="1">IFERROR(MID(B7,D7+1,LEN(B7)-D7),"")</f>
        <v/>
      </c>
      <c r="J7" s="7">
        <v>2</v>
      </c>
      <c r="K7" s="7">
        <f ca="1">IFERROR(FIND("|",I7,1),LEN(I7)+1)</f>
        <v>1</v>
      </c>
      <c r="L7" s="10" t="str">
        <f ca="1">MID(I7,1,(K7-1))</f>
        <v/>
      </c>
      <c r="M7" s="11" t="str">
        <f ca="1">IFERROR(LEFT(L7,IFERROR(FIND(";",L7)-1,LEN(L7))),"")</f>
        <v/>
      </c>
      <c r="N7" s="11" t="str">
        <f ca="1">RIGHT(L7,LEN(L7)-LEN(M7)-0)</f>
        <v/>
      </c>
      <c r="O7" s="11" t="str">
        <f ca="1">IF(M7="","",IFERROR(VLOOKUP(VALUE(M7),'(辅)战斗时机表'!$A$4:$C$47,3,FALSE)&amp;IF(N7="","","("&amp;N7&amp;")"),"配置错误")&amp;IF(P7="",""," 或 "))</f>
        <v/>
      </c>
      <c r="P7" s="7" t="str">
        <f ca="1">IFERROR(MID(I7,K7+1,LEN(I7)-K7),"")</f>
        <v/>
      </c>
      <c r="Q7" s="7">
        <v>3</v>
      </c>
      <c r="R7" s="7">
        <f ca="1">IFERROR(FIND("|",P7,1),LEN(P7)+1)</f>
        <v>1</v>
      </c>
      <c r="S7" s="10" t="str">
        <f ca="1">MID(P7,1,(R7-1))</f>
        <v/>
      </c>
      <c r="T7" s="11" t="str">
        <f ca="1">IFERROR(LEFT(S7,IFERROR(FIND(";",S7)-1,LEN(S7))),"")</f>
        <v/>
      </c>
      <c r="U7" s="11" t="str">
        <f ca="1">RIGHT(S7,LEN(S7)-LEN(T7)-0)</f>
        <v/>
      </c>
      <c r="V7" s="11" t="str">
        <f ca="1">IF(T7="","",IFERROR(VLOOKUP(VALUE(T7),'(辅)战斗时机表'!$A$4:$C$47,3,FALSE)&amp;IF(U7="","","("&amp;U7&amp;")"),"配置错误")&amp;IF(W7="",""," 或 "))</f>
        <v/>
      </c>
      <c r="W7" s="7" t="str">
        <f ca="1">IFERROR(MID(P7,R7+1,LEN(P7)-R7),"")</f>
        <v/>
      </c>
      <c r="X7" s="7">
        <v>4</v>
      </c>
      <c r="Y7" s="7">
        <f ca="1">IFERROR(FIND("|",W7,1),LEN(W7)+1)</f>
        <v>1</v>
      </c>
      <c r="Z7" s="10" t="str">
        <f ca="1">MID(W7,1,(Y7-1))</f>
        <v/>
      </c>
      <c r="AA7" s="11" t="str">
        <f ca="1">IFERROR(LEFT(Z7,IFERROR(FIND(";",Z7)-1,LEN(Z7))),"")</f>
        <v/>
      </c>
      <c r="AB7" s="11" t="str">
        <f ca="1">RIGHT(Z7,LEN(Z7)-LEN(AA7)-0)</f>
        <v/>
      </c>
      <c r="AC7" s="11" t="str">
        <f ca="1">IF(AA7="","",IFERROR(VLOOKUP(VALUE(AA7),'(辅)战斗时机表'!$A$4:$C$47,3,FALSE)&amp;IF(AB7="","","("&amp;AB7&amp;")"),"配置错误")&amp;IF(AD7="",""," 或 "))</f>
        <v/>
      </c>
      <c r="AD7" s="7" t="str">
        <f ca="1">IFERROR(MID(W7,Y7+1,LEN(W7)-Y7),"")</f>
        <v/>
      </c>
      <c r="AE7" s="7">
        <v>5</v>
      </c>
      <c r="AF7" s="7">
        <f ca="1">IFERROR(FIND("|",AD7,1),LEN(AD7)+1)</f>
        <v>1</v>
      </c>
      <c r="AG7" s="10" t="str">
        <f ca="1">MID(AD7,1,(AF7-1))</f>
        <v/>
      </c>
      <c r="AH7" s="11" t="str">
        <f ca="1">IFERROR(LEFT(AG7,IFERROR(FIND(";",AG7)-1,LEN(AG7))),"")</f>
        <v/>
      </c>
      <c r="AI7" s="11" t="str">
        <f ca="1">RIGHT(AG7,LEN(AG7)-LEN(AH7)-0)</f>
        <v/>
      </c>
      <c r="AJ7" s="11" t="str">
        <f ca="1">IF(AH7="","",IFERROR(VLOOKUP(VALUE(AH7),'(辅)战斗时机表'!$A$4:$C$47,3,FALSE)&amp;IF(AI7="","","("&amp;AI7&amp;")"),"配置错误")&amp;IF(AK7="",""," 或 "))</f>
        <v/>
      </c>
      <c r="AK7" s="7" t="str">
        <f ca="1">IFERROR(MID(AD7,AF7+1,LEN(AD7)-AF7),"")</f>
        <v/>
      </c>
    </row>
    <row r="8" spans="1:37" x14ac:dyDescent="0.15">
      <c r="A8" s="9" t="str">
        <f t="shared" ca="1" si="0"/>
        <v/>
      </c>
      <c r="B8" s="7" t="str">
        <f ca="1">IF(OFFSET(Buff!R$6,ROW()-6,0)="","",OFFSET(Buff!R$6,ROW()-6,0))</f>
        <v/>
      </c>
      <c r="C8" s="7">
        <v>1</v>
      </c>
      <c r="D8" s="7">
        <f t="shared" ref="D8:D39" ca="1" si="1">IFERROR(FIND("|",B8,1),LEN(B8)+1)</f>
        <v>1</v>
      </c>
      <c r="E8" s="10" t="str">
        <f t="shared" ref="E8:E39" ca="1" si="2">MID(B8,1,(D8-1))</f>
        <v/>
      </c>
      <c r="F8" s="11" t="str">
        <f t="shared" ref="F8:F39" ca="1" si="3">IFERROR(LEFT(E8,IFERROR(FIND(";",E8)-1,LEN(E8))),"")</f>
        <v/>
      </c>
      <c r="G8" s="11" t="str">
        <f t="shared" ref="G8:G39" ca="1" si="4">RIGHT(E8,LEN(E8)-LEN(F8)-0)</f>
        <v/>
      </c>
      <c r="H8" s="11" t="str">
        <f ca="1">IF(F8="","",IFERROR(VLOOKUP(VALUE(F8),'(辅)战斗时机表'!$A$4:$C$47,3,FALSE)&amp;IF(G8="","","("&amp;G8&amp;")"),"配置错误")&amp;IF(I8="",""," 或 "))</f>
        <v/>
      </c>
      <c r="I8" s="7" t="str">
        <f t="shared" ref="I8:I39" ca="1" si="5">IFERROR(MID(B8,D8+1,LEN(B8)-D8),"")</f>
        <v/>
      </c>
      <c r="J8" s="7">
        <v>2</v>
      </c>
      <c r="K8" s="7">
        <f t="shared" ref="K8:K39" ca="1" si="6">IFERROR(FIND("|",I8,1),LEN(I8)+1)</f>
        <v>1</v>
      </c>
      <c r="L8" s="10" t="str">
        <f t="shared" ref="L8:L39" ca="1" si="7">MID(I8,1,(K8-1))</f>
        <v/>
      </c>
      <c r="M8" s="11" t="str">
        <f t="shared" ref="M8:M39" ca="1" si="8">IFERROR(LEFT(L8,IFERROR(FIND(";",L8)-1,LEN(L8))),"")</f>
        <v/>
      </c>
      <c r="N8" s="11" t="str">
        <f t="shared" ref="N8:N39" ca="1" si="9">RIGHT(L8,LEN(L8)-LEN(M8)-0)</f>
        <v/>
      </c>
      <c r="O8" s="11" t="str">
        <f ca="1">IF(M8="","",IFERROR(VLOOKUP(VALUE(M8),'(辅)战斗时机表'!$A$4:$C$47,3,FALSE)&amp;IF(N8="","","("&amp;N8&amp;")"),"配置错误")&amp;IF(P8="",""," 或 "))</f>
        <v/>
      </c>
      <c r="P8" s="7" t="str">
        <f t="shared" ref="P8:P39" ca="1" si="10">IFERROR(MID(I8,K8+1,LEN(I8)-K8),"")</f>
        <v/>
      </c>
      <c r="Q8" s="7">
        <v>3</v>
      </c>
      <c r="R8" s="7">
        <f t="shared" ref="R8:R39" ca="1" si="11">IFERROR(FIND("|",P8,1),LEN(P8)+1)</f>
        <v>1</v>
      </c>
      <c r="S8" s="10" t="str">
        <f t="shared" ref="S8:S39" ca="1" si="12">MID(P8,1,(R8-1))</f>
        <v/>
      </c>
      <c r="T8" s="11" t="str">
        <f t="shared" ref="T8:T39" ca="1" si="13">IFERROR(LEFT(S8,IFERROR(FIND(";",S8)-1,LEN(S8))),"")</f>
        <v/>
      </c>
      <c r="U8" s="11" t="str">
        <f t="shared" ref="U8:U39" ca="1" si="14">RIGHT(S8,LEN(S8)-LEN(T8)-0)</f>
        <v/>
      </c>
      <c r="V8" s="11" t="str">
        <f ca="1">IF(T8="","",IFERROR(VLOOKUP(VALUE(T8),'(辅)战斗时机表'!$A$4:$C$47,3,FALSE)&amp;IF(U8="","","("&amp;U8&amp;")"),"配置错误")&amp;IF(W8="",""," 或 "))</f>
        <v/>
      </c>
      <c r="W8" s="7" t="str">
        <f t="shared" ref="W8:W39" ca="1" si="15">IFERROR(MID(P8,R8+1,LEN(P8)-R8),"")</f>
        <v/>
      </c>
      <c r="X8" s="7">
        <v>4</v>
      </c>
      <c r="Y8" s="7">
        <f t="shared" ref="Y8:Y39" ca="1" si="16">IFERROR(FIND("|",W8,1),LEN(W8)+1)</f>
        <v>1</v>
      </c>
      <c r="Z8" s="10" t="str">
        <f t="shared" ref="Z8:Z39" ca="1" si="17">MID(W8,1,(Y8-1))</f>
        <v/>
      </c>
      <c r="AA8" s="11" t="str">
        <f t="shared" ref="AA8:AA39" ca="1" si="18">IFERROR(LEFT(Z8,IFERROR(FIND(";",Z8)-1,LEN(Z8))),"")</f>
        <v/>
      </c>
      <c r="AB8" s="11" t="str">
        <f t="shared" ref="AB8:AB39" ca="1" si="19">RIGHT(Z8,LEN(Z8)-LEN(AA8)-0)</f>
        <v/>
      </c>
      <c r="AC8" s="11" t="str">
        <f ca="1">IF(AA8="","",IFERROR(VLOOKUP(VALUE(AA8),'(辅)战斗时机表'!$A$4:$C$47,3,FALSE)&amp;IF(AB8="","","("&amp;AB8&amp;")"),"配置错误")&amp;IF(AD8="",""," 或 "))</f>
        <v/>
      </c>
      <c r="AD8" s="7" t="str">
        <f t="shared" ref="AD8:AD39" ca="1" si="20">IFERROR(MID(W8,Y8+1,LEN(W8)-Y8),"")</f>
        <v/>
      </c>
      <c r="AE8" s="7">
        <v>5</v>
      </c>
      <c r="AF8" s="7">
        <f t="shared" ref="AF8:AF39" ca="1" si="21">IFERROR(FIND("|",AD8,1),LEN(AD8)+1)</f>
        <v>1</v>
      </c>
      <c r="AG8" s="10" t="str">
        <f t="shared" ref="AG8:AG39" ca="1" si="22">MID(AD8,1,(AF8-1))</f>
        <v/>
      </c>
      <c r="AH8" s="11" t="str">
        <f t="shared" ref="AH8:AH39" ca="1" si="23">IFERROR(LEFT(AG8,IFERROR(FIND(";",AG8)-1,LEN(AG8))),"")</f>
        <v/>
      </c>
      <c r="AI8" s="11" t="str">
        <f t="shared" ref="AI8:AI39" ca="1" si="24">RIGHT(AG8,LEN(AG8)-LEN(AH8)-0)</f>
        <v/>
      </c>
      <c r="AJ8" s="11" t="str">
        <f ca="1">IF(AH8="","",IFERROR(VLOOKUP(VALUE(AH8),'(辅)战斗时机表'!$A$4:$C$47,3,FALSE)&amp;IF(AI8="","","("&amp;AI8&amp;")"),"配置错误")&amp;IF(AK8="",""," 或 "))</f>
        <v/>
      </c>
      <c r="AK8" s="7" t="str">
        <f t="shared" ref="AK8:AK39" ca="1" si="25">IFERROR(MID(AD8,AF8+1,LEN(AD8)-AF8),"")</f>
        <v/>
      </c>
    </row>
    <row r="9" spans="1:37" x14ac:dyDescent="0.15">
      <c r="A9" s="9" t="str">
        <f t="shared" ca="1" si="0"/>
        <v/>
      </c>
      <c r="B9" s="7" t="str">
        <f ca="1">IF(OFFSET(Buff!R$6,ROW()-6,0)="","",OFFSET(Buff!R$6,ROW()-6,0))</f>
        <v/>
      </c>
      <c r="C9" s="7">
        <v>1</v>
      </c>
      <c r="D9" s="7">
        <f t="shared" ca="1" si="1"/>
        <v>1</v>
      </c>
      <c r="E9" s="10" t="str">
        <f t="shared" ca="1" si="2"/>
        <v/>
      </c>
      <c r="F9" s="11" t="str">
        <f t="shared" ca="1" si="3"/>
        <v/>
      </c>
      <c r="G9" s="11" t="str">
        <f t="shared" ca="1" si="4"/>
        <v/>
      </c>
      <c r="H9" s="11" t="str">
        <f ca="1">IF(F9="","",IFERROR(VLOOKUP(VALUE(F9),'(辅)战斗时机表'!$A$4:$C$47,3,FALSE)&amp;IF(G9="","","("&amp;G9&amp;")"),"配置错误")&amp;IF(I9="",""," 或 "))</f>
        <v/>
      </c>
      <c r="I9" s="7" t="str">
        <f t="shared" ca="1" si="5"/>
        <v/>
      </c>
      <c r="J9" s="7">
        <v>2</v>
      </c>
      <c r="K9" s="7">
        <f t="shared" ca="1" si="6"/>
        <v>1</v>
      </c>
      <c r="L9" s="10" t="str">
        <f t="shared" ca="1" si="7"/>
        <v/>
      </c>
      <c r="M9" s="11" t="str">
        <f t="shared" ca="1" si="8"/>
        <v/>
      </c>
      <c r="N9" s="11" t="str">
        <f t="shared" ca="1" si="9"/>
        <v/>
      </c>
      <c r="O9" s="11" t="str">
        <f ca="1">IF(M9="","",IFERROR(VLOOKUP(VALUE(M9),'(辅)战斗时机表'!$A$4:$C$47,3,FALSE)&amp;IF(N9="","","("&amp;N9&amp;")"),"配置错误")&amp;IF(P9="",""," 或 "))</f>
        <v/>
      </c>
      <c r="P9" s="7" t="str">
        <f t="shared" ca="1" si="10"/>
        <v/>
      </c>
      <c r="Q9" s="7">
        <v>3</v>
      </c>
      <c r="R9" s="7">
        <f t="shared" ca="1" si="11"/>
        <v>1</v>
      </c>
      <c r="S9" s="10" t="str">
        <f t="shared" ca="1" si="12"/>
        <v/>
      </c>
      <c r="T9" s="11" t="str">
        <f t="shared" ca="1" si="13"/>
        <v/>
      </c>
      <c r="U9" s="11" t="str">
        <f t="shared" ca="1" si="14"/>
        <v/>
      </c>
      <c r="V9" s="11" t="str">
        <f ca="1">IF(T9="","",IFERROR(VLOOKUP(VALUE(T9),'(辅)战斗时机表'!$A$4:$C$47,3,FALSE)&amp;IF(U9="","","("&amp;U9&amp;")"),"配置错误")&amp;IF(W9="",""," 或 "))</f>
        <v/>
      </c>
      <c r="W9" s="7" t="str">
        <f t="shared" ca="1" si="15"/>
        <v/>
      </c>
      <c r="X9" s="7">
        <v>4</v>
      </c>
      <c r="Y9" s="7">
        <f t="shared" ca="1" si="16"/>
        <v>1</v>
      </c>
      <c r="Z9" s="10" t="str">
        <f t="shared" ca="1" si="17"/>
        <v/>
      </c>
      <c r="AA9" s="11" t="str">
        <f t="shared" ca="1" si="18"/>
        <v/>
      </c>
      <c r="AB9" s="11" t="str">
        <f t="shared" ca="1" si="19"/>
        <v/>
      </c>
      <c r="AC9" s="11" t="str">
        <f ca="1">IF(AA9="","",IFERROR(VLOOKUP(VALUE(AA9),'(辅)战斗时机表'!$A$4:$C$47,3,FALSE)&amp;IF(AB9="","","("&amp;AB9&amp;")"),"配置错误")&amp;IF(AD9="",""," 或 "))</f>
        <v/>
      </c>
      <c r="AD9" s="7" t="str">
        <f t="shared" ca="1" si="20"/>
        <v/>
      </c>
      <c r="AE9" s="7">
        <v>5</v>
      </c>
      <c r="AF9" s="7">
        <f t="shared" ca="1" si="21"/>
        <v>1</v>
      </c>
      <c r="AG9" s="10" t="str">
        <f t="shared" ca="1" si="22"/>
        <v/>
      </c>
      <c r="AH9" s="11" t="str">
        <f t="shared" ca="1" si="23"/>
        <v/>
      </c>
      <c r="AI9" s="11" t="str">
        <f t="shared" ca="1" si="24"/>
        <v/>
      </c>
      <c r="AJ9" s="11" t="str">
        <f ca="1">IF(AH9="","",IFERROR(VLOOKUP(VALUE(AH9),'(辅)战斗时机表'!$A$4:$C$47,3,FALSE)&amp;IF(AI9="","","("&amp;AI9&amp;")"),"配置错误")&amp;IF(AK9="",""," 或 "))</f>
        <v/>
      </c>
      <c r="AK9" s="7" t="str">
        <f t="shared" ca="1" si="25"/>
        <v/>
      </c>
    </row>
    <row r="10" spans="1:37" x14ac:dyDescent="0.15">
      <c r="A10" s="9" t="str">
        <f t="shared" ca="1" si="0"/>
        <v/>
      </c>
      <c r="B10" s="7" t="str">
        <f ca="1">IF(OFFSET(Buff!R$6,ROW()-6,0)="","",OFFSET(Buff!R$6,ROW()-6,0))</f>
        <v/>
      </c>
      <c r="C10" s="7">
        <v>1</v>
      </c>
      <c r="D10" s="7">
        <f t="shared" ca="1" si="1"/>
        <v>1</v>
      </c>
      <c r="E10" s="10" t="str">
        <f t="shared" ca="1" si="2"/>
        <v/>
      </c>
      <c r="F10" s="11" t="str">
        <f t="shared" ca="1" si="3"/>
        <v/>
      </c>
      <c r="G10" s="11" t="str">
        <f t="shared" ca="1" si="4"/>
        <v/>
      </c>
      <c r="H10" s="11" t="str">
        <f ca="1">IF(F10="","",IFERROR(VLOOKUP(VALUE(F10),'(辅)战斗时机表'!$A$4:$C$47,3,FALSE)&amp;IF(G10="","","("&amp;G10&amp;")"),"配置错误")&amp;IF(I10="",""," 或 "))</f>
        <v/>
      </c>
      <c r="I10" s="7" t="str">
        <f t="shared" ca="1" si="5"/>
        <v/>
      </c>
      <c r="J10" s="7">
        <v>2</v>
      </c>
      <c r="K10" s="7">
        <f t="shared" ca="1" si="6"/>
        <v>1</v>
      </c>
      <c r="L10" s="10" t="str">
        <f t="shared" ca="1" si="7"/>
        <v/>
      </c>
      <c r="M10" s="11" t="str">
        <f t="shared" ca="1" si="8"/>
        <v/>
      </c>
      <c r="N10" s="11" t="str">
        <f t="shared" ca="1" si="9"/>
        <v/>
      </c>
      <c r="O10" s="11" t="str">
        <f ca="1">IF(M10="","",IFERROR(VLOOKUP(VALUE(M10),'(辅)战斗时机表'!$A$4:$C$47,3,FALSE)&amp;IF(N10="","","("&amp;N10&amp;")"),"配置错误")&amp;IF(P10="",""," 或 "))</f>
        <v/>
      </c>
      <c r="P10" s="7" t="str">
        <f t="shared" ca="1" si="10"/>
        <v/>
      </c>
      <c r="Q10" s="7">
        <v>3</v>
      </c>
      <c r="R10" s="7">
        <f t="shared" ca="1" si="11"/>
        <v>1</v>
      </c>
      <c r="S10" s="10" t="str">
        <f t="shared" ca="1" si="12"/>
        <v/>
      </c>
      <c r="T10" s="11" t="str">
        <f t="shared" ca="1" si="13"/>
        <v/>
      </c>
      <c r="U10" s="11" t="str">
        <f t="shared" ca="1" si="14"/>
        <v/>
      </c>
      <c r="V10" s="11" t="str">
        <f ca="1">IF(T10="","",IFERROR(VLOOKUP(VALUE(T10),'(辅)战斗时机表'!$A$4:$C$47,3,FALSE)&amp;IF(U10="","","("&amp;U10&amp;")"),"配置错误")&amp;IF(W10="",""," 或 "))</f>
        <v/>
      </c>
      <c r="W10" s="7" t="str">
        <f t="shared" ca="1" si="15"/>
        <v/>
      </c>
      <c r="X10" s="7">
        <v>4</v>
      </c>
      <c r="Y10" s="7">
        <f t="shared" ca="1" si="16"/>
        <v>1</v>
      </c>
      <c r="Z10" s="10" t="str">
        <f t="shared" ca="1" si="17"/>
        <v/>
      </c>
      <c r="AA10" s="11" t="str">
        <f t="shared" ca="1" si="18"/>
        <v/>
      </c>
      <c r="AB10" s="11" t="str">
        <f t="shared" ca="1" si="19"/>
        <v/>
      </c>
      <c r="AC10" s="11" t="str">
        <f ca="1">IF(AA10="","",IFERROR(VLOOKUP(VALUE(AA10),'(辅)战斗时机表'!$A$4:$C$47,3,FALSE)&amp;IF(AB10="","","("&amp;AB10&amp;")"),"配置错误")&amp;IF(AD10="",""," 或 "))</f>
        <v/>
      </c>
      <c r="AD10" s="7" t="str">
        <f t="shared" ca="1" si="20"/>
        <v/>
      </c>
      <c r="AE10" s="7">
        <v>5</v>
      </c>
      <c r="AF10" s="7">
        <f t="shared" ca="1" si="21"/>
        <v>1</v>
      </c>
      <c r="AG10" s="10" t="str">
        <f t="shared" ca="1" si="22"/>
        <v/>
      </c>
      <c r="AH10" s="11" t="str">
        <f t="shared" ca="1" si="23"/>
        <v/>
      </c>
      <c r="AI10" s="11" t="str">
        <f t="shared" ca="1" si="24"/>
        <v/>
      </c>
      <c r="AJ10" s="11" t="str">
        <f ca="1">IF(AH10="","",IFERROR(VLOOKUP(VALUE(AH10),'(辅)战斗时机表'!$A$4:$C$47,3,FALSE)&amp;IF(AI10="","","("&amp;AI10&amp;")"),"配置错误")&amp;IF(AK10="",""," 或 "))</f>
        <v/>
      </c>
      <c r="AK10" s="7" t="str">
        <f t="shared" ca="1" si="25"/>
        <v/>
      </c>
    </row>
    <row r="11" spans="1:37" x14ac:dyDescent="0.15">
      <c r="A11" s="9" t="str">
        <f t="shared" ca="1" si="0"/>
        <v/>
      </c>
      <c r="B11" s="7" t="str">
        <f ca="1">IF(OFFSET(Buff!R$6,ROW()-6,0)="","",OFFSET(Buff!R$6,ROW()-6,0))</f>
        <v/>
      </c>
      <c r="C11" s="7">
        <v>1</v>
      </c>
      <c r="D11" s="7">
        <f t="shared" ca="1" si="1"/>
        <v>1</v>
      </c>
      <c r="E11" s="10" t="str">
        <f t="shared" ca="1" si="2"/>
        <v/>
      </c>
      <c r="F11" s="11" t="str">
        <f t="shared" ca="1" si="3"/>
        <v/>
      </c>
      <c r="G11" s="11" t="str">
        <f t="shared" ca="1" si="4"/>
        <v/>
      </c>
      <c r="H11" s="11" t="str">
        <f ca="1">IF(F11="","",IFERROR(VLOOKUP(VALUE(F11),'(辅)战斗时机表'!$A$4:$C$47,3,FALSE)&amp;IF(G11="","","("&amp;G11&amp;")"),"配置错误")&amp;IF(I11="",""," 或 "))</f>
        <v/>
      </c>
      <c r="I11" s="7" t="str">
        <f t="shared" ca="1" si="5"/>
        <v/>
      </c>
      <c r="J11" s="7">
        <v>2</v>
      </c>
      <c r="K11" s="7">
        <f t="shared" ca="1" si="6"/>
        <v>1</v>
      </c>
      <c r="L11" s="10" t="str">
        <f t="shared" ca="1" si="7"/>
        <v/>
      </c>
      <c r="M11" s="11" t="str">
        <f t="shared" ca="1" si="8"/>
        <v/>
      </c>
      <c r="N11" s="11" t="str">
        <f t="shared" ca="1" si="9"/>
        <v/>
      </c>
      <c r="O11" s="11" t="str">
        <f ca="1">IF(M11="","",IFERROR(VLOOKUP(VALUE(M11),'(辅)战斗时机表'!$A$4:$C$47,3,FALSE)&amp;IF(N11="","","("&amp;N11&amp;")"),"配置错误")&amp;IF(P11="",""," 或 "))</f>
        <v/>
      </c>
      <c r="P11" s="7" t="str">
        <f t="shared" ca="1" si="10"/>
        <v/>
      </c>
      <c r="Q11" s="7">
        <v>3</v>
      </c>
      <c r="R11" s="7">
        <f t="shared" ca="1" si="11"/>
        <v>1</v>
      </c>
      <c r="S11" s="10" t="str">
        <f t="shared" ca="1" si="12"/>
        <v/>
      </c>
      <c r="T11" s="11" t="str">
        <f t="shared" ca="1" si="13"/>
        <v/>
      </c>
      <c r="U11" s="11" t="str">
        <f t="shared" ca="1" si="14"/>
        <v/>
      </c>
      <c r="V11" s="11" t="str">
        <f ca="1">IF(T11="","",IFERROR(VLOOKUP(VALUE(T11),'(辅)战斗时机表'!$A$4:$C$47,3,FALSE)&amp;IF(U11="","","("&amp;U11&amp;")"),"配置错误")&amp;IF(W11="",""," 或 "))</f>
        <v/>
      </c>
      <c r="W11" s="7" t="str">
        <f t="shared" ca="1" si="15"/>
        <v/>
      </c>
      <c r="X11" s="7">
        <v>4</v>
      </c>
      <c r="Y11" s="7">
        <f t="shared" ca="1" si="16"/>
        <v>1</v>
      </c>
      <c r="Z11" s="10" t="str">
        <f t="shared" ca="1" si="17"/>
        <v/>
      </c>
      <c r="AA11" s="11" t="str">
        <f t="shared" ca="1" si="18"/>
        <v/>
      </c>
      <c r="AB11" s="11" t="str">
        <f t="shared" ca="1" si="19"/>
        <v/>
      </c>
      <c r="AC11" s="11" t="str">
        <f ca="1">IF(AA11="","",IFERROR(VLOOKUP(VALUE(AA11),'(辅)战斗时机表'!$A$4:$C$47,3,FALSE)&amp;IF(AB11="","","("&amp;AB11&amp;")"),"配置错误")&amp;IF(AD11="",""," 或 "))</f>
        <v/>
      </c>
      <c r="AD11" s="7" t="str">
        <f t="shared" ca="1" si="20"/>
        <v/>
      </c>
      <c r="AE11" s="7">
        <v>5</v>
      </c>
      <c r="AF11" s="7">
        <f t="shared" ca="1" si="21"/>
        <v>1</v>
      </c>
      <c r="AG11" s="10" t="str">
        <f t="shared" ca="1" si="22"/>
        <v/>
      </c>
      <c r="AH11" s="11" t="str">
        <f t="shared" ca="1" si="23"/>
        <v/>
      </c>
      <c r="AI11" s="11" t="str">
        <f t="shared" ca="1" si="24"/>
        <v/>
      </c>
      <c r="AJ11" s="11" t="str">
        <f ca="1">IF(AH11="","",IFERROR(VLOOKUP(VALUE(AH11),'(辅)战斗时机表'!$A$4:$C$47,3,FALSE)&amp;IF(AI11="","","("&amp;AI11&amp;")"),"配置错误")&amp;IF(AK11="",""," 或 "))</f>
        <v/>
      </c>
      <c r="AK11" s="7" t="str">
        <f t="shared" ca="1" si="25"/>
        <v/>
      </c>
    </row>
    <row r="12" spans="1:37" x14ac:dyDescent="0.15">
      <c r="A12" s="9" t="str">
        <f t="shared" ca="1" si="0"/>
        <v/>
      </c>
      <c r="B12" s="7" t="str">
        <f ca="1">IF(OFFSET(Buff!R$6,ROW()-6,0)="","",OFFSET(Buff!R$6,ROW()-6,0))</f>
        <v/>
      </c>
      <c r="C12" s="7">
        <v>1</v>
      </c>
      <c r="D12" s="7">
        <f t="shared" ca="1" si="1"/>
        <v>1</v>
      </c>
      <c r="E12" s="10" t="str">
        <f t="shared" ca="1" si="2"/>
        <v/>
      </c>
      <c r="F12" s="11" t="str">
        <f t="shared" ca="1" si="3"/>
        <v/>
      </c>
      <c r="G12" s="11" t="str">
        <f t="shared" ca="1" si="4"/>
        <v/>
      </c>
      <c r="H12" s="11" t="str">
        <f ca="1">IF(F12="","",IFERROR(VLOOKUP(VALUE(F12),'(辅)战斗时机表'!$A$4:$C$47,3,FALSE)&amp;IF(G12="","","("&amp;G12&amp;")"),"配置错误")&amp;IF(I12="",""," 或 "))</f>
        <v/>
      </c>
      <c r="I12" s="7" t="str">
        <f t="shared" ca="1" si="5"/>
        <v/>
      </c>
      <c r="J12" s="7">
        <v>2</v>
      </c>
      <c r="K12" s="7">
        <f t="shared" ca="1" si="6"/>
        <v>1</v>
      </c>
      <c r="L12" s="10" t="str">
        <f t="shared" ca="1" si="7"/>
        <v/>
      </c>
      <c r="M12" s="11" t="str">
        <f t="shared" ca="1" si="8"/>
        <v/>
      </c>
      <c r="N12" s="11" t="str">
        <f t="shared" ca="1" si="9"/>
        <v/>
      </c>
      <c r="O12" s="11" t="str">
        <f ca="1">IF(M12="","",IFERROR(VLOOKUP(VALUE(M12),'(辅)战斗时机表'!$A$4:$C$47,3,FALSE)&amp;IF(N12="","","("&amp;N12&amp;")"),"配置错误")&amp;IF(P12="",""," 或 "))</f>
        <v/>
      </c>
      <c r="P12" s="7" t="str">
        <f t="shared" ca="1" si="10"/>
        <v/>
      </c>
      <c r="Q12" s="7">
        <v>3</v>
      </c>
      <c r="R12" s="7">
        <f t="shared" ca="1" si="11"/>
        <v>1</v>
      </c>
      <c r="S12" s="10" t="str">
        <f t="shared" ca="1" si="12"/>
        <v/>
      </c>
      <c r="T12" s="11" t="str">
        <f t="shared" ca="1" si="13"/>
        <v/>
      </c>
      <c r="U12" s="11" t="str">
        <f t="shared" ca="1" si="14"/>
        <v/>
      </c>
      <c r="V12" s="11" t="str">
        <f ca="1">IF(T12="","",IFERROR(VLOOKUP(VALUE(T12),'(辅)战斗时机表'!$A$4:$C$47,3,FALSE)&amp;IF(U12="","","("&amp;U12&amp;")"),"配置错误")&amp;IF(W12="",""," 或 "))</f>
        <v/>
      </c>
      <c r="W12" s="7" t="str">
        <f t="shared" ca="1" si="15"/>
        <v/>
      </c>
      <c r="X12" s="7">
        <v>4</v>
      </c>
      <c r="Y12" s="7">
        <f t="shared" ca="1" si="16"/>
        <v>1</v>
      </c>
      <c r="Z12" s="10" t="str">
        <f t="shared" ca="1" si="17"/>
        <v/>
      </c>
      <c r="AA12" s="11" t="str">
        <f t="shared" ca="1" si="18"/>
        <v/>
      </c>
      <c r="AB12" s="11" t="str">
        <f t="shared" ca="1" si="19"/>
        <v/>
      </c>
      <c r="AC12" s="11" t="str">
        <f ca="1">IF(AA12="","",IFERROR(VLOOKUP(VALUE(AA12),'(辅)战斗时机表'!$A$4:$C$47,3,FALSE)&amp;IF(AB12="","","("&amp;AB12&amp;")"),"配置错误")&amp;IF(AD12="",""," 或 "))</f>
        <v/>
      </c>
      <c r="AD12" s="7" t="str">
        <f t="shared" ca="1" si="20"/>
        <v/>
      </c>
      <c r="AE12" s="7">
        <v>5</v>
      </c>
      <c r="AF12" s="7">
        <f t="shared" ca="1" si="21"/>
        <v>1</v>
      </c>
      <c r="AG12" s="10" t="str">
        <f t="shared" ca="1" si="22"/>
        <v/>
      </c>
      <c r="AH12" s="11" t="str">
        <f t="shared" ca="1" si="23"/>
        <v/>
      </c>
      <c r="AI12" s="11" t="str">
        <f t="shared" ca="1" si="24"/>
        <v/>
      </c>
      <c r="AJ12" s="11" t="str">
        <f ca="1">IF(AH12="","",IFERROR(VLOOKUP(VALUE(AH12),'(辅)战斗时机表'!$A$4:$C$47,3,FALSE)&amp;IF(AI12="","","("&amp;AI12&amp;")"),"配置错误")&amp;IF(AK12="",""," 或 "))</f>
        <v/>
      </c>
      <c r="AK12" s="7" t="str">
        <f t="shared" ca="1" si="25"/>
        <v/>
      </c>
    </row>
    <row r="13" spans="1:37" x14ac:dyDescent="0.15">
      <c r="A13" s="9" t="str">
        <f t="shared" ca="1" si="0"/>
        <v/>
      </c>
      <c r="B13" s="7" t="str">
        <f ca="1">IF(OFFSET(Buff!R$6,ROW()-6,0)="","",OFFSET(Buff!R$6,ROW()-6,0))</f>
        <v/>
      </c>
      <c r="C13" s="7">
        <v>1</v>
      </c>
      <c r="D13" s="7">
        <f t="shared" ca="1" si="1"/>
        <v>1</v>
      </c>
      <c r="E13" s="10" t="str">
        <f t="shared" ca="1" si="2"/>
        <v/>
      </c>
      <c r="F13" s="11" t="str">
        <f t="shared" ca="1" si="3"/>
        <v/>
      </c>
      <c r="G13" s="11" t="str">
        <f t="shared" ca="1" si="4"/>
        <v/>
      </c>
      <c r="H13" s="11" t="str">
        <f ca="1">IF(F13="","",IFERROR(VLOOKUP(VALUE(F13),'(辅)战斗时机表'!$A$4:$C$47,3,FALSE)&amp;IF(G13="","","("&amp;G13&amp;")"),"配置错误")&amp;IF(I13="",""," 或 "))</f>
        <v/>
      </c>
      <c r="I13" s="7" t="str">
        <f t="shared" ca="1" si="5"/>
        <v/>
      </c>
      <c r="J13" s="7">
        <v>2</v>
      </c>
      <c r="K13" s="7">
        <f t="shared" ca="1" si="6"/>
        <v>1</v>
      </c>
      <c r="L13" s="10" t="str">
        <f t="shared" ca="1" si="7"/>
        <v/>
      </c>
      <c r="M13" s="11" t="str">
        <f t="shared" ca="1" si="8"/>
        <v/>
      </c>
      <c r="N13" s="11" t="str">
        <f t="shared" ca="1" si="9"/>
        <v/>
      </c>
      <c r="O13" s="11" t="str">
        <f ca="1">IF(M13="","",IFERROR(VLOOKUP(VALUE(M13),'(辅)战斗时机表'!$A$4:$C$47,3,FALSE)&amp;IF(N13="","","("&amp;N13&amp;")"),"配置错误")&amp;IF(P13="",""," 或 "))</f>
        <v/>
      </c>
      <c r="P13" s="7" t="str">
        <f t="shared" ca="1" si="10"/>
        <v/>
      </c>
      <c r="Q13" s="7">
        <v>3</v>
      </c>
      <c r="R13" s="7">
        <f t="shared" ca="1" si="11"/>
        <v>1</v>
      </c>
      <c r="S13" s="10" t="str">
        <f t="shared" ca="1" si="12"/>
        <v/>
      </c>
      <c r="T13" s="11" t="str">
        <f t="shared" ca="1" si="13"/>
        <v/>
      </c>
      <c r="U13" s="11" t="str">
        <f t="shared" ca="1" si="14"/>
        <v/>
      </c>
      <c r="V13" s="11" t="str">
        <f ca="1">IF(T13="","",IFERROR(VLOOKUP(VALUE(T13),'(辅)战斗时机表'!$A$4:$C$47,3,FALSE)&amp;IF(U13="","","("&amp;U13&amp;")"),"配置错误")&amp;IF(W13="",""," 或 "))</f>
        <v/>
      </c>
      <c r="W13" s="7" t="str">
        <f t="shared" ca="1" si="15"/>
        <v/>
      </c>
      <c r="X13" s="7">
        <v>4</v>
      </c>
      <c r="Y13" s="7">
        <f t="shared" ca="1" si="16"/>
        <v>1</v>
      </c>
      <c r="Z13" s="10" t="str">
        <f t="shared" ca="1" si="17"/>
        <v/>
      </c>
      <c r="AA13" s="11" t="str">
        <f t="shared" ca="1" si="18"/>
        <v/>
      </c>
      <c r="AB13" s="11" t="str">
        <f t="shared" ca="1" si="19"/>
        <v/>
      </c>
      <c r="AC13" s="11" t="str">
        <f ca="1">IF(AA13="","",IFERROR(VLOOKUP(VALUE(AA13),'(辅)战斗时机表'!$A$4:$C$47,3,FALSE)&amp;IF(AB13="","","("&amp;AB13&amp;")"),"配置错误")&amp;IF(AD13="",""," 或 "))</f>
        <v/>
      </c>
      <c r="AD13" s="7" t="str">
        <f t="shared" ca="1" si="20"/>
        <v/>
      </c>
      <c r="AE13" s="7">
        <v>5</v>
      </c>
      <c r="AF13" s="7">
        <f t="shared" ca="1" si="21"/>
        <v>1</v>
      </c>
      <c r="AG13" s="10" t="str">
        <f t="shared" ca="1" si="22"/>
        <v/>
      </c>
      <c r="AH13" s="11" t="str">
        <f t="shared" ca="1" si="23"/>
        <v/>
      </c>
      <c r="AI13" s="11" t="str">
        <f t="shared" ca="1" si="24"/>
        <v/>
      </c>
      <c r="AJ13" s="11" t="str">
        <f ca="1">IF(AH13="","",IFERROR(VLOOKUP(VALUE(AH13),'(辅)战斗时机表'!$A$4:$C$47,3,FALSE)&amp;IF(AI13="","","("&amp;AI13&amp;")"),"配置错误")&amp;IF(AK13="",""," 或 "))</f>
        <v/>
      </c>
      <c r="AK13" s="7" t="str">
        <f t="shared" ca="1" si="25"/>
        <v/>
      </c>
    </row>
    <row r="14" spans="1:37" x14ac:dyDescent="0.15">
      <c r="A14" s="9" t="str">
        <f t="shared" ca="1" si="0"/>
        <v/>
      </c>
      <c r="B14" s="7" t="str">
        <f ca="1">IF(OFFSET(Buff!R$6,ROW()-6,0)="","",OFFSET(Buff!R$6,ROW()-6,0))</f>
        <v/>
      </c>
      <c r="C14" s="7">
        <v>1</v>
      </c>
      <c r="D14" s="7">
        <f t="shared" ca="1" si="1"/>
        <v>1</v>
      </c>
      <c r="E14" s="10" t="str">
        <f t="shared" ca="1" si="2"/>
        <v/>
      </c>
      <c r="F14" s="11" t="str">
        <f t="shared" ca="1" si="3"/>
        <v/>
      </c>
      <c r="G14" s="11" t="str">
        <f t="shared" ca="1" si="4"/>
        <v/>
      </c>
      <c r="H14" s="11" t="str">
        <f ca="1">IF(F14="","",IFERROR(VLOOKUP(VALUE(F14),'(辅)战斗时机表'!$A$4:$C$47,3,FALSE)&amp;IF(G14="","","("&amp;G14&amp;")"),"配置错误")&amp;IF(I14="",""," 或 "))</f>
        <v/>
      </c>
      <c r="I14" s="7" t="str">
        <f t="shared" ca="1" si="5"/>
        <v/>
      </c>
      <c r="J14" s="7">
        <v>2</v>
      </c>
      <c r="K14" s="7">
        <f t="shared" ca="1" si="6"/>
        <v>1</v>
      </c>
      <c r="L14" s="10" t="str">
        <f t="shared" ca="1" si="7"/>
        <v/>
      </c>
      <c r="M14" s="11" t="str">
        <f t="shared" ca="1" si="8"/>
        <v/>
      </c>
      <c r="N14" s="11" t="str">
        <f t="shared" ca="1" si="9"/>
        <v/>
      </c>
      <c r="O14" s="11" t="str">
        <f ca="1">IF(M14="","",IFERROR(VLOOKUP(VALUE(M14),'(辅)战斗时机表'!$A$4:$C$47,3,FALSE)&amp;IF(N14="","","("&amp;N14&amp;")"),"配置错误")&amp;IF(P14="",""," 或 "))</f>
        <v/>
      </c>
      <c r="P14" s="7" t="str">
        <f t="shared" ca="1" si="10"/>
        <v/>
      </c>
      <c r="Q14" s="7">
        <v>3</v>
      </c>
      <c r="R14" s="7">
        <f t="shared" ca="1" si="11"/>
        <v>1</v>
      </c>
      <c r="S14" s="10" t="str">
        <f t="shared" ca="1" si="12"/>
        <v/>
      </c>
      <c r="T14" s="11" t="str">
        <f t="shared" ca="1" si="13"/>
        <v/>
      </c>
      <c r="U14" s="11" t="str">
        <f t="shared" ca="1" si="14"/>
        <v/>
      </c>
      <c r="V14" s="11" t="str">
        <f ca="1">IF(T14="","",IFERROR(VLOOKUP(VALUE(T14),'(辅)战斗时机表'!$A$4:$C$47,3,FALSE)&amp;IF(U14="","","("&amp;U14&amp;")"),"配置错误")&amp;IF(W14="",""," 或 "))</f>
        <v/>
      </c>
      <c r="W14" s="7" t="str">
        <f t="shared" ca="1" si="15"/>
        <v/>
      </c>
      <c r="X14" s="7">
        <v>4</v>
      </c>
      <c r="Y14" s="7">
        <f t="shared" ca="1" si="16"/>
        <v>1</v>
      </c>
      <c r="Z14" s="10" t="str">
        <f t="shared" ca="1" si="17"/>
        <v/>
      </c>
      <c r="AA14" s="11" t="str">
        <f t="shared" ca="1" si="18"/>
        <v/>
      </c>
      <c r="AB14" s="11" t="str">
        <f t="shared" ca="1" si="19"/>
        <v/>
      </c>
      <c r="AC14" s="11" t="str">
        <f ca="1">IF(AA14="","",IFERROR(VLOOKUP(VALUE(AA14),'(辅)战斗时机表'!$A$4:$C$47,3,FALSE)&amp;IF(AB14="","","("&amp;AB14&amp;")"),"配置错误")&amp;IF(AD14="",""," 或 "))</f>
        <v/>
      </c>
      <c r="AD14" s="7" t="str">
        <f t="shared" ca="1" si="20"/>
        <v/>
      </c>
      <c r="AE14" s="7">
        <v>5</v>
      </c>
      <c r="AF14" s="7">
        <f t="shared" ca="1" si="21"/>
        <v>1</v>
      </c>
      <c r="AG14" s="10" t="str">
        <f t="shared" ca="1" si="22"/>
        <v/>
      </c>
      <c r="AH14" s="11" t="str">
        <f t="shared" ca="1" si="23"/>
        <v/>
      </c>
      <c r="AI14" s="11" t="str">
        <f t="shared" ca="1" si="24"/>
        <v/>
      </c>
      <c r="AJ14" s="11" t="str">
        <f ca="1">IF(AH14="","",IFERROR(VLOOKUP(VALUE(AH14),'(辅)战斗时机表'!$A$4:$C$47,3,FALSE)&amp;IF(AI14="","","("&amp;AI14&amp;")"),"配置错误")&amp;IF(AK14="",""," 或 "))</f>
        <v/>
      </c>
      <c r="AK14" s="7" t="str">
        <f t="shared" ca="1" si="25"/>
        <v/>
      </c>
    </row>
    <row r="15" spans="1:37" x14ac:dyDescent="0.15">
      <c r="A15" s="9" t="str">
        <f t="shared" ca="1" si="0"/>
        <v/>
      </c>
      <c r="B15" s="7" t="str">
        <f ca="1">IF(OFFSET(Buff!R$6,ROW()-6,0)="","",OFFSET(Buff!R$6,ROW()-6,0))</f>
        <v/>
      </c>
      <c r="C15" s="7">
        <v>1</v>
      </c>
      <c r="D15" s="7">
        <f t="shared" ca="1" si="1"/>
        <v>1</v>
      </c>
      <c r="E15" s="10" t="str">
        <f t="shared" ca="1" si="2"/>
        <v/>
      </c>
      <c r="F15" s="11" t="str">
        <f t="shared" ca="1" si="3"/>
        <v/>
      </c>
      <c r="G15" s="11" t="str">
        <f t="shared" ca="1" si="4"/>
        <v/>
      </c>
      <c r="H15" s="11" t="str">
        <f ca="1">IF(F15="","",IFERROR(VLOOKUP(VALUE(F15),'(辅)战斗时机表'!$A$4:$C$47,3,FALSE)&amp;IF(G15="","","("&amp;G15&amp;")"),"配置错误")&amp;IF(I15="",""," 或 "))</f>
        <v/>
      </c>
      <c r="I15" s="7" t="str">
        <f t="shared" ca="1" si="5"/>
        <v/>
      </c>
      <c r="J15" s="7">
        <v>2</v>
      </c>
      <c r="K15" s="7">
        <f t="shared" ca="1" si="6"/>
        <v>1</v>
      </c>
      <c r="L15" s="10" t="str">
        <f t="shared" ca="1" si="7"/>
        <v/>
      </c>
      <c r="M15" s="11" t="str">
        <f t="shared" ca="1" si="8"/>
        <v/>
      </c>
      <c r="N15" s="11" t="str">
        <f t="shared" ca="1" si="9"/>
        <v/>
      </c>
      <c r="O15" s="11" t="str">
        <f ca="1">IF(M15="","",IFERROR(VLOOKUP(VALUE(M15),'(辅)战斗时机表'!$A$4:$C$47,3,FALSE)&amp;IF(N15="","","("&amp;N15&amp;")"),"配置错误")&amp;IF(P15="",""," 或 "))</f>
        <v/>
      </c>
      <c r="P15" s="7" t="str">
        <f t="shared" ca="1" si="10"/>
        <v/>
      </c>
      <c r="Q15" s="7">
        <v>3</v>
      </c>
      <c r="R15" s="7">
        <f t="shared" ca="1" si="11"/>
        <v>1</v>
      </c>
      <c r="S15" s="10" t="str">
        <f t="shared" ca="1" si="12"/>
        <v/>
      </c>
      <c r="T15" s="11" t="str">
        <f t="shared" ca="1" si="13"/>
        <v/>
      </c>
      <c r="U15" s="11" t="str">
        <f t="shared" ca="1" si="14"/>
        <v/>
      </c>
      <c r="V15" s="11" t="str">
        <f ca="1">IF(T15="","",IFERROR(VLOOKUP(VALUE(T15),'(辅)战斗时机表'!$A$4:$C$47,3,FALSE)&amp;IF(U15="","","("&amp;U15&amp;")"),"配置错误")&amp;IF(W15="",""," 或 "))</f>
        <v/>
      </c>
      <c r="W15" s="7" t="str">
        <f t="shared" ca="1" si="15"/>
        <v/>
      </c>
      <c r="X15" s="7">
        <v>4</v>
      </c>
      <c r="Y15" s="7">
        <f t="shared" ca="1" si="16"/>
        <v>1</v>
      </c>
      <c r="Z15" s="10" t="str">
        <f t="shared" ca="1" si="17"/>
        <v/>
      </c>
      <c r="AA15" s="11" t="str">
        <f t="shared" ca="1" si="18"/>
        <v/>
      </c>
      <c r="AB15" s="11" t="str">
        <f t="shared" ca="1" si="19"/>
        <v/>
      </c>
      <c r="AC15" s="11" t="str">
        <f ca="1">IF(AA15="","",IFERROR(VLOOKUP(VALUE(AA15),'(辅)战斗时机表'!$A$4:$C$47,3,FALSE)&amp;IF(AB15="","","("&amp;AB15&amp;")"),"配置错误")&amp;IF(AD15="",""," 或 "))</f>
        <v/>
      </c>
      <c r="AD15" s="7" t="str">
        <f t="shared" ca="1" si="20"/>
        <v/>
      </c>
      <c r="AE15" s="7">
        <v>5</v>
      </c>
      <c r="AF15" s="7">
        <f t="shared" ca="1" si="21"/>
        <v>1</v>
      </c>
      <c r="AG15" s="10" t="str">
        <f t="shared" ca="1" si="22"/>
        <v/>
      </c>
      <c r="AH15" s="11" t="str">
        <f t="shared" ca="1" si="23"/>
        <v/>
      </c>
      <c r="AI15" s="11" t="str">
        <f t="shared" ca="1" si="24"/>
        <v/>
      </c>
      <c r="AJ15" s="11" t="str">
        <f ca="1">IF(AH15="","",IFERROR(VLOOKUP(VALUE(AH15),'(辅)战斗时机表'!$A$4:$C$47,3,FALSE)&amp;IF(AI15="","","("&amp;AI15&amp;")"),"配置错误")&amp;IF(AK15="",""," 或 "))</f>
        <v/>
      </c>
      <c r="AK15" s="7" t="str">
        <f t="shared" ca="1" si="25"/>
        <v/>
      </c>
    </row>
    <row r="16" spans="1:37" x14ac:dyDescent="0.15">
      <c r="A16" s="9" t="str">
        <f t="shared" ca="1" si="0"/>
        <v/>
      </c>
      <c r="B16" s="7" t="str">
        <f ca="1">IF(OFFSET(Buff!R$6,ROW()-6,0)="","",OFFSET(Buff!R$6,ROW()-6,0))</f>
        <v/>
      </c>
      <c r="C16" s="7">
        <v>1</v>
      </c>
      <c r="D16" s="7">
        <f t="shared" ca="1" si="1"/>
        <v>1</v>
      </c>
      <c r="E16" s="10" t="str">
        <f t="shared" ca="1" si="2"/>
        <v/>
      </c>
      <c r="F16" s="11" t="str">
        <f t="shared" ca="1" si="3"/>
        <v/>
      </c>
      <c r="G16" s="11" t="str">
        <f t="shared" ca="1" si="4"/>
        <v/>
      </c>
      <c r="H16" s="11" t="str">
        <f ca="1">IF(F16="","",IFERROR(VLOOKUP(VALUE(F16),'(辅)战斗时机表'!$A$4:$C$47,3,FALSE)&amp;IF(G16="","","("&amp;G16&amp;")"),"配置错误")&amp;IF(I16="",""," 或 "))</f>
        <v/>
      </c>
      <c r="I16" s="7" t="str">
        <f t="shared" ca="1" si="5"/>
        <v/>
      </c>
      <c r="J16" s="7">
        <v>2</v>
      </c>
      <c r="K16" s="7">
        <f t="shared" ca="1" si="6"/>
        <v>1</v>
      </c>
      <c r="L16" s="10" t="str">
        <f t="shared" ca="1" si="7"/>
        <v/>
      </c>
      <c r="M16" s="11" t="str">
        <f t="shared" ca="1" si="8"/>
        <v/>
      </c>
      <c r="N16" s="11" t="str">
        <f t="shared" ca="1" si="9"/>
        <v/>
      </c>
      <c r="O16" s="11" t="str">
        <f ca="1">IF(M16="","",IFERROR(VLOOKUP(VALUE(M16),'(辅)战斗时机表'!$A$4:$C$47,3,FALSE)&amp;IF(N16="","","("&amp;N16&amp;")"),"配置错误")&amp;IF(P16="",""," 或 "))</f>
        <v/>
      </c>
      <c r="P16" s="7" t="str">
        <f t="shared" ca="1" si="10"/>
        <v/>
      </c>
      <c r="Q16" s="7">
        <v>3</v>
      </c>
      <c r="R16" s="7">
        <f t="shared" ca="1" si="11"/>
        <v>1</v>
      </c>
      <c r="S16" s="10" t="str">
        <f t="shared" ca="1" si="12"/>
        <v/>
      </c>
      <c r="T16" s="11" t="str">
        <f t="shared" ca="1" si="13"/>
        <v/>
      </c>
      <c r="U16" s="11" t="str">
        <f t="shared" ca="1" si="14"/>
        <v/>
      </c>
      <c r="V16" s="11" t="str">
        <f ca="1">IF(T16="","",IFERROR(VLOOKUP(VALUE(T16),'(辅)战斗时机表'!$A$4:$C$47,3,FALSE)&amp;IF(U16="","","("&amp;U16&amp;")"),"配置错误")&amp;IF(W16="",""," 或 "))</f>
        <v/>
      </c>
      <c r="W16" s="7" t="str">
        <f t="shared" ca="1" si="15"/>
        <v/>
      </c>
      <c r="X16" s="7">
        <v>4</v>
      </c>
      <c r="Y16" s="7">
        <f t="shared" ca="1" si="16"/>
        <v>1</v>
      </c>
      <c r="Z16" s="10" t="str">
        <f t="shared" ca="1" si="17"/>
        <v/>
      </c>
      <c r="AA16" s="11" t="str">
        <f t="shared" ca="1" si="18"/>
        <v/>
      </c>
      <c r="AB16" s="11" t="str">
        <f t="shared" ca="1" si="19"/>
        <v/>
      </c>
      <c r="AC16" s="11" t="str">
        <f ca="1">IF(AA16="","",IFERROR(VLOOKUP(VALUE(AA16),'(辅)战斗时机表'!$A$4:$C$47,3,FALSE)&amp;IF(AB16="","","("&amp;AB16&amp;")"),"配置错误")&amp;IF(AD16="",""," 或 "))</f>
        <v/>
      </c>
      <c r="AD16" s="7" t="str">
        <f t="shared" ca="1" si="20"/>
        <v/>
      </c>
      <c r="AE16" s="7">
        <v>5</v>
      </c>
      <c r="AF16" s="7">
        <f t="shared" ca="1" si="21"/>
        <v>1</v>
      </c>
      <c r="AG16" s="10" t="str">
        <f t="shared" ca="1" si="22"/>
        <v/>
      </c>
      <c r="AH16" s="11" t="str">
        <f t="shared" ca="1" si="23"/>
        <v/>
      </c>
      <c r="AI16" s="11" t="str">
        <f t="shared" ca="1" si="24"/>
        <v/>
      </c>
      <c r="AJ16" s="11" t="str">
        <f ca="1">IF(AH16="","",IFERROR(VLOOKUP(VALUE(AH16),'(辅)战斗时机表'!$A$4:$C$47,3,FALSE)&amp;IF(AI16="","","("&amp;AI16&amp;")"),"配置错误")&amp;IF(AK16="",""," 或 "))</f>
        <v/>
      </c>
      <c r="AK16" s="7" t="str">
        <f t="shared" ca="1" si="25"/>
        <v/>
      </c>
    </row>
    <row r="17" spans="1:37" x14ac:dyDescent="0.15">
      <c r="A17" s="9" t="str">
        <f t="shared" ca="1" si="0"/>
        <v/>
      </c>
      <c r="B17" s="7" t="str">
        <f ca="1">IF(OFFSET(Buff!R$6,ROW()-6,0)="","",OFFSET(Buff!R$6,ROW()-6,0))</f>
        <v/>
      </c>
      <c r="C17" s="7">
        <v>1</v>
      </c>
      <c r="D17" s="7">
        <f t="shared" ca="1" si="1"/>
        <v>1</v>
      </c>
      <c r="E17" s="10" t="str">
        <f t="shared" ca="1" si="2"/>
        <v/>
      </c>
      <c r="F17" s="11" t="str">
        <f t="shared" ca="1" si="3"/>
        <v/>
      </c>
      <c r="G17" s="11" t="str">
        <f t="shared" ca="1" si="4"/>
        <v/>
      </c>
      <c r="H17" s="11" t="str">
        <f ca="1">IF(F17="","",IFERROR(VLOOKUP(VALUE(F17),'(辅)战斗时机表'!$A$4:$C$47,3,FALSE)&amp;IF(G17="","","("&amp;G17&amp;")"),"配置错误")&amp;IF(I17="",""," 或 "))</f>
        <v/>
      </c>
      <c r="I17" s="7" t="str">
        <f t="shared" ca="1" si="5"/>
        <v/>
      </c>
      <c r="J17" s="7">
        <v>2</v>
      </c>
      <c r="K17" s="7">
        <f t="shared" ca="1" si="6"/>
        <v>1</v>
      </c>
      <c r="L17" s="10" t="str">
        <f t="shared" ca="1" si="7"/>
        <v/>
      </c>
      <c r="M17" s="11" t="str">
        <f t="shared" ca="1" si="8"/>
        <v/>
      </c>
      <c r="N17" s="11" t="str">
        <f t="shared" ca="1" si="9"/>
        <v/>
      </c>
      <c r="O17" s="11" t="str">
        <f ca="1">IF(M17="","",IFERROR(VLOOKUP(VALUE(M17),'(辅)战斗时机表'!$A$4:$C$47,3,FALSE)&amp;IF(N17="","","("&amp;N17&amp;")"),"配置错误")&amp;IF(P17="",""," 或 "))</f>
        <v/>
      </c>
      <c r="P17" s="7" t="str">
        <f t="shared" ca="1" si="10"/>
        <v/>
      </c>
      <c r="Q17" s="7">
        <v>3</v>
      </c>
      <c r="R17" s="7">
        <f t="shared" ca="1" si="11"/>
        <v>1</v>
      </c>
      <c r="S17" s="10" t="str">
        <f t="shared" ca="1" si="12"/>
        <v/>
      </c>
      <c r="T17" s="11" t="str">
        <f t="shared" ca="1" si="13"/>
        <v/>
      </c>
      <c r="U17" s="11" t="str">
        <f t="shared" ca="1" si="14"/>
        <v/>
      </c>
      <c r="V17" s="11" t="str">
        <f ca="1">IF(T17="","",IFERROR(VLOOKUP(VALUE(T17),'(辅)战斗时机表'!$A$4:$C$47,3,FALSE)&amp;IF(U17="","","("&amp;U17&amp;")"),"配置错误")&amp;IF(W17="",""," 或 "))</f>
        <v/>
      </c>
      <c r="W17" s="7" t="str">
        <f t="shared" ca="1" si="15"/>
        <v/>
      </c>
      <c r="X17" s="7">
        <v>4</v>
      </c>
      <c r="Y17" s="7">
        <f t="shared" ca="1" si="16"/>
        <v>1</v>
      </c>
      <c r="Z17" s="10" t="str">
        <f t="shared" ca="1" si="17"/>
        <v/>
      </c>
      <c r="AA17" s="11" t="str">
        <f t="shared" ca="1" si="18"/>
        <v/>
      </c>
      <c r="AB17" s="11" t="str">
        <f t="shared" ca="1" si="19"/>
        <v/>
      </c>
      <c r="AC17" s="11" t="str">
        <f ca="1">IF(AA17="","",IFERROR(VLOOKUP(VALUE(AA17),'(辅)战斗时机表'!$A$4:$C$47,3,FALSE)&amp;IF(AB17="","","("&amp;AB17&amp;")"),"配置错误")&amp;IF(AD17="",""," 或 "))</f>
        <v/>
      </c>
      <c r="AD17" s="7" t="str">
        <f t="shared" ca="1" si="20"/>
        <v/>
      </c>
      <c r="AE17" s="7">
        <v>5</v>
      </c>
      <c r="AF17" s="7">
        <f t="shared" ca="1" si="21"/>
        <v>1</v>
      </c>
      <c r="AG17" s="10" t="str">
        <f t="shared" ca="1" si="22"/>
        <v/>
      </c>
      <c r="AH17" s="11" t="str">
        <f t="shared" ca="1" si="23"/>
        <v/>
      </c>
      <c r="AI17" s="11" t="str">
        <f t="shared" ca="1" si="24"/>
        <v/>
      </c>
      <c r="AJ17" s="11" t="str">
        <f ca="1">IF(AH17="","",IFERROR(VLOOKUP(VALUE(AH17),'(辅)战斗时机表'!$A$4:$C$47,3,FALSE)&amp;IF(AI17="","","("&amp;AI17&amp;")"),"配置错误")&amp;IF(AK17="",""," 或 "))</f>
        <v/>
      </c>
      <c r="AK17" s="7" t="str">
        <f t="shared" ca="1" si="25"/>
        <v/>
      </c>
    </row>
    <row r="18" spans="1:37" x14ac:dyDescent="0.15">
      <c r="A18" s="9" t="str">
        <f t="shared" ca="1" si="0"/>
        <v/>
      </c>
      <c r="B18" s="7" t="str">
        <f ca="1">IF(OFFSET(Buff!R$6,ROW()-6,0)="","",OFFSET(Buff!R$6,ROW()-6,0))</f>
        <v/>
      </c>
      <c r="C18" s="7">
        <v>1</v>
      </c>
      <c r="D18" s="7">
        <f t="shared" ca="1" si="1"/>
        <v>1</v>
      </c>
      <c r="E18" s="10" t="str">
        <f t="shared" ca="1" si="2"/>
        <v/>
      </c>
      <c r="F18" s="11" t="str">
        <f t="shared" ca="1" si="3"/>
        <v/>
      </c>
      <c r="G18" s="11" t="str">
        <f t="shared" ca="1" si="4"/>
        <v/>
      </c>
      <c r="H18" s="11" t="str">
        <f ca="1">IF(F18="","",IFERROR(VLOOKUP(VALUE(F18),'(辅)战斗时机表'!$A$4:$C$47,3,FALSE)&amp;IF(G18="","","("&amp;G18&amp;")"),"配置错误")&amp;IF(I18="",""," 或 "))</f>
        <v/>
      </c>
      <c r="I18" s="7" t="str">
        <f t="shared" ca="1" si="5"/>
        <v/>
      </c>
      <c r="J18" s="7">
        <v>2</v>
      </c>
      <c r="K18" s="7">
        <f t="shared" ca="1" si="6"/>
        <v>1</v>
      </c>
      <c r="L18" s="10" t="str">
        <f t="shared" ca="1" si="7"/>
        <v/>
      </c>
      <c r="M18" s="11" t="str">
        <f t="shared" ca="1" si="8"/>
        <v/>
      </c>
      <c r="N18" s="11" t="str">
        <f t="shared" ca="1" si="9"/>
        <v/>
      </c>
      <c r="O18" s="11" t="str">
        <f ca="1">IF(M18="","",IFERROR(VLOOKUP(VALUE(M18),'(辅)战斗时机表'!$A$4:$C$47,3,FALSE)&amp;IF(N18="","","("&amp;N18&amp;")"),"配置错误")&amp;IF(P18="",""," 或 "))</f>
        <v/>
      </c>
      <c r="P18" s="7" t="str">
        <f t="shared" ca="1" si="10"/>
        <v/>
      </c>
      <c r="Q18" s="7">
        <v>3</v>
      </c>
      <c r="R18" s="7">
        <f t="shared" ca="1" si="11"/>
        <v>1</v>
      </c>
      <c r="S18" s="10" t="str">
        <f t="shared" ca="1" si="12"/>
        <v/>
      </c>
      <c r="T18" s="11" t="str">
        <f t="shared" ca="1" si="13"/>
        <v/>
      </c>
      <c r="U18" s="11" t="str">
        <f t="shared" ca="1" si="14"/>
        <v/>
      </c>
      <c r="V18" s="11" t="str">
        <f ca="1">IF(T18="","",IFERROR(VLOOKUP(VALUE(T18),'(辅)战斗时机表'!$A$4:$C$47,3,FALSE)&amp;IF(U18="","","("&amp;U18&amp;")"),"配置错误")&amp;IF(W18="",""," 或 "))</f>
        <v/>
      </c>
      <c r="W18" s="7" t="str">
        <f t="shared" ca="1" si="15"/>
        <v/>
      </c>
      <c r="X18" s="7">
        <v>4</v>
      </c>
      <c r="Y18" s="7">
        <f t="shared" ca="1" si="16"/>
        <v>1</v>
      </c>
      <c r="Z18" s="10" t="str">
        <f t="shared" ca="1" si="17"/>
        <v/>
      </c>
      <c r="AA18" s="11" t="str">
        <f t="shared" ca="1" si="18"/>
        <v/>
      </c>
      <c r="AB18" s="11" t="str">
        <f t="shared" ca="1" si="19"/>
        <v/>
      </c>
      <c r="AC18" s="11" t="str">
        <f ca="1">IF(AA18="","",IFERROR(VLOOKUP(VALUE(AA18),'(辅)战斗时机表'!$A$4:$C$47,3,FALSE)&amp;IF(AB18="","","("&amp;AB18&amp;")"),"配置错误")&amp;IF(AD18="",""," 或 "))</f>
        <v/>
      </c>
      <c r="AD18" s="7" t="str">
        <f t="shared" ca="1" si="20"/>
        <v/>
      </c>
      <c r="AE18" s="7">
        <v>5</v>
      </c>
      <c r="AF18" s="7">
        <f t="shared" ca="1" si="21"/>
        <v>1</v>
      </c>
      <c r="AG18" s="10" t="str">
        <f t="shared" ca="1" si="22"/>
        <v/>
      </c>
      <c r="AH18" s="11" t="str">
        <f t="shared" ca="1" si="23"/>
        <v/>
      </c>
      <c r="AI18" s="11" t="str">
        <f t="shared" ca="1" si="24"/>
        <v/>
      </c>
      <c r="AJ18" s="11" t="str">
        <f ca="1">IF(AH18="","",IFERROR(VLOOKUP(VALUE(AH18),'(辅)战斗时机表'!$A$4:$C$47,3,FALSE)&amp;IF(AI18="","","("&amp;AI18&amp;")"),"配置错误")&amp;IF(AK18="",""," 或 "))</f>
        <v/>
      </c>
      <c r="AK18" s="7" t="str">
        <f t="shared" ca="1" si="25"/>
        <v/>
      </c>
    </row>
    <row r="19" spans="1:37" x14ac:dyDescent="0.15">
      <c r="A19" s="9" t="str">
        <f t="shared" ca="1" si="0"/>
        <v>当回合开始时 或 配置错误</v>
      </c>
      <c r="B19" s="7" t="str">
        <f ca="1">IF(OFFSET(Buff!R$6,ROW()-6,0)="","",OFFSET(Buff!R$6,ROW()-6,0))</f>
        <v>200|101</v>
      </c>
      <c r="C19" s="7">
        <v>1</v>
      </c>
      <c r="D19" s="7">
        <f t="shared" ca="1" si="1"/>
        <v>4</v>
      </c>
      <c r="E19" s="10" t="str">
        <f t="shared" ca="1" si="2"/>
        <v>200</v>
      </c>
      <c r="F19" s="11" t="str">
        <f t="shared" ca="1" si="3"/>
        <v>200</v>
      </c>
      <c r="G19" s="11" t="str">
        <f t="shared" ca="1" si="4"/>
        <v/>
      </c>
      <c r="H19" s="11" t="str">
        <f ca="1">IF(F19="","",IFERROR(VLOOKUP(VALUE(F19),'(辅)战斗时机表'!$A$4:$C$47,3,FALSE)&amp;IF(G19="","","("&amp;G19&amp;")"),"配置错误")&amp;IF(I19="",""," 或 "))</f>
        <v xml:space="preserve">当回合开始时 或 </v>
      </c>
      <c r="I19" s="7" t="str">
        <f t="shared" ca="1" si="5"/>
        <v>101</v>
      </c>
      <c r="J19" s="7">
        <v>2</v>
      </c>
      <c r="K19" s="7">
        <f t="shared" ca="1" si="6"/>
        <v>4</v>
      </c>
      <c r="L19" s="10" t="str">
        <f t="shared" ca="1" si="7"/>
        <v>101</v>
      </c>
      <c r="M19" s="11" t="str">
        <f t="shared" ca="1" si="8"/>
        <v>101</v>
      </c>
      <c r="N19" s="11" t="str">
        <f t="shared" ca="1" si="9"/>
        <v/>
      </c>
      <c r="O19" s="11" t="str">
        <f ca="1">IF(M19="","",IFERROR(VLOOKUP(VALUE(M19),'(辅)战斗时机表'!$A$4:$C$47,3,FALSE)&amp;IF(N19="","","("&amp;N19&amp;")"),"配置错误")&amp;IF(P19="",""," 或 "))</f>
        <v>配置错误</v>
      </c>
      <c r="P19" s="7" t="str">
        <f t="shared" ca="1" si="10"/>
        <v/>
      </c>
      <c r="Q19" s="7">
        <v>3</v>
      </c>
      <c r="R19" s="7">
        <f t="shared" ca="1" si="11"/>
        <v>1</v>
      </c>
      <c r="S19" s="10" t="str">
        <f t="shared" ca="1" si="12"/>
        <v/>
      </c>
      <c r="T19" s="11" t="str">
        <f t="shared" ca="1" si="13"/>
        <v/>
      </c>
      <c r="U19" s="11" t="str">
        <f t="shared" ca="1" si="14"/>
        <v/>
      </c>
      <c r="V19" s="11" t="str">
        <f ca="1">IF(T19="","",IFERROR(VLOOKUP(VALUE(T19),'(辅)战斗时机表'!$A$4:$C$47,3,FALSE)&amp;IF(U19="","","("&amp;U19&amp;")"),"配置错误")&amp;IF(W19="",""," 或 "))</f>
        <v/>
      </c>
      <c r="W19" s="7" t="str">
        <f t="shared" ca="1" si="15"/>
        <v/>
      </c>
      <c r="X19" s="7">
        <v>4</v>
      </c>
      <c r="Y19" s="7">
        <f t="shared" ca="1" si="16"/>
        <v>1</v>
      </c>
      <c r="Z19" s="10" t="str">
        <f t="shared" ca="1" si="17"/>
        <v/>
      </c>
      <c r="AA19" s="11" t="str">
        <f t="shared" ca="1" si="18"/>
        <v/>
      </c>
      <c r="AB19" s="11" t="str">
        <f t="shared" ca="1" si="19"/>
        <v/>
      </c>
      <c r="AC19" s="11" t="str">
        <f ca="1">IF(AA19="","",IFERROR(VLOOKUP(VALUE(AA19),'(辅)战斗时机表'!$A$4:$C$47,3,FALSE)&amp;IF(AB19="","","("&amp;AB19&amp;")"),"配置错误")&amp;IF(AD19="",""," 或 "))</f>
        <v/>
      </c>
      <c r="AD19" s="7" t="str">
        <f t="shared" ca="1" si="20"/>
        <v/>
      </c>
      <c r="AE19" s="7">
        <v>5</v>
      </c>
      <c r="AF19" s="7">
        <f t="shared" ca="1" si="21"/>
        <v>1</v>
      </c>
      <c r="AG19" s="10" t="str">
        <f t="shared" ca="1" si="22"/>
        <v/>
      </c>
      <c r="AH19" s="11" t="str">
        <f t="shared" ca="1" si="23"/>
        <v/>
      </c>
      <c r="AI19" s="11" t="str">
        <f t="shared" ca="1" si="24"/>
        <v/>
      </c>
      <c r="AJ19" s="11" t="str">
        <f ca="1">IF(AH19="","",IFERROR(VLOOKUP(VALUE(AH19),'(辅)战斗时机表'!$A$4:$C$47,3,FALSE)&amp;IF(AI19="","","("&amp;AI19&amp;")"),"配置错误")&amp;IF(AK19="",""," 或 "))</f>
        <v/>
      </c>
      <c r="AK19" s="7" t="str">
        <f t="shared" ca="1" si="25"/>
        <v/>
      </c>
    </row>
    <row r="20" spans="1:37" x14ac:dyDescent="0.15">
      <c r="A20" s="9" t="str">
        <f t="shared" ca="1" si="0"/>
        <v>当回合开始时 或 当回合结束时</v>
      </c>
      <c r="B20" s="7" t="str">
        <f ca="1">IF(OFFSET(Buff!R$6,ROW()-6,0)="","",OFFSET(Buff!R$6,ROW()-6,0))</f>
        <v>200|201</v>
      </c>
      <c r="C20" s="7">
        <v>1</v>
      </c>
      <c r="D20" s="7">
        <f t="shared" ca="1" si="1"/>
        <v>4</v>
      </c>
      <c r="E20" s="10" t="str">
        <f t="shared" ca="1" si="2"/>
        <v>200</v>
      </c>
      <c r="F20" s="11" t="str">
        <f t="shared" ca="1" si="3"/>
        <v>200</v>
      </c>
      <c r="G20" s="11" t="str">
        <f t="shared" ca="1" si="4"/>
        <v/>
      </c>
      <c r="H20" s="11" t="str">
        <f ca="1">IF(F20="","",IFERROR(VLOOKUP(VALUE(F20),'(辅)战斗时机表'!$A$4:$C$47,3,FALSE)&amp;IF(G20="","","("&amp;G20&amp;")"),"配置错误")&amp;IF(I20="",""," 或 "))</f>
        <v xml:space="preserve">当回合开始时 或 </v>
      </c>
      <c r="I20" s="7" t="str">
        <f t="shared" ca="1" si="5"/>
        <v>201</v>
      </c>
      <c r="J20" s="7">
        <v>2</v>
      </c>
      <c r="K20" s="7">
        <f t="shared" ca="1" si="6"/>
        <v>4</v>
      </c>
      <c r="L20" s="10" t="str">
        <f t="shared" ca="1" si="7"/>
        <v>201</v>
      </c>
      <c r="M20" s="11" t="str">
        <f t="shared" ca="1" si="8"/>
        <v>201</v>
      </c>
      <c r="N20" s="11" t="str">
        <f t="shared" ca="1" si="9"/>
        <v/>
      </c>
      <c r="O20" s="11" t="str">
        <f ca="1">IF(M20="","",IFERROR(VLOOKUP(VALUE(M20),'(辅)战斗时机表'!$A$4:$C$47,3,FALSE)&amp;IF(N20="","","("&amp;N20&amp;")"),"配置错误")&amp;IF(P20="",""," 或 "))</f>
        <v>当回合结束时</v>
      </c>
      <c r="P20" s="7" t="str">
        <f t="shared" ca="1" si="10"/>
        <v/>
      </c>
      <c r="Q20" s="7">
        <v>3</v>
      </c>
      <c r="R20" s="7">
        <f t="shared" ca="1" si="11"/>
        <v>1</v>
      </c>
      <c r="S20" s="10" t="str">
        <f t="shared" ca="1" si="12"/>
        <v/>
      </c>
      <c r="T20" s="11" t="str">
        <f t="shared" ca="1" si="13"/>
        <v/>
      </c>
      <c r="U20" s="11" t="str">
        <f t="shared" ca="1" si="14"/>
        <v/>
      </c>
      <c r="V20" s="11" t="str">
        <f ca="1">IF(T20="","",IFERROR(VLOOKUP(VALUE(T20),'(辅)战斗时机表'!$A$4:$C$47,3,FALSE)&amp;IF(U20="","","("&amp;U20&amp;")"),"配置错误")&amp;IF(W20="",""," 或 "))</f>
        <v/>
      </c>
      <c r="W20" s="7" t="str">
        <f t="shared" ca="1" si="15"/>
        <v/>
      </c>
      <c r="X20" s="7">
        <v>4</v>
      </c>
      <c r="Y20" s="7">
        <f t="shared" ca="1" si="16"/>
        <v>1</v>
      </c>
      <c r="Z20" s="10" t="str">
        <f t="shared" ca="1" si="17"/>
        <v/>
      </c>
      <c r="AA20" s="11" t="str">
        <f t="shared" ca="1" si="18"/>
        <v/>
      </c>
      <c r="AB20" s="11" t="str">
        <f t="shared" ca="1" si="19"/>
        <v/>
      </c>
      <c r="AC20" s="11" t="str">
        <f ca="1">IF(AA20="","",IFERROR(VLOOKUP(VALUE(AA20),'(辅)战斗时机表'!$A$4:$C$47,3,FALSE)&amp;IF(AB20="","","("&amp;AB20&amp;")"),"配置错误")&amp;IF(AD20="",""," 或 "))</f>
        <v/>
      </c>
      <c r="AD20" s="7" t="str">
        <f t="shared" ca="1" si="20"/>
        <v/>
      </c>
      <c r="AE20" s="7">
        <v>5</v>
      </c>
      <c r="AF20" s="7">
        <f t="shared" ca="1" si="21"/>
        <v>1</v>
      </c>
      <c r="AG20" s="10" t="str">
        <f t="shared" ca="1" si="22"/>
        <v/>
      </c>
      <c r="AH20" s="11" t="str">
        <f t="shared" ca="1" si="23"/>
        <v/>
      </c>
      <c r="AI20" s="11" t="str">
        <f t="shared" ca="1" si="24"/>
        <v/>
      </c>
      <c r="AJ20" s="11" t="str">
        <f ca="1">IF(AH20="","",IFERROR(VLOOKUP(VALUE(AH20),'(辅)战斗时机表'!$A$4:$C$47,3,FALSE)&amp;IF(AI20="","","("&amp;AI20&amp;")"),"配置错误")&amp;IF(AK20="",""," 或 "))</f>
        <v/>
      </c>
      <c r="AK20" s="7" t="str">
        <f t="shared" ca="1" si="25"/>
        <v/>
      </c>
    </row>
    <row r="21" spans="1:37" x14ac:dyDescent="0.15">
      <c r="A21" s="9" t="str">
        <f t="shared" ca="1" si="0"/>
        <v>立即 或 当血量变化时</v>
      </c>
      <c r="B21" s="7" t="str">
        <f ca="1">IF(OFFSET(Buff!R$6,ROW()-6,0)="","",OFFSET(Buff!R$6,ROW()-6,0))</f>
        <v>0|300</v>
      </c>
      <c r="C21" s="7">
        <v>1</v>
      </c>
      <c r="D21" s="7">
        <f t="shared" ca="1" si="1"/>
        <v>2</v>
      </c>
      <c r="E21" s="10" t="str">
        <f t="shared" ca="1" si="2"/>
        <v>0</v>
      </c>
      <c r="F21" s="11" t="str">
        <f t="shared" ca="1" si="3"/>
        <v>0</v>
      </c>
      <c r="G21" s="11" t="str">
        <f t="shared" ca="1" si="4"/>
        <v/>
      </c>
      <c r="H21" s="11" t="str">
        <f ca="1">IF(F21="","",IFERROR(VLOOKUP(VALUE(F21),'(辅)战斗时机表'!$A$4:$C$47,3,FALSE)&amp;IF(G21="","","("&amp;G21&amp;")"),"配置错误")&amp;IF(I21="",""," 或 "))</f>
        <v xml:space="preserve">立即 或 </v>
      </c>
      <c r="I21" s="7" t="str">
        <f t="shared" ca="1" si="5"/>
        <v>300</v>
      </c>
      <c r="J21" s="7">
        <v>2</v>
      </c>
      <c r="K21" s="7">
        <f t="shared" ca="1" si="6"/>
        <v>4</v>
      </c>
      <c r="L21" s="10" t="str">
        <f t="shared" ca="1" si="7"/>
        <v>300</v>
      </c>
      <c r="M21" s="11" t="str">
        <f t="shared" ca="1" si="8"/>
        <v>300</v>
      </c>
      <c r="N21" s="11" t="str">
        <f t="shared" ca="1" si="9"/>
        <v/>
      </c>
      <c r="O21" s="11" t="str">
        <f ca="1">IF(M21="","",IFERROR(VLOOKUP(VALUE(M21),'(辅)战斗时机表'!$A$4:$C$47,3,FALSE)&amp;IF(N21="","","("&amp;N21&amp;")"),"配置错误")&amp;IF(P21="",""," 或 "))</f>
        <v>当血量变化时</v>
      </c>
      <c r="P21" s="7" t="str">
        <f t="shared" ca="1" si="10"/>
        <v/>
      </c>
      <c r="Q21" s="7">
        <v>3</v>
      </c>
      <c r="R21" s="7">
        <f t="shared" ca="1" si="11"/>
        <v>1</v>
      </c>
      <c r="S21" s="10" t="str">
        <f t="shared" ca="1" si="12"/>
        <v/>
      </c>
      <c r="T21" s="11" t="str">
        <f t="shared" ca="1" si="13"/>
        <v/>
      </c>
      <c r="U21" s="11" t="str">
        <f t="shared" ca="1" si="14"/>
        <v/>
      </c>
      <c r="V21" s="11" t="str">
        <f ca="1">IF(T21="","",IFERROR(VLOOKUP(VALUE(T21),'(辅)战斗时机表'!$A$4:$C$47,3,FALSE)&amp;IF(U21="","","("&amp;U21&amp;")"),"配置错误")&amp;IF(W21="",""," 或 "))</f>
        <v/>
      </c>
      <c r="W21" s="7" t="str">
        <f t="shared" ca="1" si="15"/>
        <v/>
      </c>
      <c r="X21" s="7">
        <v>4</v>
      </c>
      <c r="Y21" s="7">
        <f t="shared" ca="1" si="16"/>
        <v>1</v>
      </c>
      <c r="Z21" s="10" t="str">
        <f t="shared" ca="1" si="17"/>
        <v/>
      </c>
      <c r="AA21" s="11" t="str">
        <f t="shared" ca="1" si="18"/>
        <v/>
      </c>
      <c r="AB21" s="11" t="str">
        <f t="shared" ca="1" si="19"/>
        <v/>
      </c>
      <c r="AC21" s="11" t="str">
        <f ca="1">IF(AA21="","",IFERROR(VLOOKUP(VALUE(AA21),'(辅)战斗时机表'!$A$4:$C$47,3,FALSE)&amp;IF(AB21="","","("&amp;AB21&amp;")"),"配置错误")&amp;IF(AD21="",""," 或 "))</f>
        <v/>
      </c>
      <c r="AD21" s="7" t="str">
        <f t="shared" ca="1" si="20"/>
        <v/>
      </c>
      <c r="AE21" s="7">
        <v>5</v>
      </c>
      <c r="AF21" s="7">
        <f t="shared" ca="1" si="21"/>
        <v>1</v>
      </c>
      <c r="AG21" s="10" t="str">
        <f t="shared" ca="1" si="22"/>
        <v/>
      </c>
      <c r="AH21" s="11" t="str">
        <f t="shared" ca="1" si="23"/>
        <v/>
      </c>
      <c r="AI21" s="11" t="str">
        <f t="shared" ca="1" si="24"/>
        <v/>
      </c>
      <c r="AJ21" s="11" t="str">
        <f ca="1">IF(AH21="","",IFERROR(VLOOKUP(VALUE(AH21),'(辅)战斗时机表'!$A$4:$C$47,3,FALSE)&amp;IF(AI21="","","("&amp;AI21&amp;")"),"配置错误")&amp;IF(AK21="",""," 或 "))</f>
        <v/>
      </c>
      <c r="AK21" s="7" t="str">
        <f t="shared" ca="1" si="25"/>
        <v/>
      </c>
    </row>
    <row r="22" spans="1:37" ht="27" x14ac:dyDescent="0.15">
      <c r="A22" s="9" t="str">
        <f t="shared" ca="1" si="0"/>
        <v>bufftype集无到有时(;2;3) 或 当回合结束时</v>
      </c>
      <c r="B22" s="7" t="str">
        <f ca="1">IF(OFFSET(Buff!R$6,ROW()-6,0)="","",OFFSET(Buff!R$6,ROW()-6,0))</f>
        <v>501;2;3|201</v>
      </c>
      <c r="C22" s="7">
        <v>1</v>
      </c>
      <c r="D22" s="7">
        <f t="shared" ca="1" si="1"/>
        <v>8</v>
      </c>
      <c r="E22" s="10" t="str">
        <f t="shared" ca="1" si="2"/>
        <v>501;2;3</v>
      </c>
      <c r="F22" s="11" t="str">
        <f t="shared" ca="1" si="3"/>
        <v>501</v>
      </c>
      <c r="G22" s="11" t="str">
        <f t="shared" ca="1" si="4"/>
        <v>;2;3</v>
      </c>
      <c r="H22" s="11" t="str">
        <f ca="1">IF(F22="","",IFERROR(VLOOKUP(VALUE(F22),'(辅)战斗时机表'!$A$4:$C$47,3,FALSE)&amp;IF(G22="","","("&amp;G22&amp;")"),"配置错误")&amp;IF(I22="",""," 或 "))</f>
        <v xml:space="preserve">bufftype集无到有时(;2;3) 或 </v>
      </c>
      <c r="I22" s="7" t="str">
        <f t="shared" ca="1" si="5"/>
        <v>201</v>
      </c>
      <c r="J22" s="7">
        <v>2</v>
      </c>
      <c r="K22" s="7">
        <f t="shared" ca="1" si="6"/>
        <v>4</v>
      </c>
      <c r="L22" s="10" t="str">
        <f t="shared" ca="1" si="7"/>
        <v>201</v>
      </c>
      <c r="M22" s="11" t="str">
        <f t="shared" ca="1" si="8"/>
        <v>201</v>
      </c>
      <c r="N22" s="11" t="str">
        <f t="shared" ca="1" si="9"/>
        <v/>
      </c>
      <c r="O22" s="11" t="str">
        <f ca="1">IF(M22="","",IFERROR(VLOOKUP(VALUE(M22),'(辅)战斗时机表'!$A$4:$C$47,3,FALSE)&amp;IF(N22="","","("&amp;N22&amp;")"),"配置错误")&amp;IF(P22="",""," 或 "))</f>
        <v>当回合结束时</v>
      </c>
      <c r="P22" s="7" t="str">
        <f t="shared" ca="1" si="10"/>
        <v/>
      </c>
      <c r="Q22" s="7">
        <v>3</v>
      </c>
      <c r="R22" s="7">
        <f t="shared" ca="1" si="11"/>
        <v>1</v>
      </c>
      <c r="S22" s="10" t="str">
        <f t="shared" ca="1" si="12"/>
        <v/>
      </c>
      <c r="T22" s="11" t="str">
        <f t="shared" ca="1" si="13"/>
        <v/>
      </c>
      <c r="U22" s="11" t="str">
        <f t="shared" ca="1" si="14"/>
        <v/>
      </c>
      <c r="V22" s="11" t="str">
        <f ca="1">IF(T22="","",IFERROR(VLOOKUP(VALUE(T22),'(辅)战斗时机表'!$A$4:$C$47,3,FALSE)&amp;IF(U22="","","("&amp;U22&amp;")"),"配置错误")&amp;IF(W22="",""," 或 "))</f>
        <v/>
      </c>
      <c r="W22" s="7" t="str">
        <f t="shared" ca="1" si="15"/>
        <v/>
      </c>
      <c r="X22" s="7">
        <v>4</v>
      </c>
      <c r="Y22" s="7">
        <f t="shared" ca="1" si="16"/>
        <v>1</v>
      </c>
      <c r="Z22" s="10" t="str">
        <f t="shared" ca="1" si="17"/>
        <v/>
      </c>
      <c r="AA22" s="11" t="str">
        <f t="shared" ca="1" si="18"/>
        <v/>
      </c>
      <c r="AB22" s="11" t="str">
        <f t="shared" ca="1" si="19"/>
        <v/>
      </c>
      <c r="AC22" s="11" t="str">
        <f ca="1">IF(AA22="","",IFERROR(VLOOKUP(VALUE(AA22),'(辅)战斗时机表'!$A$4:$C$47,3,FALSE)&amp;IF(AB22="","","("&amp;AB22&amp;")"),"配置错误")&amp;IF(AD22="",""," 或 "))</f>
        <v/>
      </c>
      <c r="AD22" s="7" t="str">
        <f t="shared" ca="1" si="20"/>
        <v/>
      </c>
      <c r="AE22" s="7">
        <v>5</v>
      </c>
      <c r="AF22" s="7">
        <f t="shared" ca="1" si="21"/>
        <v>1</v>
      </c>
      <c r="AG22" s="10" t="str">
        <f t="shared" ca="1" si="22"/>
        <v/>
      </c>
      <c r="AH22" s="11" t="str">
        <f t="shared" ca="1" si="23"/>
        <v/>
      </c>
      <c r="AI22" s="11" t="str">
        <f t="shared" ca="1" si="24"/>
        <v/>
      </c>
      <c r="AJ22" s="11" t="str">
        <f ca="1">IF(AH22="","",IFERROR(VLOOKUP(VALUE(AH22),'(辅)战斗时机表'!$A$4:$C$47,3,FALSE)&amp;IF(AI22="","","("&amp;AI22&amp;")"),"配置错误")&amp;IF(AK22="",""," 或 "))</f>
        <v/>
      </c>
      <c r="AK22" s="7" t="str">
        <f t="shared" ca="1" si="25"/>
        <v/>
      </c>
    </row>
    <row r="23" spans="1:37" x14ac:dyDescent="0.15">
      <c r="A23" s="9" t="str">
        <f t="shared" ca="1" si="0"/>
        <v/>
      </c>
      <c r="B23" s="7" t="str">
        <f ca="1">IF(OFFSET(Buff!R$6,ROW()-6,0)="","",OFFSET(Buff!R$6,ROW()-6,0))</f>
        <v/>
      </c>
      <c r="C23" s="7">
        <v>1</v>
      </c>
      <c r="D23" s="7">
        <f t="shared" ca="1" si="1"/>
        <v>1</v>
      </c>
      <c r="E23" s="10" t="str">
        <f t="shared" ca="1" si="2"/>
        <v/>
      </c>
      <c r="F23" s="11" t="str">
        <f t="shared" ca="1" si="3"/>
        <v/>
      </c>
      <c r="G23" s="11" t="str">
        <f t="shared" ca="1" si="4"/>
        <v/>
      </c>
      <c r="H23" s="11" t="str">
        <f ca="1">IF(F23="","",IFERROR(VLOOKUP(VALUE(F23),'(辅)战斗时机表'!$A$4:$C$47,3,FALSE)&amp;IF(G23="","","("&amp;G23&amp;")"),"配置错误")&amp;IF(I23="",""," 或 "))</f>
        <v/>
      </c>
      <c r="I23" s="7" t="str">
        <f t="shared" ca="1" si="5"/>
        <v/>
      </c>
      <c r="J23" s="7">
        <v>2</v>
      </c>
      <c r="K23" s="7">
        <f t="shared" ca="1" si="6"/>
        <v>1</v>
      </c>
      <c r="L23" s="10" t="str">
        <f t="shared" ca="1" si="7"/>
        <v/>
      </c>
      <c r="M23" s="11" t="str">
        <f t="shared" ca="1" si="8"/>
        <v/>
      </c>
      <c r="N23" s="11" t="str">
        <f t="shared" ca="1" si="9"/>
        <v/>
      </c>
      <c r="O23" s="11" t="str">
        <f ca="1">IF(M23="","",IFERROR(VLOOKUP(VALUE(M23),'(辅)战斗时机表'!$A$4:$C$47,3,FALSE)&amp;IF(N23="","","("&amp;N23&amp;")"),"配置错误")&amp;IF(P23="",""," 或 "))</f>
        <v/>
      </c>
      <c r="P23" s="7" t="str">
        <f t="shared" ca="1" si="10"/>
        <v/>
      </c>
      <c r="Q23" s="7">
        <v>3</v>
      </c>
      <c r="R23" s="7">
        <f t="shared" ca="1" si="11"/>
        <v>1</v>
      </c>
      <c r="S23" s="10" t="str">
        <f t="shared" ca="1" si="12"/>
        <v/>
      </c>
      <c r="T23" s="11" t="str">
        <f t="shared" ca="1" si="13"/>
        <v/>
      </c>
      <c r="U23" s="11" t="str">
        <f t="shared" ca="1" si="14"/>
        <v/>
      </c>
      <c r="V23" s="11" t="str">
        <f ca="1">IF(T23="","",IFERROR(VLOOKUP(VALUE(T23),'(辅)战斗时机表'!$A$4:$C$47,3,FALSE)&amp;IF(U23="","","("&amp;U23&amp;")"),"配置错误")&amp;IF(W23="",""," 或 "))</f>
        <v/>
      </c>
      <c r="W23" s="7" t="str">
        <f t="shared" ca="1" si="15"/>
        <v/>
      </c>
      <c r="X23" s="7">
        <v>4</v>
      </c>
      <c r="Y23" s="7">
        <f t="shared" ca="1" si="16"/>
        <v>1</v>
      </c>
      <c r="Z23" s="10" t="str">
        <f t="shared" ca="1" si="17"/>
        <v/>
      </c>
      <c r="AA23" s="11" t="str">
        <f t="shared" ca="1" si="18"/>
        <v/>
      </c>
      <c r="AB23" s="11" t="str">
        <f t="shared" ca="1" si="19"/>
        <v/>
      </c>
      <c r="AC23" s="11" t="str">
        <f ca="1">IF(AA23="","",IFERROR(VLOOKUP(VALUE(AA23),'(辅)战斗时机表'!$A$4:$C$47,3,FALSE)&amp;IF(AB23="","","("&amp;AB23&amp;")"),"配置错误")&amp;IF(AD23="",""," 或 "))</f>
        <v/>
      </c>
      <c r="AD23" s="7" t="str">
        <f t="shared" ca="1" si="20"/>
        <v/>
      </c>
      <c r="AE23" s="7">
        <v>5</v>
      </c>
      <c r="AF23" s="7">
        <f t="shared" ca="1" si="21"/>
        <v>1</v>
      </c>
      <c r="AG23" s="10" t="str">
        <f t="shared" ca="1" si="22"/>
        <v/>
      </c>
      <c r="AH23" s="11" t="str">
        <f t="shared" ca="1" si="23"/>
        <v/>
      </c>
      <c r="AI23" s="11" t="str">
        <f t="shared" ca="1" si="24"/>
        <v/>
      </c>
      <c r="AJ23" s="11" t="str">
        <f ca="1">IF(AH23="","",IFERROR(VLOOKUP(VALUE(AH23),'(辅)战斗时机表'!$A$4:$C$47,3,FALSE)&amp;IF(AI23="","","("&amp;AI23&amp;")"),"配置错误")&amp;IF(AK23="",""," 或 "))</f>
        <v/>
      </c>
      <c r="AK23" s="7" t="str">
        <f t="shared" ca="1" si="25"/>
        <v/>
      </c>
    </row>
    <row r="24" spans="1:37" x14ac:dyDescent="0.15">
      <c r="A24" s="9" t="str">
        <f t="shared" ca="1" si="0"/>
        <v>对对位敌方个体攻击前</v>
      </c>
      <c r="B24" s="7">
        <f ca="1">IF(OFFSET(Buff!R$6,ROW()-6,0)="","",OFFSET(Buff!R$6,ROW()-6,0))</f>
        <v>306</v>
      </c>
      <c r="C24" s="7">
        <v>1</v>
      </c>
      <c r="D24" s="7">
        <f t="shared" ca="1" si="1"/>
        <v>4</v>
      </c>
      <c r="E24" s="10" t="str">
        <f t="shared" ca="1" si="2"/>
        <v>306</v>
      </c>
      <c r="F24" s="11" t="str">
        <f t="shared" ca="1" si="3"/>
        <v>306</v>
      </c>
      <c r="G24" s="11" t="str">
        <f t="shared" ca="1" si="4"/>
        <v/>
      </c>
      <c r="H24" s="11" t="str">
        <f ca="1">IF(F24="","",IFERROR(VLOOKUP(VALUE(F24),'(辅)战斗时机表'!$A$4:$C$47,3,FALSE)&amp;IF(G24="","","("&amp;G24&amp;")"),"配置错误")&amp;IF(I24="",""," 或 "))</f>
        <v>对对位敌方个体攻击前</v>
      </c>
      <c r="I24" s="7" t="str">
        <f t="shared" ca="1" si="5"/>
        <v/>
      </c>
      <c r="J24" s="7">
        <v>2</v>
      </c>
      <c r="K24" s="7">
        <f t="shared" ca="1" si="6"/>
        <v>1</v>
      </c>
      <c r="L24" s="10" t="str">
        <f t="shared" ca="1" si="7"/>
        <v/>
      </c>
      <c r="M24" s="11" t="str">
        <f t="shared" ca="1" si="8"/>
        <v/>
      </c>
      <c r="N24" s="11" t="str">
        <f t="shared" ca="1" si="9"/>
        <v/>
      </c>
      <c r="O24" s="11" t="str">
        <f ca="1">IF(M24="","",IFERROR(VLOOKUP(VALUE(M24),'(辅)战斗时机表'!$A$4:$C$47,3,FALSE)&amp;IF(N24="","","("&amp;N24&amp;")"),"配置错误")&amp;IF(P24="",""," 或 "))</f>
        <v/>
      </c>
      <c r="P24" s="7" t="str">
        <f t="shared" ca="1" si="10"/>
        <v/>
      </c>
      <c r="Q24" s="7">
        <v>3</v>
      </c>
      <c r="R24" s="7">
        <f t="shared" ca="1" si="11"/>
        <v>1</v>
      </c>
      <c r="S24" s="10" t="str">
        <f t="shared" ca="1" si="12"/>
        <v/>
      </c>
      <c r="T24" s="11" t="str">
        <f t="shared" ca="1" si="13"/>
        <v/>
      </c>
      <c r="U24" s="11" t="str">
        <f t="shared" ca="1" si="14"/>
        <v/>
      </c>
      <c r="V24" s="11" t="str">
        <f ca="1">IF(T24="","",IFERROR(VLOOKUP(VALUE(T24),'(辅)战斗时机表'!$A$4:$C$47,3,FALSE)&amp;IF(U24="","","("&amp;U24&amp;")"),"配置错误")&amp;IF(W24="",""," 或 "))</f>
        <v/>
      </c>
      <c r="W24" s="7" t="str">
        <f t="shared" ca="1" si="15"/>
        <v/>
      </c>
      <c r="X24" s="7">
        <v>4</v>
      </c>
      <c r="Y24" s="7">
        <f t="shared" ca="1" si="16"/>
        <v>1</v>
      </c>
      <c r="Z24" s="10" t="str">
        <f t="shared" ca="1" si="17"/>
        <v/>
      </c>
      <c r="AA24" s="11" t="str">
        <f t="shared" ca="1" si="18"/>
        <v/>
      </c>
      <c r="AB24" s="11" t="str">
        <f t="shared" ca="1" si="19"/>
        <v/>
      </c>
      <c r="AC24" s="11" t="str">
        <f ca="1">IF(AA24="","",IFERROR(VLOOKUP(VALUE(AA24),'(辅)战斗时机表'!$A$4:$C$47,3,FALSE)&amp;IF(AB24="","","("&amp;AB24&amp;")"),"配置错误")&amp;IF(AD24="",""," 或 "))</f>
        <v/>
      </c>
      <c r="AD24" s="7" t="str">
        <f t="shared" ca="1" si="20"/>
        <v/>
      </c>
      <c r="AE24" s="7">
        <v>5</v>
      </c>
      <c r="AF24" s="7">
        <f t="shared" ca="1" si="21"/>
        <v>1</v>
      </c>
      <c r="AG24" s="10" t="str">
        <f t="shared" ca="1" si="22"/>
        <v/>
      </c>
      <c r="AH24" s="11" t="str">
        <f t="shared" ca="1" si="23"/>
        <v/>
      </c>
      <c r="AI24" s="11" t="str">
        <f t="shared" ca="1" si="24"/>
        <v/>
      </c>
      <c r="AJ24" s="11" t="str">
        <f ca="1">IF(AH24="","",IFERROR(VLOOKUP(VALUE(AH24),'(辅)战斗时机表'!$A$4:$C$47,3,FALSE)&amp;IF(AI24="","","("&amp;AI24&amp;")"),"配置错误")&amp;IF(AK24="",""," 或 "))</f>
        <v/>
      </c>
      <c r="AK24" s="7" t="str">
        <f t="shared" ca="1" si="25"/>
        <v/>
      </c>
    </row>
    <row r="25" spans="1:37" x14ac:dyDescent="0.15">
      <c r="A25" s="9" t="str">
        <f t="shared" ca="1" si="0"/>
        <v>对异位敌方个体攻击前</v>
      </c>
      <c r="B25" s="7">
        <f ca="1">IF(OFFSET(Buff!R$6,ROW()-6,0)="","",OFFSET(Buff!R$6,ROW()-6,0))</f>
        <v>307</v>
      </c>
      <c r="C25" s="7">
        <v>1</v>
      </c>
      <c r="D25" s="7">
        <f t="shared" ca="1" si="1"/>
        <v>4</v>
      </c>
      <c r="E25" s="10" t="str">
        <f t="shared" ca="1" si="2"/>
        <v>307</v>
      </c>
      <c r="F25" s="11" t="str">
        <f t="shared" ca="1" si="3"/>
        <v>307</v>
      </c>
      <c r="G25" s="11" t="str">
        <f t="shared" ca="1" si="4"/>
        <v/>
      </c>
      <c r="H25" s="11" t="str">
        <f ca="1">IF(F25="","",IFERROR(VLOOKUP(VALUE(F25),'(辅)战斗时机表'!$A$4:$C$47,3,FALSE)&amp;IF(G25="","","("&amp;G25&amp;")"),"配置错误")&amp;IF(I25="",""," 或 "))</f>
        <v>对异位敌方个体攻击前</v>
      </c>
      <c r="I25" s="7" t="str">
        <f t="shared" ca="1" si="5"/>
        <v/>
      </c>
      <c r="J25" s="7">
        <v>2</v>
      </c>
      <c r="K25" s="7">
        <f t="shared" ca="1" si="6"/>
        <v>1</v>
      </c>
      <c r="L25" s="10" t="str">
        <f t="shared" ca="1" si="7"/>
        <v/>
      </c>
      <c r="M25" s="11" t="str">
        <f t="shared" ca="1" si="8"/>
        <v/>
      </c>
      <c r="N25" s="11" t="str">
        <f t="shared" ca="1" si="9"/>
        <v/>
      </c>
      <c r="O25" s="11" t="str">
        <f ca="1">IF(M25="","",IFERROR(VLOOKUP(VALUE(M25),'(辅)战斗时机表'!$A$4:$C$47,3,FALSE)&amp;IF(N25="","","("&amp;N25&amp;")"),"配置错误")&amp;IF(P25="",""," 或 "))</f>
        <v/>
      </c>
      <c r="P25" s="7" t="str">
        <f t="shared" ca="1" si="10"/>
        <v/>
      </c>
      <c r="Q25" s="7">
        <v>3</v>
      </c>
      <c r="R25" s="7">
        <f t="shared" ca="1" si="11"/>
        <v>1</v>
      </c>
      <c r="S25" s="10" t="str">
        <f t="shared" ca="1" si="12"/>
        <v/>
      </c>
      <c r="T25" s="11" t="str">
        <f t="shared" ca="1" si="13"/>
        <v/>
      </c>
      <c r="U25" s="11" t="str">
        <f t="shared" ca="1" si="14"/>
        <v/>
      </c>
      <c r="V25" s="11" t="str">
        <f ca="1">IF(T25="","",IFERROR(VLOOKUP(VALUE(T25),'(辅)战斗时机表'!$A$4:$C$47,3,FALSE)&amp;IF(U25="","","("&amp;U25&amp;")"),"配置错误")&amp;IF(W25="",""," 或 "))</f>
        <v/>
      </c>
      <c r="W25" s="7" t="str">
        <f t="shared" ca="1" si="15"/>
        <v/>
      </c>
      <c r="X25" s="7">
        <v>4</v>
      </c>
      <c r="Y25" s="7">
        <f t="shared" ca="1" si="16"/>
        <v>1</v>
      </c>
      <c r="Z25" s="10" t="str">
        <f t="shared" ca="1" si="17"/>
        <v/>
      </c>
      <c r="AA25" s="11" t="str">
        <f t="shared" ca="1" si="18"/>
        <v/>
      </c>
      <c r="AB25" s="11" t="str">
        <f t="shared" ca="1" si="19"/>
        <v/>
      </c>
      <c r="AC25" s="11" t="str">
        <f ca="1">IF(AA25="","",IFERROR(VLOOKUP(VALUE(AA25),'(辅)战斗时机表'!$A$4:$C$47,3,FALSE)&amp;IF(AB25="","","("&amp;AB25&amp;")"),"配置错误")&amp;IF(AD25="",""," 或 "))</f>
        <v/>
      </c>
      <c r="AD25" s="7" t="str">
        <f t="shared" ca="1" si="20"/>
        <v/>
      </c>
      <c r="AE25" s="7">
        <v>5</v>
      </c>
      <c r="AF25" s="7">
        <f t="shared" ca="1" si="21"/>
        <v>1</v>
      </c>
      <c r="AG25" s="10" t="str">
        <f t="shared" ca="1" si="22"/>
        <v/>
      </c>
      <c r="AH25" s="11" t="str">
        <f t="shared" ca="1" si="23"/>
        <v/>
      </c>
      <c r="AI25" s="11" t="str">
        <f t="shared" ca="1" si="24"/>
        <v/>
      </c>
      <c r="AJ25" s="11" t="str">
        <f ca="1">IF(AH25="","",IFERROR(VLOOKUP(VALUE(AH25),'(辅)战斗时机表'!$A$4:$C$47,3,FALSE)&amp;IF(AI25="","","("&amp;AI25&amp;")"),"配置错误")&amp;IF(AK25="",""," 或 "))</f>
        <v/>
      </c>
      <c r="AK25" s="7" t="str">
        <f t="shared" ca="1" si="25"/>
        <v/>
      </c>
    </row>
    <row r="26" spans="1:37" x14ac:dyDescent="0.15">
      <c r="A26" s="9" t="str">
        <f t="shared" ca="1" si="0"/>
        <v>被对位敌方攻击前</v>
      </c>
      <c r="B26" s="7">
        <f ca="1">IF(OFFSET(Buff!R$6,ROW()-6,0)="","",OFFSET(Buff!R$6,ROW()-6,0))</f>
        <v>308</v>
      </c>
      <c r="C26" s="7">
        <v>1</v>
      </c>
      <c r="D26" s="7">
        <f t="shared" ca="1" si="1"/>
        <v>4</v>
      </c>
      <c r="E26" s="10" t="str">
        <f t="shared" ca="1" si="2"/>
        <v>308</v>
      </c>
      <c r="F26" s="11" t="str">
        <f t="shared" ca="1" si="3"/>
        <v>308</v>
      </c>
      <c r="G26" s="11" t="str">
        <f t="shared" ca="1" si="4"/>
        <v/>
      </c>
      <c r="H26" s="11" t="str">
        <f ca="1">IF(F26="","",IFERROR(VLOOKUP(VALUE(F26),'(辅)战斗时机表'!$A$4:$C$47,3,FALSE)&amp;IF(G26="","","("&amp;G26&amp;")"),"配置错误")&amp;IF(I26="",""," 或 "))</f>
        <v>被对位敌方攻击前</v>
      </c>
      <c r="I26" s="7" t="str">
        <f t="shared" ca="1" si="5"/>
        <v/>
      </c>
      <c r="J26" s="7">
        <v>2</v>
      </c>
      <c r="K26" s="7">
        <f t="shared" ca="1" si="6"/>
        <v>1</v>
      </c>
      <c r="L26" s="10" t="str">
        <f t="shared" ca="1" si="7"/>
        <v/>
      </c>
      <c r="M26" s="11" t="str">
        <f t="shared" ca="1" si="8"/>
        <v/>
      </c>
      <c r="N26" s="11" t="str">
        <f t="shared" ca="1" si="9"/>
        <v/>
      </c>
      <c r="O26" s="11" t="str">
        <f ca="1">IF(M26="","",IFERROR(VLOOKUP(VALUE(M26),'(辅)战斗时机表'!$A$4:$C$47,3,FALSE)&amp;IF(N26="","","("&amp;N26&amp;")"),"配置错误")&amp;IF(P26="",""," 或 "))</f>
        <v/>
      </c>
      <c r="P26" s="7" t="str">
        <f t="shared" ca="1" si="10"/>
        <v/>
      </c>
      <c r="Q26" s="7">
        <v>3</v>
      </c>
      <c r="R26" s="7">
        <f t="shared" ca="1" si="11"/>
        <v>1</v>
      </c>
      <c r="S26" s="10" t="str">
        <f t="shared" ca="1" si="12"/>
        <v/>
      </c>
      <c r="T26" s="11" t="str">
        <f t="shared" ca="1" si="13"/>
        <v/>
      </c>
      <c r="U26" s="11" t="str">
        <f t="shared" ca="1" si="14"/>
        <v/>
      </c>
      <c r="V26" s="11" t="str">
        <f ca="1">IF(T26="","",IFERROR(VLOOKUP(VALUE(T26),'(辅)战斗时机表'!$A$4:$C$47,3,FALSE)&amp;IF(U26="","","("&amp;U26&amp;")"),"配置错误")&amp;IF(W26="",""," 或 "))</f>
        <v/>
      </c>
      <c r="W26" s="7" t="str">
        <f t="shared" ca="1" si="15"/>
        <v/>
      </c>
      <c r="X26" s="7">
        <v>4</v>
      </c>
      <c r="Y26" s="7">
        <f t="shared" ca="1" si="16"/>
        <v>1</v>
      </c>
      <c r="Z26" s="10" t="str">
        <f t="shared" ca="1" si="17"/>
        <v/>
      </c>
      <c r="AA26" s="11" t="str">
        <f t="shared" ca="1" si="18"/>
        <v/>
      </c>
      <c r="AB26" s="11" t="str">
        <f t="shared" ca="1" si="19"/>
        <v/>
      </c>
      <c r="AC26" s="11" t="str">
        <f ca="1">IF(AA26="","",IFERROR(VLOOKUP(VALUE(AA26),'(辅)战斗时机表'!$A$4:$C$47,3,FALSE)&amp;IF(AB26="","","("&amp;AB26&amp;")"),"配置错误")&amp;IF(AD26="",""," 或 "))</f>
        <v/>
      </c>
      <c r="AD26" s="7" t="str">
        <f t="shared" ca="1" si="20"/>
        <v/>
      </c>
      <c r="AE26" s="7">
        <v>5</v>
      </c>
      <c r="AF26" s="7">
        <f t="shared" ca="1" si="21"/>
        <v>1</v>
      </c>
      <c r="AG26" s="10" t="str">
        <f t="shared" ca="1" si="22"/>
        <v/>
      </c>
      <c r="AH26" s="11" t="str">
        <f t="shared" ca="1" si="23"/>
        <v/>
      </c>
      <c r="AI26" s="11" t="str">
        <f t="shared" ca="1" si="24"/>
        <v/>
      </c>
      <c r="AJ26" s="11" t="str">
        <f ca="1">IF(AH26="","",IFERROR(VLOOKUP(VALUE(AH26),'(辅)战斗时机表'!$A$4:$C$47,3,FALSE)&amp;IF(AI26="","","("&amp;AI26&amp;")"),"配置错误")&amp;IF(AK26="",""," 或 "))</f>
        <v/>
      </c>
      <c r="AK26" s="7" t="str">
        <f t="shared" ca="1" si="25"/>
        <v/>
      </c>
    </row>
    <row r="27" spans="1:37" x14ac:dyDescent="0.15">
      <c r="A27" s="9" t="str">
        <f t="shared" ca="1" si="0"/>
        <v>被异位敌方攻击前</v>
      </c>
      <c r="B27" s="7">
        <f ca="1">IF(OFFSET(Buff!R$6,ROW()-6,0)="","",OFFSET(Buff!R$6,ROW()-6,0))</f>
        <v>309</v>
      </c>
      <c r="C27" s="7">
        <v>1</v>
      </c>
      <c r="D27" s="7">
        <f t="shared" ca="1" si="1"/>
        <v>4</v>
      </c>
      <c r="E27" s="10" t="str">
        <f t="shared" ca="1" si="2"/>
        <v>309</v>
      </c>
      <c r="F27" s="11" t="str">
        <f t="shared" ca="1" si="3"/>
        <v>309</v>
      </c>
      <c r="G27" s="11" t="str">
        <f t="shared" ca="1" si="4"/>
        <v/>
      </c>
      <c r="H27" s="11" t="str">
        <f ca="1">IF(F27="","",IFERROR(VLOOKUP(VALUE(F27),'(辅)战斗时机表'!$A$4:$C$47,3,FALSE)&amp;IF(G27="","","("&amp;G27&amp;")"),"配置错误")&amp;IF(I27="",""," 或 "))</f>
        <v>被异位敌方攻击前</v>
      </c>
      <c r="I27" s="7" t="str">
        <f t="shared" ca="1" si="5"/>
        <v/>
      </c>
      <c r="J27" s="7">
        <v>2</v>
      </c>
      <c r="K27" s="7">
        <f t="shared" ca="1" si="6"/>
        <v>1</v>
      </c>
      <c r="L27" s="10" t="str">
        <f t="shared" ca="1" si="7"/>
        <v/>
      </c>
      <c r="M27" s="11" t="str">
        <f t="shared" ca="1" si="8"/>
        <v/>
      </c>
      <c r="N27" s="11" t="str">
        <f t="shared" ca="1" si="9"/>
        <v/>
      </c>
      <c r="O27" s="11" t="str">
        <f ca="1">IF(M27="","",IFERROR(VLOOKUP(VALUE(M27),'(辅)战斗时机表'!$A$4:$C$47,3,FALSE)&amp;IF(N27="","","("&amp;N27&amp;")"),"配置错误")&amp;IF(P27="",""," 或 "))</f>
        <v/>
      </c>
      <c r="P27" s="7" t="str">
        <f t="shared" ca="1" si="10"/>
        <v/>
      </c>
      <c r="Q27" s="7">
        <v>3</v>
      </c>
      <c r="R27" s="7">
        <f t="shared" ca="1" si="11"/>
        <v>1</v>
      </c>
      <c r="S27" s="10" t="str">
        <f t="shared" ca="1" si="12"/>
        <v/>
      </c>
      <c r="T27" s="11" t="str">
        <f t="shared" ca="1" si="13"/>
        <v/>
      </c>
      <c r="U27" s="11" t="str">
        <f t="shared" ca="1" si="14"/>
        <v/>
      </c>
      <c r="V27" s="11" t="str">
        <f ca="1">IF(T27="","",IFERROR(VLOOKUP(VALUE(T27),'(辅)战斗时机表'!$A$4:$C$47,3,FALSE)&amp;IF(U27="","","("&amp;U27&amp;")"),"配置错误")&amp;IF(W27="",""," 或 "))</f>
        <v/>
      </c>
      <c r="W27" s="7" t="str">
        <f t="shared" ca="1" si="15"/>
        <v/>
      </c>
      <c r="X27" s="7">
        <v>4</v>
      </c>
      <c r="Y27" s="7">
        <f t="shared" ca="1" si="16"/>
        <v>1</v>
      </c>
      <c r="Z27" s="10" t="str">
        <f t="shared" ca="1" si="17"/>
        <v/>
      </c>
      <c r="AA27" s="11" t="str">
        <f t="shared" ca="1" si="18"/>
        <v/>
      </c>
      <c r="AB27" s="11" t="str">
        <f t="shared" ca="1" si="19"/>
        <v/>
      </c>
      <c r="AC27" s="11" t="str">
        <f ca="1">IF(AA27="","",IFERROR(VLOOKUP(VALUE(AA27),'(辅)战斗时机表'!$A$4:$C$47,3,FALSE)&amp;IF(AB27="","","("&amp;AB27&amp;")"),"配置错误")&amp;IF(AD27="",""," 或 "))</f>
        <v/>
      </c>
      <c r="AD27" s="7" t="str">
        <f t="shared" ca="1" si="20"/>
        <v/>
      </c>
      <c r="AE27" s="7">
        <v>5</v>
      </c>
      <c r="AF27" s="7">
        <f t="shared" ca="1" si="21"/>
        <v>1</v>
      </c>
      <c r="AG27" s="10" t="str">
        <f t="shared" ca="1" si="22"/>
        <v/>
      </c>
      <c r="AH27" s="11" t="str">
        <f t="shared" ca="1" si="23"/>
        <v/>
      </c>
      <c r="AI27" s="11" t="str">
        <f t="shared" ca="1" si="24"/>
        <v/>
      </c>
      <c r="AJ27" s="11" t="str">
        <f ca="1">IF(AH27="","",IFERROR(VLOOKUP(VALUE(AH27),'(辅)战斗时机表'!$A$4:$C$47,3,FALSE)&amp;IF(AI27="","","("&amp;AI27&amp;")"),"配置错误")&amp;IF(AK27="",""," 或 "))</f>
        <v/>
      </c>
      <c r="AK27" s="7" t="str">
        <f t="shared" ca="1" si="25"/>
        <v/>
      </c>
    </row>
    <row r="28" spans="1:37" x14ac:dyDescent="0.15">
      <c r="A28" s="9" t="str">
        <f t="shared" ca="1" si="0"/>
        <v>对对位敌方个体攻击后</v>
      </c>
      <c r="B28" s="7">
        <f ca="1">IF(OFFSET(Buff!R$6,ROW()-6,0)="","",OFFSET(Buff!R$6,ROW()-6,0))</f>
        <v>316</v>
      </c>
      <c r="C28" s="7">
        <v>1</v>
      </c>
      <c r="D28" s="7">
        <f t="shared" ca="1" si="1"/>
        <v>4</v>
      </c>
      <c r="E28" s="10" t="str">
        <f t="shared" ca="1" si="2"/>
        <v>316</v>
      </c>
      <c r="F28" s="11" t="str">
        <f t="shared" ca="1" si="3"/>
        <v>316</v>
      </c>
      <c r="G28" s="11" t="str">
        <f t="shared" ca="1" si="4"/>
        <v/>
      </c>
      <c r="H28" s="11" t="str">
        <f ca="1">IF(F28="","",IFERROR(VLOOKUP(VALUE(F28),'(辅)战斗时机表'!$A$4:$C$47,3,FALSE)&amp;IF(G28="","","("&amp;G28&amp;")"),"配置错误")&amp;IF(I28="",""," 或 "))</f>
        <v>对对位敌方个体攻击后</v>
      </c>
      <c r="I28" s="7" t="str">
        <f t="shared" ca="1" si="5"/>
        <v/>
      </c>
      <c r="J28" s="7">
        <v>2</v>
      </c>
      <c r="K28" s="7">
        <f t="shared" ca="1" si="6"/>
        <v>1</v>
      </c>
      <c r="L28" s="10" t="str">
        <f t="shared" ca="1" si="7"/>
        <v/>
      </c>
      <c r="M28" s="11" t="str">
        <f t="shared" ca="1" si="8"/>
        <v/>
      </c>
      <c r="N28" s="11" t="str">
        <f t="shared" ca="1" si="9"/>
        <v/>
      </c>
      <c r="O28" s="11" t="str">
        <f ca="1">IF(M28="","",IFERROR(VLOOKUP(VALUE(M28),'(辅)战斗时机表'!$A$4:$C$47,3,FALSE)&amp;IF(N28="","","("&amp;N28&amp;")"),"配置错误")&amp;IF(P28="",""," 或 "))</f>
        <v/>
      </c>
      <c r="P28" s="7" t="str">
        <f t="shared" ca="1" si="10"/>
        <v/>
      </c>
      <c r="Q28" s="7">
        <v>3</v>
      </c>
      <c r="R28" s="7">
        <f t="shared" ca="1" si="11"/>
        <v>1</v>
      </c>
      <c r="S28" s="10" t="str">
        <f t="shared" ca="1" si="12"/>
        <v/>
      </c>
      <c r="T28" s="11" t="str">
        <f t="shared" ca="1" si="13"/>
        <v/>
      </c>
      <c r="U28" s="11" t="str">
        <f t="shared" ca="1" si="14"/>
        <v/>
      </c>
      <c r="V28" s="11" t="str">
        <f ca="1">IF(T28="","",IFERROR(VLOOKUP(VALUE(T28),'(辅)战斗时机表'!$A$4:$C$47,3,FALSE)&amp;IF(U28="","","("&amp;U28&amp;")"),"配置错误")&amp;IF(W28="",""," 或 "))</f>
        <v/>
      </c>
      <c r="W28" s="7" t="str">
        <f t="shared" ca="1" si="15"/>
        <v/>
      </c>
      <c r="X28" s="7">
        <v>4</v>
      </c>
      <c r="Y28" s="7">
        <f t="shared" ca="1" si="16"/>
        <v>1</v>
      </c>
      <c r="Z28" s="10" t="str">
        <f t="shared" ca="1" si="17"/>
        <v/>
      </c>
      <c r="AA28" s="11" t="str">
        <f t="shared" ca="1" si="18"/>
        <v/>
      </c>
      <c r="AB28" s="11" t="str">
        <f t="shared" ca="1" si="19"/>
        <v/>
      </c>
      <c r="AC28" s="11" t="str">
        <f ca="1">IF(AA28="","",IFERROR(VLOOKUP(VALUE(AA28),'(辅)战斗时机表'!$A$4:$C$47,3,FALSE)&amp;IF(AB28="","","("&amp;AB28&amp;")"),"配置错误")&amp;IF(AD28="",""," 或 "))</f>
        <v/>
      </c>
      <c r="AD28" s="7" t="str">
        <f t="shared" ca="1" si="20"/>
        <v/>
      </c>
      <c r="AE28" s="7">
        <v>5</v>
      </c>
      <c r="AF28" s="7">
        <f t="shared" ca="1" si="21"/>
        <v>1</v>
      </c>
      <c r="AG28" s="10" t="str">
        <f t="shared" ca="1" si="22"/>
        <v/>
      </c>
      <c r="AH28" s="11" t="str">
        <f t="shared" ca="1" si="23"/>
        <v/>
      </c>
      <c r="AI28" s="11" t="str">
        <f t="shared" ca="1" si="24"/>
        <v/>
      </c>
      <c r="AJ28" s="11" t="str">
        <f ca="1">IF(AH28="","",IFERROR(VLOOKUP(VALUE(AH28),'(辅)战斗时机表'!$A$4:$C$47,3,FALSE)&amp;IF(AI28="","","("&amp;AI28&amp;")"),"配置错误")&amp;IF(AK28="",""," 或 "))</f>
        <v/>
      </c>
      <c r="AK28" s="7" t="str">
        <f t="shared" ca="1" si="25"/>
        <v/>
      </c>
    </row>
    <row r="29" spans="1:37" x14ac:dyDescent="0.15">
      <c r="A29" s="9" t="str">
        <f t="shared" ca="1" si="0"/>
        <v>对异位敌方个体攻击后</v>
      </c>
      <c r="B29" s="7">
        <f ca="1">IF(OFFSET(Buff!R$6,ROW()-6,0)="","",OFFSET(Buff!R$6,ROW()-6,0))</f>
        <v>317</v>
      </c>
      <c r="C29" s="7">
        <v>1</v>
      </c>
      <c r="D29" s="7">
        <f t="shared" ca="1" si="1"/>
        <v>4</v>
      </c>
      <c r="E29" s="10" t="str">
        <f t="shared" ca="1" si="2"/>
        <v>317</v>
      </c>
      <c r="F29" s="11" t="str">
        <f t="shared" ca="1" si="3"/>
        <v>317</v>
      </c>
      <c r="G29" s="11" t="str">
        <f t="shared" ca="1" si="4"/>
        <v/>
      </c>
      <c r="H29" s="11" t="str">
        <f ca="1">IF(F29="","",IFERROR(VLOOKUP(VALUE(F29),'(辅)战斗时机表'!$A$4:$C$47,3,FALSE)&amp;IF(G29="","","("&amp;G29&amp;")"),"配置错误")&amp;IF(I29="",""," 或 "))</f>
        <v>对异位敌方个体攻击后</v>
      </c>
      <c r="I29" s="7" t="str">
        <f t="shared" ca="1" si="5"/>
        <v/>
      </c>
      <c r="J29" s="7">
        <v>2</v>
      </c>
      <c r="K29" s="7">
        <f t="shared" ca="1" si="6"/>
        <v>1</v>
      </c>
      <c r="L29" s="10" t="str">
        <f t="shared" ca="1" si="7"/>
        <v/>
      </c>
      <c r="M29" s="11" t="str">
        <f t="shared" ca="1" si="8"/>
        <v/>
      </c>
      <c r="N29" s="11" t="str">
        <f t="shared" ca="1" si="9"/>
        <v/>
      </c>
      <c r="O29" s="11" t="str">
        <f ca="1">IF(M29="","",IFERROR(VLOOKUP(VALUE(M29),'(辅)战斗时机表'!$A$4:$C$47,3,FALSE)&amp;IF(N29="","","("&amp;N29&amp;")"),"配置错误")&amp;IF(P29="",""," 或 "))</f>
        <v/>
      </c>
      <c r="P29" s="7" t="str">
        <f t="shared" ca="1" si="10"/>
        <v/>
      </c>
      <c r="Q29" s="7">
        <v>3</v>
      </c>
      <c r="R29" s="7">
        <f t="shared" ca="1" si="11"/>
        <v>1</v>
      </c>
      <c r="S29" s="10" t="str">
        <f t="shared" ca="1" si="12"/>
        <v/>
      </c>
      <c r="T29" s="11" t="str">
        <f t="shared" ca="1" si="13"/>
        <v/>
      </c>
      <c r="U29" s="11" t="str">
        <f t="shared" ca="1" si="14"/>
        <v/>
      </c>
      <c r="V29" s="11" t="str">
        <f ca="1">IF(T29="","",IFERROR(VLOOKUP(VALUE(T29),'(辅)战斗时机表'!$A$4:$C$47,3,FALSE)&amp;IF(U29="","","("&amp;U29&amp;")"),"配置错误")&amp;IF(W29="",""," 或 "))</f>
        <v/>
      </c>
      <c r="W29" s="7" t="str">
        <f t="shared" ca="1" si="15"/>
        <v/>
      </c>
      <c r="X29" s="7">
        <v>4</v>
      </c>
      <c r="Y29" s="7">
        <f t="shared" ca="1" si="16"/>
        <v>1</v>
      </c>
      <c r="Z29" s="10" t="str">
        <f t="shared" ca="1" si="17"/>
        <v/>
      </c>
      <c r="AA29" s="11" t="str">
        <f t="shared" ca="1" si="18"/>
        <v/>
      </c>
      <c r="AB29" s="11" t="str">
        <f t="shared" ca="1" si="19"/>
        <v/>
      </c>
      <c r="AC29" s="11" t="str">
        <f ca="1">IF(AA29="","",IFERROR(VLOOKUP(VALUE(AA29),'(辅)战斗时机表'!$A$4:$C$47,3,FALSE)&amp;IF(AB29="","","("&amp;AB29&amp;")"),"配置错误")&amp;IF(AD29="",""," 或 "))</f>
        <v/>
      </c>
      <c r="AD29" s="7" t="str">
        <f t="shared" ca="1" si="20"/>
        <v/>
      </c>
      <c r="AE29" s="7">
        <v>5</v>
      </c>
      <c r="AF29" s="7">
        <f t="shared" ca="1" si="21"/>
        <v>1</v>
      </c>
      <c r="AG29" s="10" t="str">
        <f t="shared" ca="1" si="22"/>
        <v/>
      </c>
      <c r="AH29" s="11" t="str">
        <f t="shared" ca="1" si="23"/>
        <v/>
      </c>
      <c r="AI29" s="11" t="str">
        <f t="shared" ca="1" si="24"/>
        <v/>
      </c>
      <c r="AJ29" s="11" t="str">
        <f ca="1">IF(AH29="","",IFERROR(VLOOKUP(VALUE(AH29),'(辅)战斗时机表'!$A$4:$C$47,3,FALSE)&amp;IF(AI29="","","("&amp;AI29&amp;")"),"配置错误")&amp;IF(AK29="",""," 或 "))</f>
        <v/>
      </c>
      <c r="AK29" s="7" t="str">
        <f t="shared" ca="1" si="25"/>
        <v/>
      </c>
    </row>
    <row r="30" spans="1:37" x14ac:dyDescent="0.15">
      <c r="A30" s="9" t="str">
        <f t="shared" ca="1" si="0"/>
        <v>受到对位敌方攻击后</v>
      </c>
      <c r="B30" s="7">
        <f ca="1">IF(OFFSET(Buff!R$6,ROW()-6,0)="","",OFFSET(Buff!R$6,ROW()-6,0))</f>
        <v>318</v>
      </c>
      <c r="C30" s="7">
        <v>1</v>
      </c>
      <c r="D30" s="7">
        <f t="shared" ca="1" si="1"/>
        <v>4</v>
      </c>
      <c r="E30" s="10" t="str">
        <f t="shared" ca="1" si="2"/>
        <v>318</v>
      </c>
      <c r="F30" s="11" t="str">
        <f t="shared" ca="1" si="3"/>
        <v>318</v>
      </c>
      <c r="G30" s="11" t="str">
        <f t="shared" ca="1" si="4"/>
        <v/>
      </c>
      <c r="H30" s="11" t="str">
        <f ca="1">IF(F30="","",IFERROR(VLOOKUP(VALUE(F30),'(辅)战斗时机表'!$A$4:$C$47,3,FALSE)&amp;IF(G30="","","("&amp;G30&amp;")"),"配置错误")&amp;IF(I30="",""," 或 "))</f>
        <v>受到对位敌方攻击后</v>
      </c>
      <c r="I30" s="7" t="str">
        <f t="shared" ca="1" si="5"/>
        <v/>
      </c>
      <c r="J30" s="7">
        <v>2</v>
      </c>
      <c r="K30" s="7">
        <f t="shared" ca="1" si="6"/>
        <v>1</v>
      </c>
      <c r="L30" s="10" t="str">
        <f t="shared" ca="1" si="7"/>
        <v/>
      </c>
      <c r="M30" s="11" t="str">
        <f t="shared" ca="1" si="8"/>
        <v/>
      </c>
      <c r="N30" s="11" t="str">
        <f t="shared" ca="1" si="9"/>
        <v/>
      </c>
      <c r="O30" s="11" t="str">
        <f ca="1">IF(M30="","",IFERROR(VLOOKUP(VALUE(M30),'(辅)战斗时机表'!$A$4:$C$47,3,FALSE)&amp;IF(N30="","","("&amp;N30&amp;")"),"配置错误")&amp;IF(P30="",""," 或 "))</f>
        <v/>
      </c>
      <c r="P30" s="7" t="str">
        <f t="shared" ca="1" si="10"/>
        <v/>
      </c>
      <c r="Q30" s="7">
        <v>3</v>
      </c>
      <c r="R30" s="7">
        <f t="shared" ca="1" si="11"/>
        <v>1</v>
      </c>
      <c r="S30" s="10" t="str">
        <f t="shared" ca="1" si="12"/>
        <v/>
      </c>
      <c r="T30" s="11" t="str">
        <f t="shared" ca="1" si="13"/>
        <v/>
      </c>
      <c r="U30" s="11" t="str">
        <f t="shared" ca="1" si="14"/>
        <v/>
      </c>
      <c r="V30" s="11" t="str">
        <f ca="1">IF(T30="","",IFERROR(VLOOKUP(VALUE(T30),'(辅)战斗时机表'!$A$4:$C$47,3,FALSE)&amp;IF(U30="","","("&amp;U30&amp;")"),"配置错误")&amp;IF(W30="",""," 或 "))</f>
        <v/>
      </c>
      <c r="W30" s="7" t="str">
        <f t="shared" ca="1" si="15"/>
        <v/>
      </c>
      <c r="X30" s="7">
        <v>4</v>
      </c>
      <c r="Y30" s="7">
        <f t="shared" ca="1" si="16"/>
        <v>1</v>
      </c>
      <c r="Z30" s="10" t="str">
        <f t="shared" ca="1" si="17"/>
        <v/>
      </c>
      <c r="AA30" s="11" t="str">
        <f t="shared" ca="1" si="18"/>
        <v/>
      </c>
      <c r="AB30" s="11" t="str">
        <f t="shared" ca="1" si="19"/>
        <v/>
      </c>
      <c r="AC30" s="11" t="str">
        <f ca="1">IF(AA30="","",IFERROR(VLOOKUP(VALUE(AA30),'(辅)战斗时机表'!$A$4:$C$47,3,FALSE)&amp;IF(AB30="","","("&amp;AB30&amp;")"),"配置错误")&amp;IF(AD30="",""," 或 "))</f>
        <v/>
      </c>
      <c r="AD30" s="7" t="str">
        <f t="shared" ca="1" si="20"/>
        <v/>
      </c>
      <c r="AE30" s="7">
        <v>5</v>
      </c>
      <c r="AF30" s="7">
        <f t="shared" ca="1" si="21"/>
        <v>1</v>
      </c>
      <c r="AG30" s="10" t="str">
        <f t="shared" ca="1" si="22"/>
        <v/>
      </c>
      <c r="AH30" s="11" t="str">
        <f t="shared" ca="1" si="23"/>
        <v/>
      </c>
      <c r="AI30" s="11" t="str">
        <f t="shared" ca="1" si="24"/>
        <v/>
      </c>
      <c r="AJ30" s="11" t="str">
        <f ca="1">IF(AH30="","",IFERROR(VLOOKUP(VALUE(AH30),'(辅)战斗时机表'!$A$4:$C$47,3,FALSE)&amp;IF(AI30="","","("&amp;AI30&amp;")"),"配置错误")&amp;IF(AK30="",""," 或 "))</f>
        <v/>
      </c>
      <c r="AK30" s="7" t="str">
        <f t="shared" ca="1" si="25"/>
        <v/>
      </c>
    </row>
    <row r="31" spans="1:37" x14ac:dyDescent="0.15">
      <c r="A31" s="9" t="str">
        <f t="shared" ca="1" si="0"/>
        <v>受到异位敌方攻击后</v>
      </c>
      <c r="B31" s="7">
        <f ca="1">IF(OFFSET(Buff!R$6,ROW()-6,0)="","",OFFSET(Buff!R$6,ROW()-6,0))</f>
        <v>319</v>
      </c>
      <c r="C31" s="7">
        <v>1</v>
      </c>
      <c r="D31" s="7">
        <f t="shared" ca="1" si="1"/>
        <v>4</v>
      </c>
      <c r="E31" s="10" t="str">
        <f t="shared" ca="1" si="2"/>
        <v>319</v>
      </c>
      <c r="F31" s="11" t="str">
        <f t="shared" ca="1" si="3"/>
        <v>319</v>
      </c>
      <c r="G31" s="11" t="str">
        <f t="shared" ca="1" si="4"/>
        <v/>
      </c>
      <c r="H31" s="11" t="str">
        <f ca="1">IF(F31="","",IFERROR(VLOOKUP(VALUE(F31),'(辅)战斗时机表'!$A$4:$C$47,3,FALSE)&amp;IF(G31="","","("&amp;G31&amp;")"),"配置错误")&amp;IF(I31="",""," 或 "))</f>
        <v>受到异位敌方攻击后</v>
      </c>
      <c r="I31" s="7" t="str">
        <f t="shared" ca="1" si="5"/>
        <v/>
      </c>
      <c r="J31" s="7">
        <v>2</v>
      </c>
      <c r="K31" s="7">
        <f t="shared" ca="1" si="6"/>
        <v>1</v>
      </c>
      <c r="L31" s="10" t="str">
        <f t="shared" ca="1" si="7"/>
        <v/>
      </c>
      <c r="M31" s="11" t="str">
        <f t="shared" ca="1" si="8"/>
        <v/>
      </c>
      <c r="N31" s="11" t="str">
        <f t="shared" ca="1" si="9"/>
        <v/>
      </c>
      <c r="O31" s="11" t="str">
        <f ca="1">IF(M31="","",IFERROR(VLOOKUP(VALUE(M31),'(辅)战斗时机表'!$A$4:$C$47,3,FALSE)&amp;IF(N31="","","("&amp;N31&amp;")"),"配置错误")&amp;IF(P31="",""," 或 "))</f>
        <v/>
      </c>
      <c r="P31" s="7" t="str">
        <f t="shared" ca="1" si="10"/>
        <v/>
      </c>
      <c r="Q31" s="7">
        <v>3</v>
      </c>
      <c r="R31" s="7">
        <f t="shared" ca="1" si="11"/>
        <v>1</v>
      </c>
      <c r="S31" s="10" t="str">
        <f t="shared" ca="1" si="12"/>
        <v/>
      </c>
      <c r="T31" s="11" t="str">
        <f t="shared" ca="1" si="13"/>
        <v/>
      </c>
      <c r="U31" s="11" t="str">
        <f t="shared" ca="1" si="14"/>
        <v/>
      </c>
      <c r="V31" s="11" t="str">
        <f ca="1">IF(T31="","",IFERROR(VLOOKUP(VALUE(T31),'(辅)战斗时机表'!$A$4:$C$47,3,FALSE)&amp;IF(U31="","","("&amp;U31&amp;")"),"配置错误")&amp;IF(W31="",""," 或 "))</f>
        <v/>
      </c>
      <c r="W31" s="7" t="str">
        <f t="shared" ca="1" si="15"/>
        <v/>
      </c>
      <c r="X31" s="7">
        <v>4</v>
      </c>
      <c r="Y31" s="7">
        <f t="shared" ca="1" si="16"/>
        <v>1</v>
      </c>
      <c r="Z31" s="10" t="str">
        <f t="shared" ca="1" si="17"/>
        <v/>
      </c>
      <c r="AA31" s="11" t="str">
        <f t="shared" ca="1" si="18"/>
        <v/>
      </c>
      <c r="AB31" s="11" t="str">
        <f t="shared" ca="1" si="19"/>
        <v/>
      </c>
      <c r="AC31" s="11" t="str">
        <f ca="1">IF(AA31="","",IFERROR(VLOOKUP(VALUE(AA31),'(辅)战斗时机表'!$A$4:$C$47,3,FALSE)&amp;IF(AB31="","","("&amp;AB31&amp;")"),"配置错误")&amp;IF(AD31="",""," 或 "))</f>
        <v/>
      </c>
      <c r="AD31" s="7" t="str">
        <f t="shared" ca="1" si="20"/>
        <v/>
      </c>
      <c r="AE31" s="7">
        <v>5</v>
      </c>
      <c r="AF31" s="7">
        <f t="shared" ca="1" si="21"/>
        <v>1</v>
      </c>
      <c r="AG31" s="10" t="str">
        <f t="shared" ca="1" si="22"/>
        <v/>
      </c>
      <c r="AH31" s="11" t="str">
        <f t="shared" ca="1" si="23"/>
        <v/>
      </c>
      <c r="AI31" s="11" t="str">
        <f t="shared" ca="1" si="24"/>
        <v/>
      </c>
      <c r="AJ31" s="11" t="str">
        <f ca="1">IF(AH31="","",IFERROR(VLOOKUP(VALUE(AH31),'(辅)战斗时机表'!$A$4:$C$47,3,FALSE)&amp;IF(AI31="","","("&amp;AI31&amp;")"),"配置错误")&amp;IF(AK31="",""," 或 "))</f>
        <v/>
      </c>
      <c r="AK31" s="7" t="str">
        <f t="shared" ca="1" si="25"/>
        <v/>
      </c>
    </row>
    <row r="32" spans="1:37" x14ac:dyDescent="0.15">
      <c r="A32" s="9" t="str">
        <f t="shared" ca="1" si="0"/>
        <v>当回合开始时</v>
      </c>
      <c r="B32" s="7">
        <f ca="1">IF(OFFSET(Buff!R$6,ROW()-6,0)="","",OFFSET(Buff!R$6,ROW()-6,0))</f>
        <v>200</v>
      </c>
      <c r="C32" s="7">
        <v>1</v>
      </c>
      <c r="D32" s="7">
        <f t="shared" ca="1" si="1"/>
        <v>4</v>
      </c>
      <c r="E32" s="10" t="str">
        <f t="shared" ca="1" si="2"/>
        <v>200</v>
      </c>
      <c r="F32" s="11" t="str">
        <f t="shared" ca="1" si="3"/>
        <v>200</v>
      </c>
      <c r="G32" s="11" t="str">
        <f t="shared" ca="1" si="4"/>
        <v/>
      </c>
      <c r="H32" s="11" t="str">
        <f ca="1">IF(F32="","",IFERROR(VLOOKUP(VALUE(F32),'(辅)战斗时机表'!$A$4:$C$47,3,FALSE)&amp;IF(G32="","","("&amp;G32&amp;")"),"配置错误")&amp;IF(I32="",""," 或 "))</f>
        <v>当回合开始时</v>
      </c>
      <c r="I32" s="7" t="str">
        <f t="shared" ca="1" si="5"/>
        <v/>
      </c>
      <c r="J32" s="7">
        <v>2</v>
      </c>
      <c r="K32" s="7">
        <f t="shared" ca="1" si="6"/>
        <v>1</v>
      </c>
      <c r="L32" s="10" t="str">
        <f t="shared" ca="1" si="7"/>
        <v/>
      </c>
      <c r="M32" s="11" t="str">
        <f t="shared" ca="1" si="8"/>
        <v/>
      </c>
      <c r="N32" s="11" t="str">
        <f t="shared" ca="1" si="9"/>
        <v/>
      </c>
      <c r="O32" s="11" t="str">
        <f ca="1">IF(M32="","",IFERROR(VLOOKUP(VALUE(M32),'(辅)战斗时机表'!$A$4:$C$47,3,FALSE)&amp;IF(N32="","","("&amp;N32&amp;")"),"配置错误")&amp;IF(P32="",""," 或 "))</f>
        <v/>
      </c>
      <c r="P32" s="7" t="str">
        <f t="shared" ca="1" si="10"/>
        <v/>
      </c>
      <c r="Q32" s="7">
        <v>3</v>
      </c>
      <c r="R32" s="7">
        <f t="shared" ca="1" si="11"/>
        <v>1</v>
      </c>
      <c r="S32" s="10" t="str">
        <f t="shared" ca="1" si="12"/>
        <v/>
      </c>
      <c r="T32" s="11" t="str">
        <f t="shared" ca="1" si="13"/>
        <v/>
      </c>
      <c r="U32" s="11" t="str">
        <f t="shared" ca="1" si="14"/>
        <v/>
      </c>
      <c r="V32" s="11" t="str">
        <f ca="1">IF(T32="","",IFERROR(VLOOKUP(VALUE(T32),'(辅)战斗时机表'!$A$4:$C$47,3,FALSE)&amp;IF(U32="","","("&amp;U32&amp;")"),"配置错误")&amp;IF(W32="",""," 或 "))</f>
        <v/>
      </c>
      <c r="W32" s="7" t="str">
        <f t="shared" ca="1" si="15"/>
        <v/>
      </c>
      <c r="X32" s="7">
        <v>4</v>
      </c>
      <c r="Y32" s="7">
        <f t="shared" ca="1" si="16"/>
        <v>1</v>
      </c>
      <c r="Z32" s="10" t="str">
        <f t="shared" ca="1" si="17"/>
        <v/>
      </c>
      <c r="AA32" s="11" t="str">
        <f t="shared" ca="1" si="18"/>
        <v/>
      </c>
      <c r="AB32" s="11" t="str">
        <f t="shared" ca="1" si="19"/>
        <v/>
      </c>
      <c r="AC32" s="11" t="str">
        <f ca="1">IF(AA32="","",IFERROR(VLOOKUP(VALUE(AA32),'(辅)战斗时机表'!$A$4:$C$47,3,FALSE)&amp;IF(AB32="","","("&amp;AB32&amp;")"),"配置错误")&amp;IF(AD32="",""," 或 "))</f>
        <v/>
      </c>
      <c r="AD32" s="7" t="str">
        <f t="shared" ca="1" si="20"/>
        <v/>
      </c>
      <c r="AE32" s="7">
        <v>5</v>
      </c>
      <c r="AF32" s="7">
        <f t="shared" ca="1" si="21"/>
        <v>1</v>
      </c>
      <c r="AG32" s="10" t="str">
        <f t="shared" ca="1" si="22"/>
        <v/>
      </c>
      <c r="AH32" s="11" t="str">
        <f t="shared" ca="1" si="23"/>
        <v/>
      </c>
      <c r="AI32" s="11" t="str">
        <f t="shared" ca="1" si="24"/>
        <v/>
      </c>
      <c r="AJ32" s="11" t="str">
        <f ca="1">IF(AH32="","",IFERROR(VLOOKUP(VALUE(AH32),'(辅)战斗时机表'!$A$4:$C$47,3,FALSE)&amp;IF(AI32="","","("&amp;AI32&amp;")"),"配置错误")&amp;IF(AK32="",""," 或 "))</f>
        <v/>
      </c>
      <c r="AK32" s="7" t="str">
        <f t="shared" ca="1" si="25"/>
        <v/>
      </c>
    </row>
    <row r="33" spans="1:37" x14ac:dyDescent="0.15">
      <c r="A33" s="9" t="str">
        <f t="shared" ca="1" si="0"/>
        <v>当团队能量变化</v>
      </c>
      <c r="B33" s="7">
        <f ca="1">IF(OFFSET(Buff!R$6,ROW()-6,0)="","",OFFSET(Buff!R$6,ROW()-6,0))</f>
        <v>612</v>
      </c>
      <c r="C33" s="7">
        <v>1</v>
      </c>
      <c r="D33" s="7">
        <f t="shared" ca="1" si="1"/>
        <v>4</v>
      </c>
      <c r="E33" s="10" t="str">
        <f t="shared" ca="1" si="2"/>
        <v>612</v>
      </c>
      <c r="F33" s="11" t="str">
        <f t="shared" ca="1" si="3"/>
        <v>612</v>
      </c>
      <c r="G33" s="11" t="str">
        <f t="shared" ca="1" si="4"/>
        <v/>
      </c>
      <c r="H33" s="11" t="str">
        <f ca="1">IF(F33="","",IFERROR(VLOOKUP(VALUE(F33),'(辅)战斗时机表'!$A$4:$C$47,3,FALSE)&amp;IF(G33="","","("&amp;G33&amp;")"),"配置错误")&amp;IF(I33="",""," 或 "))</f>
        <v>当团队能量变化</v>
      </c>
      <c r="I33" s="7" t="str">
        <f t="shared" ca="1" si="5"/>
        <v/>
      </c>
      <c r="J33" s="7">
        <v>2</v>
      </c>
      <c r="K33" s="7">
        <f t="shared" ca="1" si="6"/>
        <v>1</v>
      </c>
      <c r="L33" s="10" t="str">
        <f t="shared" ca="1" si="7"/>
        <v/>
      </c>
      <c r="M33" s="11" t="str">
        <f t="shared" ca="1" si="8"/>
        <v/>
      </c>
      <c r="N33" s="11" t="str">
        <f t="shared" ca="1" si="9"/>
        <v/>
      </c>
      <c r="O33" s="11" t="str">
        <f ca="1">IF(M33="","",IFERROR(VLOOKUP(VALUE(M33),'(辅)战斗时机表'!$A$4:$C$47,3,FALSE)&amp;IF(N33="","","("&amp;N33&amp;")"),"配置错误")&amp;IF(P33="",""," 或 "))</f>
        <v/>
      </c>
      <c r="P33" s="7" t="str">
        <f t="shared" ca="1" si="10"/>
        <v/>
      </c>
      <c r="Q33" s="7">
        <v>3</v>
      </c>
      <c r="R33" s="7">
        <f t="shared" ca="1" si="11"/>
        <v>1</v>
      </c>
      <c r="S33" s="10" t="str">
        <f t="shared" ca="1" si="12"/>
        <v/>
      </c>
      <c r="T33" s="11" t="str">
        <f t="shared" ca="1" si="13"/>
        <v/>
      </c>
      <c r="U33" s="11" t="str">
        <f t="shared" ca="1" si="14"/>
        <v/>
      </c>
      <c r="V33" s="11" t="str">
        <f ca="1">IF(T33="","",IFERROR(VLOOKUP(VALUE(T33),'(辅)战斗时机表'!$A$4:$C$47,3,FALSE)&amp;IF(U33="","","("&amp;U33&amp;")"),"配置错误")&amp;IF(W33="",""," 或 "))</f>
        <v/>
      </c>
      <c r="W33" s="7" t="str">
        <f t="shared" ca="1" si="15"/>
        <v/>
      </c>
      <c r="X33" s="7">
        <v>4</v>
      </c>
      <c r="Y33" s="7">
        <f t="shared" ca="1" si="16"/>
        <v>1</v>
      </c>
      <c r="Z33" s="10" t="str">
        <f t="shared" ca="1" si="17"/>
        <v/>
      </c>
      <c r="AA33" s="11" t="str">
        <f t="shared" ca="1" si="18"/>
        <v/>
      </c>
      <c r="AB33" s="11" t="str">
        <f t="shared" ca="1" si="19"/>
        <v/>
      </c>
      <c r="AC33" s="11" t="str">
        <f ca="1">IF(AA33="","",IFERROR(VLOOKUP(VALUE(AA33),'(辅)战斗时机表'!$A$4:$C$47,3,FALSE)&amp;IF(AB33="","","("&amp;AB33&amp;")"),"配置错误")&amp;IF(AD33="",""," 或 "))</f>
        <v/>
      </c>
      <c r="AD33" s="7" t="str">
        <f t="shared" ca="1" si="20"/>
        <v/>
      </c>
      <c r="AE33" s="7">
        <v>5</v>
      </c>
      <c r="AF33" s="7">
        <f t="shared" ca="1" si="21"/>
        <v>1</v>
      </c>
      <c r="AG33" s="10" t="str">
        <f t="shared" ca="1" si="22"/>
        <v/>
      </c>
      <c r="AH33" s="11" t="str">
        <f t="shared" ca="1" si="23"/>
        <v/>
      </c>
      <c r="AI33" s="11" t="str">
        <f t="shared" ca="1" si="24"/>
        <v/>
      </c>
      <c r="AJ33" s="11" t="str">
        <f ca="1">IF(AH33="","",IFERROR(VLOOKUP(VALUE(AH33),'(辅)战斗时机表'!$A$4:$C$47,3,FALSE)&amp;IF(AI33="","","("&amp;AI33&amp;")"),"配置错误")&amp;IF(AK33="",""," 或 "))</f>
        <v/>
      </c>
      <c r="AK33" s="7" t="str">
        <f t="shared" ca="1" si="25"/>
        <v/>
      </c>
    </row>
    <row r="34" spans="1:37" x14ac:dyDescent="0.15">
      <c r="A34" s="9" t="str">
        <f t="shared" ca="1" si="0"/>
        <v>触发死亡之前</v>
      </c>
      <c r="B34" s="7">
        <f ca="1">IF(OFFSET(Buff!R$6,ROW()-6,0)="","",OFFSET(Buff!R$6,ROW()-6,0))</f>
        <v>304</v>
      </c>
      <c r="C34" s="7">
        <v>1</v>
      </c>
      <c r="D34" s="7">
        <f t="shared" ca="1" si="1"/>
        <v>4</v>
      </c>
      <c r="E34" s="10" t="str">
        <f t="shared" ca="1" si="2"/>
        <v>304</v>
      </c>
      <c r="F34" s="11" t="str">
        <f t="shared" ca="1" si="3"/>
        <v>304</v>
      </c>
      <c r="G34" s="11" t="str">
        <f t="shared" ca="1" si="4"/>
        <v/>
      </c>
      <c r="H34" s="11" t="str">
        <f ca="1">IF(F34="","",IFERROR(VLOOKUP(VALUE(F34),'(辅)战斗时机表'!$A$4:$C$47,3,FALSE)&amp;IF(G34="","","("&amp;G34&amp;")"),"配置错误")&amp;IF(I34="",""," 或 "))</f>
        <v>触发死亡之前</v>
      </c>
      <c r="I34" s="7" t="str">
        <f t="shared" ca="1" si="5"/>
        <v/>
      </c>
      <c r="J34" s="7">
        <v>2</v>
      </c>
      <c r="K34" s="7">
        <f t="shared" ca="1" si="6"/>
        <v>1</v>
      </c>
      <c r="L34" s="10" t="str">
        <f t="shared" ca="1" si="7"/>
        <v/>
      </c>
      <c r="M34" s="11" t="str">
        <f t="shared" ca="1" si="8"/>
        <v/>
      </c>
      <c r="N34" s="11" t="str">
        <f t="shared" ca="1" si="9"/>
        <v/>
      </c>
      <c r="O34" s="11" t="str">
        <f ca="1">IF(M34="","",IFERROR(VLOOKUP(VALUE(M34),'(辅)战斗时机表'!$A$4:$C$47,3,FALSE)&amp;IF(N34="","","("&amp;N34&amp;")"),"配置错误")&amp;IF(P34="",""," 或 "))</f>
        <v/>
      </c>
      <c r="P34" s="7" t="str">
        <f t="shared" ca="1" si="10"/>
        <v/>
      </c>
      <c r="Q34" s="7">
        <v>3</v>
      </c>
      <c r="R34" s="7">
        <f t="shared" ca="1" si="11"/>
        <v>1</v>
      </c>
      <c r="S34" s="10" t="str">
        <f t="shared" ca="1" si="12"/>
        <v/>
      </c>
      <c r="T34" s="11" t="str">
        <f t="shared" ca="1" si="13"/>
        <v/>
      </c>
      <c r="U34" s="11" t="str">
        <f t="shared" ca="1" si="14"/>
        <v/>
      </c>
      <c r="V34" s="11" t="str">
        <f ca="1">IF(T34="","",IFERROR(VLOOKUP(VALUE(T34),'(辅)战斗时机表'!$A$4:$C$47,3,FALSE)&amp;IF(U34="","","("&amp;U34&amp;")"),"配置错误")&amp;IF(W34="",""," 或 "))</f>
        <v/>
      </c>
      <c r="W34" s="7" t="str">
        <f t="shared" ca="1" si="15"/>
        <v/>
      </c>
      <c r="X34" s="7">
        <v>4</v>
      </c>
      <c r="Y34" s="7">
        <f t="shared" ca="1" si="16"/>
        <v>1</v>
      </c>
      <c r="Z34" s="10" t="str">
        <f t="shared" ca="1" si="17"/>
        <v/>
      </c>
      <c r="AA34" s="11" t="str">
        <f t="shared" ca="1" si="18"/>
        <v/>
      </c>
      <c r="AB34" s="11" t="str">
        <f t="shared" ca="1" si="19"/>
        <v/>
      </c>
      <c r="AC34" s="11" t="str">
        <f ca="1">IF(AA34="","",IFERROR(VLOOKUP(VALUE(AA34),'(辅)战斗时机表'!$A$4:$C$47,3,FALSE)&amp;IF(AB34="","","("&amp;AB34&amp;")"),"配置错误")&amp;IF(AD34="",""," 或 "))</f>
        <v/>
      </c>
      <c r="AD34" s="7" t="str">
        <f t="shared" ca="1" si="20"/>
        <v/>
      </c>
      <c r="AE34" s="7">
        <v>5</v>
      </c>
      <c r="AF34" s="7">
        <f t="shared" ca="1" si="21"/>
        <v>1</v>
      </c>
      <c r="AG34" s="10" t="str">
        <f t="shared" ca="1" si="22"/>
        <v/>
      </c>
      <c r="AH34" s="11" t="str">
        <f t="shared" ca="1" si="23"/>
        <v/>
      </c>
      <c r="AI34" s="11" t="str">
        <f t="shared" ca="1" si="24"/>
        <v/>
      </c>
      <c r="AJ34" s="11" t="str">
        <f ca="1">IF(AH34="","",IFERROR(VLOOKUP(VALUE(AH34),'(辅)战斗时机表'!$A$4:$C$47,3,FALSE)&amp;IF(AI34="","","("&amp;AI34&amp;")"),"配置错误")&amp;IF(AK34="",""," 或 "))</f>
        <v/>
      </c>
      <c r="AK34" s="7" t="str">
        <f t="shared" ca="1" si="25"/>
        <v/>
      </c>
    </row>
    <row r="35" spans="1:37" x14ac:dyDescent="0.15">
      <c r="A35" s="9" t="str">
        <f t="shared" ca="1" si="0"/>
        <v>触发死亡之前</v>
      </c>
      <c r="B35" s="7">
        <f ca="1">IF(OFFSET(Buff!R$6,ROW()-6,0)="","",OFFSET(Buff!R$6,ROW()-6,0))</f>
        <v>304</v>
      </c>
      <c r="C35" s="7">
        <v>1</v>
      </c>
      <c r="D35" s="7">
        <f t="shared" ca="1" si="1"/>
        <v>4</v>
      </c>
      <c r="E35" s="10" t="str">
        <f t="shared" ca="1" si="2"/>
        <v>304</v>
      </c>
      <c r="F35" s="11" t="str">
        <f t="shared" ca="1" si="3"/>
        <v>304</v>
      </c>
      <c r="G35" s="11" t="str">
        <f t="shared" ca="1" si="4"/>
        <v/>
      </c>
      <c r="H35" s="11" t="str">
        <f ca="1">IF(F35="","",IFERROR(VLOOKUP(VALUE(F35),'(辅)战斗时机表'!$A$4:$C$47,3,FALSE)&amp;IF(G35="","","("&amp;G35&amp;")"),"配置错误")&amp;IF(I35="",""," 或 "))</f>
        <v>触发死亡之前</v>
      </c>
      <c r="I35" s="7" t="str">
        <f t="shared" ca="1" si="5"/>
        <v/>
      </c>
      <c r="J35" s="7">
        <v>2</v>
      </c>
      <c r="K35" s="7">
        <f t="shared" ca="1" si="6"/>
        <v>1</v>
      </c>
      <c r="L35" s="10" t="str">
        <f t="shared" ca="1" si="7"/>
        <v/>
      </c>
      <c r="M35" s="11" t="str">
        <f t="shared" ca="1" si="8"/>
        <v/>
      </c>
      <c r="N35" s="11" t="str">
        <f t="shared" ca="1" si="9"/>
        <v/>
      </c>
      <c r="O35" s="11" t="str">
        <f ca="1">IF(M35="","",IFERROR(VLOOKUP(VALUE(M35),'(辅)战斗时机表'!$A$4:$C$47,3,FALSE)&amp;IF(N35="","","("&amp;N35&amp;")"),"配置错误")&amp;IF(P35="",""," 或 "))</f>
        <v/>
      </c>
      <c r="P35" s="7" t="str">
        <f t="shared" ca="1" si="10"/>
        <v/>
      </c>
      <c r="Q35" s="7">
        <v>3</v>
      </c>
      <c r="R35" s="7">
        <f t="shared" ca="1" si="11"/>
        <v>1</v>
      </c>
      <c r="S35" s="10" t="str">
        <f t="shared" ca="1" si="12"/>
        <v/>
      </c>
      <c r="T35" s="11" t="str">
        <f t="shared" ca="1" si="13"/>
        <v/>
      </c>
      <c r="U35" s="11" t="str">
        <f t="shared" ca="1" si="14"/>
        <v/>
      </c>
      <c r="V35" s="11" t="str">
        <f ca="1">IF(T35="","",IFERROR(VLOOKUP(VALUE(T35),'(辅)战斗时机表'!$A$4:$C$47,3,FALSE)&amp;IF(U35="","","("&amp;U35&amp;")"),"配置错误")&amp;IF(W35="",""," 或 "))</f>
        <v/>
      </c>
      <c r="W35" s="7" t="str">
        <f t="shared" ca="1" si="15"/>
        <v/>
      </c>
      <c r="X35" s="7">
        <v>4</v>
      </c>
      <c r="Y35" s="7">
        <f t="shared" ca="1" si="16"/>
        <v>1</v>
      </c>
      <c r="Z35" s="10" t="str">
        <f t="shared" ca="1" si="17"/>
        <v/>
      </c>
      <c r="AA35" s="11" t="str">
        <f t="shared" ca="1" si="18"/>
        <v/>
      </c>
      <c r="AB35" s="11" t="str">
        <f t="shared" ca="1" si="19"/>
        <v/>
      </c>
      <c r="AC35" s="11" t="str">
        <f ca="1">IF(AA35="","",IFERROR(VLOOKUP(VALUE(AA35),'(辅)战斗时机表'!$A$4:$C$47,3,FALSE)&amp;IF(AB35="","","("&amp;AB35&amp;")"),"配置错误")&amp;IF(AD35="",""," 或 "))</f>
        <v/>
      </c>
      <c r="AD35" s="7" t="str">
        <f t="shared" ca="1" si="20"/>
        <v/>
      </c>
      <c r="AE35" s="7">
        <v>5</v>
      </c>
      <c r="AF35" s="7">
        <f t="shared" ca="1" si="21"/>
        <v>1</v>
      </c>
      <c r="AG35" s="10" t="str">
        <f t="shared" ca="1" si="22"/>
        <v/>
      </c>
      <c r="AH35" s="11" t="str">
        <f t="shared" ca="1" si="23"/>
        <v/>
      </c>
      <c r="AI35" s="11" t="str">
        <f t="shared" ca="1" si="24"/>
        <v/>
      </c>
      <c r="AJ35" s="11" t="str">
        <f ca="1">IF(AH35="","",IFERROR(VLOOKUP(VALUE(AH35),'(辅)战斗时机表'!$A$4:$C$47,3,FALSE)&amp;IF(AI35="","","("&amp;AI35&amp;")"),"配置错误")&amp;IF(AK35="",""," 或 "))</f>
        <v/>
      </c>
      <c r="AK35" s="7" t="str">
        <f t="shared" ca="1" si="25"/>
        <v/>
      </c>
    </row>
    <row r="36" spans="1:37" x14ac:dyDescent="0.15">
      <c r="A36" s="9" t="str">
        <f t="shared" ca="1" si="0"/>
        <v>触发死亡之前</v>
      </c>
      <c r="B36" s="7">
        <f ca="1">IF(OFFSET(Buff!R$6,ROW()-6,0)="","",OFFSET(Buff!R$6,ROW()-6,0))</f>
        <v>304</v>
      </c>
      <c r="C36" s="7">
        <v>1</v>
      </c>
      <c r="D36" s="7">
        <f t="shared" ca="1" si="1"/>
        <v>4</v>
      </c>
      <c r="E36" s="10" t="str">
        <f t="shared" ca="1" si="2"/>
        <v>304</v>
      </c>
      <c r="F36" s="11" t="str">
        <f t="shared" ca="1" si="3"/>
        <v>304</v>
      </c>
      <c r="G36" s="11" t="str">
        <f t="shared" ca="1" si="4"/>
        <v/>
      </c>
      <c r="H36" s="11" t="str">
        <f ca="1">IF(F36="","",IFERROR(VLOOKUP(VALUE(F36),'(辅)战斗时机表'!$A$4:$C$47,3,FALSE)&amp;IF(G36="","","("&amp;G36&amp;")"),"配置错误")&amp;IF(I36="",""," 或 "))</f>
        <v>触发死亡之前</v>
      </c>
      <c r="I36" s="7" t="str">
        <f t="shared" ca="1" si="5"/>
        <v/>
      </c>
      <c r="J36" s="7">
        <v>2</v>
      </c>
      <c r="K36" s="7">
        <f t="shared" ca="1" si="6"/>
        <v>1</v>
      </c>
      <c r="L36" s="10" t="str">
        <f t="shared" ca="1" si="7"/>
        <v/>
      </c>
      <c r="M36" s="11" t="str">
        <f t="shared" ca="1" si="8"/>
        <v/>
      </c>
      <c r="N36" s="11" t="str">
        <f t="shared" ca="1" si="9"/>
        <v/>
      </c>
      <c r="O36" s="11" t="str">
        <f ca="1">IF(M36="","",IFERROR(VLOOKUP(VALUE(M36),'(辅)战斗时机表'!$A$4:$C$47,3,FALSE)&amp;IF(N36="","","("&amp;N36&amp;")"),"配置错误")&amp;IF(P36="",""," 或 "))</f>
        <v/>
      </c>
      <c r="P36" s="7" t="str">
        <f t="shared" ca="1" si="10"/>
        <v/>
      </c>
      <c r="Q36" s="7">
        <v>3</v>
      </c>
      <c r="R36" s="7">
        <f t="shared" ca="1" si="11"/>
        <v>1</v>
      </c>
      <c r="S36" s="10" t="str">
        <f t="shared" ca="1" si="12"/>
        <v/>
      </c>
      <c r="T36" s="11" t="str">
        <f t="shared" ca="1" si="13"/>
        <v/>
      </c>
      <c r="U36" s="11" t="str">
        <f t="shared" ca="1" si="14"/>
        <v/>
      </c>
      <c r="V36" s="11" t="str">
        <f ca="1">IF(T36="","",IFERROR(VLOOKUP(VALUE(T36),'(辅)战斗时机表'!$A$4:$C$47,3,FALSE)&amp;IF(U36="","","("&amp;U36&amp;")"),"配置错误")&amp;IF(W36="",""," 或 "))</f>
        <v/>
      </c>
      <c r="W36" s="7" t="str">
        <f t="shared" ca="1" si="15"/>
        <v/>
      </c>
      <c r="X36" s="7">
        <v>4</v>
      </c>
      <c r="Y36" s="7">
        <f t="shared" ca="1" si="16"/>
        <v>1</v>
      </c>
      <c r="Z36" s="10" t="str">
        <f t="shared" ca="1" si="17"/>
        <v/>
      </c>
      <c r="AA36" s="11" t="str">
        <f t="shared" ca="1" si="18"/>
        <v/>
      </c>
      <c r="AB36" s="11" t="str">
        <f t="shared" ca="1" si="19"/>
        <v/>
      </c>
      <c r="AC36" s="11" t="str">
        <f ca="1">IF(AA36="","",IFERROR(VLOOKUP(VALUE(AA36),'(辅)战斗时机表'!$A$4:$C$47,3,FALSE)&amp;IF(AB36="","","("&amp;AB36&amp;")"),"配置错误")&amp;IF(AD36="",""," 或 "))</f>
        <v/>
      </c>
      <c r="AD36" s="7" t="str">
        <f t="shared" ca="1" si="20"/>
        <v/>
      </c>
      <c r="AE36" s="7">
        <v>5</v>
      </c>
      <c r="AF36" s="7">
        <f t="shared" ca="1" si="21"/>
        <v>1</v>
      </c>
      <c r="AG36" s="10" t="str">
        <f t="shared" ca="1" si="22"/>
        <v/>
      </c>
      <c r="AH36" s="11" t="str">
        <f t="shared" ca="1" si="23"/>
        <v/>
      </c>
      <c r="AI36" s="11" t="str">
        <f t="shared" ca="1" si="24"/>
        <v/>
      </c>
      <c r="AJ36" s="11" t="str">
        <f ca="1">IF(AH36="","",IFERROR(VLOOKUP(VALUE(AH36),'(辅)战斗时机表'!$A$4:$C$47,3,FALSE)&amp;IF(AI36="","","("&amp;AI36&amp;")"),"配置错误")&amp;IF(AK36="",""," 或 "))</f>
        <v/>
      </c>
      <c r="AK36" s="7" t="str">
        <f t="shared" ca="1" si="25"/>
        <v/>
      </c>
    </row>
    <row r="37" spans="1:37" x14ac:dyDescent="0.15">
      <c r="A37" s="9" t="str">
        <f t="shared" ca="1" si="0"/>
        <v>立即</v>
      </c>
      <c r="B37" s="7">
        <f ca="1">IF(OFFSET(Buff!R$6,ROW()-6,0)="","",OFFSET(Buff!R$6,ROW()-6,0))</f>
        <v>0</v>
      </c>
      <c r="C37" s="7">
        <v>1</v>
      </c>
      <c r="D37" s="7">
        <f t="shared" ca="1" si="1"/>
        <v>2</v>
      </c>
      <c r="E37" s="10" t="str">
        <f t="shared" ca="1" si="2"/>
        <v>0</v>
      </c>
      <c r="F37" s="11" t="str">
        <f t="shared" ca="1" si="3"/>
        <v>0</v>
      </c>
      <c r="G37" s="11" t="str">
        <f t="shared" ca="1" si="4"/>
        <v/>
      </c>
      <c r="H37" s="11" t="str">
        <f ca="1">IF(F37="","",IFERROR(VLOOKUP(VALUE(F37),'(辅)战斗时机表'!$A$4:$C$47,3,FALSE)&amp;IF(G37="","","("&amp;G37&amp;")"),"配置错误")&amp;IF(I37="",""," 或 "))</f>
        <v>立即</v>
      </c>
      <c r="I37" s="7" t="str">
        <f t="shared" ca="1" si="5"/>
        <v/>
      </c>
      <c r="J37" s="7">
        <v>2</v>
      </c>
      <c r="K37" s="7">
        <f t="shared" ca="1" si="6"/>
        <v>1</v>
      </c>
      <c r="L37" s="10" t="str">
        <f t="shared" ca="1" si="7"/>
        <v/>
      </c>
      <c r="M37" s="11" t="str">
        <f t="shared" ca="1" si="8"/>
        <v/>
      </c>
      <c r="N37" s="11" t="str">
        <f t="shared" ca="1" si="9"/>
        <v/>
      </c>
      <c r="O37" s="11" t="str">
        <f ca="1">IF(M37="","",IFERROR(VLOOKUP(VALUE(M37),'(辅)战斗时机表'!$A$4:$C$47,3,FALSE)&amp;IF(N37="","","("&amp;N37&amp;")"),"配置错误")&amp;IF(P37="",""," 或 "))</f>
        <v/>
      </c>
      <c r="P37" s="7" t="str">
        <f t="shared" ca="1" si="10"/>
        <v/>
      </c>
      <c r="Q37" s="7">
        <v>3</v>
      </c>
      <c r="R37" s="7">
        <f t="shared" ca="1" si="11"/>
        <v>1</v>
      </c>
      <c r="S37" s="10" t="str">
        <f t="shared" ca="1" si="12"/>
        <v/>
      </c>
      <c r="T37" s="11" t="str">
        <f t="shared" ca="1" si="13"/>
        <v/>
      </c>
      <c r="U37" s="11" t="str">
        <f t="shared" ca="1" si="14"/>
        <v/>
      </c>
      <c r="V37" s="11" t="str">
        <f ca="1">IF(T37="","",IFERROR(VLOOKUP(VALUE(T37),'(辅)战斗时机表'!$A$4:$C$47,3,FALSE)&amp;IF(U37="","","("&amp;U37&amp;")"),"配置错误")&amp;IF(W37="",""," 或 "))</f>
        <v/>
      </c>
      <c r="W37" s="7" t="str">
        <f t="shared" ca="1" si="15"/>
        <v/>
      </c>
      <c r="X37" s="7">
        <v>4</v>
      </c>
      <c r="Y37" s="7">
        <f t="shared" ca="1" si="16"/>
        <v>1</v>
      </c>
      <c r="Z37" s="10" t="str">
        <f t="shared" ca="1" si="17"/>
        <v/>
      </c>
      <c r="AA37" s="11" t="str">
        <f t="shared" ca="1" si="18"/>
        <v/>
      </c>
      <c r="AB37" s="11" t="str">
        <f t="shared" ca="1" si="19"/>
        <v/>
      </c>
      <c r="AC37" s="11" t="str">
        <f ca="1">IF(AA37="","",IFERROR(VLOOKUP(VALUE(AA37),'(辅)战斗时机表'!$A$4:$C$47,3,FALSE)&amp;IF(AB37="","","("&amp;AB37&amp;")"),"配置错误")&amp;IF(AD37="",""," 或 "))</f>
        <v/>
      </c>
      <c r="AD37" s="7" t="str">
        <f t="shared" ca="1" si="20"/>
        <v/>
      </c>
      <c r="AE37" s="7">
        <v>5</v>
      </c>
      <c r="AF37" s="7">
        <f t="shared" ca="1" si="21"/>
        <v>1</v>
      </c>
      <c r="AG37" s="10" t="str">
        <f t="shared" ca="1" si="22"/>
        <v/>
      </c>
      <c r="AH37" s="11" t="str">
        <f t="shared" ca="1" si="23"/>
        <v/>
      </c>
      <c r="AI37" s="11" t="str">
        <f t="shared" ca="1" si="24"/>
        <v/>
      </c>
      <c r="AJ37" s="11" t="str">
        <f ca="1">IF(AH37="","",IFERROR(VLOOKUP(VALUE(AH37),'(辅)战斗时机表'!$A$4:$C$47,3,FALSE)&amp;IF(AI37="","","("&amp;AI37&amp;")"),"配置错误")&amp;IF(AK37="",""," 或 "))</f>
        <v/>
      </c>
      <c r="AK37" s="7" t="str">
        <f t="shared" ca="1" si="25"/>
        <v/>
      </c>
    </row>
    <row r="38" spans="1:37" x14ac:dyDescent="0.15">
      <c r="A38" s="9" t="str">
        <f t="shared" ca="1" si="0"/>
        <v>立即</v>
      </c>
      <c r="B38" s="7">
        <f ca="1">IF(OFFSET(Buff!R$6,ROW()-6,0)="","",OFFSET(Buff!R$6,ROW()-6,0))</f>
        <v>0</v>
      </c>
      <c r="C38" s="7">
        <v>1</v>
      </c>
      <c r="D38" s="7">
        <f t="shared" ca="1" si="1"/>
        <v>2</v>
      </c>
      <c r="E38" s="10" t="str">
        <f t="shared" ca="1" si="2"/>
        <v>0</v>
      </c>
      <c r="F38" s="11" t="str">
        <f t="shared" ca="1" si="3"/>
        <v>0</v>
      </c>
      <c r="G38" s="11" t="str">
        <f t="shared" ca="1" si="4"/>
        <v/>
      </c>
      <c r="H38" s="11" t="str">
        <f ca="1">IF(F38="","",IFERROR(VLOOKUP(VALUE(F38),'(辅)战斗时机表'!$A$4:$C$47,3,FALSE)&amp;IF(G38="","","("&amp;G38&amp;")"),"配置错误")&amp;IF(I38="",""," 或 "))</f>
        <v>立即</v>
      </c>
      <c r="I38" s="7" t="str">
        <f t="shared" ca="1" si="5"/>
        <v/>
      </c>
      <c r="J38" s="7">
        <v>2</v>
      </c>
      <c r="K38" s="7">
        <f t="shared" ca="1" si="6"/>
        <v>1</v>
      </c>
      <c r="L38" s="10" t="str">
        <f t="shared" ca="1" si="7"/>
        <v/>
      </c>
      <c r="M38" s="11" t="str">
        <f t="shared" ca="1" si="8"/>
        <v/>
      </c>
      <c r="N38" s="11" t="str">
        <f t="shared" ca="1" si="9"/>
        <v/>
      </c>
      <c r="O38" s="11" t="str">
        <f ca="1">IF(M38="","",IFERROR(VLOOKUP(VALUE(M38),'(辅)战斗时机表'!$A$4:$C$47,3,FALSE)&amp;IF(N38="","","("&amp;N38&amp;")"),"配置错误")&amp;IF(P38="",""," 或 "))</f>
        <v/>
      </c>
      <c r="P38" s="7" t="str">
        <f t="shared" ca="1" si="10"/>
        <v/>
      </c>
      <c r="Q38" s="7">
        <v>3</v>
      </c>
      <c r="R38" s="7">
        <f t="shared" ca="1" si="11"/>
        <v>1</v>
      </c>
      <c r="S38" s="10" t="str">
        <f t="shared" ca="1" si="12"/>
        <v/>
      </c>
      <c r="T38" s="11" t="str">
        <f t="shared" ca="1" si="13"/>
        <v/>
      </c>
      <c r="U38" s="11" t="str">
        <f t="shared" ca="1" si="14"/>
        <v/>
      </c>
      <c r="V38" s="11" t="str">
        <f ca="1">IF(T38="","",IFERROR(VLOOKUP(VALUE(T38),'(辅)战斗时机表'!$A$4:$C$47,3,FALSE)&amp;IF(U38="","","("&amp;U38&amp;")"),"配置错误")&amp;IF(W38="",""," 或 "))</f>
        <v/>
      </c>
      <c r="W38" s="7" t="str">
        <f t="shared" ca="1" si="15"/>
        <v/>
      </c>
      <c r="X38" s="7">
        <v>4</v>
      </c>
      <c r="Y38" s="7">
        <f t="shared" ca="1" si="16"/>
        <v>1</v>
      </c>
      <c r="Z38" s="10" t="str">
        <f t="shared" ca="1" si="17"/>
        <v/>
      </c>
      <c r="AA38" s="11" t="str">
        <f t="shared" ca="1" si="18"/>
        <v/>
      </c>
      <c r="AB38" s="11" t="str">
        <f t="shared" ca="1" si="19"/>
        <v/>
      </c>
      <c r="AC38" s="11" t="str">
        <f ca="1">IF(AA38="","",IFERROR(VLOOKUP(VALUE(AA38),'(辅)战斗时机表'!$A$4:$C$47,3,FALSE)&amp;IF(AB38="","","("&amp;AB38&amp;")"),"配置错误")&amp;IF(AD38="",""," 或 "))</f>
        <v/>
      </c>
      <c r="AD38" s="7" t="str">
        <f t="shared" ca="1" si="20"/>
        <v/>
      </c>
      <c r="AE38" s="7">
        <v>5</v>
      </c>
      <c r="AF38" s="7">
        <f t="shared" ca="1" si="21"/>
        <v>1</v>
      </c>
      <c r="AG38" s="10" t="str">
        <f t="shared" ca="1" si="22"/>
        <v/>
      </c>
      <c r="AH38" s="11" t="str">
        <f t="shared" ca="1" si="23"/>
        <v/>
      </c>
      <c r="AI38" s="11" t="str">
        <f t="shared" ca="1" si="24"/>
        <v/>
      </c>
      <c r="AJ38" s="11" t="str">
        <f ca="1">IF(AH38="","",IFERROR(VLOOKUP(VALUE(AH38),'(辅)战斗时机表'!$A$4:$C$47,3,FALSE)&amp;IF(AI38="","","("&amp;AI38&amp;")"),"配置错误")&amp;IF(AK38="",""," 或 "))</f>
        <v/>
      </c>
      <c r="AK38" s="7" t="str">
        <f t="shared" ca="1" si="25"/>
        <v/>
      </c>
    </row>
    <row r="39" spans="1:37" x14ac:dyDescent="0.15">
      <c r="A39" s="9" t="str">
        <f t="shared" ca="1" si="0"/>
        <v>立即</v>
      </c>
      <c r="B39" s="7">
        <f ca="1">IF(OFFSET(Buff!R$6,ROW()-6,0)="","",OFFSET(Buff!R$6,ROW()-6,0))</f>
        <v>0</v>
      </c>
      <c r="C39" s="7">
        <v>1</v>
      </c>
      <c r="D39" s="7">
        <f t="shared" ca="1" si="1"/>
        <v>2</v>
      </c>
      <c r="E39" s="10" t="str">
        <f t="shared" ca="1" si="2"/>
        <v>0</v>
      </c>
      <c r="F39" s="11" t="str">
        <f t="shared" ca="1" si="3"/>
        <v>0</v>
      </c>
      <c r="G39" s="11" t="str">
        <f t="shared" ca="1" si="4"/>
        <v/>
      </c>
      <c r="H39" s="11" t="str">
        <f ca="1">IF(F39="","",IFERROR(VLOOKUP(VALUE(F39),'(辅)战斗时机表'!$A$4:$C$47,3,FALSE)&amp;IF(G39="","","("&amp;G39&amp;")"),"配置错误")&amp;IF(I39="",""," 或 "))</f>
        <v>立即</v>
      </c>
      <c r="I39" s="7" t="str">
        <f t="shared" ca="1" si="5"/>
        <v/>
      </c>
      <c r="J39" s="7">
        <v>2</v>
      </c>
      <c r="K39" s="7">
        <f t="shared" ca="1" si="6"/>
        <v>1</v>
      </c>
      <c r="L39" s="10" t="str">
        <f t="shared" ca="1" si="7"/>
        <v/>
      </c>
      <c r="M39" s="11" t="str">
        <f t="shared" ca="1" si="8"/>
        <v/>
      </c>
      <c r="N39" s="11" t="str">
        <f t="shared" ca="1" si="9"/>
        <v/>
      </c>
      <c r="O39" s="11" t="str">
        <f ca="1">IF(M39="","",IFERROR(VLOOKUP(VALUE(M39),'(辅)战斗时机表'!$A$4:$C$47,3,FALSE)&amp;IF(N39="","","("&amp;N39&amp;")"),"配置错误")&amp;IF(P39="",""," 或 "))</f>
        <v/>
      </c>
      <c r="P39" s="7" t="str">
        <f t="shared" ca="1" si="10"/>
        <v/>
      </c>
      <c r="Q39" s="7">
        <v>3</v>
      </c>
      <c r="R39" s="7">
        <f t="shared" ca="1" si="11"/>
        <v>1</v>
      </c>
      <c r="S39" s="10" t="str">
        <f t="shared" ca="1" si="12"/>
        <v/>
      </c>
      <c r="T39" s="11" t="str">
        <f t="shared" ca="1" si="13"/>
        <v/>
      </c>
      <c r="U39" s="11" t="str">
        <f t="shared" ca="1" si="14"/>
        <v/>
      </c>
      <c r="V39" s="11" t="str">
        <f ca="1">IF(T39="","",IFERROR(VLOOKUP(VALUE(T39),'(辅)战斗时机表'!$A$4:$C$47,3,FALSE)&amp;IF(U39="","","("&amp;U39&amp;")"),"配置错误")&amp;IF(W39="",""," 或 "))</f>
        <v/>
      </c>
      <c r="W39" s="7" t="str">
        <f t="shared" ca="1" si="15"/>
        <v/>
      </c>
      <c r="X39" s="7">
        <v>4</v>
      </c>
      <c r="Y39" s="7">
        <f t="shared" ca="1" si="16"/>
        <v>1</v>
      </c>
      <c r="Z39" s="10" t="str">
        <f t="shared" ca="1" si="17"/>
        <v/>
      </c>
      <c r="AA39" s="11" t="str">
        <f t="shared" ca="1" si="18"/>
        <v/>
      </c>
      <c r="AB39" s="11" t="str">
        <f t="shared" ca="1" si="19"/>
        <v/>
      </c>
      <c r="AC39" s="11" t="str">
        <f ca="1">IF(AA39="","",IFERROR(VLOOKUP(VALUE(AA39),'(辅)战斗时机表'!$A$4:$C$47,3,FALSE)&amp;IF(AB39="","","("&amp;AB39&amp;")"),"配置错误")&amp;IF(AD39="",""," 或 "))</f>
        <v/>
      </c>
      <c r="AD39" s="7" t="str">
        <f t="shared" ca="1" si="20"/>
        <v/>
      </c>
      <c r="AE39" s="7">
        <v>5</v>
      </c>
      <c r="AF39" s="7">
        <f t="shared" ca="1" si="21"/>
        <v>1</v>
      </c>
      <c r="AG39" s="10" t="str">
        <f t="shared" ca="1" si="22"/>
        <v/>
      </c>
      <c r="AH39" s="11" t="str">
        <f t="shared" ca="1" si="23"/>
        <v/>
      </c>
      <c r="AI39" s="11" t="str">
        <f t="shared" ca="1" si="24"/>
        <v/>
      </c>
      <c r="AJ39" s="11" t="str">
        <f ca="1">IF(AH39="","",IFERROR(VLOOKUP(VALUE(AH39),'(辅)战斗时机表'!$A$4:$C$47,3,FALSE)&amp;IF(AI39="","","("&amp;AI39&amp;")"),"配置错误")&amp;IF(AK39="",""," 或 "))</f>
        <v/>
      </c>
      <c r="AK39" s="7" t="str">
        <f t="shared" ca="1" si="25"/>
        <v/>
      </c>
    </row>
    <row r="40" spans="1:37" x14ac:dyDescent="0.15">
      <c r="A40" s="9" t="str">
        <f t="shared" ca="1" si="0"/>
        <v>立即</v>
      </c>
      <c r="B40" s="7">
        <f ca="1">IF(OFFSET(Buff!R$6,ROW()-6,0)="","",OFFSET(Buff!R$6,ROW()-6,0))</f>
        <v>0</v>
      </c>
      <c r="C40" s="7">
        <v>1</v>
      </c>
      <c r="D40" s="7">
        <f t="shared" ref="D40:D71" ca="1" si="26">IFERROR(FIND("|",B40,1),LEN(B40)+1)</f>
        <v>2</v>
      </c>
      <c r="E40" s="10" t="str">
        <f t="shared" ref="E40:E71" ca="1" si="27">MID(B40,1,(D40-1))</f>
        <v>0</v>
      </c>
      <c r="F40" s="11" t="str">
        <f t="shared" ref="F40:F71" ca="1" si="28">IFERROR(LEFT(E40,IFERROR(FIND(";",E40)-1,LEN(E40))),"")</f>
        <v>0</v>
      </c>
      <c r="G40" s="11" t="str">
        <f t="shared" ref="G40:G71" ca="1" si="29">RIGHT(E40,LEN(E40)-LEN(F40)-0)</f>
        <v/>
      </c>
      <c r="H40" s="11" t="str">
        <f ca="1">IF(F40="","",IFERROR(VLOOKUP(VALUE(F40),'(辅)战斗时机表'!$A$4:$C$47,3,FALSE)&amp;IF(G40="","","("&amp;G40&amp;")"),"配置错误")&amp;IF(I40="",""," 或 "))</f>
        <v>立即</v>
      </c>
      <c r="I40" s="7" t="str">
        <f t="shared" ref="I40:I71" ca="1" si="30">IFERROR(MID(B40,D40+1,LEN(B40)-D40),"")</f>
        <v/>
      </c>
      <c r="J40" s="7">
        <v>2</v>
      </c>
      <c r="K40" s="7">
        <f t="shared" ref="K40:K71" ca="1" si="31">IFERROR(FIND("|",I40,1),LEN(I40)+1)</f>
        <v>1</v>
      </c>
      <c r="L40" s="10" t="str">
        <f t="shared" ref="L40:L71" ca="1" si="32">MID(I40,1,(K40-1))</f>
        <v/>
      </c>
      <c r="M40" s="11" t="str">
        <f t="shared" ref="M40:M71" ca="1" si="33">IFERROR(LEFT(L40,IFERROR(FIND(";",L40)-1,LEN(L40))),"")</f>
        <v/>
      </c>
      <c r="N40" s="11" t="str">
        <f t="shared" ref="N40:N71" ca="1" si="34">RIGHT(L40,LEN(L40)-LEN(M40)-0)</f>
        <v/>
      </c>
      <c r="O40" s="11" t="str">
        <f ca="1">IF(M40="","",IFERROR(VLOOKUP(VALUE(M40),'(辅)战斗时机表'!$A$4:$C$47,3,FALSE)&amp;IF(N40="","","("&amp;N40&amp;")"),"配置错误")&amp;IF(P40="",""," 或 "))</f>
        <v/>
      </c>
      <c r="P40" s="7" t="str">
        <f t="shared" ref="P40:P71" ca="1" si="35">IFERROR(MID(I40,K40+1,LEN(I40)-K40),"")</f>
        <v/>
      </c>
      <c r="Q40" s="7">
        <v>3</v>
      </c>
      <c r="R40" s="7">
        <f t="shared" ref="R40:R71" ca="1" si="36">IFERROR(FIND("|",P40,1),LEN(P40)+1)</f>
        <v>1</v>
      </c>
      <c r="S40" s="10" t="str">
        <f t="shared" ref="S40:S71" ca="1" si="37">MID(P40,1,(R40-1))</f>
        <v/>
      </c>
      <c r="T40" s="11" t="str">
        <f t="shared" ref="T40:T71" ca="1" si="38">IFERROR(LEFT(S40,IFERROR(FIND(";",S40)-1,LEN(S40))),"")</f>
        <v/>
      </c>
      <c r="U40" s="11" t="str">
        <f t="shared" ref="U40:U71" ca="1" si="39">RIGHT(S40,LEN(S40)-LEN(T40)-0)</f>
        <v/>
      </c>
      <c r="V40" s="11" t="str">
        <f ca="1">IF(T40="","",IFERROR(VLOOKUP(VALUE(T40),'(辅)战斗时机表'!$A$4:$C$47,3,FALSE)&amp;IF(U40="","","("&amp;U40&amp;")"),"配置错误")&amp;IF(W40="",""," 或 "))</f>
        <v/>
      </c>
      <c r="W40" s="7" t="str">
        <f t="shared" ref="W40:W71" ca="1" si="40">IFERROR(MID(P40,R40+1,LEN(P40)-R40),"")</f>
        <v/>
      </c>
      <c r="X40" s="7">
        <v>4</v>
      </c>
      <c r="Y40" s="7">
        <f t="shared" ref="Y40:Y71" ca="1" si="41">IFERROR(FIND("|",W40,1),LEN(W40)+1)</f>
        <v>1</v>
      </c>
      <c r="Z40" s="10" t="str">
        <f t="shared" ref="Z40:Z71" ca="1" si="42">MID(W40,1,(Y40-1))</f>
        <v/>
      </c>
      <c r="AA40" s="11" t="str">
        <f t="shared" ref="AA40:AA71" ca="1" si="43">IFERROR(LEFT(Z40,IFERROR(FIND(";",Z40)-1,LEN(Z40))),"")</f>
        <v/>
      </c>
      <c r="AB40" s="11" t="str">
        <f t="shared" ref="AB40:AB71" ca="1" si="44">RIGHT(Z40,LEN(Z40)-LEN(AA40)-0)</f>
        <v/>
      </c>
      <c r="AC40" s="11" t="str">
        <f ca="1">IF(AA40="","",IFERROR(VLOOKUP(VALUE(AA40),'(辅)战斗时机表'!$A$4:$C$47,3,FALSE)&amp;IF(AB40="","","("&amp;AB40&amp;")"),"配置错误")&amp;IF(AD40="",""," 或 "))</f>
        <v/>
      </c>
      <c r="AD40" s="7" t="str">
        <f t="shared" ref="AD40:AD71" ca="1" si="45">IFERROR(MID(W40,Y40+1,LEN(W40)-Y40),"")</f>
        <v/>
      </c>
      <c r="AE40" s="7">
        <v>5</v>
      </c>
      <c r="AF40" s="7">
        <f t="shared" ref="AF40:AF71" ca="1" si="46">IFERROR(FIND("|",AD40,1),LEN(AD40)+1)</f>
        <v>1</v>
      </c>
      <c r="AG40" s="10" t="str">
        <f t="shared" ref="AG40:AG71" ca="1" si="47">MID(AD40,1,(AF40-1))</f>
        <v/>
      </c>
      <c r="AH40" s="11" t="str">
        <f t="shared" ref="AH40:AH71" ca="1" si="48">IFERROR(LEFT(AG40,IFERROR(FIND(";",AG40)-1,LEN(AG40))),"")</f>
        <v/>
      </c>
      <c r="AI40" s="11" t="str">
        <f t="shared" ref="AI40:AI71" ca="1" si="49">RIGHT(AG40,LEN(AG40)-LEN(AH40)-0)</f>
        <v/>
      </c>
      <c r="AJ40" s="11" t="str">
        <f ca="1">IF(AH40="","",IFERROR(VLOOKUP(VALUE(AH40),'(辅)战斗时机表'!$A$4:$C$47,3,FALSE)&amp;IF(AI40="","","("&amp;AI40&amp;")"),"配置错误")&amp;IF(AK40="",""," 或 "))</f>
        <v/>
      </c>
      <c r="AK40" s="7" t="str">
        <f t="shared" ref="AK40:AK71" ca="1" si="50">IFERROR(MID(AD40,AF40+1,LEN(AD40)-AF40),"")</f>
        <v/>
      </c>
    </row>
    <row r="41" spans="1:37" x14ac:dyDescent="0.15">
      <c r="A41" s="9" t="str">
        <f t="shared" ca="1" si="0"/>
        <v>立即</v>
      </c>
      <c r="B41" s="7">
        <f ca="1">IF(OFFSET(Buff!R$6,ROW()-6,0)="","",OFFSET(Buff!R$6,ROW()-6,0))</f>
        <v>0</v>
      </c>
      <c r="C41" s="7">
        <v>1</v>
      </c>
      <c r="D41" s="7">
        <f t="shared" ca="1" si="26"/>
        <v>2</v>
      </c>
      <c r="E41" s="10" t="str">
        <f t="shared" ca="1" si="27"/>
        <v>0</v>
      </c>
      <c r="F41" s="11" t="str">
        <f t="shared" ca="1" si="28"/>
        <v>0</v>
      </c>
      <c r="G41" s="11" t="str">
        <f t="shared" ca="1" si="29"/>
        <v/>
      </c>
      <c r="H41" s="11" t="str">
        <f ca="1">IF(F41="","",IFERROR(VLOOKUP(VALUE(F41),'(辅)战斗时机表'!$A$4:$C$47,3,FALSE)&amp;IF(G41="","","("&amp;G41&amp;")"),"配置错误")&amp;IF(I41="",""," 或 "))</f>
        <v>立即</v>
      </c>
      <c r="I41" s="7" t="str">
        <f t="shared" ca="1" si="30"/>
        <v/>
      </c>
      <c r="J41" s="7">
        <v>2</v>
      </c>
      <c r="K41" s="7">
        <f t="shared" ca="1" si="31"/>
        <v>1</v>
      </c>
      <c r="L41" s="10" t="str">
        <f t="shared" ca="1" si="32"/>
        <v/>
      </c>
      <c r="M41" s="11" t="str">
        <f t="shared" ca="1" si="33"/>
        <v/>
      </c>
      <c r="N41" s="11" t="str">
        <f t="shared" ca="1" si="34"/>
        <v/>
      </c>
      <c r="O41" s="11" t="str">
        <f ca="1">IF(M41="","",IFERROR(VLOOKUP(VALUE(M41),'(辅)战斗时机表'!$A$4:$C$47,3,FALSE)&amp;IF(N41="","","("&amp;N41&amp;")"),"配置错误")&amp;IF(P41="",""," 或 "))</f>
        <v/>
      </c>
      <c r="P41" s="7" t="str">
        <f t="shared" ca="1" si="35"/>
        <v/>
      </c>
      <c r="Q41" s="7">
        <v>3</v>
      </c>
      <c r="R41" s="7">
        <f t="shared" ca="1" si="36"/>
        <v>1</v>
      </c>
      <c r="S41" s="10" t="str">
        <f t="shared" ca="1" si="37"/>
        <v/>
      </c>
      <c r="T41" s="11" t="str">
        <f t="shared" ca="1" si="38"/>
        <v/>
      </c>
      <c r="U41" s="11" t="str">
        <f t="shared" ca="1" si="39"/>
        <v/>
      </c>
      <c r="V41" s="11" t="str">
        <f ca="1">IF(T41="","",IFERROR(VLOOKUP(VALUE(T41),'(辅)战斗时机表'!$A$4:$C$47,3,FALSE)&amp;IF(U41="","","("&amp;U41&amp;")"),"配置错误")&amp;IF(W41="",""," 或 "))</f>
        <v/>
      </c>
      <c r="W41" s="7" t="str">
        <f t="shared" ca="1" si="40"/>
        <v/>
      </c>
      <c r="X41" s="7">
        <v>4</v>
      </c>
      <c r="Y41" s="7">
        <f t="shared" ca="1" si="41"/>
        <v>1</v>
      </c>
      <c r="Z41" s="10" t="str">
        <f t="shared" ca="1" si="42"/>
        <v/>
      </c>
      <c r="AA41" s="11" t="str">
        <f t="shared" ca="1" si="43"/>
        <v/>
      </c>
      <c r="AB41" s="11" t="str">
        <f t="shared" ca="1" si="44"/>
        <v/>
      </c>
      <c r="AC41" s="11" t="str">
        <f ca="1">IF(AA41="","",IFERROR(VLOOKUP(VALUE(AA41),'(辅)战斗时机表'!$A$4:$C$47,3,FALSE)&amp;IF(AB41="","","("&amp;AB41&amp;")"),"配置错误")&amp;IF(AD41="",""," 或 "))</f>
        <v/>
      </c>
      <c r="AD41" s="7" t="str">
        <f t="shared" ca="1" si="45"/>
        <v/>
      </c>
      <c r="AE41" s="7">
        <v>5</v>
      </c>
      <c r="AF41" s="7">
        <f t="shared" ca="1" si="46"/>
        <v>1</v>
      </c>
      <c r="AG41" s="10" t="str">
        <f t="shared" ca="1" si="47"/>
        <v/>
      </c>
      <c r="AH41" s="11" t="str">
        <f t="shared" ca="1" si="48"/>
        <v/>
      </c>
      <c r="AI41" s="11" t="str">
        <f t="shared" ca="1" si="49"/>
        <v/>
      </c>
      <c r="AJ41" s="11" t="str">
        <f ca="1">IF(AH41="","",IFERROR(VLOOKUP(VALUE(AH41),'(辅)战斗时机表'!$A$4:$C$47,3,FALSE)&amp;IF(AI41="","","("&amp;AI41&amp;")"),"配置错误")&amp;IF(AK41="",""," 或 "))</f>
        <v/>
      </c>
      <c r="AK41" s="7" t="str">
        <f t="shared" ca="1" si="50"/>
        <v/>
      </c>
    </row>
    <row r="42" spans="1:37" x14ac:dyDescent="0.15">
      <c r="A42" s="9" t="str">
        <f t="shared" ca="1" si="0"/>
        <v>立即</v>
      </c>
      <c r="B42" s="7">
        <f ca="1">IF(OFFSET(Buff!R$6,ROW()-6,0)="","",OFFSET(Buff!R$6,ROW()-6,0))</f>
        <v>0</v>
      </c>
      <c r="C42" s="7">
        <v>1</v>
      </c>
      <c r="D42" s="7">
        <f t="shared" ca="1" si="26"/>
        <v>2</v>
      </c>
      <c r="E42" s="10" t="str">
        <f t="shared" ca="1" si="27"/>
        <v>0</v>
      </c>
      <c r="F42" s="11" t="str">
        <f t="shared" ca="1" si="28"/>
        <v>0</v>
      </c>
      <c r="G42" s="11" t="str">
        <f t="shared" ca="1" si="29"/>
        <v/>
      </c>
      <c r="H42" s="11" t="str">
        <f ca="1">IF(F42="","",IFERROR(VLOOKUP(VALUE(F42),'(辅)战斗时机表'!$A$4:$C$47,3,FALSE)&amp;IF(G42="","","("&amp;G42&amp;")"),"配置错误")&amp;IF(I42="",""," 或 "))</f>
        <v>立即</v>
      </c>
      <c r="I42" s="7" t="str">
        <f t="shared" ca="1" si="30"/>
        <v/>
      </c>
      <c r="J42" s="7">
        <v>2</v>
      </c>
      <c r="K42" s="7">
        <f t="shared" ca="1" si="31"/>
        <v>1</v>
      </c>
      <c r="L42" s="10" t="str">
        <f t="shared" ca="1" si="32"/>
        <v/>
      </c>
      <c r="M42" s="11" t="str">
        <f t="shared" ca="1" si="33"/>
        <v/>
      </c>
      <c r="N42" s="11" t="str">
        <f t="shared" ca="1" si="34"/>
        <v/>
      </c>
      <c r="O42" s="11" t="str">
        <f ca="1">IF(M42="","",IFERROR(VLOOKUP(VALUE(M42),'(辅)战斗时机表'!$A$4:$C$47,3,FALSE)&amp;IF(N42="","","("&amp;N42&amp;")"),"配置错误")&amp;IF(P42="",""," 或 "))</f>
        <v/>
      </c>
      <c r="P42" s="7" t="str">
        <f t="shared" ca="1" si="35"/>
        <v/>
      </c>
      <c r="Q42" s="7">
        <v>3</v>
      </c>
      <c r="R42" s="7">
        <f t="shared" ca="1" si="36"/>
        <v>1</v>
      </c>
      <c r="S42" s="10" t="str">
        <f t="shared" ca="1" si="37"/>
        <v/>
      </c>
      <c r="T42" s="11" t="str">
        <f t="shared" ca="1" si="38"/>
        <v/>
      </c>
      <c r="U42" s="11" t="str">
        <f t="shared" ca="1" si="39"/>
        <v/>
      </c>
      <c r="V42" s="11" t="str">
        <f ca="1">IF(T42="","",IFERROR(VLOOKUP(VALUE(T42),'(辅)战斗时机表'!$A$4:$C$47,3,FALSE)&amp;IF(U42="","","("&amp;U42&amp;")"),"配置错误")&amp;IF(W42="",""," 或 "))</f>
        <v/>
      </c>
      <c r="W42" s="7" t="str">
        <f t="shared" ca="1" si="40"/>
        <v/>
      </c>
      <c r="X42" s="7">
        <v>4</v>
      </c>
      <c r="Y42" s="7">
        <f t="shared" ca="1" si="41"/>
        <v>1</v>
      </c>
      <c r="Z42" s="10" t="str">
        <f t="shared" ca="1" si="42"/>
        <v/>
      </c>
      <c r="AA42" s="11" t="str">
        <f t="shared" ca="1" si="43"/>
        <v/>
      </c>
      <c r="AB42" s="11" t="str">
        <f t="shared" ca="1" si="44"/>
        <v/>
      </c>
      <c r="AC42" s="11" t="str">
        <f ca="1">IF(AA42="","",IFERROR(VLOOKUP(VALUE(AA42),'(辅)战斗时机表'!$A$4:$C$47,3,FALSE)&amp;IF(AB42="","","("&amp;AB42&amp;")"),"配置错误")&amp;IF(AD42="",""," 或 "))</f>
        <v/>
      </c>
      <c r="AD42" s="7" t="str">
        <f t="shared" ca="1" si="45"/>
        <v/>
      </c>
      <c r="AE42" s="7">
        <v>5</v>
      </c>
      <c r="AF42" s="7">
        <f t="shared" ca="1" si="46"/>
        <v>1</v>
      </c>
      <c r="AG42" s="10" t="str">
        <f t="shared" ca="1" si="47"/>
        <v/>
      </c>
      <c r="AH42" s="11" t="str">
        <f t="shared" ca="1" si="48"/>
        <v/>
      </c>
      <c r="AI42" s="11" t="str">
        <f t="shared" ca="1" si="49"/>
        <v/>
      </c>
      <c r="AJ42" s="11" t="str">
        <f ca="1">IF(AH42="","",IFERROR(VLOOKUP(VALUE(AH42),'(辅)战斗时机表'!$A$4:$C$47,3,FALSE)&amp;IF(AI42="","","("&amp;AI42&amp;")"),"配置错误")&amp;IF(AK42="",""," 或 "))</f>
        <v/>
      </c>
      <c r="AK42" s="7" t="str">
        <f t="shared" ca="1" si="50"/>
        <v/>
      </c>
    </row>
    <row r="43" spans="1:37" x14ac:dyDescent="0.15">
      <c r="A43" s="9" t="str">
        <f t="shared" ca="1" si="0"/>
        <v>立即</v>
      </c>
      <c r="B43" s="7">
        <f ca="1">IF(OFFSET(Buff!R$6,ROW()-6,0)="","",OFFSET(Buff!R$6,ROW()-6,0))</f>
        <v>0</v>
      </c>
      <c r="C43" s="7">
        <v>1</v>
      </c>
      <c r="D43" s="7">
        <f t="shared" ca="1" si="26"/>
        <v>2</v>
      </c>
      <c r="E43" s="10" t="str">
        <f t="shared" ca="1" si="27"/>
        <v>0</v>
      </c>
      <c r="F43" s="11" t="str">
        <f t="shared" ca="1" si="28"/>
        <v>0</v>
      </c>
      <c r="G43" s="11" t="str">
        <f t="shared" ca="1" si="29"/>
        <v/>
      </c>
      <c r="H43" s="11" t="str">
        <f ca="1">IF(F43="","",IFERROR(VLOOKUP(VALUE(F43),'(辅)战斗时机表'!$A$4:$C$47,3,FALSE)&amp;IF(G43="","","("&amp;G43&amp;")"),"配置错误")&amp;IF(I43="",""," 或 "))</f>
        <v>立即</v>
      </c>
      <c r="I43" s="7" t="str">
        <f t="shared" ca="1" si="30"/>
        <v/>
      </c>
      <c r="J43" s="7">
        <v>2</v>
      </c>
      <c r="K43" s="7">
        <f t="shared" ca="1" si="31"/>
        <v>1</v>
      </c>
      <c r="L43" s="10" t="str">
        <f t="shared" ca="1" si="32"/>
        <v/>
      </c>
      <c r="M43" s="11" t="str">
        <f t="shared" ca="1" si="33"/>
        <v/>
      </c>
      <c r="N43" s="11" t="str">
        <f t="shared" ca="1" si="34"/>
        <v/>
      </c>
      <c r="O43" s="11" t="str">
        <f ca="1">IF(M43="","",IFERROR(VLOOKUP(VALUE(M43),'(辅)战斗时机表'!$A$4:$C$47,3,FALSE)&amp;IF(N43="","","("&amp;N43&amp;")"),"配置错误")&amp;IF(P43="",""," 或 "))</f>
        <v/>
      </c>
      <c r="P43" s="7" t="str">
        <f t="shared" ca="1" si="35"/>
        <v/>
      </c>
      <c r="Q43" s="7">
        <v>3</v>
      </c>
      <c r="R43" s="7">
        <f t="shared" ca="1" si="36"/>
        <v>1</v>
      </c>
      <c r="S43" s="10" t="str">
        <f t="shared" ca="1" si="37"/>
        <v/>
      </c>
      <c r="T43" s="11" t="str">
        <f t="shared" ca="1" si="38"/>
        <v/>
      </c>
      <c r="U43" s="11" t="str">
        <f t="shared" ca="1" si="39"/>
        <v/>
      </c>
      <c r="V43" s="11" t="str">
        <f ca="1">IF(T43="","",IFERROR(VLOOKUP(VALUE(T43),'(辅)战斗时机表'!$A$4:$C$47,3,FALSE)&amp;IF(U43="","","("&amp;U43&amp;")"),"配置错误")&amp;IF(W43="",""," 或 "))</f>
        <v/>
      </c>
      <c r="W43" s="7" t="str">
        <f t="shared" ca="1" si="40"/>
        <v/>
      </c>
      <c r="X43" s="7">
        <v>4</v>
      </c>
      <c r="Y43" s="7">
        <f t="shared" ca="1" si="41"/>
        <v>1</v>
      </c>
      <c r="Z43" s="10" t="str">
        <f t="shared" ca="1" si="42"/>
        <v/>
      </c>
      <c r="AA43" s="11" t="str">
        <f t="shared" ca="1" si="43"/>
        <v/>
      </c>
      <c r="AB43" s="11" t="str">
        <f t="shared" ca="1" si="44"/>
        <v/>
      </c>
      <c r="AC43" s="11" t="str">
        <f ca="1">IF(AA43="","",IFERROR(VLOOKUP(VALUE(AA43),'(辅)战斗时机表'!$A$4:$C$47,3,FALSE)&amp;IF(AB43="","","("&amp;AB43&amp;")"),"配置错误")&amp;IF(AD43="",""," 或 "))</f>
        <v/>
      </c>
      <c r="AD43" s="7" t="str">
        <f t="shared" ca="1" si="45"/>
        <v/>
      </c>
      <c r="AE43" s="7">
        <v>5</v>
      </c>
      <c r="AF43" s="7">
        <f t="shared" ca="1" si="46"/>
        <v>1</v>
      </c>
      <c r="AG43" s="10" t="str">
        <f t="shared" ca="1" si="47"/>
        <v/>
      </c>
      <c r="AH43" s="11" t="str">
        <f t="shared" ca="1" si="48"/>
        <v/>
      </c>
      <c r="AI43" s="11" t="str">
        <f t="shared" ca="1" si="49"/>
        <v/>
      </c>
      <c r="AJ43" s="11" t="str">
        <f ca="1">IF(AH43="","",IFERROR(VLOOKUP(VALUE(AH43),'(辅)战斗时机表'!$A$4:$C$47,3,FALSE)&amp;IF(AI43="","","("&amp;AI43&amp;")"),"配置错误")&amp;IF(AK43="",""," 或 "))</f>
        <v/>
      </c>
      <c r="AK43" s="7" t="str">
        <f t="shared" ca="1" si="50"/>
        <v/>
      </c>
    </row>
    <row r="44" spans="1:37" x14ac:dyDescent="0.15">
      <c r="A44" s="9" t="str">
        <f t="shared" ca="1" si="0"/>
        <v>立即</v>
      </c>
      <c r="B44" s="7">
        <f ca="1">IF(OFFSET(Buff!R$6,ROW()-6,0)="","",OFFSET(Buff!R$6,ROW()-6,0))</f>
        <v>0</v>
      </c>
      <c r="C44" s="7">
        <v>1</v>
      </c>
      <c r="D44" s="7">
        <f t="shared" ca="1" si="26"/>
        <v>2</v>
      </c>
      <c r="E44" s="10" t="str">
        <f t="shared" ca="1" si="27"/>
        <v>0</v>
      </c>
      <c r="F44" s="11" t="str">
        <f t="shared" ca="1" si="28"/>
        <v>0</v>
      </c>
      <c r="G44" s="11" t="str">
        <f t="shared" ca="1" si="29"/>
        <v/>
      </c>
      <c r="H44" s="11" t="str">
        <f ca="1">IF(F44="","",IFERROR(VLOOKUP(VALUE(F44),'(辅)战斗时机表'!$A$4:$C$47,3,FALSE)&amp;IF(G44="","","("&amp;G44&amp;")"),"配置错误")&amp;IF(I44="",""," 或 "))</f>
        <v>立即</v>
      </c>
      <c r="I44" s="7" t="str">
        <f t="shared" ca="1" si="30"/>
        <v/>
      </c>
      <c r="J44" s="7">
        <v>2</v>
      </c>
      <c r="K44" s="7">
        <f t="shared" ca="1" si="31"/>
        <v>1</v>
      </c>
      <c r="L44" s="10" t="str">
        <f t="shared" ca="1" si="32"/>
        <v/>
      </c>
      <c r="M44" s="11" t="str">
        <f t="shared" ca="1" si="33"/>
        <v/>
      </c>
      <c r="N44" s="11" t="str">
        <f t="shared" ca="1" si="34"/>
        <v/>
      </c>
      <c r="O44" s="11" t="str">
        <f ca="1">IF(M44="","",IFERROR(VLOOKUP(VALUE(M44),'(辅)战斗时机表'!$A$4:$C$47,3,FALSE)&amp;IF(N44="","","("&amp;N44&amp;")"),"配置错误")&amp;IF(P44="",""," 或 "))</f>
        <v/>
      </c>
      <c r="P44" s="7" t="str">
        <f t="shared" ca="1" si="35"/>
        <v/>
      </c>
      <c r="Q44" s="7">
        <v>3</v>
      </c>
      <c r="R44" s="7">
        <f t="shared" ca="1" si="36"/>
        <v>1</v>
      </c>
      <c r="S44" s="10" t="str">
        <f t="shared" ca="1" si="37"/>
        <v/>
      </c>
      <c r="T44" s="11" t="str">
        <f t="shared" ca="1" si="38"/>
        <v/>
      </c>
      <c r="U44" s="11" t="str">
        <f t="shared" ca="1" si="39"/>
        <v/>
      </c>
      <c r="V44" s="11" t="str">
        <f ca="1">IF(T44="","",IFERROR(VLOOKUP(VALUE(T44),'(辅)战斗时机表'!$A$4:$C$47,3,FALSE)&amp;IF(U44="","","("&amp;U44&amp;")"),"配置错误")&amp;IF(W44="",""," 或 "))</f>
        <v/>
      </c>
      <c r="W44" s="7" t="str">
        <f t="shared" ca="1" si="40"/>
        <v/>
      </c>
      <c r="X44" s="7">
        <v>4</v>
      </c>
      <c r="Y44" s="7">
        <f t="shared" ca="1" si="41"/>
        <v>1</v>
      </c>
      <c r="Z44" s="10" t="str">
        <f t="shared" ca="1" si="42"/>
        <v/>
      </c>
      <c r="AA44" s="11" t="str">
        <f t="shared" ca="1" si="43"/>
        <v/>
      </c>
      <c r="AB44" s="11" t="str">
        <f t="shared" ca="1" si="44"/>
        <v/>
      </c>
      <c r="AC44" s="11" t="str">
        <f ca="1">IF(AA44="","",IFERROR(VLOOKUP(VALUE(AA44),'(辅)战斗时机表'!$A$4:$C$47,3,FALSE)&amp;IF(AB44="","","("&amp;AB44&amp;")"),"配置错误")&amp;IF(AD44="",""," 或 "))</f>
        <v/>
      </c>
      <c r="AD44" s="7" t="str">
        <f t="shared" ca="1" si="45"/>
        <v/>
      </c>
      <c r="AE44" s="7">
        <v>5</v>
      </c>
      <c r="AF44" s="7">
        <f t="shared" ca="1" si="46"/>
        <v>1</v>
      </c>
      <c r="AG44" s="10" t="str">
        <f t="shared" ca="1" si="47"/>
        <v/>
      </c>
      <c r="AH44" s="11" t="str">
        <f t="shared" ca="1" si="48"/>
        <v/>
      </c>
      <c r="AI44" s="11" t="str">
        <f t="shared" ca="1" si="49"/>
        <v/>
      </c>
      <c r="AJ44" s="11" t="str">
        <f ca="1">IF(AH44="","",IFERROR(VLOOKUP(VALUE(AH44),'(辅)战斗时机表'!$A$4:$C$47,3,FALSE)&amp;IF(AI44="","","("&amp;AI44&amp;")"),"配置错误")&amp;IF(AK44="",""," 或 "))</f>
        <v/>
      </c>
      <c r="AK44" s="7" t="str">
        <f t="shared" ca="1" si="50"/>
        <v/>
      </c>
    </row>
    <row r="45" spans="1:37" x14ac:dyDescent="0.15">
      <c r="A45" s="9" t="str">
        <f t="shared" ca="1" si="0"/>
        <v>立即</v>
      </c>
      <c r="B45" s="7">
        <f ca="1">IF(OFFSET(Buff!R$6,ROW()-6,0)="","",OFFSET(Buff!R$6,ROW()-6,0))</f>
        <v>0</v>
      </c>
      <c r="C45" s="7">
        <v>1</v>
      </c>
      <c r="D45" s="7">
        <f t="shared" ca="1" si="26"/>
        <v>2</v>
      </c>
      <c r="E45" s="10" t="str">
        <f t="shared" ca="1" si="27"/>
        <v>0</v>
      </c>
      <c r="F45" s="11" t="str">
        <f t="shared" ca="1" si="28"/>
        <v>0</v>
      </c>
      <c r="G45" s="11" t="str">
        <f t="shared" ca="1" si="29"/>
        <v/>
      </c>
      <c r="H45" s="11" t="str">
        <f ca="1">IF(F45="","",IFERROR(VLOOKUP(VALUE(F45),'(辅)战斗时机表'!$A$4:$C$47,3,FALSE)&amp;IF(G45="","","("&amp;G45&amp;")"),"配置错误")&amp;IF(I45="",""," 或 "))</f>
        <v>立即</v>
      </c>
      <c r="I45" s="7" t="str">
        <f t="shared" ca="1" si="30"/>
        <v/>
      </c>
      <c r="J45" s="7">
        <v>2</v>
      </c>
      <c r="K45" s="7">
        <f t="shared" ca="1" si="31"/>
        <v>1</v>
      </c>
      <c r="L45" s="10" t="str">
        <f t="shared" ca="1" si="32"/>
        <v/>
      </c>
      <c r="M45" s="11" t="str">
        <f t="shared" ca="1" si="33"/>
        <v/>
      </c>
      <c r="N45" s="11" t="str">
        <f t="shared" ca="1" si="34"/>
        <v/>
      </c>
      <c r="O45" s="11" t="str">
        <f ca="1">IF(M45="","",IFERROR(VLOOKUP(VALUE(M45),'(辅)战斗时机表'!$A$4:$C$47,3,FALSE)&amp;IF(N45="","","("&amp;N45&amp;")"),"配置错误")&amp;IF(P45="",""," 或 "))</f>
        <v/>
      </c>
      <c r="P45" s="7" t="str">
        <f t="shared" ca="1" si="35"/>
        <v/>
      </c>
      <c r="Q45" s="7">
        <v>3</v>
      </c>
      <c r="R45" s="7">
        <f t="shared" ca="1" si="36"/>
        <v>1</v>
      </c>
      <c r="S45" s="10" t="str">
        <f t="shared" ca="1" si="37"/>
        <v/>
      </c>
      <c r="T45" s="11" t="str">
        <f t="shared" ca="1" si="38"/>
        <v/>
      </c>
      <c r="U45" s="11" t="str">
        <f t="shared" ca="1" si="39"/>
        <v/>
      </c>
      <c r="V45" s="11" t="str">
        <f ca="1">IF(T45="","",IFERROR(VLOOKUP(VALUE(T45),'(辅)战斗时机表'!$A$4:$C$47,3,FALSE)&amp;IF(U45="","","("&amp;U45&amp;")"),"配置错误")&amp;IF(W45="",""," 或 "))</f>
        <v/>
      </c>
      <c r="W45" s="7" t="str">
        <f t="shared" ca="1" si="40"/>
        <v/>
      </c>
      <c r="X45" s="7">
        <v>4</v>
      </c>
      <c r="Y45" s="7">
        <f t="shared" ca="1" si="41"/>
        <v>1</v>
      </c>
      <c r="Z45" s="10" t="str">
        <f t="shared" ca="1" si="42"/>
        <v/>
      </c>
      <c r="AA45" s="11" t="str">
        <f t="shared" ca="1" si="43"/>
        <v/>
      </c>
      <c r="AB45" s="11" t="str">
        <f t="shared" ca="1" si="44"/>
        <v/>
      </c>
      <c r="AC45" s="11" t="str">
        <f ca="1">IF(AA45="","",IFERROR(VLOOKUP(VALUE(AA45),'(辅)战斗时机表'!$A$4:$C$47,3,FALSE)&amp;IF(AB45="","","("&amp;AB45&amp;")"),"配置错误")&amp;IF(AD45="",""," 或 "))</f>
        <v/>
      </c>
      <c r="AD45" s="7" t="str">
        <f t="shared" ca="1" si="45"/>
        <v/>
      </c>
      <c r="AE45" s="7">
        <v>5</v>
      </c>
      <c r="AF45" s="7">
        <f t="shared" ca="1" si="46"/>
        <v>1</v>
      </c>
      <c r="AG45" s="10" t="str">
        <f t="shared" ca="1" si="47"/>
        <v/>
      </c>
      <c r="AH45" s="11" t="str">
        <f t="shared" ca="1" si="48"/>
        <v/>
      </c>
      <c r="AI45" s="11" t="str">
        <f t="shared" ca="1" si="49"/>
        <v/>
      </c>
      <c r="AJ45" s="11" t="str">
        <f ca="1">IF(AH45="","",IFERROR(VLOOKUP(VALUE(AH45),'(辅)战斗时机表'!$A$4:$C$47,3,FALSE)&amp;IF(AI45="","","("&amp;AI45&amp;")"),"配置错误")&amp;IF(AK45="",""," 或 "))</f>
        <v/>
      </c>
      <c r="AK45" s="7" t="str">
        <f t="shared" ca="1" si="50"/>
        <v/>
      </c>
    </row>
    <row r="46" spans="1:37" x14ac:dyDescent="0.15">
      <c r="A46" s="9" t="str">
        <f t="shared" ca="1" si="0"/>
        <v>立即</v>
      </c>
      <c r="B46" s="7">
        <f ca="1">IF(OFFSET(Buff!R$6,ROW()-6,0)="","",OFFSET(Buff!R$6,ROW()-6,0))</f>
        <v>0</v>
      </c>
      <c r="C46" s="7">
        <v>1</v>
      </c>
      <c r="D46" s="7">
        <f t="shared" ca="1" si="26"/>
        <v>2</v>
      </c>
      <c r="E46" s="10" t="str">
        <f t="shared" ca="1" si="27"/>
        <v>0</v>
      </c>
      <c r="F46" s="11" t="str">
        <f t="shared" ca="1" si="28"/>
        <v>0</v>
      </c>
      <c r="G46" s="11" t="str">
        <f t="shared" ca="1" si="29"/>
        <v/>
      </c>
      <c r="H46" s="11" t="str">
        <f ca="1">IF(F46="","",IFERROR(VLOOKUP(VALUE(F46),'(辅)战斗时机表'!$A$4:$C$47,3,FALSE)&amp;IF(G46="","","("&amp;G46&amp;")"),"配置错误")&amp;IF(I46="",""," 或 "))</f>
        <v>立即</v>
      </c>
      <c r="I46" s="7" t="str">
        <f t="shared" ca="1" si="30"/>
        <v/>
      </c>
      <c r="J46" s="7">
        <v>2</v>
      </c>
      <c r="K46" s="7">
        <f t="shared" ca="1" si="31"/>
        <v>1</v>
      </c>
      <c r="L46" s="10" t="str">
        <f t="shared" ca="1" si="32"/>
        <v/>
      </c>
      <c r="M46" s="11" t="str">
        <f t="shared" ca="1" si="33"/>
        <v/>
      </c>
      <c r="N46" s="11" t="str">
        <f t="shared" ca="1" si="34"/>
        <v/>
      </c>
      <c r="O46" s="11" t="str">
        <f ca="1">IF(M46="","",IFERROR(VLOOKUP(VALUE(M46),'(辅)战斗时机表'!$A$4:$C$47,3,FALSE)&amp;IF(N46="","","("&amp;N46&amp;")"),"配置错误")&amp;IF(P46="",""," 或 "))</f>
        <v/>
      </c>
      <c r="P46" s="7" t="str">
        <f t="shared" ca="1" si="35"/>
        <v/>
      </c>
      <c r="Q46" s="7">
        <v>3</v>
      </c>
      <c r="R46" s="7">
        <f t="shared" ca="1" si="36"/>
        <v>1</v>
      </c>
      <c r="S46" s="10" t="str">
        <f t="shared" ca="1" si="37"/>
        <v/>
      </c>
      <c r="T46" s="11" t="str">
        <f t="shared" ca="1" si="38"/>
        <v/>
      </c>
      <c r="U46" s="11" t="str">
        <f t="shared" ca="1" si="39"/>
        <v/>
      </c>
      <c r="V46" s="11" t="str">
        <f ca="1">IF(T46="","",IFERROR(VLOOKUP(VALUE(T46),'(辅)战斗时机表'!$A$4:$C$47,3,FALSE)&amp;IF(U46="","","("&amp;U46&amp;")"),"配置错误")&amp;IF(W46="",""," 或 "))</f>
        <v/>
      </c>
      <c r="W46" s="7" t="str">
        <f t="shared" ca="1" si="40"/>
        <v/>
      </c>
      <c r="X46" s="7">
        <v>4</v>
      </c>
      <c r="Y46" s="7">
        <f t="shared" ca="1" si="41"/>
        <v>1</v>
      </c>
      <c r="Z46" s="10" t="str">
        <f t="shared" ca="1" si="42"/>
        <v/>
      </c>
      <c r="AA46" s="11" t="str">
        <f t="shared" ca="1" si="43"/>
        <v/>
      </c>
      <c r="AB46" s="11" t="str">
        <f t="shared" ca="1" si="44"/>
        <v/>
      </c>
      <c r="AC46" s="11" t="str">
        <f ca="1">IF(AA46="","",IFERROR(VLOOKUP(VALUE(AA46),'(辅)战斗时机表'!$A$4:$C$47,3,FALSE)&amp;IF(AB46="","","("&amp;AB46&amp;")"),"配置错误")&amp;IF(AD46="",""," 或 "))</f>
        <v/>
      </c>
      <c r="AD46" s="7" t="str">
        <f t="shared" ca="1" si="45"/>
        <v/>
      </c>
      <c r="AE46" s="7">
        <v>5</v>
      </c>
      <c r="AF46" s="7">
        <f t="shared" ca="1" si="46"/>
        <v>1</v>
      </c>
      <c r="AG46" s="10" t="str">
        <f t="shared" ca="1" si="47"/>
        <v/>
      </c>
      <c r="AH46" s="11" t="str">
        <f t="shared" ca="1" si="48"/>
        <v/>
      </c>
      <c r="AI46" s="11" t="str">
        <f t="shared" ca="1" si="49"/>
        <v/>
      </c>
      <c r="AJ46" s="11" t="str">
        <f ca="1">IF(AH46="","",IFERROR(VLOOKUP(VALUE(AH46),'(辅)战斗时机表'!$A$4:$C$47,3,FALSE)&amp;IF(AI46="","","("&amp;AI46&amp;")"),"配置错误")&amp;IF(AK46="",""," 或 "))</f>
        <v/>
      </c>
      <c r="AK46" s="7" t="str">
        <f t="shared" ca="1" si="50"/>
        <v/>
      </c>
    </row>
    <row r="47" spans="1:37" x14ac:dyDescent="0.15">
      <c r="A47" s="9" t="str">
        <f t="shared" ca="1" si="0"/>
        <v>立即</v>
      </c>
      <c r="B47" s="7">
        <f ca="1">IF(OFFSET(Buff!R$6,ROW()-6,0)="","",OFFSET(Buff!R$6,ROW()-6,0))</f>
        <v>0</v>
      </c>
      <c r="C47" s="7">
        <v>1</v>
      </c>
      <c r="D47" s="7">
        <f t="shared" ca="1" si="26"/>
        <v>2</v>
      </c>
      <c r="E47" s="10" t="str">
        <f t="shared" ca="1" si="27"/>
        <v>0</v>
      </c>
      <c r="F47" s="11" t="str">
        <f t="shared" ca="1" si="28"/>
        <v>0</v>
      </c>
      <c r="G47" s="11" t="str">
        <f t="shared" ca="1" si="29"/>
        <v/>
      </c>
      <c r="H47" s="11" t="str">
        <f ca="1">IF(F47="","",IFERROR(VLOOKUP(VALUE(F47),'(辅)战斗时机表'!$A$4:$C$47,3,FALSE)&amp;IF(G47="","","("&amp;G47&amp;")"),"配置错误")&amp;IF(I47="",""," 或 "))</f>
        <v>立即</v>
      </c>
      <c r="I47" s="7" t="str">
        <f t="shared" ca="1" si="30"/>
        <v/>
      </c>
      <c r="J47" s="7">
        <v>2</v>
      </c>
      <c r="K47" s="7">
        <f t="shared" ca="1" si="31"/>
        <v>1</v>
      </c>
      <c r="L47" s="10" t="str">
        <f t="shared" ca="1" si="32"/>
        <v/>
      </c>
      <c r="M47" s="11" t="str">
        <f t="shared" ca="1" si="33"/>
        <v/>
      </c>
      <c r="N47" s="11" t="str">
        <f t="shared" ca="1" si="34"/>
        <v/>
      </c>
      <c r="O47" s="11" t="str">
        <f ca="1">IF(M47="","",IFERROR(VLOOKUP(VALUE(M47),'(辅)战斗时机表'!$A$4:$C$47,3,FALSE)&amp;IF(N47="","","("&amp;N47&amp;")"),"配置错误")&amp;IF(P47="",""," 或 "))</f>
        <v/>
      </c>
      <c r="P47" s="7" t="str">
        <f t="shared" ca="1" si="35"/>
        <v/>
      </c>
      <c r="Q47" s="7">
        <v>3</v>
      </c>
      <c r="R47" s="7">
        <f t="shared" ca="1" si="36"/>
        <v>1</v>
      </c>
      <c r="S47" s="10" t="str">
        <f t="shared" ca="1" si="37"/>
        <v/>
      </c>
      <c r="T47" s="11" t="str">
        <f t="shared" ca="1" si="38"/>
        <v/>
      </c>
      <c r="U47" s="11" t="str">
        <f t="shared" ca="1" si="39"/>
        <v/>
      </c>
      <c r="V47" s="11" t="str">
        <f ca="1">IF(T47="","",IFERROR(VLOOKUP(VALUE(T47),'(辅)战斗时机表'!$A$4:$C$47,3,FALSE)&amp;IF(U47="","","("&amp;U47&amp;")"),"配置错误")&amp;IF(W47="",""," 或 "))</f>
        <v/>
      </c>
      <c r="W47" s="7" t="str">
        <f t="shared" ca="1" si="40"/>
        <v/>
      </c>
      <c r="X47" s="7">
        <v>4</v>
      </c>
      <c r="Y47" s="7">
        <f t="shared" ca="1" si="41"/>
        <v>1</v>
      </c>
      <c r="Z47" s="10" t="str">
        <f t="shared" ca="1" si="42"/>
        <v/>
      </c>
      <c r="AA47" s="11" t="str">
        <f t="shared" ca="1" si="43"/>
        <v/>
      </c>
      <c r="AB47" s="11" t="str">
        <f t="shared" ca="1" si="44"/>
        <v/>
      </c>
      <c r="AC47" s="11" t="str">
        <f ca="1">IF(AA47="","",IFERROR(VLOOKUP(VALUE(AA47),'(辅)战斗时机表'!$A$4:$C$47,3,FALSE)&amp;IF(AB47="","","("&amp;AB47&amp;")"),"配置错误")&amp;IF(AD47="",""," 或 "))</f>
        <v/>
      </c>
      <c r="AD47" s="7" t="str">
        <f t="shared" ca="1" si="45"/>
        <v/>
      </c>
      <c r="AE47" s="7">
        <v>5</v>
      </c>
      <c r="AF47" s="7">
        <f t="shared" ca="1" si="46"/>
        <v>1</v>
      </c>
      <c r="AG47" s="10" t="str">
        <f t="shared" ca="1" si="47"/>
        <v/>
      </c>
      <c r="AH47" s="11" t="str">
        <f t="shared" ca="1" si="48"/>
        <v/>
      </c>
      <c r="AI47" s="11" t="str">
        <f t="shared" ca="1" si="49"/>
        <v/>
      </c>
      <c r="AJ47" s="11" t="str">
        <f ca="1">IF(AH47="","",IFERROR(VLOOKUP(VALUE(AH47),'(辅)战斗时机表'!$A$4:$C$47,3,FALSE)&amp;IF(AI47="","","("&amp;AI47&amp;")"),"配置错误")&amp;IF(AK47="",""," 或 "))</f>
        <v/>
      </c>
      <c r="AK47" s="7" t="str">
        <f t="shared" ca="1" si="50"/>
        <v/>
      </c>
    </row>
    <row r="48" spans="1:37" x14ac:dyDescent="0.15">
      <c r="A48" s="9" t="str">
        <f t="shared" ca="1" si="0"/>
        <v>立即</v>
      </c>
      <c r="B48" s="7">
        <f ca="1">IF(OFFSET(Buff!R$6,ROW()-6,0)="","",OFFSET(Buff!R$6,ROW()-6,0))</f>
        <v>0</v>
      </c>
      <c r="C48" s="7">
        <v>1</v>
      </c>
      <c r="D48" s="7">
        <f t="shared" ca="1" si="26"/>
        <v>2</v>
      </c>
      <c r="E48" s="10" t="str">
        <f t="shared" ca="1" si="27"/>
        <v>0</v>
      </c>
      <c r="F48" s="11" t="str">
        <f t="shared" ca="1" si="28"/>
        <v>0</v>
      </c>
      <c r="G48" s="11" t="str">
        <f t="shared" ca="1" si="29"/>
        <v/>
      </c>
      <c r="H48" s="11" t="str">
        <f ca="1">IF(F48="","",IFERROR(VLOOKUP(VALUE(F48),'(辅)战斗时机表'!$A$4:$C$47,3,FALSE)&amp;IF(G48="","","("&amp;G48&amp;")"),"配置错误")&amp;IF(I48="",""," 或 "))</f>
        <v>立即</v>
      </c>
      <c r="I48" s="7" t="str">
        <f t="shared" ca="1" si="30"/>
        <v/>
      </c>
      <c r="J48" s="7">
        <v>2</v>
      </c>
      <c r="K48" s="7">
        <f t="shared" ca="1" si="31"/>
        <v>1</v>
      </c>
      <c r="L48" s="10" t="str">
        <f t="shared" ca="1" si="32"/>
        <v/>
      </c>
      <c r="M48" s="11" t="str">
        <f t="shared" ca="1" si="33"/>
        <v/>
      </c>
      <c r="N48" s="11" t="str">
        <f t="shared" ca="1" si="34"/>
        <v/>
      </c>
      <c r="O48" s="11" t="str">
        <f ca="1">IF(M48="","",IFERROR(VLOOKUP(VALUE(M48),'(辅)战斗时机表'!$A$4:$C$47,3,FALSE)&amp;IF(N48="","","("&amp;N48&amp;")"),"配置错误")&amp;IF(P48="",""," 或 "))</f>
        <v/>
      </c>
      <c r="P48" s="7" t="str">
        <f t="shared" ca="1" si="35"/>
        <v/>
      </c>
      <c r="Q48" s="7">
        <v>3</v>
      </c>
      <c r="R48" s="7">
        <f t="shared" ca="1" si="36"/>
        <v>1</v>
      </c>
      <c r="S48" s="10" t="str">
        <f t="shared" ca="1" si="37"/>
        <v/>
      </c>
      <c r="T48" s="11" t="str">
        <f t="shared" ca="1" si="38"/>
        <v/>
      </c>
      <c r="U48" s="11" t="str">
        <f t="shared" ca="1" si="39"/>
        <v/>
      </c>
      <c r="V48" s="11" t="str">
        <f ca="1">IF(T48="","",IFERROR(VLOOKUP(VALUE(T48),'(辅)战斗时机表'!$A$4:$C$47,3,FALSE)&amp;IF(U48="","","("&amp;U48&amp;")"),"配置错误")&amp;IF(W48="",""," 或 "))</f>
        <v/>
      </c>
      <c r="W48" s="7" t="str">
        <f t="shared" ca="1" si="40"/>
        <v/>
      </c>
      <c r="X48" s="7">
        <v>4</v>
      </c>
      <c r="Y48" s="7">
        <f t="shared" ca="1" si="41"/>
        <v>1</v>
      </c>
      <c r="Z48" s="10" t="str">
        <f t="shared" ca="1" si="42"/>
        <v/>
      </c>
      <c r="AA48" s="11" t="str">
        <f t="shared" ca="1" si="43"/>
        <v/>
      </c>
      <c r="AB48" s="11" t="str">
        <f t="shared" ca="1" si="44"/>
        <v/>
      </c>
      <c r="AC48" s="11" t="str">
        <f ca="1">IF(AA48="","",IFERROR(VLOOKUP(VALUE(AA48),'(辅)战斗时机表'!$A$4:$C$47,3,FALSE)&amp;IF(AB48="","","("&amp;AB48&amp;")"),"配置错误")&amp;IF(AD48="",""," 或 "))</f>
        <v/>
      </c>
      <c r="AD48" s="7" t="str">
        <f t="shared" ca="1" si="45"/>
        <v/>
      </c>
      <c r="AE48" s="7">
        <v>5</v>
      </c>
      <c r="AF48" s="7">
        <f t="shared" ca="1" si="46"/>
        <v>1</v>
      </c>
      <c r="AG48" s="10" t="str">
        <f t="shared" ca="1" si="47"/>
        <v/>
      </c>
      <c r="AH48" s="11" t="str">
        <f t="shared" ca="1" si="48"/>
        <v/>
      </c>
      <c r="AI48" s="11" t="str">
        <f t="shared" ca="1" si="49"/>
        <v/>
      </c>
      <c r="AJ48" s="11" t="str">
        <f ca="1">IF(AH48="","",IFERROR(VLOOKUP(VALUE(AH48),'(辅)战斗时机表'!$A$4:$C$47,3,FALSE)&amp;IF(AI48="","","("&amp;AI48&amp;")"),"配置错误")&amp;IF(AK48="",""," 或 "))</f>
        <v/>
      </c>
      <c r="AK48" s="7" t="str">
        <f t="shared" ca="1" si="50"/>
        <v/>
      </c>
    </row>
    <row r="49" spans="1:37" x14ac:dyDescent="0.15">
      <c r="A49" s="9" t="str">
        <f t="shared" ca="1" si="0"/>
        <v>立即</v>
      </c>
      <c r="B49" s="7">
        <f ca="1">IF(OFFSET(Buff!R$6,ROW()-6,0)="","",OFFSET(Buff!R$6,ROW()-6,0))</f>
        <v>0</v>
      </c>
      <c r="C49" s="7">
        <v>1</v>
      </c>
      <c r="D49" s="7">
        <f t="shared" ca="1" si="26"/>
        <v>2</v>
      </c>
      <c r="E49" s="10" t="str">
        <f t="shared" ca="1" si="27"/>
        <v>0</v>
      </c>
      <c r="F49" s="11" t="str">
        <f t="shared" ca="1" si="28"/>
        <v>0</v>
      </c>
      <c r="G49" s="11" t="str">
        <f t="shared" ca="1" si="29"/>
        <v/>
      </c>
      <c r="H49" s="11" t="str">
        <f ca="1">IF(F49="","",IFERROR(VLOOKUP(VALUE(F49),'(辅)战斗时机表'!$A$4:$C$47,3,FALSE)&amp;IF(G49="","","("&amp;G49&amp;")"),"配置错误")&amp;IF(I49="",""," 或 "))</f>
        <v>立即</v>
      </c>
      <c r="I49" s="7" t="str">
        <f t="shared" ca="1" si="30"/>
        <v/>
      </c>
      <c r="J49" s="7">
        <v>2</v>
      </c>
      <c r="K49" s="7">
        <f t="shared" ca="1" si="31"/>
        <v>1</v>
      </c>
      <c r="L49" s="10" t="str">
        <f t="shared" ca="1" si="32"/>
        <v/>
      </c>
      <c r="M49" s="11" t="str">
        <f t="shared" ca="1" si="33"/>
        <v/>
      </c>
      <c r="N49" s="11" t="str">
        <f t="shared" ca="1" si="34"/>
        <v/>
      </c>
      <c r="O49" s="11" t="str">
        <f ca="1">IF(M49="","",IFERROR(VLOOKUP(VALUE(M49),'(辅)战斗时机表'!$A$4:$C$47,3,FALSE)&amp;IF(N49="","","("&amp;N49&amp;")"),"配置错误")&amp;IF(P49="",""," 或 "))</f>
        <v/>
      </c>
      <c r="P49" s="7" t="str">
        <f t="shared" ca="1" si="35"/>
        <v/>
      </c>
      <c r="Q49" s="7">
        <v>3</v>
      </c>
      <c r="R49" s="7">
        <f t="shared" ca="1" si="36"/>
        <v>1</v>
      </c>
      <c r="S49" s="10" t="str">
        <f t="shared" ca="1" si="37"/>
        <v/>
      </c>
      <c r="T49" s="11" t="str">
        <f t="shared" ca="1" si="38"/>
        <v/>
      </c>
      <c r="U49" s="11" t="str">
        <f t="shared" ca="1" si="39"/>
        <v/>
      </c>
      <c r="V49" s="11" t="str">
        <f ca="1">IF(T49="","",IFERROR(VLOOKUP(VALUE(T49),'(辅)战斗时机表'!$A$4:$C$47,3,FALSE)&amp;IF(U49="","","("&amp;U49&amp;")"),"配置错误")&amp;IF(W49="",""," 或 "))</f>
        <v/>
      </c>
      <c r="W49" s="7" t="str">
        <f t="shared" ca="1" si="40"/>
        <v/>
      </c>
      <c r="X49" s="7">
        <v>4</v>
      </c>
      <c r="Y49" s="7">
        <f t="shared" ca="1" si="41"/>
        <v>1</v>
      </c>
      <c r="Z49" s="10" t="str">
        <f t="shared" ca="1" si="42"/>
        <v/>
      </c>
      <c r="AA49" s="11" t="str">
        <f t="shared" ca="1" si="43"/>
        <v/>
      </c>
      <c r="AB49" s="11" t="str">
        <f t="shared" ca="1" si="44"/>
        <v/>
      </c>
      <c r="AC49" s="11" t="str">
        <f ca="1">IF(AA49="","",IFERROR(VLOOKUP(VALUE(AA49),'(辅)战斗时机表'!$A$4:$C$47,3,FALSE)&amp;IF(AB49="","","("&amp;AB49&amp;")"),"配置错误")&amp;IF(AD49="",""," 或 "))</f>
        <v/>
      </c>
      <c r="AD49" s="7" t="str">
        <f t="shared" ca="1" si="45"/>
        <v/>
      </c>
      <c r="AE49" s="7">
        <v>5</v>
      </c>
      <c r="AF49" s="7">
        <f t="shared" ca="1" si="46"/>
        <v>1</v>
      </c>
      <c r="AG49" s="10" t="str">
        <f t="shared" ca="1" si="47"/>
        <v/>
      </c>
      <c r="AH49" s="11" t="str">
        <f t="shared" ca="1" si="48"/>
        <v/>
      </c>
      <c r="AI49" s="11" t="str">
        <f t="shared" ca="1" si="49"/>
        <v/>
      </c>
      <c r="AJ49" s="11" t="str">
        <f ca="1">IF(AH49="","",IFERROR(VLOOKUP(VALUE(AH49),'(辅)战斗时机表'!$A$4:$C$47,3,FALSE)&amp;IF(AI49="","","("&amp;AI49&amp;")"),"配置错误")&amp;IF(AK49="",""," 或 "))</f>
        <v/>
      </c>
      <c r="AK49" s="7" t="str">
        <f t="shared" ca="1" si="50"/>
        <v/>
      </c>
    </row>
    <row r="50" spans="1:37" x14ac:dyDescent="0.15">
      <c r="A50" s="9" t="str">
        <f t="shared" ca="1" si="0"/>
        <v>立即</v>
      </c>
      <c r="B50" s="7">
        <f ca="1">IF(OFFSET(Buff!R$6,ROW()-6,0)="","",OFFSET(Buff!R$6,ROW()-6,0))</f>
        <v>0</v>
      </c>
      <c r="C50" s="7">
        <v>1</v>
      </c>
      <c r="D50" s="7">
        <f t="shared" ca="1" si="26"/>
        <v>2</v>
      </c>
      <c r="E50" s="10" t="str">
        <f t="shared" ca="1" si="27"/>
        <v>0</v>
      </c>
      <c r="F50" s="11" t="str">
        <f t="shared" ca="1" si="28"/>
        <v>0</v>
      </c>
      <c r="G50" s="11" t="str">
        <f t="shared" ca="1" si="29"/>
        <v/>
      </c>
      <c r="H50" s="11" t="str">
        <f ca="1">IF(F50="","",IFERROR(VLOOKUP(VALUE(F50),'(辅)战斗时机表'!$A$4:$C$47,3,FALSE)&amp;IF(G50="","","("&amp;G50&amp;")"),"配置错误")&amp;IF(I50="",""," 或 "))</f>
        <v>立即</v>
      </c>
      <c r="I50" s="7" t="str">
        <f t="shared" ca="1" si="30"/>
        <v/>
      </c>
      <c r="J50" s="7">
        <v>2</v>
      </c>
      <c r="K50" s="7">
        <f t="shared" ca="1" si="31"/>
        <v>1</v>
      </c>
      <c r="L50" s="10" t="str">
        <f t="shared" ca="1" si="32"/>
        <v/>
      </c>
      <c r="M50" s="11" t="str">
        <f t="shared" ca="1" si="33"/>
        <v/>
      </c>
      <c r="N50" s="11" t="str">
        <f t="shared" ca="1" si="34"/>
        <v/>
      </c>
      <c r="O50" s="11" t="str">
        <f ca="1">IF(M50="","",IFERROR(VLOOKUP(VALUE(M50),'(辅)战斗时机表'!$A$4:$C$47,3,FALSE)&amp;IF(N50="","","("&amp;N50&amp;")"),"配置错误")&amp;IF(P50="",""," 或 "))</f>
        <v/>
      </c>
      <c r="P50" s="7" t="str">
        <f t="shared" ca="1" si="35"/>
        <v/>
      </c>
      <c r="Q50" s="7">
        <v>3</v>
      </c>
      <c r="R50" s="7">
        <f t="shared" ca="1" si="36"/>
        <v>1</v>
      </c>
      <c r="S50" s="10" t="str">
        <f t="shared" ca="1" si="37"/>
        <v/>
      </c>
      <c r="T50" s="11" t="str">
        <f t="shared" ca="1" si="38"/>
        <v/>
      </c>
      <c r="U50" s="11" t="str">
        <f t="shared" ca="1" si="39"/>
        <v/>
      </c>
      <c r="V50" s="11" t="str">
        <f ca="1">IF(T50="","",IFERROR(VLOOKUP(VALUE(T50),'(辅)战斗时机表'!$A$4:$C$47,3,FALSE)&amp;IF(U50="","","("&amp;U50&amp;")"),"配置错误")&amp;IF(W50="",""," 或 "))</f>
        <v/>
      </c>
      <c r="W50" s="7" t="str">
        <f t="shared" ca="1" si="40"/>
        <v/>
      </c>
      <c r="X50" s="7">
        <v>4</v>
      </c>
      <c r="Y50" s="7">
        <f t="shared" ca="1" si="41"/>
        <v>1</v>
      </c>
      <c r="Z50" s="10" t="str">
        <f t="shared" ca="1" si="42"/>
        <v/>
      </c>
      <c r="AA50" s="11" t="str">
        <f t="shared" ca="1" si="43"/>
        <v/>
      </c>
      <c r="AB50" s="11" t="str">
        <f t="shared" ca="1" si="44"/>
        <v/>
      </c>
      <c r="AC50" s="11" t="str">
        <f ca="1">IF(AA50="","",IFERROR(VLOOKUP(VALUE(AA50),'(辅)战斗时机表'!$A$4:$C$47,3,FALSE)&amp;IF(AB50="","","("&amp;AB50&amp;")"),"配置错误")&amp;IF(AD50="",""," 或 "))</f>
        <v/>
      </c>
      <c r="AD50" s="7" t="str">
        <f t="shared" ca="1" si="45"/>
        <v/>
      </c>
      <c r="AE50" s="7">
        <v>5</v>
      </c>
      <c r="AF50" s="7">
        <f t="shared" ca="1" si="46"/>
        <v>1</v>
      </c>
      <c r="AG50" s="10" t="str">
        <f t="shared" ca="1" si="47"/>
        <v/>
      </c>
      <c r="AH50" s="11" t="str">
        <f t="shared" ca="1" si="48"/>
        <v/>
      </c>
      <c r="AI50" s="11" t="str">
        <f t="shared" ca="1" si="49"/>
        <v/>
      </c>
      <c r="AJ50" s="11" t="str">
        <f ca="1">IF(AH50="","",IFERROR(VLOOKUP(VALUE(AH50),'(辅)战斗时机表'!$A$4:$C$47,3,FALSE)&amp;IF(AI50="","","("&amp;AI50&amp;")"),"配置错误")&amp;IF(AK50="",""," 或 "))</f>
        <v/>
      </c>
      <c r="AK50" s="7" t="str">
        <f t="shared" ca="1" si="50"/>
        <v/>
      </c>
    </row>
    <row r="51" spans="1:37" x14ac:dyDescent="0.15">
      <c r="A51" s="9" t="str">
        <f t="shared" ca="1" si="0"/>
        <v>立即</v>
      </c>
      <c r="B51" s="7">
        <f ca="1">IF(OFFSET(Buff!R$6,ROW()-6,0)="","",OFFSET(Buff!R$6,ROW()-6,0))</f>
        <v>0</v>
      </c>
      <c r="C51" s="7">
        <v>1</v>
      </c>
      <c r="D51" s="7">
        <f t="shared" ca="1" si="26"/>
        <v>2</v>
      </c>
      <c r="E51" s="10" t="str">
        <f t="shared" ca="1" si="27"/>
        <v>0</v>
      </c>
      <c r="F51" s="11" t="str">
        <f t="shared" ca="1" si="28"/>
        <v>0</v>
      </c>
      <c r="G51" s="11" t="str">
        <f t="shared" ca="1" si="29"/>
        <v/>
      </c>
      <c r="H51" s="11" t="str">
        <f ca="1">IF(F51="","",IFERROR(VLOOKUP(VALUE(F51),'(辅)战斗时机表'!$A$4:$C$47,3,FALSE)&amp;IF(G51="","","("&amp;G51&amp;")"),"配置错误")&amp;IF(I51="",""," 或 "))</f>
        <v>立即</v>
      </c>
      <c r="I51" s="7" t="str">
        <f t="shared" ca="1" si="30"/>
        <v/>
      </c>
      <c r="J51" s="7">
        <v>2</v>
      </c>
      <c r="K51" s="7">
        <f t="shared" ca="1" si="31"/>
        <v>1</v>
      </c>
      <c r="L51" s="10" t="str">
        <f t="shared" ca="1" si="32"/>
        <v/>
      </c>
      <c r="M51" s="11" t="str">
        <f t="shared" ca="1" si="33"/>
        <v/>
      </c>
      <c r="N51" s="11" t="str">
        <f t="shared" ca="1" si="34"/>
        <v/>
      </c>
      <c r="O51" s="11" t="str">
        <f ca="1">IF(M51="","",IFERROR(VLOOKUP(VALUE(M51),'(辅)战斗时机表'!$A$4:$C$47,3,FALSE)&amp;IF(N51="","","("&amp;N51&amp;")"),"配置错误")&amp;IF(P51="",""," 或 "))</f>
        <v/>
      </c>
      <c r="P51" s="7" t="str">
        <f t="shared" ca="1" si="35"/>
        <v/>
      </c>
      <c r="Q51" s="7">
        <v>3</v>
      </c>
      <c r="R51" s="7">
        <f t="shared" ca="1" si="36"/>
        <v>1</v>
      </c>
      <c r="S51" s="10" t="str">
        <f t="shared" ca="1" si="37"/>
        <v/>
      </c>
      <c r="T51" s="11" t="str">
        <f t="shared" ca="1" si="38"/>
        <v/>
      </c>
      <c r="U51" s="11" t="str">
        <f t="shared" ca="1" si="39"/>
        <v/>
      </c>
      <c r="V51" s="11" t="str">
        <f ca="1">IF(T51="","",IFERROR(VLOOKUP(VALUE(T51),'(辅)战斗时机表'!$A$4:$C$47,3,FALSE)&amp;IF(U51="","","("&amp;U51&amp;")"),"配置错误")&amp;IF(W51="",""," 或 "))</f>
        <v/>
      </c>
      <c r="W51" s="7" t="str">
        <f t="shared" ca="1" si="40"/>
        <v/>
      </c>
      <c r="X51" s="7">
        <v>4</v>
      </c>
      <c r="Y51" s="7">
        <f t="shared" ca="1" si="41"/>
        <v>1</v>
      </c>
      <c r="Z51" s="10" t="str">
        <f t="shared" ca="1" si="42"/>
        <v/>
      </c>
      <c r="AA51" s="11" t="str">
        <f t="shared" ca="1" si="43"/>
        <v/>
      </c>
      <c r="AB51" s="11" t="str">
        <f t="shared" ca="1" si="44"/>
        <v/>
      </c>
      <c r="AC51" s="11" t="str">
        <f ca="1">IF(AA51="","",IFERROR(VLOOKUP(VALUE(AA51),'(辅)战斗时机表'!$A$4:$C$47,3,FALSE)&amp;IF(AB51="","","("&amp;AB51&amp;")"),"配置错误")&amp;IF(AD51="",""," 或 "))</f>
        <v/>
      </c>
      <c r="AD51" s="7" t="str">
        <f t="shared" ca="1" si="45"/>
        <v/>
      </c>
      <c r="AE51" s="7">
        <v>5</v>
      </c>
      <c r="AF51" s="7">
        <f t="shared" ca="1" si="46"/>
        <v>1</v>
      </c>
      <c r="AG51" s="10" t="str">
        <f t="shared" ca="1" si="47"/>
        <v/>
      </c>
      <c r="AH51" s="11" t="str">
        <f t="shared" ca="1" si="48"/>
        <v/>
      </c>
      <c r="AI51" s="11" t="str">
        <f t="shared" ca="1" si="49"/>
        <v/>
      </c>
      <c r="AJ51" s="11" t="str">
        <f ca="1">IF(AH51="","",IFERROR(VLOOKUP(VALUE(AH51),'(辅)战斗时机表'!$A$4:$C$47,3,FALSE)&amp;IF(AI51="","","("&amp;AI51&amp;")"),"配置错误")&amp;IF(AK51="",""," 或 "))</f>
        <v/>
      </c>
      <c r="AK51" s="7" t="str">
        <f t="shared" ca="1" si="50"/>
        <v/>
      </c>
    </row>
    <row r="52" spans="1:37" x14ac:dyDescent="0.15">
      <c r="A52" s="9" t="str">
        <f t="shared" ca="1" si="0"/>
        <v>立即</v>
      </c>
      <c r="B52" s="7">
        <f ca="1">IF(OFFSET(Buff!R$6,ROW()-6,0)="","",OFFSET(Buff!R$6,ROW()-6,0))</f>
        <v>0</v>
      </c>
      <c r="C52" s="7">
        <v>1</v>
      </c>
      <c r="D52" s="7">
        <f t="shared" ca="1" si="26"/>
        <v>2</v>
      </c>
      <c r="E52" s="10" t="str">
        <f t="shared" ca="1" si="27"/>
        <v>0</v>
      </c>
      <c r="F52" s="11" t="str">
        <f t="shared" ca="1" si="28"/>
        <v>0</v>
      </c>
      <c r="G52" s="11" t="str">
        <f t="shared" ca="1" si="29"/>
        <v/>
      </c>
      <c r="H52" s="11" t="str">
        <f ca="1">IF(F52="","",IFERROR(VLOOKUP(VALUE(F52),'(辅)战斗时机表'!$A$4:$C$47,3,FALSE)&amp;IF(G52="","","("&amp;G52&amp;")"),"配置错误")&amp;IF(I52="",""," 或 "))</f>
        <v>立即</v>
      </c>
      <c r="I52" s="7" t="str">
        <f t="shared" ca="1" si="30"/>
        <v/>
      </c>
      <c r="J52" s="7">
        <v>2</v>
      </c>
      <c r="K52" s="7">
        <f t="shared" ca="1" si="31"/>
        <v>1</v>
      </c>
      <c r="L52" s="10" t="str">
        <f t="shared" ca="1" si="32"/>
        <v/>
      </c>
      <c r="M52" s="11" t="str">
        <f t="shared" ca="1" si="33"/>
        <v/>
      </c>
      <c r="N52" s="11" t="str">
        <f t="shared" ca="1" si="34"/>
        <v/>
      </c>
      <c r="O52" s="11" t="str">
        <f ca="1">IF(M52="","",IFERROR(VLOOKUP(VALUE(M52),'(辅)战斗时机表'!$A$4:$C$47,3,FALSE)&amp;IF(N52="","","("&amp;N52&amp;")"),"配置错误")&amp;IF(P52="",""," 或 "))</f>
        <v/>
      </c>
      <c r="P52" s="7" t="str">
        <f t="shared" ca="1" si="35"/>
        <v/>
      </c>
      <c r="Q52" s="7">
        <v>3</v>
      </c>
      <c r="R52" s="7">
        <f t="shared" ca="1" si="36"/>
        <v>1</v>
      </c>
      <c r="S52" s="10" t="str">
        <f t="shared" ca="1" si="37"/>
        <v/>
      </c>
      <c r="T52" s="11" t="str">
        <f t="shared" ca="1" si="38"/>
        <v/>
      </c>
      <c r="U52" s="11" t="str">
        <f t="shared" ca="1" si="39"/>
        <v/>
      </c>
      <c r="V52" s="11" t="str">
        <f ca="1">IF(T52="","",IFERROR(VLOOKUP(VALUE(T52),'(辅)战斗时机表'!$A$4:$C$47,3,FALSE)&amp;IF(U52="","","("&amp;U52&amp;")"),"配置错误")&amp;IF(W52="",""," 或 "))</f>
        <v/>
      </c>
      <c r="W52" s="7" t="str">
        <f t="shared" ca="1" si="40"/>
        <v/>
      </c>
      <c r="X52" s="7">
        <v>4</v>
      </c>
      <c r="Y52" s="7">
        <f t="shared" ca="1" si="41"/>
        <v>1</v>
      </c>
      <c r="Z52" s="10" t="str">
        <f t="shared" ca="1" si="42"/>
        <v/>
      </c>
      <c r="AA52" s="11" t="str">
        <f t="shared" ca="1" si="43"/>
        <v/>
      </c>
      <c r="AB52" s="11" t="str">
        <f t="shared" ca="1" si="44"/>
        <v/>
      </c>
      <c r="AC52" s="11" t="str">
        <f ca="1">IF(AA52="","",IFERROR(VLOOKUP(VALUE(AA52),'(辅)战斗时机表'!$A$4:$C$47,3,FALSE)&amp;IF(AB52="","","("&amp;AB52&amp;")"),"配置错误")&amp;IF(AD52="",""," 或 "))</f>
        <v/>
      </c>
      <c r="AD52" s="7" t="str">
        <f t="shared" ca="1" si="45"/>
        <v/>
      </c>
      <c r="AE52" s="7">
        <v>5</v>
      </c>
      <c r="AF52" s="7">
        <f t="shared" ca="1" si="46"/>
        <v>1</v>
      </c>
      <c r="AG52" s="10" t="str">
        <f t="shared" ca="1" si="47"/>
        <v/>
      </c>
      <c r="AH52" s="11" t="str">
        <f t="shared" ca="1" si="48"/>
        <v/>
      </c>
      <c r="AI52" s="11" t="str">
        <f t="shared" ca="1" si="49"/>
        <v/>
      </c>
      <c r="AJ52" s="11" t="str">
        <f ca="1">IF(AH52="","",IFERROR(VLOOKUP(VALUE(AH52),'(辅)战斗时机表'!$A$4:$C$47,3,FALSE)&amp;IF(AI52="","","("&amp;AI52&amp;")"),"配置错误")&amp;IF(AK52="",""," 或 "))</f>
        <v/>
      </c>
      <c r="AK52" s="7" t="str">
        <f t="shared" ca="1" si="50"/>
        <v/>
      </c>
    </row>
    <row r="53" spans="1:37" x14ac:dyDescent="0.15">
      <c r="A53" s="9" t="str">
        <f t="shared" ca="1" si="0"/>
        <v>立即</v>
      </c>
      <c r="B53" s="7">
        <f ca="1">IF(OFFSET(Buff!R$6,ROW()-6,0)="","",OFFSET(Buff!R$6,ROW()-6,0))</f>
        <v>0</v>
      </c>
      <c r="C53" s="7">
        <v>1</v>
      </c>
      <c r="D53" s="7">
        <f t="shared" ca="1" si="26"/>
        <v>2</v>
      </c>
      <c r="E53" s="10" t="str">
        <f t="shared" ca="1" si="27"/>
        <v>0</v>
      </c>
      <c r="F53" s="11" t="str">
        <f t="shared" ca="1" si="28"/>
        <v>0</v>
      </c>
      <c r="G53" s="11" t="str">
        <f t="shared" ca="1" si="29"/>
        <v/>
      </c>
      <c r="H53" s="11" t="str">
        <f ca="1">IF(F53="","",IFERROR(VLOOKUP(VALUE(F53),'(辅)战斗时机表'!$A$4:$C$47,3,FALSE)&amp;IF(G53="","","("&amp;G53&amp;")"),"配置错误")&amp;IF(I53="",""," 或 "))</f>
        <v>立即</v>
      </c>
      <c r="I53" s="7" t="str">
        <f t="shared" ca="1" si="30"/>
        <v/>
      </c>
      <c r="J53" s="7">
        <v>2</v>
      </c>
      <c r="K53" s="7">
        <f t="shared" ca="1" si="31"/>
        <v>1</v>
      </c>
      <c r="L53" s="10" t="str">
        <f t="shared" ca="1" si="32"/>
        <v/>
      </c>
      <c r="M53" s="11" t="str">
        <f t="shared" ca="1" si="33"/>
        <v/>
      </c>
      <c r="N53" s="11" t="str">
        <f t="shared" ca="1" si="34"/>
        <v/>
      </c>
      <c r="O53" s="11" t="str">
        <f ca="1">IF(M53="","",IFERROR(VLOOKUP(VALUE(M53),'(辅)战斗时机表'!$A$4:$C$47,3,FALSE)&amp;IF(N53="","","("&amp;N53&amp;")"),"配置错误")&amp;IF(P53="",""," 或 "))</f>
        <v/>
      </c>
      <c r="P53" s="7" t="str">
        <f t="shared" ca="1" si="35"/>
        <v/>
      </c>
      <c r="Q53" s="7">
        <v>3</v>
      </c>
      <c r="R53" s="7">
        <f t="shared" ca="1" si="36"/>
        <v>1</v>
      </c>
      <c r="S53" s="10" t="str">
        <f t="shared" ca="1" si="37"/>
        <v/>
      </c>
      <c r="T53" s="11" t="str">
        <f t="shared" ca="1" si="38"/>
        <v/>
      </c>
      <c r="U53" s="11" t="str">
        <f t="shared" ca="1" si="39"/>
        <v/>
      </c>
      <c r="V53" s="11" t="str">
        <f ca="1">IF(T53="","",IFERROR(VLOOKUP(VALUE(T53),'(辅)战斗时机表'!$A$4:$C$47,3,FALSE)&amp;IF(U53="","","("&amp;U53&amp;")"),"配置错误")&amp;IF(W53="",""," 或 "))</f>
        <v/>
      </c>
      <c r="W53" s="7" t="str">
        <f t="shared" ca="1" si="40"/>
        <v/>
      </c>
      <c r="X53" s="7">
        <v>4</v>
      </c>
      <c r="Y53" s="7">
        <f t="shared" ca="1" si="41"/>
        <v>1</v>
      </c>
      <c r="Z53" s="10" t="str">
        <f t="shared" ca="1" si="42"/>
        <v/>
      </c>
      <c r="AA53" s="11" t="str">
        <f t="shared" ca="1" si="43"/>
        <v/>
      </c>
      <c r="AB53" s="11" t="str">
        <f t="shared" ca="1" si="44"/>
        <v/>
      </c>
      <c r="AC53" s="11" t="str">
        <f ca="1">IF(AA53="","",IFERROR(VLOOKUP(VALUE(AA53),'(辅)战斗时机表'!$A$4:$C$47,3,FALSE)&amp;IF(AB53="","","("&amp;AB53&amp;")"),"配置错误")&amp;IF(AD53="",""," 或 "))</f>
        <v/>
      </c>
      <c r="AD53" s="7" t="str">
        <f t="shared" ca="1" si="45"/>
        <v/>
      </c>
      <c r="AE53" s="7">
        <v>5</v>
      </c>
      <c r="AF53" s="7">
        <f t="shared" ca="1" si="46"/>
        <v>1</v>
      </c>
      <c r="AG53" s="10" t="str">
        <f t="shared" ca="1" si="47"/>
        <v/>
      </c>
      <c r="AH53" s="11" t="str">
        <f t="shared" ca="1" si="48"/>
        <v/>
      </c>
      <c r="AI53" s="11" t="str">
        <f t="shared" ca="1" si="49"/>
        <v/>
      </c>
      <c r="AJ53" s="11" t="str">
        <f ca="1">IF(AH53="","",IFERROR(VLOOKUP(VALUE(AH53),'(辅)战斗时机表'!$A$4:$C$47,3,FALSE)&amp;IF(AI53="","","("&amp;AI53&amp;")"),"配置错误")&amp;IF(AK53="",""," 或 "))</f>
        <v/>
      </c>
      <c r="AK53" s="7" t="str">
        <f t="shared" ca="1" si="50"/>
        <v/>
      </c>
    </row>
    <row r="54" spans="1:37" x14ac:dyDescent="0.15">
      <c r="A54" s="9" t="str">
        <f t="shared" ca="1" si="0"/>
        <v>立即</v>
      </c>
      <c r="B54" s="7">
        <f ca="1">IF(OFFSET(Buff!R$6,ROW()-6,0)="","",OFFSET(Buff!R$6,ROW()-6,0))</f>
        <v>0</v>
      </c>
      <c r="C54" s="7">
        <v>1</v>
      </c>
      <c r="D54" s="7">
        <f t="shared" ca="1" si="26"/>
        <v>2</v>
      </c>
      <c r="E54" s="10" t="str">
        <f t="shared" ca="1" si="27"/>
        <v>0</v>
      </c>
      <c r="F54" s="11" t="str">
        <f t="shared" ca="1" si="28"/>
        <v>0</v>
      </c>
      <c r="G54" s="11" t="str">
        <f t="shared" ca="1" si="29"/>
        <v/>
      </c>
      <c r="H54" s="11" t="str">
        <f ca="1">IF(F54="","",IFERROR(VLOOKUP(VALUE(F54),'(辅)战斗时机表'!$A$4:$C$47,3,FALSE)&amp;IF(G54="","","("&amp;G54&amp;")"),"配置错误")&amp;IF(I54="",""," 或 "))</f>
        <v>立即</v>
      </c>
      <c r="I54" s="7" t="str">
        <f t="shared" ca="1" si="30"/>
        <v/>
      </c>
      <c r="J54" s="7">
        <v>2</v>
      </c>
      <c r="K54" s="7">
        <f t="shared" ca="1" si="31"/>
        <v>1</v>
      </c>
      <c r="L54" s="10" t="str">
        <f t="shared" ca="1" si="32"/>
        <v/>
      </c>
      <c r="M54" s="11" t="str">
        <f t="shared" ca="1" si="33"/>
        <v/>
      </c>
      <c r="N54" s="11" t="str">
        <f t="shared" ca="1" si="34"/>
        <v/>
      </c>
      <c r="O54" s="11" t="str">
        <f ca="1">IF(M54="","",IFERROR(VLOOKUP(VALUE(M54),'(辅)战斗时机表'!$A$4:$C$47,3,FALSE)&amp;IF(N54="","","("&amp;N54&amp;")"),"配置错误")&amp;IF(P54="",""," 或 "))</f>
        <v/>
      </c>
      <c r="P54" s="7" t="str">
        <f t="shared" ca="1" si="35"/>
        <v/>
      </c>
      <c r="Q54" s="7">
        <v>3</v>
      </c>
      <c r="R54" s="7">
        <f t="shared" ca="1" si="36"/>
        <v>1</v>
      </c>
      <c r="S54" s="10" t="str">
        <f t="shared" ca="1" si="37"/>
        <v/>
      </c>
      <c r="T54" s="11" t="str">
        <f t="shared" ca="1" si="38"/>
        <v/>
      </c>
      <c r="U54" s="11" t="str">
        <f t="shared" ca="1" si="39"/>
        <v/>
      </c>
      <c r="V54" s="11" t="str">
        <f ca="1">IF(T54="","",IFERROR(VLOOKUP(VALUE(T54),'(辅)战斗时机表'!$A$4:$C$47,3,FALSE)&amp;IF(U54="","","("&amp;U54&amp;")"),"配置错误")&amp;IF(W54="",""," 或 "))</f>
        <v/>
      </c>
      <c r="W54" s="7" t="str">
        <f t="shared" ca="1" si="40"/>
        <v/>
      </c>
      <c r="X54" s="7">
        <v>4</v>
      </c>
      <c r="Y54" s="7">
        <f t="shared" ca="1" si="41"/>
        <v>1</v>
      </c>
      <c r="Z54" s="10" t="str">
        <f t="shared" ca="1" si="42"/>
        <v/>
      </c>
      <c r="AA54" s="11" t="str">
        <f t="shared" ca="1" si="43"/>
        <v/>
      </c>
      <c r="AB54" s="11" t="str">
        <f t="shared" ca="1" si="44"/>
        <v/>
      </c>
      <c r="AC54" s="11" t="str">
        <f ca="1">IF(AA54="","",IFERROR(VLOOKUP(VALUE(AA54),'(辅)战斗时机表'!$A$4:$C$47,3,FALSE)&amp;IF(AB54="","","("&amp;AB54&amp;")"),"配置错误")&amp;IF(AD54="",""," 或 "))</f>
        <v/>
      </c>
      <c r="AD54" s="7" t="str">
        <f t="shared" ca="1" si="45"/>
        <v/>
      </c>
      <c r="AE54" s="7">
        <v>5</v>
      </c>
      <c r="AF54" s="7">
        <f t="shared" ca="1" si="46"/>
        <v>1</v>
      </c>
      <c r="AG54" s="10" t="str">
        <f t="shared" ca="1" si="47"/>
        <v/>
      </c>
      <c r="AH54" s="11" t="str">
        <f t="shared" ca="1" si="48"/>
        <v/>
      </c>
      <c r="AI54" s="11" t="str">
        <f t="shared" ca="1" si="49"/>
        <v/>
      </c>
      <c r="AJ54" s="11" t="str">
        <f ca="1">IF(AH54="","",IFERROR(VLOOKUP(VALUE(AH54),'(辅)战斗时机表'!$A$4:$C$47,3,FALSE)&amp;IF(AI54="","","("&amp;AI54&amp;")"),"配置错误")&amp;IF(AK54="",""," 或 "))</f>
        <v/>
      </c>
      <c r="AK54" s="7" t="str">
        <f t="shared" ca="1" si="50"/>
        <v/>
      </c>
    </row>
    <row r="55" spans="1:37" x14ac:dyDescent="0.15">
      <c r="A55" s="9" t="str">
        <f t="shared" ca="1" si="0"/>
        <v>友方死亡</v>
      </c>
      <c r="B55" s="7">
        <f ca="1">IF(OFFSET(Buff!R$6,ROW()-6,0)="","",OFFSET(Buff!R$6,ROW()-6,0))</f>
        <v>603</v>
      </c>
      <c r="C55" s="7">
        <v>1</v>
      </c>
      <c r="D55" s="7">
        <f t="shared" ca="1" si="26"/>
        <v>4</v>
      </c>
      <c r="E55" s="10" t="str">
        <f t="shared" ca="1" si="27"/>
        <v>603</v>
      </c>
      <c r="F55" s="11" t="str">
        <f t="shared" ca="1" si="28"/>
        <v>603</v>
      </c>
      <c r="G55" s="11" t="str">
        <f t="shared" ca="1" si="29"/>
        <v/>
      </c>
      <c r="H55" s="11" t="str">
        <f ca="1">IF(F55="","",IFERROR(VLOOKUP(VALUE(F55),'(辅)战斗时机表'!$A$4:$C$47,3,FALSE)&amp;IF(G55="","","("&amp;G55&amp;")"),"配置错误")&amp;IF(I55="",""," 或 "))</f>
        <v>友方死亡</v>
      </c>
      <c r="I55" s="7" t="str">
        <f t="shared" ca="1" si="30"/>
        <v/>
      </c>
      <c r="J55" s="7">
        <v>2</v>
      </c>
      <c r="K55" s="7">
        <f t="shared" ca="1" si="31"/>
        <v>1</v>
      </c>
      <c r="L55" s="10" t="str">
        <f t="shared" ca="1" si="32"/>
        <v/>
      </c>
      <c r="M55" s="11" t="str">
        <f t="shared" ca="1" si="33"/>
        <v/>
      </c>
      <c r="N55" s="11" t="str">
        <f t="shared" ca="1" si="34"/>
        <v/>
      </c>
      <c r="O55" s="11" t="str">
        <f ca="1">IF(M55="","",IFERROR(VLOOKUP(VALUE(M55),'(辅)战斗时机表'!$A$4:$C$47,3,FALSE)&amp;IF(N55="","","("&amp;N55&amp;")"),"配置错误")&amp;IF(P55="",""," 或 "))</f>
        <v/>
      </c>
      <c r="P55" s="7" t="str">
        <f t="shared" ca="1" si="35"/>
        <v/>
      </c>
      <c r="Q55" s="7">
        <v>3</v>
      </c>
      <c r="R55" s="7">
        <f t="shared" ca="1" si="36"/>
        <v>1</v>
      </c>
      <c r="S55" s="10" t="str">
        <f t="shared" ca="1" si="37"/>
        <v/>
      </c>
      <c r="T55" s="11" t="str">
        <f t="shared" ca="1" si="38"/>
        <v/>
      </c>
      <c r="U55" s="11" t="str">
        <f t="shared" ca="1" si="39"/>
        <v/>
      </c>
      <c r="V55" s="11" t="str">
        <f ca="1">IF(T55="","",IFERROR(VLOOKUP(VALUE(T55),'(辅)战斗时机表'!$A$4:$C$47,3,FALSE)&amp;IF(U55="","","("&amp;U55&amp;")"),"配置错误")&amp;IF(W55="",""," 或 "))</f>
        <v/>
      </c>
      <c r="W55" s="7" t="str">
        <f t="shared" ca="1" si="40"/>
        <v/>
      </c>
      <c r="X55" s="7">
        <v>4</v>
      </c>
      <c r="Y55" s="7">
        <f t="shared" ca="1" si="41"/>
        <v>1</v>
      </c>
      <c r="Z55" s="10" t="str">
        <f t="shared" ca="1" si="42"/>
        <v/>
      </c>
      <c r="AA55" s="11" t="str">
        <f t="shared" ca="1" si="43"/>
        <v/>
      </c>
      <c r="AB55" s="11" t="str">
        <f t="shared" ca="1" si="44"/>
        <v/>
      </c>
      <c r="AC55" s="11" t="str">
        <f ca="1">IF(AA55="","",IFERROR(VLOOKUP(VALUE(AA55),'(辅)战斗时机表'!$A$4:$C$47,3,FALSE)&amp;IF(AB55="","","("&amp;AB55&amp;")"),"配置错误")&amp;IF(AD55="",""," 或 "))</f>
        <v/>
      </c>
      <c r="AD55" s="7" t="str">
        <f t="shared" ca="1" si="45"/>
        <v/>
      </c>
      <c r="AE55" s="7">
        <v>5</v>
      </c>
      <c r="AF55" s="7">
        <f t="shared" ca="1" si="46"/>
        <v>1</v>
      </c>
      <c r="AG55" s="10" t="str">
        <f t="shared" ca="1" si="47"/>
        <v/>
      </c>
      <c r="AH55" s="11" t="str">
        <f t="shared" ca="1" si="48"/>
        <v/>
      </c>
      <c r="AI55" s="11" t="str">
        <f t="shared" ca="1" si="49"/>
        <v/>
      </c>
      <c r="AJ55" s="11" t="str">
        <f ca="1">IF(AH55="","",IFERROR(VLOOKUP(VALUE(AH55),'(辅)战斗时机表'!$A$4:$C$47,3,FALSE)&amp;IF(AI55="","","("&amp;AI55&amp;")"),"配置错误")&amp;IF(AK55="",""," 或 "))</f>
        <v/>
      </c>
      <c r="AK55" s="7" t="str">
        <f t="shared" ca="1" si="50"/>
        <v/>
      </c>
    </row>
    <row r="56" spans="1:37" x14ac:dyDescent="0.15">
      <c r="A56" s="9" t="str">
        <f t="shared" ca="1" si="0"/>
        <v>立即</v>
      </c>
      <c r="B56" s="7">
        <f ca="1">IF(OFFSET(Buff!R$6,ROW()-6,0)="","",OFFSET(Buff!R$6,ROW()-6,0))</f>
        <v>0</v>
      </c>
      <c r="C56" s="7">
        <v>1</v>
      </c>
      <c r="D56" s="7">
        <f t="shared" ca="1" si="26"/>
        <v>2</v>
      </c>
      <c r="E56" s="10" t="str">
        <f t="shared" ca="1" si="27"/>
        <v>0</v>
      </c>
      <c r="F56" s="11" t="str">
        <f t="shared" ca="1" si="28"/>
        <v>0</v>
      </c>
      <c r="G56" s="11" t="str">
        <f t="shared" ca="1" si="29"/>
        <v/>
      </c>
      <c r="H56" s="11" t="str">
        <f ca="1">IF(F56="","",IFERROR(VLOOKUP(VALUE(F56),'(辅)战斗时机表'!$A$4:$C$47,3,FALSE)&amp;IF(G56="","","("&amp;G56&amp;")"),"配置错误")&amp;IF(I56="",""," 或 "))</f>
        <v>立即</v>
      </c>
      <c r="I56" s="7" t="str">
        <f t="shared" ca="1" si="30"/>
        <v/>
      </c>
      <c r="J56" s="7">
        <v>2</v>
      </c>
      <c r="K56" s="7">
        <f t="shared" ca="1" si="31"/>
        <v>1</v>
      </c>
      <c r="L56" s="10" t="str">
        <f t="shared" ca="1" si="32"/>
        <v/>
      </c>
      <c r="M56" s="11" t="str">
        <f t="shared" ca="1" si="33"/>
        <v/>
      </c>
      <c r="N56" s="11" t="str">
        <f t="shared" ca="1" si="34"/>
        <v/>
      </c>
      <c r="O56" s="11" t="str">
        <f ca="1">IF(M56="","",IFERROR(VLOOKUP(VALUE(M56),'(辅)战斗时机表'!$A$4:$C$47,3,FALSE)&amp;IF(N56="","","("&amp;N56&amp;")"),"配置错误")&amp;IF(P56="",""," 或 "))</f>
        <v/>
      </c>
      <c r="P56" s="7" t="str">
        <f t="shared" ca="1" si="35"/>
        <v/>
      </c>
      <c r="Q56" s="7">
        <v>3</v>
      </c>
      <c r="R56" s="7">
        <f t="shared" ca="1" si="36"/>
        <v>1</v>
      </c>
      <c r="S56" s="10" t="str">
        <f t="shared" ca="1" si="37"/>
        <v/>
      </c>
      <c r="T56" s="11" t="str">
        <f t="shared" ca="1" si="38"/>
        <v/>
      </c>
      <c r="U56" s="11" t="str">
        <f t="shared" ca="1" si="39"/>
        <v/>
      </c>
      <c r="V56" s="11" t="str">
        <f ca="1">IF(T56="","",IFERROR(VLOOKUP(VALUE(T56),'(辅)战斗时机表'!$A$4:$C$47,3,FALSE)&amp;IF(U56="","","("&amp;U56&amp;")"),"配置错误")&amp;IF(W56="",""," 或 "))</f>
        <v/>
      </c>
      <c r="W56" s="7" t="str">
        <f t="shared" ca="1" si="40"/>
        <v/>
      </c>
      <c r="X56" s="7">
        <v>4</v>
      </c>
      <c r="Y56" s="7">
        <f t="shared" ca="1" si="41"/>
        <v>1</v>
      </c>
      <c r="Z56" s="10" t="str">
        <f t="shared" ca="1" si="42"/>
        <v/>
      </c>
      <c r="AA56" s="11" t="str">
        <f t="shared" ca="1" si="43"/>
        <v/>
      </c>
      <c r="AB56" s="11" t="str">
        <f t="shared" ca="1" si="44"/>
        <v/>
      </c>
      <c r="AC56" s="11" t="str">
        <f ca="1">IF(AA56="","",IFERROR(VLOOKUP(VALUE(AA56),'(辅)战斗时机表'!$A$4:$C$47,3,FALSE)&amp;IF(AB56="","","("&amp;AB56&amp;")"),"配置错误")&amp;IF(AD56="",""," 或 "))</f>
        <v/>
      </c>
      <c r="AD56" s="7" t="str">
        <f t="shared" ca="1" si="45"/>
        <v/>
      </c>
      <c r="AE56" s="7">
        <v>5</v>
      </c>
      <c r="AF56" s="7">
        <f t="shared" ca="1" si="46"/>
        <v>1</v>
      </c>
      <c r="AG56" s="10" t="str">
        <f t="shared" ca="1" si="47"/>
        <v/>
      </c>
      <c r="AH56" s="11" t="str">
        <f t="shared" ca="1" si="48"/>
        <v/>
      </c>
      <c r="AI56" s="11" t="str">
        <f t="shared" ca="1" si="49"/>
        <v/>
      </c>
      <c r="AJ56" s="11" t="str">
        <f ca="1">IF(AH56="","",IFERROR(VLOOKUP(VALUE(AH56),'(辅)战斗时机表'!$A$4:$C$47,3,FALSE)&amp;IF(AI56="","","("&amp;AI56&amp;")"),"配置错误")&amp;IF(AK56="",""," 或 "))</f>
        <v/>
      </c>
      <c r="AK56" s="7" t="str">
        <f t="shared" ca="1" si="50"/>
        <v/>
      </c>
    </row>
    <row r="57" spans="1:37" x14ac:dyDescent="0.15">
      <c r="A57" s="9" t="str">
        <f t="shared" ca="1" si="0"/>
        <v>立即</v>
      </c>
      <c r="B57" s="7">
        <f ca="1">IF(OFFSET(Buff!R$6,ROW()-6,0)="","",OFFSET(Buff!R$6,ROW()-6,0))</f>
        <v>0</v>
      </c>
      <c r="C57" s="7">
        <v>1</v>
      </c>
      <c r="D57" s="7">
        <f t="shared" ca="1" si="26"/>
        <v>2</v>
      </c>
      <c r="E57" s="10" t="str">
        <f t="shared" ca="1" si="27"/>
        <v>0</v>
      </c>
      <c r="F57" s="11" t="str">
        <f t="shared" ca="1" si="28"/>
        <v>0</v>
      </c>
      <c r="G57" s="11" t="str">
        <f t="shared" ca="1" si="29"/>
        <v/>
      </c>
      <c r="H57" s="11" t="str">
        <f ca="1">IF(F57="","",IFERROR(VLOOKUP(VALUE(F57),'(辅)战斗时机表'!$A$4:$C$47,3,FALSE)&amp;IF(G57="","","("&amp;G57&amp;")"),"配置错误")&amp;IF(I57="",""," 或 "))</f>
        <v>立即</v>
      </c>
      <c r="I57" s="7" t="str">
        <f t="shared" ca="1" si="30"/>
        <v/>
      </c>
      <c r="J57" s="7">
        <v>2</v>
      </c>
      <c r="K57" s="7">
        <f t="shared" ca="1" si="31"/>
        <v>1</v>
      </c>
      <c r="L57" s="10" t="str">
        <f t="shared" ca="1" si="32"/>
        <v/>
      </c>
      <c r="M57" s="11" t="str">
        <f t="shared" ca="1" si="33"/>
        <v/>
      </c>
      <c r="N57" s="11" t="str">
        <f t="shared" ca="1" si="34"/>
        <v/>
      </c>
      <c r="O57" s="11" t="str">
        <f ca="1">IF(M57="","",IFERROR(VLOOKUP(VALUE(M57),'(辅)战斗时机表'!$A$4:$C$47,3,FALSE)&amp;IF(N57="","","("&amp;N57&amp;")"),"配置错误")&amp;IF(P57="",""," 或 "))</f>
        <v/>
      </c>
      <c r="P57" s="7" t="str">
        <f t="shared" ca="1" si="35"/>
        <v/>
      </c>
      <c r="Q57" s="7">
        <v>3</v>
      </c>
      <c r="R57" s="7">
        <f t="shared" ca="1" si="36"/>
        <v>1</v>
      </c>
      <c r="S57" s="10" t="str">
        <f t="shared" ca="1" si="37"/>
        <v/>
      </c>
      <c r="T57" s="11" t="str">
        <f t="shared" ca="1" si="38"/>
        <v/>
      </c>
      <c r="U57" s="11" t="str">
        <f t="shared" ca="1" si="39"/>
        <v/>
      </c>
      <c r="V57" s="11" t="str">
        <f ca="1">IF(T57="","",IFERROR(VLOOKUP(VALUE(T57),'(辅)战斗时机表'!$A$4:$C$47,3,FALSE)&amp;IF(U57="","","("&amp;U57&amp;")"),"配置错误")&amp;IF(W57="",""," 或 "))</f>
        <v/>
      </c>
      <c r="W57" s="7" t="str">
        <f t="shared" ca="1" si="40"/>
        <v/>
      </c>
      <c r="X57" s="7">
        <v>4</v>
      </c>
      <c r="Y57" s="7">
        <f t="shared" ca="1" si="41"/>
        <v>1</v>
      </c>
      <c r="Z57" s="10" t="str">
        <f t="shared" ca="1" si="42"/>
        <v/>
      </c>
      <c r="AA57" s="11" t="str">
        <f t="shared" ca="1" si="43"/>
        <v/>
      </c>
      <c r="AB57" s="11" t="str">
        <f t="shared" ca="1" si="44"/>
        <v/>
      </c>
      <c r="AC57" s="11" t="str">
        <f ca="1">IF(AA57="","",IFERROR(VLOOKUP(VALUE(AA57),'(辅)战斗时机表'!$A$4:$C$47,3,FALSE)&amp;IF(AB57="","","("&amp;AB57&amp;")"),"配置错误")&amp;IF(AD57="",""," 或 "))</f>
        <v/>
      </c>
      <c r="AD57" s="7" t="str">
        <f t="shared" ca="1" si="45"/>
        <v/>
      </c>
      <c r="AE57" s="7">
        <v>5</v>
      </c>
      <c r="AF57" s="7">
        <f t="shared" ca="1" si="46"/>
        <v>1</v>
      </c>
      <c r="AG57" s="10" t="str">
        <f t="shared" ca="1" si="47"/>
        <v/>
      </c>
      <c r="AH57" s="11" t="str">
        <f t="shared" ca="1" si="48"/>
        <v/>
      </c>
      <c r="AI57" s="11" t="str">
        <f t="shared" ca="1" si="49"/>
        <v/>
      </c>
      <c r="AJ57" s="11" t="str">
        <f ca="1">IF(AH57="","",IFERROR(VLOOKUP(VALUE(AH57),'(辅)战斗时机表'!$A$4:$C$47,3,FALSE)&amp;IF(AI57="","","("&amp;AI57&amp;")"),"配置错误")&amp;IF(AK57="",""," 或 "))</f>
        <v/>
      </c>
      <c r="AK57" s="7" t="str">
        <f t="shared" ca="1" si="50"/>
        <v/>
      </c>
    </row>
    <row r="58" spans="1:37" x14ac:dyDescent="0.15">
      <c r="A58" s="9" t="str">
        <f t="shared" ca="1" si="0"/>
        <v>立即</v>
      </c>
      <c r="B58" s="7">
        <f ca="1">IF(OFFSET(Buff!R$6,ROW()-6,0)="","",OFFSET(Buff!R$6,ROW()-6,0))</f>
        <v>0</v>
      </c>
      <c r="C58" s="7">
        <v>1</v>
      </c>
      <c r="D58" s="7">
        <f t="shared" ca="1" si="26"/>
        <v>2</v>
      </c>
      <c r="E58" s="10" t="str">
        <f t="shared" ca="1" si="27"/>
        <v>0</v>
      </c>
      <c r="F58" s="11" t="str">
        <f t="shared" ca="1" si="28"/>
        <v>0</v>
      </c>
      <c r="G58" s="11" t="str">
        <f t="shared" ca="1" si="29"/>
        <v/>
      </c>
      <c r="H58" s="11" t="str">
        <f ca="1">IF(F58="","",IFERROR(VLOOKUP(VALUE(F58),'(辅)战斗时机表'!$A$4:$C$47,3,FALSE)&amp;IF(G58="","","("&amp;G58&amp;")"),"配置错误")&amp;IF(I58="",""," 或 "))</f>
        <v>立即</v>
      </c>
      <c r="I58" s="7" t="str">
        <f t="shared" ca="1" si="30"/>
        <v/>
      </c>
      <c r="J58" s="7">
        <v>2</v>
      </c>
      <c r="K58" s="7">
        <f t="shared" ca="1" si="31"/>
        <v>1</v>
      </c>
      <c r="L58" s="10" t="str">
        <f t="shared" ca="1" si="32"/>
        <v/>
      </c>
      <c r="M58" s="11" t="str">
        <f t="shared" ca="1" si="33"/>
        <v/>
      </c>
      <c r="N58" s="11" t="str">
        <f t="shared" ca="1" si="34"/>
        <v/>
      </c>
      <c r="O58" s="11" t="str">
        <f ca="1">IF(M58="","",IFERROR(VLOOKUP(VALUE(M58),'(辅)战斗时机表'!$A$4:$C$47,3,FALSE)&amp;IF(N58="","","("&amp;N58&amp;")"),"配置错误")&amp;IF(P58="",""," 或 "))</f>
        <v/>
      </c>
      <c r="P58" s="7" t="str">
        <f t="shared" ca="1" si="35"/>
        <v/>
      </c>
      <c r="Q58" s="7">
        <v>3</v>
      </c>
      <c r="R58" s="7">
        <f t="shared" ca="1" si="36"/>
        <v>1</v>
      </c>
      <c r="S58" s="10" t="str">
        <f t="shared" ca="1" si="37"/>
        <v/>
      </c>
      <c r="T58" s="11" t="str">
        <f t="shared" ca="1" si="38"/>
        <v/>
      </c>
      <c r="U58" s="11" t="str">
        <f t="shared" ca="1" si="39"/>
        <v/>
      </c>
      <c r="V58" s="11" t="str">
        <f ca="1">IF(T58="","",IFERROR(VLOOKUP(VALUE(T58),'(辅)战斗时机表'!$A$4:$C$47,3,FALSE)&amp;IF(U58="","","("&amp;U58&amp;")"),"配置错误")&amp;IF(W58="",""," 或 "))</f>
        <v/>
      </c>
      <c r="W58" s="7" t="str">
        <f t="shared" ca="1" si="40"/>
        <v/>
      </c>
      <c r="X58" s="7">
        <v>4</v>
      </c>
      <c r="Y58" s="7">
        <f t="shared" ca="1" si="41"/>
        <v>1</v>
      </c>
      <c r="Z58" s="10" t="str">
        <f t="shared" ca="1" si="42"/>
        <v/>
      </c>
      <c r="AA58" s="11" t="str">
        <f t="shared" ca="1" si="43"/>
        <v/>
      </c>
      <c r="AB58" s="11" t="str">
        <f t="shared" ca="1" si="44"/>
        <v/>
      </c>
      <c r="AC58" s="11" t="str">
        <f ca="1">IF(AA58="","",IFERROR(VLOOKUP(VALUE(AA58),'(辅)战斗时机表'!$A$4:$C$47,3,FALSE)&amp;IF(AB58="","","("&amp;AB58&amp;")"),"配置错误")&amp;IF(AD58="",""," 或 "))</f>
        <v/>
      </c>
      <c r="AD58" s="7" t="str">
        <f t="shared" ca="1" si="45"/>
        <v/>
      </c>
      <c r="AE58" s="7">
        <v>5</v>
      </c>
      <c r="AF58" s="7">
        <f t="shared" ca="1" si="46"/>
        <v>1</v>
      </c>
      <c r="AG58" s="10" t="str">
        <f t="shared" ca="1" si="47"/>
        <v/>
      </c>
      <c r="AH58" s="11" t="str">
        <f t="shared" ca="1" si="48"/>
        <v/>
      </c>
      <c r="AI58" s="11" t="str">
        <f t="shared" ca="1" si="49"/>
        <v/>
      </c>
      <c r="AJ58" s="11" t="str">
        <f ca="1">IF(AH58="","",IFERROR(VLOOKUP(VALUE(AH58),'(辅)战斗时机表'!$A$4:$C$47,3,FALSE)&amp;IF(AI58="","","("&amp;AI58&amp;")"),"配置错误")&amp;IF(AK58="",""," 或 "))</f>
        <v/>
      </c>
      <c r="AK58" s="7" t="str">
        <f t="shared" ca="1" si="50"/>
        <v/>
      </c>
    </row>
    <row r="59" spans="1:37" x14ac:dyDescent="0.15">
      <c r="A59" s="9" t="str">
        <f t="shared" ca="1" si="0"/>
        <v>立即</v>
      </c>
      <c r="B59" s="7">
        <f ca="1">IF(OFFSET(Buff!R$6,ROW()-6,0)="","",OFFSET(Buff!R$6,ROW()-6,0))</f>
        <v>0</v>
      </c>
      <c r="C59" s="7">
        <v>1</v>
      </c>
      <c r="D59" s="7">
        <f t="shared" ca="1" si="26"/>
        <v>2</v>
      </c>
      <c r="E59" s="10" t="str">
        <f t="shared" ca="1" si="27"/>
        <v>0</v>
      </c>
      <c r="F59" s="11" t="str">
        <f t="shared" ca="1" si="28"/>
        <v>0</v>
      </c>
      <c r="G59" s="11" t="str">
        <f t="shared" ca="1" si="29"/>
        <v/>
      </c>
      <c r="H59" s="11" t="str">
        <f ca="1">IF(F59="","",IFERROR(VLOOKUP(VALUE(F59),'(辅)战斗时机表'!$A$4:$C$47,3,FALSE)&amp;IF(G59="","","("&amp;G59&amp;")"),"配置错误")&amp;IF(I59="",""," 或 "))</f>
        <v>立即</v>
      </c>
      <c r="I59" s="7" t="str">
        <f t="shared" ca="1" si="30"/>
        <v/>
      </c>
      <c r="J59" s="7">
        <v>2</v>
      </c>
      <c r="K59" s="7">
        <f t="shared" ca="1" si="31"/>
        <v>1</v>
      </c>
      <c r="L59" s="10" t="str">
        <f t="shared" ca="1" si="32"/>
        <v/>
      </c>
      <c r="M59" s="11" t="str">
        <f t="shared" ca="1" si="33"/>
        <v/>
      </c>
      <c r="N59" s="11" t="str">
        <f t="shared" ca="1" si="34"/>
        <v/>
      </c>
      <c r="O59" s="11" t="str">
        <f ca="1">IF(M59="","",IFERROR(VLOOKUP(VALUE(M59),'(辅)战斗时机表'!$A$4:$C$47,3,FALSE)&amp;IF(N59="","","("&amp;N59&amp;")"),"配置错误")&amp;IF(P59="",""," 或 "))</f>
        <v/>
      </c>
      <c r="P59" s="7" t="str">
        <f t="shared" ca="1" si="35"/>
        <v/>
      </c>
      <c r="Q59" s="7">
        <v>3</v>
      </c>
      <c r="R59" s="7">
        <f t="shared" ca="1" si="36"/>
        <v>1</v>
      </c>
      <c r="S59" s="10" t="str">
        <f t="shared" ca="1" si="37"/>
        <v/>
      </c>
      <c r="T59" s="11" t="str">
        <f t="shared" ca="1" si="38"/>
        <v/>
      </c>
      <c r="U59" s="11" t="str">
        <f t="shared" ca="1" si="39"/>
        <v/>
      </c>
      <c r="V59" s="11" t="str">
        <f ca="1">IF(T59="","",IFERROR(VLOOKUP(VALUE(T59),'(辅)战斗时机表'!$A$4:$C$47,3,FALSE)&amp;IF(U59="","","("&amp;U59&amp;")"),"配置错误")&amp;IF(W59="",""," 或 "))</f>
        <v/>
      </c>
      <c r="W59" s="7" t="str">
        <f t="shared" ca="1" si="40"/>
        <v/>
      </c>
      <c r="X59" s="7">
        <v>4</v>
      </c>
      <c r="Y59" s="7">
        <f t="shared" ca="1" si="41"/>
        <v>1</v>
      </c>
      <c r="Z59" s="10" t="str">
        <f t="shared" ca="1" si="42"/>
        <v/>
      </c>
      <c r="AA59" s="11" t="str">
        <f t="shared" ca="1" si="43"/>
        <v/>
      </c>
      <c r="AB59" s="11" t="str">
        <f t="shared" ca="1" si="44"/>
        <v/>
      </c>
      <c r="AC59" s="11" t="str">
        <f ca="1">IF(AA59="","",IFERROR(VLOOKUP(VALUE(AA59),'(辅)战斗时机表'!$A$4:$C$47,3,FALSE)&amp;IF(AB59="","","("&amp;AB59&amp;")"),"配置错误")&amp;IF(AD59="",""," 或 "))</f>
        <v/>
      </c>
      <c r="AD59" s="7" t="str">
        <f t="shared" ca="1" si="45"/>
        <v/>
      </c>
      <c r="AE59" s="7">
        <v>5</v>
      </c>
      <c r="AF59" s="7">
        <f t="shared" ca="1" si="46"/>
        <v>1</v>
      </c>
      <c r="AG59" s="10" t="str">
        <f t="shared" ca="1" si="47"/>
        <v/>
      </c>
      <c r="AH59" s="11" t="str">
        <f t="shared" ca="1" si="48"/>
        <v/>
      </c>
      <c r="AI59" s="11" t="str">
        <f t="shared" ca="1" si="49"/>
        <v/>
      </c>
      <c r="AJ59" s="11" t="str">
        <f ca="1">IF(AH59="","",IFERROR(VLOOKUP(VALUE(AH59),'(辅)战斗时机表'!$A$4:$C$47,3,FALSE)&amp;IF(AI59="","","("&amp;AI59&amp;")"),"配置错误")&amp;IF(AK59="",""," 或 "))</f>
        <v/>
      </c>
      <c r="AK59" s="7" t="str">
        <f t="shared" ca="1" si="50"/>
        <v/>
      </c>
    </row>
    <row r="60" spans="1:37" x14ac:dyDescent="0.15">
      <c r="A60" s="9" t="str">
        <f t="shared" ca="1" si="0"/>
        <v>立即</v>
      </c>
      <c r="B60" s="7">
        <f ca="1">IF(OFFSET(Buff!R$6,ROW()-6,0)="","",OFFSET(Buff!R$6,ROW()-6,0))</f>
        <v>0</v>
      </c>
      <c r="C60" s="7">
        <v>1</v>
      </c>
      <c r="D60" s="7">
        <f t="shared" ca="1" si="26"/>
        <v>2</v>
      </c>
      <c r="E60" s="10" t="str">
        <f t="shared" ca="1" si="27"/>
        <v>0</v>
      </c>
      <c r="F60" s="11" t="str">
        <f t="shared" ca="1" si="28"/>
        <v>0</v>
      </c>
      <c r="G60" s="11" t="str">
        <f t="shared" ca="1" si="29"/>
        <v/>
      </c>
      <c r="H60" s="11" t="str">
        <f ca="1">IF(F60="","",IFERROR(VLOOKUP(VALUE(F60),'(辅)战斗时机表'!$A$4:$C$47,3,FALSE)&amp;IF(G60="","","("&amp;G60&amp;")"),"配置错误")&amp;IF(I60="",""," 或 "))</f>
        <v>立即</v>
      </c>
      <c r="I60" s="7" t="str">
        <f t="shared" ca="1" si="30"/>
        <v/>
      </c>
      <c r="J60" s="7">
        <v>2</v>
      </c>
      <c r="K60" s="7">
        <f t="shared" ca="1" si="31"/>
        <v>1</v>
      </c>
      <c r="L60" s="10" t="str">
        <f t="shared" ca="1" si="32"/>
        <v/>
      </c>
      <c r="M60" s="11" t="str">
        <f t="shared" ca="1" si="33"/>
        <v/>
      </c>
      <c r="N60" s="11" t="str">
        <f t="shared" ca="1" si="34"/>
        <v/>
      </c>
      <c r="O60" s="11" t="str">
        <f ca="1">IF(M60="","",IFERROR(VLOOKUP(VALUE(M60),'(辅)战斗时机表'!$A$4:$C$47,3,FALSE)&amp;IF(N60="","","("&amp;N60&amp;")"),"配置错误")&amp;IF(P60="",""," 或 "))</f>
        <v/>
      </c>
      <c r="P60" s="7" t="str">
        <f t="shared" ca="1" si="35"/>
        <v/>
      </c>
      <c r="Q60" s="7">
        <v>3</v>
      </c>
      <c r="R60" s="7">
        <f t="shared" ca="1" si="36"/>
        <v>1</v>
      </c>
      <c r="S60" s="10" t="str">
        <f t="shared" ca="1" si="37"/>
        <v/>
      </c>
      <c r="T60" s="11" t="str">
        <f t="shared" ca="1" si="38"/>
        <v/>
      </c>
      <c r="U60" s="11" t="str">
        <f t="shared" ca="1" si="39"/>
        <v/>
      </c>
      <c r="V60" s="11" t="str">
        <f ca="1">IF(T60="","",IFERROR(VLOOKUP(VALUE(T60),'(辅)战斗时机表'!$A$4:$C$47,3,FALSE)&amp;IF(U60="","","("&amp;U60&amp;")"),"配置错误")&amp;IF(W60="",""," 或 "))</f>
        <v/>
      </c>
      <c r="W60" s="7" t="str">
        <f t="shared" ca="1" si="40"/>
        <v/>
      </c>
      <c r="X60" s="7">
        <v>4</v>
      </c>
      <c r="Y60" s="7">
        <f t="shared" ca="1" si="41"/>
        <v>1</v>
      </c>
      <c r="Z60" s="10" t="str">
        <f t="shared" ca="1" si="42"/>
        <v/>
      </c>
      <c r="AA60" s="11" t="str">
        <f t="shared" ca="1" si="43"/>
        <v/>
      </c>
      <c r="AB60" s="11" t="str">
        <f t="shared" ca="1" si="44"/>
        <v/>
      </c>
      <c r="AC60" s="11" t="str">
        <f ca="1">IF(AA60="","",IFERROR(VLOOKUP(VALUE(AA60),'(辅)战斗时机表'!$A$4:$C$47,3,FALSE)&amp;IF(AB60="","","("&amp;AB60&amp;")"),"配置错误")&amp;IF(AD60="",""," 或 "))</f>
        <v/>
      </c>
      <c r="AD60" s="7" t="str">
        <f t="shared" ca="1" si="45"/>
        <v/>
      </c>
      <c r="AE60" s="7">
        <v>5</v>
      </c>
      <c r="AF60" s="7">
        <f t="shared" ca="1" si="46"/>
        <v>1</v>
      </c>
      <c r="AG60" s="10" t="str">
        <f t="shared" ca="1" si="47"/>
        <v/>
      </c>
      <c r="AH60" s="11" t="str">
        <f t="shared" ca="1" si="48"/>
        <v/>
      </c>
      <c r="AI60" s="11" t="str">
        <f t="shared" ca="1" si="49"/>
        <v/>
      </c>
      <c r="AJ60" s="11" t="str">
        <f ca="1">IF(AH60="","",IFERROR(VLOOKUP(VALUE(AH60),'(辅)战斗时机表'!$A$4:$C$47,3,FALSE)&amp;IF(AI60="","","("&amp;AI60&amp;")"),"配置错误")&amp;IF(AK60="",""," 或 "))</f>
        <v/>
      </c>
      <c r="AK60" s="7" t="str">
        <f t="shared" ca="1" si="50"/>
        <v/>
      </c>
    </row>
    <row r="61" spans="1:37" x14ac:dyDescent="0.15">
      <c r="A61" s="9" t="str">
        <f t="shared" ca="1" si="0"/>
        <v>立即</v>
      </c>
      <c r="B61" s="7">
        <f ca="1">IF(OFFSET(Buff!R$6,ROW()-6,0)="","",OFFSET(Buff!R$6,ROW()-6,0))</f>
        <v>0</v>
      </c>
      <c r="C61" s="7">
        <v>1</v>
      </c>
      <c r="D61" s="7">
        <f t="shared" ca="1" si="26"/>
        <v>2</v>
      </c>
      <c r="E61" s="10" t="str">
        <f t="shared" ca="1" si="27"/>
        <v>0</v>
      </c>
      <c r="F61" s="11" t="str">
        <f t="shared" ca="1" si="28"/>
        <v>0</v>
      </c>
      <c r="G61" s="11" t="str">
        <f t="shared" ca="1" si="29"/>
        <v/>
      </c>
      <c r="H61" s="11" t="str">
        <f ca="1">IF(F61="","",IFERROR(VLOOKUP(VALUE(F61),'(辅)战斗时机表'!$A$4:$C$47,3,FALSE)&amp;IF(G61="","","("&amp;G61&amp;")"),"配置错误")&amp;IF(I61="",""," 或 "))</f>
        <v>立即</v>
      </c>
      <c r="I61" s="7" t="str">
        <f t="shared" ca="1" si="30"/>
        <v/>
      </c>
      <c r="J61" s="7">
        <v>2</v>
      </c>
      <c r="K61" s="7">
        <f t="shared" ca="1" si="31"/>
        <v>1</v>
      </c>
      <c r="L61" s="10" t="str">
        <f t="shared" ca="1" si="32"/>
        <v/>
      </c>
      <c r="M61" s="11" t="str">
        <f t="shared" ca="1" si="33"/>
        <v/>
      </c>
      <c r="N61" s="11" t="str">
        <f t="shared" ca="1" si="34"/>
        <v/>
      </c>
      <c r="O61" s="11" t="str">
        <f ca="1">IF(M61="","",IFERROR(VLOOKUP(VALUE(M61),'(辅)战斗时机表'!$A$4:$C$47,3,FALSE)&amp;IF(N61="","","("&amp;N61&amp;")"),"配置错误")&amp;IF(P61="",""," 或 "))</f>
        <v/>
      </c>
      <c r="P61" s="7" t="str">
        <f t="shared" ca="1" si="35"/>
        <v/>
      </c>
      <c r="Q61" s="7">
        <v>3</v>
      </c>
      <c r="R61" s="7">
        <f t="shared" ca="1" si="36"/>
        <v>1</v>
      </c>
      <c r="S61" s="10" t="str">
        <f t="shared" ca="1" si="37"/>
        <v/>
      </c>
      <c r="T61" s="11" t="str">
        <f t="shared" ca="1" si="38"/>
        <v/>
      </c>
      <c r="U61" s="11" t="str">
        <f t="shared" ca="1" si="39"/>
        <v/>
      </c>
      <c r="V61" s="11" t="str">
        <f ca="1">IF(T61="","",IFERROR(VLOOKUP(VALUE(T61),'(辅)战斗时机表'!$A$4:$C$47,3,FALSE)&amp;IF(U61="","","("&amp;U61&amp;")"),"配置错误")&amp;IF(W61="",""," 或 "))</f>
        <v/>
      </c>
      <c r="W61" s="7" t="str">
        <f t="shared" ca="1" si="40"/>
        <v/>
      </c>
      <c r="X61" s="7">
        <v>4</v>
      </c>
      <c r="Y61" s="7">
        <f t="shared" ca="1" si="41"/>
        <v>1</v>
      </c>
      <c r="Z61" s="10" t="str">
        <f t="shared" ca="1" si="42"/>
        <v/>
      </c>
      <c r="AA61" s="11" t="str">
        <f t="shared" ca="1" si="43"/>
        <v/>
      </c>
      <c r="AB61" s="11" t="str">
        <f t="shared" ca="1" si="44"/>
        <v/>
      </c>
      <c r="AC61" s="11" t="str">
        <f ca="1">IF(AA61="","",IFERROR(VLOOKUP(VALUE(AA61),'(辅)战斗时机表'!$A$4:$C$47,3,FALSE)&amp;IF(AB61="","","("&amp;AB61&amp;")"),"配置错误")&amp;IF(AD61="",""," 或 "))</f>
        <v/>
      </c>
      <c r="AD61" s="7" t="str">
        <f t="shared" ca="1" si="45"/>
        <v/>
      </c>
      <c r="AE61" s="7">
        <v>5</v>
      </c>
      <c r="AF61" s="7">
        <f t="shared" ca="1" si="46"/>
        <v>1</v>
      </c>
      <c r="AG61" s="10" t="str">
        <f t="shared" ca="1" si="47"/>
        <v/>
      </c>
      <c r="AH61" s="11" t="str">
        <f t="shared" ca="1" si="48"/>
        <v/>
      </c>
      <c r="AI61" s="11" t="str">
        <f t="shared" ca="1" si="49"/>
        <v/>
      </c>
      <c r="AJ61" s="11" t="str">
        <f ca="1">IF(AH61="","",IFERROR(VLOOKUP(VALUE(AH61),'(辅)战斗时机表'!$A$4:$C$47,3,FALSE)&amp;IF(AI61="","","("&amp;AI61&amp;")"),"配置错误")&amp;IF(AK61="",""," 或 "))</f>
        <v/>
      </c>
      <c r="AK61" s="7" t="str">
        <f t="shared" ca="1" si="50"/>
        <v/>
      </c>
    </row>
    <row r="62" spans="1:37" x14ac:dyDescent="0.15">
      <c r="A62" s="9" t="str">
        <f t="shared" ca="1" si="0"/>
        <v>立即</v>
      </c>
      <c r="B62" s="7">
        <f ca="1">IF(OFFSET(Buff!R$6,ROW()-6,0)="","",OFFSET(Buff!R$6,ROW()-6,0))</f>
        <v>0</v>
      </c>
      <c r="C62" s="7">
        <v>1</v>
      </c>
      <c r="D62" s="7">
        <f t="shared" ca="1" si="26"/>
        <v>2</v>
      </c>
      <c r="E62" s="10" t="str">
        <f t="shared" ca="1" si="27"/>
        <v>0</v>
      </c>
      <c r="F62" s="11" t="str">
        <f t="shared" ca="1" si="28"/>
        <v>0</v>
      </c>
      <c r="G62" s="11" t="str">
        <f t="shared" ca="1" si="29"/>
        <v/>
      </c>
      <c r="H62" s="11" t="str">
        <f ca="1">IF(F62="","",IFERROR(VLOOKUP(VALUE(F62),'(辅)战斗时机表'!$A$4:$C$47,3,FALSE)&amp;IF(G62="","","("&amp;G62&amp;")"),"配置错误")&amp;IF(I62="",""," 或 "))</f>
        <v>立即</v>
      </c>
      <c r="I62" s="7" t="str">
        <f t="shared" ca="1" si="30"/>
        <v/>
      </c>
      <c r="J62" s="7">
        <v>2</v>
      </c>
      <c r="K62" s="7">
        <f t="shared" ca="1" si="31"/>
        <v>1</v>
      </c>
      <c r="L62" s="10" t="str">
        <f t="shared" ca="1" si="32"/>
        <v/>
      </c>
      <c r="M62" s="11" t="str">
        <f t="shared" ca="1" si="33"/>
        <v/>
      </c>
      <c r="N62" s="11" t="str">
        <f t="shared" ca="1" si="34"/>
        <v/>
      </c>
      <c r="O62" s="11" t="str">
        <f ca="1">IF(M62="","",IFERROR(VLOOKUP(VALUE(M62),'(辅)战斗时机表'!$A$4:$C$47,3,FALSE)&amp;IF(N62="","","("&amp;N62&amp;")"),"配置错误")&amp;IF(P62="",""," 或 "))</f>
        <v/>
      </c>
      <c r="P62" s="7" t="str">
        <f t="shared" ca="1" si="35"/>
        <v/>
      </c>
      <c r="Q62" s="7">
        <v>3</v>
      </c>
      <c r="R62" s="7">
        <f t="shared" ca="1" si="36"/>
        <v>1</v>
      </c>
      <c r="S62" s="10" t="str">
        <f t="shared" ca="1" si="37"/>
        <v/>
      </c>
      <c r="T62" s="11" t="str">
        <f t="shared" ca="1" si="38"/>
        <v/>
      </c>
      <c r="U62" s="11" t="str">
        <f t="shared" ca="1" si="39"/>
        <v/>
      </c>
      <c r="V62" s="11" t="str">
        <f ca="1">IF(T62="","",IFERROR(VLOOKUP(VALUE(T62),'(辅)战斗时机表'!$A$4:$C$47,3,FALSE)&amp;IF(U62="","","("&amp;U62&amp;")"),"配置错误")&amp;IF(W62="",""," 或 "))</f>
        <v/>
      </c>
      <c r="W62" s="7" t="str">
        <f t="shared" ca="1" si="40"/>
        <v/>
      </c>
      <c r="X62" s="7">
        <v>4</v>
      </c>
      <c r="Y62" s="7">
        <f t="shared" ca="1" si="41"/>
        <v>1</v>
      </c>
      <c r="Z62" s="10" t="str">
        <f t="shared" ca="1" si="42"/>
        <v/>
      </c>
      <c r="AA62" s="11" t="str">
        <f t="shared" ca="1" si="43"/>
        <v/>
      </c>
      <c r="AB62" s="11" t="str">
        <f t="shared" ca="1" si="44"/>
        <v/>
      </c>
      <c r="AC62" s="11" t="str">
        <f ca="1">IF(AA62="","",IFERROR(VLOOKUP(VALUE(AA62),'(辅)战斗时机表'!$A$4:$C$47,3,FALSE)&amp;IF(AB62="","","("&amp;AB62&amp;")"),"配置错误")&amp;IF(AD62="",""," 或 "))</f>
        <v/>
      </c>
      <c r="AD62" s="7" t="str">
        <f t="shared" ca="1" si="45"/>
        <v/>
      </c>
      <c r="AE62" s="7">
        <v>5</v>
      </c>
      <c r="AF62" s="7">
        <f t="shared" ca="1" si="46"/>
        <v>1</v>
      </c>
      <c r="AG62" s="10" t="str">
        <f t="shared" ca="1" si="47"/>
        <v/>
      </c>
      <c r="AH62" s="11" t="str">
        <f t="shared" ca="1" si="48"/>
        <v/>
      </c>
      <c r="AI62" s="11" t="str">
        <f t="shared" ca="1" si="49"/>
        <v/>
      </c>
      <c r="AJ62" s="11" t="str">
        <f ca="1">IF(AH62="","",IFERROR(VLOOKUP(VALUE(AH62),'(辅)战斗时机表'!$A$4:$C$47,3,FALSE)&amp;IF(AI62="","","("&amp;AI62&amp;")"),"配置错误")&amp;IF(AK62="",""," 或 "))</f>
        <v/>
      </c>
      <c r="AK62" s="7" t="str">
        <f t="shared" ca="1" si="50"/>
        <v/>
      </c>
    </row>
    <row r="63" spans="1:37" x14ac:dyDescent="0.15">
      <c r="A63" s="9" t="str">
        <f t="shared" ca="1" si="0"/>
        <v>立即</v>
      </c>
      <c r="B63" s="7">
        <f ca="1">IF(OFFSET(Buff!R$6,ROW()-6,0)="","",OFFSET(Buff!R$6,ROW()-6,0))</f>
        <v>0</v>
      </c>
      <c r="C63" s="7">
        <v>1</v>
      </c>
      <c r="D63" s="7">
        <f t="shared" ca="1" si="26"/>
        <v>2</v>
      </c>
      <c r="E63" s="10" t="str">
        <f t="shared" ca="1" si="27"/>
        <v>0</v>
      </c>
      <c r="F63" s="11" t="str">
        <f t="shared" ca="1" si="28"/>
        <v>0</v>
      </c>
      <c r="G63" s="11" t="str">
        <f t="shared" ca="1" si="29"/>
        <v/>
      </c>
      <c r="H63" s="11" t="str">
        <f ca="1">IF(F63="","",IFERROR(VLOOKUP(VALUE(F63),'(辅)战斗时机表'!$A$4:$C$47,3,FALSE)&amp;IF(G63="","","("&amp;G63&amp;")"),"配置错误")&amp;IF(I63="",""," 或 "))</f>
        <v>立即</v>
      </c>
      <c r="I63" s="7" t="str">
        <f t="shared" ca="1" si="30"/>
        <v/>
      </c>
      <c r="J63" s="7">
        <v>2</v>
      </c>
      <c r="K63" s="7">
        <f t="shared" ca="1" si="31"/>
        <v>1</v>
      </c>
      <c r="L63" s="10" t="str">
        <f t="shared" ca="1" si="32"/>
        <v/>
      </c>
      <c r="M63" s="11" t="str">
        <f t="shared" ca="1" si="33"/>
        <v/>
      </c>
      <c r="N63" s="11" t="str">
        <f t="shared" ca="1" si="34"/>
        <v/>
      </c>
      <c r="O63" s="11" t="str">
        <f ca="1">IF(M63="","",IFERROR(VLOOKUP(VALUE(M63),'(辅)战斗时机表'!$A$4:$C$47,3,FALSE)&amp;IF(N63="","","("&amp;N63&amp;")"),"配置错误")&amp;IF(P63="",""," 或 "))</f>
        <v/>
      </c>
      <c r="P63" s="7" t="str">
        <f t="shared" ca="1" si="35"/>
        <v/>
      </c>
      <c r="Q63" s="7">
        <v>3</v>
      </c>
      <c r="R63" s="7">
        <f t="shared" ca="1" si="36"/>
        <v>1</v>
      </c>
      <c r="S63" s="10" t="str">
        <f t="shared" ca="1" si="37"/>
        <v/>
      </c>
      <c r="T63" s="11" t="str">
        <f t="shared" ca="1" si="38"/>
        <v/>
      </c>
      <c r="U63" s="11" t="str">
        <f t="shared" ca="1" si="39"/>
        <v/>
      </c>
      <c r="V63" s="11" t="str">
        <f ca="1">IF(T63="","",IFERROR(VLOOKUP(VALUE(T63),'(辅)战斗时机表'!$A$4:$C$47,3,FALSE)&amp;IF(U63="","","("&amp;U63&amp;")"),"配置错误")&amp;IF(W63="",""," 或 "))</f>
        <v/>
      </c>
      <c r="W63" s="7" t="str">
        <f t="shared" ca="1" si="40"/>
        <v/>
      </c>
      <c r="X63" s="7">
        <v>4</v>
      </c>
      <c r="Y63" s="7">
        <f t="shared" ca="1" si="41"/>
        <v>1</v>
      </c>
      <c r="Z63" s="10" t="str">
        <f t="shared" ca="1" si="42"/>
        <v/>
      </c>
      <c r="AA63" s="11" t="str">
        <f t="shared" ca="1" si="43"/>
        <v/>
      </c>
      <c r="AB63" s="11" t="str">
        <f t="shared" ca="1" si="44"/>
        <v/>
      </c>
      <c r="AC63" s="11" t="str">
        <f ca="1">IF(AA63="","",IFERROR(VLOOKUP(VALUE(AA63),'(辅)战斗时机表'!$A$4:$C$47,3,FALSE)&amp;IF(AB63="","","("&amp;AB63&amp;")"),"配置错误")&amp;IF(AD63="",""," 或 "))</f>
        <v/>
      </c>
      <c r="AD63" s="7" t="str">
        <f t="shared" ca="1" si="45"/>
        <v/>
      </c>
      <c r="AE63" s="7">
        <v>5</v>
      </c>
      <c r="AF63" s="7">
        <f t="shared" ca="1" si="46"/>
        <v>1</v>
      </c>
      <c r="AG63" s="10" t="str">
        <f t="shared" ca="1" si="47"/>
        <v/>
      </c>
      <c r="AH63" s="11" t="str">
        <f t="shared" ca="1" si="48"/>
        <v/>
      </c>
      <c r="AI63" s="11" t="str">
        <f t="shared" ca="1" si="49"/>
        <v/>
      </c>
      <c r="AJ63" s="11" t="str">
        <f ca="1">IF(AH63="","",IFERROR(VLOOKUP(VALUE(AH63),'(辅)战斗时机表'!$A$4:$C$47,3,FALSE)&amp;IF(AI63="","","("&amp;AI63&amp;")"),"配置错误")&amp;IF(AK63="",""," 或 "))</f>
        <v/>
      </c>
      <c r="AK63" s="7" t="str">
        <f t="shared" ca="1" si="50"/>
        <v/>
      </c>
    </row>
    <row r="64" spans="1:37" x14ac:dyDescent="0.15">
      <c r="A64" s="9" t="str">
        <f t="shared" ca="1" si="0"/>
        <v>立即</v>
      </c>
      <c r="B64" s="7">
        <f ca="1">IF(OFFSET(Buff!R$6,ROW()-6,0)="","",OFFSET(Buff!R$6,ROW()-6,0))</f>
        <v>0</v>
      </c>
      <c r="C64" s="7">
        <v>1</v>
      </c>
      <c r="D64" s="7">
        <f t="shared" ca="1" si="26"/>
        <v>2</v>
      </c>
      <c r="E64" s="10" t="str">
        <f t="shared" ca="1" si="27"/>
        <v>0</v>
      </c>
      <c r="F64" s="11" t="str">
        <f t="shared" ca="1" si="28"/>
        <v>0</v>
      </c>
      <c r="G64" s="11" t="str">
        <f t="shared" ca="1" si="29"/>
        <v/>
      </c>
      <c r="H64" s="11" t="str">
        <f ca="1">IF(F64="","",IFERROR(VLOOKUP(VALUE(F64),'(辅)战斗时机表'!$A$4:$C$47,3,FALSE)&amp;IF(G64="","","("&amp;G64&amp;")"),"配置错误")&amp;IF(I64="",""," 或 "))</f>
        <v>立即</v>
      </c>
      <c r="I64" s="7" t="str">
        <f t="shared" ca="1" si="30"/>
        <v/>
      </c>
      <c r="J64" s="7">
        <v>2</v>
      </c>
      <c r="K64" s="7">
        <f t="shared" ca="1" si="31"/>
        <v>1</v>
      </c>
      <c r="L64" s="10" t="str">
        <f t="shared" ca="1" si="32"/>
        <v/>
      </c>
      <c r="M64" s="11" t="str">
        <f t="shared" ca="1" si="33"/>
        <v/>
      </c>
      <c r="N64" s="11" t="str">
        <f t="shared" ca="1" si="34"/>
        <v/>
      </c>
      <c r="O64" s="11" t="str">
        <f ca="1">IF(M64="","",IFERROR(VLOOKUP(VALUE(M64),'(辅)战斗时机表'!$A$4:$C$47,3,FALSE)&amp;IF(N64="","","("&amp;N64&amp;")"),"配置错误")&amp;IF(P64="",""," 或 "))</f>
        <v/>
      </c>
      <c r="P64" s="7" t="str">
        <f t="shared" ca="1" si="35"/>
        <v/>
      </c>
      <c r="Q64" s="7">
        <v>3</v>
      </c>
      <c r="R64" s="7">
        <f t="shared" ca="1" si="36"/>
        <v>1</v>
      </c>
      <c r="S64" s="10" t="str">
        <f t="shared" ca="1" si="37"/>
        <v/>
      </c>
      <c r="T64" s="11" t="str">
        <f t="shared" ca="1" si="38"/>
        <v/>
      </c>
      <c r="U64" s="11" t="str">
        <f t="shared" ca="1" si="39"/>
        <v/>
      </c>
      <c r="V64" s="11" t="str">
        <f ca="1">IF(T64="","",IFERROR(VLOOKUP(VALUE(T64),'(辅)战斗时机表'!$A$4:$C$47,3,FALSE)&amp;IF(U64="","","("&amp;U64&amp;")"),"配置错误")&amp;IF(W64="",""," 或 "))</f>
        <v/>
      </c>
      <c r="W64" s="7" t="str">
        <f t="shared" ca="1" si="40"/>
        <v/>
      </c>
      <c r="X64" s="7">
        <v>4</v>
      </c>
      <c r="Y64" s="7">
        <f t="shared" ca="1" si="41"/>
        <v>1</v>
      </c>
      <c r="Z64" s="10" t="str">
        <f t="shared" ca="1" si="42"/>
        <v/>
      </c>
      <c r="AA64" s="11" t="str">
        <f t="shared" ca="1" si="43"/>
        <v/>
      </c>
      <c r="AB64" s="11" t="str">
        <f t="shared" ca="1" si="44"/>
        <v/>
      </c>
      <c r="AC64" s="11" t="str">
        <f ca="1">IF(AA64="","",IFERROR(VLOOKUP(VALUE(AA64),'(辅)战斗时机表'!$A$4:$C$47,3,FALSE)&amp;IF(AB64="","","("&amp;AB64&amp;")"),"配置错误")&amp;IF(AD64="",""," 或 "))</f>
        <v/>
      </c>
      <c r="AD64" s="7" t="str">
        <f t="shared" ca="1" si="45"/>
        <v/>
      </c>
      <c r="AE64" s="7">
        <v>5</v>
      </c>
      <c r="AF64" s="7">
        <f t="shared" ca="1" si="46"/>
        <v>1</v>
      </c>
      <c r="AG64" s="10" t="str">
        <f t="shared" ca="1" si="47"/>
        <v/>
      </c>
      <c r="AH64" s="11" t="str">
        <f t="shared" ca="1" si="48"/>
        <v/>
      </c>
      <c r="AI64" s="11" t="str">
        <f t="shared" ca="1" si="49"/>
        <v/>
      </c>
      <c r="AJ64" s="11" t="str">
        <f ca="1">IF(AH64="","",IFERROR(VLOOKUP(VALUE(AH64),'(辅)战斗时机表'!$A$4:$C$47,3,FALSE)&amp;IF(AI64="","","("&amp;AI64&amp;")"),"配置错误")&amp;IF(AK64="",""," 或 "))</f>
        <v/>
      </c>
      <c r="AK64" s="7" t="str">
        <f t="shared" ca="1" si="50"/>
        <v/>
      </c>
    </row>
    <row r="65" spans="1:37" x14ac:dyDescent="0.15">
      <c r="A65" s="9" t="str">
        <f t="shared" ca="1" si="0"/>
        <v>友方死亡</v>
      </c>
      <c r="B65" s="7">
        <f ca="1">IF(OFFSET(Buff!R$6,ROW()-6,0)="","",OFFSET(Buff!R$6,ROW()-6,0))</f>
        <v>603</v>
      </c>
      <c r="C65" s="7">
        <v>1</v>
      </c>
      <c r="D65" s="7">
        <f t="shared" ca="1" si="26"/>
        <v>4</v>
      </c>
      <c r="E65" s="10" t="str">
        <f t="shared" ca="1" si="27"/>
        <v>603</v>
      </c>
      <c r="F65" s="11" t="str">
        <f t="shared" ca="1" si="28"/>
        <v>603</v>
      </c>
      <c r="G65" s="11" t="str">
        <f t="shared" ca="1" si="29"/>
        <v/>
      </c>
      <c r="H65" s="11" t="str">
        <f ca="1">IF(F65="","",IFERROR(VLOOKUP(VALUE(F65),'(辅)战斗时机表'!$A$4:$C$47,3,FALSE)&amp;IF(G65="","","("&amp;G65&amp;")"),"配置错误")&amp;IF(I65="",""," 或 "))</f>
        <v>友方死亡</v>
      </c>
      <c r="I65" s="7" t="str">
        <f t="shared" ca="1" si="30"/>
        <v/>
      </c>
      <c r="J65" s="7">
        <v>2</v>
      </c>
      <c r="K65" s="7">
        <f t="shared" ca="1" si="31"/>
        <v>1</v>
      </c>
      <c r="L65" s="10" t="str">
        <f t="shared" ca="1" si="32"/>
        <v/>
      </c>
      <c r="M65" s="11" t="str">
        <f t="shared" ca="1" si="33"/>
        <v/>
      </c>
      <c r="N65" s="11" t="str">
        <f t="shared" ca="1" si="34"/>
        <v/>
      </c>
      <c r="O65" s="11" t="str">
        <f ca="1">IF(M65="","",IFERROR(VLOOKUP(VALUE(M65),'(辅)战斗时机表'!$A$4:$C$47,3,FALSE)&amp;IF(N65="","","("&amp;N65&amp;")"),"配置错误")&amp;IF(P65="",""," 或 "))</f>
        <v/>
      </c>
      <c r="P65" s="7" t="str">
        <f t="shared" ca="1" si="35"/>
        <v/>
      </c>
      <c r="Q65" s="7">
        <v>3</v>
      </c>
      <c r="R65" s="7">
        <f t="shared" ca="1" si="36"/>
        <v>1</v>
      </c>
      <c r="S65" s="10" t="str">
        <f t="shared" ca="1" si="37"/>
        <v/>
      </c>
      <c r="T65" s="11" t="str">
        <f t="shared" ca="1" si="38"/>
        <v/>
      </c>
      <c r="U65" s="11" t="str">
        <f t="shared" ca="1" si="39"/>
        <v/>
      </c>
      <c r="V65" s="11" t="str">
        <f ca="1">IF(T65="","",IFERROR(VLOOKUP(VALUE(T65),'(辅)战斗时机表'!$A$4:$C$47,3,FALSE)&amp;IF(U65="","","("&amp;U65&amp;")"),"配置错误")&amp;IF(W65="",""," 或 "))</f>
        <v/>
      </c>
      <c r="W65" s="7" t="str">
        <f t="shared" ca="1" si="40"/>
        <v/>
      </c>
      <c r="X65" s="7">
        <v>4</v>
      </c>
      <c r="Y65" s="7">
        <f t="shared" ca="1" si="41"/>
        <v>1</v>
      </c>
      <c r="Z65" s="10" t="str">
        <f t="shared" ca="1" si="42"/>
        <v/>
      </c>
      <c r="AA65" s="11" t="str">
        <f t="shared" ca="1" si="43"/>
        <v/>
      </c>
      <c r="AB65" s="11" t="str">
        <f t="shared" ca="1" si="44"/>
        <v/>
      </c>
      <c r="AC65" s="11" t="str">
        <f ca="1">IF(AA65="","",IFERROR(VLOOKUP(VALUE(AA65),'(辅)战斗时机表'!$A$4:$C$47,3,FALSE)&amp;IF(AB65="","","("&amp;AB65&amp;")"),"配置错误")&amp;IF(AD65="",""," 或 "))</f>
        <v/>
      </c>
      <c r="AD65" s="7" t="str">
        <f t="shared" ca="1" si="45"/>
        <v/>
      </c>
      <c r="AE65" s="7">
        <v>5</v>
      </c>
      <c r="AF65" s="7">
        <f t="shared" ca="1" si="46"/>
        <v>1</v>
      </c>
      <c r="AG65" s="10" t="str">
        <f t="shared" ca="1" si="47"/>
        <v/>
      </c>
      <c r="AH65" s="11" t="str">
        <f t="shared" ca="1" si="48"/>
        <v/>
      </c>
      <c r="AI65" s="11" t="str">
        <f t="shared" ca="1" si="49"/>
        <v/>
      </c>
      <c r="AJ65" s="11" t="str">
        <f ca="1">IF(AH65="","",IFERROR(VLOOKUP(VALUE(AH65),'(辅)战斗时机表'!$A$4:$C$47,3,FALSE)&amp;IF(AI65="","","("&amp;AI65&amp;")"),"配置错误")&amp;IF(AK65="",""," 或 "))</f>
        <v/>
      </c>
      <c r="AK65" s="7" t="str">
        <f t="shared" ca="1" si="50"/>
        <v/>
      </c>
    </row>
    <row r="66" spans="1:37" x14ac:dyDescent="0.15">
      <c r="A66" s="9" t="str">
        <f t="shared" ca="1" si="0"/>
        <v>友方死亡</v>
      </c>
      <c r="B66" s="7">
        <f ca="1">IF(OFFSET(Buff!R$6,ROW()-6,0)="","",OFFSET(Buff!R$6,ROW()-6,0))</f>
        <v>603</v>
      </c>
      <c r="C66" s="7">
        <v>1</v>
      </c>
      <c r="D66" s="7">
        <f t="shared" ca="1" si="26"/>
        <v>4</v>
      </c>
      <c r="E66" s="10" t="str">
        <f t="shared" ca="1" si="27"/>
        <v>603</v>
      </c>
      <c r="F66" s="11" t="str">
        <f t="shared" ca="1" si="28"/>
        <v>603</v>
      </c>
      <c r="G66" s="11" t="str">
        <f t="shared" ca="1" si="29"/>
        <v/>
      </c>
      <c r="H66" s="11" t="str">
        <f ca="1">IF(F66="","",IFERROR(VLOOKUP(VALUE(F66),'(辅)战斗时机表'!$A$4:$C$47,3,FALSE)&amp;IF(G66="","","("&amp;G66&amp;")"),"配置错误")&amp;IF(I66="",""," 或 "))</f>
        <v>友方死亡</v>
      </c>
      <c r="I66" s="7" t="str">
        <f t="shared" ca="1" si="30"/>
        <v/>
      </c>
      <c r="J66" s="7">
        <v>2</v>
      </c>
      <c r="K66" s="7">
        <f t="shared" ca="1" si="31"/>
        <v>1</v>
      </c>
      <c r="L66" s="10" t="str">
        <f t="shared" ca="1" si="32"/>
        <v/>
      </c>
      <c r="M66" s="11" t="str">
        <f t="shared" ca="1" si="33"/>
        <v/>
      </c>
      <c r="N66" s="11" t="str">
        <f t="shared" ca="1" si="34"/>
        <v/>
      </c>
      <c r="O66" s="11" t="str">
        <f ca="1">IF(M66="","",IFERROR(VLOOKUP(VALUE(M66),'(辅)战斗时机表'!$A$4:$C$47,3,FALSE)&amp;IF(N66="","","("&amp;N66&amp;")"),"配置错误")&amp;IF(P66="",""," 或 "))</f>
        <v/>
      </c>
      <c r="P66" s="7" t="str">
        <f t="shared" ca="1" si="35"/>
        <v/>
      </c>
      <c r="Q66" s="7">
        <v>3</v>
      </c>
      <c r="R66" s="7">
        <f t="shared" ca="1" si="36"/>
        <v>1</v>
      </c>
      <c r="S66" s="10" t="str">
        <f t="shared" ca="1" si="37"/>
        <v/>
      </c>
      <c r="T66" s="11" t="str">
        <f t="shared" ca="1" si="38"/>
        <v/>
      </c>
      <c r="U66" s="11" t="str">
        <f t="shared" ca="1" si="39"/>
        <v/>
      </c>
      <c r="V66" s="11" t="str">
        <f ca="1">IF(T66="","",IFERROR(VLOOKUP(VALUE(T66),'(辅)战斗时机表'!$A$4:$C$47,3,FALSE)&amp;IF(U66="","","("&amp;U66&amp;")"),"配置错误")&amp;IF(W66="",""," 或 "))</f>
        <v/>
      </c>
      <c r="W66" s="7" t="str">
        <f t="shared" ca="1" si="40"/>
        <v/>
      </c>
      <c r="X66" s="7">
        <v>4</v>
      </c>
      <c r="Y66" s="7">
        <f t="shared" ca="1" si="41"/>
        <v>1</v>
      </c>
      <c r="Z66" s="10" t="str">
        <f t="shared" ca="1" si="42"/>
        <v/>
      </c>
      <c r="AA66" s="11" t="str">
        <f t="shared" ca="1" si="43"/>
        <v/>
      </c>
      <c r="AB66" s="11" t="str">
        <f t="shared" ca="1" si="44"/>
        <v/>
      </c>
      <c r="AC66" s="11" t="str">
        <f ca="1">IF(AA66="","",IFERROR(VLOOKUP(VALUE(AA66),'(辅)战斗时机表'!$A$4:$C$47,3,FALSE)&amp;IF(AB66="","","("&amp;AB66&amp;")"),"配置错误")&amp;IF(AD66="",""," 或 "))</f>
        <v/>
      </c>
      <c r="AD66" s="7" t="str">
        <f t="shared" ca="1" si="45"/>
        <v/>
      </c>
      <c r="AE66" s="7">
        <v>5</v>
      </c>
      <c r="AF66" s="7">
        <f t="shared" ca="1" si="46"/>
        <v>1</v>
      </c>
      <c r="AG66" s="10" t="str">
        <f t="shared" ca="1" si="47"/>
        <v/>
      </c>
      <c r="AH66" s="11" t="str">
        <f t="shared" ca="1" si="48"/>
        <v/>
      </c>
      <c r="AI66" s="11" t="str">
        <f t="shared" ca="1" si="49"/>
        <v/>
      </c>
      <c r="AJ66" s="11" t="str">
        <f ca="1">IF(AH66="","",IFERROR(VLOOKUP(VALUE(AH66),'(辅)战斗时机表'!$A$4:$C$47,3,FALSE)&amp;IF(AI66="","","("&amp;AI66&amp;")"),"配置错误")&amp;IF(AK66="",""," 或 "))</f>
        <v/>
      </c>
      <c r="AK66" s="7" t="str">
        <f t="shared" ca="1" si="50"/>
        <v/>
      </c>
    </row>
    <row r="67" spans="1:37" x14ac:dyDescent="0.15">
      <c r="A67" s="9" t="str">
        <f t="shared" ca="1" si="0"/>
        <v>当回合开始时</v>
      </c>
      <c r="B67" s="7">
        <f ca="1">IF(OFFSET(Buff!R$6,ROW()-6,0)="","",OFFSET(Buff!R$6,ROW()-6,0))</f>
        <v>200</v>
      </c>
      <c r="C67" s="7">
        <v>1</v>
      </c>
      <c r="D67" s="7">
        <f t="shared" ca="1" si="26"/>
        <v>4</v>
      </c>
      <c r="E67" s="10" t="str">
        <f t="shared" ca="1" si="27"/>
        <v>200</v>
      </c>
      <c r="F67" s="11" t="str">
        <f t="shared" ca="1" si="28"/>
        <v>200</v>
      </c>
      <c r="G67" s="11" t="str">
        <f t="shared" ca="1" si="29"/>
        <v/>
      </c>
      <c r="H67" s="11" t="str">
        <f ca="1">IF(F67="","",IFERROR(VLOOKUP(VALUE(F67),'(辅)战斗时机表'!$A$4:$C$47,3,FALSE)&amp;IF(G67="","","("&amp;G67&amp;")"),"配置错误")&amp;IF(I67="",""," 或 "))</f>
        <v>当回合开始时</v>
      </c>
      <c r="I67" s="7" t="str">
        <f t="shared" ca="1" si="30"/>
        <v/>
      </c>
      <c r="J67" s="7">
        <v>2</v>
      </c>
      <c r="K67" s="7">
        <f t="shared" ca="1" si="31"/>
        <v>1</v>
      </c>
      <c r="L67" s="10" t="str">
        <f t="shared" ca="1" si="32"/>
        <v/>
      </c>
      <c r="M67" s="11" t="str">
        <f t="shared" ca="1" si="33"/>
        <v/>
      </c>
      <c r="N67" s="11" t="str">
        <f t="shared" ca="1" si="34"/>
        <v/>
      </c>
      <c r="O67" s="11" t="str">
        <f ca="1">IF(M67="","",IFERROR(VLOOKUP(VALUE(M67),'(辅)战斗时机表'!$A$4:$C$47,3,FALSE)&amp;IF(N67="","","("&amp;N67&amp;")"),"配置错误")&amp;IF(P67="",""," 或 "))</f>
        <v/>
      </c>
      <c r="P67" s="7" t="str">
        <f t="shared" ca="1" si="35"/>
        <v/>
      </c>
      <c r="Q67" s="7">
        <v>3</v>
      </c>
      <c r="R67" s="7">
        <f t="shared" ca="1" si="36"/>
        <v>1</v>
      </c>
      <c r="S67" s="10" t="str">
        <f t="shared" ca="1" si="37"/>
        <v/>
      </c>
      <c r="T67" s="11" t="str">
        <f t="shared" ca="1" si="38"/>
        <v/>
      </c>
      <c r="U67" s="11" t="str">
        <f t="shared" ca="1" si="39"/>
        <v/>
      </c>
      <c r="V67" s="11" t="str">
        <f ca="1">IF(T67="","",IFERROR(VLOOKUP(VALUE(T67),'(辅)战斗时机表'!$A$4:$C$47,3,FALSE)&amp;IF(U67="","","("&amp;U67&amp;")"),"配置错误")&amp;IF(W67="",""," 或 "))</f>
        <v/>
      </c>
      <c r="W67" s="7" t="str">
        <f t="shared" ca="1" si="40"/>
        <v/>
      </c>
      <c r="X67" s="7">
        <v>4</v>
      </c>
      <c r="Y67" s="7">
        <f t="shared" ca="1" si="41"/>
        <v>1</v>
      </c>
      <c r="Z67" s="10" t="str">
        <f t="shared" ca="1" si="42"/>
        <v/>
      </c>
      <c r="AA67" s="11" t="str">
        <f t="shared" ca="1" si="43"/>
        <v/>
      </c>
      <c r="AB67" s="11" t="str">
        <f t="shared" ca="1" si="44"/>
        <v/>
      </c>
      <c r="AC67" s="11" t="str">
        <f ca="1">IF(AA67="","",IFERROR(VLOOKUP(VALUE(AA67),'(辅)战斗时机表'!$A$4:$C$47,3,FALSE)&amp;IF(AB67="","","("&amp;AB67&amp;")"),"配置错误")&amp;IF(AD67="",""," 或 "))</f>
        <v/>
      </c>
      <c r="AD67" s="7" t="str">
        <f t="shared" ca="1" si="45"/>
        <v/>
      </c>
      <c r="AE67" s="7">
        <v>5</v>
      </c>
      <c r="AF67" s="7">
        <f t="shared" ca="1" si="46"/>
        <v>1</v>
      </c>
      <c r="AG67" s="10" t="str">
        <f t="shared" ca="1" si="47"/>
        <v/>
      </c>
      <c r="AH67" s="11" t="str">
        <f t="shared" ca="1" si="48"/>
        <v/>
      </c>
      <c r="AI67" s="11" t="str">
        <f t="shared" ca="1" si="49"/>
        <v/>
      </c>
      <c r="AJ67" s="11" t="str">
        <f ca="1">IF(AH67="","",IFERROR(VLOOKUP(VALUE(AH67),'(辅)战斗时机表'!$A$4:$C$47,3,FALSE)&amp;IF(AI67="","","("&amp;AI67&amp;")"),"配置错误")&amp;IF(AK67="",""," 或 "))</f>
        <v/>
      </c>
      <c r="AK67" s="7" t="str">
        <f t="shared" ca="1" si="50"/>
        <v/>
      </c>
    </row>
    <row r="68" spans="1:37" x14ac:dyDescent="0.15">
      <c r="A68" s="9" t="str">
        <f t="shared" ca="1" si="0"/>
        <v>立即</v>
      </c>
      <c r="B68" s="7">
        <f ca="1">IF(OFFSET(Buff!R$6,ROW()-6,0)="","",OFFSET(Buff!R$6,ROW()-6,0))</f>
        <v>0</v>
      </c>
      <c r="C68" s="7">
        <v>1</v>
      </c>
      <c r="D68" s="7">
        <f t="shared" ca="1" si="26"/>
        <v>2</v>
      </c>
      <c r="E68" s="10" t="str">
        <f t="shared" ca="1" si="27"/>
        <v>0</v>
      </c>
      <c r="F68" s="11" t="str">
        <f t="shared" ca="1" si="28"/>
        <v>0</v>
      </c>
      <c r="G68" s="11" t="str">
        <f t="shared" ca="1" si="29"/>
        <v/>
      </c>
      <c r="H68" s="11" t="str">
        <f ca="1">IF(F68="","",IFERROR(VLOOKUP(VALUE(F68),'(辅)战斗时机表'!$A$4:$C$47,3,FALSE)&amp;IF(G68="","","("&amp;G68&amp;")"),"配置错误")&amp;IF(I68="",""," 或 "))</f>
        <v>立即</v>
      </c>
      <c r="I68" s="7" t="str">
        <f t="shared" ca="1" si="30"/>
        <v/>
      </c>
      <c r="J68" s="7">
        <v>2</v>
      </c>
      <c r="K68" s="7">
        <f t="shared" ca="1" si="31"/>
        <v>1</v>
      </c>
      <c r="L68" s="10" t="str">
        <f t="shared" ca="1" si="32"/>
        <v/>
      </c>
      <c r="M68" s="11" t="str">
        <f t="shared" ca="1" si="33"/>
        <v/>
      </c>
      <c r="N68" s="11" t="str">
        <f t="shared" ca="1" si="34"/>
        <v/>
      </c>
      <c r="O68" s="11" t="str">
        <f ca="1">IF(M68="","",IFERROR(VLOOKUP(VALUE(M68),'(辅)战斗时机表'!$A$4:$C$47,3,FALSE)&amp;IF(N68="","","("&amp;N68&amp;")"),"配置错误")&amp;IF(P68="",""," 或 "))</f>
        <v/>
      </c>
      <c r="P68" s="7" t="str">
        <f t="shared" ca="1" si="35"/>
        <v/>
      </c>
      <c r="Q68" s="7">
        <v>3</v>
      </c>
      <c r="R68" s="7">
        <f t="shared" ca="1" si="36"/>
        <v>1</v>
      </c>
      <c r="S68" s="10" t="str">
        <f t="shared" ca="1" si="37"/>
        <v/>
      </c>
      <c r="T68" s="11" t="str">
        <f t="shared" ca="1" si="38"/>
        <v/>
      </c>
      <c r="U68" s="11" t="str">
        <f t="shared" ca="1" si="39"/>
        <v/>
      </c>
      <c r="V68" s="11" t="str">
        <f ca="1">IF(T68="","",IFERROR(VLOOKUP(VALUE(T68),'(辅)战斗时机表'!$A$4:$C$47,3,FALSE)&amp;IF(U68="","","("&amp;U68&amp;")"),"配置错误")&amp;IF(W68="",""," 或 "))</f>
        <v/>
      </c>
      <c r="W68" s="7" t="str">
        <f t="shared" ca="1" si="40"/>
        <v/>
      </c>
      <c r="X68" s="7">
        <v>4</v>
      </c>
      <c r="Y68" s="7">
        <f t="shared" ca="1" si="41"/>
        <v>1</v>
      </c>
      <c r="Z68" s="10" t="str">
        <f t="shared" ca="1" si="42"/>
        <v/>
      </c>
      <c r="AA68" s="11" t="str">
        <f t="shared" ca="1" si="43"/>
        <v/>
      </c>
      <c r="AB68" s="11" t="str">
        <f t="shared" ca="1" si="44"/>
        <v/>
      </c>
      <c r="AC68" s="11" t="str">
        <f ca="1">IF(AA68="","",IFERROR(VLOOKUP(VALUE(AA68),'(辅)战斗时机表'!$A$4:$C$47,3,FALSE)&amp;IF(AB68="","","("&amp;AB68&amp;")"),"配置错误")&amp;IF(AD68="",""," 或 "))</f>
        <v/>
      </c>
      <c r="AD68" s="7" t="str">
        <f t="shared" ca="1" si="45"/>
        <v/>
      </c>
      <c r="AE68" s="7">
        <v>5</v>
      </c>
      <c r="AF68" s="7">
        <f t="shared" ca="1" si="46"/>
        <v>1</v>
      </c>
      <c r="AG68" s="10" t="str">
        <f t="shared" ca="1" si="47"/>
        <v/>
      </c>
      <c r="AH68" s="11" t="str">
        <f t="shared" ca="1" si="48"/>
        <v/>
      </c>
      <c r="AI68" s="11" t="str">
        <f t="shared" ca="1" si="49"/>
        <v/>
      </c>
      <c r="AJ68" s="11" t="str">
        <f ca="1">IF(AH68="","",IFERROR(VLOOKUP(VALUE(AH68),'(辅)战斗时机表'!$A$4:$C$47,3,FALSE)&amp;IF(AI68="","","("&amp;AI68&amp;")"),"配置错误")&amp;IF(AK68="",""," 或 "))</f>
        <v/>
      </c>
      <c r="AK68" s="7" t="str">
        <f t="shared" ca="1" si="50"/>
        <v/>
      </c>
    </row>
    <row r="69" spans="1:37" x14ac:dyDescent="0.15">
      <c r="A69" s="9" t="str">
        <f t="shared" ca="1" si="0"/>
        <v>立即</v>
      </c>
      <c r="B69" s="7">
        <f ca="1">IF(OFFSET(Buff!R$6,ROW()-6,0)="","",OFFSET(Buff!R$6,ROW()-6,0))</f>
        <v>0</v>
      </c>
      <c r="C69" s="7">
        <v>1</v>
      </c>
      <c r="D69" s="7">
        <f t="shared" ca="1" si="26"/>
        <v>2</v>
      </c>
      <c r="E69" s="10" t="str">
        <f t="shared" ca="1" si="27"/>
        <v>0</v>
      </c>
      <c r="F69" s="11" t="str">
        <f t="shared" ca="1" si="28"/>
        <v>0</v>
      </c>
      <c r="G69" s="11" t="str">
        <f t="shared" ca="1" si="29"/>
        <v/>
      </c>
      <c r="H69" s="11" t="str">
        <f ca="1">IF(F69="","",IFERROR(VLOOKUP(VALUE(F69),'(辅)战斗时机表'!$A$4:$C$47,3,FALSE)&amp;IF(G69="","","("&amp;G69&amp;")"),"配置错误")&amp;IF(I69="",""," 或 "))</f>
        <v>立即</v>
      </c>
      <c r="I69" s="7" t="str">
        <f t="shared" ca="1" si="30"/>
        <v/>
      </c>
      <c r="J69" s="7">
        <v>2</v>
      </c>
      <c r="K69" s="7">
        <f t="shared" ca="1" si="31"/>
        <v>1</v>
      </c>
      <c r="L69" s="10" t="str">
        <f t="shared" ca="1" si="32"/>
        <v/>
      </c>
      <c r="M69" s="11" t="str">
        <f t="shared" ca="1" si="33"/>
        <v/>
      </c>
      <c r="N69" s="11" t="str">
        <f t="shared" ca="1" si="34"/>
        <v/>
      </c>
      <c r="O69" s="11" t="str">
        <f ca="1">IF(M69="","",IFERROR(VLOOKUP(VALUE(M69),'(辅)战斗时机表'!$A$4:$C$47,3,FALSE)&amp;IF(N69="","","("&amp;N69&amp;")"),"配置错误")&amp;IF(P69="",""," 或 "))</f>
        <v/>
      </c>
      <c r="P69" s="7" t="str">
        <f t="shared" ca="1" si="35"/>
        <v/>
      </c>
      <c r="Q69" s="7">
        <v>3</v>
      </c>
      <c r="R69" s="7">
        <f t="shared" ca="1" si="36"/>
        <v>1</v>
      </c>
      <c r="S69" s="10" t="str">
        <f t="shared" ca="1" si="37"/>
        <v/>
      </c>
      <c r="T69" s="11" t="str">
        <f t="shared" ca="1" si="38"/>
        <v/>
      </c>
      <c r="U69" s="11" t="str">
        <f t="shared" ca="1" si="39"/>
        <v/>
      </c>
      <c r="V69" s="11" t="str">
        <f ca="1">IF(T69="","",IFERROR(VLOOKUP(VALUE(T69),'(辅)战斗时机表'!$A$4:$C$47,3,FALSE)&amp;IF(U69="","","("&amp;U69&amp;")"),"配置错误")&amp;IF(W69="",""," 或 "))</f>
        <v/>
      </c>
      <c r="W69" s="7" t="str">
        <f t="shared" ca="1" si="40"/>
        <v/>
      </c>
      <c r="X69" s="7">
        <v>4</v>
      </c>
      <c r="Y69" s="7">
        <f t="shared" ca="1" si="41"/>
        <v>1</v>
      </c>
      <c r="Z69" s="10" t="str">
        <f t="shared" ca="1" si="42"/>
        <v/>
      </c>
      <c r="AA69" s="11" t="str">
        <f t="shared" ca="1" si="43"/>
        <v/>
      </c>
      <c r="AB69" s="11" t="str">
        <f t="shared" ca="1" si="44"/>
        <v/>
      </c>
      <c r="AC69" s="11" t="str">
        <f ca="1">IF(AA69="","",IFERROR(VLOOKUP(VALUE(AA69),'(辅)战斗时机表'!$A$4:$C$47,3,FALSE)&amp;IF(AB69="","","("&amp;AB69&amp;")"),"配置错误")&amp;IF(AD69="",""," 或 "))</f>
        <v/>
      </c>
      <c r="AD69" s="7" t="str">
        <f t="shared" ca="1" si="45"/>
        <v/>
      </c>
      <c r="AE69" s="7">
        <v>5</v>
      </c>
      <c r="AF69" s="7">
        <f t="shared" ca="1" si="46"/>
        <v>1</v>
      </c>
      <c r="AG69" s="10" t="str">
        <f t="shared" ca="1" si="47"/>
        <v/>
      </c>
      <c r="AH69" s="11" t="str">
        <f t="shared" ca="1" si="48"/>
        <v/>
      </c>
      <c r="AI69" s="11" t="str">
        <f t="shared" ca="1" si="49"/>
        <v/>
      </c>
      <c r="AJ69" s="11" t="str">
        <f ca="1">IF(AH69="","",IFERROR(VLOOKUP(VALUE(AH69),'(辅)战斗时机表'!$A$4:$C$47,3,FALSE)&amp;IF(AI69="","","("&amp;AI69&amp;")"),"配置错误")&amp;IF(AK69="",""," 或 "))</f>
        <v/>
      </c>
      <c r="AK69" s="7" t="str">
        <f t="shared" ca="1" si="50"/>
        <v/>
      </c>
    </row>
    <row r="70" spans="1:37" x14ac:dyDescent="0.15">
      <c r="A70" s="9" t="str">
        <f t="shared" ca="1" si="0"/>
        <v>立即</v>
      </c>
      <c r="B70" s="7">
        <f ca="1">IF(OFFSET(Buff!R$6,ROW()-6,0)="","",OFFSET(Buff!R$6,ROW()-6,0))</f>
        <v>0</v>
      </c>
      <c r="C70" s="7">
        <v>1</v>
      </c>
      <c r="D70" s="7">
        <f t="shared" ca="1" si="26"/>
        <v>2</v>
      </c>
      <c r="E70" s="10" t="str">
        <f t="shared" ca="1" si="27"/>
        <v>0</v>
      </c>
      <c r="F70" s="11" t="str">
        <f t="shared" ca="1" si="28"/>
        <v>0</v>
      </c>
      <c r="G70" s="11" t="str">
        <f t="shared" ca="1" si="29"/>
        <v/>
      </c>
      <c r="H70" s="11" t="str">
        <f ca="1">IF(F70="","",IFERROR(VLOOKUP(VALUE(F70),'(辅)战斗时机表'!$A$4:$C$47,3,FALSE)&amp;IF(G70="","","("&amp;G70&amp;")"),"配置错误")&amp;IF(I70="",""," 或 "))</f>
        <v>立即</v>
      </c>
      <c r="I70" s="7" t="str">
        <f t="shared" ca="1" si="30"/>
        <v/>
      </c>
      <c r="J70" s="7">
        <v>2</v>
      </c>
      <c r="K70" s="7">
        <f t="shared" ca="1" si="31"/>
        <v>1</v>
      </c>
      <c r="L70" s="10" t="str">
        <f t="shared" ca="1" si="32"/>
        <v/>
      </c>
      <c r="M70" s="11" t="str">
        <f t="shared" ca="1" si="33"/>
        <v/>
      </c>
      <c r="N70" s="11" t="str">
        <f t="shared" ca="1" si="34"/>
        <v/>
      </c>
      <c r="O70" s="11" t="str">
        <f ca="1">IF(M70="","",IFERROR(VLOOKUP(VALUE(M70),'(辅)战斗时机表'!$A$4:$C$47,3,FALSE)&amp;IF(N70="","","("&amp;N70&amp;")"),"配置错误")&amp;IF(P70="",""," 或 "))</f>
        <v/>
      </c>
      <c r="P70" s="7" t="str">
        <f t="shared" ca="1" si="35"/>
        <v/>
      </c>
      <c r="Q70" s="7">
        <v>3</v>
      </c>
      <c r="R70" s="7">
        <f t="shared" ca="1" si="36"/>
        <v>1</v>
      </c>
      <c r="S70" s="10" t="str">
        <f t="shared" ca="1" si="37"/>
        <v/>
      </c>
      <c r="T70" s="11" t="str">
        <f t="shared" ca="1" si="38"/>
        <v/>
      </c>
      <c r="U70" s="11" t="str">
        <f t="shared" ca="1" si="39"/>
        <v/>
      </c>
      <c r="V70" s="11" t="str">
        <f ca="1">IF(T70="","",IFERROR(VLOOKUP(VALUE(T70),'(辅)战斗时机表'!$A$4:$C$47,3,FALSE)&amp;IF(U70="","","("&amp;U70&amp;")"),"配置错误")&amp;IF(W70="",""," 或 "))</f>
        <v/>
      </c>
      <c r="W70" s="7" t="str">
        <f t="shared" ca="1" si="40"/>
        <v/>
      </c>
      <c r="X70" s="7">
        <v>4</v>
      </c>
      <c r="Y70" s="7">
        <f t="shared" ca="1" si="41"/>
        <v>1</v>
      </c>
      <c r="Z70" s="10" t="str">
        <f t="shared" ca="1" si="42"/>
        <v/>
      </c>
      <c r="AA70" s="11" t="str">
        <f t="shared" ca="1" si="43"/>
        <v/>
      </c>
      <c r="AB70" s="11" t="str">
        <f t="shared" ca="1" si="44"/>
        <v/>
      </c>
      <c r="AC70" s="11" t="str">
        <f ca="1">IF(AA70="","",IFERROR(VLOOKUP(VALUE(AA70),'(辅)战斗时机表'!$A$4:$C$47,3,FALSE)&amp;IF(AB70="","","("&amp;AB70&amp;")"),"配置错误")&amp;IF(AD70="",""," 或 "))</f>
        <v/>
      </c>
      <c r="AD70" s="7" t="str">
        <f t="shared" ca="1" si="45"/>
        <v/>
      </c>
      <c r="AE70" s="7">
        <v>5</v>
      </c>
      <c r="AF70" s="7">
        <f t="shared" ca="1" si="46"/>
        <v>1</v>
      </c>
      <c r="AG70" s="10" t="str">
        <f t="shared" ca="1" si="47"/>
        <v/>
      </c>
      <c r="AH70" s="11" t="str">
        <f t="shared" ca="1" si="48"/>
        <v/>
      </c>
      <c r="AI70" s="11" t="str">
        <f t="shared" ca="1" si="49"/>
        <v/>
      </c>
      <c r="AJ70" s="11" t="str">
        <f ca="1">IF(AH70="","",IFERROR(VLOOKUP(VALUE(AH70),'(辅)战斗时机表'!$A$4:$C$47,3,FALSE)&amp;IF(AI70="","","("&amp;AI70&amp;")"),"配置错误")&amp;IF(AK70="",""," 或 "))</f>
        <v/>
      </c>
      <c r="AK70" s="7" t="str">
        <f t="shared" ca="1" si="50"/>
        <v/>
      </c>
    </row>
    <row r="71" spans="1:37" x14ac:dyDescent="0.15">
      <c r="A71" s="9" t="str">
        <f t="shared" ref="A71:A134" ca="1" si="51">H71&amp;O71&amp;V71&amp;AC71&amp;AJ71</f>
        <v/>
      </c>
      <c r="B71" s="7" t="str">
        <f ca="1">IF(OFFSET(Buff!R$6,ROW()-6,0)="","",OFFSET(Buff!R$6,ROW()-6,0))</f>
        <v/>
      </c>
      <c r="C71" s="7">
        <v>1</v>
      </c>
      <c r="D71" s="7">
        <f t="shared" ca="1" si="26"/>
        <v>1</v>
      </c>
      <c r="E71" s="10" t="str">
        <f t="shared" ca="1" si="27"/>
        <v/>
      </c>
      <c r="F71" s="11" t="str">
        <f t="shared" ca="1" si="28"/>
        <v/>
      </c>
      <c r="G71" s="11" t="str">
        <f t="shared" ca="1" si="29"/>
        <v/>
      </c>
      <c r="H71" s="11" t="str">
        <f ca="1">IF(F71="","",IFERROR(VLOOKUP(VALUE(F71),'(辅)战斗时机表'!$A$4:$C$47,3,FALSE)&amp;IF(G71="","","("&amp;G71&amp;")"),"配置错误")&amp;IF(I71="",""," 或 "))</f>
        <v/>
      </c>
      <c r="I71" s="7" t="str">
        <f t="shared" ca="1" si="30"/>
        <v/>
      </c>
      <c r="J71" s="7">
        <v>2</v>
      </c>
      <c r="K71" s="7">
        <f t="shared" ca="1" si="31"/>
        <v>1</v>
      </c>
      <c r="L71" s="10" t="str">
        <f t="shared" ca="1" si="32"/>
        <v/>
      </c>
      <c r="M71" s="11" t="str">
        <f t="shared" ca="1" si="33"/>
        <v/>
      </c>
      <c r="N71" s="11" t="str">
        <f t="shared" ca="1" si="34"/>
        <v/>
      </c>
      <c r="O71" s="11" t="str">
        <f ca="1">IF(M71="","",IFERROR(VLOOKUP(VALUE(M71),'(辅)战斗时机表'!$A$4:$C$47,3,FALSE)&amp;IF(N71="","","("&amp;N71&amp;")"),"配置错误")&amp;IF(P71="",""," 或 "))</f>
        <v/>
      </c>
      <c r="P71" s="7" t="str">
        <f t="shared" ca="1" si="35"/>
        <v/>
      </c>
      <c r="Q71" s="7">
        <v>3</v>
      </c>
      <c r="R71" s="7">
        <f t="shared" ca="1" si="36"/>
        <v>1</v>
      </c>
      <c r="S71" s="10" t="str">
        <f t="shared" ca="1" si="37"/>
        <v/>
      </c>
      <c r="T71" s="11" t="str">
        <f t="shared" ca="1" si="38"/>
        <v/>
      </c>
      <c r="U71" s="11" t="str">
        <f t="shared" ca="1" si="39"/>
        <v/>
      </c>
      <c r="V71" s="11" t="str">
        <f ca="1">IF(T71="","",IFERROR(VLOOKUP(VALUE(T71),'(辅)战斗时机表'!$A$4:$C$47,3,FALSE)&amp;IF(U71="","","("&amp;U71&amp;")"),"配置错误")&amp;IF(W71="",""," 或 "))</f>
        <v/>
      </c>
      <c r="W71" s="7" t="str">
        <f t="shared" ca="1" si="40"/>
        <v/>
      </c>
      <c r="X71" s="7">
        <v>4</v>
      </c>
      <c r="Y71" s="7">
        <f t="shared" ca="1" si="41"/>
        <v>1</v>
      </c>
      <c r="Z71" s="10" t="str">
        <f t="shared" ca="1" si="42"/>
        <v/>
      </c>
      <c r="AA71" s="11" t="str">
        <f t="shared" ca="1" si="43"/>
        <v/>
      </c>
      <c r="AB71" s="11" t="str">
        <f t="shared" ca="1" si="44"/>
        <v/>
      </c>
      <c r="AC71" s="11" t="str">
        <f ca="1">IF(AA71="","",IFERROR(VLOOKUP(VALUE(AA71),'(辅)战斗时机表'!$A$4:$C$47,3,FALSE)&amp;IF(AB71="","","("&amp;AB71&amp;")"),"配置错误")&amp;IF(AD71="",""," 或 "))</f>
        <v/>
      </c>
      <c r="AD71" s="7" t="str">
        <f t="shared" ca="1" si="45"/>
        <v/>
      </c>
      <c r="AE71" s="7">
        <v>5</v>
      </c>
      <c r="AF71" s="7">
        <f t="shared" ca="1" si="46"/>
        <v>1</v>
      </c>
      <c r="AG71" s="10" t="str">
        <f t="shared" ca="1" si="47"/>
        <v/>
      </c>
      <c r="AH71" s="11" t="str">
        <f t="shared" ca="1" si="48"/>
        <v/>
      </c>
      <c r="AI71" s="11" t="str">
        <f t="shared" ca="1" si="49"/>
        <v/>
      </c>
      <c r="AJ71" s="11" t="str">
        <f ca="1">IF(AH71="","",IFERROR(VLOOKUP(VALUE(AH71),'(辅)战斗时机表'!$A$4:$C$47,3,FALSE)&amp;IF(AI71="","","("&amp;AI71&amp;")"),"配置错误")&amp;IF(AK71="",""," 或 "))</f>
        <v/>
      </c>
      <c r="AK71" s="7" t="str">
        <f t="shared" ca="1" si="50"/>
        <v/>
      </c>
    </row>
    <row r="72" spans="1:37" x14ac:dyDescent="0.15">
      <c r="A72" s="9" t="str">
        <f t="shared" ca="1" si="51"/>
        <v/>
      </c>
      <c r="B72" s="7" t="str">
        <f ca="1">IF(OFFSET(Buff!R$6,ROW()-6,0)="","",OFFSET(Buff!R$6,ROW()-6,0))</f>
        <v/>
      </c>
      <c r="C72" s="7">
        <v>1</v>
      </c>
      <c r="D72" s="7">
        <f t="shared" ref="D72:D103" ca="1" si="52">IFERROR(FIND("|",B72,1),LEN(B72)+1)</f>
        <v>1</v>
      </c>
      <c r="E72" s="10" t="str">
        <f t="shared" ref="E72:E103" ca="1" si="53">MID(B72,1,(D72-1))</f>
        <v/>
      </c>
      <c r="F72" s="11" t="str">
        <f t="shared" ref="F72:F103" ca="1" si="54">IFERROR(LEFT(E72,IFERROR(FIND(";",E72)-1,LEN(E72))),"")</f>
        <v/>
      </c>
      <c r="G72" s="11" t="str">
        <f t="shared" ref="G72:G103" ca="1" si="55">RIGHT(E72,LEN(E72)-LEN(F72)-0)</f>
        <v/>
      </c>
      <c r="H72" s="11" t="str">
        <f ca="1">IF(F72="","",IFERROR(VLOOKUP(VALUE(F72),'(辅)战斗时机表'!$A$4:$C$47,3,FALSE)&amp;IF(G72="","","("&amp;G72&amp;")"),"配置错误")&amp;IF(I72="",""," 或 "))</f>
        <v/>
      </c>
      <c r="I72" s="7" t="str">
        <f t="shared" ref="I72:I103" ca="1" si="56">IFERROR(MID(B72,D72+1,LEN(B72)-D72),"")</f>
        <v/>
      </c>
      <c r="J72" s="7">
        <v>2</v>
      </c>
      <c r="K72" s="7">
        <f t="shared" ref="K72:K103" ca="1" si="57">IFERROR(FIND("|",I72,1),LEN(I72)+1)</f>
        <v>1</v>
      </c>
      <c r="L72" s="10" t="str">
        <f t="shared" ref="L72:L103" ca="1" si="58">MID(I72,1,(K72-1))</f>
        <v/>
      </c>
      <c r="M72" s="11" t="str">
        <f t="shared" ref="M72:M103" ca="1" si="59">IFERROR(LEFT(L72,IFERROR(FIND(";",L72)-1,LEN(L72))),"")</f>
        <v/>
      </c>
      <c r="N72" s="11" t="str">
        <f t="shared" ref="N72:N103" ca="1" si="60">RIGHT(L72,LEN(L72)-LEN(M72)-0)</f>
        <v/>
      </c>
      <c r="O72" s="11" t="str">
        <f ca="1">IF(M72="","",IFERROR(VLOOKUP(VALUE(M72),'(辅)战斗时机表'!$A$4:$C$47,3,FALSE)&amp;IF(N72="","","("&amp;N72&amp;")"),"配置错误")&amp;IF(P72="",""," 或 "))</f>
        <v/>
      </c>
      <c r="P72" s="7" t="str">
        <f t="shared" ref="P72:P103" ca="1" si="61">IFERROR(MID(I72,K72+1,LEN(I72)-K72),"")</f>
        <v/>
      </c>
      <c r="Q72" s="7">
        <v>3</v>
      </c>
      <c r="R72" s="7">
        <f t="shared" ref="R72:R103" ca="1" si="62">IFERROR(FIND("|",P72,1),LEN(P72)+1)</f>
        <v>1</v>
      </c>
      <c r="S72" s="10" t="str">
        <f t="shared" ref="S72:S103" ca="1" si="63">MID(P72,1,(R72-1))</f>
        <v/>
      </c>
      <c r="T72" s="11" t="str">
        <f t="shared" ref="T72:T103" ca="1" si="64">IFERROR(LEFT(S72,IFERROR(FIND(";",S72)-1,LEN(S72))),"")</f>
        <v/>
      </c>
      <c r="U72" s="11" t="str">
        <f t="shared" ref="U72:U103" ca="1" si="65">RIGHT(S72,LEN(S72)-LEN(T72)-0)</f>
        <v/>
      </c>
      <c r="V72" s="11" t="str">
        <f ca="1">IF(T72="","",IFERROR(VLOOKUP(VALUE(T72),'(辅)战斗时机表'!$A$4:$C$47,3,FALSE)&amp;IF(U72="","","("&amp;U72&amp;")"),"配置错误")&amp;IF(W72="",""," 或 "))</f>
        <v/>
      </c>
      <c r="W72" s="7" t="str">
        <f t="shared" ref="W72:W103" ca="1" si="66">IFERROR(MID(P72,R72+1,LEN(P72)-R72),"")</f>
        <v/>
      </c>
      <c r="X72" s="7">
        <v>4</v>
      </c>
      <c r="Y72" s="7">
        <f t="shared" ref="Y72:Y103" ca="1" si="67">IFERROR(FIND("|",W72,1),LEN(W72)+1)</f>
        <v>1</v>
      </c>
      <c r="Z72" s="10" t="str">
        <f t="shared" ref="Z72:Z103" ca="1" si="68">MID(W72,1,(Y72-1))</f>
        <v/>
      </c>
      <c r="AA72" s="11" t="str">
        <f t="shared" ref="AA72:AA103" ca="1" si="69">IFERROR(LEFT(Z72,IFERROR(FIND(";",Z72)-1,LEN(Z72))),"")</f>
        <v/>
      </c>
      <c r="AB72" s="11" t="str">
        <f t="shared" ref="AB72:AB103" ca="1" si="70">RIGHT(Z72,LEN(Z72)-LEN(AA72)-0)</f>
        <v/>
      </c>
      <c r="AC72" s="11" t="str">
        <f ca="1">IF(AA72="","",IFERROR(VLOOKUP(VALUE(AA72),'(辅)战斗时机表'!$A$4:$C$47,3,FALSE)&amp;IF(AB72="","","("&amp;AB72&amp;")"),"配置错误")&amp;IF(AD72="",""," 或 "))</f>
        <v/>
      </c>
      <c r="AD72" s="7" t="str">
        <f t="shared" ref="AD72:AD103" ca="1" si="71">IFERROR(MID(W72,Y72+1,LEN(W72)-Y72),"")</f>
        <v/>
      </c>
      <c r="AE72" s="7">
        <v>5</v>
      </c>
      <c r="AF72" s="7">
        <f t="shared" ref="AF72:AF103" ca="1" si="72">IFERROR(FIND("|",AD72,1),LEN(AD72)+1)</f>
        <v>1</v>
      </c>
      <c r="AG72" s="10" t="str">
        <f t="shared" ref="AG72:AG103" ca="1" si="73">MID(AD72,1,(AF72-1))</f>
        <v/>
      </c>
      <c r="AH72" s="11" t="str">
        <f t="shared" ref="AH72:AH103" ca="1" si="74">IFERROR(LEFT(AG72,IFERROR(FIND(";",AG72)-1,LEN(AG72))),"")</f>
        <v/>
      </c>
      <c r="AI72" s="11" t="str">
        <f t="shared" ref="AI72:AI103" ca="1" si="75">RIGHT(AG72,LEN(AG72)-LEN(AH72)-0)</f>
        <v/>
      </c>
      <c r="AJ72" s="11" t="str">
        <f ca="1">IF(AH72="","",IFERROR(VLOOKUP(VALUE(AH72),'(辅)战斗时机表'!$A$4:$C$47,3,FALSE)&amp;IF(AI72="","","("&amp;AI72&amp;")"),"配置错误")&amp;IF(AK72="",""," 或 "))</f>
        <v/>
      </c>
      <c r="AK72" s="7" t="str">
        <f t="shared" ref="AK72:AK103" ca="1" si="76">IFERROR(MID(AD72,AF72+1,LEN(AD72)-AF72),"")</f>
        <v/>
      </c>
    </row>
    <row r="73" spans="1:37" x14ac:dyDescent="0.15">
      <c r="A73" s="9" t="str">
        <f t="shared" ca="1" si="51"/>
        <v/>
      </c>
      <c r="B73" s="7" t="str">
        <f ca="1">IF(OFFSET(Buff!R$6,ROW()-6,0)="","",OFFSET(Buff!R$6,ROW()-6,0))</f>
        <v/>
      </c>
      <c r="C73" s="7">
        <v>1</v>
      </c>
      <c r="D73" s="7">
        <f t="shared" ca="1" si="52"/>
        <v>1</v>
      </c>
      <c r="E73" s="10" t="str">
        <f t="shared" ca="1" si="53"/>
        <v/>
      </c>
      <c r="F73" s="11" t="str">
        <f t="shared" ca="1" si="54"/>
        <v/>
      </c>
      <c r="G73" s="11" t="str">
        <f t="shared" ca="1" si="55"/>
        <v/>
      </c>
      <c r="H73" s="11" t="str">
        <f ca="1">IF(F73="","",IFERROR(VLOOKUP(VALUE(F73),'(辅)战斗时机表'!$A$4:$C$47,3,FALSE)&amp;IF(G73="","","("&amp;G73&amp;")"),"配置错误")&amp;IF(I73="",""," 或 "))</f>
        <v/>
      </c>
      <c r="I73" s="7" t="str">
        <f t="shared" ca="1" si="56"/>
        <v/>
      </c>
      <c r="J73" s="7">
        <v>2</v>
      </c>
      <c r="K73" s="7">
        <f t="shared" ca="1" si="57"/>
        <v>1</v>
      </c>
      <c r="L73" s="10" t="str">
        <f t="shared" ca="1" si="58"/>
        <v/>
      </c>
      <c r="M73" s="11" t="str">
        <f t="shared" ca="1" si="59"/>
        <v/>
      </c>
      <c r="N73" s="11" t="str">
        <f t="shared" ca="1" si="60"/>
        <v/>
      </c>
      <c r="O73" s="11" t="str">
        <f ca="1">IF(M73="","",IFERROR(VLOOKUP(VALUE(M73),'(辅)战斗时机表'!$A$4:$C$47,3,FALSE)&amp;IF(N73="","","("&amp;N73&amp;")"),"配置错误")&amp;IF(P73="",""," 或 "))</f>
        <v/>
      </c>
      <c r="P73" s="7" t="str">
        <f t="shared" ca="1" si="61"/>
        <v/>
      </c>
      <c r="Q73" s="7">
        <v>3</v>
      </c>
      <c r="R73" s="7">
        <f t="shared" ca="1" si="62"/>
        <v>1</v>
      </c>
      <c r="S73" s="10" t="str">
        <f t="shared" ca="1" si="63"/>
        <v/>
      </c>
      <c r="T73" s="11" t="str">
        <f t="shared" ca="1" si="64"/>
        <v/>
      </c>
      <c r="U73" s="11" t="str">
        <f t="shared" ca="1" si="65"/>
        <v/>
      </c>
      <c r="V73" s="11" t="str">
        <f ca="1">IF(T73="","",IFERROR(VLOOKUP(VALUE(T73),'(辅)战斗时机表'!$A$4:$C$47,3,FALSE)&amp;IF(U73="","","("&amp;U73&amp;")"),"配置错误")&amp;IF(W73="",""," 或 "))</f>
        <v/>
      </c>
      <c r="W73" s="7" t="str">
        <f t="shared" ca="1" si="66"/>
        <v/>
      </c>
      <c r="X73" s="7">
        <v>4</v>
      </c>
      <c r="Y73" s="7">
        <f t="shared" ca="1" si="67"/>
        <v>1</v>
      </c>
      <c r="Z73" s="10" t="str">
        <f t="shared" ca="1" si="68"/>
        <v/>
      </c>
      <c r="AA73" s="11" t="str">
        <f t="shared" ca="1" si="69"/>
        <v/>
      </c>
      <c r="AB73" s="11" t="str">
        <f t="shared" ca="1" si="70"/>
        <v/>
      </c>
      <c r="AC73" s="11" t="str">
        <f ca="1">IF(AA73="","",IFERROR(VLOOKUP(VALUE(AA73),'(辅)战斗时机表'!$A$4:$C$47,3,FALSE)&amp;IF(AB73="","","("&amp;AB73&amp;")"),"配置错误")&amp;IF(AD73="",""," 或 "))</f>
        <v/>
      </c>
      <c r="AD73" s="7" t="str">
        <f t="shared" ca="1" si="71"/>
        <v/>
      </c>
      <c r="AE73" s="7">
        <v>5</v>
      </c>
      <c r="AF73" s="7">
        <f t="shared" ca="1" si="72"/>
        <v>1</v>
      </c>
      <c r="AG73" s="10" t="str">
        <f t="shared" ca="1" si="73"/>
        <v/>
      </c>
      <c r="AH73" s="11" t="str">
        <f t="shared" ca="1" si="74"/>
        <v/>
      </c>
      <c r="AI73" s="11" t="str">
        <f t="shared" ca="1" si="75"/>
        <v/>
      </c>
      <c r="AJ73" s="11" t="str">
        <f ca="1">IF(AH73="","",IFERROR(VLOOKUP(VALUE(AH73),'(辅)战斗时机表'!$A$4:$C$47,3,FALSE)&amp;IF(AI73="","","("&amp;AI73&amp;")"),"配置错误")&amp;IF(AK73="",""," 或 "))</f>
        <v/>
      </c>
      <c r="AK73" s="7" t="str">
        <f t="shared" ca="1" si="76"/>
        <v/>
      </c>
    </row>
    <row r="74" spans="1:37" x14ac:dyDescent="0.15">
      <c r="A74" s="9" t="str">
        <f t="shared" ca="1" si="51"/>
        <v/>
      </c>
      <c r="B74" s="7" t="str">
        <f ca="1">IF(OFFSET(Buff!R$6,ROW()-6,0)="","",OFFSET(Buff!R$6,ROW()-6,0))</f>
        <v/>
      </c>
      <c r="C74" s="7">
        <v>1</v>
      </c>
      <c r="D74" s="7">
        <f t="shared" ca="1" si="52"/>
        <v>1</v>
      </c>
      <c r="E74" s="10" t="str">
        <f t="shared" ca="1" si="53"/>
        <v/>
      </c>
      <c r="F74" s="11" t="str">
        <f t="shared" ca="1" si="54"/>
        <v/>
      </c>
      <c r="G74" s="11" t="str">
        <f t="shared" ca="1" si="55"/>
        <v/>
      </c>
      <c r="H74" s="11" t="str">
        <f ca="1">IF(F74="","",IFERROR(VLOOKUP(VALUE(F74),'(辅)战斗时机表'!$A$4:$C$47,3,FALSE)&amp;IF(G74="","","("&amp;G74&amp;")"),"配置错误")&amp;IF(I74="",""," 或 "))</f>
        <v/>
      </c>
      <c r="I74" s="7" t="str">
        <f t="shared" ca="1" si="56"/>
        <v/>
      </c>
      <c r="J74" s="7">
        <v>2</v>
      </c>
      <c r="K74" s="7">
        <f t="shared" ca="1" si="57"/>
        <v>1</v>
      </c>
      <c r="L74" s="10" t="str">
        <f t="shared" ca="1" si="58"/>
        <v/>
      </c>
      <c r="M74" s="11" t="str">
        <f t="shared" ca="1" si="59"/>
        <v/>
      </c>
      <c r="N74" s="11" t="str">
        <f t="shared" ca="1" si="60"/>
        <v/>
      </c>
      <c r="O74" s="11" t="str">
        <f ca="1">IF(M74="","",IFERROR(VLOOKUP(VALUE(M74),'(辅)战斗时机表'!$A$4:$C$47,3,FALSE)&amp;IF(N74="","","("&amp;N74&amp;")"),"配置错误")&amp;IF(P74="",""," 或 "))</f>
        <v/>
      </c>
      <c r="P74" s="7" t="str">
        <f t="shared" ca="1" si="61"/>
        <v/>
      </c>
      <c r="Q74" s="7">
        <v>3</v>
      </c>
      <c r="R74" s="7">
        <f t="shared" ca="1" si="62"/>
        <v>1</v>
      </c>
      <c r="S74" s="10" t="str">
        <f t="shared" ca="1" si="63"/>
        <v/>
      </c>
      <c r="T74" s="11" t="str">
        <f t="shared" ca="1" si="64"/>
        <v/>
      </c>
      <c r="U74" s="11" t="str">
        <f t="shared" ca="1" si="65"/>
        <v/>
      </c>
      <c r="V74" s="11" t="str">
        <f ca="1">IF(T74="","",IFERROR(VLOOKUP(VALUE(T74),'(辅)战斗时机表'!$A$4:$C$47,3,FALSE)&amp;IF(U74="","","("&amp;U74&amp;")"),"配置错误")&amp;IF(W74="",""," 或 "))</f>
        <v/>
      </c>
      <c r="W74" s="7" t="str">
        <f t="shared" ca="1" si="66"/>
        <v/>
      </c>
      <c r="X74" s="7">
        <v>4</v>
      </c>
      <c r="Y74" s="7">
        <f t="shared" ca="1" si="67"/>
        <v>1</v>
      </c>
      <c r="Z74" s="10" t="str">
        <f t="shared" ca="1" si="68"/>
        <v/>
      </c>
      <c r="AA74" s="11" t="str">
        <f t="shared" ca="1" si="69"/>
        <v/>
      </c>
      <c r="AB74" s="11" t="str">
        <f t="shared" ca="1" si="70"/>
        <v/>
      </c>
      <c r="AC74" s="11" t="str">
        <f ca="1">IF(AA74="","",IFERROR(VLOOKUP(VALUE(AA74),'(辅)战斗时机表'!$A$4:$C$47,3,FALSE)&amp;IF(AB74="","","("&amp;AB74&amp;")"),"配置错误")&amp;IF(AD74="",""," 或 "))</f>
        <v/>
      </c>
      <c r="AD74" s="7" t="str">
        <f t="shared" ca="1" si="71"/>
        <v/>
      </c>
      <c r="AE74" s="7">
        <v>5</v>
      </c>
      <c r="AF74" s="7">
        <f t="shared" ca="1" si="72"/>
        <v>1</v>
      </c>
      <c r="AG74" s="10" t="str">
        <f t="shared" ca="1" si="73"/>
        <v/>
      </c>
      <c r="AH74" s="11" t="str">
        <f t="shared" ca="1" si="74"/>
        <v/>
      </c>
      <c r="AI74" s="11" t="str">
        <f t="shared" ca="1" si="75"/>
        <v/>
      </c>
      <c r="AJ74" s="11" t="str">
        <f ca="1">IF(AH74="","",IFERROR(VLOOKUP(VALUE(AH74),'(辅)战斗时机表'!$A$4:$C$47,3,FALSE)&amp;IF(AI74="","","("&amp;AI74&amp;")"),"配置错误")&amp;IF(AK74="",""," 或 "))</f>
        <v/>
      </c>
      <c r="AK74" s="7" t="str">
        <f t="shared" ca="1" si="76"/>
        <v/>
      </c>
    </row>
    <row r="75" spans="1:37" x14ac:dyDescent="0.15">
      <c r="A75" s="9" t="str">
        <f t="shared" ca="1" si="51"/>
        <v/>
      </c>
      <c r="B75" s="7" t="str">
        <f ca="1">IF(OFFSET(Buff!R$6,ROW()-6,0)="","",OFFSET(Buff!R$6,ROW()-6,0))</f>
        <v/>
      </c>
      <c r="C75" s="7">
        <v>1</v>
      </c>
      <c r="D75" s="7">
        <f t="shared" ca="1" si="52"/>
        <v>1</v>
      </c>
      <c r="E75" s="10" t="str">
        <f t="shared" ca="1" si="53"/>
        <v/>
      </c>
      <c r="F75" s="11" t="str">
        <f t="shared" ca="1" si="54"/>
        <v/>
      </c>
      <c r="G75" s="11" t="str">
        <f t="shared" ca="1" si="55"/>
        <v/>
      </c>
      <c r="H75" s="11" t="str">
        <f ca="1">IF(F75="","",IFERROR(VLOOKUP(VALUE(F75),'(辅)战斗时机表'!$A$4:$C$47,3,FALSE)&amp;IF(G75="","","("&amp;G75&amp;")"),"配置错误")&amp;IF(I75="",""," 或 "))</f>
        <v/>
      </c>
      <c r="I75" s="7" t="str">
        <f t="shared" ca="1" si="56"/>
        <v/>
      </c>
      <c r="J75" s="7">
        <v>2</v>
      </c>
      <c r="K75" s="7">
        <f t="shared" ca="1" si="57"/>
        <v>1</v>
      </c>
      <c r="L75" s="10" t="str">
        <f t="shared" ca="1" si="58"/>
        <v/>
      </c>
      <c r="M75" s="11" t="str">
        <f t="shared" ca="1" si="59"/>
        <v/>
      </c>
      <c r="N75" s="11" t="str">
        <f t="shared" ca="1" si="60"/>
        <v/>
      </c>
      <c r="O75" s="11" t="str">
        <f ca="1">IF(M75="","",IFERROR(VLOOKUP(VALUE(M75),'(辅)战斗时机表'!$A$4:$C$47,3,FALSE)&amp;IF(N75="","","("&amp;N75&amp;")"),"配置错误")&amp;IF(P75="",""," 或 "))</f>
        <v/>
      </c>
      <c r="P75" s="7" t="str">
        <f t="shared" ca="1" si="61"/>
        <v/>
      </c>
      <c r="Q75" s="7">
        <v>3</v>
      </c>
      <c r="R75" s="7">
        <f t="shared" ca="1" si="62"/>
        <v>1</v>
      </c>
      <c r="S75" s="10" t="str">
        <f t="shared" ca="1" si="63"/>
        <v/>
      </c>
      <c r="T75" s="11" t="str">
        <f t="shared" ca="1" si="64"/>
        <v/>
      </c>
      <c r="U75" s="11" t="str">
        <f t="shared" ca="1" si="65"/>
        <v/>
      </c>
      <c r="V75" s="11" t="str">
        <f ca="1">IF(T75="","",IFERROR(VLOOKUP(VALUE(T75),'(辅)战斗时机表'!$A$4:$C$47,3,FALSE)&amp;IF(U75="","","("&amp;U75&amp;")"),"配置错误")&amp;IF(W75="",""," 或 "))</f>
        <v/>
      </c>
      <c r="W75" s="7" t="str">
        <f t="shared" ca="1" si="66"/>
        <v/>
      </c>
      <c r="X75" s="7">
        <v>4</v>
      </c>
      <c r="Y75" s="7">
        <f t="shared" ca="1" si="67"/>
        <v>1</v>
      </c>
      <c r="Z75" s="10" t="str">
        <f t="shared" ca="1" si="68"/>
        <v/>
      </c>
      <c r="AA75" s="11" t="str">
        <f t="shared" ca="1" si="69"/>
        <v/>
      </c>
      <c r="AB75" s="11" t="str">
        <f t="shared" ca="1" si="70"/>
        <v/>
      </c>
      <c r="AC75" s="11" t="str">
        <f ca="1">IF(AA75="","",IFERROR(VLOOKUP(VALUE(AA75),'(辅)战斗时机表'!$A$4:$C$47,3,FALSE)&amp;IF(AB75="","","("&amp;AB75&amp;")"),"配置错误")&amp;IF(AD75="",""," 或 "))</f>
        <v/>
      </c>
      <c r="AD75" s="7" t="str">
        <f t="shared" ca="1" si="71"/>
        <v/>
      </c>
      <c r="AE75" s="7">
        <v>5</v>
      </c>
      <c r="AF75" s="7">
        <f t="shared" ca="1" si="72"/>
        <v>1</v>
      </c>
      <c r="AG75" s="10" t="str">
        <f t="shared" ca="1" si="73"/>
        <v/>
      </c>
      <c r="AH75" s="11" t="str">
        <f t="shared" ca="1" si="74"/>
        <v/>
      </c>
      <c r="AI75" s="11" t="str">
        <f t="shared" ca="1" si="75"/>
        <v/>
      </c>
      <c r="AJ75" s="11" t="str">
        <f ca="1">IF(AH75="","",IFERROR(VLOOKUP(VALUE(AH75),'(辅)战斗时机表'!$A$4:$C$47,3,FALSE)&amp;IF(AI75="","","("&amp;AI75&amp;")"),"配置错误")&amp;IF(AK75="",""," 或 "))</f>
        <v/>
      </c>
      <c r="AK75" s="7" t="str">
        <f t="shared" ca="1" si="76"/>
        <v/>
      </c>
    </row>
    <row r="76" spans="1:37" x14ac:dyDescent="0.15">
      <c r="A76" s="9" t="str">
        <f t="shared" ca="1" si="51"/>
        <v/>
      </c>
      <c r="B76" s="7" t="str">
        <f ca="1">IF(OFFSET(Buff!R$6,ROW()-6,0)="","",OFFSET(Buff!R$6,ROW()-6,0))</f>
        <v/>
      </c>
      <c r="C76" s="7">
        <v>1</v>
      </c>
      <c r="D76" s="7">
        <f t="shared" ca="1" si="52"/>
        <v>1</v>
      </c>
      <c r="E76" s="10" t="str">
        <f t="shared" ca="1" si="53"/>
        <v/>
      </c>
      <c r="F76" s="11" t="str">
        <f t="shared" ca="1" si="54"/>
        <v/>
      </c>
      <c r="G76" s="11" t="str">
        <f t="shared" ca="1" si="55"/>
        <v/>
      </c>
      <c r="H76" s="11" t="str">
        <f ca="1">IF(F76="","",IFERROR(VLOOKUP(VALUE(F76),'(辅)战斗时机表'!$A$4:$C$47,3,FALSE)&amp;IF(G76="","","("&amp;G76&amp;")"),"配置错误")&amp;IF(I76="",""," 或 "))</f>
        <v/>
      </c>
      <c r="I76" s="7" t="str">
        <f t="shared" ca="1" si="56"/>
        <v/>
      </c>
      <c r="J76" s="7">
        <v>2</v>
      </c>
      <c r="K76" s="7">
        <f t="shared" ca="1" si="57"/>
        <v>1</v>
      </c>
      <c r="L76" s="10" t="str">
        <f t="shared" ca="1" si="58"/>
        <v/>
      </c>
      <c r="M76" s="11" t="str">
        <f t="shared" ca="1" si="59"/>
        <v/>
      </c>
      <c r="N76" s="11" t="str">
        <f t="shared" ca="1" si="60"/>
        <v/>
      </c>
      <c r="O76" s="11" t="str">
        <f ca="1">IF(M76="","",IFERROR(VLOOKUP(VALUE(M76),'(辅)战斗时机表'!$A$4:$C$47,3,FALSE)&amp;IF(N76="","","("&amp;N76&amp;")"),"配置错误")&amp;IF(P76="",""," 或 "))</f>
        <v/>
      </c>
      <c r="P76" s="7" t="str">
        <f t="shared" ca="1" si="61"/>
        <v/>
      </c>
      <c r="Q76" s="7">
        <v>3</v>
      </c>
      <c r="R76" s="7">
        <f t="shared" ca="1" si="62"/>
        <v>1</v>
      </c>
      <c r="S76" s="10" t="str">
        <f t="shared" ca="1" si="63"/>
        <v/>
      </c>
      <c r="T76" s="11" t="str">
        <f t="shared" ca="1" si="64"/>
        <v/>
      </c>
      <c r="U76" s="11" t="str">
        <f t="shared" ca="1" si="65"/>
        <v/>
      </c>
      <c r="V76" s="11" t="str">
        <f ca="1">IF(T76="","",IFERROR(VLOOKUP(VALUE(T76),'(辅)战斗时机表'!$A$4:$C$47,3,FALSE)&amp;IF(U76="","","("&amp;U76&amp;")"),"配置错误")&amp;IF(W76="",""," 或 "))</f>
        <v/>
      </c>
      <c r="W76" s="7" t="str">
        <f t="shared" ca="1" si="66"/>
        <v/>
      </c>
      <c r="X76" s="7">
        <v>4</v>
      </c>
      <c r="Y76" s="7">
        <f t="shared" ca="1" si="67"/>
        <v>1</v>
      </c>
      <c r="Z76" s="10" t="str">
        <f t="shared" ca="1" si="68"/>
        <v/>
      </c>
      <c r="AA76" s="11" t="str">
        <f t="shared" ca="1" si="69"/>
        <v/>
      </c>
      <c r="AB76" s="11" t="str">
        <f t="shared" ca="1" si="70"/>
        <v/>
      </c>
      <c r="AC76" s="11" t="str">
        <f ca="1">IF(AA76="","",IFERROR(VLOOKUP(VALUE(AA76),'(辅)战斗时机表'!$A$4:$C$47,3,FALSE)&amp;IF(AB76="","","("&amp;AB76&amp;")"),"配置错误")&amp;IF(AD76="",""," 或 "))</f>
        <v/>
      </c>
      <c r="AD76" s="7" t="str">
        <f t="shared" ca="1" si="71"/>
        <v/>
      </c>
      <c r="AE76" s="7">
        <v>5</v>
      </c>
      <c r="AF76" s="7">
        <f t="shared" ca="1" si="72"/>
        <v>1</v>
      </c>
      <c r="AG76" s="10" t="str">
        <f t="shared" ca="1" si="73"/>
        <v/>
      </c>
      <c r="AH76" s="11" t="str">
        <f t="shared" ca="1" si="74"/>
        <v/>
      </c>
      <c r="AI76" s="11" t="str">
        <f t="shared" ca="1" si="75"/>
        <v/>
      </c>
      <c r="AJ76" s="11" t="str">
        <f ca="1">IF(AH76="","",IFERROR(VLOOKUP(VALUE(AH76),'(辅)战斗时机表'!$A$4:$C$47,3,FALSE)&amp;IF(AI76="","","("&amp;AI76&amp;")"),"配置错误")&amp;IF(AK76="",""," 或 "))</f>
        <v/>
      </c>
      <c r="AK76" s="7" t="str">
        <f t="shared" ca="1" si="76"/>
        <v/>
      </c>
    </row>
    <row r="77" spans="1:37" x14ac:dyDescent="0.15">
      <c r="A77" s="9" t="str">
        <f t="shared" ca="1" si="51"/>
        <v>立即 或 当血量变化时</v>
      </c>
      <c r="B77" s="7" t="str">
        <f ca="1">IF(OFFSET(Buff!R$6,ROW()-6,0)="","",OFFSET(Buff!R$6,ROW()-6,0))</f>
        <v>0|300</v>
      </c>
      <c r="C77" s="7">
        <v>1</v>
      </c>
      <c r="D77" s="7">
        <f t="shared" ca="1" si="52"/>
        <v>2</v>
      </c>
      <c r="E77" s="10" t="str">
        <f t="shared" ca="1" si="53"/>
        <v>0</v>
      </c>
      <c r="F77" s="11" t="str">
        <f t="shared" ca="1" si="54"/>
        <v>0</v>
      </c>
      <c r="G77" s="11" t="str">
        <f t="shared" ca="1" si="55"/>
        <v/>
      </c>
      <c r="H77" s="11" t="str">
        <f ca="1">IF(F77="","",IFERROR(VLOOKUP(VALUE(F77),'(辅)战斗时机表'!$A$4:$C$47,3,FALSE)&amp;IF(G77="","","("&amp;G77&amp;")"),"配置错误")&amp;IF(I77="",""," 或 "))</f>
        <v xml:space="preserve">立即 或 </v>
      </c>
      <c r="I77" s="7" t="str">
        <f t="shared" ca="1" si="56"/>
        <v>300</v>
      </c>
      <c r="J77" s="7">
        <v>2</v>
      </c>
      <c r="K77" s="7">
        <f t="shared" ca="1" si="57"/>
        <v>4</v>
      </c>
      <c r="L77" s="10" t="str">
        <f t="shared" ca="1" si="58"/>
        <v>300</v>
      </c>
      <c r="M77" s="11" t="str">
        <f t="shared" ca="1" si="59"/>
        <v>300</v>
      </c>
      <c r="N77" s="11" t="str">
        <f t="shared" ca="1" si="60"/>
        <v/>
      </c>
      <c r="O77" s="11" t="str">
        <f ca="1">IF(M77="","",IFERROR(VLOOKUP(VALUE(M77),'(辅)战斗时机表'!$A$4:$C$47,3,FALSE)&amp;IF(N77="","","("&amp;N77&amp;")"),"配置错误")&amp;IF(P77="",""," 或 "))</f>
        <v>当血量变化时</v>
      </c>
      <c r="P77" s="7" t="str">
        <f t="shared" ca="1" si="61"/>
        <v/>
      </c>
      <c r="Q77" s="7">
        <v>3</v>
      </c>
      <c r="R77" s="7">
        <f t="shared" ca="1" si="62"/>
        <v>1</v>
      </c>
      <c r="S77" s="10" t="str">
        <f t="shared" ca="1" si="63"/>
        <v/>
      </c>
      <c r="T77" s="11" t="str">
        <f t="shared" ca="1" si="64"/>
        <v/>
      </c>
      <c r="U77" s="11" t="str">
        <f t="shared" ca="1" si="65"/>
        <v/>
      </c>
      <c r="V77" s="11" t="str">
        <f ca="1">IF(T77="","",IFERROR(VLOOKUP(VALUE(T77),'(辅)战斗时机表'!$A$4:$C$47,3,FALSE)&amp;IF(U77="","","("&amp;U77&amp;")"),"配置错误")&amp;IF(W77="",""," 或 "))</f>
        <v/>
      </c>
      <c r="W77" s="7" t="str">
        <f t="shared" ca="1" si="66"/>
        <v/>
      </c>
      <c r="X77" s="7">
        <v>4</v>
      </c>
      <c r="Y77" s="7">
        <f t="shared" ca="1" si="67"/>
        <v>1</v>
      </c>
      <c r="Z77" s="10" t="str">
        <f t="shared" ca="1" si="68"/>
        <v/>
      </c>
      <c r="AA77" s="11" t="str">
        <f t="shared" ca="1" si="69"/>
        <v/>
      </c>
      <c r="AB77" s="11" t="str">
        <f t="shared" ca="1" si="70"/>
        <v/>
      </c>
      <c r="AC77" s="11" t="str">
        <f ca="1">IF(AA77="","",IFERROR(VLOOKUP(VALUE(AA77),'(辅)战斗时机表'!$A$4:$C$47,3,FALSE)&amp;IF(AB77="","","("&amp;AB77&amp;")"),"配置错误")&amp;IF(AD77="",""," 或 "))</f>
        <v/>
      </c>
      <c r="AD77" s="7" t="str">
        <f t="shared" ca="1" si="71"/>
        <v/>
      </c>
      <c r="AE77" s="7">
        <v>5</v>
      </c>
      <c r="AF77" s="7">
        <f t="shared" ca="1" si="72"/>
        <v>1</v>
      </c>
      <c r="AG77" s="10" t="str">
        <f t="shared" ca="1" si="73"/>
        <v/>
      </c>
      <c r="AH77" s="11" t="str">
        <f t="shared" ca="1" si="74"/>
        <v/>
      </c>
      <c r="AI77" s="11" t="str">
        <f t="shared" ca="1" si="75"/>
        <v/>
      </c>
      <c r="AJ77" s="11" t="str">
        <f ca="1">IF(AH77="","",IFERROR(VLOOKUP(VALUE(AH77),'(辅)战斗时机表'!$A$4:$C$47,3,FALSE)&amp;IF(AI77="","","("&amp;AI77&amp;")"),"配置错误")&amp;IF(AK77="",""," 或 "))</f>
        <v/>
      </c>
      <c r="AK77" s="7" t="str">
        <f t="shared" ca="1" si="76"/>
        <v/>
      </c>
    </row>
    <row r="78" spans="1:37" x14ac:dyDescent="0.15">
      <c r="A78" s="9" t="str">
        <f t="shared" ca="1" si="51"/>
        <v/>
      </c>
      <c r="B78" s="7" t="str">
        <f ca="1">IF(OFFSET(Buff!R$6,ROW()-6,0)="","",OFFSET(Buff!R$6,ROW()-6,0))</f>
        <v/>
      </c>
      <c r="C78" s="7">
        <v>1</v>
      </c>
      <c r="D78" s="7">
        <f t="shared" ca="1" si="52"/>
        <v>1</v>
      </c>
      <c r="E78" s="10" t="str">
        <f t="shared" ca="1" si="53"/>
        <v/>
      </c>
      <c r="F78" s="11" t="str">
        <f t="shared" ca="1" si="54"/>
        <v/>
      </c>
      <c r="G78" s="11" t="str">
        <f t="shared" ca="1" si="55"/>
        <v/>
      </c>
      <c r="H78" s="11" t="str">
        <f ca="1">IF(F78="","",IFERROR(VLOOKUP(VALUE(F78),'(辅)战斗时机表'!$A$4:$C$47,3,FALSE)&amp;IF(G78="","","("&amp;G78&amp;")"),"配置错误")&amp;IF(I78="",""," 或 "))</f>
        <v/>
      </c>
      <c r="I78" s="7" t="str">
        <f t="shared" ca="1" si="56"/>
        <v/>
      </c>
      <c r="J78" s="7">
        <v>2</v>
      </c>
      <c r="K78" s="7">
        <f t="shared" ca="1" si="57"/>
        <v>1</v>
      </c>
      <c r="L78" s="10" t="str">
        <f t="shared" ca="1" si="58"/>
        <v/>
      </c>
      <c r="M78" s="11" t="str">
        <f t="shared" ca="1" si="59"/>
        <v/>
      </c>
      <c r="N78" s="11" t="str">
        <f t="shared" ca="1" si="60"/>
        <v/>
      </c>
      <c r="O78" s="11" t="str">
        <f ca="1">IF(M78="","",IFERROR(VLOOKUP(VALUE(M78),'(辅)战斗时机表'!$A$4:$C$47,3,FALSE)&amp;IF(N78="","","("&amp;N78&amp;")"),"配置错误")&amp;IF(P78="",""," 或 "))</f>
        <v/>
      </c>
      <c r="P78" s="7" t="str">
        <f t="shared" ca="1" si="61"/>
        <v/>
      </c>
      <c r="Q78" s="7">
        <v>3</v>
      </c>
      <c r="R78" s="7">
        <f t="shared" ca="1" si="62"/>
        <v>1</v>
      </c>
      <c r="S78" s="10" t="str">
        <f t="shared" ca="1" si="63"/>
        <v/>
      </c>
      <c r="T78" s="11" t="str">
        <f t="shared" ca="1" si="64"/>
        <v/>
      </c>
      <c r="U78" s="11" t="str">
        <f t="shared" ca="1" si="65"/>
        <v/>
      </c>
      <c r="V78" s="11" t="str">
        <f ca="1">IF(T78="","",IFERROR(VLOOKUP(VALUE(T78),'(辅)战斗时机表'!$A$4:$C$47,3,FALSE)&amp;IF(U78="","","("&amp;U78&amp;")"),"配置错误")&amp;IF(W78="",""," 或 "))</f>
        <v/>
      </c>
      <c r="W78" s="7" t="str">
        <f t="shared" ca="1" si="66"/>
        <v/>
      </c>
      <c r="X78" s="7">
        <v>4</v>
      </c>
      <c r="Y78" s="7">
        <f t="shared" ca="1" si="67"/>
        <v>1</v>
      </c>
      <c r="Z78" s="10" t="str">
        <f t="shared" ca="1" si="68"/>
        <v/>
      </c>
      <c r="AA78" s="11" t="str">
        <f t="shared" ca="1" si="69"/>
        <v/>
      </c>
      <c r="AB78" s="11" t="str">
        <f t="shared" ca="1" si="70"/>
        <v/>
      </c>
      <c r="AC78" s="11" t="str">
        <f ca="1">IF(AA78="","",IFERROR(VLOOKUP(VALUE(AA78),'(辅)战斗时机表'!$A$4:$C$47,3,FALSE)&amp;IF(AB78="","","("&amp;AB78&amp;")"),"配置错误")&amp;IF(AD78="",""," 或 "))</f>
        <v/>
      </c>
      <c r="AD78" s="7" t="str">
        <f t="shared" ca="1" si="71"/>
        <v/>
      </c>
      <c r="AE78" s="7">
        <v>5</v>
      </c>
      <c r="AF78" s="7">
        <f t="shared" ca="1" si="72"/>
        <v>1</v>
      </c>
      <c r="AG78" s="10" t="str">
        <f t="shared" ca="1" si="73"/>
        <v/>
      </c>
      <c r="AH78" s="11" t="str">
        <f t="shared" ca="1" si="74"/>
        <v/>
      </c>
      <c r="AI78" s="11" t="str">
        <f t="shared" ca="1" si="75"/>
        <v/>
      </c>
      <c r="AJ78" s="11" t="str">
        <f ca="1">IF(AH78="","",IFERROR(VLOOKUP(VALUE(AH78),'(辅)战斗时机表'!$A$4:$C$47,3,FALSE)&amp;IF(AI78="","","("&amp;AI78&amp;")"),"配置错误")&amp;IF(AK78="",""," 或 "))</f>
        <v/>
      </c>
      <c r="AK78" s="7" t="str">
        <f t="shared" ca="1" si="76"/>
        <v/>
      </c>
    </row>
    <row r="79" spans="1:37" x14ac:dyDescent="0.15">
      <c r="A79" s="9" t="str">
        <f t="shared" ca="1" si="51"/>
        <v>立即 或 当血量变化时</v>
      </c>
      <c r="B79" s="7" t="str">
        <f ca="1">IF(OFFSET(Buff!R$6,ROW()-6,0)="","",OFFSET(Buff!R$6,ROW()-6,0))</f>
        <v>0|300</v>
      </c>
      <c r="C79" s="7">
        <v>1</v>
      </c>
      <c r="D79" s="7">
        <f t="shared" ca="1" si="52"/>
        <v>2</v>
      </c>
      <c r="E79" s="10" t="str">
        <f t="shared" ca="1" si="53"/>
        <v>0</v>
      </c>
      <c r="F79" s="11" t="str">
        <f t="shared" ca="1" si="54"/>
        <v>0</v>
      </c>
      <c r="G79" s="11" t="str">
        <f t="shared" ca="1" si="55"/>
        <v/>
      </c>
      <c r="H79" s="11" t="str">
        <f ca="1">IF(F79="","",IFERROR(VLOOKUP(VALUE(F79),'(辅)战斗时机表'!$A$4:$C$47,3,FALSE)&amp;IF(G79="","","("&amp;G79&amp;")"),"配置错误")&amp;IF(I79="",""," 或 "))</f>
        <v xml:space="preserve">立即 或 </v>
      </c>
      <c r="I79" s="7" t="str">
        <f t="shared" ca="1" si="56"/>
        <v>300</v>
      </c>
      <c r="J79" s="7">
        <v>2</v>
      </c>
      <c r="K79" s="7">
        <f t="shared" ca="1" si="57"/>
        <v>4</v>
      </c>
      <c r="L79" s="10" t="str">
        <f t="shared" ca="1" si="58"/>
        <v>300</v>
      </c>
      <c r="M79" s="11" t="str">
        <f t="shared" ca="1" si="59"/>
        <v>300</v>
      </c>
      <c r="N79" s="11" t="str">
        <f t="shared" ca="1" si="60"/>
        <v/>
      </c>
      <c r="O79" s="11" t="str">
        <f ca="1">IF(M79="","",IFERROR(VLOOKUP(VALUE(M79),'(辅)战斗时机表'!$A$4:$C$47,3,FALSE)&amp;IF(N79="","","("&amp;N79&amp;")"),"配置错误")&amp;IF(P79="",""," 或 "))</f>
        <v>当血量变化时</v>
      </c>
      <c r="P79" s="7" t="str">
        <f t="shared" ca="1" si="61"/>
        <v/>
      </c>
      <c r="Q79" s="7">
        <v>3</v>
      </c>
      <c r="R79" s="7">
        <f t="shared" ca="1" si="62"/>
        <v>1</v>
      </c>
      <c r="S79" s="10" t="str">
        <f t="shared" ca="1" si="63"/>
        <v/>
      </c>
      <c r="T79" s="11" t="str">
        <f t="shared" ca="1" si="64"/>
        <v/>
      </c>
      <c r="U79" s="11" t="str">
        <f t="shared" ca="1" si="65"/>
        <v/>
      </c>
      <c r="V79" s="11" t="str">
        <f ca="1">IF(T79="","",IFERROR(VLOOKUP(VALUE(T79),'(辅)战斗时机表'!$A$4:$C$47,3,FALSE)&amp;IF(U79="","","("&amp;U79&amp;")"),"配置错误")&amp;IF(W79="",""," 或 "))</f>
        <v/>
      </c>
      <c r="W79" s="7" t="str">
        <f t="shared" ca="1" si="66"/>
        <v/>
      </c>
      <c r="X79" s="7">
        <v>4</v>
      </c>
      <c r="Y79" s="7">
        <f t="shared" ca="1" si="67"/>
        <v>1</v>
      </c>
      <c r="Z79" s="10" t="str">
        <f t="shared" ca="1" si="68"/>
        <v/>
      </c>
      <c r="AA79" s="11" t="str">
        <f t="shared" ca="1" si="69"/>
        <v/>
      </c>
      <c r="AB79" s="11" t="str">
        <f t="shared" ca="1" si="70"/>
        <v/>
      </c>
      <c r="AC79" s="11" t="str">
        <f ca="1">IF(AA79="","",IFERROR(VLOOKUP(VALUE(AA79),'(辅)战斗时机表'!$A$4:$C$47,3,FALSE)&amp;IF(AB79="","","("&amp;AB79&amp;")"),"配置错误")&amp;IF(AD79="",""," 或 "))</f>
        <v/>
      </c>
      <c r="AD79" s="7" t="str">
        <f t="shared" ca="1" si="71"/>
        <v/>
      </c>
      <c r="AE79" s="7">
        <v>5</v>
      </c>
      <c r="AF79" s="7">
        <f t="shared" ca="1" si="72"/>
        <v>1</v>
      </c>
      <c r="AG79" s="10" t="str">
        <f t="shared" ca="1" si="73"/>
        <v/>
      </c>
      <c r="AH79" s="11" t="str">
        <f t="shared" ca="1" si="74"/>
        <v/>
      </c>
      <c r="AI79" s="11" t="str">
        <f t="shared" ca="1" si="75"/>
        <v/>
      </c>
      <c r="AJ79" s="11" t="str">
        <f ca="1">IF(AH79="","",IFERROR(VLOOKUP(VALUE(AH79),'(辅)战斗时机表'!$A$4:$C$47,3,FALSE)&amp;IF(AI79="","","("&amp;AI79&amp;")"),"配置错误")&amp;IF(AK79="",""," 或 "))</f>
        <v/>
      </c>
      <c r="AK79" s="7" t="str">
        <f t="shared" ca="1" si="76"/>
        <v/>
      </c>
    </row>
    <row r="80" spans="1:37" x14ac:dyDescent="0.15">
      <c r="A80" s="9" t="str">
        <f t="shared" ca="1" si="51"/>
        <v>立即</v>
      </c>
      <c r="B80" s="7">
        <f ca="1">IF(OFFSET(Buff!R$6,ROW()-6,0)="","",OFFSET(Buff!R$6,ROW()-6,0))</f>
        <v>0</v>
      </c>
      <c r="C80" s="7">
        <v>1</v>
      </c>
      <c r="D80" s="7">
        <f t="shared" ca="1" si="52"/>
        <v>2</v>
      </c>
      <c r="E80" s="10" t="str">
        <f t="shared" ca="1" si="53"/>
        <v>0</v>
      </c>
      <c r="F80" s="11" t="str">
        <f t="shared" ca="1" si="54"/>
        <v>0</v>
      </c>
      <c r="G80" s="11" t="str">
        <f t="shared" ca="1" si="55"/>
        <v/>
      </c>
      <c r="H80" s="11" t="str">
        <f ca="1">IF(F80="","",IFERROR(VLOOKUP(VALUE(F80),'(辅)战斗时机表'!$A$4:$C$47,3,FALSE)&amp;IF(G80="","","("&amp;G80&amp;")"),"配置错误")&amp;IF(I80="",""," 或 "))</f>
        <v>立即</v>
      </c>
      <c r="I80" s="7" t="str">
        <f t="shared" ca="1" si="56"/>
        <v/>
      </c>
      <c r="J80" s="7">
        <v>2</v>
      </c>
      <c r="K80" s="7">
        <f t="shared" ca="1" si="57"/>
        <v>1</v>
      </c>
      <c r="L80" s="10" t="str">
        <f t="shared" ca="1" si="58"/>
        <v/>
      </c>
      <c r="M80" s="11" t="str">
        <f t="shared" ca="1" si="59"/>
        <v/>
      </c>
      <c r="N80" s="11" t="str">
        <f t="shared" ca="1" si="60"/>
        <v/>
      </c>
      <c r="O80" s="11" t="str">
        <f ca="1">IF(M80="","",IFERROR(VLOOKUP(VALUE(M80),'(辅)战斗时机表'!$A$4:$C$47,3,FALSE)&amp;IF(N80="","","("&amp;N80&amp;")"),"配置错误")&amp;IF(P80="",""," 或 "))</f>
        <v/>
      </c>
      <c r="P80" s="7" t="str">
        <f t="shared" ca="1" si="61"/>
        <v/>
      </c>
      <c r="Q80" s="7">
        <v>3</v>
      </c>
      <c r="R80" s="7">
        <f t="shared" ca="1" si="62"/>
        <v>1</v>
      </c>
      <c r="S80" s="10" t="str">
        <f t="shared" ca="1" si="63"/>
        <v/>
      </c>
      <c r="T80" s="11" t="str">
        <f t="shared" ca="1" si="64"/>
        <v/>
      </c>
      <c r="U80" s="11" t="str">
        <f t="shared" ca="1" si="65"/>
        <v/>
      </c>
      <c r="V80" s="11" t="str">
        <f ca="1">IF(T80="","",IFERROR(VLOOKUP(VALUE(T80),'(辅)战斗时机表'!$A$4:$C$47,3,FALSE)&amp;IF(U80="","","("&amp;U80&amp;")"),"配置错误")&amp;IF(W80="",""," 或 "))</f>
        <v/>
      </c>
      <c r="W80" s="7" t="str">
        <f t="shared" ca="1" si="66"/>
        <v/>
      </c>
      <c r="X80" s="7">
        <v>4</v>
      </c>
      <c r="Y80" s="7">
        <f t="shared" ca="1" si="67"/>
        <v>1</v>
      </c>
      <c r="Z80" s="10" t="str">
        <f t="shared" ca="1" si="68"/>
        <v/>
      </c>
      <c r="AA80" s="11" t="str">
        <f t="shared" ca="1" si="69"/>
        <v/>
      </c>
      <c r="AB80" s="11" t="str">
        <f t="shared" ca="1" si="70"/>
        <v/>
      </c>
      <c r="AC80" s="11" t="str">
        <f ca="1">IF(AA80="","",IFERROR(VLOOKUP(VALUE(AA80),'(辅)战斗时机表'!$A$4:$C$47,3,FALSE)&amp;IF(AB80="","","("&amp;AB80&amp;")"),"配置错误")&amp;IF(AD80="",""," 或 "))</f>
        <v/>
      </c>
      <c r="AD80" s="7" t="str">
        <f t="shared" ca="1" si="71"/>
        <v/>
      </c>
      <c r="AE80" s="7">
        <v>5</v>
      </c>
      <c r="AF80" s="7">
        <f t="shared" ca="1" si="72"/>
        <v>1</v>
      </c>
      <c r="AG80" s="10" t="str">
        <f t="shared" ca="1" si="73"/>
        <v/>
      </c>
      <c r="AH80" s="11" t="str">
        <f t="shared" ca="1" si="74"/>
        <v/>
      </c>
      <c r="AI80" s="11" t="str">
        <f t="shared" ca="1" si="75"/>
        <v/>
      </c>
      <c r="AJ80" s="11" t="str">
        <f ca="1">IF(AH80="","",IFERROR(VLOOKUP(VALUE(AH80),'(辅)战斗时机表'!$A$4:$C$47,3,FALSE)&amp;IF(AI80="","","("&amp;AI80&amp;")"),"配置错误")&amp;IF(AK80="",""," 或 "))</f>
        <v/>
      </c>
      <c r="AK80" s="7" t="str">
        <f t="shared" ca="1" si="76"/>
        <v/>
      </c>
    </row>
    <row r="81" spans="1:37" x14ac:dyDescent="0.15">
      <c r="A81" s="9" t="str">
        <f t="shared" ca="1" si="51"/>
        <v>立即</v>
      </c>
      <c r="B81" s="7">
        <f ca="1">IF(OFFSET(Buff!R$6,ROW()-6,0)="","",OFFSET(Buff!R$6,ROW()-6,0))</f>
        <v>0</v>
      </c>
      <c r="C81" s="7">
        <v>1</v>
      </c>
      <c r="D81" s="7">
        <f t="shared" ca="1" si="52"/>
        <v>2</v>
      </c>
      <c r="E81" s="10" t="str">
        <f t="shared" ca="1" si="53"/>
        <v>0</v>
      </c>
      <c r="F81" s="11" t="str">
        <f t="shared" ca="1" si="54"/>
        <v>0</v>
      </c>
      <c r="G81" s="11" t="str">
        <f t="shared" ca="1" si="55"/>
        <v/>
      </c>
      <c r="H81" s="11" t="str">
        <f ca="1">IF(F81="","",IFERROR(VLOOKUP(VALUE(F81),'(辅)战斗时机表'!$A$4:$C$47,3,FALSE)&amp;IF(G81="","","("&amp;G81&amp;")"),"配置错误")&amp;IF(I81="",""," 或 "))</f>
        <v>立即</v>
      </c>
      <c r="I81" s="7" t="str">
        <f t="shared" ca="1" si="56"/>
        <v/>
      </c>
      <c r="J81" s="7">
        <v>2</v>
      </c>
      <c r="K81" s="7">
        <f t="shared" ca="1" si="57"/>
        <v>1</v>
      </c>
      <c r="L81" s="10" t="str">
        <f t="shared" ca="1" si="58"/>
        <v/>
      </c>
      <c r="M81" s="11" t="str">
        <f t="shared" ca="1" si="59"/>
        <v/>
      </c>
      <c r="N81" s="11" t="str">
        <f t="shared" ca="1" si="60"/>
        <v/>
      </c>
      <c r="O81" s="11" t="str">
        <f ca="1">IF(M81="","",IFERROR(VLOOKUP(VALUE(M81),'(辅)战斗时机表'!$A$4:$C$47,3,FALSE)&amp;IF(N81="","","("&amp;N81&amp;")"),"配置错误")&amp;IF(P81="",""," 或 "))</f>
        <v/>
      </c>
      <c r="P81" s="7" t="str">
        <f t="shared" ca="1" si="61"/>
        <v/>
      </c>
      <c r="Q81" s="7">
        <v>3</v>
      </c>
      <c r="R81" s="7">
        <f t="shared" ca="1" si="62"/>
        <v>1</v>
      </c>
      <c r="S81" s="10" t="str">
        <f t="shared" ca="1" si="63"/>
        <v/>
      </c>
      <c r="T81" s="11" t="str">
        <f t="shared" ca="1" si="64"/>
        <v/>
      </c>
      <c r="U81" s="11" t="str">
        <f t="shared" ca="1" si="65"/>
        <v/>
      </c>
      <c r="V81" s="11" t="str">
        <f ca="1">IF(T81="","",IFERROR(VLOOKUP(VALUE(T81),'(辅)战斗时机表'!$A$4:$C$47,3,FALSE)&amp;IF(U81="","","("&amp;U81&amp;")"),"配置错误")&amp;IF(W81="",""," 或 "))</f>
        <v/>
      </c>
      <c r="W81" s="7" t="str">
        <f t="shared" ca="1" si="66"/>
        <v/>
      </c>
      <c r="X81" s="7">
        <v>4</v>
      </c>
      <c r="Y81" s="7">
        <f t="shared" ca="1" si="67"/>
        <v>1</v>
      </c>
      <c r="Z81" s="10" t="str">
        <f t="shared" ca="1" si="68"/>
        <v/>
      </c>
      <c r="AA81" s="11" t="str">
        <f t="shared" ca="1" si="69"/>
        <v/>
      </c>
      <c r="AB81" s="11" t="str">
        <f t="shared" ca="1" si="70"/>
        <v/>
      </c>
      <c r="AC81" s="11" t="str">
        <f ca="1">IF(AA81="","",IFERROR(VLOOKUP(VALUE(AA81),'(辅)战斗时机表'!$A$4:$C$47,3,FALSE)&amp;IF(AB81="","","("&amp;AB81&amp;")"),"配置错误")&amp;IF(AD81="",""," 或 "))</f>
        <v/>
      </c>
      <c r="AD81" s="7" t="str">
        <f t="shared" ca="1" si="71"/>
        <v/>
      </c>
      <c r="AE81" s="7">
        <v>5</v>
      </c>
      <c r="AF81" s="7">
        <f t="shared" ca="1" si="72"/>
        <v>1</v>
      </c>
      <c r="AG81" s="10" t="str">
        <f t="shared" ca="1" si="73"/>
        <v/>
      </c>
      <c r="AH81" s="11" t="str">
        <f t="shared" ca="1" si="74"/>
        <v/>
      </c>
      <c r="AI81" s="11" t="str">
        <f t="shared" ca="1" si="75"/>
        <v/>
      </c>
      <c r="AJ81" s="11" t="str">
        <f ca="1">IF(AH81="","",IFERROR(VLOOKUP(VALUE(AH81),'(辅)战斗时机表'!$A$4:$C$47,3,FALSE)&amp;IF(AI81="","","("&amp;AI81&amp;")"),"配置错误")&amp;IF(AK81="",""," 或 "))</f>
        <v/>
      </c>
      <c r="AK81" s="7" t="str">
        <f t="shared" ca="1" si="76"/>
        <v/>
      </c>
    </row>
    <row r="82" spans="1:37" x14ac:dyDescent="0.15">
      <c r="A82" s="9" t="str">
        <f t="shared" ca="1" si="51"/>
        <v>bufftype集无到有时(;3;4;10;12)</v>
      </c>
      <c r="B82" s="7" t="str">
        <f ca="1">IF(OFFSET(Buff!R$6,ROW()-6,0)="","",OFFSET(Buff!R$6,ROW()-6,0))</f>
        <v>501;3;4;10;12</v>
      </c>
      <c r="C82" s="7">
        <v>1</v>
      </c>
      <c r="D82" s="7">
        <f t="shared" ca="1" si="52"/>
        <v>14</v>
      </c>
      <c r="E82" s="10" t="str">
        <f t="shared" ca="1" si="53"/>
        <v>501;3;4;10;12</v>
      </c>
      <c r="F82" s="11" t="str">
        <f t="shared" ca="1" si="54"/>
        <v>501</v>
      </c>
      <c r="G82" s="11" t="str">
        <f t="shared" ca="1" si="55"/>
        <v>;3;4;10;12</v>
      </c>
      <c r="H82" s="11" t="str">
        <f ca="1">IF(F82="","",IFERROR(VLOOKUP(VALUE(F82),'(辅)战斗时机表'!$A$4:$C$47,3,FALSE)&amp;IF(G82="","","("&amp;G82&amp;")"),"配置错误")&amp;IF(I82="",""," 或 "))</f>
        <v>bufftype集无到有时(;3;4;10;12)</v>
      </c>
      <c r="I82" s="7" t="str">
        <f t="shared" ca="1" si="56"/>
        <v/>
      </c>
      <c r="J82" s="7">
        <v>2</v>
      </c>
      <c r="K82" s="7">
        <f t="shared" ca="1" si="57"/>
        <v>1</v>
      </c>
      <c r="L82" s="10" t="str">
        <f t="shared" ca="1" si="58"/>
        <v/>
      </c>
      <c r="M82" s="11" t="str">
        <f t="shared" ca="1" si="59"/>
        <v/>
      </c>
      <c r="N82" s="11" t="str">
        <f t="shared" ca="1" si="60"/>
        <v/>
      </c>
      <c r="O82" s="11" t="str">
        <f ca="1">IF(M82="","",IFERROR(VLOOKUP(VALUE(M82),'(辅)战斗时机表'!$A$4:$C$47,3,FALSE)&amp;IF(N82="","","("&amp;N82&amp;")"),"配置错误")&amp;IF(P82="",""," 或 "))</f>
        <v/>
      </c>
      <c r="P82" s="7" t="str">
        <f t="shared" ca="1" si="61"/>
        <v/>
      </c>
      <c r="Q82" s="7">
        <v>3</v>
      </c>
      <c r="R82" s="7">
        <f t="shared" ca="1" si="62"/>
        <v>1</v>
      </c>
      <c r="S82" s="10" t="str">
        <f t="shared" ca="1" si="63"/>
        <v/>
      </c>
      <c r="T82" s="11" t="str">
        <f t="shared" ca="1" si="64"/>
        <v/>
      </c>
      <c r="U82" s="11" t="str">
        <f t="shared" ca="1" si="65"/>
        <v/>
      </c>
      <c r="V82" s="11" t="str">
        <f ca="1">IF(T82="","",IFERROR(VLOOKUP(VALUE(T82),'(辅)战斗时机表'!$A$4:$C$47,3,FALSE)&amp;IF(U82="","","("&amp;U82&amp;")"),"配置错误")&amp;IF(W82="",""," 或 "))</f>
        <v/>
      </c>
      <c r="W82" s="7" t="str">
        <f t="shared" ca="1" si="66"/>
        <v/>
      </c>
      <c r="X82" s="7">
        <v>4</v>
      </c>
      <c r="Y82" s="7">
        <f t="shared" ca="1" si="67"/>
        <v>1</v>
      </c>
      <c r="Z82" s="10" t="str">
        <f t="shared" ca="1" si="68"/>
        <v/>
      </c>
      <c r="AA82" s="11" t="str">
        <f t="shared" ca="1" si="69"/>
        <v/>
      </c>
      <c r="AB82" s="11" t="str">
        <f t="shared" ca="1" si="70"/>
        <v/>
      </c>
      <c r="AC82" s="11" t="str">
        <f ca="1">IF(AA82="","",IFERROR(VLOOKUP(VALUE(AA82),'(辅)战斗时机表'!$A$4:$C$47,3,FALSE)&amp;IF(AB82="","","("&amp;AB82&amp;")"),"配置错误")&amp;IF(AD82="",""," 或 "))</f>
        <v/>
      </c>
      <c r="AD82" s="7" t="str">
        <f t="shared" ca="1" si="71"/>
        <v/>
      </c>
      <c r="AE82" s="7">
        <v>5</v>
      </c>
      <c r="AF82" s="7">
        <f t="shared" ca="1" si="72"/>
        <v>1</v>
      </c>
      <c r="AG82" s="10" t="str">
        <f t="shared" ca="1" si="73"/>
        <v/>
      </c>
      <c r="AH82" s="11" t="str">
        <f t="shared" ca="1" si="74"/>
        <v/>
      </c>
      <c r="AI82" s="11" t="str">
        <f t="shared" ca="1" si="75"/>
        <v/>
      </c>
      <c r="AJ82" s="11" t="str">
        <f ca="1">IF(AH82="","",IFERROR(VLOOKUP(VALUE(AH82),'(辅)战斗时机表'!$A$4:$C$47,3,FALSE)&amp;IF(AI82="","","("&amp;AI82&amp;")"),"配置错误")&amp;IF(AK82="",""," 或 "))</f>
        <v/>
      </c>
      <c r="AK82" s="7" t="str">
        <f t="shared" ca="1" si="76"/>
        <v/>
      </c>
    </row>
    <row r="83" spans="1:37" x14ac:dyDescent="0.15">
      <c r="A83" s="9" t="str">
        <f t="shared" ca="1" si="51"/>
        <v>立即</v>
      </c>
      <c r="B83" s="7">
        <f ca="1">IF(OFFSET(Buff!R$6,ROW()-6,0)="","",OFFSET(Buff!R$6,ROW()-6,0))</f>
        <v>0</v>
      </c>
      <c r="C83" s="7">
        <v>1</v>
      </c>
      <c r="D83" s="7">
        <f t="shared" ca="1" si="52"/>
        <v>2</v>
      </c>
      <c r="E83" s="10" t="str">
        <f t="shared" ca="1" si="53"/>
        <v>0</v>
      </c>
      <c r="F83" s="11" t="str">
        <f t="shared" ca="1" si="54"/>
        <v>0</v>
      </c>
      <c r="G83" s="11" t="str">
        <f t="shared" ca="1" si="55"/>
        <v/>
      </c>
      <c r="H83" s="11" t="str">
        <f ca="1">IF(F83="","",IFERROR(VLOOKUP(VALUE(F83),'(辅)战斗时机表'!$A$4:$C$47,3,FALSE)&amp;IF(G83="","","("&amp;G83&amp;")"),"配置错误")&amp;IF(I83="",""," 或 "))</f>
        <v>立即</v>
      </c>
      <c r="I83" s="7" t="str">
        <f t="shared" ca="1" si="56"/>
        <v/>
      </c>
      <c r="J83" s="7">
        <v>2</v>
      </c>
      <c r="K83" s="7">
        <f t="shared" ca="1" si="57"/>
        <v>1</v>
      </c>
      <c r="L83" s="10" t="str">
        <f t="shared" ca="1" si="58"/>
        <v/>
      </c>
      <c r="M83" s="11" t="str">
        <f t="shared" ca="1" si="59"/>
        <v/>
      </c>
      <c r="N83" s="11" t="str">
        <f t="shared" ca="1" si="60"/>
        <v/>
      </c>
      <c r="O83" s="11" t="str">
        <f ca="1">IF(M83="","",IFERROR(VLOOKUP(VALUE(M83),'(辅)战斗时机表'!$A$4:$C$47,3,FALSE)&amp;IF(N83="","","("&amp;N83&amp;")"),"配置错误")&amp;IF(P83="",""," 或 "))</f>
        <v/>
      </c>
      <c r="P83" s="7" t="str">
        <f t="shared" ca="1" si="61"/>
        <v/>
      </c>
      <c r="Q83" s="7">
        <v>3</v>
      </c>
      <c r="R83" s="7">
        <f t="shared" ca="1" si="62"/>
        <v>1</v>
      </c>
      <c r="S83" s="10" t="str">
        <f t="shared" ca="1" si="63"/>
        <v/>
      </c>
      <c r="T83" s="11" t="str">
        <f t="shared" ca="1" si="64"/>
        <v/>
      </c>
      <c r="U83" s="11" t="str">
        <f t="shared" ca="1" si="65"/>
        <v/>
      </c>
      <c r="V83" s="11" t="str">
        <f ca="1">IF(T83="","",IFERROR(VLOOKUP(VALUE(T83),'(辅)战斗时机表'!$A$4:$C$47,3,FALSE)&amp;IF(U83="","","("&amp;U83&amp;")"),"配置错误")&amp;IF(W83="",""," 或 "))</f>
        <v/>
      </c>
      <c r="W83" s="7" t="str">
        <f t="shared" ca="1" si="66"/>
        <v/>
      </c>
      <c r="X83" s="7">
        <v>4</v>
      </c>
      <c r="Y83" s="7">
        <f t="shared" ca="1" si="67"/>
        <v>1</v>
      </c>
      <c r="Z83" s="10" t="str">
        <f t="shared" ca="1" si="68"/>
        <v/>
      </c>
      <c r="AA83" s="11" t="str">
        <f t="shared" ca="1" si="69"/>
        <v/>
      </c>
      <c r="AB83" s="11" t="str">
        <f t="shared" ca="1" si="70"/>
        <v/>
      </c>
      <c r="AC83" s="11" t="str">
        <f ca="1">IF(AA83="","",IFERROR(VLOOKUP(VALUE(AA83),'(辅)战斗时机表'!$A$4:$C$47,3,FALSE)&amp;IF(AB83="","","("&amp;AB83&amp;")"),"配置错误")&amp;IF(AD83="",""," 或 "))</f>
        <v/>
      </c>
      <c r="AD83" s="7" t="str">
        <f t="shared" ca="1" si="71"/>
        <v/>
      </c>
      <c r="AE83" s="7">
        <v>5</v>
      </c>
      <c r="AF83" s="7">
        <f t="shared" ca="1" si="72"/>
        <v>1</v>
      </c>
      <c r="AG83" s="10" t="str">
        <f t="shared" ca="1" si="73"/>
        <v/>
      </c>
      <c r="AH83" s="11" t="str">
        <f t="shared" ca="1" si="74"/>
        <v/>
      </c>
      <c r="AI83" s="11" t="str">
        <f t="shared" ca="1" si="75"/>
        <v/>
      </c>
      <c r="AJ83" s="11" t="str">
        <f ca="1">IF(AH83="","",IFERROR(VLOOKUP(VALUE(AH83),'(辅)战斗时机表'!$A$4:$C$47,3,FALSE)&amp;IF(AI83="","","("&amp;AI83&amp;")"),"配置错误")&amp;IF(AK83="",""," 或 "))</f>
        <v/>
      </c>
      <c r="AK83" s="7" t="str">
        <f t="shared" ca="1" si="76"/>
        <v/>
      </c>
    </row>
    <row r="84" spans="1:37" x14ac:dyDescent="0.15">
      <c r="A84" s="9" t="str">
        <f t="shared" ca="1" si="51"/>
        <v>bufftype集有到无时(;3;4;10;12)</v>
      </c>
      <c r="B84" s="7" t="str">
        <f ca="1">IF(OFFSET(Buff!R$6,ROW()-6,0)="","",OFFSET(Buff!R$6,ROW()-6,0))</f>
        <v>502;3;4;10;12</v>
      </c>
      <c r="C84" s="7">
        <v>1</v>
      </c>
      <c r="D84" s="7">
        <f t="shared" ca="1" si="52"/>
        <v>14</v>
      </c>
      <c r="E84" s="10" t="str">
        <f t="shared" ca="1" si="53"/>
        <v>502;3;4;10;12</v>
      </c>
      <c r="F84" s="11" t="str">
        <f t="shared" ca="1" si="54"/>
        <v>502</v>
      </c>
      <c r="G84" s="11" t="str">
        <f t="shared" ca="1" si="55"/>
        <v>;3;4;10;12</v>
      </c>
      <c r="H84" s="11" t="str">
        <f ca="1">IF(F84="","",IFERROR(VLOOKUP(VALUE(F84),'(辅)战斗时机表'!$A$4:$C$47,3,FALSE)&amp;IF(G84="","","("&amp;G84&amp;")"),"配置错误")&amp;IF(I84="",""," 或 "))</f>
        <v>bufftype集有到无时(;3;4;10;12)</v>
      </c>
      <c r="I84" s="7" t="str">
        <f t="shared" ca="1" si="56"/>
        <v/>
      </c>
      <c r="J84" s="7">
        <v>2</v>
      </c>
      <c r="K84" s="7">
        <f t="shared" ca="1" si="57"/>
        <v>1</v>
      </c>
      <c r="L84" s="10" t="str">
        <f t="shared" ca="1" si="58"/>
        <v/>
      </c>
      <c r="M84" s="11" t="str">
        <f t="shared" ca="1" si="59"/>
        <v/>
      </c>
      <c r="N84" s="11" t="str">
        <f t="shared" ca="1" si="60"/>
        <v/>
      </c>
      <c r="O84" s="11" t="str">
        <f ca="1">IF(M84="","",IFERROR(VLOOKUP(VALUE(M84),'(辅)战斗时机表'!$A$4:$C$47,3,FALSE)&amp;IF(N84="","","("&amp;N84&amp;")"),"配置错误")&amp;IF(P84="",""," 或 "))</f>
        <v/>
      </c>
      <c r="P84" s="7" t="str">
        <f t="shared" ca="1" si="61"/>
        <v/>
      </c>
      <c r="Q84" s="7">
        <v>3</v>
      </c>
      <c r="R84" s="7">
        <f t="shared" ca="1" si="62"/>
        <v>1</v>
      </c>
      <c r="S84" s="10" t="str">
        <f t="shared" ca="1" si="63"/>
        <v/>
      </c>
      <c r="T84" s="11" t="str">
        <f t="shared" ca="1" si="64"/>
        <v/>
      </c>
      <c r="U84" s="11" t="str">
        <f t="shared" ca="1" si="65"/>
        <v/>
      </c>
      <c r="V84" s="11" t="str">
        <f ca="1">IF(T84="","",IFERROR(VLOOKUP(VALUE(T84),'(辅)战斗时机表'!$A$4:$C$47,3,FALSE)&amp;IF(U84="","","("&amp;U84&amp;")"),"配置错误")&amp;IF(W84="",""," 或 "))</f>
        <v/>
      </c>
      <c r="W84" s="7" t="str">
        <f t="shared" ca="1" si="66"/>
        <v/>
      </c>
      <c r="X84" s="7">
        <v>4</v>
      </c>
      <c r="Y84" s="7">
        <f t="shared" ca="1" si="67"/>
        <v>1</v>
      </c>
      <c r="Z84" s="10" t="str">
        <f t="shared" ca="1" si="68"/>
        <v/>
      </c>
      <c r="AA84" s="11" t="str">
        <f t="shared" ca="1" si="69"/>
        <v/>
      </c>
      <c r="AB84" s="11" t="str">
        <f t="shared" ca="1" si="70"/>
        <v/>
      </c>
      <c r="AC84" s="11" t="str">
        <f ca="1">IF(AA84="","",IFERROR(VLOOKUP(VALUE(AA84),'(辅)战斗时机表'!$A$4:$C$47,3,FALSE)&amp;IF(AB84="","","("&amp;AB84&amp;")"),"配置错误")&amp;IF(AD84="",""," 或 "))</f>
        <v/>
      </c>
      <c r="AD84" s="7" t="str">
        <f t="shared" ca="1" si="71"/>
        <v/>
      </c>
      <c r="AE84" s="7">
        <v>5</v>
      </c>
      <c r="AF84" s="7">
        <f t="shared" ca="1" si="72"/>
        <v>1</v>
      </c>
      <c r="AG84" s="10" t="str">
        <f t="shared" ca="1" si="73"/>
        <v/>
      </c>
      <c r="AH84" s="11" t="str">
        <f t="shared" ca="1" si="74"/>
        <v/>
      </c>
      <c r="AI84" s="11" t="str">
        <f t="shared" ca="1" si="75"/>
        <v/>
      </c>
      <c r="AJ84" s="11" t="str">
        <f ca="1">IF(AH84="","",IFERROR(VLOOKUP(VALUE(AH84),'(辅)战斗时机表'!$A$4:$C$47,3,FALSE)&amp;IF(AI84="","","("&amp;AI84&amp;")"),"配置错误")&amp;IF(AK84="",""," 或 "))</f>
        <v/>
      </c>
      <c r="AK84" s="7" t="str">
        <f t="shared" ca="1" si="76"/>
        <v/>
      </c>
    </row>
    <row r="85" spans="1:37" x14ac:dyDescent="0.15">
      <c r="A85" s="9" t="str">
        <f t="shared" ca="1" si="51"/>
        <v/>
      </c>
      <c r="B85" s="7" t="str">
        <f ca="1">IF(OFFSET(Buff!R$6,ROW()-6,0)="","",OFFSET(Buff!R$6,ROW()-6,0))</f>
        <v/>
      </c>
      <c r="C85" s="7">
        <v>1</v>
      </c>
      <c r="D85" s="7">
        <f t="shared" ca="1" si="52"/>
        <v>1</v>
      </c>
      <c r="E85" s="10" t="str">
        <f t="shared" ca="1" si="53"/>
        <v/>
      </c>
      <c r="F85" s="11" t="str">
        <f t="shared" ca="1" si="54"/>
        <v/>
      </c>
      <c r="G85" s="11" t="str">
        <f t="shared" ca="1" si="55"/>
        <v/>
      </c>
      <c r="H85" s="11" t="str">
        <f ca="1">IF(F85="","",IFERROR(VLOOKUP(VALUE(F85),'(辅)战斗时机表'!$A$4:$C$47,3,FALSE)&amp;IF(G85="","","("&amp;G85&amp;")"),"配置错误")&amp;IF(I85="",""," 或 "))</f>
        <v/>
      </c>
      <c r="I85" s="7" t="str">
        <f t="shared" ca="1" si="56"/>
        <v/>
      </c>
      <c r="J85" s="7">
        <v>2</v>
      </c>
      <c r="K85" s="7">
        <f t="shared" ca="1" si="57"/>
        <v>1</v>
      </c>
      <c r="L85" s="10" t="str">
        <f t="shared" ca="1" si="58"/>
        <v/>
      </c>
      <c r="M85" s="11" t="str">
        <f t="shared" ca="1" si="59"/>
        <v/>
      </c>
      <c r="N85" s="11" t="str">
        <f t="shared" ca="1" si="60"/>
        <v/>
      </c>
      <c r="O85" s="11" t="str">
        <f ca="1">IF(M85="","",IFERROR(VLOOKUP(VALUE(M85),'(辅)战斗时机表'!$A$4:$C$47,3,FALSE)&amp;IF(N85="","","("&amp;N85&amp;")"),"配置错误")&amp;IF(P85="",""," 或 "))</f>
        <v/>
      </c>
      <c r="P85" s="7" t="str">
        <f t="shared" ca="1" si="61"/>
        <v/>
      </c>
      <c r="Q85" s="7">
        <v>3</v>
      </c>
      <c r="R85" s="7">
        <f t="shared" ca="1" si="62"/>
        <v>1</v>
      </c>
      <c r="S85" s="10" t="str">
        <f t="shared" ca="1" si="63"/>
        <v/>
      </c>
      <c r="T85" s="11" t="str">
        <f t="shared" ca="1" si="64"/>
        <v/>
      </c>
      <c r="U85" s="11" t="str">
        <f t="shared" ca="1" si="65"/>
        <v/>
      </c>
      <c r="V85" s="11" t="str">
        <f ca="1">IF(T85="","",IFERROR(VLOOKUP(VALUE(T85),'(辅)战斗时机表'!$A$4:$C$47,3,FALSE)&amp;IF(U85="","","("&amp;U85&amp;")"),"配置错误")&amp;IF(W85="",""," 或 "))</f>
        <v/>
      </c>
      <c r="W85" s="7" t="str">
        <f t="shared" ca="1" si="66"/>
        <v/>
      </c>
      <c r="X85" s="7">
        <v>4</v>
      </c>
      <c r="Y85" s="7">
        <f t="shared" ca="1" si="67"/>
        <v>1</v>
      </c>
      <c r="Z85" s="10" t="str">
        <f t="shared" ca="1" si="68"/>
        <v/>
      </c>
      <c r="AA85" s="11" t="str">
        <f t="shared" ca="1" si="69"/>
        <v/>
      </c>
      <c r="AB85" s="11" t="str">
        <f t="shared" ca="1" si="70"/>
        <v/>
      </c>
      <c r="AC85" s="11" t="str">
        <f ca="1">IF(AA85="","",IFERROR(VLOOKUP(VALUE(AA85),'(辅)战斗时机表'!$A$4:$C$47,3,FALSE)&amp;IF(AB85="","","("&amp;AB85&amp;")"),"配置错误")&amp;IF(AD85="",""," 或 "))</f>
        <v/>
      </c>
      <c r="AD85" s="7" t="str">
        <f t="shared" ca="1" si="71"/>
        <v/>
      </c>
      <c r="AE85" s="7">
        <v>5</v>
      </c>
      <c r="AF85" s="7">
        <f t="shared" ca="1" si="72"/>
        <v>1</v>
      </c>
      <c r="AG85" s="10" t="str">
        <f t="shared" ca="1" si="73"/>
        <v/>
      </c>
      <c r="AH85" s="11" t="str">
        <f t="shared" ca="1" si="74"/>
        <v/>
      </c>
      <c r="AI85" s="11" t="str">
        <f t="shared" ca="1" si="75"/>
        <v/>
      </c>
      <c r="AJ85" s="11" t="str">
        <f ca="1">IF(AH85="","",IFERROR(VLOOKUP(VALUE(AH85),'(辅)战斗时机表'!$A$4:$C$47,3,FALSE)&amp;IF(AI85="","","("&amp;AI85&amp;")"),"配置错误")&amp;IF(AK85="",""," 或 "))</f>
        <v/>
      </c>
      <c r="AK85" s="7" t="str">
        <f t="shared" ca="1" si="76"/>
        <v/>
      </c>
    </row>
    <row r="86" spans="1:37" x14ac:dyDescent="0.15">
      <c r="A86" s="9" t="str">
        <f t="shared" ca="1" si="51"/>
        <v/>
      </c>
      <c r="B86" s="7" t="str">
        <f ca="1">IF(OFFSET(Buff!R$6,ROW()-6,0)="","",OFFSET(Buff!R$6,ROW()-6,0))</f>
        <v/>
      </c>
      <c r="C86" s="7">
        <v>1</v>
      </c>
      <c r="D86" s="7">
        <f t="shared" ca="1" si="52"/>
        <v>1</v>
      </c>
      <c r="E86" s="10" t="str">
        <f t="shared" ca="1" si="53"/>
        <v/>
      </c>
      <c r="F86" s="11" t="str">
        <f t="shared" ca="1" si="54"/>
        <v/>
      </c>
      <c r="G86" s="11" t="str">
        <f t="shared" ca="1" si="55"/>
        <v/>
      </c>
      <c r="H86" s="11" t="str">
        <f ca="1">IF(F86="","",IFERROR(VLOOKUP(VALUE(F86),'(辅)战斗时机表'!$A$4:$C$47,3,FALSE)&amp;IF(G86="","","("&amp;G86&amp;")"),"配置错误")&amp;IF(I86="",""," 或 "))</f>
        <v/>
      </c>
      <c r="I86" s="7" t="str">
        <f t="shared" ca="1" si="56"/>
        <v/>
      </c>
      <c r="J86" s="7">
        <v>2</v>
      </c>
      <c r="K86" s="7">
        <f t="shared" ca="1" si="57"/>
        <v>1</v>
      </c>
      <c r="L86" s="10" t="str">
        <f t="shared" ca="1" si="58"/>
        <v/>
      </c>
      <c r="M86" s="11" t="str">
        <f t="shared" ca="1" si="59"/>
        <v/>
      </c>
      <c r="N86" s="11" t="str">
        <f t="shared" ca="1" si="60"/>
        <v/>
      </c>
      <c r="O86" s="11" t="str">
        <f ca="1">IF(M86="","",IFERROR(VLOOKUP(VALUE(M86),'(辅)战斗时机表'!$A$4:$C$47,3,FALSE)&amp;IF(N86="","","("&amp;N86&amp;")"),"配置错误")&amp;IF(P86="",""," 或 "))</f>
        <v/>
      </c>
      <c r="P86" s="7" t="str">
        <f t="shared" ca="1" si="61"/>
        <v/>
      </c>
      <c r="Q86" s="7">
        <v>3</v>
      </c>
      <c r="R86" s="7">
        <f t="shared" ca="1" si="62"/>
        <v>1</v>
      </c>
      <c r="S86" s="10" t="str">
        <f t="shared" ca="1" si="63"/>
        <v/>
      </c>
      <c r="T86" s="11" t="str">
        <f t="shared" ca="1" si="64"/>
        <v/>
      </c>
      <c r="U86" s="11" t="str">
        <f t="shared" ca="1" si="65"/>
        <v/>
      </c>
      <c r="V86" s="11" t="str">
        <f ca="1">IF(T86="","",IFERROR(VLOOKUP(VALUE(T86),'(辅)战斗时机表'!$A$4:$C$47,3,FALSE)&amp;IF(U86="","","("&amp;U86&amp;")"),"配置错误")&amp;IF(W86="",""," 或 "))</f>
        <v/>
      </c>
      <c r="W86" s="7" t="str">
        <f t="shared" ca="1" si="66"/>
        <v/>
      </c>
      <c r="X86" s="7">
        <v>4</v>
      </c>
      <c r="Y86" s="7">
        <f t="shared" ca="1" si="67"/>
        <v>1</v>
      </c>
      <c r="Z86" s="10" t="str">
        <f t="shared" ca="1" si="68"/>
        <v/>
      </c>
      <c r="AA86" s="11" t="str">
        <f t="shared" ca="1" si="69"/>
        <v/>
      </c>
      <c r="AB86" s="11" t="str">
        <f t="shared" ca="1" si="70"/>
        <v/>
      </c>
      <c r="AC86" s="11" t="str">
        <f ca="1">IF(AA86="","",IFERROR(VLOOKUP(VALUE(AA86),'(辅)战斗时机表'!$A$4:$C$47,3,FALSE)&amp;IF(AB86="","","("&amp;AB86&amp;")"),"配置错误")&amp;IF(AD86="",""," 或 "))</f>
        <v/>
      </c>
      <c r="AD86" s="7" t="str">
        <f t="shared" ca="1" si="71"/>
        <v/>
      </c>
      <c r="AE86" s="7">
        <v>5</v>
      </c>
      <c r="AF86" s="7">
        <f t="shared" ca="1" si="72"/>
        <v>1</v>
      </c>
      <c r="AG86" s="10" t="str">
        <f t="shared" ca="1" si="73"/>
        <v/>
      </c>
      <c r="AH86" s="11" t="str">
        <f t="shared" ca="1" si="74"/>
        <v/>
      </c>
      <c r="AI86" s="11" t="str">
        <f t="shared" ca="1" si="75"/>
        <v/>
      </c>
      <c r="AJ86" s="11" t="str">
        <f ca="1">IF(AH86="","",IFERROR(VLOOKUP(VALUE(AH86),'(辅)战斗时机表'!$A$4:$C$47,3,FALSE)&amp;IF(AI86="","","("&amp;AI86&amp;")"),"配置错误")&amp;IF(AK86="",""," 或 "))</f>
        <v/>
      </c>
      <c r="AK86" s="7" t="str">
        <f t="shared" ca="1" si="76"/>
        <v/>
      </c>
    </row>
    <row r="87" spans="1:37" x14ac:dyDescent="0.15">
      <c r="A87" s="9" t="str">
        <f t="shared" ca="1" si="51"/>
        <v/>
      </c>
      <c r="B87" s="7" t="str">
        <f ca="1">IF(OFFSET(Buff!R$6,ROW()-6,0)="","",OFFSET(Buff!R$6,ROW()-6,0))</f>
        <v/>
      </c>
      <c r="C87" s="7">
        <v>1</v>
      </c>
      <c r="D87" s="7">
        <f t="shared" ca="1" si="52"/>
        <v>1</v>
      </c>
      <c r="E87" s="10" t="str">
        <f t="shared" ca="1" si="53"/>
        <v/>
      </c>
      <c r="F87" s="11" t="str">
        <f t="shared" ca="1" si="54"/>
        <v/>
      </c>
      <c r="G87" s="11" t="str">
        <f t="shared" ca="1" si="55"/>
        <v/>
      </c>
      <c r="H87" s="11" t="str">
        <f ca="1">IF(F87="","",IFERROR(VLOOKUP(VALUE(F87),'(辅)战斗时机表'!$A$4:$C$47,3,FALSE)&amp;IF(G87="","","("&amp;G87&amp;")"),"配置错误")&amp;IF(I87="",""," 或 "))</f>
        <v/>
      </c>
      <c r="I87" s="7" t="str">
        <f t="shared" ca="1" si="56"/>
        <v/>
      </c>
      <c r="J87" s="7">
        <v>2</v>
      </c>
      <c r="K87" s="7">
        <f t="shared" ca="1" si="57"/>
        <v>1</v>
      </c>
      <c r="L87" s="10" t="str">
        <f t="shared" ca="1" si="58"/>
        <v/>
      </c>
      <c r="M87" s="11" t="str">
        <f t="shared" ca="1" si="59"/>
        <v/>
      </c>
      <c r="N87" s="11" t="str">
        <f t="shared" ca="1" si="60"/>
        <v/>
      </c>
      <c r="O87" s="11" t="str">
        <f ca="1">IF(M87="","",IFERROR(VLOOKUP(VALUE(M87),'(辅)战斗时机表'!$A$4:$C$47,3,FALSE)&amp;IF(N87="","","("&amp;N87&amp;")"),"配置错误")&amp;IF(P87="",""," 或 "))</f>
        <v/>
      </c>
      <c r="P87" s="7" t="str">
        <f t="shared" ca="1" si="61"/>
        <v/>
      </c>
      <c r="Q87" s="7">
        <v>3</v>
      </c>
      <c r="R87" s="7">
        <f t="shared" ca="1" si="62"/>
        <v>1</v>
      </c>
      <c r="S87" s="10" t="str">
        <f t="shared" ca="1" si="63"/>
        <v/>
      </c>
      <c r="T87" s="11" t="str">
        <f t="shared" ca="1" si="64"/>
        <v/>
      </c>
      <c r="U87" s="11" t="str">
        <f t="shared" ca="1" si="65"/>
        <v/>
      </c>
      <c r="V87" s="11" t="str">
        <f ca="1">IF(T87="","",IFERROR(VLOOKUP(VALUE(T87),'(辅)战斗时机表'!$A$4:$C$47,3,FALSE)&amp;IF(U87="","","("&amp;U87&amp;")"),"配置错误")&amp;IF(W87="",""," 或 "))</f>
        <v/>
      </c>
      <c r="W87" s="7" t="str">
        <f t="shared" ca="1" si="66"/>
        <v/>
      </c>
      <c r="X87" s="7">
        <v>4</v>
      </c>
      <c r="Y87" s="7">
        <f t="shared" ca="1" si="67"/>
        <v>1</v>
      </c>
      <c r="Z87" s="10" t="str">
        <f t="shared" ca="1" si="68"/>
        <v/>
      </c>
      <c r="AA87" s="11" t="str">
        <f t="shared" ca="1" si="69"/>
        <v/>
      </c>
      <c r="AB87" s="11" t="str">
        <f t="shared" ca="1" si="70"/>
        <v/>
      </c>
      <c r="AC87" s="11" t="str">
        <f ca="1">IF(AA87="","",IFERROR(VLOOKUP(VALUE(AA87),'(辅)战斗时机表'!$A$4:$C$47,3,FALSE)&amp;IF(AB87="","","("&amp;AB87&amp;")"),"配置错误")&amp;IF(AD87="",""," 或 "))</f>
        <v/>
      </c>
      <c r="AD87" s="7" t="str">
        <f t="shared" ca="1" si="71"/>
        <v/>
      </c>
      <c r="AE87" s="7">
        <v>5</v>
      </c>
      <c r="AF87" s="7">
        <f t="shared" ca="1" si="72"/>
        <v>1</v>
      </c>
      <c r="AG87" s="10" t="str">
        <f t="shared" ca="1" si="73"/>
        <v/>
      </c>
      <c r="AH87" s="11" t="str">
        <f t="shared" ca="1" si="74"/>
        <v/>
      </c>
      <c r="AI87" s="11" t="str">
        <f t="shared" ca="1" si="75"/>
        <v/>
      </c>
      <c r="AJ87" s="11" t="str">
        <f ca="1">IF(AH87="","",IFERROR(VLOOKUP(VALUE(AH87),'(辅)战斗时机表'!$A$4:$C$47,3,FALSE)&amp;IF(AI87="","","("&amp;AI87&amp;")"),"配置错误")&amp;IF(AK87="",""," 或 "))</f>
        <v/>
      </c>
      <c r="AK87" s="7" t="str">
        <f t="shared" ca="1" si="76"/>
        <v/>
      </c>
    </row>
    <row r="88" spans="1:37" x14ac:dyDescent="0.15">
      <c r="A88" s="9" t="str">
        <f t="shared" ca="1" si="51"/>
        <v/>
      </c>
      <c r="B88" s="7" t="str">
        <f ca="1">IF(OFFSET(Buff!R$6,ROW()-6,0)="","",OFFSET(Buff!R$6,ROW()-6,0))</f>
        <v/>
      </c>
      <c r="C88" s="7">
        <v>1</v>
      </c>
      <c r="D88" s="7">
        <f t="shared" ca="1" si="52"/>
        <v>1</v>
      </c>
      <c r="E88" s="10" t="str">
        <f t="shared" ca="1" si="53"/>
        <v/>
      </c>
      <c r="F88" s="11" t="str">
        <f t="shared" ca="1" si="54"/>
        <v/>
      </c>
      <c r="G88" s="11" t="str">
        <f t="shared" ca="1" si="55"/>
        <v/>
      </c>
      <c r="H88" s="11" t="str">
        <f ca="1">IF(F88="","",IFERROR(VLOOKUP(VALUE(F88),'(辅)战斗时机表'!$A$4:$C$47,3,FALSE)&amp;IF(G88="","","("&amp;G88&amp;")"),"配置错误")&amp;IF(I88="",""," 或 "))</f>
        <v/>
      </c>
      <c r="I88" s="7" t="str">
        <f t="shared" ca="1" si="56"/>
        <v/>
      </c>
      <c r="J88" s="7">
        <v>2</v>
      </c>
      <c r="K88" s="7">
        <f t="shared" ca="1" si="57"/>
        <v>1</v>
      </c>
      <c r="L88" s="10" t="str">
        <f t="shared" ca="1" si="58"/>
        <v/>
      </c>
      <c r="M88" s="11" t="str">
        <f t="shared" ca="1" si="59"/>
        <v/>
      </c>
      <c r="N88" s="11" t="str">
        <f t="shared" ca="1" si="60"/>
        <v/>
      </c>
      <c r="O88" s="11" t="str">
        <f ca="1">IF(M88="","",IFERROR(VLOOKUP(VALUE(M88),'(辅)战斗时机表'!$A$4:$C$47,3,FALSE)&amp;IF(N88="","","("&amp;N88&amp;")"),"配置错误")&amp;IF(P88="",""," 或 "))</f>
        <v/>
      </c>
      <c r="P88" s="7" t="str">
        <f t="shared" ca="1" si="61"/>
        <v/>
      </c>
      <c r="Q88" s="7">
        <v>3</v>
      </c>
      <c r="R88" s="7">
        <f t="shared" ca="1" si="62"/>
        <v>1</v>
      </c>
      <c r="S88" s="10" t="str">
        <f t="shared" ca="1" si="63"/>
        <v/>
      </c>
      <c r="T88" s="11" t="str">
        <f t="shared" ca="1" si="64"/>
        <v/>
      </c>
      <c r="U88" s="11" t="str">
        <f t="shared" ca="1" si="65"/>
        <v/>
      </c>
      <c r="V88" s="11" t="str">
        <f ca="1">IF(T88="","",IFERROR(VLOOKUP(VALUE(T88),'(辅)战斗时机表'!$A$4:$C$47,3,FALSE)&amp;IF(U88="","","("&amp;U88&amp;")"),"配置错误")&amp;IF(W88="",""," 或 "))</f>
        <v/>
      </c>
      <c r="W88" s="7" t="str">
        <f t="shared" ca="1" si="66"/>
        <v/>
      </c>
      <c r="X88" s="7">
        <v>4</v>
      </c>
      <c r="Y88" s="7">
        <f t="shared" ca="1" si="67"/>
        <v>1</v>
      </c>
      <c r="Z88" s="10" t="str">
        <f t="shared" ca="1" si="68"/>
        <v/>
      </c>
      <c r="AA88" s="11" t="str">
        <f t="shared" ca="1" si="69"/>
        <v/>
      </c>
      <c r="AB88" s="11" t="str">
        <f t="shared" ca="1" si="70"/>
        <v/>
      </c>
      <c r="AC88" s="11" t="str">
        <f ca="1">IF(AA88="","",IFERROR(VLOOKUP(VALUE(AA88),'(辅)战斗时机表'!$A$4:$C$47,3,FALSE)&amp;IF(AB88="","","("&amp;AB88&amp;")"),"配置错误")&amp;IF(AD88="",""," 或 "))</f>
        <v/>
      </c>
      <c r="AD88" s="7" t="str">
        <f t="shared" ca="1" si="71"/>
        <v/>
      </c>
      <c r="AE88" s="7">
        <v>5</v>
      </c>
      <c r="AF88" s="7">
        <f t="shared" ca="1" si="72"/>
        <v>1</v>
      </c>
      <c r="AG88" s="10" t="str">
        <f t="shared" ca="1" si="73"/>
        <v/>
      </c>
      <c r="AH88" s="11" t="str">
        <f t="shared" ca="1" si="74"/>
        <v/>
      </c>
      <c r="AI88" s="11" t="str">
        <f t="shared" ca="1" si="75"/>
        <v/>
      </c>
      <c r="AJ88" s="11" t="str">
        <f ca="1">IF(AH88="","",IFERROR(VLOOKUP(VALUE(AH88),'(辅)战斗时机表'!$A$4:$C$47,3,FALSE)&amp;IF(AI88="","","("&amp;AI88&amp;")"),"配置错误")&amp;IF(AK88="",""," 或 "))</f>
        <v/>
      </c>
      <c r="AK88" s="7" t="str">
        <f t="shared" ca="1" si="76"/>
        <v/>
      </c>
    </row>
    <row r="89" spans="1:37" x14ac:dyDescent="0.15">
      <c r="A89" s="9" t="str">
        <f t="shared" ca="1" si="51"/>
        <v>bufftype集有到无时(;14)</v>
      </c>
      <c r="B89" s="7" t="str">
        <f ca="1">IF(OFFSET(Buff!R$6,ROW()-6,0)="","",OFFSET(Buff!R$6,ROW()-6,0))</f>
        <v>502;14</v>
      </c>
      <c r="C89" s="7">
        <v>1</v>
      </c>
      <c r="D89" s="7">
        <f t="shared" ca="1" si="52"/>
        <v>7</v>
      </c>
      <c r="E89" s="10" t="str">
        <f t="shared" ca="1" si="53"/>
        <v>502;14</v>
      </c>
      <c r="F89" s="11" t="str">
        <f t="shared" ca="1" si="54"/>
        <v>502</v>
      </c>
      <c r="G89" s="11" t="str">
        <f t="shared" ca="1" si="55"/>
        <v>;14</v>
      </c>
      <c r="H89" s="11" t="str">
        <f ca="1">IF(F89="","",IFERROR(VLOOKUP(VALUE(F89),'(辅)战斗时机表'!$A$4:$C$47,3,FALSE)&amp;IF(G89="","","("&amp;G89&amp;")"),"配置错误")&amp;IF(I89="",""," 或 "))</f>
        <v>bufftype集有到无时(;14)</v>
      </c>
      <c r="I89" s="7" t="str">
        <f t="shared" ca="1" si="56"/>
        <v/>
      </c>
      <c r="J89" s="7">
        <v>2</v>
      </c>
      <c r="K89" s="7">
        <f t="shared" ca="1" si="57"/>
        <v>1</v>
      </c>
      <c r="L89" s="10" t="str">
        <f t="shared" ca="1" si="58"/>
        <v/>
      </c>
      <c r="M89" s="11" t="str">
        <f t="shared" ca="1" si="59"/>
        <v/>
      </c>
      <c r="N89" s="11" t="str">
        <f t="shared" ca="1" si="60"/>
        <v/>
      </c>
      <c r="O89" s="11" t="str">
        <f ca="1">IF(M89="","",IFERROR(VLOOKUP(VALUE(M89),'(辅)战斗时机表'!$A$4:$C$47,3,FALSE)&amp;IF(N89="","","("&amp;N89&amp;")"),"配置错误")&amp;IF(P89="",""," 或 "))</f>
        <v/>
      </c>
      <c r="P89" s="7" t="str">
        <f t="shared" ca="1" si="61"/>
        <v/>
      </c>
      <c r="Q89" s="7">
        <v>3</v>
      </c>
      <c r="R89" s="7">
        <f t="shared" ca="1" si="62"/>
        <v>1</v>
      </c>
      <c r="S89" s="10" t="str">
        <f t="shared" ca="1" si="63"/>
        <v/>
      </c>
      <c r="T89" s="11" t="str">
        <f t="shared" ca="1" si="64"/>
        <v/>
      </c>
      <c r="U89" s="11" t="str">
        <f t="shared" ca="1" si="65"/>
        <v/>
      </c>
      <c r="V89" s="11" t="str">
        <f ca="1">IF(T89="","",IFERROR(VLOOKUP(VALUE(T89),'(辅)战斗时机表'!$A$4:$C$47,3,FALSE)&amp;IF(U89="","","("&amp;U89&amp;")"),"配置错误")&amp;IF(W89="",""," 或 "))</f>
        <v/>
      </c>
      <c r="W89" s="7" t="str">
        <f t="shared" ca="1" si="66"/>
        <v/>
      </c>
      <c r="X89" s="7">
        <v>4</v>
      </c>
      <c r="Y89" s="7">
        <f t="shared" ca="1" si="67"/>
        <v>1</v>
      </c>
      <c r="Z89" s="10" t="str">
        <f t="shared" ca="1" si="68"/>
        <v/>
      </c>
      <c r="AA89" s="11" t="str">
        <f t="shared" ca="1" si="69"/>
        <v/>
      </c>
      <c r="AB89" s="11" t="str">
        <f t="shared" ca="1" si="70"/>
        <v/>
      </c>
      <c r="AC89" s="11" t="str">
        <f ca="1">IF(AA89="","",IFERROR(VLOOKUP(VALUE(AA89),'(辅)战斗时机表'!$A$4:$C$47,3,FALSE)&amp;IF(AB89="","","("&amp;AB89&amp;")"),"配置错误")&amp;IF(AD89="",""," 或 "))</f>
        <v/>
      </c>
      <c r="AD89" s="7" t="str">
        <f t="shared" ca="1" si="71"/>
        <v/>
      </c>
      <c r="AE89" s="7">
        <v>5</v>
      </c>
      <c r="AF89" s="7">
        <f t="shared" ca="1" si="72"/>
        <v>1</v>
      </c>
      <c r="AG89" s="10" t="str">
        <f t="shared" ca="1" si="73"/>
        <v/>
      </c>
      <c r="AH89" s="11" t="str">
        <f t="shared" ca="1" si="74"/>
        <v/>
      </c>
      <c r="AI89" s="11" t="str">
        <f t="shared" ca="1" si="75"/>
        <v/>
      </c>
      <c r="AJ89" s="11" t="str">
        <f ca="1">IF(AH89="","",IFERROR(VLOOKUP(VALUE(AH89),'(辅)战斗时机表'!$A$4:$C$47,3,FALSE)&amp;IF(AI89="","","("&amp;AI89&amp;")"),"配置错误")&amp;IF(AK89="",""," 或 "))</f>
        <v/>
      </c>
      <c r="AK89" s="7" t="str">
        <f t="shared" ca="1" si="76"/>
        <v/>
      </c>
    </row>
    <row r="90" spans="1:37" x14ac:dyDescent="0.15">
      <c r="A90" s="9" t="str">
        <f t="shared" ca="1" si="51"/>
        <v/>
      </c>
      <c r="B90" s="7" t="str">
        <f ca="1">IF(OFFSET(Buff!R$6,ROW()-6,0)="","",OFFSET(Buff!R$6,ROW()-6,0))</f>
        <v/>
      </c>
      <c r="C90" s="7">
        <v>1</v>
      </c>
      <c r="D90" s="7">
        <f t="shared" ca="1" si="52"/>
        <v>1</v>
      </c>
      <c r="E90" s="10" t="str">
        <f t="shared" ca="1" si="53"/>
        <v/>
      </c>
      <c r="F90" s="11" t="str">
        <f t="shared" ca="1" si="54"/>
        <v/>
      </c>
      <c r="G90" s="11" t="str">
        <f t="shared" ca="1" si="55"/>
        <v/>
      </c>
      <c r="H90" s="11" t="str">
        <f ca="1">IF(F90="","",IFERROR(VLOOKUP(VALUE(F90),'(辅)战斗时机表'!$A$4:$C$47,3,FALSE)&amp;IF(G90="","","("&amp;G90&amp;")"),"配置错误")&amp;IF(I90="",""," 或 "))</f>
        <v/>
      </c>
      <c r="I90" s="7" t="str">
        <f t="shared" ca="1" si="56"/>
        <v/>
      </c>
      <c r="J90" s="7">
        <v>2</v>
      </c>
      <c r="K90" s="7">
        <f t="shared" ca="1" si="57"/>
        <v>1</v>
      </c>
      <c r="L90" s="10" t="str">
        <f t="shared" ca="1" si="58"/>
        <v/>
      </c>
      <c r="M90" s="11" t="str">
        <f t="shared" ca="1" si="59"/>
        <v/>
      </c>
      <c r="N90" s="11" t="str">
        <f t="shared" ca="1" si="60"/>
        <v/>
      </c>
      <c r="O90" s="11" t="str">
        <f ca="1">IF(M90="","",IFERROR(VLOOKUP(VALUE(M90),'(辅)战斗时机表'!$A$4:$C$47,3,FALSE)&amp;IF(N90="","","("&amp;N90&amp;")"),"配置错误")&amp;IF(P90="",""," 或 "))</f>
        <v/>
      </c>
      <c r="P90" s="7" t="str">
        <f t="shared" ca="1" si="61"/>
        <v/>
      </c>
      <c r="Q90" s="7">
        <v>3</v>
      </c>
      <c r="R90" s="7">
        <f t="shared" ca="1" si="62"/>
        <v>1</v>
      </c>
      <c r="S90" s="10" t="str">
        <f t="shared" ca="1" si="63"/>
        <v/>
      </c>
      <c r="T90" s="11" t="str">
        <f t="shared" ca="1" si="64"/>
        <v/>
      </c>
      <c r="U90" s="11" t="str">
        <f t="shared" ca="1" si="65"/>
        <v/>
      </c>
      <c r="V90" s="11" t="str">
        <f ca="1">IF(T90="","",IFERROR(VLOOKUP(VALUE(T90),'(辅)战斗时机表'!$A$4:$C$47,3,FALSE)&amp;IF(U90="","","("&amp;U90&amp;")"),"配置错误")&amp;IF(W90="",""," 或 "))</f>
        <v/>
      </c>
      <c r="W90" s="7" t="str">
        <f t="shared" ca="1" si="66"/>
        <v/>
      </c>
      <c r="X90" s="7">
        <v>4</v>
      </c>
      <c r="Y90" s="7">
        <f t="shared" ca="1" si="67"/>
        <v>1</v>
      </c>
      <c r="Z90" s="10" t="str">
        <f t="shared" ca="1" si="68"/>
        <v/>
      </c>
      <c r="AA90" s="11" t="str">
        <f t="shared" ca="1" si="69"/>
        <v/>
      </c>
      <c r="AB90" s="11" t="str">
        <f t="shared" ca="1" si="70"/>
        <v/>
      </c>
      <c r="AC90" s="11" t="str">
        <f ca="1">IF(AA90="","",IFERROR(VLOOKUP(VALUE(AA90),'(辅)战斗时机表'!$A$4:$C$47,3,FALSE)&amp;IF(AB90="","","("&amp;AB90&amp;")"),"配置错误")&amp;IF(AD90="",""," 或 "))</f>
        <v/>
      </c>
      <c r="AD90" s="7" t="str">
        <f t="shared" ca="1" si="71"/>
        <v/>
      </c>
      <c r="AE90" s="7">
        <v>5</v>
      </c>
      <c r="AF90" s="7">
        <f t="shared" ca="1" si="72"/>
        <v>1</v>
      </c>
      <c r="AG90" s="10" t="str">
        <f t="shared" ca="1" si="73"/>
        <v/>
      </c>
      <c r="AH90" s="11" t="str">
        <f t="shared" ca="1" si="74"/>
        <v/>
      </c>
      <c r="AI90" s="11" t="str">
        <f t="shared" ca="1" si="75"/>
        <v/>
      </c>
      <c r="AJ90" s="11" t="str">
        <f ca="1">IF(AH90="","",IFERROR(VLOOKUP(VALUE(AH90),'(辅)战斗时机表'!$A$4:$C$47,3,FALSE)&amp;IF(AI90="","","("&amp;AI90&amp;")"),"配置错误")&amp;IF(AK90="",""," 或 "))</f>
        <v/>
      </c>
      <c r="AK90" s="7" t="str">
        <f t="shared" ca="1" si="76"/>
        <v/>
      </c>
    </row>
    <row r="91" spans="1:37" x14ac:dyDescent="0.15">
      <c r="A91" s="9" t="str">
        <f t="shared" ca="1" si="51"/>
        <v>立即</v>
      </c>
      <c r="B91" s="7">
        <f ca="1">IF(OFFSET(Buff!R$6,ROW()-6,0)="","",OFFSET(Buff!R$6,ROW()-6,0))</f>
        <v>0</v>
      </c>
      <c r="C91" s="7">
        <v>1</v>
      </c>
      <c r="D91" s="7">
        <f t="shared" ca="1" si="52"/>
        <v>2</v>
      </c>
      <c r="E91" s="10" t="str">
        <f t="shared" ca="1" si="53"/>
        <v>0</v>
      </c>
      <c r="F91" s="11" t="str">
        <f t="shared" ca="1" si="54"/>
        <v>0</v>
      </c>
      <c r="G91" s="11" t="str">
        <f t="shared" ca="1" si="55"/>
        <v/>
      </c>
      <c r="H91" s="11" t="str">
        <f ca="1">IF(F91="","",IFERROR(VLOOKUP(VALUE(F91),'(辅)战斗时机表'!$A$4:$C$47,3,FALSE)&amp;IF(G91="","","("&amp;G91&amp;")"),"配置错误")&amp;IF(I91="",""," 或 "))</f>
        <v>立即</v>
      </c>
      <c r="I91" s="7" t="str">
        <f t="shared" ca="1" si="56"/>
        <v/>
      </c>
      <c r="J91" s="7">
        <v>2</v>
      </c>
      <c r="K91" s="7">
        <f t="shared" ca="1" si="57"/>
        <v>1</v>
      </c>
      <c r="L91" s="10" t="str">
        <f t="shared" ca="1" si="58"/>
        <v/>
      </c>
      <c r="M91" s="11" t="str">
        <f t="shared" ca="1" si="59"/>
        <v/>
      </c>
      <c r="N91" s="11" t="str">
        <f t="shared" ca="1" si="60"/>
        <v/>
      </c>
      <c r="O91" s="11" t="str">
        <f ca="1">IF(M91="","",IFERROR(VLOOKUP(VALUE(M91),'(辅)战斗时机表'!$A$4:$C$47,3,FALSE)&amp;IF(N91="","","("&amp;N91&amp;")"),"配置错误")&amp;IF(P91="",""," 或 "))</f>
        <v/>
      </c>
      <c r="P91" s="7" t="str">
        <f t="shared" ca="1" si="61"/>
        <v/>
      </c>
      <c r="Q91" s="7">
        <v>3</v>
      </c>
      <c r="R91" s="7">
        <f t="shared" ca="1" si="62"/>
        <v>1</v>
      </c>
      <c r="S91" s="10" t="str">
        <f t="shared" ca="1" si="63"/>
        <v/>
      </c>
      <c r="T91" s="11" t="str">
        <f t="shared" ca="1" si="64"/>
        <v/>
      </c>
      <c r="U91" s="11" t="str">
        <f t="shared" ca="1" si="65"/>
        <v/>
      </c>
      <c r="V91" s="11" t="str">
        <f ca="1">IF(T91="","",IFERROR(VLOOKUP(VALUE(T91),'(辅)战斗时机表'!$A$4:$C$47,3,FALSE)&amp;IF(U91="","","("&amp;U91&amp;")"),"配置错误")&amp;IF(W91="",""," 或 "))</f>
        <v/>
      </c>
      <c r="W91" s="7" t="str">
        <f t="shared" ca="1" si="66"/>
        <v/>
      </c>
      <c r="X91" s="7">
        <v>4</v>
      </c>
      <c r="Y91" s="7">
        <f t="shared" ca="1" si="67"/>
        <v>1</v>
      </c>
      <c r="Z91" s="10" t="str">
        <f t="shared" ca="1" si="68"/>
        <v/>
      </c>
      <c r="AA91" s="11" t="str">
        <f t="shared" ca="1" si="69"/>
        <v/>
      </c>
      <c r="AB91" s="11" t="str">
        <f t="shared" ca="1" si="70"/>
        <v/>
      </c>
      <c r="AC91" s="11" t="str">
        <f ca="1">IF(AA91="","",IFERROR(VLOOKUP(VALUE(AA91),'(辅)战斗时机表'!$A$4:$C$47,3,FALSE)&amp;IF(AB91="","","("&amp;AB91&amp;")"),"配置错误")&amp;IF(AD91="",""," 或 "))</f>
        <v/>
      </c>
      <c r="AD91" s="7" t="str">
        <f t="shared" ca="1" si="71"/>
        <v/>
      </c>
      <c r="AE91" s="7">
        <v>5</v>
      </c>
      <c r="AF91" s="7">
        <f t="shared" ca="1" si="72"/>
        <v>1</v>
      </c>
      <c r="AG91" s="10" t="str">
        <f t="shared" ca="1" si="73"/>
        <v/>
      </c>
      <c r="AH91" s="11" t="str">
        <f t="shared" ca="1" si="74"/>
        <v/>
      </c>
      <c r="AI91" s="11" t="str">
        <f t="shared" ca="1" si="75"/>
        <v/>
      </c>
      <c r="AJ91" s="11" t="str">
        <f ca="1">IF(AH91="","",IFERROR(VLOOKUP(VALUE(AH91),'(辅)战斗时机表'!$A$4:$C$47,3,FALSE)&amp;IF(AI91="","","("&amp;AI91&amp;")"),"配置错误")&amp;IF(AK91="",""," 或 "))</f>
        <v/>
      </c>
      <c r="AK91" s="7" t="str">
        <f t="shared" ca="1" si="76"/>
        <v/>
      </c>
    </row>
    <row r="92" spans="1:37" x14ac:dyDescent="0.15">
      <c r="A92" s="9" t="str">
        <f t="shared" ca="1" si="51"/>
        <v>立即</v>
      </c>
      <c r="B92" s="7">
        <f ca="1">IF(OFFSET(Buff!R$6,ROW()-6,0)="","",OFFSET(Buff!R$6,ROW()-6,0))</f>
        <v>0</v>
      </c>
      <c r="C92" s="7">
        <v>1</v>
      </c>
      <c r="D92" s="7">
        <f t="shared" ca="1" si="52"/>
        <v>2</v>
      </c>
      <c r="E92" s="10" t="str">
        <f t="shared" ca="1" si="53"/>
        <v>0</v>
      </c>
      <c r="F92" s="11" t="str">
        <f t="shared" ca="1" si="54"/>
        <v>0</v>
      </c>
      <c r="G92" s="11" t="str">
        <f t="shared" ca="1" si="55"/>
        <v/>
      </c>
      <c r="H92" s="11" t="str">
        <f ca="1">IF(F92="","",IFERROR(VLOOKUP(VALUE(F92),'(辅)战斗时机表'!$A$4:$C$47,3,FALSE)&amp;IF(G92="","","("&amp;G92&amp;")"),"配置错误")&amp;IF(I92="",""," 或 "))</f>
        <v>立即</v>
      </c>
      <c r="I92" s="7" t="str">
        <f t="shared" ca="1" si="56"/>
        <v/>
      </c>
      <c r="J92" s="7">
        <v>2</v>
      </c>
      <c r="K92" s="7">
        <f t="shared" ca="1" si="57"/>
        <v>1</v>
      </c>
      <c r="L92" s="10" t="str">
        <f t="shared" ca="1" si="58"/>
        <v/>
      </c>
      <c r="M92" s="11" t="str">
        <f t="shared" ca="1" si="59"/>
        <v/>
      </c>
      <c r="N92" s="11" t="str">
        <f t="shared" ca="1" si="60"/>
        <v/>
      </c>
      <c r="O92" s="11" t="str">
        <f ca="1">IF(M92="","",IFERROR(VLOOKUP(VALUE(M92),'(辅)战斗时机表'!$A$4:$C$47,3,FALSE)&amp;IF(N92="","","("&amp;N92&amp;")"),"配置错误")&amp;IF(P92="",""," 或 "))</f>
        <v/>
      </c>
      <c r="P92" s="7" t="str">
        <f t="shared" ca="1" si="61"/>
        <v/>
      </c>
      <c r="Q92" s="7">
        <v>3</v>
      </c>
      <c r="R92" s="7">
        <f t="shared" ca="1" si="62"/>
        <v>1</v>
      </c>
      <c r="S92" s="10" t="str">
        <f t="shared" ca="1" si="63"/>
        <v/>
      </c>
      <c r="T92" s="11" t="str">
        <f t="shared" ca="1" si="64"/>
        <v/>
      </c>
      <c r="U92" s="11" t="str">
        <f t="shared" ca="1" si="65"/>
        <v/>
      </c>
      <c r="V92" s="11" t="str">
        <f ca="1">IF(T92="","",IFERROR(VLOOKUP(VALUE(T92),'(辅)战斗时机表'!$A$4:$C$47,3,FALSE)&amp;IF(U92="","","("&amp;U92&amp;")"),"配置错误")&amp;IF(W92="",""," 或 "))</f>
        <v/>
      </c>
      <c r="W92" s="7" t="str">
        <f t="shared" ca="1" si="66"/>
        <v/>
      </c>
      <c r="X92" s="7">
        <v>4</v>
      </c>
      <c r="Y92" s="7">
        <f t="shared" ca="1" si="67"/>
        <v>1</v>
      </c>
      <c r="Z92" s="10" t="str">
        <f t="shared" ca="1" si="68"/>
        <v/>
      </c>
      <c r="AA92" s="11" t="str">
        <f t="shared" ca="1" si="69"/>
        <v/>
      </c>
      <c r="AB92" s="11" t="str">
        <f t="shared" ca="1" si="70"/>
        <v/>
      </c>
      <c r="AC92" s="11" t="str">
        <f ca="1">IF(AA92="","",IFERROR(VLOOKUP(VALUE(AA92),'(辅)战斗时机表'!$A$4:$C$47,3,FALSE)&amp;IF(AB92="","","("&amp;AB92&amp;")"),"配置错误")&amp;IF(AD92="",""," 或 "))</f>
        <v/>
      </c>
      <c r="AD92" s="7" t="str">
        <f t="shared" ca="1" si="71"/>
        <v/>
      </c>
      <c r="AE92" s="7">
        <v>5</v>
      </c>
      <c r="AF92" s="7">
        <f t="shared" ca="1" si="72"/>
        <v>1</v>
      </c>
      <c r="AG92" s="10" t="str">
        <f t="shared" ca="1" si="73"/>
        <v/>
      </c>
      <c r="AH92" s="11" t="str">
        <f t="shared" ca="1" si="74"/>
        <v/>
      </c>
      <c r="AI92" s="11" t="str">
        <f t="shared" ca="1" si="75"/>
        <v/>
      </c>
      <c r="AJ92" s="11" t="str">
        <f ca="1">IF(AH92="","",IFERROR(VLOOKUP(VALUE(AH92),'(辅)战斗时机表'!$A$4:$C$47,3,FALSE)&amp;IF(AI92="","","("&amp;AI92&amp;")"),"配置错误")&amp;IF(AK92="",""," 或 "))</f>
        <v/>
      </c>
      <c r="AK92" s="7" t="str">
        <f t="shared" ca="1" si="76"/>
        <v/>
      </c>
    </row>
    <row r="93" spans="1:37" x14ac:dyDescent="0.15">
      <c r="A93" s="9" t="str">
        <f t="shared" ca="1" si="51"/>
        <v>立即</v>
      </c>
      <c r="B93" s="7">
        <f ca="1">IF(OFFSET(Buff!R$6,ROW()-6,0)="","",OFFSET(Buff!R$6,ROW()-6,0))</f>
        <v>0</v>
      </c>
      <c r="C93" s="7">
        <v>1</v>
      </c>
      <c r="D93" s="7">
        <f t="shared" ca="1" si="52"/>
        <v>2</v>
      </c>
      <c r="E93" s="10" t="str">
        <f t="shared" ca="1" si="53"/>
        <v>0</v>
      </c>
      <c r="F93" s="11" t="str">
        <f t="shared" ca="1" si="54"/>
        <v>0</v>
      </c>
      <c r="G93" s="11" t="str">
        <f t="shared" ca="1" si="55"/>
        <v/>
      </c>
      <c r="H93" s="11" t="str">
        <f ca="1">IF(F93="","",IFERROR(VLOOKUP(VALUE(F93),'(辅)战斗时机表'!$A$4:$C$47,3,FALSE)&amp;IF(G93="","","("&amp;G93&amp;")"),"配置错误")&amp;IF(I93="",""," 或 "))</f>
        <v>立即</v>
      </c>
      <c r="I93" s="7" t="str">
        <f t="shared" ca="1" si="56"/>
        <v/>
      </c>
      <c r="J93" s="7">
        <v>2</v>
      </c>
      <c r="K93" s="7">
        <f t="shared" ca="1" si="57"/>
        <v>1</v>
      </c>
      <c r="L93" s="10" t="str">
        <f t="shared" ca="1" si="58"/>
        <v/>
      </c>
      <c r="M93" s="11" t="str">
        <f t="shared" ca="1" si="59"/>
        <v/>
      </c>
      <c r="N93" s="11" t="str">
        <f t="shared" ca="1" si="60"/>
        <v/>
      </c>
      <c r="O93" s="11" t="str">
        <f ca="1">IF(M93="","",IFERROR(VLOOKUP(VALUE(M93),'(辅)战斗时机表'!$A$4:$C$47,3,FALSE)&amp;IF(N93="","","("&amp;N93&amp;")"),"配置错误")&amp;IF(P93="",""," 或 "))</f>
        <v/>
      </c>
      <c r="P93" s="7" t="str">
        <f t="shared" ca="1" si="61"/>
        <v/>
      </c>
      <c r="Q93" s="7">
        <v>3</v>
      </c>
      <c r="R93" s="7">
        <f t="shared" ca="1" si="62"/>
        <v>1</v>
      </c>
      <c r="S93" s="10" t="str">
        <f t="shared" ca="1" si="63"/>
        <v/>
      </c>
      <c r="T93" s="11" t="str">
        <f t="shared" ca="1" si="64"/>
        <v/>
      </c>
      <c r="U93" s="11" t="str">
        <f t="shared" ca="1" si="65"/>
        <v/>
      </c>
      <c r="V93" s="11" t="str">
        <f ca="1">IF(T93="","",IFERROR(VLOOKUP(VALUE(T93),'(辅)战斗时机表'!$A$4:$C$47,3,FALSE)&amp;IF(U93="","","("&amp;U93&amp;")"),"配置错误")&amp;IF(W93="",""," 或 "))</f>
        <v/>
      </c>
      <c r="W93" s="7" t="str">
        <f t="shared" ca="1" si="66"/>
        <v/>
      </c>
      <c r="X93" s="7">
        <v>4</v>
      </c>
      <c r="Y93" s="7">
        <f t="shared" ca="1" si="67"/>
        <v>1</v>
      </c>
      <c r="Z93" s="10" t="str">
        <f t="shared" ca="1" si="68"/>
        <v/>
      </c>
      <c r="AA93" s="11" t="str">
        <f t="shared" ca="1" si="69"/>
        <v/>
      </c>
      <c r="AB93" s="11" t="str">
        <f t="shared" ca="1" si="70"/>
        <v/>
      </c>
      <c r="AC93" s="11" t="str">
        <f ca="1">IF(AA93="","",IFERROR(VLOOKUP(VALUE(AA93),'(辅)战斗时机表'!$A$4:$C$47,3,FALSE)&amp;IF(AB93="","","("&amp;AB93&amp;")"),"配置错误")&amp;IF(AD93="",""," 或 "))</f>
        <v/>
      </c>
      <c r="AD93" s="7" t="str">
        <f t="shared" ca="1" si="71"/>
        <v/>
      </c>
      <c r="AE93" s="7">
        <v>5</v>
      </c>
      <c r="AF93" s="7">
        <f t="shared" ca="1" si="72"/>
        <v>1</v>
      </c>
      <c r="AG93" s="10" t="str">
        <f t="shared" ca="1" si="73"/>
        <v/>
      </c>
      <c r="AH93" s="11" t="str">
        <f t="shared" ca="1" si="74"/>
        <v/>
      </c>
      <c r="AI93" s="11" t="str">
        <f t="shared" ca="1" si="75"/>
        <v/>
      </c>
      <c r="AJ93" s="11" t="str">
        <f ca="1">IF(AH93="","",IFERROR(VLOOKUP(VALUE(AH93),'(辅)战斗时机表'!$A$4:$C$47,3,FALSE)&amp;IF(AI93="","","("&amp;AI93&amp;")"),"配置错误")&amp;IF(AK93="",""," 或 "))</f>
        <v/>
      </c>
      <c r="AK93" s="7" t="str">
        <f t="shared" ca="1" si="76"/>
        <v/>
      </c>
    </row>
    <row r="94" spans="1:37" x14ac:dyDescent="0.15">
      <c r="A94" s="9" t="str">
        <f t="shared" ca="1" si="51"/>
        <v>击杀目标时</v>
      </c>
      <c r="B94" s="7">
        <f ca="1">IF(OFFSET(Buff!R$6,ROW()-6,0)="","",OFFSET(Buff!R$6,ROW()-6,0))</f>
        <v>400</v>
      </c>
      <c r="C94" s="7">
        <v>1</v>
      </c>
      <c r="D94" s="7">
        <f t="shared" ca="1" si="52"/>
        <v>4</v>
      </c>
      <c r="E94" s="10" t="str">
        <f t="shared" ca="1" si="53"/>
        <v>400</v>
      </c>
      <c r="F94" s="11" t="str">
        <f t="shared" ca="1" si="54"/>
        <v>400</v>
      </c>
      <c r="G94" s="11" t="str">
        <f t="shared" ca="1" si="55"/>
        <v/>
      </c>
      <c r="H94" s="11" t="str">
        <f ca="1">IF(F94="","",IFERROR(VLOOKUP(VALUE(F94),'(辅)战斗时机表'!$A$4:$C$47,3,FALSE)&amp;IF(G94="","","("&amp;G94&amp;")"),"配置错误")&amp;IF(I94="",""," 或 "))</f>
        <v>击杀目标时</v>
      </c>
      <c r="I94" s="7" t="str">
        <f t="shared" ca="1" si="56"/>
        <v/>
      </c>
      <c r="J94" s="7">
        <v>2</v>
      </c>
      <c r="K94" s="7">
        <f t="shared" ca="1" si="57"/>
        <v>1</v>
      </c>
      <c r="L94" s="10" t="str">
        <f t="shared" ca="1" si="58"/>
        <v/>
      </c>
      <c r="M94" s="11" t="str">
        <f t="shared" ca="1" si="59"/>
        <v/>
      </c>
      <c r="N94" s="11" t="str">
        <f t="shared" ca="1" si="60"/>
        <v/>
      </c>
      <c r="O94" s="11" t="str">
        <f ca="1">IF(M94="","",IFERROR(VLOOKUP(VALUE(M94),'(辅)战斗时机表'!$A$4:$C$47,3,FALSE)&amp;IF(N94="","","("&amp;N94&amp;")"),"配置错误")&amp;IF(P94="",""," 或 "))</f>
        <v/>
      </c>
      <c r="P94" s="7" t="str">
        <f t="shared" ca="1" si="61"/>
        <v/>
      </c>
      <c r="Q94" s="7">
        <v>3</v>
      </c>
      <c r="R94" s="7">
        <f t="shared" ca="1" si="62"/>
        <v>1</v>
      </c>
      <c r="S94" s="10" t="str">
        <f t="shared" ca="1" si="63"/>
        <v/>
      </c>
      <c r="T94" s="11" t="str">
        <f t="shared" ca="1" si="64"/>
        <v/>
      </c>
      <c r="U94" s="11" t="str">
        <f t="shared" ca="1" si="65"/>
        <v/>
      </c>
      <c r="V94" s="11" t="str">
        <f ca="1">IF(T94="","",IFERROR(VLOOKUP(VALUE(T94),'(辅)战斗时机表'!$A$4:$C$47,3,FALSE)&amp;IF(U94="","","("&amp;U94&amp;")"),"配置错误")&amp;IF(W94="",""," 或 "))</f>
        <v/>
      </c>
      <c r="W94" s="7" t="str">
        <f t="shared" ca="1" si="66"/>
        <v/>
      </c>
      <c r="X94" s="7">
        <v>4</v>
      </c>
      <c r="Y94" s="7">
        <f t="shared" ca="1" si="67"/>
        <v>1</v>
      </c>
      <c r="Z94" s="10" t="str">
        <f t="shared" ca="1" si="68"/>
        <v/>
      </c>
      <c r="AA94" s="11" t="str">
        <f t="shared" ca="1" si="69"/>
        <v/>
      </c>
      <c r="AB94" s="11" t="str">
        <f t="shared" ca="1" si="70"/>
        <v/>
      </c>
      <c r="AC94" s="11" t="str">
        <f ca="1">IF(AA94="","",IFERROR(VLOOKUP(VALUE(AA94),'(辅)战斗时机表'!$A$4:$C$47,3,FALSE)&amp;IF(AB94="","","("&amp;AB94&amp;")"),"配置错误")&amp;IF(AD94="",""," 或 "))</f>
        <v/>
      </c>
      <c r="AD94" s="7" t="str">
        <f t="shared" ca="1" si="71"/>
        <v/>
      </c>
      <c r="AE94" s="7">
        <v>5</v>
      </c>
      <c r="AF94" s="7">
        <f t="shared" ca="1" si="72"/>
        <v>1</v>
      </c>
      <c r="AG94" s="10" t="str">
        <f t="shared" ca="1" si="73"/>
        <v/>
      </c>
      <c r="AH94" s="11" t="str">
        <f t="shared" ca="1" si="74"/>
        <v/>
      </c>
      <c r="AI94" s="11" t="str">
        <f t="shared" ca="1" si="75"/>
        <v/>
      </c>
      <c r="AJ94" s="11" t="str">
        <f ca="1">IF(AH94="","",IFERROR(VLOOKUP(VALUE(AH94),'(辅)战斗时机表'!$A$4:$C$47,3,FALSE)&amp;IF(AI94="","","("&amp;AI94&amp;")"),"配置错误")&amp;IF(AK94="",""," 或 "))</f>
        <v/>
      </c>
      <c r="AK94" s="7" t="str">
        <f t="shared" ca="1" si="76"/>
        <v/>
      </c>
    </row>
    <row r="95" spans="1:37" x14ac:dyDescent="0.15">
      <c r="A95" s="9" t="str">
        <f t="shared" ca="1" si="51"/>
        <v>立即</v>
      </c>
      <c r="B95" s="7">
        <f ca="1">IF(OFFSET(Buff!R$6,ROW()-6,0)="","",OFFSET(Buff!R$6,ROW()-6,0))</f>
        <v>0</v>
      </c>
      <c r="C95" s="7">
        <v>1</v>
      </c>
      <c r="D95" s="7">
        <f t="shared" ca="1" si="52"/>
        <v>2</v>
      </c>
      <c r="E95" s="10" t="str">
        <f t="shared" ca="1" si="53"/>
        <v>0</v>
      </c>
      <c r="F95" s="11" t="str">
        <f t="shared" ca="1" si="54"/>
        <v>0</v>
      </c>
      <c r="G95" s="11" t="str">
        <f t="shared" ca="1" si="55"/>
        <v/>
      </c>
      <c r="H95" s="11" t="str">
        <f ca="1">IF(F95="","",IFERROR(VLOOKUP(VALUE(F95),'(辅)战斗时机表'!$A$4:$C$47,3,FALSE)&amp;IF(G95="","","("&amp;G95&amp;")"),"配置错误")&amp;IF(I95="",""," 或 "))</f>
        <v>立即</v>
      </c>
      <c r="I95" s="7" t="str">
        <f t="shared" ca="1" si="56"/>
        <v/>
      </c>
      <c r="J95" s="7">
        <v>2</v>
      </c>
      <c r="K95" s="7">
        <f t="shared" ca="1" si="57"/>
        <v>1</v>
      </c>
      <c r="L95" s="10" t="str">
        <f t="shared" ca="1" si="58"/>
        <v/>
      </c>
      <c r="M95" s="11" t="str">
        <f t="shared" ca="1" si="59"/>
        <v/>
      </c>
      <c r="N95" s="11" t="str">
        <f t="shared" ca="1" si="60"/>
        <v/>
      </c>
      <c r="O95" s="11" t="str">
        <f ca="1">IF(M95="","",IFERROR(VLOOKUP(VALUE(M95),'(辅)战斗时机表'!$A$4:$C$47,3,FALSE)&amp;IF(N95="","","("&amp;N95&amp;")"),"配置错误")&amp;IF(P95="",""," 或 "))</f>
        <v/>
      </c>
      <c r="P95" s="7" t="str">
        <f t="shared" ca="1" si="61"/>
        <v/>
      </c>
      <c r="Q95" s="7">
        <v>3</v>
      </c>
      <c r="R95" s="7">
        <f t="shared" ca="1" si="62"/>
        <v>1</v>
      </c>
      <c r="S95" s="10" t="str">
        <f t="shared" ca="1" si="63"/>
        <v/>
      </c>
      <c r="T95" s="11" t="str">
        <f t="shared" ca="1" si="64"/>
        <v/>
      </c>
      <c r="U95" s="11" t="str">
        <f t="shared" ca="1" si="65"/>
        <v/>
      </c>
      <c r="V95" s="11" t="str">
        <f ca="1">IF(T95="","",IFERROR(VLOOKUP(VALUE(T95),'(辅)战斗时机表'!$A$4:$C$47,3,FALSE)&amp;IF(U95="","","("&amp;U95&amp;")"),"配置错误")&amp;IF(W95="",""," 或 "))</f>
        <v/>
      </c>
      <c r="W95" s="7" t="str">
        <f t="shared" ca="1" si="66"/>
        <v/>
      </c>
      <c r="X95" s="7">
        <v>4</v>
      </c>
      <c r="Y95" s="7">
        <f t="shared" ca="1" si="67"/>
        <v>1</v>
      </c>
      <c r="Z95" s="10" t="str">
        <f t="shared" ca="1" si="68"/>
        <v/>
      </c>
      <c r="AA95" s="11" t="str">
        <f t="shared" ca="1" si="69"/>
        <v/>
      </c>
      <c r="AB95" s="11" t="str">
        <f t="shared" ca="1" si="70"/>
        <v/>
      </c>
      <c r="AC95" s="11" t="str">
        <f ca="1">IF(AA95="","",IFERROR(VLOOKUP(VALUE(AA95),'(辅)战斗时机表'!$A$4:$C$47,3,FALSE)&amp;IF(AB95="","","("&amp;AB95&amp;")"),"配置错误")&amp;IF(AD95="",""," 或 "))</f>
        <v/>
      </c>
      <c r="AD95" s="7" t="str">
        <f t="shared" ca="1" si="71"/>
        <v/>
      </c>
      <c r="AE95" s="7">
        <v>5</v>
      </c>
      <c r="AF95" s="7">
        <f t="shared" ca="1" si="72"/>
        <v>1</v>
      </c>
      <c r="AG95" s="10" t="str">
        <f t="shared" ca="1" si="73"/>
        <v/>
      </c>
      <c r="AH95" s="11" t="str">
        <f t="shared" ca="1" si="74"/>
        <v/>
      </c>
      <c r="AI95" s="11" t="str">
        <f t="shared" ca="1" si="75"/>
        <v/>
      </c>
      <c r="AJ95" s="11" t="str">
        <f ca="1">IF(AH95="","",IFERROR(VLOOKUP(VALUE(AH95),'(辅)战斗时机表'!$A$4:$C$47,3,FALSE)&amp;IF(AI95="","","("&amp;AI95&amp;")"),"配置错误")&amp;IF(AK95="",""," 或 "))</f>
        <v/>
      </c>
      <c r="AK95" s="7" t="str">
        <f t="shared" ca="1" si="76"/>
        <v/>
      </c>
    </row>
    <row r="96" spans="1:37" x14ac:dyDescent="0.15">
      <c r="A96" s="9" t="str">
        <f t="shared" ca="1" si="51"/>
        <v>立即</v>
      </c>
      <c r="B96" s="7">
        <f ca="1">IF(OFFSET(Buff!R$6,ROW()-6,0)="","",OFFSET(Buff!R$6,ROW()-6,0))</f>
        <v>0</v>
      </c>
      <c r="C96" s="7">
        <v>1</v>
      </c>
      <c r="D96" s="7">
        <f t="shared" ca="1" si="52"/>
        <v>2</v>
      </c>
      <c r="E96" s="10" t="str">
        <f t="shared" ca="1" si="53"/>
        <v>0</v>
      </c>
      <c r="F96" s="11" t="str">
        <f t="shared" ca="1" si="54"/>
        <v>0</v>
      </c>
      <c r="G96" s="11" t="str">
        <f t="shared" ca="1" si="55"/>
        <v/>
      </c>
      <c r="H96" s="11" t="str">
        <f ca="1">IF(F96="","",IFERROR(VLOOKUP(VALUE(F96),'(辅)战斗时机表'!$A$4:$C$47,3,FALSE)&amp;IF(G96="","","("&amp;G96&amp;")"),"配置错误")&amp;IF(I96="",""," 或 "))</f>
        <v>立即</v>
      </c>
      <c r="I96" s="7" t="str">
        <f t="shared" ca="1" si="56"/>
        <v/>
      </c>
      <c r="J96" s="7">
        <v>2</v>
      </c>
      <c r="K96" s="7">
        <f t="shared" ca="1" si="57"/>
        <v>1</v>
      </c>
      <c r="L96" s="10" t="str">
        <f t="shared" ca="1" si="58"/>
        <v/>
      </c>
      <c r="M96" s="11" t="str">
        <f t="shared" ca="1" si="59"/>
        <v/>
      </c>
      <c r="N96" s="11" t="str">
        <f t="shared" ca="1" si="60"/>
        <v/>
      </c>
      <c r="O96" s="11" t="str">
        <f ca="1">IF(M96="","",IFERROR(VLOOKUP(VALUE(M96),'(辅)战斗时机表'!$A$4:$C$47,3,FALSE)&amp;IF(N96="","","("&amp;N96&amp;")"),"配置错误")&amp;IF(P96="",""," 或 "))</f>
        <v/>
      </c>
      <c r="P96" s="7" t="str">
        <f t="shared" ca="1" si="61"/>
        <v/>
      </c>
      <c r="Q96" s="7">
        <v>3</v>
      </c>
      <c r="R96" s="7">
        <f t="shared" ca="1" si="62"/>
        <v>1</v>
      </c>
      <c r="S96" s="10" t="str">
        <f t="shared" ca="1" si="63"/>
        <v/>
      </c>
      <c r="T96" s="11" t="str">
        <f t="shared" ca="1" si="64"/>
        <v/>
      </c>
      <c r="U96" s="11" t="str">
        <f t="shared" ca="1" si="65"/>
        <v/>
      </c>
      <c r="V96" s="11" t="str">
        <f ca="1">IF(T96="","",IFERROR(VLOOKUP(VALUE(T96),'(辅)战斗时机表'!$A$4:$C$47,3,FALSE)&amp;IF(U96="","","("&amp;U96&amp;")"),"配置错误")&amp;IF(W96="",""," 或 "))</f>
        <v/>
      </c>
      <c r="W96" s="7" t="str">
        <f t="shared" ca="1" si="66"/>
        <v/>
      </c>
      <c r="X96" s="7">
        <v>4</v>
      </c>
      <c r="Y96" s="7">
        <f t="shared" ca="1" si="67"/>
        <v>1</v>
      </c>
      <c r="Z96" s="10" t="str">
        <f t="shared" ca="1" si="68"/>
        <v/>
      </c>
      <c r="AA96" s="11" t="str">
        <f t="shared" ca="1" si="69"/>
        <v/>
      </c>
      <c r="AB96" s="11" t="str">
        <f t="shared" ca="1" si="70"/>
        <v/>
      </c>
      <c r="AC96" s="11" t="str">
        <f ca="1">IF(AA96="","",IFERROR(VLOOKUP(VALUE(AA96),'(辅)战斗时机表'!$A$4:$C$47,3,FALSE)&amp;IF(AB96="","","("&amp;AB96&amp;")"),"配置错误")&amp;IF(AD96="",""," 或 "))</f>
        <v/>
      </c>
      <c r="AD96" s="7" t="str">
        <f t="shared" ca="1" si="71"/>
        <v/>
      </c>
      <c r="AE96" s="7">
        <v>5</v>
      </c>
      <c r="AF96" s="7">
        <f t="shared" ca="1" si="72"/>
        <v>1</v>
      </c>
      <c r="AG96" s="10" t="str">
        <f t="shared" ca="1" si="73"/>
        <v/>
      </c>
      <c r="AH96" s="11" t="str">
        <f t="shared" ca="1" si="74"/>
        <v/>
      </c>
      <c r="AI96" s="11" t="str">
        <f t="shared" ca="1" si="75"/>
        <v/>
      </c>
      <c r="AJ96" s="11" t="str">
        <f ca="1">IF(AH96="","",IFERROR(VLOOKUP(VALUE(AH96),'(辅)战斗时机表'!$A$4:$C$47,3,FALSE)&amp;IF(AI96="","","("&amp;AI96&amp;")"),"配置错误")&amp;IF(AK96="",""," 或 "))</f>
        <v/>
      </c>
      <c r="AK96" s="7" t="str">
        <f t="shared" ca="1" si="76"/>
        <v/>
      </c>
    </row>
    <row r="97" spans="1:37" x14ac:dyDescent="0.15">
      <c r="A97" s="9" t="str">
        <f t="shared" ca="1" si="51"/>
        <v>当回合开始时</v>
      </c>
      <c r="B97" s="7">
        <f ca="1">IF(OFFSET(Buff!R$6,ROW()-6,0)="","",OFFSET(Buff!R$6,ROW()-6,0))</f>
        <v>200</v>
      </c>
      <c r="C97" s="7">
        <v>1</v>
      </c>
      <c r="D97" s="7">
        <f t="shared" ca="1" si="52"/>
        <v>4</v>
      </c>
      <c r="E97" s="10" t="str">
        <f t="shared" ca="1" si="53"/>
        <v>200</v>
      </c>
      <c r="F97" s="11" t="str">
        <f t="shared" ca="1" si="54"/>
        <v>200</v>
      </c>
      <c r="G97" s="11" t="str">
        <f t="shared" ca="1" si="55"/>
        <v/>
      </c>
      <c r="H97" s="11" t="str">
        <f ca="1">IF(F97="","",IFERROR(VLOOKUP(VALUE(F97),'(辅)战斗时机表'!$A$4:$C$47,3,FALSE)&amp;IF(G97="","","("&amp;G97&amp;")"),"配置错误")&amp;IF(I97="",""," 或 "))</f>
        <v>当回合开始时</v>
      </c>
      <c r="I97" s="7" t="str">
        <f t="shared" ca="1" si="56"/>
        <v/>
      </c>
      <c r="J97" s="7">
        <v>2</v>
      </c>
      <c r="K97" s="7">
        <f t="shared" ca="1" si="57"/>
        <v>1</v>
      </c>
      <c r="L97" s="10" t="str">
        <f t="shared" ca="1" si="58"/>
        <v/>
      </c>
      <c r="M97" s="11" t="str">
        <f t="shared" ca="1" si="59"/>
        <v/>
      </c>
      <c r="N97" s="11" t="str">
        <f t="shared" ca="1" si="60"/>
        <v/>
      </c>
      <c r="O97" s="11" t="str">
        <f ca="1">IF(M97="","",IFERROR(VLOOKUP(VALUE(M97),'(辅)战斗时机表'!$A$4:$C$47,3,FALSE)&amp;IF(N97="","","("&amp;N97&amp;")"),"配置错误")&amp;IF(P97="",""," 或 "))</f>
        <v/>
      </c>
      <c r="P97" s="7" t="str">
        <f t="shared" ca="1" si="61"/>
        <v/>
      </c>
      <c r="Q97" s="7">
        <v>3</v>
      </c>
      <c r="R97" s="7">
        <f t="shared" ca="1" si="62"/>
        <v>1</v>
      </c>
      <c r="S97" s="10" t="str">
        <f t="shared" ca="1" si="63"/>
        <v/>
      </c>
      <c r="T97" s="11" t="str">
        <f t="shared" ca="1" si="64"/>
        <v/>
      </c>
      <c r="U97" s="11" t="str">
        <f t="shared" ca="1" si="65"/>
        <v/>
      </c>
      <c r="V97" s="11" t="str">
        <f ca="1">IF(T97="","",IFERROR(VLOOKUP(VALUE(T97),'(辅)战斗时机表'!$A$4:$C$47,3,FALSE)&amp;IF(U97="","","("&amp;U97&amp;")"),"配置错误")&amp;IF(W97="",""," 或 "))</f>
        <v/>
      </c>
      <c r="W97" s="7" t="str">
        <f t="shared" ca="1" si="66"/>
        <v/>
      </c>
      <c r="X97" s="7">
        <v>4</v>
      </c>
      <c r="Y97" s="7">
        <f t="shared" ca="1" si="67"/>
        <v>1</v>
      </c>
      <c r="Z97" s="10" t="str">
        <f t="shared" ca="1" si="68"/>
        <v/>
      </c>
      <c r="AA97" s="11" t="str">
        <f t="shared" ca="1" si="69"/>
        <v/>
      </c>
      <c r="AB97" s="11" t="str">
        <f t="shared" ca="1" si="70"/>
        <v/>
      </c>
      <c r="AC97" s="11" t="str">
        <f ca="1">IF(AA97="","",IFERROR(VLOOKUP(VALUE(AA97),'(辅)战斗时机表'!$A$4:$C$47,3,FALSE)&amp;IF(AB97="","","("&amp;AB97&amp;")"),"配置错误")&amp;IF(AD97="",""," 或 "))</f>
        <v/>
      </c>
      <c r="AD97" s="7" t="str">
        <f t="shared" ca="1" si="71"/>
        <v/>
      </c>
      <c r="AE97" s="7">
        <v>5</v>
      </c>
      <c r="AF97" s="7">
        <f t="shared" ca="1" si="72"/>
        <v>1</v>
      </c>
      <c r="AG97" s="10" t="str">
        <f t="shared" ca="1" si="73"/>
        <v/>
      </c>
      <c r="AH97" s="11" t="str">
        <f t="shared" ca="1" si="74"/>
        <v/>
      </c>
      <c r="AI97" s="11" t="str">
        <f t="shared" ca="1" si="75"/>
        <v/>
      </c>
      <c r="AJ97" s="11" t="str">
        <f ca="1">IF(AH97="","",IFERROR(VLOOKUP(VALUE(AH97),'(辅)战斗时机表'!$A$4:$C$47,3,FALSE)&amp;IF(AI97="","","("&amp;AI97&amp;")"),"配置错误")&amp;IF(AK97="",""," 或 "))</f>
        <v/>
      </c>
      <c r="AK97" s="7" t="str">
        <f t="shared" ca="1" si="76"/>
        <v/>
      </c>
    </row>
    <row r="98" spans="1:37" x14ac:dyDescent="0.15">
      <c r="A98" s="9" t="str">
        <f t="shared" ca="1" si="51"/>
        <v>立即</v>
      </c>
      <c r="B98" s="7">
        <f ca="1">IF(OFFSET(Buff!R$6,ROW()-6,0)="","",OFFSET(Buff!R$6,ROW()-6,0))</f>
        <v>0</v>
      </c>
      <c r="C98" s="7">
        <v>1</v>
      </c>
      <c r="D98" s="7">
        <f t="shared" ca="1" si="52"/>
        <v>2</v>
      </c>
      <c r="E98" s="10" t="str">
        <f t="shared" ca="1" si="53"/>
        <v>0</v>
      </c>
      <c r="F98" s="11" t="str">
        <f t="shared" ca="1" si="54"/>
        <v>0</v>
      </c>
      <c r="G98" s="11" t="str">
        <f t="shared" ca="1" si="55"/>
        <v/>
      </c>
      <c r="H98" s="11" t="str">
        <f ca="1">IF(F98="","",IFERROR(VLOOKUP(VALUE(F98),'(辅)战斗时机表'!$A$4:$C$47,3,FALSE)&amp;IF(G98="","","("&amp;G98&amp;")"),"配置错误")&amp;IF(I98="",""," 或 "))</f>
        <v>立即</v>
      </c>
      <c r="I98" s="7" t="str">
        <f t="shared" ca="1" si="56"/>
        <v/>
      </c>
      <c r="J98" s="7">
        <v>2</v>
      </c>
      <c r="K98" s="7">
        <f t="shared" ca="1" si="57"/>
        <v>1</v>
      </c>
      <c r="L98" s="10" t="str">
        <f t="shared" ca="1" si="58"/>
        <v/>
      </c>
      <c r="M98" s="11" t="str">
        <f t="shared" ca="1" si="59"/>
        <v/>
      </c>
      <c r="N98" s="11" t="str">
        <f t="shared" ca="1" si="60"/>
        <v/>
      </c>
      <c r="O98" s="11" t="str">
        <f ca="1">IF(M98="","",IFERROR(VLOOKUP(VALUE(M98),'(辅)战斗时机表'!$A$4:$C$47,3,FALSE)&amp;IF(N98="","","("&amp;N98&amp;")"),"配置错误")&amp;IF(P98="",""," 或 "))</f>
        <v/>
      </c>
      <c r="P98" s="7" t="str">
        <f t="shared" ca="1" si="61"/>
        <v/>
      </c>
      <c r="Q98" s="7">
        <v>3</v>
      </c>
      <c r="R98" s="7">
        <f t="shared" ca="1" si="62"/>
        <v>1</v>
      </c>
      <c r="S98" s="10" t="str">
        <f t="shared" ca="1" si="63"/>
        <v/>
      </c>
      <c r="T98" s="11" t="str">
        <f t="shared" ca="1" si="64"/>
        <v/>
      </c>
      <c r="U98" s="11" t="str">
        <f t="shared" ca="1" si="65"/>
        <v/>
      </c>
      <c r="V98" s="11" t="str">
        <f ca="1">IF(T98="","",IFERROR(VLOOKUP(VALUE(T98),'(辅)战斗时机表'!$A$4:$C$47,3,FALSE)&amp;IF(U98="","","("&amp;U98&amp;")"),"配置错误")&amp;IF(W98="",""," 或 "))</f>
        <v/>
      </c>
      <c r="W98" s="7" t="str">
        <f t="shared" ca="1" si="66"/>
        <v/>
      </c>
      <c r="X98" s="7">
        <v>4</v>
      </c>
      <c r="Y98" s="7">
        <f t="shared" ca="1" si="67"/>
        <v>1</v>
      </c>
      <c r="Z98" s="10" t="str">
        <f t="shared" ca="1" si="68"/>
        <v/>
      </c>
      <c r="AA98" s="11" t="str">
        <f t="shared" ca="1" si="69"/>
        <v/>
      </c>
      <c r="AB98" s="11" t="str">
        <f t="shared" ca="1" si="70"/>
        <v/>
      </c>
      <c r="AC98" s="11" t="str">
        <f ca="1">IF(AA98="","",IFERROR(VLOOKUP(VALUE(AA98),'(辅)战斗时机表'!$A$4:$C$47,3,FALSE)&amp;IF(AB98="","","("&amp;AB98&amp;")"),"配置错误")&amp;IF(AD98="",""," 或 "))</f>
        <v/>
      </c>
      <c r="AD98" s="7" t="str">
        <f t="shared" ca="1" si="71"/>
        <v/>
      </c>
      <c r="AE98" s="7">
        <v>5</v>
      </c>
      <c r="AF98" s="7">
        <f t="shared" ca="1" si="72"/>
        <v>1</v>
      </c>
      <c r="AG98" s="10" t="str">
        <f t="shared" ca="1" si="73"/>
        <v/>
      </c>
      <c r="AH98" s="11" t="str">
        <f t="shared" ca="1" si="74"/>
        <v/>
      </c>
      <c r="AI98" s="11" t="str">
        <f t="shared" ca="1" si="75"/>
        <v/>
      </c>
      <c r="AJ98" s="11" t="str">
        <f ca="1">IF(AH98="","",IFERROR(VLOOKUP(VALUE(AH98),'(辅)战斗时机表'!$A$4:$C$47,3,FALSE)&amp;IF(AI98="","","("&amp;AI98&amp;")"),"配置错误")&amp;IF(AK98="",""," 或 "))</f>
        <v/>
      </c>
      <c r="AK98" s="7" t="str">
        <f t="shared" ca="1" si="76"/>
        <v/>
      </c>
    </row>
    <row r="99" spans="1:37" x14ac:dyDescent="0.15">
      <c r="A99" s="9" t="str">
        <f t="shared" ca="1" si="51"/>
        <v>立即</v>
      </c>
      <c r="B99" s="7">
        <f ca="1">IF(OFFSET(Buff!R$6,ROW()-6,0)="","",OFFSET(Buff!R$6,ROW()-6,0))</f>
        <v>0</v>
      </c>
      <c r="C99" s="7">
        <v>1</v>
      </c>
      <c r="D99" s="7">
        <f t="shared" ca="1" si="52"/>
        <v>2</v>
      </c>
      <c r="E99" s="10" t="str">
        <f t="shared" ca="1" si="53"/>
        <v>0</v>
      </c>
      <c r="F99" s="11" t="str">
        <f t="shared" ca="1" si="54"/>
        <v>0</v>
      </c>
      <c r="G99" s="11" t="str">
        <f t="shared" ca="1" si="55"/>
        <v/>
      </c>
      <c r="H99" s="11" t="str">
        <f ca="1">IF(F99="","",IFERROR(VLOOKUP(VALUE(F99),'(辅)战斗时机表'!$A$4:$C$47,3,FALSE)&amp;IF(G99="","","("&amp;G99&amp;")"),"配置错误")&amp;IF(I99="",""," 或 "))</f>
        <v>立即</v>
      </c>
      <c r="I99" s="7" t="str">
        <f t="shared" ca="1" si="56"/>
        <v/>
      </c>
      <c r="J99" s="7">
        <v>2</v>
      </c>
      <c r="K99" s="7">
        <f t="shared" ca="1" si="57"/>
        <v>1</v>
      </c>
      <c r="L99" s="10" t="str">
        <f t="shared" ca="1" si="58"/>
        <v/>
      </c>
      <c r="M99" s="11" t="str">
        <f t="shared" ca="1" si="59"/>
        <v/>
      </c>
      <c r="N99" s="11" t="str">
        <f t="shared" ca="1" si="60"/>
        <v/>
      </c>
      <c r="O99" s="11" t="str">
        <f ca="1">IF(M99="","",IFERROR(VLOOKUP(VALUE(M99),'(辅)战斗时机表'!$A$4:$C$47,3,FALSE)&amp;IF(N99="","","("&amp;N99&amp;")"),"配置错误")&amp;IF(P99="",""," 或 "))</f>
        <v/>
      </c>
      <c r="P99" s="7" t="str">
        <f t="shared" ca="1" si="61"/>
        <v/>
      </c>
      <c r="Q99" s="7">
        <v>3</v>
      </c>
      <c r="R99" s="7">
        <f t="shared" ca="1" si="62"/>
        <v>1</v>
      </c>
      <c r="S99" s="10" t="str">
        <f t="shared" ca="1" si="63"/>
        <v/>
      </c>
      <c r="T99" s="11" t="str">
        <f t="shared" ca="1" si="64"/>
        <v/>
      </c>
      <c r="U99" s="11" t="str">
        <f t="shared" ca="1" si="65"/>
        <v/>
      </c>
      <c r="V99" s="11" t="str">
        <f ca="1">IF(T99="","",IFERROR(VLOOKUP(VALUE(T99),'(辅)战斗时机表'!$A$4:$C$47,3,FALSE)&amp;IF(U99="","","("&amp;U99&amp;")"),"配置错误")&amp;IF(W99="",""," 或 "))</f>
        <v/>
      </c>
      <c r="W99" s="7" t="str">
        <f t="shared" ca="1" si="66"/>
        <v/>
      </c>
      <c r="X99" s="7">
        <v>4</v>
      </c>
      <c r="Y99" s="7">
        <f t="shared" ca="1" si="67"/>
        <v>1</v>
      </c>
      <c r="Z99" s="10" t="str">
        <f t="shared" ca="1" si="68"/>
        <v/>
      </c>
      <c r="AA99" s="11" t="str">
        <f t="shared" ca="1" si="69"/>
        <v/>
      </c>
      <c r="AB99" s="11" t="str">
        <f t="shared" ca="1" si="70"/>
        <v/>
      </c>
      <c r="AC99" s="11" t="str">
        <f ca="1">IF(AA99="","",IFERROR(VLOOKUP(VALUE(AA99),'(辅)战斗时机表'!$A$4:$C$47,3,FALSE)&amp;IF(AB99="","","("&amp;AB99&amp;")"),"配置错误")&amp;IF(AD99="",""," 或 "))</f>
        <v/>
      </c>
      <c r="AD99" s="7" t="str">
        <f t="shared" ca="1" si="71"/>
        <v/>
      </c>
      <c r="AE99" s="7">
        <v>5</v>
      </c>
      <c r="AF99" s="7">
        <f t="shared" ca="1" si="72"/>
        <v>1</v>
      </c>
      <c r="AG99" s="10" t="str">
        <f t="shared" ca="1" si="73"/>
        <v/>
      </c>
      <c r="AH99" s="11" t="str">
        <f t="shared" ca="1" si="74"/>
        <v/>
      </c>
      <c r="AI99" s="11" t="str">
        <f t="shared" ca="1" si="75"/>
        <v/>
      </c>
      <c r="AJ99" s="11" t="str">
        <f ca="1">IF(AH99="","",IFERROR(VLOOKUP(VALUE(AH99),'(辅)战斗时机表'!$A$4:$C$47,3,FALSE)&amp;IF(AI99="","","("&amp;AI99&amp;")"),"配置错误")&amp;IF(AK99="",""," 或 "))</f>
        <v/>
      </c>
      <c r="AK99" s="7" t="str">
        <f t="shared" ca="1" si="76"/>
        <v/>
      </c>
    </row>
    <row r="100" spans="1:37" x14ac:dyDescent="0.15">
      <c r="A100" s="9" t="str">
        <f t="shared" ca="1" si="51"/>
        <v>立即</v>
      </c>
      <c r="B100" s="7">
        <f ca="1">IF(OFFSET(Buff!R$6,ROW()-6,0)="","",OFFSET(Buff!R$6,ROW()-6,0))</f>
        <v>0</v>
      </c>
      <c r="C100" s="7">
        <v>1</v>
      </c>
      <c r="D100" s="7">
        <f t="shared" ca="1" si="52"/>
        <v>2</v>
      </c>
      <c r="E100" s="10" t="str">
        <f t="shared" ca="1" si="53"/>
        <v>0</v>
      </c>
      <c r="F100" s="11" t="str">
        <f t="shared" ca="1" si="54"/>
        <v>0</v>
      </c>
      <c r="G100" s="11" t="str">
        <f t="shared" ca="1" si="55"/>
        <v/>
      </c>
      <c r="H100" s="11" t="str">
        <f ca="1">IF(F100="","",IFERROR(VLOOKUP(VALUE(F100),'(辅)战斗时机表'!$A$4:$C$47,3,FALSE)&amp;IF(G100="","","("&amp;G100&amp;")"),"配置错误")&amp;IF(I100="",""," 或 "))</f>
        <v>立即</v>
      </c>
      <c r="I100" s="7" t="str">
        <f t="shared" ca="1" si="56"/>
        <v/>
      </c>
      <c r="J100" s="7">
        <v>2</v>
      </c>
      <c r="K100" s="7">
        <f t="shared" ca="1" si="57"/>
        <v>1</v>
      </c>
      <c r="L100" s="10" t="str">
        <f t="shared" ca="1" si="58"/>
        <v/>
      </c>
      <c r="M100" s="11" t="str">
        <f t="shared" ca="1" si="59"/>
        <v/>
      </c>
      <c r="N100" s="11" t="str">
        <f t="shared" ca="1" si="60"/>
        <v/>
      </c>
      <c r="O100" s="11" t="str">
        <f ca="1">IF(M100="","",IFERROR(VLOOKUP(VALUE(M100),'(辅)战斗时机表'!$A$4:$C$47,3,FALSE)&amp;IF(N100="","","("&amp;N100&amp;")"),"配置错误")&amp;IF(P100="",""," 或 "))</f>
        <v/>
      </c>
      <c r="P100" s="7" t="str">
        <f t="shared" ca="1" si="61"/>
        <v/>
      </c>
      <c r="Q100" s="7">
        <v>3</v>
      </c>
      <c r="R100" s="7">
        <f t="shared" ca="1" si="62"/>
        <v>1</v>
      </c>
      <c r="S100" s="10" t="str">
        <f t="shared" ca="1" si="63"/>
        <v/>
      </c>
      <c r="T100" s="11" t="str">
        <f t="shared" ca="1" si="64"/>
        <v/>
      </c>
      <c r="U100" s="11" t="str">
        <f t="shared" ca="1" si="65"/>
        <v/>
      </c>
      <c r="V100" s="11" t="str">
        <f ca="1">IF(T100="","",IFERROR(VLOOKUP(VALUE(T100),'(辅)战斗时机表'!$A$4:$C$47,3,FALSE)&amp;IF(U100="","","("&amp;U100&amp;")"),"配置错误")&amp;IF(W100="",""," 或 "))</f>
        <v/>
      </c>
      <c r="W100" s="7" t="str">
        <f t="shared" ca="1" si="66"/>
        <v/>
      </c>
      <c r="X100" s="7">
        <v>4</v>
      </c>
      <c r="Y100" s="7">
        <f t="shared" ca="1" si="67"/>
        <v>1</v>
      </c>
      <c r="Z100" s="10" t="str">
        <f t="shared" ca="1" si="68"/>
        <v/>
      </c>
      <c r="AA100" s="11" t="str">
        <f t="shared" ca="1" si="69"/>
        <v/>
      </c>
      <c r="AB100" s="11" t="str">
        <f t="shared" ca="1" si="70"/>
        <v/>
      </c>
      <c r="AC100" s="11" t="str">
        <f ca="1">IF(AA100="","",IFERROR(VLOOKUP(VALUE(AA100),'(辅)战斗时机表'!$A$4:$C$47,3,FALSE)&amp;IF(AB100="","","("&amp;AB100&amp;")"),"配置错误")&amp;IF(AD100="",""," 或 "))</f>
        <v/>
      </c>
      <c r="AD100" s="7" t="str">
        <f t="shared" ca="1" si="71"/>
        <v/>
      </c>
      <c r="AE100" s="7">
        <v>5</v>
      </c>
      <c r="AF100" s="7">
        <f t="shared" ca="1" si="72"/>
        <v>1</v>
      </c>
      <c r="AG100" s="10" t="str">
        <f t="shared" ca="1" si="73"/>
        <v/>
      </c>
      <c r="AH100" s="11" t="str">
        <f t="shared" ca="1" si="74"/>
        <v/>
      </c>
      <c r="AI100" s="11" t="str">
        <f t="shared" ca="1" si="75"/>
        <v/>
      </c>
      <c r="AJ100" s="11" t="str">
        <f ca="1">IF(AH100="","",IFERROR(VLOOKUP(VALUE(AH100),'(辅)战斗时机表'!$A$4:$C$47,3,FALSE)&amp;IF(AI100="","","("&amp;AI100&amp;")"),"配置错误")&amp;IF(AK100="",""," 或 "))</f>
        <v/>
      </c>
      <c r="AK100" s="7" t="str">
        <f t="shared" ca="1" si="76"/>
        <v/>
      </c>
    </row>
    <row r="101" spans="1:37" x14ac:dyDescent="0.15">
      <c r="A101" s="9" t="str">
        <f t="shared" ca="1" si="51"/>
        <v>立即</v>
      </c>
      <c r="B101" s="7">
        <f ca="1">IF(OFFSET(Buff!R$6,ROW()-6,0)="","",OFFSET(Buff!R$6,ROW()-6,0))</f>
        <v>0</v>
      </c>
      <c r="C101" s="7">
        <v>1</v>
      </c>
      <c r="D101" s="7">
        <f t="shared" ca="1" si="52"/>
        <v>2</v>
      </c>
      <c r="E101" s="10" t="str">
        <f t="shared" ca="1" si="53"/>
        <v>0</v>
      </c>
      <c r="F101" s="11" t="str">
        <f t="shared" ca="1" si="54"/>
        <v>0</v>
      </c>
      <c r="G101" s="11" t="str">
        <f t="shared" ca="1" si="55"/>
        <v/>
      </c>
      <c r="H101" s="11" t="str">
        <f ca="1">IF(F101="","",IFERROR(VLOOKUP(VALUE(F101),'(辅)战斗时机表'!$A$4:$C$47,3,FALSE)&amp;IF(G101="","","("&amp;G101&amp;")"),"配置错误")&amp;IF(I101="",""," 或 "))</f>
        <v>立即</v>
      </c>
      <c r="I101" s="7" t="str">
        <f t="shared" ca="1" si="56"/>
        <v/>
      </c>
      <c r="J101" s="7">
        <v>2</v>
      </c>
      <c r="K101" s="7">
        <f t="shared" ca="1" si="57"/>
        <v>1</v>
      </c>
      <c r="L101" s="10" t="str">
        <f t="shared" ca="1" si="58"/>
        <v/>
      </c>
      <c r="M101" s="11" t="str">
        <f t="shared" ca="1" si="59"/>
        <v/>
      </c>
      <c r="N101" s="11" t="str">
        <f t="shared" ca="1" si="60"/>
        <v/>
      </c>
      <c r="O101" s="11" t="str">
        <f ca="1">IF(M101="","",IFERROR(VLOOKUP(VALUE(M101),'(辅)战斗时机表'!$A$4:$C$47,3,FALSE)&amp;IF(N101="","","("&amp;N101&amp;")"),"配置错误")&amp;IF(P101="",""," 或 "))</f>
        <v/>
      </c>
      <c r="P101" s="7" t="str">
        <f t="shared" ca="1" si="61"/>
        <v/>
      </c>
      <c r="Q101" s="7">
        <v>3</v>
      </c>
      <c r="R101" s="7">
        <f t="shared" ca="1" si="62"/>
        <v>1</v>
      </c>
      <c r="S101" s="10" t="str">
        <f t="shared" ca="1" si="63"/>
        <v/>
      </c>
      <c r="T101" s="11" t="str">
        <f t="shared" ca="1" si="64"/>
        <v/>
      </c>
      <c r="U101" s="11" t="str">
        <f t="shared" ca="1" si="65"/>
        <v/>
      </c>
      <c r="V101" s="11" t="str">
        <f ca="1">IF(T101="","",IFERROR(VLOOKUP(VALUE(T101),'(辅)战斗时机表'!$A$4:$C$47,3,FALSE)&amp;IF(U101="","","("&amp;U101&amp;")"),"配置错误")&amp;IF(W101="",""," 或 "))</f>
        <v/>
      </c>
      <c r="W101" s="7" t="str">
        <f t="shared" ca="1" si="66"/>
        <v/>
      </c>
      <c r="X101" s="7">
        <v>4</v>
      </c>
      <c r="Y101" s="7">
        <f t="shared" ca="1" si="67"/>
        <v>1</v>
      </c>
      <c r="Z101" s="10" t="str">
        <f t="shared" ca="1" si="68"/>
        <v/>
      </c>
      <c r="AA101" s="11" t="str">
        <f t="shared" ca="1" si="69"/>
        <v/>
      </c>
      <c r="AB101" s="11" t="str">
        <f t="shared" ca="1" si="70"/>
        <v/>
      </c>
      <c r="AC101" s="11" t="str">
        <f ca="1">IF(AA101="","",IFERROR(VLOOKUP(VALUE(AA101),'(辅)战斗时机表'!$A$4:$C$47,3,FALSE)&amp;IF(AB101="","","("&amp;AB101&amp;")"),"配置错误")&amp;IF(AD101="",""," 或 "))</f>
        <v/>
      </c>
      <c r="AD101" s="7" t="str">
        <f t="shared" ca="1" si="71"/>
        <v/>
      </c>
      <c r="AE101" s="7">
        <v>5</v>
      </c>
      <c r="AF101" s="7">
        <f t="shared" ca="1" si="72"/>
        <v>1</v>
      </c>
      <c r="AG101" s="10" t="str">
        <f t="shared" ca="1" si="73"/>
        <v/>
      </c>
      <c r="AH101" s="11" t="str">
        <f t="shared" ca="1" si="74"/>
        <v/>
      </c>
      <c r="AI101" s="11" t="str">
        <f t="shared" ca="1" si="75"/>
        <v/>
      </c>
      <c r="AJ101" s="11" t="str">
        <f ca="1">IF(AH101="","",IFERROR(VLOOKUP(VALUE(AH101),'(辅)战斗时机表'!$A$4:$C$47,3,FALSE)&amp;IF(AI101="","","("&amp;AI101&amp;")"),"配置错误")&amp;IF(AK101="",""," 或 "))</f>
        <v/>
      </c>
      <c r="AK101" s="7" t="str">
        <f t="shared" ca="1" si="76"/>
        <v/>
      </c>
    </row>
    <row r="102" spans="1:37" x14ac:dyDescent="0.15">
      <c r="A102" s="9" t="str">
        <f t="shared" ca="1" si="51"/>
        <v>立即</v>
      </c>
      <c r="B102" s="7">
        <f ca="1">IF(OFFSET(Buff!R$6,ROW()-6,0)="","",OFFSET(Buff!R$6,ROW()-6,0))</f>
        <v>0</v>
      </c>
      <c r="C102" s="7">
        <v>1</v>
      </c>
      <c r="D102" s="7">
        <f t="shared" ca="1" si="52"/>
        <v>2</v>
      </c>
      <c r="E102" s="10" t="str">
        <f t="shared" ca="1" si="53"/>
        <v>0</v>
      </c>
      <c r="F102" s="11" t="str">
        <f t="shared" ca="1" si="54"/>
        <v>0</v>
      </c>
      <c r="G102" s="11" t="str">
        <f t="shared" ca="1" si="55"/>
        <v/>
      </c>
      <c r="H102" s="11" t="str">
        <f ca="1">IF(F102="","",IFERROR(VLOOKUP(VALUE(F102),'(辅)战斗时机表'!$A$4:$C$47,3,FALSE)&amp;IF(G102="","","("&amp;G102&amp;")"),"配置错误")&amp;IF(I102="",""," 或 "))</f>
        <v>立即</v>
      </c>
      <c r="I102" s="7" t="str">
        <f t="shared" ca="1" si="56"/>
        <v/>
      </c>
      <c r="J102" s="7">
        <v>2</v>
      </c>
      <c r="K102" s="7">
        <f t="shared" ca="1" si="57"/>
        <v>1</v>
      </c>
      <c r="L102" s="10" t="str">
        <f t="shared" ca="1" si="58"/>
        <v/>
      </c>
      <c r="M102" s="11" t="str">
        <f t="shared" ca="1" si="59"/>
        <v/>
      </c>
      <c r="N102" s="11" t="str">
        <f t="shared" ca="1" si="60"/>
        <v/>
      </c>
      <c r="O102" s="11" t="str">
        <f ca="1">IF(M102="","",IFERROR(VLOOKUP(VALUE(M102),'(辅)战斗时机表'!$A$4:$C$47,3,FALSE)&amp;IF(N102="","","("&amp;N102&amp;")"),"配置错误")&amp;IF(P102="",""," 或 "))</f>
        <v/>
      </c>
      <c r="P102" s="7" t="str">
        <f t="shared" ca="1" si="61"/>
        <v/>
      </c>
      <c r="Q102" s="7">
        <v>3</v>
      </c>
      <c r="R102" s="7">
        <f t="shared" ca="1" si="62"/>
        <v>1</v>
      </c>
      <c r="S102" s="10" t="str">
        <f t="shared" ca="1" si="63"/>
        <v/>
      </c>
      <c r="T102" s="11" t="str">
        <f t="shared" ca="1" si="64"/>
        <v/>
      </c>
      <c r="U102" s="11" t="str">
        <f t="shared" ca="1" si="65"/>
        <v/>
      </c>
      <c r="V102" s="11" t="str">
        <f ca="1">IF(T102="","",IFERROR(VLOOKUP(VALUE(T102),'(辅)战斗时机表'!$A$4:$C$47,3,FALSE)&amp;IF(U102="","","("&amp;U102&amp;")"),"配置错误")&amp;IF(W102="",""," 或 "))</f>
        <v/>
      </c>
      <c r="W102" s="7" t="str">
        <f t="shared" ca="1" si="66"/>
        <v/>
      </c>
      <c r="X102" s="7">
        <v>4</v>
      </c>
      <c r="Y102" s="7">
        <f t="shared" ca="1" si="67"/>
        <v>1</v>
      </c>
      <c r="Z102" s="10" t="str">
        <f t="shared" ca="1" si="68"/>
        <v/>
      </c>
      <c r="AA102" s="11" t="str">
        <f t="shared" ca="1" si="69"/>
        <v/>
      </c>
      <c r="AB102" s="11" t="str">
        <f t="shared" ca="1" si="70"/>
        <v/>
      </c>
      <c r="AC102" s="11" t="str">
        <f ca="1">IF(AA102="","",IFERROR(VLOOKUP(VALUE(AA102),'(辅)战斗时机表'!$A$4:$C$47,3,FALSE)&amp;IF(AB102="","","("&amp;AB102&amp;")"),"配置错误")&amp;IF(AD102="",""," 或 "))</f>
        <v/>
      </c>
      <c r="AD102" s="7" t="str">
        <f t="shared" ca="1" si="71"/>
        <v/>
      </c>
      <c r="AE102" s="7">
        <v>5</v>
      </c>
      <c r="AF102" s="7">
        <f t="shared" ca="1" si="72"/>
        <v>1</v>
      </c>
      <c r="AG102" s="10" t="str">
        <f t="shared" ca="1" si="73"/>
        <v/>
      </c>
      <c r="AH102" s="11" t="str">
        <f t="shared" ca="1" si="74"/>
        <v/>
      </c>
      <c r="AI102" s="11" t="str">
        <f t="shared" ca="1" si="75"/>
        <v/>
      </c>
      <c r="AJ102" s="11" t="str">
        <f ca="1">IF(AH102="","",IFERROR(VLOOKUP(VALUE(AH102),'(辅)战斗时机表'!$A$4:$C$47,3,FALSE)&amp;IF(AI102="","","("&amp;AI102&amp;")"),"配置错误")&amp;IF(AK102="",""," 或 "))</f>
        <v/>
      </c>
      <c r="AK102" s="7" t="str">
        <f t="shared" ca="1" si="76"/>
        <v/>
      </c>
    </row>
    <row r="103" spans="1:37" x14ac:dyDescent="0.15">
      <c r="A103" s="9" t="str">
        <f t="shared" ca="1" si="51"/>
        <v>立即</v>
      </c>
      <c r="B103" s="7">
        <f ca="1">IF(OFFSET(Buff!R$6,ROW()-6,0)="","",OFFSET(Buff!R$6,ROW()-6,0))</f>
        <v>0</v>
      </c>
      <c r="C103" s="7">
        <v>1</v>
      </c>
      <c r="D103" s="7">
        <f t="shared" ca="1" si="52"/>
        <v>2</v>
      </c>
      <c r="E103" s="10" t="str">
        <f t="shared" ca="1" si="53"/>
        <v>0</v>
      </c>
      <c r="F103" s="11" t="str">
        <f t="shared" ca="1" si="54"/>
        <v>0</v>
      </c>
      <c r="G103" s="11" t="str">
        <f t="shared" ca="1" si="55"/>
        <v/>
      </c>
      <c r="H103" s="11" t="str">
        <f ca="1">IF(F103="","",IFERROR(VLOOKUP(VALUE(F103),'(辅)战斗时机表'!$A$4:$C$47,3,FALSE)&amp;IF(G103="","","("&amp;G103&amp;")"),"配置错误")&amp;IF(I103="",""," 或 "))</f>
        <v>立即</v>
      </c>
      <c r="I103" s="7" t="str">
        <f t="shared" ca="1" si="56"/>
        <v/>
      </c>
      <c r="J103" s="7">
        <v>2</v>
      </c>
      <c r="K103" s="7">
        <f t="shared" ca="1" si="57"/>
        <v>1</v>
      </c>
      <c r="L103" s="10" t="str">
        <f t="shared" ca="1" si="58"/>
        <v/>
      </c>
      <c r="M103" s="11" t="str">
        <f t="shared" ca="1" si="59"/>
        <v/>
      </c>
      <c r="N103" s="11" t="str">
        <f t="shared" ca="1" si="60"/>
        <v/>
      </c>
      <c r="O103" s="11" t="str">
        <f ca="1">IF(M103="","",IFERROR(VLOOKUP(VALUE(M103),'(辅)战斗时机表'!$A$4:$C$47,3,FALSE)&amp;IF(N103="","","("&amp;N103&amp;")"),"配置错误")&amp;IF(P103="",""," 或 "))</f>
        <v/>
      </c>
      <c r="P103" s="7" t="str">
        <f t="shared" ca="1" si="61"/>
        <v/>
      </c>
      <c r="Q103" s="7">
        <v>3</v>
      </c>
      <c r="R103" s="7">
        <f t="shared" ca="1" si="62"/>
        <v>1</v>
      </c>
      <c r="S103" s="10" t="str">
        <f t="shared" ca="1" si="63"/>
        <v/>
      </c>
      <c r="T103" s="11" t="str">
        <f t="shared" ca="1" si="64"/>
        <v/>
      </c>
      <c r="U103" s="11" t="str">
        <f t="shared" ca="1" si="65"/>
        <v/>
      </c>
      <c r="V103" s="11" t="str">
        <f ca="1">IF(T103="","",IFERROR(VLOOKUP(VALUE(T103),'(辅)战斗时机表'!$A$4:$C$47,3,FALSE)&amp;IF(U103="","","("&amp;U103&amp;")"),"配置错误")&amp;IF(W103="",""," 或 "))</f>
        <v/>
      </c>
      <c r="W103" s="7" t="str">
        <f t="shared" ca="1" si="66"/>
        <v/>
      </c>
      <c r="X103" s="7">
        <v>4</v>
      </c>
      <c r="Y103" s="7">
        <f t="shared" ca="1" si="67"/>
        <v>1</v>
      </c>
      <c r="Z103" s="10" t="str">
        <f t="shared" ca="1" si="68"/>
        <v/>
      </c>
      <c r="AA103" s="11" t="str">
        <f t="shared" ca="1" si="69"/>
        <v/>
      </c>
      <c r="AB103" s="11" t="str">
        <f t="shared" ca="1" si="70"/>
        <v/>
      </c>
      <c r="AC103" s="11" t="str">
        <f ca="1">IF(AA103="","",IFERROR(VLOOKUP(VALUE(AA103),'(辅)战斗时机表'!$A$4:$C$47,3,FALSE)&amp;IF(AB103="","","("&amp;AB103&amp;")"),"配置错误")&amp;IF(AD103="",""," 或 "))</f>
        <v/>
      </c>
      <c r="AD103" s="7" t="str">
        <f t="shared" ca="1" si="71"/>
        <v/>
      </c>
      <c r="AE103" s="7">
        <v>5</v>
      </c>
      <c r="AF103" s="7">
        <f t="shared" ca="1" si="72"/>
        <v>1</v>
      </c>
      <c r="AG103" s="10" t="str">
        <f t="shared" ca="1" si="73"/>
        <v/>
      </c>
      <c r="AH103" s="11" t="str">
        <f t="shared" ca="1" si="74"/>
        <v/>
      </c>
      <c r="AI103" s="11" t="str">
        <f t="shared" ca="1" si="75"/>
        <v/>
      </c>
      <c r="AJ103" s="11" t="str">
        <f ca="1">IF(AH103="","",IFERROR(VLOOKUP(VALUE(AH103),'(辅)战斗时机表'!$A$4:$C$47,3,FALSE)&amp;IF(AI103="","","("&amp;AI103&amp;")"),"配置错误")&amp;IF(AK103="",""," 或 "))</f>
        <v/>
      </c>
      <c r="AK103" s="7" t="str">
        <f t="shared" ca="1" si="76"/>
        <v/>
      </c>
    </row>
    <row r="104" spans="1:37" x14ac:dyDescent="0.15">
      <c r="A104" s="9" t="str">
        <f t="shared" ca="1" si="51"/>
        <v>立即 或 当回合开始时</v>
      </c>
      <c r="B104" s="7" t="str">
        <f ca="1">IF(OFFSET(Buff!R$6,ROW()-6,0)="","",OFFSET(Buff!R$6,ROW()-6,0))</f>
        <v>0|200</v>
      </c>
      <c r="C104" s="7">
        <v>1</v>
      </c>
      <c r="D104" s="7">
        <f t="shared" ref="D104:D134" ca="1" si="77">IFERROR(FIND("|",B104,1),LEN(B104)+1)</f>
        <v>2</v>
      </c>
      <c r="E104" s="10" t="str">
        <f t="shared" ref="E104:E134" ca="1" si="78">MID(B104,1,(D104-1))</f>
        <v>0</v>
      </c>
      <c r="F104" s="11" t="str">
        <f t="shared" ref="F104:F134" ca="1" si="79">IFERROR(LEFT(E104,IFERROR(FIND(";",E104)-1,LEN(E104))),"")</f>
        <v>0</v>
      </c>
      <c r="G104" s="11" t="str">
        <f t="shared" ref="G104:G134" ca="1" si="80">RIGHT(E104,LEN(E104)-LEN(F104)-0)</f>
        <v/>
      </c>
      <c r="H104" s="11" t="str">
        <f ca="1">IF(F104="","",IFERROR(VLOOKUP(VALUE(F104),'(辅)战斗时机表'!$A$4:$C$47,3,FALSE)&amp;IF(G104="","","("&amp;G104&amp;")"),"配置错误")&amp;IF(I104="",""," 或 "))</f>
        <v xml:space="preserve">立即 或 </v>
      </c>
      <c r="I104" s="7" t="str">
        <f t="shared" ref="I104:I134" ca="1" si="81">IFERROR(MID(B104,D104+1,LEN(B104)-D104),"")</f>
        <v>200</v>
      </c>
      <c r="J104" s="7">
        <v>2</v>
      </c>
      <c r="K104" s="7">
        <f t="shared" ref="K104:K134" ca="1" si="82">IFERROR(FIND("|",I104,1),LEN(I104)+1)</f>
        <v>4</v>
      </c>
      <c r="L104" s="10" t="str">
        <f t="shared" ref="L104:L134" ca="1" si="83">MID(I104,1,(K104-1))</f>
        <v>200</v>
      </c>
      <c r="M104" s="11" t="str">
        <f t="shared" ref="M104:M134" ca="1" si="84">IFERROR(LEFT(L104,IFERROR(FIND(";",L104)-1,LEN(L104))),"")</f>
        <v>200</v>
      </c>
      <c r="N104" s="11" t="str">
        <f t="shared" ref="N104:N134" ca="1" si="85">RIGHT(L104,LEN(L104)-LEN(M104)-0)</f>
        <v/>
      </c>
      <c r="O104" s="11" t="str">
        <f ca="1">IF(M104="","",IFERROR(VLOOKUP(VALUE(M104),'(辅)战斗时机表'!$A$4:$C$47,3,FALSE)&amp;IF(N104="","","("&amp;N104&amp;")"),"配置错误")&amp;IF(P104="",""," 或 "))</f>
        <v>当回合开始时</v>
      </c>
      <c r="P104" s="7" t="str">
        <f t="shared" ref="P104:P134" ca="1" si="86">IFERROR(MID(I104,K104+1,LEN(I104)-K104),"")</f>
        <v/>
      </c>
      <c r="Q104" s="7">
        <v>3</v>
      </c>
      <c r="R104" s="7">
        <f t="shared" ref="R104:R134" ca="1" si="87">IFERROR(FIND("|",P104,1),LEN(P104)+1)</f>
        <v>1</v>
      </c>
      <c r="S104" s="10" t="str">
        <f t="shared" ref="S104:S134" ca="1" si="88">MID(P104,1,(R104-1))</f>
        <v/>
      </c>
      <c r="T104" s="11" t="str">
        <f t="shared" ref="T104:T134" ca="1" si="89">IFERROR(LEFT(S104,IFERROR(FIND(";",S104)-1,LEN(S104))),"")</f>
        <v/>
      </c>
      <c r="U104" s="11" t="str">
        <f t="shared" ref="U104:U134" ca="1" si="90">RIGHT(S104,LEN(S104)-LEN(T104)-0)</f>
        <v/>
      </c>
      <c r="V104" s="11" t="str">
        <f ca="1">IF(T104="","",IFERROR(VLOOKUP(VALUE(T104),'(辅)战斗时机表'!$A$4:$C$47,3,FALSE)&amp;IF(U104="","","("&amp;U104&amp;")"),"配置错误")&amp;IF(W104="",""," 或 "))</f>
        <v/>
      </c>
      <c r="W104" s="7" t="str">
        <f t="shared" ref="W104:W134" ca="1" si="91">IFERROR(MID(P104,R104+1,LEN(P104)-R104),"")</f>
        <v/>
      </c>
      <c r="X104" s="7">
        <v>4</v>
      </c>
      <c r="Y104" s="7">
        <f t="shared" ref="Y104:Y134" ca="1" si="92">IFERROR(FIND("|",W104,1),LEN(W104)+1)</f>
        <v>1</v>
      </c>
      <c r="Z104" s="10" t="str">
        <f t="shared" ref="Z104:Z134" ca="1" si="93">MID(W104,1,(Y104-1))</f>
        <v/>
      </c>
      <c r="AA104" s="11" t="str">
        <f t="shared" ref="AA104:AA134" ca="1" si="94">IFERROR(LEFT(Z104,IFERROR(FIND(";",Z104)-1,LEN(Z104))),"")</f>
        <v/>
      </c>
      <c r="AB104" s="11" t="str">
        <f t="shared" ref="AB104:AB134" ca="1" si="95">RIGHT(Z104,LEN(Z104)-LEN(AA104)-0)</f>
        <v/>
      </c>
      <c r="AC104" s="11" t="str">
        <f ca="1">IF(AA104="","",IFERROR(VLOOKUP(VALUE(AA104),'(辅)战斗时机表'!$A$4:$C$47,3,FALSE)&amp;IF(AB104="","","("&amp;AB104&amp;")"),"配置错误")&amp;IF(AD104="",""," 或 "))</f>
        <v/>
      </c>
      <c r="AD104" s="7" t="str">
        <f t="shared" ref="AD104:AD134" ca="1" si="96">IFERROR(MID(W104,Y104+1,LEN(W104)-Y104),"")</f>
        <v/>
      </c>
      <c r="AE104" s="7">
        <v>5</v>
      </c>
      <c r="AF104" s="7">
        <f t="shared" ref="AF104:AF134" ca="1" si="97">IFERROR(FIND("|",AD104,1),LEN(AD104)+1)</f>
        <v>1</v>
      </c>
      <c r="AG104" s="10" t="str">
        <f t="shared" ref="AG104:AG134" ca="1" si="98">MID(AD104,1,(AF104-1))</f>
        <v/>
      </c>
      <c r="AH104" s="11" t="str">
        <f t="shared" ref="AH104:AH134" ca="1" si="99">IFERROR(LEFT(AG104,IFERROR(FIND(";",AG104)-1,LEN(AG104))),"")</f>
        <v/>
      </c>
      <c r="AI104" s="11" t="str">
        <f t="shared" ref="AI104:AI134" ca="1" si="100">RIGHT(AG104,LEN(AG104)-LEN(AH104)-0)</f>
        <v/>
      </c>
      <c r="AJ104" s="11" t="str">
        <f ca="1">IF(AH104="","",IFERROR(VLOOKUP(VALUE(AH104),'(辅)战斗时机表'!$A$4:$C$47,3,FALSE)&amp;IF(AI104="","","("&amp;AI104&amp;")"),"配置错误")&amp;IF(AK104="",""," 或 "))</f>
        <v/>
      </c>
      <c r="AK104" s="7" t="str">
        <f t="shared" ref="AK104:AK134" ca="1" si="101">IFERROR(MID(AD104,AF104+1,LEN(AD104)-AF104),"")</f>
        <v/>
      </c>
    </row>
    <row r="105" spans="1:37" x14ac:dyDescent="0.15">
      <c r="A105" s="9" t="str">
        <f t="shared" ca="1" si="51"/>
        <v>角色的个人回合结束前</v>
      </c>
      <c r="B105" s="7">
        <f ca="1">IF(OFFSET(Buff!R$6,ROW()-6,0)="","",OFFSET(Buff!R$6,ROW()-6,0))</f>
        <v>613</v>
      </c>
      <c r="C105" s="7">
        <v>1</v>
      </c>
      <c r="D105" s="7">
        <f t="shared" ca="1" si="77"/>
        <v>4</v>
      </c>
      <c r="E105" s="10" t="str">
        <f t="shared" ca="1" si="78"/>
        <v>613</v>
      </c>
      <c r="F105" s="11" t="str">
        <f t="shared" ca="1" si="79"/>
        <v>613</v>
      </c>
      <c r="G105" s="11" t="str">
        <f t="shared" ca="1" si="80"/>
        <v/>
      </c>
      <c r="H105" s="11" t="str">
        <f ca="1">IF(F105="","",IFERROR(VLOOKUP(VALUE(F105),'(辅)战斗时机表'!$A$4:$C$47,3,FALSE)&amp;IF(G105="","","("&amp;G105&amp;")"),"配置错误")&amp;IF(I105="",""," 或 "))</f>
        <v>角色的个人回合结束前</v>
      </c>
      <c r="I105" s="7" t="str">
        <f t="shared" ca="1" si="81"/>
        <v/>
      </c>
      <c r="J105" s="7">
        <v>2</v>
      </c>
      <c r="K105" s="7">
        <f t="shared" ca="1" si="82"/>
        <v>1</v>
      </c>
      <c r="L105" s="10" t="str">
        <f t="shared" ca="1" si="83"/>
        <v/>
      </c>
      <c r="M105" s="11" t="str">
        <f t="shared" ca="1" si="84"/>
        <v/>
      </c>
      <c r="N105" s="11" t="str">
        <f t="shared" ca="1" si="85"/>
        <v/>
      </c>
      <c r="O105" s="11" t="str">
        <f ca="1">IF(M105="","",IFERROR(VLOOKUP(VALUE(M105),'(辅)战斗时机表'!$A$4:$C$47,3,FALSE)&amp;IF(N105="","","("&amp;N105&amp;")"),"配置错误")&amp;IF(P105="",""," 或 "))</f>
        <v/>
      </c>
      <c r="P105" s="7" t="str">
        <f t="shared" ca="1" si="86"/>
        <v/>
      </c>
      <c r="Q105" s="7">
        <v>3</v>
      </c>
      <c r="R105" s="7">
        <f t="shared" ca="1" si="87"/>
        <v>1</v>
      </c>
      <c r="S105" s="10" t="str">
        <f t="shared" ca="1" si="88"/>
        <v/>
      </c>
      <c r="T105" s="11" t="str">
        <f t="shared" ca="1" si="89"/>
        <v/>
      </c>
      <c r="U105" s="11" t="str">
        <f t="shared" ca="1" si="90"/>
        <v/>
      </c>
      <c r="V105" s="11" t="str">
        <f ca="1">IF(T105="","",IFERROR(VLOOKUP(VALUE(T105),'(辅)战斗时机表'!$A$4:$C$47,3,FALSE)&amp;IF(U105="","","("&amp;U105&amp;")"),"配置错误")&amp;IF(W105="",""," 或 "))</f>
        <v/>
      </c>
      <c r="W105" s="7" t="str">
        <f t="shared" ca="1" si="91"/>
        <v/>
      </c>
      <c r="X105" s="7">
        <v>4</v>
      </c>
      <c r="Y105" s="7">
        <f t="shared" ca="1" si="92"/>
        <v>1</v>
      </c>
      <c r="Z105" s="10" t="str">
        <f t="shared" ca="1" si="93"/>
        <v/>
      </c>
      <c r="AA105" s="11" t="str">
        <f t="shared" ca="1" si="94"/>
        <v/>
      </c>
      <c r="AB105" s="11" t="str">
        <f t="shared" ca="1" si="95"/>
        <v/>
      </c>
      <c r="AC105" s="11" t="str">
        <f ca="1">IF(AA105="","",IFERROR(VLOOKUP(VALUE(AA105),'(辅)战斗时机表'!$A$4:$C$47,3,FALSE)&amp;IF(AB105="","","("&amp;AB105&amp;")"),"配置错误")&amp;IF(AD105="",""," 或 "))</f>
        <v/>
      </c>
      <c r="AD105" s="7" t="str">
        <f t="shared" ca="1" si="96"/>
        <v/>
      </c>
      <c r="AE105" s="7">
        <v>5</v>
      </c>
      <c r="AF105" s="7">
        <f t="shared" ca="1" si="97"/>
        <v>1</v>
      </c>
      <c r="AG105" s="10" t="str">
        <f t="shared" ca="1" si="98"/>
        <v/>
      </c>
      <c r="AH105" s="11" t="str">
        <f t="shared" ca="1" si="99"/>
        <v/>
      </c>
      <c r="AI105" s="11" t="str">
        <f t="shared" ca="1" si="100"/>
        <v/>
      </c>
      <c r="AJ105" s="11" t="str">
        <f ca="1">IF(AH105="","",IFERROR(VLOOKUP(VALUE(AH105),'(辅)战斗时机表'!$A$4:$C$47,3,FALSE)&amp;IF(AI105="","","("&amp;AI105&amp;")"),"配置错误")&amp;IF(AK105="",""," 或 "))</f>
        <v/>
      </c>
      <c r="AK105" s="7" t="str">
        <f t="shared" ca="1" si="101"/>
        <v/>
      </c>
    </row>
    <row r="106" spans="1:37" x14ac:dyDescent="0.15">
      <c r="A106" s="9" t="str">
        <f t="shared" ca="1" si="51"/>
        <v>立即 或 当回合开始时</v>
      </c>
      <c r="B106" s="7" t="str">
        <f ca="1">IF(OFFSET(Buff!R$6,ROW()-6,0)="","",OFFSET(Buff!R$6,ROW()-6,0))</f>
        <v>0|200</v>
      </c>
      <c r="C106" s="7">
        <v>1</v>
      </c>
      <c r="D106" s="7">
        <f t="shared" ca="1" si="77"/>
        <v>2</v>
      </c>
      <c r="E106" s="10" t="str">
        <f t="shared" ca="1" si="78"/>
        <v>0</v>
      </c>
      <c r="F106" s="11" t="str">
        <f t="shared" ca="1" si="79"/>
        <v>0</v>
      </c>
      <c r="G106" s="11" t="str">
        <f t="shared" ca="1" si="80"/>
        <v/>
      </c>
      <c r="H106" s="11" t="str">
        <f ca="1">IF(F106="","",IFERROR(VLOOKUP(VALUE(F106),'(辅)战斗时机表'!$A$4:$C$47,3,FALSE)&amp;IF(G106="","","("&amp;G106&amp;")"),"配置错误")&amp;IF(I106="",""," 或 "))</f>
        <v xml:space="preserve">立即 或 </v>
      </c>
      <c r="I106" s="7" t="str">
        <f t="shared" ca="1" si="81"/>
        <v>200</v>
      </c>
      <c r="J106" s="7">
        <v>2</v>
      </c>
      <c r="K106" s="7">
        <f t="shared" ca="1" si="82"/>
        <v>4</v>
      </c>
      <c r="L106" s="10" t="str">
        <f t="shared" ca="1" si="83"/>
        <v>200</v>
      </c>
      <c r="M106" s="11" t="str">
        <f t="shared" ca="1" si="84"/>
        <v>200</v>
      </c>
      <c r="N106" s="11" t="str">
        <f t="shared" ca="1" si="85"/>
        <v/>
      </c>
      <c r="O106" s="11" t="str">
        <f ca="1">IF(M106="","",IFERROR(VLOOKUP(VALUE(M106),'(辅)战斗时机表'!$A$4:$C$47,3,FALSE)&amp;IF(N106="","","("&amp;N106&amp;")"),"配置错误")&amp;IF(P106="",""," 或 "))</f>
        <v>当回合开始时</v>
      </c>
      <c r="P106" s="7" t="str">
        <f t="shared" ca="1" si="86"/>
        <v/>
      </c>
      <c r="Q106" s="7">
        <v>3</v>
      </c>
      <c r="R106" s="7">
        <f t="shared" ca="1" si="87"/>
        <v>1</v>
      </c>
      <c r="S106" s="10" t="str">
        <f t="shared" ca="1" si="88"/>
        <v/>
      </c>
      <c r="T106" s="11" t="str">
        <f t="shared" ca="1" si="89"/>
        <v/>
      </c>
      <c r="U106" s="11" t="str">
        <f t="shared" ca="1" si="90"/>
        <v/>
      </c>
      <c r="V106" s="11" t="str">
        <f ca="1">IF(T106="","",IFERROR(VLOOKUP(VALUE(T106),'(辅)战斗时机表'!$A$4:$C$47,3,FALSE)&amp;IF(U106="","","("&amp;U106&amp;")"),"配置错误")&amp;IF(W106="",""," 或 "))</f>
        <v/>
      </c>
      <c r="W106" s="7" t="str">
        <f t="shared" ca="1" si="91"/>
        <v/>
      </c>
      <c r="X106" s="7">
        <v>4</v>
      </c>
      <c r="Y106" s="7">
        <f t="shared" ca="1" si="92"/>
        <v>1</v>
      </c>
      <c r="Z106" s="10" t="str">
        <f t="shared" ca="1" si="93"/>
        <v/>
      </c>
      <c r="AA106" s="11" t="str">
        <f t="shared" ca="1" si="94"/>
        <v/>
      </c>
      <c r="AB106" s="11" t="str">
        <f t="shared" ca="1" si="95"/>
        <v/>
      </c>
      <c r="AC106" s="11" t="str">
        <f ca="1">IF(AA106="","",IFERROR(VLOOKUP(VALUE(AA106),'(辅)战斗时机表'!$A$4:$C$47,3,FALSE)&amp;IF(AB106="","","("&amp;AB106&amp;")"),"配置错误")&amp;IF(AD106="",""," 或 "))</f>
        <v/>
      </c>
      <c r="AD106" s="7" t="str">
        <f t="shared" ca="1" si="96"/>
        <v/>
      </c>
      <c r="AE106" s="7">
        <v>5</v>
      </c>
      <c r="AF106" s="7">
        <f t="shared" ca="1" si="97"/>
        <v>1</v>
      </c>
      <c r="AG106" s="10" t="str">
        <f t="shared" ca="1" si="98"/>
        <v/>
      </c>
      <c r="AH106" s="11" t="str">
        <f t="shared" ca="1" si="99"/>
        <v/>
      </c>
      <c r="AI106" s="11" t="str">
        <f t="shared" ca="1" si="100"/>
        <v/>
      </c>
      <c r="AJ106" s="11" t="str">
        <f ca="1">IF(AH106="","",IFERROR(VLOOKUP(VALUE(AH106),'(辅)战斗时机表'!$A$4:$C$47,3,FALSE)&amp;IF(AI106="","","("&amp;AI106&amp;")"),"配置错误")&amp;IF(AK106="",""," 或 "))</f>
        <v/>
      </c>
      <c r="AK106" s="7" t="str">
        <f t="shared" ca="1" si="101"/>
        <v/>
      </c>
    </row>
    <row r="107" spans="1:37" x14ac:dyDescent="0.15">
      <c r="A107" s="9" t="str">
        <f t="shared" ca="1" si="51"/>
        <v>角色的个人回合结束前</v>
      </c>
      <c r="B107" s="7">
        <f ca="1">IF(OFFSET(Buff!R$6,ROW()-6,0)="","",OFFSET(Buff!R$6,ROW()-6,0))</f>
        <v>613</v>
      </c>
      <c r="C107" s="7">
        <v>1</v>
      </c>
      <c r="D107" s="7">
        <f t="shared" ca="1" si="77"/>
        <v>4</v>
      </c>
      <c r="E107" s="10" t="str">
        <f t="shared" ca="1" si="78"/>
        <v>613</v>
      </c>
      <c r="F107" s="11" t="str">
        <f t="shared" ca="1" si="79"/>
        <v>613</v>
      </c>
      <c r="G107" s="11" t="str">
        <f t="shared" ca="1" si="80"/>
        <v/>
      </c>
      <c r="H107" s="11" t="str">
        <f ca="1">IF(F107="","",IFERROR(VLOOKUP(VALUE(F107),'(辅)战斗时机表'!$A$4:$C$47,3,FALSE)&amp;IF(G107="","","("&amp;G107&amp;")"),"配置错误")&amp;IF(I107="",""," 或 "))</f>
        <v>角色的个人回合结束前</v>
      </c>
      <c r="I107" s="7" t="str">
        <f t="shared" ca="1" si="81"/>
        <v/>
      </c>
      <c r="J107" s="7">
        <v>2</v>
      </c>
      <c r="K107" s="7">
        <f t="shared" ca="1" si="82"/>
        <v>1</v>
      </c>
      <c r="L107" s="10" t="str">
        <f t="shared" ca="1" si="83"/>
        <v/>
      </c>
      <c r="M107" s="11" t="str">
        <f t="shared" ca="1" si="84"/>
        <v/>
      </c>
      <c r="N107" s="11" t="str">
        <f t="shared" ca="1" si="85"/>
        <v/>
      </c>
      <c r="O107" s="11" t="str">
        <f ca="1">IF(M107="","",IFERROR(VLOOKUP(VALUE(M107),'(辅)战斗时机表'!$A$4:$C$47,3,FALSE)&amp;IF(N107="","","("&amp;N107&amp;")"),"配置错误")&amp;IF(P107="",""," 或 "))</f>
        <v/>
      </c>
      <c r="P107" s="7" t="str">
        <f t="shared" ca="1" si="86"/>
        <v/>
      </c>
      <c r="Q107" s="7">
        <v>3</v>
      </c>
      <c r="R107" s="7">
        <f t="shared" ca="1" si="87"/>
        <v>1</v>
      </c>
      <c r="S107" s="10" t="str">
        <f t="shared" ca="1" si="88"/>
        <v/>
      </c>
      <c r="T107" s="11" t="str">
        <f t="shared" ca="1" si="89"/>
        <v/>
      </c>
      <c r="U107" s="11" t="str">
        <f t="shared" ca="1" si="90"/>
        <v/>
      </c>
      <c r="V107" s="11" t="str">
        <f ca="1">IF(T107="","",IFERROR(VLOOKUP(VALUE(T107),'(辅)战斗时机表'!$A$4:$C$47,3,FALSE)&amp;IF(U107="","","("&amp;U107&amp;")"),"配置错误")&amp;IF(W107="",""," 或 "))</f>
        <v/>
      </c>
      <c r="W107" s="7" t="str">
        <f t="shared" ca="1" si="91"/>
        <v/>
      </c>
      <c r="X107" s="7">
        <v>4</v>
      </c>
      <c r="Y107" s="7">
        <f t="shared" ca="1" si="92"/>
        <v>1</v>
      </c>
      <c r="Z107" s="10" t="str">
        <f t="shared" ca="1" si="93"/>
        <v/>
      </c>
      <c r="AA107" s="11" t="str">
        <f t="shared" ca="1" si="94"/>
        <v/>
      </c>
      <c r="AB107" s="11" t="str">
        <f t="shared" ca="1" si="95"/>
        <v/>
      </c>
      <c r="AC107" s="11" t="str">
        <f ca="1">IF(AA107="","",IFERROR(VLOOKUP(VALUE(AA107),'(辅)战斗时机表'!$A$4:$C$47,3,FALSE)&amp;IF(AB107="","","("&amp;AB107&amp;")"),"配置错误")&amp;IF(AD107="",""," 或 "))</f>
        <v/>
      </c>
      <c r="AD107" s="7" t="str">
        <f t="shared" ca="1" si="96"/>
        <v/>
      </c>
      <c r="AE107" s="7">
        <v>5</v>
      </c>
      <c r="AF107" s="7">
        <f t="shared" ca="1" si="97"/>
        <v>1</v>
      </c>
      <c r="AG107" s="10" t="str">
        <f t="shared" ca="1" si="98"/>
        <v/>
      </c>
      <c r="AH107" s="11" t="str">
        <f t="shared" ca="1" si="99"/>
        <v/>
      </c>
      <c r="AI107" s="11" t="str">
        <f t="shared" ca="1" si="100"/>
        <v/>
      </c>
      <c r="AJ107" s="11" t="str">
        <f ca="1">IF(AH107="","",IFERROR(VLOOKUP(VALUE(AH107),'(辅)战斗时机表'!$A$4:$C$47,3,FALSE)&amp;IF(AI107="","","("&amp;AI107&amp;")"),"配置错误")&amp;IF(AK107="",""," 或 "))</f>
        <v/>
      </c>
      <c r="AK107" s="7" t="str">
        <f t="shared" ca="1" si="101"/>
        <v/>
      </c>
    </row>
    <row r="108" spans="1:37" x14ac:dyDescent="0.15">
      <c r="A108" s="9" t="str">
        <f t="shared" ca="1" si="51"/>
        <v>立即 或 无对位敌人到有对位敌人时</v>
      </c>
      <c r="B108" s="7" t="str">
        <f ca="1">IF(OFFSET(Buff!R$6,ROW()-6,0)="","",OFFSET(Buff!R$6,ROW()-6,0))</f>
        <v>0|601</v>
      </c>
      <c r="C108" s="7">
        <v>1</v>
      </c>
      <c r="D108" s="7">
        <f t="shared" ca="1" si="77"/>
        <v>2</v>
      </c>
      <c r="E108" s="10" t="str">
        <f t="shared" ca="1" si="78"/>
        <v>0</v>
      </c>
      <c r="F108" s="11" t="str">
        <f t="shared" ca="1" si="79"/>
        <v>0</v>
      </c>
      <c r="G108" s="11" t="str">
        <f t="shared" ca="1" si="80"/>
        <v/>
      </c>
      <c r="H108" s="11" t="str">
        <f ca="1">IF(F108="","",IFERROR(VLOOKUP(VALUE(F108),'(辅)战斗时机表'!$A$4:$C$47,3,FALSE)&amp;IF(G108="","","("&amp;G108&amp;")"),"配置错误")&amp;IF(I108="",""," 或 "))</f>
        <v xml:space="preserve">立即 或 </v>
      </c>
      <c r="I108" s="7" t="str">
        <f t="shared" ca="1" si="81"/>
        <v>601</v>
      </c>
      <c r="J108" s="7">
        <v>2</v>
      </c>
      <c r="K108" s="7">
        <f t="shared" ca="1" si="82"/>
        <v>4</v>
      </c>
      <c r="L108" s="10" t="str">
        <f t="shared" ca="1" si="83"/>
        <v>601</v>
      </c>
      <c r="M108" s="11" t="str">
        <f t="shared" ca="1" si="84"/>
        <v>601</v>
      </c>
      <c r="N108" s="11" t="str">
        <f t="shared" ca="1" si="85"/>
        <v/>
      </c>
      <c r="O108" s="11" t="str">
        <f ca="1">IF(M108="","",IFERROR(VLOOKUP(VALUE(M108),'(辅)战斗时机表'!$A$4:$C$47,3,FALSE)&amp;IF(N108="","","("&amp;N108&amp;")"),"配置错误")&amp;IF(P108="",""," 或 "))</f>
        <v>无对位敌人到有对位敌人时</v>
      </c>
      <c r="P108" s="7" t="str">
        <f t="shared" ca="1" si="86"/>
        <v/>
      </c>
      <c r="Q108" s="7">
        <v>3</v>
      </c>
      <c r="R108" s="7">
        <f t="shared" ca="1" si="87"/>
        <v>1</v>
      </c>
      <c r="S108" s="10" t="str">
        <f t="shared" ca="1" si="88"/>
        <v/>
      </c>
      <c r="T108" s="11" t="str">
        <f t="shared" ca="1" si="89"/>
        <v/>
      </c>
      <c r="U108" s="11" t="str">
        <f t="shared" ca="1" si="90"/>
        <v/>
      </c>
      <c r="V108" s="11" t="str">
        <f ca="1">IF(T108="","",IFERROR(VLOOKUP(VALUE(T108),'(辅)战斗时机表'!$A$4:$C$47,3,FALSE)&amp;IF(U108="","","("&amp;U108&amp;")"),"配置错误")&amp;IF(W108="",""," 或 "))</f>
        <v/>
      </c>
      <c r="W108" s="7" t="str">
        <f t="shared" ca="1" si="91"/>
        <v/>
      </c>
      <c r="X108" s="7">
        <v>4</v>
      </c>
      <c r="Y108" s="7">
        <f t="shared" ca="1" si="92"/>
        <v>1</v>
      </c>
      <c r="Z108" s="10" t="str">
        <f t="shared" ca="1" si="93"/>
        <v/>
      </c>
      <c r="AA108" s="11" t="str">
        <f t="shared" ca="1" si="94"/>
        <v/>
      </c>
      <c r="AB108" s="11" t="str">
        <f t="shared" ca="1" si="95"/>
        <v/>
      </c>
      <c r="AC108" s="11" t="str">
        <f ca="1">IF(AA108="","",IFERROR(VLOOKUP(VALUE(AA108),'(辅)战斗时机表'!$A$4:$C$47,3,FALSE)&amp;IF(AB108="","","("&amp;AB108&amp;")"),"配置错误")&amp;IF(AD108="",""," 或 "))</f>
        <v/>
      </c>
      <c r="AD108" s="7" t="str">
        <f t="shared" ca="1" si="96"/>
        <v/>
      </c>
      <c r="AE108" s="7">
        <v>5</v>
      </c>
      <c r="AF108" s="7">
        <f t="shared" ca="1" si="97"/>
        <v>1</v>
      </c>
      <c r="AG108" s="10" t="str">
        <f t="shared" ca="1" si="98"/>
        <v/>
      </c>
      <c r="AH108" s="11" t="str">
        <f t="shared" ca="1" si="99"/>
        <v/>
      </c>
      <c r="AI108" s="11" t="str">
        <f t="shared" ca="1" si="100"/>
        <v/>
      </c>
      <c r="AJ108" s="11" t="str">
        <f ca="1">IF(AH108="","",IFERROR(VLOOKUP(VALUE(AH108),'(辅)战斗时机表'!$A$4:$C$47,3,FALSE)&amp;IF(AI108="","","("&amp;AI108&amp;")"),"配置错误")&amp;IF(AK108="",""," 或 "))</f>
        <v/>
      </c>
      <c r="AK108" s="7" t="str">
        <f t="shared" ca="1" si="101"/>
        <v/>
      </c>
    </row>
    <row r="109" spans="1:37" x14ac:dyDescent="0.15">
      <c r="A109" s="9" t="str">
        <f t="shared" ca="1" si="51"/>
        <v>立即</v>
      </c>
      <c r="B109" s="7">
        <f ca="1">IF(OFFSET(Buff!R$6,ROW()-6,0)="","",OFFSET(Buff!R$6,ROW()-6,0))</f>
        <v>0</v>
      </c>
      <c r="C109" s="7">
        <v>1</v>
      </c>
      <c r="D109" s="7">
        <f t="shared" ca="1" si="77"/>
        <v>2</v>
      </c>
      <c r="E109" s="10" t="str">
        <f t="shared" ca="1" si="78"/>
        <v>0</v>
      </c>
      <c r="F109" s="11" t="str">
        <f t="shared" ca="1" si="79"/>
        <v>0</v>
      </c>
      <c r="G109" s="11" t="str">
        <f t="shared" ca="1" si="80"/>
        <v/>
      </c>
      <c r="H109" s="11" t="str">
        <f ca="1">IF(F109="","",IFERROR(VLOOKUP(VALUE(F109),'(辅)战斗时机表'!$A$4:$C$47,3,FALSE)&amp;IF(G109="","","("&amp;G109&amp;")"),"配置错误")&amp;IF(I109="",""," 或 "))</f>
        <v>立即</v>
      </c>
      <c r="I109" s="7" t="str">
        <f t="shared" ca="1" si="81"/>
        <v/>
      </c>
      <c r="J109" s="7">
        <v>2</v>
      </c>
      <c r="K109" s="7">
        <f t="shared" ca="1" si="82"/>
        <v>1</v>
      </c>
      <c r="L109" s="10" t="str">
        <f t="shared" ca="1" si="83"/>
        <v/>
      </c>
      <c r="M109" s="11" t="str">
        <f t="shared" ca="1" si="84"/>
        <v/>
      </c>
      <c r="N109" s="11" t="str">
        <f t="shared" ca="1" si="85"/>
        <v/>
      </c>
      <c r="O109" s="11" t="str">
        <f ca="1">IF(M109="","",IFERROR(VLOOKUP(VALUE(M109),'(辅)战斗时机表'!$A$4:$C$47,3,FALSE)&amp;IF(N109="","","("&amp;N109&amp;")"),"配置错误")&amp;IF(P109="",""," 或 "))</f>
        <v/>
      </c>
      <c r="P109" s="7" t="str">
        <f t="shared" ca="1" si="86"/>
        <v/>
      </c>
      <c r="Q109" s="7">
        <v>3</v>
      </c>
      <c r="R109" s="7">
        <f t="shared" ca="1" si="87"/>
        <v>1</v>
      </c>
      <c r="S109" s="10" t="str">
        <f t="shared" ca="1" si="88"/>
        <v/>
      </c>
      <c r="T109" s="11" t="str">
        <f t="shared" ca="1" si="89"/>
        <v/>
      </c>
      <c r="U109" s="11" t="str">
        <f t="shared" ca="1" si="90"/>
        <v/>
      </c>
      <c r="V109" s="11" t="str">
        <f ca="1">IF(T109="","",IFERROR(VLOOKUP(VALUE(T109),'(辅)战斗时机表'!$A$4:$C$47,3,FALSE)&amp;IF(U109="","","("&amp;U109&amp;")"),"配置错误")&amp;IF(W109="",""," 或 "))</f>
        <v/>
      </c>
      <c r="W109" s="7" t="str">
        <f t="shared" ca="1" si="91"/>
        <v/>
      </c>
      <c r="X109" s="7">
        <v>4</v>
      </c>
      <c r="Y109" s="7">
        <f t="shared" ca="1" si="92"/>
        <v>1</v>
      </c>
      <c r="Z109" s="10" t="str">
        <f t="shared" ca="1" si="93"/>
        <v/>
      </c>
      <c r="AA109" s="11" t="str">
        <f t="shared" ca="1" si="94"/>
        <v/>
      </c>
      <c r="AB109" s="11" t="str">
        <f t="shared" ca="1" si="95"/>
        <v/>
      </c>
      <c r="AC109" s="11" t="str">
        <f ca="1">IF(AA109="","",IFERROR(VLOOKUP(VALUE(AA109),'(辅)战斗时机表'!$A$4:$C$47,3,FALSE)&amp;IF(AB109="","","("&amp;AB109&amp;")"),"配置错误")&amp;IF(AD109="",""," 或 "))</f>
        <v/>
      </c>
      <c r="AD109" s="7" t="str">
        <f t="shared" ca="1" si="96"/>
        <v/>
      </c>
      <c r="AE109" s="7">
        <v>5</v>
      </c>
      <c r="AF109" s="7">
        <f t="shared" ca="1" si="97"/>
        <v>1</v>
      </c>
      <c r="AG109" s="10" t="str">
        <f t="shared" ca="1" si="98"/>
        <v/>
      </c>
      <c r="AH109" s="11" t="str">
        <f t="shared" ca="1" si="99"/>
        <v/>
      </c>
      <c r="AI109" s="11" t="str">
        <f t="shared" ca="1" si="100"/>
        <v/>
      </c>
      <c r="AJ109" s="11" t="str">
        <f ca="1">IF(AH109="","",IFERROR(VLOOKUP(VALUE(AH109),'(辅)战斗时机表'!$A$4:$C$47,3,FALSE)&amp;IF(AI109="","","("&amp;AI109&amp;")"),"配置错误")&amp;IF(AK109="",""," 或 "))</f>
        <v/>
      </c>
      <c r="AK109" s="7" t="str">
        <f t="shared" ca="1" si="101"/>
        <v/>
      </c>
    </row>
    <row r="110" spans="1:37" x14ac:dyDescent="0.15">
      <c r="A110" s="9" t="str">
        <f t="shared" ca="1" si="51"/>
        <v>立即 或 有对位敌人到无对位敌人时</v>
      </c>
      <c r="B110" s="7" t="str">
        <f ca="1">IF(OFFSET(Buff!R$6,ROW()-6,0)="","",OFFSET(Buff!R$6,ROW()-6,0))</f>
        <v>0|602</v>
      </c>
      <c r="C110" s="7">
        <v>1</v>
      </c>
      <c r="D110" s="7">
        <f t="shared" ca="1" si="77"/>
        <v>2</v>
      </c>
      <c r="E110" s="10" t="str">
        <f t="shared" ca="1" si="78"/>
        <v>0</v>
      </c>
      <c r="F110" s="11" t="str">
        <f t="shared" ca="1" si="79"/>
        <v>0</v>
      </c>
      <c r="G110" s="11" t="str">
        <f t="shared" ca="1" si="80"/>
        <v/>
      </c>
      <c r="H110" s="11" t="str">
        <f ca="1">IF(F110="","",IFERROR(VLOOKUP(VALUE(F110),'(辅)战斗时机表'!$A$4:$C$47,3,FALSE)&amp;IF(G110="","","("&amp;G110&amp;")"),"配置错误")&amp;IF(I110="",""," 或 "))</f>
        <v xml:space="preserve">立即 或 </v>
      </c>
      <c r="I110" s="7" t="str">
        <f t="shared" ca="1" si="81"/>
        <v>602</v>
      </c>
      <c r="J110" s="7">
        <v>2</v>
      </c>
      <c r="K110" s="7">
        <f t="shared" ca="1" si="82"/>
        <v>4</v>
      </c>
      <c r="L110" s="10" t="str">
        <f t="shared" ca="1" si="83"/>
        <v>602</v>
      </c>
      <c r="M110" s="11" t="str">
        <f t="shared" ca="1" si="84"/>
        <v>602</v>
      </c>
      <c r="N110" s="11" t="str">
        <f t="shared" ca="1" si="85"/>
        <v/>
      </c>
      <c r="O110" s="11" t="str">
        <f ca="1">IF(M110="","",IFERROR(VLOOKUP(VALUE(M110),'(辅)战斗时机表'!$A$4:$C$47,3,FALSE)&amp;IF(N110="","","("&amp;N110&amp;")"),"配置错误")&amp;IF(P110="",""," 或 "))</f>
        <v>有对位敌人到无对位敌人时</v>
      </c>
      <c r="P110" s="7" t="str">
        <f t="shared" ca="1" si="86"/>
        <v/>
      </c>
      <c r="Q110" s="7">
        <v>3</v>
      </c>
      <c r="R110" s="7">
        <f t="shared" ca="1" si="87"/>
        <v>1</v>
      </c>
      <c r="S110" s="10" t="str">
        <f t="shared" ca="1" si="88"/>
        <v/>
      </c>
      <c r="T110" s="11" t="str">
        <f t="shared" ca="1" si="89"/>
        <v/>
      </c>
      <c r="U110" s="11" t="str">
        <f t="shared" ca="1" si="90"/>
        <v/>
      </c>
      <c r="V110" s="11" t="str">
        <f ca="1">IF(T110="","",IFERROR(VLOOKUP(VALUE(T110),'(辅)战斗时机表'!$A$4:$C$47,3,FALSE)&amp;IF(U110="","","("&amp;U110&amp;")"),"配置错误")&amp;IF(W110="",""," 或 "))</f>
        <v/>
      </c>
      <c r="W110" s="7" t="str">
        <f t="shared" ca="1" si="91"/>
        <v/>
      </c>
      <c r="X110" s="7">
        <v>4</v>
      </c>
      <c r="Y110" s="7">
        <f t="shared" ca="1" si="92"/>
        <v>1</v>
      </c>
      <c r="Z110" s="10" t="str">
        <f t="shared" ca="1" si="93"/>
        <v/>
      </c>
      <c r="AA110" s="11" t="str">
        <f t="shared" ca="1" si="94"/>
        <v/>
      </c>
      <c r="AB110" s="11" t="str">
        <f t="shared" ca="1" si="95"/>
        <v/>
      </c>
      <c r="AC110" s="11" t="str">
        <f ca="1">IF(AA110="","",IFERROR(VLOOKUP(VALUE(AA110),'(辅)战斗时机表'!$A$4:$C$47,3,FALSE)&amp;IF(AB110="","","("&amp;AB110&amp;")"),"配置错误")&amp;IF(AD110="",""," 或 "))</f>
        <v/>
      </c>
      <c r="AD110" s="7" t="str">
        <f t="shared" ca="1" si="96"/>
        <v/>
      </c>
      <c r="AE110" s="7">
        <v>5</v>
      </c>
      <c r="AF110" s="7">
        <f t="shared" ca="1" si="97"/>
        <v>1</v>
      </c>
      <c r="AG110" s="10" t="str">
        <f t="shared" ca="1" si="98"/>
        <v/>
      </c>
      <c r="AH110" s="11" t="str">
        <f t="shared" ca="1" si="99"/>
        <v/>
      </c>
      <c r="AI110" s="11" t="str">
        <f t="shared" ca="1" si="100"/>
        <v/>
      </c>
      <c r="AJ110" s="11" t="str">
        <f ca="1">IF(AH110="","",IFERROR(VLOOKUP(VALUE(AH110),'(辅)战斗时机表'!$A$4:$C$47,3,FALSE)&amp;IF(AI110="","","("&amp;AI110&amp;")"),"配置错误")&amp;IF(AK110="",""," 或 "))</f>
        <v/>
      </c>
      <c r="AK110" s="7" t="str">
        <f t="shared" ca="1" si="101"/>
        <v/>
      </c>
    </row>
    <row r="111" spans="1:37" x14ac:dyDescent="0.15">
      <c r="A111" s="9" t="str">
        <f t="shared" ca="1" si="51"/>
        <v>立即</v>
      </c>
      <c r="B111" s="7">
        <f ca="1">IF(OFFSET(Buff!R$6,ROW()-6,0)="","",OFFSET(Buff!R$6,ROW()-6,0))</f>
        <v>0</v>
      </c>
      <c r="C111" s="7">
        <v>1</v>
      </c>
      <c r="D111" s="7">
        <f t="shared" ca="1" si="77"/>
        <v>2</v>
      </c>
      <c r="E111" s="10" t="str">
        <f t="shared" ca="1" si="78"/>
        <v>0</v>
      </c>
      <c r="F111" s="11" t="str">
        <f t="shared" ca="1" si="79"/>
        <v>0</v>
      </c>
      <c r="G111" s="11" t="str">
        <f t="shared" ca="1" si="80"/>
        <v/>
      </c>
      <c r="H111" s="11" t="str">
        <f ca="1">IF(F111="","",IFERROR(VLOOKUP(VALUE(F111),'(辅)战斗时机表'!$A$4:$C$47,3,FALSE)&amp;IF(G111="","","("&amp;G111&amp;")"),"配置错误")&amp;IF(I111="",""," 或 "))</f>
        <v>立即</v>
      </c>
      <c r="I111" s="7" t="str">
        <f t="shared" ca="1" si="81"/>
        <v/>
      </c>
      <c r="J111" s="7">
        <v>2</v>
      </c>
      <c r="K111" s="7">
        <f t="shared" ca="1" si="82"/>
        <v>1</v>
      </c>
      <c r="L111" s="10" t="str">
        <f t="shared" ca="1" si="83"/>
        <v/>
      </c>
      <c r="M111" s="11" t="str">
        <f t="shared" ca="1" si="84"/>
        <v/>
      </c>
      <c r="N111" s="11" t="str">
        <f t="shared" ca="1" si="85"/>
        <v/>
      </c>
      <c r="O111" s="11" t="str">
        <f ca="1">IF(M111="","",IFERROR(VLOOKUP(VALUE(M111),'(辅)战斗时机表'!$A$4:$C$47,3,FALSE)&amp;IF(N111="","","("&amp;N111&amp;")"),"配置错误")&amp;IF(P111="",""," 或 "))</f>
        <v/>
      </c>
      <c r="P111" s="7" t="str">
        <f t="shared" ca="1" si="86"/>
        <v/>
      </c>
      <c r="Q111" s="7">
        <v>3</v>
      </c>
      <c r="R111" s="7">
        <f t="shared" ca="1" si="87"/>
        <v>1</v>
      </c>
      <c r="S111" s="10" t="str">
        <f t="shared" ca="1" si="88"/>
        <v/>
      </c>
      <c r="T111" s="11" t="str">
        <f t="shared" ca="1" si="89"/>
        <v/>
      </c>
      <c r="U111" s="11" t="str">
        <f t="shared" ca="1" si="90"/>
        <v/>
      </c>
      <c r="V111" s="11" t="str">
        <f ca="1">IF(T111="","",IFERROR(VLOOKUP(VALUE(T111),'(辅)战斗时机表'!$A$4:$C$47,3,FALSE)&amp;IF(U111="","","("&amp;U111&amp;")"),"配置错误")&amp;IF(W111="",""," 或 "))</f>
        <v/>
      </c>
      <c r="W111" s="7" t="str">
        <f t="shared" ca="1" si="91"/>
        <v/>
      </c>
      <c r="X111" s="7">
        <v>4</v>
      </c>
      <c r="Y111" s="7">
        <f t="shared" ca="1" si="92"/>
        <v>1</v>
      </c>
      <c r="Z111" s="10" t="str">
        <f t="shared" ca="1" si="93"/>
        <v/>
      </c>
      <c r="AA111" s="11" t="str">
        <f t="shared" ca="1" si="94"/>
        <v/>
      </c>
      <c r="AB111" s="11" t="str">
        <f t="shared" ca="1" si="95"/>
        <v/>
      </c>
      <c r="AC111" s="11" t="str">
        <f ca="1">IF(AA111="","",IFERROR(VLOOKUP(VALUE(AA111),'(辅)战斗时机表'!$A$4:$C$47,3,FALSE)&amp;IF(AB111="","","("&amp;AB111&amp;")"),"配置错误")&amp;IF(AD111="",""," 或 "))</f>
        <v/>
      </c>
      <c r="AD111" s="7" t="str">
        <f t="shared" ca="1" si="96"/>
        <v/>
      </c>
      <c r="AE111" s="7">
        <v>5</v>
      </c>
      <c r="AF111" s="7">
        <f t="shared" ca="1" si="97"/>
        <v>1</v>
      </c>
      <c r="AG111" s="10" t="str">
        <f t="shared" ca="1" si="98"/>
        <v/>
      </c>
      <c r="AH111" s="11" t="str">
        <f t="shared" ca="1" si="99"/>
        <v/>
      </c>
      <c r="AI111" s="11" t="str">
        <f t="shared" ca="1" si="100"/>
        <v/>
      </c>
      <c r="AJ111" s="11" t="str">
        <f ca="1">IF(AH111="","",IFERROR(VLOOKUP(VALUE(AH111),'(辅)战斗时机表'!$A$4:$C$47,3,FALSE)&amp;IF(AI111="","","("&amp;AI111&amp;")"),"配置错误")&amp;IF(AK111="",""," 或 "))</f>
        <v/>
      </c>
      <c r="AK111" s="7" t="str">
        <f t="shared" ca="1" si="101"/>
        <v/>
      </c>
    </row>
    <row r="112" spans="1:37" x14ac:dyDescent="0.15">
      <c r="A112" s="9" t="str">
        <f t="shared" ca="1" si="51"/>
        <v>立即 或 无对位敌人到有对位敌人时</v>
      </c>
      <c r="B112" s="7" t="str">
        <f ca="1">IF(OFFSET(Buff!R$6,ROW()-6,0)="","",OFFSET(Buff!R$6,ROW()-6,0))</f>
        <v>0|601</v>
      </c>
      <c r="C112" s="7">
        <v>1</v>
      </c>
      <c r="D112" s="7">
        <f t="shared" ca="1" si="77"/>
        <v>2</v>
      </c>
      <c r="E112" s="10" t="str">
        <f t="shared" ca="1" si="78"/>
        <v>0</v>
      </c>
      <c r="F112" s="11" t="str">
        <f t="shared" ca="1" si="79"/>
        <v>0</v>
      </c>
      <c r="G112" s="11" t="str">
        <f t="shared" ca="1" si="80"/>
        <v/>
      </c>
      <c r="H112" s="11" t="str">
        <f ca="1">IF(F112="","",IFERROR(VLOOKUP(VALUE(F112),'(辅)战斗时机表'!$A$4:$C$47,3,FALSE)&amp;IF(G112="","","("&amp;G112&amp;")"),"配置错误")&amp;IF(I112="",""," 或 "))</f>
        <v xml:space="preserve">立即 或 </v>
      </c>
      <c r="I112" s="7" t="str">
        <f t="shared" ca="1" si="81"/>
        <v>601</v>
      </c>
      <c r="J112" s="7">
        <v>2</v>
      </c>
      <c r="K112" s="7">
        <f t="shared" ca="1" si="82"/>
        <v>4</v>
      </c>
      <c r="L112" s="10" t="str">
        <f t="shared" ca="1" si="83"/>
        <v>601</v>
      </c>
      <c r="M112" s="11" t="str">
        <f t="shared" ca="1" si="84"/>
        <v>601</v>
      </c>
      <c r="N112" s="11" t="str">
        <f t="shared" ca="1" si="85"/>
        <v/>
      </c>
      <c r="O112" s="11" t="str">
        <f ca="1">IF(M112="","",IFERROR(VLOOKUP(VALUE(M112),'(辅)战斗时机表'!$A$4:$C$47,3,FALSE)&amp;IF(N112="","","("&amp;N112&amp;")"),"配置错误")&amp;IF(P112="",""," 或 "))</f>
        <v>无对位敌人到有对位敌人时</v>
      </c>
      <c r="P112" s="7" t="str">
        <f t="shared" ca="1" si="86"/>
        <v/>
      </c>
      <c r="Q112" s="7">
        <v>3</v>
      </c>
      <c r="R112" s="7">
        <f t="shared" ca="1" si="87"/>
        <v>1</v>
      </c>
      <c r="S112" s="10" t="str">
        <f t="shared" ca="1" si="88"/>
        <v/>
      </c>
      <c r="T112" s="11" t="str">
        <f t="shared" ca="1" si="89"/>
        <v/>
      </c>
      <c r="U112" s="11" t="str">
        <f t="shared" ca="1" si="90"/>
        <v/>
      </c>
      <c r="V112" s="11" t="str">
        <f ca="1">IF(T112="","",IFERROR(VLOOKUP(VALUE(T112),'(辅)战斗时机表'!$A$4:$C$47,3,FALSE)&amp;IF(U112="","","("&amp;U112&amp;")"),"配置错误")&amp;IF(W112="",""," 或 "))</f>
        <v/>
      </c>
      <c r="W112" s="7" t="str">
        <f t="shared" ca="1" si="91"/>
        <v/>
      </c>
      <c r="X112" s="7">
        <v>4</v>
      </c>
      <c r="Y112" s="7">
        <f t="shared" ca="1" si="92"/>
        <v>1</v>
      </c>
      <c r="Z112" s="10" t="str">
        <f t="shared" ca="1" si="93"/>
        <v/>
      </c>
      <c r="AA112" s="11" t="str">
        <f t="shared" ca="1" si="94"/>
        <v/>
      </c>
      <c r="AB112" s="11" t="str">
        <f t="shared" ca="1" si="95"/>
        <v/>
      </c>
      <c r="AC112" s="11" t="str">
        <f ca="1">IF(AA112="","",IFERROR(VLOOKUP(VALUE(AA112),'(辅)战斗时机表'!$A$4:$C$47,3,FALSE)&amp;IF(AB112="","","("&amp;AB112&amp;")"),"配置错误")&amp;IF(AD112="",""," 或 "))</f>
        <v/>
      </c>
      <c r="AD112" s="7" t="str">
        <f t="shared" ca="1" si="96"/>
        <v/>
      </c>
      <c r="AE112" s="7">
        <v>5</v>
      </c>
      <c r="AF112" s="7">
        <f t="shared" ca="1" si="97"/>
        <v>1</v>
      </c>
      <c r="AG112" s="10" t="str">
        <f t="shared" ca="1" si="98"/>
        <v/>
      </c>
      <c r="AH112" s="11" t="str">
        <f t="shared" ca="1" si="99"/>
        <v/>
      </c>
      <c r="AI112" s="11" t="str">
        <f t="shared" ca="1" si="100"/>
        <v/>
      </c>
      <c r="AJ112" s="11" t="str">
        <f ca="1">IF(AH112="","",IFERROR(VLOOKUP(VALUE(AH112),'(辅)战斗时机表'!$A$4:$C$47,3,FALSE)&amp;IF(AI112="","","("&amp;AI112&amp;")"),"配置错误")&amp;IF(AK112="",""," 或 "))</f>
        <v/>
      </c>
      <c r="AK112" s="7" t="str">
        <f t="shared" ca="1" si="101"/>
        <v/>
      </c>
    </row>
    <row r="113" spans="1:37" x14ac:dyDescent="0.15">
      <c r="A113" s="9" t="str">
        <f t="shared" ca="1" si="51"/>
        <v>立即</v>
      </c>
      <c r="B113" s="7">
        <f ca="1">IF(OFFSET(Buff!R$6,ROW()-6,0)="","",OFFSET(Buff!R$6,ROW()-6,0))</f>
        <v>0</v>
      </c>
      <c r="C113" s="7">
        <v>1</v>
      </c>
      <c r="D113" s="7">
        <f t="shared" ca="1" si="77"/>
        <v>2</v>
      </c>
      <c r="E113" s="10" t="str">
        <f t="shared" ca="1" si="78"/>
        <v>0</v>
      </c>
      <c r="F113" s="11" t="str">
        <f t="shared" ca="1" si="79"/>
        <v>0</v>
      </c>
      <c r="G113" s="11" t="str">
        <f t="shared" ca="1" si="80"/>
        <v/>
      </c>
      <c r="H113" s="11" t="str">
        <f ca="1">IF(F113="","",IFERROR(VLOOKUP(VALUE(F113),'(辅)战斗时机表'!$A$4:$C$47,3,FALSE)&amp;IF(G113="","","("&amp;G113&amp;")"),"配置错误")&amp;IF(I113="",""," 或 "))</f>
        <v>立即</v>
      </c>
      <c r="I113" s="7" t="str">
        <f t="shared" ca="1" si="81"/>
        <v/>
      </c>
      <c r="J113" s="7">
        <v>2</v>
      </c>
      <c r="K113" s="7">
        <f t="shared" ca="1" si="82"/>
        <v>1</v>
      </c>
      <c r="L113" s="10" t="str">
        <f t="shared" ca="1" si="83"/>
        <v/>
      </c>
      <c r="M113" s="11" t="str">
        <f t="shared" ca="1" si="84"/>
        <v/>
      </c>
      <c r="N113" s="11" t="str">
        <f t="shared" ca="1" si="85"/>
        <v/>
      </c>
      <c r="O113" s="11" t="str">
        <f ca="1">IF(M113="","",IFERROR(VLOOKUP(VALUE(M113),'(辅)战斗时机表'!$A$4:$C$47,3,FALSE)&amp;IF(N113="","","("&amp;N113&amp;")"),"配置错误")&amp;IF(P113="",""," 或 "))</f>
        <v/>
      </c>
      <c r="P113" s="7" t="str">
        <f t="shared" ca="1" si="86"/>
        <v/>
      </c>
      <c r="Q113" s="7">
        <v>3</v>
      </c>
      <c r="R113" s="7">
        <f t="shared" ca="1" si="87"/>
        <v>1</v>
      </c>
      <c r="S113" s="10" t="str">
        <f t="shared" ca="1" si="88"/>
        <v/>
      </c>
      <c r="T113" s="11" t="str">
        <f t="shared" ca="1" si="89"/>
        <v/>
      </c>
      <c r="U113" s="11" t="str">
        <f t="shared" ca="1" si="90"/>
        <v/>
      </c>
      <c r="V113" s="11" t="str">
        <f ca="1">IF(T113="","",IFERROR(VLOOKUP(VALUE(T113),'(辅)战斗时机表'!$A$4:$C$47,3,FALSE)&amp;IF(U113="","","("&amp;U113&amp;")"),"配置错误")&amp;IF(W113="",""," 或 "))</f>
        <v/>
      </c>
      <c r="W113" s="7" t="str">
        <f t="shared" ca="1" si="91"/>
        <v/>
      </c>
      <c r="X113" s="7">
        <v>4</v>
      </c>
      <c r="Y113" s="7">
        <f t="shared" ca="1" si="92"/>
        <v>1</v>
      </c>
      <c r="Z113" s="10" t="str">
        <f t="shared" ca="1" si="93"/>
        <v/>
      </c>
      <c r="AA113" s="11" t="str">
        <f t="shared" ca="1" si="94"/>
        <v/>
      </c>
      <c r="AB113" s="11" t="str">
        <f t="shared" ca="1" si="95"/>
        <v/>
      </c>
      <c r="AC113" s="11" t="str">
        <f ca="1">IF(AA113="","",IFERROR(VLOOKUP(VALUE(AA113),'(辅)战斗时机表'!$A$4:$C$47,3,FALSE)&amp;IF(AB113="","","("&amp;AB113&amp;")"),"配置错误")&amp;IF(AD113="",""," 或 "))</f>
        <v/>
      </c>
      <c r="AD113" s="7" t="str">
        <f t="shared" ca="1" si="96"/>
        <v/>
      </c>
      <c r="AE113" s="7">
        <v>5</v>
      </c>
      <c r="AF113" s="7">
        <f t="shared" ca="1" si="97"/>
        <v>1</v>
      </c>
      <c r="AG113" s="10" t="str">
        <f t="shared" ca="1" si="98"/>
        <v/>
      </c>
      <c r="AH113" s="11" t="str">
        <f t="shared" ca="1" si="99"/>
        <v/>
      </c>
      <c r="AI113" s="11" t="str">
        <f t="shared" ca="1" si="100"/>
        <v/>
      </c>
      <c r="AJ113" s="11" t="str">
        <f ca="1">IF(AH113="","",IFERROR(VLOOKUP(VALUE(AH113),'(辅)战斗时机表'!$A$4:$C$47,3,FALSE)&amp;IF(AI113="","","("&amp;AI113&amp;")"),"配置错误")&amp;IF(AK113="",""," 或 "))</f>
        <v/>
      </c>
      <c r="AK113" s="7" t="str">
        <f t="shared" ca="1" si="101"/>
        <v/>
      </c>
    </row>
    <row r="114" spans="1:37" x14ac:dyDescent="0.15">
      <c r="A114" s="9" t="str">
        <f t="shared" ca="1" si="51"/>
        <v>立即 或 有对位敌人到无对位敌人时</v>
      </c>
      <c r="B114" s="7" t="str">
        <f ca="1">IF(OFFSET(Buff!R$6,ROW()-6,0)="","",OFFSET(Buff!R$6,ROW()-6,0))</f>
        <v>0|602</v>
      </c>
      <c r="C114" s="7">
        <v>1</v>
      </c>
      <c r="D114" s="7">
        <f t="shared" ca="1" si="77"/>
        <v>2</v>
      </c>
      <c r="E114" s="10" t="str">
        <f t="shared" ca="1" si="78"/>
        <v>0</v>
      </c>
      <c r="F114" s="11" t="str">
        <f t="shared" ca="1" si="79"/>
        <v>0</v>
      </c>
      <c r="G114" s="11" t="str">
        <f t="shared" ca="1" si="80"/>
        <v/>
      </c>
      <c r="H114" s="11" t="str">
        <f ca="1">IF(F114="","",IFERROR(VLOOKUP(VALUE(F114),'(辅)战斗时机表'!$A$4:$C$47,3,FALSE)&amp;IF(G114="","","("&amp;G114&amp;")"),"配置错误")&amp;IF(I114="",""," 或 "))</f>
        <v xml:space="preserve">立即 或 </v>
      </c>
      <c r="I114" s="7" t="str">
        <f t="shared" ca="1" si="81"/>
        <v>602</v>
      </c>
      <c r="J114" s="7">
        <v>2</v>
      </c>
      <c r="K114" s="7">
        <f t="shared" ca="1" si="82"/>
        <v>4</v>
      </c>
      <c r="L114" s="10" t="str">
        <f t="shared" ca="1" si="83"/>
        <v>602</v>
      </c>
      <c r="M114" s="11" t="str">
        <f t="shared" ca="1" si="84"/>
        <v>602</v>
      </c>
      <c r="N114" s="11" t="str">
        <f t="shared" ca="1" si="85"/>
        <v/>
      </c>
      <c r="O114" s="11" t="str">
        <f ca="1">IF(M114="","",IFERROR(VLOOKUP(VALUE(M114),'(辅)战斗时机表'!$A$4:$C$47,3,FALSE)&amp;IF(N114="","","("&amp;N114&amp;")"),"配置错误")&amp;IF(P114="",""," 或 "))</f>
        <v>有对位敌人到无对位敌人时</v>
      </c>
      <c r="P114" s="7" t="str">
        <f t="shared" ca="1" si="86"/>
        <v/>
      </c>
      <c r="Q114" s="7">
        <v>3</v>
      </c>
      <c r="R114" s="7">
        <f t="shared" ca="1" si="87"/>
        <v>1</v>
      </c>
      <c r="S114" s="10" t="str">
        <f t="shared" ca="1" si="88"/>
        <v/>
      </c>
      <c r="T114" s="11" t="str">
        <f t="shared" ca="1" si="89"/>
        <v/>
      </c>
      <c r="U114" s="11" t="str">
        <f t="shared" ca="1" si="90"/>
        <v/>
      </c>
      <c r="V114" s="11" t="str">
        <f ca="1">IF(T114="","",IFERROR(VLOOKUP(VALUE(T114),'(辅)战斗时机表'!$A$4:$C$47,3,FALSE)&amp;IF(U114="","","("&amp;U114&amp;")"),"配置错误")&amp;IF(W114="",""," 或 "))</f>
        <v/>
      </c>
      <c r="W114" s="7" t="str">
        <f t="shared" ca="1" si="91"/>
        <v/>
      </c>
      <c r="X114" s="7">
        <v>4</v>
      </c>
      <c r="Y114" s="7">
        <f t="shared" ca="1" si="92"/>
        <v>1</v>
      </c>
      <c r="Z114" s="10" t="str">
        <f t="shared" ca="1" si="93"/>
        <v/>
      </c>
      <c r="AA114" s="11" t="str">
        <f t="shared" ca="1" si="94"/>
        <v/>
      </c>
      <c r="AB114" s="11" t="str">
        <f t="shared" ca="1" si="95"/>
        <v/>
      </c>
      <c r="AC114" s="11" t="str">
        <f ca="1">IF(AA114="","",IFERROR(VLOOKUP(VALUE(AA114),'(辅)战斗时机表'!$A$4:$C$47,3,FALSE)&amp;IF(AB114="","","("&amp;AB114&amp;")"),"配置错误")&amp;IF(AD114="",""," 或 "))</f>
        <v/>
      </c>
      <c r="AD114" s="7" t="str">
        <f t="shared" ca="1" si="96"/>
        <v/>
      </c>
      <c r="AE114" s="7">
        <v>5</v>
      </c>
      <c r="AF114" s="7">
        <f t="shared" ca="1" si="97"/>
        <v>1</v>
      </c>
      <c r="AG114" s="10" t="str">
        <f t="shared" ca="1" si="98"/>
        <v/>
      </c>
      <c r="AH114" s="11" t="str">
        <f t="shared" ca="1" si="99"/>
        <v/>
      </c>
      <c r="AI114" s="11" t="str">
        <f t="shared" ca="1" si="100"/>
        <v/>
      </c>
      <c r="AJ114" s="11" t="str">
        <f ca="1">IF(AH114="","",IFERROR(VLOOKUP(VALUE(AH114),'(辅)战斗时机表'!$A$4:$C$47,3,FALSE)&amp;IF(AI114="","","("&amp;AI114&amp;")"),"配置错误")&amp;IF(AK114="",""," 或 "))</f>
        <v/>
      </c>
      <c r="AK114" s="7" t="str">
        <f t="shared" ca="1" si="101"/>
        <v/>
      </c>
    </row>
    <row r="115" spans="1:37" x14ac:dyDescent="0.15">
      <c r="A115" s="9" t="str">
        <f t="shared" ca="1" si="51"/>
        <v>立即 或 无对位敌人到有对位敌人时</v>
      </c>
      <c r="B115" s="7" t="str">
        <f ca="1">IF(OFFSET(Buff!R$6,ROW()-6,0)="","",OFFSET(Buff!R$6,ROW()-6,0))</f>
        <v>0|601</v>
      </c>
      <c r="C115" s="7">
        <v>1</v>
      </c>
      <c r="D115" s="7">
        <f t="shared" ca="1" si="77"/>
        <v>2</v>
      </c>
      <c r="E115" s="10" t="str">
        <f t="shared" ca="1" si="78"/>
        <v>0</v>
      </c>
      <c r="F115" s="11" t="str">
        <f t="shared" ca="1" si="79"/>
        <v>0</v>
      </c>
      <c r="G115" s="11" t="str">
        <f t="shared" ca="1" si="80"/>
        <v/>
      </c>
      <c r="H115" s="11" t="str">
        <f ca="1">IF(F115="","",IFERROR(VLOOKUP(VALUE(F115),'(辅)战斗时机表'!$A$4:$C$47,3,FALSE)&amp;IF(G115="","","("&amp;G115&amp;")"),"配置错误")&amp;IF(I115="",""," 或 "))</f>
        <v xml:space="preserve">立即 或 </v>
      </c>
      <c r="I115" s="7" t="str">
        <f t="shared" ca="1" si="81"/>
        <v>601</v>
      </c>
      <c r="J115" s="7">
        <v>2</v>
      </c>
      <c r="K115" s="7">
        <f t="shared" ca="1" si="82"/>
        <v>4</v>
      </c>
      <c r="L115" s="10" t="str">
        <f t="shared" ca="1" si="83"/>
        <v>601</v>
      </c>
      <c r="M115" s="11" t="str">
        <f t="shared" ca="1" si="84"/>
        <v>601</v>
      </c>
      <c r="N115" s="11" t="str">
        <f t="shared" ca="1" si="85"/>
        <v/>
      </c>
      <c r="O115" s="11" t="str">
        <f ca="1">IF(M115="","",IFERROR(VLOOKUP(VALUE(M115),'(辅)战斗时机表'!$A$4:$C$47,3,FALSE)&amp;IF(N115="","","("&amp;N115&amp;")"),"配置错误")&amp;IF(P115="",""," 或 "))</f>
        <v>无对位敌人到有对位敌人时</v>
      </c>
      <c r="P115" s="7" t="str">
        <f t="shared" ca="1" si="86"/>
        <v/>
      </c>
      <c r="Q115" s="7">
        <v>3</v>
      </c>
      <c r="R115" s="7">
        <f t="shared" ca="1" si="87"/>
        <v>1</v>
      </c>
      <c r="S115" s="10" t="str">
        <f t="shared" ca="1" si="88"/>
        <v/>
      </c>
      <c r="T115" s="11" t="str">
        <f t="shared" ca="1" si="89"/>
        <v/>
      </c>
      <c r="U115" s="11" t="str">
        <f t="shared" ca="1" si="90"/>
        <v/>
      </c>
      <c r="V115" s="11" t="str">
        <f ca="1">IF(T115="","",IFERROR(VLOOKUP(VALUE(T115),'(辅)战斗时机表'!$A$4:$C$47,3,FALSE)&amp;IF(U115="","","("&amp;U115&amp;")"),"配置错误")&amp;IF(W115="",""," 或 "))</f>
        <v/>
      </c>
      <c r="W115" s="7" t="str">
        <f t="shared" ca="1" si="91"/>
        <v/>
      </c>
      <c r="X115" s="7">
        <v>4</v>
      </c>
      <c r="Y115" s="7">
        <f t="shared" ca="1" si="92"/>
        <v>1</v>
      </c>
      <c r="Z115" s="10" t="str">
        <f t="shared" ca="1" si="93"/>
        <v/>
      </c>
      <c r="AA115" s="11" t="str">
        <f t="shared" ca="1" si="94"/>
        <v/>
      </c>
      <c r="AB115" s="11" t="str">
        <f t="shared" ca="1" si="95"/>
        <v/>
      </c>
      <c r="AC115" s="11" t="str">
        <f ca="1">IF(AA115="","",IFERROR(VLOOKUP(VALUE(AA115),'(辅)战斗时机表'!$A$4:$C$47,3,FALSE)&amp;IF(AB115="","","("&amp;AB115&amp;")"),"配置错误")&amp;IF(AD115="",""," 或 "))</f>
        <v/>
      </c>
      <c r="AD115" s="7" t="str">
        <f t="shared" ca="1" si="96"/>
        <v/>
      </c>
      <c r="AE115" s="7">
        <v>5</v>
      </c>
      <c r="AF115" s="7">
        <f t="shared" ca="1" si="97"/>
        <v>1</v>
      </c>
      <c r="AG115" s="10" t="str">
        <f t="shared" ca="1" si="98"/>
        <v/>
      </c>
      <c r="AH115" s="11" t="str">
        <f t="shared" ca="1" si="99"/>
        <v/>
      </c>
      <c r="AI115" s="11" t="str">
        <f t="shared" ca="1" si="100"/>
        <v/>
      </c>
      <c r="AJ115" s="11" t="str">
        <f ca="1">IF(AH115="","",IFERROR(VLOOKUP(VALUE(AH115),'(辅)战斗时机表'!$A$4:$C$47,3,FALSE)&amp;IF(AI115="","","("&amp;AI115&amp;")"),"配置错误")&amp;IF(AK115="",""," 或 "))</f>
        <v/>
      </c>
      <c r="AK115" s="7" t="str">
        <f t="shared" ca="1" si="101"/>
        <v/>
      </c>
    </row>
    <row r="116" spans="1:37" x14ac:dyDescent="0.15">
      <c r="A116" s="9" t="str">
        <f t="shared" ca="1" si="51"/>
        <v>立即</v>
      </c>
      <c r="B116" s="7">
        <f ca="1">IF(OFFSET(Buff!R$6,ROW()-6,0)="","",OFFSET(Buff!R$6,ROW()-6,0))</f>
        <v>0</v>
      </c>
      <c r="C116" s="7">
        <v>1</v>
      </c>
      <c r="D116" s="7">
        <f t="shared" ca="1" si="77"/>
        <v>2</v>
      </c>
      <c r="E116" s="10" t="str">
        <f t="shared" ca="1" si="78"/>
        <v>0</v>
      </c>
      <c r="F116" s="11" t="str">
        <f t="shared" ca="1" si="79"/>
        <v>0</v>
      </c>
      <c r="G116" s="11" t="str">
        <f t="shared" ca="1" si="80"/>
        <v/>
      </c>
      <c r="H116" s="11" t="str">
        <f ca="1">IF(F116="","",IFERROR(VLOOKUP(VALUE(F116),'(辅)战斗时机表'!$A$4:$C$47,3,FALSE)&amp;IF(G116="","","("&amp;G116&amp;")"),"配置错误")&amp;IF(I116="",""," 或 "))</f>
        <v>立即</v>
      </c>
      <c r="I116" s="7" t="str">
        <f t="shared" ca="1" si="81"/>
        <v/>
      </c>
      <c r="J116" s="7">
        <v>2</v>
      </c>
      <c r="K116" s="7">
        <f t="shared" ca="1" si="82"/>
        <v>1</v>
      </c>
      <c r="L116" s="10" t="str">
        <f t="shared" ca="1" si="83"/>
        <v/>
      </c>
      <c r="M116" s="11" t="str">
        <f t="shared" ca="1" si="84"/>
        <v/>
      </c>
      <c r="N116" s="11" t="str">
        <f t="shared" ca="1" si="85"/>
        <v/>
      </c>
      <c r="O116" s="11" t="str">
        <f ca="1">IF(M116="","",IFERROR(VLOOKUP(VALUE(M116),'(辅)战斗时机表'!$A$4:$C$47,3,FALSE)&amp;IF(N116="","","("&amp;N116&amp;")"),"配置错误")&amp;IF(P116="",""," 或 "))</f>
        <v/>
      </c>
      <c r="P116" s="7" t="str">
        <f t="shared" ca="1" si="86"/>
        <v/>
      </c>
      <c r="Q116" s="7">
        <v>3</v>
      </c>
      <c r="R116" s="7">
        <f t="shared" ca="1" si="87"/>
        <v>1</v>
      </c>
      <c r="S116" s="10" t="str">
        <f t="shared" ca="1" si="88"/>
        <v/>
      </c>
      <c r="T116" s="11" t="str">
        <f t="shared" ca="1" si="89"/>
        <v/>
      </c>
      <c r="U116" s="11" t="str">
        <f t="shared" ca="1" si="90"/>
        <v/>
      </c>
      <c r="V116" s="11" t="str">
        <f ca="1">IF(T116="","",IFERROR(VLOOKUP(VALUE(T116),'(辅)战斗时机表'!$A$4:$C$47,3,FALSE)&amp;IF(U116="","","("&amp;U116&amp;")"),"配置错误")&amp;IF(W116="",""," 或 "))</f>
        <v/>
      </c>
      <c r="W116" s="7" t="str">
        <f t="shared" ca="1" si="91"/>
        <v/>
      </c>
      <c r="X116" s="7">
        <v>4</v>
      </c>
      <c r="Y116" s="7">
        <f t="shared" ca="1" si="92"/>
        <v>1</v>
      </c>
      <c r="Z116" s="10" t="str">
        <f t="shared" ca="1" si="93"/>
        <v/>
      </c>
      <c r="AA116" s="11" t="str">
        <f t="shared" ca="1" si="94"/>
        <v/>
      </c>
      <c r="AB116" s="11" t="str">
        <f t="shared" ca="1" si="95"/>
        <v/>
      </c>
      <c r="AC116" s="11" t="str">
        <f ca="1">IF(AA116="","",IFERROR(VLOOKUP(VALUE(AA116),'(辅)战斗时机表'!$A$4:$C$47,3,FALSE)&amp;IF(AB116="","","("&amp;AB116&amp;")"),"配置错误")&amp;IF(AD116="",""," 或 "))</f>
        <v/>
      </c>
      <c r="AD116" s="7" t="str">
        <f t="shared" ca="1" si="96"/>
        <v/>
      </c>
      <c r="AE116" s="7">
        <v>5</v>
      </c>
      <c r="AF116" s="7">
        <f t="shared" ca="1" si="97"/>
        <v>1</v>
      </c>
      <c r="AG116" s="10" t="str">
        <f t="shared" ca="1" si="98"/>
        <v/>
      </c>
      <c r="AH116" s="11" t="str">
        <f t="shared" ca="1" si="99"/>
        <v/>
      </c>
      <c r="AI116" s="11" t="str">
        <f t="shared" ca="1" si="100"/>
        <v/>
      </c>
      <c r="AJ116" s="11" t="str">
        <f ca="1">IF(AH116="","",IFERROR(VLOOKUP(VALUE(AH116),'(辅)战斗时机表'!$A$4:$C$47,3,FALSE)&amp;IF(AI116="","","("&amp;AI116&amp;")"),"配置错误")&amp;IF(AK116="",""," 或 "))</f>
        <v/>
      </c>
      <c r="AK116" s="7" t="str">
        <f t="shared" ca="1" si="101"/>
        <v/>
      </c>
    </row>
    <row r="117" spans="1:37" x14ac:dyDescent="0.15">
      <c r="A117" s="9" t="str">
        <f t="shared" ca="1" si="51"/>
        <v>立即 或 有对位敌人到无对位敌人时</v>
      </c>
      <c r="B117" s="7" t="str">
        <f ca="1">IF(OFFSET(Buff!R$6,ROW()-6,0)="","",OFFSET(Buff!R$6,ROW()-6,0))</f>
        <v>0|602</v>
      </c>
      <c r="C117" s="7">
        <v>1</v>
      </c>
      <c r="D117" s="7">
        <f t="shared" ca="1" si="77"/>
        <v>2</v>
      </c>
      <c r="E117" s="10" t="str">
        <f t="shared" ca="1" si="78"/>
        <v>0</v>
      </c>
      <c r="F117" s="11" t="str">
        <f t="shared" ca="1" si="79"/>
        <v>0</v>
      </c>
      <c r="G117" s="11" t="str">
        <f t="shared" ca="1" si="80"/>
        <v/>
      </c>
      <c r="H117" s="11" t="str">
        <f ca="1">IF(F117="","",IFERROR(VLOOKUP(VALUE(F117),'(辅)战斗时机表'!$A$4:$C$47,3,FALSE)&amp;IF(G117="","","("&amp;G117&amp;")"),"配置错误")&amp;IF(I117="",""," 或 "))</f>
        <v xml:space="preserve">立即 或 </v>
      </c>
      <c r="I117" s="7" t="str">
        <f t="shared" ca="1" si="81"/>
        <v>602</v>
      </c>
      <c r="J117" s="7">
        <v>2</v>
      </c>
      <c r="K117" s="7">
        <f t="shared" ca="1" si="82"/>
        <v>4</v>
      </c>
      <c r="L117" s="10" t="str">
        <f t="shared" ca="1" si="83"/>
        <v>602</v>
      </c>
      <c r="M117" s="11" t="str">
        <f t="shared" ca="1" si="84"/>
        <v>602</v>
      </c>
      <c r="N117" s="11" t="str">
        <f t="shared" ca="1" si="85"/>
        <v/>
      </c>
      <c r="O117" s="11" t="str">
        <f ca="1">IF(M117="","",IFERROR(VLOOKUP(VALUE(M117),'(辅)战斗时机表'!$A$4:$C$47,3,FALSE)&amp;IF(N117="","","("&amp;N117&amp;")"),"配置错误")&amp;IF(P117="",""," 或 "))</f>
        <v>有对位敌人到无对位敌人时</v>
      </c>
      <c r="P117" s="7" t="str">
        <f t="shared" ca="1" si="86"/>
        <v/>
      </c>
      <c r="Q117" s="7">
        <v>3</v>
      </c>
      <c r="R117" s="7">
        <f t="shared" ca="1" si="87"/>
        <v>1</v>
      </c>
      <c r="S117" s="10" t="str">
        <f t="shared" ca="1" si="88"/>
        <v/>
      </c>
      <c r="T117" s="11" t="str">
        <f t="shared" ca="1" si="89"/>
        <v/>
      </c>
      <c r="U117" s="11" t="str">
        <f t="shared" ca="1" si="90"/>
        <v/>
      </c>
      <c r="V117" s="11" t="str">
        <f ca="1">IF(T117="","",IFERROR(VLOOKUP(VALUE(T117),'(辅)战斗时机表'!$A$4:$C$47,3,FALSE)&amp;IF(U117="","","("&amp;U117&amp;")"),"配置错误")&amp;IF(W117="",""," 或 "))</f>
        <v/>
      </c>
      <c r="W117" s="7" t="str">
        <f t="shared" ca="1" si="91"/>
        <v/>
      </c>
      <c r="X117" s="7">
        <v>4</v>
      </c>
      <c r="Y117" s="7">
        <f t="shared" ca="1" si="92"/>
        <v>1</v>
      </c>
      <c r="Z117" s="10" t="str">
        <f t="shared" ca="1" si="93"/>
        <v/>
      </c>
      <c r="AA117" s="11" t="str">
        <f t="shared" ca="1" si="94"/>
        <v/>
      </c>
      <c r="AB117" s="11" t="str">
        <f t="shared" ca="1" si="95"/>
        <v/>
      </c>
      <c r="AC117" s="11" t="str">
        <f ca="1">IF(AA117="","",IFERROR(VLOOKUP(VALUE(AA117),'(辅)战斗时机表'!$A$4:$C$47,3,FALSE)&amp;IF(AB117="","","("&amp;AB117&amp;")"),"配置错误")&amp;IF(AD117="",""," 或 "))</f>
        <v/>
      </c>
      <c r="AD117" s="7" t="str">
        <f t="shared" ca="1" si="96"/>
        <v/>
      </c>
      <c r="AE117" s="7">
        <v>5</v>
      </c>
      <c r="AF117" s="7">
        <f t="shared" ca="1" si="97"/>
        <v>1</v>
      </c>
      <c r="AG117" s="10" t="str">
        <f t="shared" ca="1" si="98"/>
        <v/>
      </c>
      <c r="AH117" s="11" t="str">
        <f t="shared" ca="1" si="99"/>
        <v/>
      </c>
      <c r="AI117" s="11" t="str">
        <f t="shared" ca="1" si="100"/>
        <v/>
      </c>
      <c r="AJ117" s="11" t="str">
        <f ca="1">IF(AH117="","",IFERROR(VLOOKUP(VALUE(AH117),'(辅)战斗时机表'!$A$4:$C$47,3,FALSE)&amp;IF(AI117="","","("&amp;AI117&amp;")"),"配置错误")&amp;IF(AK117="",""," 或 "))</f>
        <v/>
      </c>
      <c r="AK117" s="7" t="str">
        <f t="shared" ca="1" si="101"/>
        <v/>
      </c>
    </row>
    <row r="118" spans="1:37" x14ac:dyDescent="0.15">
      <c r="A118" s="9" t="str">
        <f t="shared" ca="1" si="51"/>
        <v>立即 或 无对位敌人到有对位敌人时</v>
      </c>
      <c r="B118" s="7" t="str">
        <f ca="1">IF(OFFSET(Buff!R$6,ROW()-6,0)="","",OFFSET(Buff!R$6,ROW()-6,0))</f>
        <v>0|601</v>
      </c>
      <c r="C118" s="7">
        <v>1</v>
      </c>
      <c r="D118" s="7">
        <f t="shared" ca="1" si="77"/>
        <v>2</v>
      </c>
      <c r="E118" s="10" t="str">
        <f t="shared" ca="1" si="78"/>
        <v>0</v>
      </c>
      <c r="F118" s="11" t="str">
        <f t="shared" ca="1" si="79"/>
        <v>0</v>
      </c>
      <c r="G118" s="11" t="str">
        <f t="shared" ca="1" si="80"/>
        <v/>
      </c>
      <c r="H118" s="11" t="str">
        <f ca="1">IF(F118="","",IFERROR(VLOOKUP(VALUE(F118),'(辅)战斗时机表'!$A$4:$C$47,3,FALSE)&amp;IF(G118="","","("&amp;G118&amp;")"),"配置错误")&amp;IF(I118="",""," 或 "))</f>
        <v xml:space="preserve">立即 或 </v>
      </c>
      <c r="I118" s="7" t="str">
        <f t="shared" ca="1" si="81"/>
        <v>601</v>
      </c>
      <c r="J118" s="7">
        <v>2</v>
      </c>
      <c r="K118" s="7">
        <f t="shared" ca="1" si="82"/>
        <v>4</v>
      </c>
      <c r="L118" s="10" t="str">
        <f t="shared" ca="1" si="83"/>
        <v>601</v>
      </c>
      <c r="M118" s="11" t="str">
        <f t="shared" ca="1" si="84"/>
        <v>601</v>
      </c>
      <c r="N118" s="11" t="str">
        <f t="shared" ca="1" si="85"/>
        <v/>
      </c>
      <c r="O118" s="11" t="str">
        <f ca="1">IF(M118="","",IFERROR(VLOOKUP(VALUE(M118),'(辅)战斗时机表'!$A$4:$C$47,3,FALSE)&amp;IF(N118="","","("&amp;N118&amp;")"),"配置错误")&amp;IF(P118="",""," 或 "))</f>
        <v>无对位敌人到有对位敌人时</v>
      </c>
      <c r="P118" s="7" t="str">
        <f t="shared" ca="1" si="86"/>
        <v/>
      </c>
      <c r="Q118" s="7">
        <v>3</v>
      </c>
      <c r="R118" s="7">
        <f t="shared" ca="1" si="87"/>
        <v>1</v>
      </c>
      <c r="S118" s="10" t="str">
        <f t="shared" ca="1" si="88"/>
        <v/>
      </c>
      <c r="T118" s="11" t="str">
        <f t="shared" ca="1" si="89"/>
        <v/>
      </c>
      <c r="U118" s="11" t="str">
        <f t="shared" ca="1" si="90"/>
        <v/>
      </c>
      <c r="V118" s="11" t="str">
        <f ca="1">IF(T118="","",IFERROR(VLOOKUP(VALUE(T118),'(辅)战斗时机表'!$A$4:$C$47,3,FALSE)&amp;IF(U118="","","("&amp;U118&amp;")"),"配置错误")&amp;IF(W118="",""," 或 "))</f>
        <v/>
      </c>
      <c r="W118" s="7" t="str">
        <f t="shared" ca="1" si="91"/>
        <v/>
      </c>
      <c r="X118" s="7">
        <v>4</v>
      </c>
      <c r="Y118" s="7">
        <f t="shared" ca="1" si="92"/>
        <v>1</v>
      </c>
      <c r="Z118" s="10" t="str">
        <f t="shared" ca="1" si="93"/>
        <v/>
      </c>
      <c r="AA118" s="11" t="str">
        <f t="shared" ca="1" si="94"/>
        <v/>
      </c>
      <c r="AB118" s="11" t="str">
        <f t="shared" ca="1" si="95"/>
        <v/>
      </c>
      <c r="AC118" s="11" t="str">
        <f ca="1">IF(AA118="","",IFERROR(VLOOKUP(VALUE(AA118),'(辅)战斗时机表'!$A$4:$C$47,3,FALSE)&amp;IF(AB118="","","("&amp;AB118&amp;")"),"配置错误")&amp;IF(AD118="",""," 或 "))</f>
        <v/>
      </c>
      <c r="AD118" s="7" t="str">
        <f t="shared" ca="1" si="96"/>
        <v/>
      </c>
      <c r="AE118" s="7">
        <v>5</v>
      </c>
      <c r="AF118" s="7">
        <f t="shared" ca="1" si="97"/>
        <v>1</v>
      </c>
      <c r="AG118" s="10" t="str">
        <f t="shared" ca="1" si="98"/>
        <v/>
      </c>
      <c r="AH118" s="11" t="str">
        <f t="shared" ca="1" si="99"/>
        <v/>
      </c>
      <c r="AI118" s="11" t="str">
        <f t="shared" ca="1" si="100"/>
        <v/>
      </c>
      <c r="AJ118" s="11" t="str">
        <f ca="1">IF(AH118="","",IFERROR(VLOOKUP(VALUE(AH118),'(辅)战斗时机表'!$A$4:$C$47,3,FALSE)&amp;IF(AI118="","","("&amp;AI118&amp;")"),"配置错误")&amp;IF(AK118="",""," 或 "))</f>
        <v/>
      </c>
      <c r="AK118" s="7" t="str">
        <f t="shared" ca="1" si="101"/>
        <v/>
      </c>
    </row>
    <row r="119" spans="1:37" x14ac:dyDescent="0.15">
      <c r="A119" s="9" t="str">
        <f t="shared" ca="1" si="51"/>
        <v>立即</v>
      </c>
      <c r="B119" s="7">
        <f ca="1">IF(OFFSET(Buff!R$6,ROW()-6,0)="","",OFFSET(Buff!R$6,ROW()-6,0))</f>
        <v>0</v>
      </c>
      <c r="C119" s="7">
        <v>1</v>
      </c>
      <c r="D119" s="7">
        <f t="shared" ca="1" si="77"/>
        <v>2</v>
      </c>
      <c r="E119" s="10" t="str">
        <f t="shared" ca="1" si="78"/>
        <v>0</v>
      </c>
      <c r="F119" s="11" t="str">
        <f t="shared" ca="1" si="79"/>
        <v>0</v>
      </c>
      <c r="G119" s="11" t="str">
        <f t="shared" ca="1" si="80"/>
        <v/>
      </c>
      <c r="H119" s="11" t="str">
        <f ca="1">IF(F119="","",IFERROR(VLOOKUP(VALUE(F119),'(辅)战斗时机表'!$A$4:$C$47,3,FALSE)&amp;IF(G119="","","("&amp;G119&amp;")"),"配置错误")&amp;IF(I119="",""," 或 "))</f>
        <v>立即</v>
      </c>
      <c r="I119" s="7" t="str">
        <f t="shared" ca="1" si="81"/>
        <v/>
      </c>
      <c r="J119" s="7">
        <v>2</v>
      </c>
      <c r="K119" s="7">
        <f t="shared" ca="1" si="82"/>
        <v>1</v>
      </c>
      <c r="L119" s="10" t="str">
        <f t="shared" ca="1" si="83"/>
        <v/>
      </c>
      <c r="M119" s="11" t="str">
        <f t="shared" ca="1" si="84"/>
        <v/>
      </c>
      <c r="N119" s="11" t="str">
        <f t="shared" ca="1" si="85"/>
        <v/>
      </c>
      <c r="O119" s="11" t="str">
        <f ca="1">IF(M119="","",IFERROR(VLOOKUP(VALUE(M119),'(辅)战斗时机表'!$A$4:$C$47,3,FALSE)&amp;IF(N119="","","("&amp;N119&amp;")"),"配置错误")&amp;IF(P119="",""," 或 "))</f>
        <v/>
      </c>
      <c r="P119" s="7" t="str">
        <f t="shared" ca="1" si="86"/>
        <v/>
      </c>
      <c r="Q119" s="7">
        <v>3</v>
      </c>
      <c r="R119" s="7">
        <f t="shared" ca="1" si="87"/>
        <v>1</v>
      </c>
      <c r="S119" s="10" t="str">
        <f t="shared" ca="1" si="88"/>
        <v/>
      </c>
      <c r="T119" s="11" t="str">
        <f t="shared" ca="1" si="89"/>
        <v/>
      </c>
      <c r="U119" s="11" t="str">
        <f t="shared" ca="1" si="90"/>
        <v/>
      </c>
      <c r="V119" s="11" t="str">
        <f ca="1">IF(T119="","",IFERROR(VLOOKUP(VALUE(T119),'(辅)战斗时机表'!$A$4:$C$47,3,FALSE)&amp;IF(U119="","","("&amp;U119&amp;")"),"配置错误")&amp;IF(W119="",""," 或 "))</f>
        <v/>
      </c>
      <c r="W119" s="7" t="str">
        <f t="shared" ca="1" si="91"/>
        <v/>
      </c>
      <c r="X119" s="7">
        <v>4</v>
      </c>
      <c r="Y119" s="7">
        <f t="shared" ca="1" si="92"/>
        <v>1</v>
      </c>
      <c r="Z119" s="10" t="str">
        <f t="shared" ca="1" si="93"/>
        <v/>
      </c>
      <c r="AA119" s="11" t="str">
        <f t="shared" ca="1" si="94"/>
        <v/>
      </c>
      <c r="AB119" s="11" t="str">
        <f t="shared" ca="1" si="95"/>
        <v/>
      </c>
      <c r="AC119" s="11" t="str">
        <f ca="1">IF(AA119="","",IFERROR(VLOOKUP(VALUE(AA119),'(辅)战斗时机表'!$A$4:$C$47,3,FALSE)&amp;IF(AB119="","","("&amp;AB119&amp;")"),"配置错误")&amp;IF(AD119="",""," 或 "))</f>
        <v/>
      </c>
      <c r="AD119" s="7" t="str">
        <f t="shared" ca="1" si="96"/>
        <v/>
      </c>
      <c r="AE119" s="7">
        <v>5</v>
      </c>
      <c r="AF119" s="7">
        <f t="shared" ca="1" si="97"/>
        <v>1</v>
      </c>
      <c r="AG119" s="10" t="str">
        <f t="shared" ca="1" si="98"/>
        <v/>
      </c>
      <c r="AH119" s="11" t="str">
        <f t="shared" ca="1" si="99"/>
        <v/>
      </c>
      <c r="AI119" s="11" t="str">
        <f t="shared" ca="1" si="100"/>
        <v/>
      </c>
      <c r="AJ119" s="11" t="str">
        <f ca="1">IF(AH119="","",IFERROR(VLOOKUP(VALUE(AH119),'(辅)战斗时机表'!$A$4:$C$47,3,FALSE)&amp;IF(AI119="","","("&amp;AI119&amp;")"),"配置错误")&amp;IF(AK119="",""," 或 "))</f>
        <v/>
      </c>
      <c r="AK119" s="7" t="str">
        <f t="shared" ca="1" si="101"/>
        <v/>
      </c>
    </row>
    <row r="120" spans="1:37" x14ac:dyDescent="0.15">
      <c r="A120" s="9" t="str">
        <f t="shared" ca="1" si="51"/>
        <v>立即 或 有对位敌人到无对位敌人时</v>
      </c>
      <c r="B120" s="7" t="str">
        <f ca="1">IF(OFFSET(Buff!R$6,ROW()-6,0)="","",OFFSET(Buff!R$6,ROW()-6,0))</f>
        <v>0|602</v>
      </c>
      <c r="C120" s="7">
        <v>1</v>
      </c>
      <c r="D120" s="7">
        <f t="shared" ca="1" si="77"/>
        <v>2</v>
      </c>
      <c r="E120" s="10" t="str">
        <f t="shared" ca="1" si="78"/>
        <v>0</v>
      </c>
      <c r="F120" s="11" t="str">
        <f t="shared" ca="1" si="79"/>
        <v>0</v>
      </c>
      <c r="G120" s="11" t="str">
        <f t="shared" ca="1" si="80"/>
        <v/>
      </c>
      <c r="H120" s="11" t="str">
        <f ca="1">IF(F120="","",IFERROR(VLOOKUP(VALUE(F120),'(辅)战斗时机表'!$A$4:$C$47,3,FALSE)&amp;IF(G120="","","("&amp;G120&amp;")"),"配置错误")&amp;IF(I120="",""," 或 "))</f>
        <v xml:space="preserve">立即 或 </v>
      </c>
      <c r="I120" s="7" t="str">
        <f t="shared" ca="1" si="81"/>
        <v>602</v>
      </c>
      <c r="J120" s="7">
        <v>2</v>
      </c>
      <c r="K120" s="7">
        <f t="shared" ca="1" si="82"/>
        <v>4</v>
      </c>
      <c r="L120" s="10" t="str">
        <f t="shared" ca="1" si="83"/>
        <v>602</v>
      </c>
      <c r="M120" s="11" t="str">
        <f t="shared" ca="1" si="84"/>
        <v>602</v>
      </c>
      <c r="N120" s="11" t="str">
        <f t="shared" ca="1" si="85"/>
        <v/>
      </c>
      <c r="O120" s="11" t="str">
        <f ca="1">IF(M120="","",IFERROR(VLOOKUP(VALUE(M120),'(辅)战斗时机表'!$A$4:$C$47,3,FALSE)&amp;IF(N120="","","("&amp;N120&amp;")"),"配置错误")&amp;IF(P120="",""," 或 "))</f>
        <v>有对位敌人到无对位敌人时</v>
      </c>
      <c r="P120" s="7" t="str">
        <f t="shared" ca="1" si="86"/>
        <v/>
      </c>
      <c r="Q120" s="7">
        <v>3</v>
      </c>
      <c r="R120" s="7">
        <f t="shared" ca="1" si="87"/>
        <v>1</v>
      </c>
      <c r="S120" s="10" t="str">
        <f t="shared" ca="1" si="88"/>
        <v/>
      </c>
      <c r="T120" s="11" t="str">
        <f t="shared" ca="1" si="89"/>
        <v/>
      </c>
      <c r="U120" s="11" t="str">
        <f t="shared" ca="1" si="90"/>
        <v/>
      </c>
      <c r="V120" s="11" t="str">
        <f ca="1">IF(T120="","",IFERROR(VLOOKUP(VALUE(T120),'(辅)战斗时机表'!$A$4:$C$47,3,FALSE)&amp;IF(U120="","","("&amp;U120&amp;")"),"配置错误")&amp;IF(W120="",""," 或 "))</f>
        <v/>
      </c>
      <c r="W120" s="7" t="str">
        <f t="shared" ca="1" si="91"/>
        <v/>
      </c>
      <c r="X120" s="7">
        <v>4</v>
      </c>
      <c r="Y120" s="7">
        <f t="shared" ca="1" si="92"/>
        <v>1</v>
      </c>
      <c r="Z120" s="10" t="str">
        <f t="shared" ca="1" si="93"/>
        <v/>
      </c>
      <c r="AA120" s="11" t="str">
        <f t="shared" ca="1" si="94"/>
        <v/>
      </c>
      <c r="AB120" s="11" t="str">
        <f t="shared" ca="1" si="95"/>
        <v/>
      </c>
      <c r="AC120" s="11" t="str">
        <f ca="1">IF(AA120="","",IFERROR(VLOOKUP(VALUE(AA120),'(辅)战斗时机表'!$A$4:$C$47,3,FALSE)&amp;IF(AB120="","","("&amp;AB120&amp;")"),"配置错误")&amp;IF(AD120="",""," 或 "))</f>
        <v/>
      </c>
      <c r="AD120" s="7" t="str">
        <f t="shared" ca="1" si="96"/>
        <v/>
      </c>
      <c r="AE120" s="7">
        <v>5</v>
      </c>
      <c r="AF120" s="7">
        <f t="shared" ca="1" si="97"/>
        <v>1</v>
      </c>
      <c r="AG120" s="10" t="str">
        <f t="shared" ca="1" si="98"/>
        <v/>
      </c>
      <c r="AH120" s="11" t="str">
        <f t="shared" ca="1" si="99"/>
        <v/>
      </c>
      <c r="AI120" s="11" t="str">
        <f t="shared" ca="1" si="100"/>
        <v/>
      </c>
      <c r="AJ120" s="11" t="str">
        <f ca="1">IF(AH120="","",IFERROR(VLOOKUP(VALUE(AH120),'(辅)战斗时机表'!$A$4:$C$47,3,FALSE)&amp;IF(AI120="","","("&amp;AI120&amp;")"),"配置错误")&amp;IF(AK120="",""," 或 "))</f>
        <v/>
      </c>
      <c r="AK120" s="7" t="str">
        <f t="shared" ca="1" si="101"/>
        <v/>
      </c>
    </row>
    <row r="121" spans="1:37" x14ac:dyDescent="0.15">
      <c r="A121" s="9" t="str">
        <f t="shared" ca="1" si="51"/>
        <v>立即</v>
      </c>
      <c r="B121" s="7">
        <f ca="1">IF(OFFSET(Buff!R$6,ROW()-6,0)="","",OFFSET(Buff!R$6,ROW()-6,0))</f>
        <v>0</v>
      </c>
      <c r="C121" s="7">
        <v>1</v>
      </c>
      <c r="D121" s="7">
        <f t="shared" ca="1" si="77"/>
        <v>2</v>
      </c>
      <c r="E121" s="10" t="str">
        <f t="shared" ca="1" si="78"/>
        <v>0</v>
      </c>
      <c r="F121" s="11" t="str">
        <f t="shared" ca="1" si="79"/>
        <v>0</v>
      </c>
      <c r="G121" s="11" t="str">
        <f t="shared" ca="1" si="80"/>
        <v/>
      </c>
      <c r="H121" s="11" t="str">
        <f ca="1">IF(F121="","",IFERROR(VLOOKUP(VALUE(F121),'(辅)战斗时机表'!$A$4:$C$47,3,FALSE)&amp;IF(G121="","","("&amp;G121&amp;")"),"配置错误")&amp;IF(I121="",""," 或 "))</f>
        <v>立即</v>
      </c>
      <c r="I121" s="7" t="str">
        <f t="shared" ca="1" si="81"/>
        <v/>
      </c>
      <c r="J121" s="7">
        <v>2</v>
      </c>
      <c r="K121" s="7">
        <f t="shared" ca="1" si="82"/>
        <v>1</v>
      </c>
      <c r="L121" s="10" t="str">
        <f t="shared" ca="1" si="83"/>
        <v/>
      </c>
      <c r="M121" s="11" t="str">
        <f t="shared" ca="1" si="84"/>
        <v/>
      </c>
      <c r="N121" s="11" t="str">
        <f t="shared" ca="1" si="85"/>
        <v/>
      </c>
      <c r="O121" s="11" t="str">
        <f ca="1">IF(M121="","",IFERROR(VLOOKUP(VALUE(M121),'(辅)战斗时机表'!$A$4:$C$47,3,FALSE)&amp;IF(N121="","","("&amp;N121&amp;")"),"配置错误")&amp;IF(P121="",""," 或 "))</f>
        <v/>
      </c>
      <c r="P121" s="7" t="str">
        <f t="shared" ca="1" si="86"/>
        <v/>
      </c>
      <c r="Q121" s="7">
        <v>3</v>
      </c>
      <c r="R121" s="7">
        <f t="shared" ca="1" si="87"/>
        <v>1</v>
      </c>
      <c r="S121" s="10" t="str">
        <f t="shared" ca="1" si="88"/>
        <v/>
      </c>
      <c r="T121" s="11" t="str">
        <f t="shared" ca="1" si="89"/>
        <v/>
      </c>
      <c r="U121" s="11" t="str">
        <f t="shared" ca="1" si="90"/>
        <v/>
      </c>
      <c r="V121" s="11" t="str">
        <f ca="1">IF(T121="","",IFERROR(VLOOKUP(VALUE(T121),'(辅)战斗时机表'!$A$4:$C$47,3,FALSE)&amp;IF(U121="","","("&amp;U121&amp;")"),"配置错误")&amp;IF(W121="",""," 或 "))</f>
        <v/>
      </c>
      <c r="W121" s="7" t="str">
        <f t="shared" ca="1" si="91"/>
        <v/>
      </c>
      <c r="X121" s="7">
        <v>4</v>
      </c>
      <c r="Y121" s="7">
        <f t="shared" ca="1" si="92"/>
        <v>1</v>
      </c>
      <c r="Z121" s="10" t="str">
        <f t="shared" ca="1" si="93"/>
        <v/>
      </c>
      <c r="AA121" s="11" t="str">
        <f t="shared" ca="1" si="94"/>
        <v/>
      </c>
      <c r="AB121" s="11" t="str">
        <f t="shared" ca="1" si="95"/>
        <v/>
      </c>
      <c r="AC121" s="11" t="str">
        <f ca="1">IF(AA121="","",IFERROR(VLOOKUP(VALUE(AA121),'(辅)战斗时机表'!$A$4:$C$47,3,FALSE)&amp;IF(AB121="","","("&amp;AB121&amp;")"),"配置错误")&amp;IF(AD121="",""," 或 "))</f>
        <v/>
      </c>
      <c r="AD121" s="7" t="str">
        <f t="shared" ca="1" si="96"/>
        <v/>
      </c>
      <c r="AE121" s="7">
        <v>5</v>
      </c>
      <c r="AF121" s="7">
        <f t="shared" ca="1" si="97"/>
        <v>1</v>
      </c>
      <c r="AG121" s="10" t="str">
        <f t="shared" ca="1" si="98"/>
        <v/>
      </c>
      <c r="AH121" s="11" t="str">
        <f t="shared" ca="1" si="99"/>
        <v/>
      </c>
      <c r="AI121" s="11" t="str">
        <f t="shared" ca="1" si="100"/>
        <v/>
      </c>
      <c r="AJ121" s="11" t="str">
        <f ca="1">IF(AH121="","",IFERROR(VLOOKUP(VALUE(AH121),'(辅)战斗时机表'!$A$4:$C$47,3,FALSE)&amp;IF(AI121="","","("&amp;AI121&amp;")"),"配置错误")&amp;IF(AK121="",""," 或 "))</f>
        <v/>
      </c>
      <c r="AK121" s="7" t="str">
        <f t="shared" ca="1" si="101"/>
        <v/>
      </c>
    </row>
    <row r="122" spans="1:37" x14ac:dyDescent="0.15">
      <c r="A122" s="9" t="str">
        <f t="shared" ca="1" si="51"/>
        <v>立即</v>
      </c>
      <c r="B122" s="7">
        <f ca="1">IF(OFFSET(Buff!R$6,ROW()-6,0)="","",OFFSET(Buff!R$6,ROW()-6,0))</f>
        <v>0</v>
      </c>
      <c r="C122" s="7">
        <v>1</v>
      </c>
      <c r="D122" s="7">
        <f t="shared" ca="1" si="77"/>
        <v>2</v>
      </c>
      <c r="E122" s="10" t="str">
        <f t="shared" ca="1" si="78"/>
        <v>0</v>
      </c>
      <c r="F122" s="11" t="str">
        <f t="shared" ca="1" si="79"/>
        <v>0</v>
      </c>
      <c r="G122" s="11" t="str">
        <f t="shared" ca="1" si="80"/>
        <v/>
      </c>
      <c r="H122" s="11" t="str">
        <f ca="1">IF(F122="","",IFERROR(VLOOKUP(VALUE(F122),'(辅)战斗时机表'!$A$4:$C$47,3,FALSE)&amp;IF(G122="","","("&amp;G122&amp;")"),"配置错误")&amp;IF(I122="",""," 或 "))</f>
        <v>立即</v>
      </c>
      <c r="I122" s="7" t="str">
        <f t="shared" ca="1" si="81"/>
        <v/>
      </c>
      <c r="J122" s="7">
        <v>2</v>
      </c>
      <c r="K122" s="7">
        <f t="shared" ca="1" si="82"/>
        <v>1</v>
      </c>
      <c r="L122" s="10" t="str">
        <f t="shared" ca="1" si="83"/>
        <v/>
      </c>
      <c r="M122" s="11" t="str">
        <f t="shared" ca="1" si="84"/>
        <v/>
      </c>
      <c r="N122" s="11" t="str">
        <f t="shared" ca="1" si="85"/>
        <v/>
      </c>
      <c r="O122" s="11" t="str">
        <f ca="1">IF(M122="","",IFERROR(VLOOKUP(VALUE(M122),'(辅)战斗时机表'!$A$4:$C$47,3,FALSE)&amp;IF(N122="","","("&amp;N122&amp;")"),"配置错误")&amp;IF(P122="",""," 或 "))</f>
        <v/>
      </c>
      <c r="P122" s="7" t="str">
        <f t="shared" ca="1" si="86"/>
        <v/>
      </c>
      <c r="Q122" s="7">
        <v>3</v>
      </c>
      <c r="R122" s="7">
        <f t="shared" ca="1" si="87"/>
        <v>1</v>
      </c>
      <c r="S122" s="10" t="str">
        <f t="shared" ca="1" si="88"/>
        <v/>
      </c>
      <c r="T122" s="11" t="str">
        <f t="shared" ca="1" si="89"/>
        <v/>
      </c>
      <c r="U122" s="11" t="str">
        <f t="shared" ca="1" si="90"/>
        <v/>
      </c>
      <c r="V122" s="11" t="str">
        <f ca="1">IF(T122="","",IFERROR(VLOOKUP(VALUE(T122),'(辅)战斗时机表'!$A$4:$C$47,3,FALSE)&amp;IF(U122="","","("&amp;U122&amp;")"),"配置错误")&amp;IF(W122="",""," 或 "))</f>
        <v/>
      </c>
      <c r="W122" s="7" t="str">
        <f t="shared" ca="1" si="91"/>
        <v/>
      </c>
      <c r="X122" s="7">
        <v>4</v>
      </c>
      <c r="Y122" s="7">
        <f t="shared" ca="1" si="92"/>
        <v>1</v>
      </c>
      <c r="Z122" s="10" t="str">
        <f t="shared" ca="1" si="93"/>
        <v/>
      </c>
      <c r="AA122" s="11" t="str">
        <f t="shared" ca="1" si="94"/>
        <v/>
      </c>
      <c r="AB122" s="11" t="str">
        <f t="shared" ca="1" si="95"/>
        <v/>
      </c>
      <c r="AC122" s="11" t="str">
        <f ca="1">IF(AA122="","",IFERROR(VLOOKUP(VALUE(AA122),'(辅)战斗时机表'!$A$4:$C$47,3,FALSE)&amp;IF(AB122="","","("&amp;AB122&amp;")"),"配置错误")&amp;IF(AD122="",""," 或 "))</f>
        <v/>
      </c>
      <c r="AD122" s="7" t="str">
        <f t="shared" ca="1" si="96"/>
        <v/>
      </c>
      <c r="AE122" s="7">
        <v>5</v>
      </c>
      <c r="AF122" s="7">
        <f t="shared" ca="1" si="97"/>
        <v>1</v>
      </c>
      <c r="AG122" s="10" t="str">
        <f t="shared" ca="1" si="98"/>
        <v/>
      </c>
      <c r="AH122" s="11" t="str">
        <f t="shared" ca="1" si="99"/>
        <v/>
      </c>
      <c r="AI122" s="11" t="str">
        <f t="shared" ca="1" si="100"/>
        <v/>
      </c>
      <c r="AJ122" s="11" t="str">
        <f ca="1">IF(AH122="","",IFERROR(VLOOKUP(VALUE(AH122),'(辅)战斗时机表'!$A$4:$C$47,3,FALSE)&amp;IF(AI122="","","("&amp;AI122&amp;")"),"配置错误")&amp;IF(AK122="",""," 或 "))</f>
        <v/>
      </c>
      <c r="AK122" s="7" t="str">
        <f t="shared" ca="1" si="101"/>
        <v/>
      </c>
    </row>
    <row r="123" spans="1:37" x14ac:dyDescent="0.15">
      <c r="A123" s="9" t="str">
        <f t="shared" ca="1" si="51"/>
        <v>立即</v>
      </c>
      <c r="B123" s="7">
        <f ca="1">IF(OFFSET(Buff!R$6,ROW()-6,0)="","",OFFSET(Buff!R$6,ROW()-6,0))</f>
        <v>0</v>
      </c>
      <c r="C123" s="7">
        <v>1</v>
      </c>
      <c r="D123" s="7">
        <f t="shared" ca="1" si="77"/>
        <v>2</v>
      </c>
      <c r="E123" s="10" t="str">
        <f t="shared" ca="1" si="78"/>
        <v>0</v>
      </c>
      <c r="F123" s="11" t="str">
        <f t="shared" ca="1" si="79"/>
        <v>0</v>
      </c>
      <c r="G123" s="11" t="str">
        <f t="shared" ca="1" si="80"/>
        <v/>
      </c>
      <c r="H123" s="11" t="str">
        <f ca="1">IF(F123="","",IFERROR(VLOOKUP(VALUE(F123),'(辅)战斗时机表'!$A$4:$C$47,3,FALSE)&amp;IF(G123="","","("&amp;G123&amp;")"),"配置错误")&amp;IF(I123="",""," 或 "))</f>
        <v>立即</v>
      </c>
      <c r="I123" s="7" t="str">
        <f t="shared" ca="1" si="81"/>
        <v/>
      </c>
      <c r="J123" s="7">
        <v>2</v>
      </c>
      <c r="K123" s="7">
        <f t="shared" ca="1" si="82"/>
        <v>1</v>
      </c>
      <c r="L123" s="10" t="str">
        <f t="shared" ca="1" si="83"/>
        <v/>
      </c>
      <c r="M123" s="11" t="str">
        <f t="shared" ca="1" si="84"/>
        <v/>
      </c>
      <c r="N123" s="11" t="str">
        <f t="shared" ca="1" si="85"/>
        <v/>
      </c>
      <c r="O123" s="11" t="str">
        <f ca="1">IF(M123="","",IFERROR(VLOOKUP(VALUE(M123),'(辅)战斗时机表'!$A$4:$C$47,3,FALSE)&amp;IF(N123="","","("&amp;N123&amp;")"),"配置错误")&amp;IF(P123="",""," 或 "))</f>
        <v/>
      </c>
      <c r="P123" s="7" t="str">
        <f t="shared" ca="1" si="86"/>
        <v/>
      </c>
      <c r="Q123" s="7">
        <v>3</v>
      </c>
      <c r="R123" s="7">
        <f t="shared" ca="1" si="87"/>
        <v>1</v>
      </c>
      <c r="S123" s="10" t="str">
        <f t="shared" ca="1" si="88"/>
        <v/>
      </c>
      <c r="T123" s="11" t="str">
        <f t="shared" ca="1" si="89"/>
        <v/>
      </c>
      <c r="U123" s="11" t="str">
        <f t="shared" ca="1" si="90"/>
        <v/>
      </c>
      <c r="V123" s="11" t="str">
        <f ca="1">IF(T123="","",IFERROR(VLOOKUP(VALUE(T123),'(辅)战斗时机表'!$A$4:$C$47,3,FALSE)&amp;IF(U123="","","("&amp;U123&amp;")"),"配置错误")&amp;IF(W123="",""," 或 "))</f>
        <v/>
      </c>
      <c r="W123" s="7" t="str">
        <f t="shared" ca="1" si="91"/>
        <v/>
      </c>
      <c r="X123" s="7">
        <v>4</v>
      </c>
      <c r="Y123" s="7">
        <f t="shared" ca="1" si="92"/>
        <v>1</v>
      </c>
      <c r="Z123" s="10" t="str">
        <f t="shared" ca="1" si="93"/>
        <v/>
      </c>
      <c r="AA123" s="11" t="str">
        <f t="shared" ca="1" si="94"/>
        <v/>
      </c>
      <c r="AB123" s="11" t="str">
        <f t="shared" ca="1" si="95"/>
        <v/>
      </c>
      <c r="AC123" s="11" t="str">
        <f ca="1">IF(AA123="","",IFERROR(VLOOKUP(VALUE(AA123),'(辅)战斗时机表'!$A$4:$C$47,3,FALSE)&amp;IF(AB123="","","("&amp;AB123&amp;")"),"配置错误")&amp;IF(AD123="",""," 或 "))</f>
        <v/>
      </c>
      <c r="AD123" s="7" t="str">
        <f t="shared" ca="1" si="96"/>
        <v/>
      </c>
      <c r="AE123" s="7">
        <v>5</v>
      </c>
      <c r="AF123" s="7">
        <f t="shared" ca="1" si="97"/>
        <v>1</v>
      </c>
      <c r="AG123" s="10" t="str">
        <f t="shared" ca="1" si="98"/>
        <v/>
      </c>
      <c r="AH123" s="11" t="str">
        <f t="shared" ca="1" si="99"/>
        <v/>
      </c>
      <c r="AI123" s="11" t="str">
        <f t="shared" ca="1" si="100"/>
        <v/>
      </c>
      <c r="AJ123" s="11" t="str">
        <f ca="1">IF(AH123="","",IFERROR(VLOOKUP(VALUE(AH123),'(辅)战斗时机表'!$A$4:$C$47,3,FALSE)&amp;IF(AI123="","","("&amp;AI123&amp;")"),"配置错误")&amp;IF(AK123="",""," 或 "))</f>
        <v/>
      </c>
      <c r="AK123" s="7" t="str">
        <f t="shared" ca="1" si="101"/>
        <v/>
      </c>
    </row>
    <row r="124" spans="1:37" x14ac:dyDescent="0.15">
      <c r="A124" s="9" t="str">
        <f t="shared" ca="1" si="51"/>
        <v>立即</v>
      </c>
      <c r="B124" s="7">
        <f ca="1">IF(OFFSET(Buff!R$6,ROW()-6,0)="","",OFFSET(Buff!R$6,ROW()-6,0))</f>
        <v>0</v>
      </c>
      <c r="C124" s="7">
        <v>1</v>
      </c>
      <c r="D124" s="7">
        <f t="shared" ca="1" si="77"/>
        <v>2</v>
      </c>
      <c r="E124" s="10" t="str">
        <f t="shared" ca="1" si="78"/>
        <v>0</v>
      </c>
      <c r="F124" s="11" t="str">
        <f t="shared" ca="1" si="79"/>
        <v>0</v>
      </c>
      <c r="G124" s="11" t="str">
        <f t="shared" ca="1" si="80"/>
        <v/>
      </c>
      <c r="H124" s="11" t="str">
        <f ca="1">IF(F124="","",IFERROR(VLOOKUP(VALUE(F124),'(辅)战斗时机表'!$A$4:$C$47,3,FALSE)&amp;IF(G124="","","("&amp;G124&amp;")"),"配置错误")&amp;IF(I124="",""," 或 "))</f>
        <v>立即</v>
      </c>
      <c r="I124" s="7" t="str">
        <f t="shared" ca="1" si="81"/>
        <v/>
      </c>
      <c r="J124" s="7">
        <v>2</v>
      </c>
      <c r="K124" s="7">
        <f t="shared" ca="1" si="82"/>
        <v>1</v>
      </c>
      <c r="L124" s="10" t="str">
        <f t="shared" ca="1" si="83"/>
        <v/>
      </c>
      <c r="M124" s="11" t="str">
        <f t="shared" ca="1" si="84"/>
        <v/>
      </c>
      <c r="N124" s="11" t="str">
        <f t="shared" ca="1" si="85"/>
        <v/>
      </c>
      <c r="O124" s="11" t="str">
        <f ca="1">IF(M124="","",IFERROR(VLOOKUP(VALUE(M124),'(辅)战斗时机表'!$A$4:$C$47,3,FALSE)&amp;IF(N124="","","("&amp;N124&amp;")"),"配置错误")&amp;IF(P124="",""," 或 "))</f>
        <v/>
      </c>
      <c r="P124" s="7" t="str">
        <f t="shared" ca="1" si="86"/>
        <v/>
      </c>
      <c r="Q124" s="7">
        <v>3</v>
      </c>
      <c r="R124" s="7">
        <f t="shared" ca="1" si="87"/>
        <v>1</v>
      </c>
      <c r="S124" s="10" t="str">
        <f t="shared" ca="1" si="88"/>
        <v/>
      </c>
      <c r="T124" s="11" t="str">
        <f t="shared" ca="1" si="89"/>
        <v/>
      </c>
      <c r="U124" s="11" t="str">
        <f t="shared" ca="1" si="90"/>
        <v/>
      </c>
      <c r="V124" s="11" t="str">
        <f ca="1">IF(T124="","",IFERROR(VLOOKUP(VALUE(T124),'(辅)战斗时机表'!$A$4:$C$47,3,FALSE)&amp;IF(U124="","","("&amp;U124&amp;")"),"配置错误")&amp;IF(W124="",""," 或 "))</f>
        <v/>
      </c>
      <c r="W124" s="7" t="str">
        <f t="shared" ca="1" si="91"/>
        <v/>
      </c>
      <c r="X124" s="7">
        <v>4</v>
      </c>
      <c r="Y124" s="7">
        <f t="shared" ca="1" si="92"/>
        <v>1</v>
      </c>
      <c r="Z124" s="10" t="str">
        <f t="shared" ca="1" si="93"/>
        <v/>
      </c>
      <c r="AA124" s="11" t="str">
        <f t="shared" ca="1" si="94"/>
        <v/>
      </c>
      <c r="AB124" s="11" t="str">
        <f t="shared" ca="1" si="95"/>
        <v/>
      </c>
      <c r="AC124" s="11" t="str">
        <f ca="1">IF(AA124="","",IFERROR(VLOOKUP(VALUE(AA124),'(辅)战斗时机表'!$A$4:$C$47,3,FALSE)&amp;IF(AB124="","","("&amp;AB124&amp;")"),"配置错误")&amp;IF(AD124="",""," 或 "))</f>
        <v/>
      </c>
      <c r="AD124" s="7" t="str">
        <f t="shared" ca="1" si="96"/>
        <v/>
      </c>
      <c r="AE124" s="7">
        <v>5</v>
      </c>
      <c r="AF124" s="7">
        <f t="shared" ca="1" si="97"/>
        <v>1</v>
      </c>
      <c r="AG124" s="10" t="str">
        <f t="shared" ca="1" si="98"/>
        <v/>
      </c>
      <c r="AH124" s="11" t="str">
        <f t="shared" ca="1" si="99"/>
        <v/>
      </c>
      <c r="AI124" s="11" t="str">
        <f t="shared" ca="1" si="100"/>
        <v/>
      </c>
      <c r="AJ124" s="11" t="str">
        <f ca="1">IF(AH124="","",IFERROR(VLOOKUP(VALUE(AH124),'(辅)战斗时机表'!$A$4:$C$47,3,FALSE)&amp;IF(AI124="","","("&amp;AI124&amp;")"),"配置错误")&amp;IF(AK124="",""," 或 "))</f>
        <v/>
      </c>
      <c r="AK124" s="7" t="str">
        <f t="shared" ca="1" si="101"/>
        <v/>
      </c>
    </row>
    <row r="125" spans="1:37" x14ac:dyDescent="0.15">
      <c r="A125" s="9" t="str">
        <f t="shared" ca="1" si="51"/>
        <v>立即</v>
      </c>
      <c r="B125" s="7">
        <f ca="1">IF(OFFSET(Buff!R$6,ROW()-6,0)="","",OFFSET(Buff!R$6,ROW()-6,0))</f>
        <v>0</v>
      </c>
      <c r="C125" s="7">
        <v>1</v>
      </c>
      <c r="D125" s="7">
        <f t="shared" ca="1" si="77"/>
        <v>2</v>
      </c>
      <c r="E125" s="10" t="str">
        <f t="shared" ca="1" si="78"/>
        <v>0</v>
      </c>
      <c r="F125" s="11" t="str">
        <f t="shared" ca="1" si="79"/>
        <v>0</v>
      </c>
      <c r="G125" s="11" t="str">
        <f t="shared" ca="1" si="80"/>
        <v/>
      </c>
      <c r="H125" s="11" t="str">
        <f ca="1">IF(F125="","",IFERROR(VLOOKUP(VALUE(F125),'(辅)战斗时机表'!$A$4:$C$47,3,FALSE)&amp;IF(G125="","","("&amp;G125&amp;")"),"配置错误")&amp;IF(I125="",""," 或 "))</f>
        <v>立即</v>
      </c>
      <c r="I125" s="7" t="str">
        <f t="shared" ca="1" si="81"/>
        <v/>
      </c>
      <c r="J125" s="7">
        <v>2</v>
      </c>
      <c r="K125" s="7">
        <f t="shared" ca="1" si="82"/>
        <v>1</v>
      </c>
      <c r="L125" s="10" t="str">
        <f t="shared" ca="1" si="83"/>
        <v/>
      </c>
      <c r="M125" s="11" t="str">
        <f t="shared" ca="1" si="84"/>
        <v/>
      </c>
      <c r="N125" s="11" t="str">
        <f t="shared" ca="1" si="85"/>
        <v/>
      </c>
      <c r="O125" s="11" t="str">
        <f ca="1">IF(M125="","",IFERROR(VLOOKUP(VALUE(M125),'(辅)战斗时机表'!$A$4:$C$47,3,FALSE)&amp;IF(N125="","","("&amp;N125&amp;")"),"配置错误")&amp;IF(P125="",""," 或 "))</f>
        <v/>
      </c>
      <c r="P125" s="7" t="str">
        <f t="shared" ca="1" si="86"/>
        <v/>
      </c>
      <c r="Q125" s="7">
        <v>3</v>
      </c>
      <c r="R125" s="7">
        <f t="shared" ca="1" si="87"/>
        <v>1</v>
      </c>
      <c r="S125" s="10" t="str">
        <f t="shared" ca="1" si="88"/>
        <v/>
      </c>
      <c r="T125" s="11" t="str">
        <f t="shared" ca="1" si="89"/>
        <v/>
      </c>
      <c r="U125" s="11" t="str">
        <f t="shared" ca="1" si="90"/>
        <v/>
      </c>
      <c r="V125" s="11" t="str">
        <f ca="1">IF(T125="","",IFERROR(VLOOKUP(VALUE(T125),'(辅)战斗时机表'!$A$4:$C$47,3,FALSE)&amp;IF(U125="","","("&amp;U125&amp;")"),"配置错误")&amp;IF(W125="",""," 或 "))</f>
        <v/>
      </c>
      <c r="W125" s="7" t="str">
        <f t="shared" ca="1" si="91"/>
        <v/>
      </c>
      <c r="X125" s="7">
        <v>4</v>
      </c>
      <c r="Y125" s="7">
        <f t="shared" ca="1" si="92"/>
        <v>1</v>
      </c>
      <c r="Z125" s="10" t="str">
        <f t="shared" ca="1" si="93"/>
        <v/>
      </c>
      <c r="AA125" s="11" t="str">
        <f t="shared" ca="1" si="94"/>
        <v/>
      </c>
      <c r="AB125" s="11" t="str">
        <f t="shared" ca="1" si="95"/>
        <v/>
      </c>
      <c r="AC125" s="11" t="str">
        <f ca="1">IF(AA125="","",IFERROR(VLOOKUP(VALUE(AA125),'(辅)战斗时机表'!$A$4:$C$47,3,FALSE)&amp;IF(AB125="","","("&amp;AB125&amp;")"),"配置错误")&amp;IF(AD125="",""," 或 "))</f>
        <v/>
      </c>
      <c r="AD125" s="7" t="str">
        <f t="shared" ca="1" si="96"/>
        <v/>
      </c>
      <c r="AE125" s="7">
        <v>5</v>
      </c>
      <c r="AF125" s="7">
        <f t="shared" ca="1" si="97"/>
        <v>1</v>
      </c>
      <c r="AG125" s="10" t="str">
        <f t="shared" ca="1" si="98"/>
        <v/>
      </c>
      <c r="AH125" s="11" t="str">
        <f t="shared" ca="1" si="99"/>
        <v/>
      </c>
      <c r="AI125" s="11" t="str">
        <f t="shared" ca="1" si="100"/>
        <v/>
      </c>
      <c r="AJ125" s="11" t="str">
        <f ca="1">IF(AH125="","",IFERROR(VLOOKUP(VALUE(AH125),'(辅)战斗时机表'!$A$4:$C$47,3,FALSE)&amp;IF(AI125="","","("&amp;AI125&amp;")"),"配置错误")&amp;IF(AK125="",""," 或 "))</f>
        <v/>
      </c>
      <c r="AK125" s="7" t="str">
        <f t="shared" ca="1" si="101"/>
        <v/>
      </c>
    </row>
    <row r="126" spans="1:37" x14ac:dyDescent="0.15">
      <c r="A126" s="9" t="str">
        <f t="shared" ca="1" si="51"/>
        <v>立即</v>
      </c>
      <c r="B126" s="7">
        <f ca="1">IF(OFFSET(Buff!R$6,ROW()-6,0)="","",OFFSET(Buff!R$6,ROW()-6,0))</f>
        <v>0</v>
      </c>
      <c r="C126" s="7">
        <v>1</v>
      </c>
      <c r="D126" s="7">
        <f t="shared" ca="1" si="77"/>
        <v>2</v>
      </c>
      <c r="E126" s="10" t="str">
        <f t="shared" ca="1" si="78"/>
        <v>0</v>
      </c>
      <c r="F126" s="11" t="str">
        <f t="shared" ca="1" si="79"/>
        <v>0</v>
      </c>
      <c r="G126" s="11" t="str">
        <f t="shared" ca="1" si="80"/>
        <v/>
      </c>
      <c r="H126" s="11" t="str">
        <f ca="1">IF(F126="","",IFERROR(VLOOKUP(VALUE(F126),'(辅)战斗时机表'!$A$4:$C$47,3,FALSE)&amp;IF(G126="","","("&amp;G126&amp;")"),"配置错误")&amp;IF(I126="",""," 或 "))</f>
        <v>立即</v>
      </c>
      <c r="I126" s="7" t="str">
        <f t="shared" ca="1" si="81"/>
        <v/>
      </c>
      <c r="J126" s="7">
        <v>2</v>
      </c>
      <c r="K126" s="7">
        <f t="shared" ca="1" si="82"/>
        <v>1</v>
      </c>
      <c r="L126" s="10" t="str">
        <f t="shared" ca="1" si="83"/>
        <v/>
      </c>
      <c r="M126" s="11" t="str">
        <f t="shared" ca="1" si="84"/>
        <v/>
      </c>
      <c r="N126" s="11" t="str">
        <f t="shared" ca="1" si="85"/>
        <v/>
      </c>
      <c r="O126" s="11" t="str">
        <f ca="1">IF(M126="","",IFERROR(VLOOKUP(VALUE(M126),'(辅)战斗时机表'!$A$4:$C$47,3,FALSE)&amp;IF(N126="","","("&amp;N126&amp;")"),"配置错误")&amp;IF(P126="",""," 或 "))</f>
        <v/>
      </c>
      <c r="P126" s="7" t="str">
        <f t="shared" ca="1" si="86"/>
        <v/>
      </c>
      <c r="Q126" s="7">
        <v>3</v>
      </c>
      <c r="R126" s="7">
        <f t="shared" ca="1" si="87"/>
        <v>1</v>
      </c>
      <c r="S126" s="10" t="str">
        <f t="shared" ca="1" si="88"/>
        <v/>
      </c>
      <c r="T126" s="11" t="str">
        <f t="shared" ca="1" si="89"/>
        <v/>
      </c>
      <c r="U126" s="11" t="str">
        <f t="shared" ca="1" si="90"/>
        <v/>
      </c>
      <c r="V126" s="11" t="str">
        <f ca="1">IF(T126="","",IFERROR(VLOOKUP(VALUE(T126),'(辅)战斗时机表'!$A$4:$C$47,3,FALSE)&amp;IF(U126="","","("&amp;U126&amp;")"),"配置错误")&amp;IF(W126="",""," 或 "))</f>
        <v/>
      </c>
      <c r="W126" s="7" t="str">
        <f t="shared" ca="1" si="91"/>
        <v/>
      </c>
      <c r="X126" s="7">
        <v>4</v>
      </c>
      <c r="Y126" s="7">
        <f t="shared" ca="1" si="92"/>
        <v>1</v>
      </c>
      <c r="Z126" s="10" t="str">
        <f t="shared" ca="1" si="93"/>
        <v/>
      </c>
      <c r="AA126" s="11" t="str">
        <f t="shared" ca="1" si="94"/>
        <v/>
      </c>
      <c r="AB126" s="11" t="str">
        <f t="shared" ca="1" si="95"/>
        <v/>
      </c>
      <c r="AC126" s="11" t="str">
        <f ca="1">IF(AA126="","",IFERROR(VLOOKUP(VALUE(AA126),'(辅)战斗时机表'!$A$4:$C$47,3,FALSE)&amp;IF(AB126="","","("&amp;AB126&amp;")"),"配置错误")&amp;IF(AD126="",""," 或 "))</f>
        <v/>
      </c>
      <c r="AD126" s="7" t="str">
        <f t="shared" ca="1" si="96"/>
        <v/>
      </c>
      <c r="AE126" s="7">
        <v>5</v>
      </c>
      <c r="AF126" s="7">
        <f t="shared" ca="1" si="97"/>
        <v>1</v>
      </c>
      <c r="AG126" s="10" t="str">
        <f t="shared" ca="1" si="98"/>
        <v/>
      </c>
      <c r="AH126" s="11" t="str">
        <f t="shared" ca="1" si="99"/>
        <v/>
      </c>
      <c r="AI126" s="11" t="str">
        <f t="shared" ca="1" si="100"/>
        <v/>
      </c>
      <c r="AJ126" s="11" t="str">
        <f ca="1">IF(AH126="","",IFERROR(VLOOKUP(VALUE(AH126),'(辅)战斗时机表'!$A$4:$C$47,3,FALSE)&amp;IF(AI126="","","("&amp;AI126&amp;")"),"配置错误")&amp;IF(AK126="",""," 或 "))</f>
        <v/>
      </c>
      <c r="AK126" s="7" t="str">
        <f t="shared" ca="1" si="101"/>
        <v/>
      </c>
    </row>
    <row r="127" spans="1:37" x14ac:dyDescent="0.15">
      <c r="A127" s="9" t="str">
        <f t="shared" ca="1" si="51"/>
        <v>立即</v>
      </c>
      <c r="B127" s="7">
        <f ca="1">IF(OFFSET(Buff!R$6,ROW()-6,0)="","",OFFSET(Buff!R$6,ROW()-6,0))</f>
        <v>0</v>
      </c>
      <c r="C127" s="7">
        <v>1</v>
      </c>
      <c r="D127" s="7">
        <f t="shared" ca="1" si="77"/>
        <v>2</v>
      </c>
      <c r="E127" s="10" t="str">
        <f t="shared" ca="1" si="78"/>
        <v>0</v>
      </c>
      <c r="F127" s="11" t="str">
        <f t="shared" ca="1" si="79"/>
        <v>0</v>
      </c>
      <c r="G127" s="11" t="str">
        <f t="shared" ca="1" si="80"/>
        <v/>
      </c>
      <c r="H127" s="11" t="str">
        <f ca="1">IF(F127="","",IFERROR(VLOOKUP(VALUE(F127),'(辅)战斗时机表'!$A$4:$C$47,3,FALSE)&amp;IF(G127="","","("&amp;G127&amp;")"),"配置错误")&amp;IF(I127="",""," 或 "))</f>
        <v>立即</v>
      </c>
      <c r="I127" s="7" t="str">
        <f t="shared" ca="1" si="81"/>
        <v/>
      </c>
      <c r="J127" s="7">
        <v>2</v>
      </c>
      <c r="K127" s="7">
        <f t="shared" ca="1" si="82"/>
        <v>1</v>
      </c>
      <c r="L127" s="10" t="str">
        <f t="shared" ca="1" si="83"/>
        <v/>
      </c>
      <c r="M127" s="11" t="str">
        <f t="shared" ca="1" si="84"/>
        <v/>
      </c>
      <c r="N127" s="11" t="str">
        <f t="shared" ca="1" si="85"/>
        <v/>
      </c>
      <c r="O127" s="11" t="str">
        <f ca="1">IF(M127="","",IFERROR(VLOOKUP(VALUE(M127),'(辅)战斗时机表'!$A$4:$C$47,3,FALSE)&amp;IF(N127="","","("&amp;N127&amp;")"),"配置错误")&amp;IF(P127="",""," 或 "))</f>
        <v/>
      </c>
      <c r="P127" s="7" t="str">
        <f t="shared" ca="1" si="86"/>
        <v/>
      </c>
      <c r="Q127" s="7">
        <v>3</v>
      </c>
      <c r="R127" s="7">
        <f t="shared" ca="1" si="87"/>
        <v>1</v>
      </c>
      <c r="S127" s="10" t="str">
        <f t="shared" ca="1" si="88"/>
        <v/>
      </c>
      <c r="T127" s="11" t="str">
        <f t="shared" ca="1" si="89"/>
        <v/>
      </c>
      <c r="U127" s="11" t="str">
        <f t="shared" ca="1" si="90"/>
        <v/>
      </c>
      <c r="V127" s="11" t="str">
        <f ca="1">IF(T127="","",IFERROR(VLOOKUP(VALUE(T127),'(辅)战斗时机表'!$A$4:$C$47,3,FALSE)&amp;IF(U127="","","("&amp;U127&amp;")"),"配置错误")&amp;IF(W127="",""," 或 "))</f>
        <v/>
      </c>
      <c r="W127" s="7" t="str">
        <f t="shared" ca="1" si="91"/>
        <v/>
      </c>
      <c r="X127" s="7">
        <v>4</v>
      </c>
      <c r="Y127" s="7">
        <f t="shared" ca="1" si="92"/>
        <v>1</v>
      </c>
      <c r="Z127" s="10" t="str">
        <f t="shared" ca="1" si="93"/>
        <v/>
      </c>
      <c r="AA127" s="11" t="str">
        <f t="shared" ca="1" si="94"/>
        <v/>
      </c>
      <c r="AB127" s="11" t="str">
        <f t="shared" ca="1" si="95"/>
        <v/>
      </c>
      <c r="AC127" s="11" t="str">
        <f ca="1">IF(AA127="","",IFERROR(VLOOKUP(VALUE(AA127),'(辅)战斗时机表'!$A$4:$C$47,3,FALSE)&amp;IF(AB127="","","("&amp;AB127&amp;")"),"配置错误")&amp;IF(AD127="",""," 或 "))</f>
        <v/>
      </c>
      <c r="AD127" s="7" t="str">
        <f t="shared" ca="1" si="96"/>
        <v/>
      </c>
      <c r="AE127" s="7">
        <v>5</v>
      </c>
      <c r="AF127" s="7">
        <f t="shared" ca="1" si="97"/>
        <v>1</v>
      </c>
      <c r="AG127" s="10" t="str">
        <f t="shared" ca="1" si="98"/>
        <v/>
      </c>
      <c r="AH127" s="11" t="str">
        <f t="shared" ca="1" si="99"/>
        <v/>
      </c>
      <c r="AI127" s="11" t="str">
        <f t="shared" ca="1" si="100"/>
        <v/>
      </c>
      <c r="AJ127" s="11" t="str">
        <f ca="1">IF(AH127="","",IFERROR(VLOOKUP(VALUE(AH127),'(辅)战斗时机表'!$A$4:$C$47,3,FALSE)&amp;IF(AI127="","","("&amp;AI127&amp;")"),"配置错误")&amp;IF(AK127="",""," 或 "))</f>
        <v/>
      </c>
      <c r="AK127" s="7" t="str">
        <f t="shared" ca="1" si="101"/>
        <v/>
      </c>
    </row>
    <row r="128" spans="1:37" x14ac:dyDescent="0.15">
      <c r="A128" s="9" t="str">
        <f t="shared" ca="1" si="51"/>
        <v>立即</v>
      </c>
      <c r="B128" s="7">
        <f ca="1">IF(OFFSET(Buff!R$6,ROW()-6,0)="","",OFFSET(Buff!R$6,ROW()-6,0))</f>
        <v>0</v>
      </c>
      <c r="C128" s="7">
        <v>1</v>
      </c>
      <c r="D128" s="7">
        <f t="shared" ca="1" si="77"/>
        <v>2</v>
      </c>
      <c r="E128" s="10" t="str">
        <f t="shared" ca="1" si="78"/>
        <v>0</v>
      </c>
      <c r="F128" s="11" t="str">
        <f t="shared" ca="1" si="79"/>
        <v>0</v>
      </c>
      <c r="G128" s="11" t="str">
        <f t="shared" ca="1" si="80"/>
        <v/>
      </c>
      <c r="H128" s="11" t="str">
        <f ca="1">IF(F128="","",IFERROR(VLOOKUP(VALUE(F128),'(辅)战斗时机表'!$A$4:$C$47,3,FALSE)&amp;IF(G128="","","("&amp;G128&amp;")"),"配置错误")&amp;IF(I128="",""," 或 "))</f>
        <v>立即</v>
      </c>
      <c r="I128" s="7" t="str">
        <f t="shared" ca="1" si="81"/>
        <v/>
      </c>
      <c r="J128" s="7">
        <v>2</v>
      </c>
      <c r="K128" s="7">
        <f t="shared" ca="1" si="82"/>
        <v>1</v>
      </c>
      <c r="L128" s="10" t="str">
        <f t="shared" ca="1" si="83"/>
        <v/>
      </c>
      <c r="M128" s="11" t="str">
        <f t="shared" ca="1" si="84"/>
        <v/>
      </c>
      <c r="N128" s="11" t="str">
        <f t="shared" ca="1" si="85"/>
        <v/>
      </c>
      <c r="O128" s="11" t="str">
        <f ca="1">IF(M128="","",IFERROR(VLOOKUP(VALUE(M128),'(辅)战斗时机表'!$A$4:$C$47,3,FALSE)&amp;IF(N128="","","("&amp;N128&amp;")"),"配置错误")&amp;IF(P128="",""," 或 "))</f>
        <v/>
      </c>
      <c r="P128" s="7" t="str">
        <f t="shared" ca="1" si="86"/>
        <v/>
      </c>
      <c r="Q128" s="7">
        <v>3</v>
      </c>
      <c r="R128" s="7">
        <f t="shared" ca="1" si="87"/>
        <v>1</v>
      </c>
      <c r="S128" s="10" t="str">
        <f t="shared" ca="1" si="88"/>
        <v/>
      </c>
      <c r="T128" s="11" t="str">
        <f t="shared" ca="1" si="89"/>
        <v/>
      </c>
      <c r="U128" s="11" t="str">
        <f t="shared" ca="1" si="90"/>
        <v/>
      </c>
      <c r="V128" s="11" t="str">
        <f ca="1">IF(T128="","",IFERROR(VLOOKUP(VALUE(T128),'(辅)战斗时机表'!$A$4:$C$47,3,FALSE)&amp;IF(U128="","","("&amp;U128&amp;")"),"配置错误")&amp;IF(W128="",""," 或 "))</f>
        <v/>
      </c>
      <c r="W128" s="7" t="str">
        <f t="shared" ca="1" si="91"/>
        <v/>
      </c>
      <c r="X128" s="7">
        <v>4</v>
      </c>
      <c r="Y128" s="7">
        <f t="shared" ca="1" si="92"/>
        <v>1</v>
      </c>
      <c r="Z128" s="10" t="str">
        <f t="shared" ca="1" si="93"/>
        <v/>
      </c>
      <c r="AA128" s="11" t="str">
        <f t="shared" ca="1" si="94"/>
        <v/>
      </c>
      <c r="AB128" s="11" t="str">
        <f t="shared" ca="1" si="95"/>
        <v/>
      </c>
      <c r="AC128" s="11" t="str">
        <f ca="1">IF(AA128="","",IFERROR(VLOOKUP(VALUE(AA128),'(辅)战斗时机表'!$A$4:$C$47,3,FALSE)&amp;IF(AB128="","","("&amp;AB128&amp;")"),"配置错误")&amp;IF(AD128="",""," 或 "))</f>
        <v/>
      </c>
      <c r="AD128" s="7" t="str">
        <f t="shared" ca="1" si="96"/>
        <v/>
      </c>
      <c r="AE128" s="7">
        <v>5</v>
      </c>
      <c r="AF128" s="7">
        <f t="shared" ca="1" si="97"/>
        <v>1</v>
      </c>
      <c r="AG128" s="10" t="str">
        <f t="shared" ca="1" si="98"/>
        <v/>
      </c>
      <c r="AH128" s="11" t="str">
        <f t="shared" ca="1" si="99"/>
        <v/>
      </c>
      <c r="AI128" s="11" t="str">
        <f t="shared" ca="1" si="100"/>
        <v/>
      </c>
      <c r="AJ128" s="11" t="str">
        <f ca="1">IF(AH128="","",IFERROR(VLOOKUP(VALUE(AH128),'(辅)战斗时机表'!$A$4:$C$47,3,FALSE)&amp;IF(AI128="","","("&amp;AI128&amp;")"),"配置错误")&amp;IF(AK128="",""," 或 "))</f>
        <v/>
      </c>
      <c r="AK128" s="7" t="str">
        <f t="shared" ca="1" si="101"/>
        <v/>
      </c>
    </row>
    <row r="129" spans="1:37" x14ac:dyDescent="0.15">
      <c r="A129" s="9" t="str">
        <f t="shared" ca="1" si="51"/>
        <v>立即</v>
      </c>
      <c r="B129" s="7">
        <f ca="1">IF(OFFSET(Buff!R$6,ROW()-6,0)="","",OFFSET(Buff!R$6,ROW()-6,0))</f>
        <v>0</v>
      </c>
      <c r="C129" s="7">
        <v>1</v>
      </c>
      <c r="D129" s="7">
        <f t="shared" ca="1" si="77"/>
        <v>2</v>
      </c>
      <c r="E129" s="10" t="str">
        <f t="shared" ca="1" si="78"/>
        <v>0</v>
      </c>
      <c r="F129" s="11" t="str">
        <f t="shared" ca="1" si="79"/>
        <v>0</v>
      </c>
      <c r="G129" s="11" t="str">
        <f t="shared" ca="1" si="80"/>
        <v/>
      </c>
      <c r="H129" s="11" t="str">
        <f ca="1">IF(F129="","",IFERROR(VLOOKUP(VALUE(F129),'(辅)战斗时机表'!$A$4:$C$47,3,FALSE)&amp;IF(G129="","","("&amp;G129&amp;")"),"配置错误")&amp;IF(I129="",""," 或 "))</f>
        <v>立即</v>
      </c>
      <c r="I129" s="7" t="str">
        <f t="shared" ca="1" si="81"/>
        <v/>
      </c>
      <c r="J129" s="7">
        <v>2</v>
      </c>
      <c r="K129" s="7">
        <f t="shared" ca="1" si="82"/>
        <v>1</v>
      </c>
      <c r="L129" s="10" t="str">
        <f t="shared" ca="1" si="83"/>
        <v/>
      </c>
      <c r="M129" s="11" t="str">
        <f t="shared" ca="1" si="84"/>
        <v/>
      </c>
      <c r="N129" s="11" t="str">
        <f t="shared" ca="1" si="85"/>
        <v/>
      </c>
      <c r="O129" s="11" t="str">
        <f ca="1">IF(M129="","",IFERROR(VLOOKUP(VALUE(M129),'(辅)战斗时机表'!$A$4:$C$47,3,FALSE)&amp;IF(N129="","","("&amp;N129&amp;")"),"配置错误")&amp;IF(P129="",""," 或 "))</f>
        <v/>
      </c>
      <c r="P129" s="7" t="str">
        <f t="shared" ca="1" si="86"/>
        <v/>
      </c>
      <c r="Q129" s="7">
        <v>3</v>
      </c>
      <c r="R129" s="7">
        <f t="shared" ca="1" si="87"/>
        <v>1</v>
      </c>
      <c r="S129" s="10" t="str">
        <f t="shared" ca="1" si="88"/>
        <v/>
      </c>
      <c r="T129" s="11" t="str">
        <f t="shared" ca="1" si="89"/>
        <v/>
      </c>
      <c r="U129" s="11" t="str">
        <f t="shared" ca="1" si="90"/>
        <v/>
      </c>
      <c r="V129" s="11" t="str">
        <f ca="1">IF(T129="","",IFERROR(VLOOKUP(VALUE(T129),'(辅)战斗时机表'!$A$4:$C$47,3,FALSE)&amp;IF(U129="","","("&amp;U129&amp;")"),"配置错误")&amp;IF(W129="",""," 或 "))</f>
        <v/>
      </c>
      <c r="W129" s="7" t="str">
        <f t="shared" ca="1" si="91"/>
        <v/>
      </c>
      <c r="X129" s="7">
        <v>4</v>
      </c>
      <c r="Y129" s="7">
        <f t="shared" ca="1" si="92"/>
        <v>1</v>
      </c>
      <c r="Z129" s="10" t="str">
        <f t="shared" ca="1" si="93"/>
        <v/>
      </c>
      <c r="AA129" s="11" t="str">
        <f t="shared" ca="1" si="94"/>
        <v/>
      </c>
      <c r="AB129" s="11" t="str">
        <f t="shared" ca="1" si="95"/>
        <v/>
      </c>
      <c r="AC129" s="11" t="str">
        <f ca="1">IF(AA129="","",IFERROR(VLOOKUP(VALUE(AA129),'(辅)战斗时机表'!$A$4:$C$47,3,FALSE)&amp;IF(AB129="","","("&amp;AB129&amp;")"),"配置错误")&amp;IF(AD129="",""," 或 "))</f>
        <v/>
      </c>
      <c r="AD129" s="7" t="str">
        <f t="shared" ca="1" si="96"/>
        <v/>
      </c>
      <c r="AE129" s="7">
        <v>5</v>
      </c>
      <c r="AF129" s="7">
        <f t="shared" ca="1" si="97"/>
        <v>1</v>
      </c>
      <c r="AG129" s="10" t="str">
        <f t="shared" ca="1" si="98"/>
        <v/>
      </c>
      <c r="AH129" s="11" t="str">
        <f t="shared" ca="1" si="99"/>
        <v/>
      </c>
      <c r="AI129" s="11" t="str">
        <f t="shared" ca="1" si="100"/>
        <v/>
      </c>
      <c r="AJ129" s="11" t="str">
        <f ca="1">IF(AH129="","",IFERROR(VLOOKUP(VALUE(AH129),'(辅)战斗时机表'!$A$4:$C$47,3,FALSE)&amp;IF(AI129="","","("&amp;AI129&amp;")"),"配置错误")&amp;IF(AK129="",""," 或 "))</f>
        <v/>
      </c>
      <c r="AK129" s="7" t="str">
        <f t="shared" ca="1" si="101"/>
        <v/>
      </c>
    </row>
    <row r="130" spans="1:37" x14ac:dyDescent="0.15">
      <c r="A130" s="9" t="str">
        <f t="shared" ca="1" si="51"/>
        <v>立即</v>
      </c>
      <c r="B130" s="7">
        <f ca="1">IF(OFFSET(Buff!R$6,ROW()-6,0)="","",OFFSET(Buff!R$6,ROW()-6,0))</f>
        <v>0</v>
      </c>
      <c r="C130" s="7">
        <v>1</v>
      </c>
      <c r="D130" s="7">
        <f t="shared" ca="1" si="77"/>
        <v>2</v>
      </c>
      <c r="E130" s="10" t="str">
        <f t="shared" ca="1" si="78"/>
        <v>0</v>
      </c>
      <c r="F130" s="11" t="str">
        <f t="shared" ca="1" si="79"/>
        <v>0</v>
      </c>
      <c r="G130" s="11" t="str">
        <f t="shared" ca="1" si="80"/>
        <v/>
      </c>
      <c r="H130" s="11" t="str">
        <f ca="1">IF(F130="","",IFERROR(VLOOKUP(VALUE(F130),'(辅)战斗时机表'!$A$4:$C$47,3,FALSE)&amp;IF(G130="","","("&amp;G130&amp;")"),"配置错误")&amp;IF(I130="",""," 或 "))</f>
        <v>立即</v>
      </c>
      <c r="I130" s="7" t="str">
        <f t="shared" ca="1" si="81"/>
        <v/>
      </c>
      <c r="J130" s="7">
        <v>2</v>
      </c>
      <c r="K130" s="7">
        <f t="shared" ca="1" si="82"/>
        <v>1</v>
      </c>
      <c r="L130" s="10" t="str">
        <f t="shared" ca="1" si="83"/>
        <v/>
      </c>
      <c r="M130" s="11" t="str">
        <f t="shared" ca="1" si="84"/>
        <v/>
      </c>
      <c r="N130" s="11" t="str">
        <f t="shared" ca="1" si="85"/>
        <v/>
      </c>
      <c r="O130" s="11" t="str">
        <f ca="1">IF(M130="","",IFERROR(VLOOKUP(VALUE(M130),'(辅)战斗时机表'!$A$4:$C$47,3,FALSE)&amp;IF(N130="","","("&amp;N130&amp;")"),"配置错误")&amp;IF(P130="",""," 或 "))</f>
        <v/>
      </c>
      <c r="P130" s="7" t="str">
        <f t="shared" ca="1" si="86"/>
        <v/>
      </c>
      <c r="Q130" s="7">
        <v>3</v>
      </c>
      <c r="R130" s="7">
        <f t="shared" ca="1" si="87"/>
        <v>1</v>
      </c>
      <c r="S130" s="10" t="str">
        <f t="shared" ca="1" si="88"/>
        <v/>
      </c>
      <c r="T130" s="11" t="str">
        <f t="shared" ca="1" si="89"/>
        <v/>
      </c>
      <c r="U130" s="11" t="str">
        <f t="shared" ca="1" si="90"/>
        <v/>
      </c>
      <c r="V130" s="11" t="str">
        <f ca="1">IF(T130="","",IFERROR(VLOOKUP(VALUE(T130),'(辅)战斗时机表'!$A$4:$C$47,3,FALSE)&amp;IF(U130="","","("&amp;U130&amp;")"),"配置错误")&amp;IF(W130="",""," 或 "))</f>
        <v/>
      </c>
      <c r="W130" s="7" t="str">
        <f t="shared" ca="1" si="91"/>
        <v/>
      </c>
      <c r="X130" s="7">
        <v>4</v>
      </c>
      <c r="Y130" s="7">
        <f t="shared" ca="1" si="92"/>
        <v>1</v>
      </c>
      <c r="Z130" s="10" t="str">
        <f t="shared" ca="1" si="93"/>
        <v/>
      </c>
      <c r="AA130" s="11" t="str">
        <f t="shared" ca="1" si="94"/>
        <v/>
      </c>
      <c r="AB130" s="11" t="str">
        <f t="shared" ca="1" si="95"/>
        <v/>
      </c>
      <c r="AC130" s="11" t="str">
        <f ca="1">IF(AA130="","",IFERROR(VLOOKUP(VALUE(AA130),'(辅)战斗时机表'!$A$4:$C$47,3,FALSE)&amp;IF(AB130="","","("&amp;AB130&amp;")"),"配置错误")&amp;IF(AD130="",""," 或 "))</f>
        <v/>
      </c>
      <c r="AD130" s="7" t="str">
        <f t="shared" ca="1" si="96"/>
        <v/>
      </c>
      <c r="AE130" s="7">
        <v>5</v>
      </c>
      <c r="AF130" s="7">
        <f t="shared" ca="1" si="97"/>
        <v>1</v>
      </c>
      <c r="AG130" s="10" t="str">
        <f t="shared" ca="1" si="98"/>
        <v/>
      </c>
      <c r="AH130" s="11" t="str">
        <f t="shared" ca="1" si="99"/>
        <v/>
      </c>
      <c r="AI130" s="11" t="str">
        <f t="shared" ca="1" si="100"/>
        <v/>
      </c>
      <c r="AJ130" s="11" t="str">
        <f ca="1">IF(AH130="","",IFERROR(VLOOKUP(VALUE(AH130),'(辅)战斗时机表'!$A$4:$C$47,3,FALSE)&amp;IF(AI130="","","("&amp;AI130&amp;")"),"配置错误")&amp;IF(AK130="",""," 或 "))</f>
        <v/>
      </c>
      <c r="AK130" s="7" t="str">
        <f t="shared" ca="1" si="101"/>
        <v/>
      </c>
    </row>
    <row r="131" spans="1:37" x14ac:dyDescent="0.15">
      <c r="A131" s="9" t="str">
        <f t="shared" ca="1" si="51"/>
        <v>立即</v>
      </c>
      <c r="B131" s="7">
        <f ca="1">IF(OFFSET(Buff!R$6,ROW()-6,0)="","",OFFSET(Buff!R$6,ROW()-6,0))</f>
        <v>0</v>
      </c>
      <c r="C131" s="7">
        <v>1</v>
      </c>
      <c r="D131" s="7">
        <f t="shared" ca="1" si="77"/>
        <v>2</v>
      </c>
      <c r="E131" s="10" t="str">
        <f t="shared" ca="1" si="78"/>
        <v>0</v>
      </c>
      <c r="F131" s="11" t="str">
        <f t="shared" ca="1" si="79"/>
        <v>0</v>
      </c>
      <c r="G131" s="11" t="str">
        <f t="shared" ca="1" si="80"/>
        <v/>
      </c>
      <c r="H131" s="11" t="str">
        <f ca="1">IF(F131="","",IFERROR(VLOOKUP(VALUE(F131),'(辅)战斗时机表'!$A$4:$C$47,3,FALSE)&amp;IF(G131="","","("&amp;G131&amp;")"),"配置错误")&amp;IF(I131="",""," 或 "))</f>
        <v>立即</v>
      </c>
      <c r="I131" s="7" t="str">
        <f t="shared" ca="1" si="81"/>
        <v/>
      </c>
      <c r="J131" s="7">
        <v>2</v>
      </c>
      <c r="K131" s="7">
        <f t="shared" ca="1" si="82"/>
        <v>1</v>
      </c>
      <c r="L131" s="10" t="str">
        <f t="shared" ca="1" si="83"/>
        <v/>
      </c>
      <c r="M131" s="11" t="str">
        <f t="shared" ca="1" si="84"/>
        <v/>
      </c>
      <c r="N131" s="11" t="str">
        <f t="shared" ca="1" si="85"/>
        <v/>
      </c>
      <c r="O131" s="11" t="str">
        <f ca="1">IF(M131="","",IFERROR(VLOOKUP(VALUE(M131),'(辅)战斗时机表'!$A$4:$C$47,3,FALSE)&amp;IF(N131="","","("&amp;N131&amp;")"),"配置错误")&amp;IF(P131="",""," 或 "))</f>
        <v/>
      </c>
      <c r="P131" s="7" t="str">
        <f t="shared" ca="1" si="86"/>
        <v/>
      </c>
      <c r="Q131" s="7">
        <v>3</v>
      </c>
      <c r="R131" s="7">
        <f t="shared" ca="1" si="87"/>
        <v>1</v>
      </c>
      <c r="S131" s="10" t="str">
        <f t="shared" ca="1" si="88"/>
        <v/>
      </c>
      <c r="T131" s="11" t="str">
        <f t="shared" ca="1" si="89"/>
        <v/>
      </c>
      <c r="U131" s="11" t="str">
        <f t="shared" ca="1" si="90"/>
        <v/>
      </c>
      <c r="V131" s="11" t="str">
        <f ca="1">IF(T131="","",IFERROR(VLOOKUP(VALUE(T131),'(辅)战斗时机表'!$A$4:$C$47,3,FALSE)&amp;IF(U131="","","("&amp;U131&amp;")"),"配置错误")&amp;IF(W131="",""," 或 "))</f>
        <v/>
      </c>
      <c r="W131" s="7" t="str">
        <f t="shared" ca="1" si="91"/>
        <v/>
      </c>
      <c r="X131" s="7">
        <v>4</v>
      </c>
      <c r="Y131" s="7">
        <f t="shared" ca="1" si="92"/>
        <v>1</v>
      </c>
      <c r="Z131" s="10" t="str">
        <f t="shared" ca="1" si="93"/>
        <v/>
      </c>
      <c r="AA131" s="11" t="str">
        <f t="shared" ca="1" si="94"/>
        <v/>
      </c>
      <c r="AB131" s="11" t="str">
        <f t="shared" ca="1" si="95"/>
        <v/>
      </c>
      <c r="AC131" s="11" t="str">
        <f ca="1">IF(AA131="","",IFERROR(VLOOKUP(VALUE(AA131),'(辅)战斗时机表'!$A$4:$C$47,3,FALSE)&amp;IF(AB131="","","("&amp;AB131&amp;")"),"配置错误")&amp;IF(AD131="",""," 或 "))</f>
        <v/>
      </c>
      <c r="AD131" s="7" t="str">
        <f t="shared" ca="1" si="96"/>
        <v/>
      </c>
      <c r="AE131" s="7">
        <v>5</v>
      </c>
      <c r="AF131" s="7">
        <f t="shared" ca="1" si="97"/>
        <v>1</v>
      </c>
      <c r="AG131" s="10" t="str">
        <f t="shared" ca="1" si="98"/>
        <v/>
      </c>
      <c r="AH131" s="11" t="str">
        <f t="shared" ca="1" si="99"/>
        <v/>
      </c>
      <c r="AI131" s="11" t="str">
        <f t="shared" ca="1" si="100"/>
        <v/>
      </c>
      <c r="AJ131" s="11" t="str">
        <f ca="1">IF(AH131="","",IFERROR(VLOOKUP(VALUE(AH131),'(辅)战斗时机表'!$A$4:$C$47,3,FALSE)&amp;IF(AI131="","","("&amp;AI131&amp;")"),"配置错误")&amp;IF(AK131="",""," 或 "))</f>
        <v/>
      </c>
      <c r="AK131" s="7" t="str">
        <f t="shared" ca="1" si="101"/>
        <v/>
      </c>
    </row>
    <row r="132" spans="1:37" x14ac:dyDescent="0.15">
      <c r="A132" s="9" t="str">
        <f t="shared" ca="1" si="51"/>
        <v>立即 或 当回合开始时</v>
      </c>
      <c r="B132" s="7" t="str">
        <f ca="1">IF(OFFSET(Buff!R$6,ROW()-6,0)="","",OFFSET(Buff!R$6,ROW()-6,0))</f>
        <v>0|200</v>
      </c>
      <c r="C132" s="7">
        <v>1</v>
      </c>
      <c r="D132" s="7">
        <f t="shared" ca="1" si="77"/>
        <v>2</v>
      </c>
      <c r="E132" s="10" t="str">
        <f t="shared" ca="1" si="78"/>
        <v>0</v>
      </c>
      <c r="F132" s="11" t="str">
        <f t="shared" ca="1" si="79"/>
        <v>0</v>
      </c>
      <c r="G132" s="11" t="str">
        <f t="shared" ca="1" si="80"/>
        <v/>
      </c>
      <c r="H132" s="11" t="str">
        <f ca="1">IF(F132="","",IFERROR(VLOOKUP(VALUE(F132),'(辅)战斗时机表'!$A$4:$C$47,3,FALSE)&amp;IF(G132="","","("&amp;G132&amp;")"),"配置错误")&amp;IF(I132="",""," 或 "))</f>
        <v xml:space="preserve">立即 或 </v>
      </c>
      <c r="I132" s="7" t="str">
        <f t="shared" ca="1" si="81"/>
        <v>200</v>
      </c>
      <c r="J132" s="7">
        <v>2</v>
      </c>
      <c r="K132" s="7">
        <f t="shared" ca="1" si="82"/>
        <v>4</v>
      </c>
      <c r="L132" s="10" t="str">
        <f t="shared" ca="1" si="83"/>
        <v>200</v>
      </c>
      <c r="M132" s="11" t="str">
        <f t="shared" ca="1" si="84"/>
        <v>200</v>
      </c>
      <c r="N132" s="11" t="str">
        <f t="shared" ca="1" si="85"/>
        <v/>
      </c>
      <c r="O132" s="11" t="str">
        <f ca="1">IF(M132="","",IFERROR(VLOOKUP(VALUE(M132),'(辅)战斗时机表'!$A$4:$C$47,3,FALSE)&amp;IF(N132="","","("&amp;N132&amp;")"),"配置错误")&amp;IF(P132="",""," 或 "))</f>
        <v>当回合开始时</v>
      </c>
      <c r="P132" s="7" t="str">
        <f t="shared" ca="1" si="86"/>
        <v/>
      </c>
      <c r="Q132" s="7">
        <v>3</v>
      </c>
      <c r="R132" s="7">
        <f t="shared" ca="1" si="87"/>
        <v>1</v>
      </c>
      <c r="S132" s="10" t="str">
        <f t="shared" ca="1" si="88"/>
        <v/>
      </c>
      <c r="T132" s="11" t="str">
        <f t="shared" ca="1" si="89"/>
        <v/>
      </c>
      <c r="U132" s="11" t="str">
        <f t="shared" ca="1" si="90"/>
        <v/>
      </c>
      <c r="V132" s="11" t="str">
        <f ca="1">IF(T132="","",IFERROR(VLOOKUP(VALUE(T132),'(辅)战斗时机表'!$A$4:$C$47,3,FALSE)&amp;IF(U132="","","("&amp;U132&amp;")"),"配置错误")&amp;IF(W132="",""," 或 "))</f>
        <v/>
      </c>
      <c r="W132" s="7" t="str">
        <f t="shared" ca="1" si="91"/>
        <v/>
      </c>
      <c r="X132" s="7">
        <v>4</v>
      </c>
      <c r="Y132" s="7">
        <f t="shared" ca="1" si="92"/>
        <v>1</v>
      </c>
      <c r="Z132" s="10" t="str">
        <f t="shared" ca="1" si="93"/>
        <v/>
      </c>
      <c r="AA132" s="11" t="str">
        <f t="shared" ca="1" si="94"/>
        <v/>
      </c>
      <c r="AB132" s="11" t="str">
        <f t="shared" ca="1" si="95"/>
        <v/>
      </c>
      <c r="AC132" s="11" t="str">
        <f ca="1">IF(AA132="","",IFERROR(VLOOKUP(VALUE(AA132),'(辅)战斗时机表'!$A$4:$C$47,3,FALSE)&amp;IF(AB132="","","("&amp;AB132&amp;")"),"配置错误")&amp;IF(AD132="",""," 或 "))</f>
        <v/>
      </c>
      <c r="AD132" s="7" t="str">
        <f t="shared" ca="1" si="96"/>
        <v/>
      </c>
      <c r="AE132" s="7">
        <v>5</v>
      </c>
      <c r="AF132" s="7">
        <f t="shared" ca="1" si="97"/>
        <v>1</v>
      </c>
      <c r="AG132" s="10" t="str">
        <f t="shared" ca="1" si="98"/>
        <v/>
      </c>
      <c r="AH132" s="11" t="str">
        <f t="shared" ca="1" si="99"/>
        <v/>
      </c>
      <c r="AI132" s="11" t="str">
        <f t="shared" ca="1" si="100"/>
        <v/>
      </c>
      <c r="AJ132" s="11" t="str">
        <f ca="1">IF(AH132="","",IFERROR(VLOOKUP(VALUE(AH132),'(辅)战斗时机表'!$A$4:$C$47,3,FALSE)&amp;IF(AI132="","","("&amp;AI132&amp;")"),"配置错误")&amp;IF(AK132="",""," 或 "))</f>
        <v/>
      </c>
      <c r="AK132" s="7" t="str">
        <f t="shared" ca="1" si="101"/>
        <v/>
      </c>
    </row>
    <row r="133" spans="1:37" x14ac:dyDescent="0.15">
      <c r="A133" s="9" t="str">
        <f t="shared" ca="1" si="51"/>
        <v>普攻前</v>
      </c>
      <c r="B133" s="7">
        <f ca="1">IF(OFFSET(Buff!R$6,ROW()-6,0)="","",OFFSET(Buff!R$6,ROW()-6,0))</f>
        <v>607</v>
      </c>
      <c r="C133" s="7">
        <v>1</v>
      </c>
      <c r="D133" s="7">
        <f t="shared" ca="1" si="77"/>
        <v>4</v>
      </c>
      <c r="E133" s="10" t="str">
        <f t="shared" ca="1" si="78"/>
        <v>607</v>
      </c>
      <c r="F133" s="11" t="str">
        <f t="shared" ca="1" si="79"/>
        <v>607</v>
      </c>
      <c r="G133" s="11" t="str">
        <f t="shared" ca="1" si="80"/>
        <v/>
      </c>
      <c r="H133" s="11" t="str">
        <f ca="1">IF(F133="","",IFERROR(VLOOKUP(VALUE(F133),'(辅)战斗时机表'!$A$4:$C$47,3,FALSE)&amp;IF(G133="","","("&amp;G133&amp;")"),"配置错误")&amp;IF(I133="",""," 或 "))</f>
        <v>普攻前</v>
      </c>
      <c r="I133" s="7" t="str">
        <f t="shared" ca="1" si="81"/>
        <v/>
      </c>
      <c r="J133" s="7">
        <v>2</v>
      </c>
      <c r="K133" s="7">
        <f t="shared" ca="1" si="82"/>
        <v>1</v>
      </c>
      <c r="L133" s="10" t="str">
        <f t="shared" ca="1" si="83"/>
        <v/>
      </c>
      <c r="M133" s="11" t="str">
        <f t="shared" ca="1" si="84"/>
        <v/>
      </c>
      <c r="N133" s="11" t="str">
        <f t="shared" ca="1" si="85"/>
        <v/>
      </c>
      <c r="O133" s="11" t="str">
        <f ca="1">IF(M133="","",IFERROR(VLOOKUP(VALUE(M133),'(辅)战斗时机表'!$A$4:$C$47,3,FALSE)&amp;IF(N133="","","("&amp;N133&amp;")"),"配置错误")&amp;IF(P133="",""," 或 "))</f>
        <v/>
      </c>
      <c r="P133" s="7" t="str">
        <f t="shared" ca="1" si="86"/>
        <v/>
      </c>
      <c r="Q133" s="7">
        <v>3</v>
      </c>
      <c r="R133" s="7">
        <f t="shared" ca="1" si="87"/>
        <v>1</v>
      </c>
      <c r="S133" s="10" t="str">
        <f t="shared" ca="1" si="88"/>
        <v/>
      </c>
      <c r="T133" s="11" t="str">
        <f t="shared" ca="1" si="89"/>
        <v/>
      </c>
      <c r="U133" s="11" t="str">
        <f t="shared" ca="1" si="90"/>
        <v/>
      </c>
      <c r="V133" s="11" t="str">
        <f ca="1">IF(T133="","",IFERROR(VLOOKUP(VALUE(T133),'(辅)战斗时机表'!$A$4:$C$47,3,FALSE)&amp;IF(U133="","","("&amp;U133&amp;")"),"配置错误")&amp;IF(W133="",""," 或 "))</f>
        <v/>
      </c>
      <c r="W133" s="7" t="str">
        <f t="shared" ca="1" si="91"/>
        <v/>
      </c>
      <c r="X133" s="7">
        <v>4</v>
      </c>
      <c r="Y133" s="7">
        <f t="shared" ca="1" si="92"/>
        <v>1</v>
      </c>
      <c r="Z133" s="10" t="str">
        <f t="shared" ca="1" si="93"/>
        <v/>
      </c>
      <c r="AA133" s="11" t="str">
        <f t="shared" ca="1" si="94"/>
        <v/>
      </c>
      <c r="AB133" s="11" t="str">
        <f t="shared" ca="1" si="95"/>
        <v/>
      </c>
      <c r="AC133" s="11" t="str">
        <f ca="1">IF(AA133="","",IFERROR(VLOOKUP(VALUE(AA133),'(辅)战斗时机表'!$A$4:$C$47,3,FALSE)&amp;IF(AB133="","","("&amp;AB133&amp;")"),"配置错误")&amp;IF(AD133="",""," 或 "))</f>
        <v/>
      </c>
      <c r="AD133" s="7" t="str">
        <f t="shared" ca="1" si="96"/>
        <v/>
      </c>
      <c r="AE133" s="7">
        <v>5</v>
      </c>
      <c r="AF133" s="7">
        <f t="shared" ca="1" si="97"/>
        <v>1</v>
      </c>
      <c r="AG133" s="10" t="str">
        <f t="shared" ca="1" si="98"/>
        <v/>
      </c>
      <c r="AH133" s="11" t="str">
        <f t="shared" ca="1" si="99"/>
        <v/>
      </c>
      <c r="AI133" s="11" t="str">
        <f t="shared" ca="1" si="100"/>
        <v/>
      </c>
      <c r="AJ133" s="11" t="str">
        <f ca="1">IF(AH133="","",IFERROR(VLOOKUP(VALUE(AH133),'(辅)战斗时机表'!$A$4:$C$47,3,FALSE)&amp;IF(AI133="","","("&amp;AI133&amp;")"),"配置错误")&amp;IF(AK133="",""," 或 "))</f>
        <v/>
      </c>
      <c r="AK133" s="7" t="str">
        <f t="shared" ca="1" si="101"/>
        <v/>
      </c>
    </row>
    <row r="134" spans="1:37" x14ac:dyDescent="0.15">
      <c r="A134" s="9" t="str">
        <f t="shared" ca="1" si="51"/>
        <v>立即</v>
      </c>
      <c r="B134" s="7">
        <f ca="1">IF(OFFSET(Buff!R$6,ROW()-6,0)="","",OFFSET(Buff!R$6,ROW()-6,0))</f>
        <v>0</v>
      </c>
      <c r="C134" s="7">
        <v>1</v>
      </c>
      <c r="D134" s="7">
        <f t="shared" ca="1" si="77"/>
        <v>2</v>
      </c>
      <c r="E134" s="10" t="str">
        <f t="shared" ca="1" si="78"/>
        <v>0</v>
      </c>
      <c r="F134" s="11" t="str">
        <f t="shared" ca="1" si="79"/>
        <v>0</v>
      </c>
      <c r="G134" s="11" t="str">
        <f t="shared" ca="1" si="80"/>
        <v/>
      </c>
      <c r="H134" s="11" t="str">
        <f ca="1">IF(F134="","",IFERROR(VLOOKUP(VALUE(F134),'(辅)战斗时机表'!$A$4:$C$47,3,FALSE)&amp;IF(G134="","","("&amp;G134&amp;")"),"配置错误")&amp;IF(I134="",""," 或 "))</f>
        <v>立即</v>
      </c>
      <c r="I134" s="7" t="str">
        <f t="shared" ca="1" si="81"/>
        <v/>
      </c>
      <c r="J134" s="7">
        <v>2</v>
      </c>
      <c r="K134" s="7">
        <f t="shared" ca="1" si="82"/>
        <v>1</v>
      </c>
      <c r="L134" s="10" t="str">
        <f t="shared" ca="1" si="83"/>
        <v/>
      </c>
      <c r="M134" s="11" t="str">
        <f t="shared" ca="1" si="84"/>
        <v/>
      </c>
      <c r="N134" s="11" t="str">
        <f t="shared" ca="1" si="85"/>
        <v/>
      </c>
      <c r="O134" s="11" t="str">
        <f ca="1">IF(M134="","",IFERROR(VLOOKUP(VALUE(M134),'(辅)战斗时机表'!$A$4:$C$47,3,FALSE)&amp;IF(N134="","","("&amp;N134&amp;")"),"配置错误")&amp;IF(P134="",""," 或 "))</f>
        <v/>
      </c>
      <c r="P134" s="7" t="str">
        <f t="shared" ca="1" si="86"/>
        <v/>
      </c>
      <c r="Q134" s="7">
        <v>3</v>
      </c>
      <c r="R134" s="7">
        <f t="shared" ca="1" si="87"/>
        <v>1</v>
      </c>
      <c r="S134" s="10" t="str">
        <f t="shared" ca="1" si="88"/>
        <v/>
      </c>
      <c r="T134" s="11" t="str">
        <f t="shared" ca="1" si="89"/>
        <v/>
      </c>
      <c r="U134" s="11" t="str">
        <f t="shared" ca="1" si="90"/>
        <v/>
      </c>
      <c r="V134" s="11" t="str">
        <f ca="1">IF(T134="","",IFERROR(VLOOKUP(VALUE(T134),'(辅)战斗时机表'!$A$4:$C$47,3,FALSE)&amp;IF(U134="","","("&amp;U134&amp;")"),"配置错误")&amp;IF(W134="",""," 或 "))</f>
        <v/>
      </c>
      <c r="W134" s="7" t="str">
        <f t="shared" ca="1" si="91"/>
        <v/>
      </c>
      <c r="X134" s="7">
        <v>4</v>
      </c>
      <c r="Y134" s="7">
        <f t="shared" ca="1" si="92"/>
        <v>1</v>
      </c>
      <c r="Z134" s="10" t="str">
        <f t="shared" ca="1" si="93"/>
        <v/>
      </c>
      <c r="AA134" s="11" t="str">
        <f t="shared" ca="1" si="94"/>
        <v/>
      </c>
      <c r="AB134" s="11" t="str">
        <f t="shared" ca="1" si="95"/>
        <v/>
      </c>
      <c r="AC134" s="11" t="str">
        <f ca="1">IF(AA134="","",IFERROR(VLOOKUP(VALUE(AA134),'(辅)战斗时机表'!$A$4:$C$47,3,FALSE)&amp;IF(AB134="","","("&amp;AB134&amp;")"),"配置错误")&amp;IF(AD134="",""," 或 "))</f>
        <v/>
      </c>
      <c r="AD134" s="7" t="str">
        <f t="shared" ca="1" si="96"/>
        <v/>
      </c>
      <c r="AE134" s="7">
        <v>5</v>
      </c>
      <c r="AF134" s="7">
        <f t="shared" ca="1" si="97"/>
        <v>1</v>
      </c>
      <c r="AG134" s="10" t="str">
        <f t="shared" ca="1" si="98"/>
        <v/>
      </c>
      <c r="AH134" s="11" t="str">
        <f t="shared" ca="1" si="99"/>
        <v/>
      </c>
      <c r="AI134" s="11" t="str">
        <f t="shared" ca="1" si="100"/>
        <v/>
      </c>
      <c r="AJ134" s="11" t="str">
        <f ca="1">IF(AH134="","",IFERROR(VLOOKUP(VALUE(AH134),'(辅)战斗时机表'!$A$4:$C$47,3,FALSE)&amp;IF(AI134="","","("&amp;AI134&amp;")"),"配置错误")&amp;IF(AK134="",""," 或 "))</f>
        <v/>
      </c>
      <c r="AK134" s="7" t="str">
        <f t="shared" ca="1" si="101"/>
        <v/>
      </c>
    </row>
    <row r="135" spans="1:37" x14ac:dyDescent="0.15">
      <c r="A135" s="9" t="str">
        <f t="shared" ref="A135:A198" ca="1" si="102">H135&amp;O135&amp;V135&amp;AC135&amp;AJ135</f>
        <v>立即</v>
      </c>
      <c r="B135" s="7">
        <f ca="1">IF(OFFSET(Buff!R$6,ROW()-6,0)="","",OFFSET(Buff!R$6,ROW()-6,0))</f>
        <v>0</v>
      </c>
      <c r="C135" s="7">
        <v>1</v>
      </c>
      <c r="D135" s="7">
        <f t="shared" ref="D135:D166" ca="1" si="103">IFERROR(FIND("|",B135,1),LEN(B135)+1)</f>
        <v>2</v>
      </c>
      <c r="E135" s="10" t="str">
        <f t="shared" ref="E135:E166" ca="1" si="104">MID(B135,1,(D135-1))</f>
        <v>0</v>
      </c>
      <c r="F135" s="11" t="str">
        <f t="shared" ref="F135:F166" ca="1" si="105">IFERROR(LEFT(E135,IFERROR(FIND(";",E135)-1,LEN(E135))),"")</f>
        <v>0</v>
      </c>
      <c r="G135" s="11" t="str">
        <f t="shared" ref="G135:G166" ca="1" si="106">RIGHT(E135,LEN(E135)-LEN(F135)-0)</f>
        <v/>
      </c>
      <c r="H135" s="11" t="str">
        <f ca="1">IF(F135="","",IFERROR(VLOOKUP(VALUE(F135),'(辅)战斗时机表'!$A$4:$C$47,3,FALSE)&amp;IF(G135="","","("&amp;G135&amp;")"),"配置错误")&amp;IF(I135="",""," 或 "))</f>
        <v>立即</v>
      </c>
      <c r="I135" s="7" t="str">
        <f t="shared" ref="I135:I166" ca="1" si="107">IFERROR(MID(B135,D135+1,LEN(B135)-D135),"")</f>
        <v/>
      </c>
      <c r="J135" s="7">
        <v>2</v>
      </c>
      <c r="K135" s="7">
        <f t="shared" ref="K135:K166" ca="1" si="108">IFERROR(FIND("|",I135,1),LEN(I135)+1)</f>
        <v>1</v>
      </c>
      <c r="L135" s="10" t="str">
        <f t="shared" ref="L135:L166" ca="1" si="109">MID(I135,1,(K135-1))</f>
        <v/>
      </c>
      <c r="M135" s="11" t="str">
        <f t="shared" ref="M135:M166" ca="1" si="110">IFERROR(LEFT(L135,IFERROR(FIND(";",L135)-1,LEN(L135))),"")</f>
        <v/>
      </c>
      <c r="N135" s="11" t="str">
        <f t="shared" ref="N135:N166" ca="1" si="111">RIGHT(L135,LEN(L135)-LEN(M135)-0)</f>
        <v/>
      </c>
      <c r="O135" s="11" t="str">
        <f ca="1">IF(M135="","",IFERROR(VLOOKUP(VALUE(M135),'(辅)战斗时机表'!$A$4:$C$47,3,FALSE)&amp;IF(N135="","","("&amp;N135&amp;")"),"配置错误")&amp;IF(P135="",""," 或 "))</f>
        <v/>
      </c>
      <c r="P135" s="7" t="str">
        <f t="shared" ref="P135:P166" ca="1" si="112">IFERROR(MID(I135,K135+1,LEN(I135)-K135),"")</f>
        <v/>
      </c>
      <c r="Q135" s="7">
        <v>3</v>
      </c>
      <c r="R135" s="7">
        <f t="shared" ref="R135:R166" ca="1" si="113">IFERROR(FIND("|",P135,1),LEN(P135)+1)</f>
        <v>1</v>
      </c>
      <c r="S135" s="10" t="str">
        <f t="shared" ref="S135:S166" ca="1" si="114">MID(P135,1,(R135-1))</f>
        <v/>
      </c>
      <c r="T135" s="11" t="str">
        <f t="shared" ref="T135:T166" ca="1" si="115">IFERROR(LEFT(S135,IFERROR(FIND(";",S135)-1,LEN(S135))),"")</f>
        <v/>
      </c>
      <c r="U135" s="11" t="str">
        <f t="shared" ref="U135:U166" ca="1" si="116">RIGHT(S135,LEN(S135)-LEN(T135)-0)</f>
        <v/>
      </c>
      <c r="V135" s="11" t="str">
        <f ca="1">IF(T135="","",IFERROR(VLOOKUP(VALUE(T135),'(辅)战斗时机表'!$A$4:$C$47,3,FALSE)&amp;IF(U135="","","("&amp;U135&amp;")"),"配置错误")&amp;IF(W135="",""," 或 "))</f>
        <v/>
      </c>
      <c r="W135" s="7" t="str">
        <f t="shared" ref="W135:W166" ca="1" si="117">IFERROR(MID(P135,R135+1,LEN(P135)-R135),"")</f>
        <v/>
      </c>
      <c r="X135" s="7">
        <v>4</v>
      </c>
      <c r="Y135" s="7">
        <f t="shared" ref="Y135:Y166" ca="1" si="118">IFERROR(FIND("|",W135,1),LEN(W135)+1)</f>
        <v>1</v>
      </c>
      <c r="Z135" s="10" t="str">
        <f t="shared" ref="Z135:Z166" ca="1" si="119">MID(W135,1,(Y135-1))</f>
        <v/>
      </c>
      <c r="AA135" s="11" t="str">
        <f t="shared" ref="AA135:AA166" ca="1" si="120">IFERROR(LEFT(Z135,IFERROR(FIND(";",Z135)-1,LEN(Z135))),"")</f>
        <v/>
      </c>
      <c r="AB135" s="11" t="str">
        <f t="shared" ref="AB135:AB166" ca="1" si="121">RIGHT(Z135,LEN(Z135)-LEN(AA135)-0)</f>
        <v/>
      </c>
      <c r="AC135" s="11" t="str">
        <f ca="1">IF(AA135="","",IFERROR(VLOOKUP(VALUE(AA135),'(辅)战斗时机表'!$A$4:$C$47,3,FALSE)&amp;IF(AB135="","","("&amp;AB135&amp;")"),"配置错误")&amp;IF(AD135="",""," 或 "))</f>
        <v/>
      </c>
      <c r="AD135" s="7" t="str">
        <f t="shared" ref="AD135:AD166" ca="1" si="122">IFERROR(MID(W135,Y135+1,LEN(W135)-Y135),"")</f>
        <v/>
      </c>
      <c r="AE135" s="7">
        <v>5</v>
      </c>
      <c r="AF135" s="7">
        <f t="shared" ref="AF135:AF166" ca="1" si="123">IFERROR(FIND("|",AD135,1),LEN(AD135)+1)</f>
        <v>1</v>
      </c>
      <c r="AG135" s="10" t="str">
        <f t="shared" ref="AG135:AG166" ca="1" si="124">MID(AD135,1,(AF135-1))</f>
        <v/>
      </c>
      <c r="AH135" s="11" t="str">
        <f t="shared" ref="AH135:AH166" ca="1" si="125">IFERROR(LEFT(AG135,IFERROR(FIND(";",AG135)-1,LEN(AG135))),"")</f>
        <v/>
      </c>
      <c r="AI135" s="11" t="str">
        <f t="shared" ref="AI135:AI166" ca="1" si="126">RIGHT(AG135,LEN(AG135)-LEN(AH135)-0)</f>
        <v/>
      </c>
      <c r="AJ135" s="11" t="str">
        <f ca="1">IF(AH135="","",IFERROR(VLOOKUP(VALUE(AH135),'(辅)战斗时机表'!$A$4:$C$47,3,FALSE)&amp;IF(AI135="","","("&amp;AI135&amp;")"),"配置错误")&amp;IF(AK135="",""," 或 "))</f>
        <v/>
      </c>
      <c r="AK135" s="7" t="str">
        <f t="shared" ref="AK135:AK166" ca="1" si="127">IFERROR(MID(AD135,AF135+1,LEN(AD135)-AF135),"")</f>
        <v/>
      </c>
    </row>
    <row r="136" spans="1:37" x14ac:dyDescent="0.15">
      <c r="A136" s="9" t="str">
        <f t="shared" ca="1" si="102"/>
        <v>立即 或 当回合开始时</v>
      </c>
      <c r="B136" s="7" t="str">
        <f ca="1">IF(OFFSET(Buff!R$6,ROW()-6,0)="","",OFFSET(Buff!R$6,ROW()-6,0))</f>
        <v>0|200</v>
      </c>
      <c r="C136" s="7">
        <v>1</v>
      </c>
      <c r="D136" s="7">
        <f t="shared" ca="1" si="103"/>
        <v>2</v>
      </c>
      <c r="E136" s="10" t="str">
        <f t="shared" ca="1" si="104"/>
        <v>0</v>
      </c>
      <c r="F136" s="11" t="str">
        <f t="shared" ca="1" si="105"/>
        <v>0</v>
      </c>
      <c r="G136" s="11" t="str">
        <f t="shared" ca="1" si="106"/>
        <v/>
      </c>
      <c r="H136" s="11" t="str">
        <f ca="1">IF(F136="","",IFERROR(VLOOKUP(VALUE(F136),'(辅)战斗时机表'!$A$4:$C$47,3,FALSE)&amp;IF(G136="","","("&amp;G136&amp;")"),"配置错误")&amp;IF(I136="",""," 或 "))</f>
        <v xml:space="preserve">立即 或 </v>
      </c>
      <c r="I136" s="7" t="str">
        <f t="shared" ca="1" si="107"/>
        <v>200</v>
      </c>
      <c r="J136" s="7">
        <v>2</v>
      </c>
      <c r="K136" s="7">
        <f t="shared" ca="1" si="108"/>
        <v>4</v>
      </c>
      <c r="L136" s="10" t="str">
        <f t="shared" ca="1" si="109"/>
        <v>200</v>
      </c>
      <c r="M136" s="11" t="str">
        <f t="shared" ca="1" si="110"/>
        <v>200</v>
      </c>
      <c r="N136" s="11" t="str">
        <f t="shared" ca="1" si="111"/>
        <v/>
      </c>
      <c r="O136" s="11" t="str">
        <f ca="1">IF(M136="","",IFERROR(VLOOKUP(VALUE(M136),'(辅)战斗时机表'!$A$4:$C$47,3,FALSE)&amp;IF(N136="","","("&amp;N136&amp;")"),"配置错误")&amp;IF(P136="",""," 或 "))</f>
        <v>当回合开始时</v>
      </c>
      <c r="P136" s="7" t="str">
        <f t="shared" ca="1" si="112"/>
        <v/>
      </c>
      <c r="Q136" s="7">
        <v>3</v>
      </c>
      <c r="R136" s="7">
        <f t="shared" ca="1" si="113"/>
        <v>1</v>
      </c>
      <c r="S136" s="10" t="str">
        <f t="shared" ca="1" si="114"/>
        <v/>
      </c>
      <c r="T136" s="11" t="str">
        <f t="shared" ca="1" si="115"/>
        <v/>
      </c>
      <c r="U136" s="11" t="str">
        <f t="shared" ca="1" si="116"/>
        <v/>
      </c>
      <c r="V136" s="11" t="str">
        <f ca="1">IF(T136="","",IFERROR(VLOOKUP(VALUE(T136),'(辅)战斗时机表'!$A$4:$C$47,3,FALSE)&amp;IF(U136="","","("&amp;U136&amp;")"),"配置错误")&amp;IF(W136="",""," 或 "))</f>
        <v/>
      </c>
      <c r="W136" s="7" t="str">
        <f t="shared" ca="1" si="117"/>
        <v/>
      </c>
      <c r="X136" s="7">
        <v>4</v>
      </c>
      <c r="Y136" s="7">
        <f t="shared" ca="1" si="118"/>
        <v>1</v>
      </c>
      <c r="Z136" s="10" t="str">
        <f t="shared" ca="1" si="119"/>
        <v/>
      </c>
      <c r="AA136" s="11" t="str">
        <f t="shared" ca="1" si="120"/>
        <v/>
      </c>
      <c r="AB136" s="11" t="str">
        <f t="shared" ca="1" si="121"/>
        <v/>
      </c>
      <c r="AC136" s="11" t="str">
        <f ca="1">IF(AA136="","",IFERROR(VLOOKUP(VALUE(AA136),'(辅)战斗时机表'!$A$4:$C$47,3,FALSE)&amp;IF(AB136="","","("&amp;AB136&amp;")"),"配置错误")&amp;IF(AD136="",""," 或 "))</f>
        <v/>
      </c>
      <c r="AD136" s="7" t="str">
        <f t="shared" ca="1" si="122"/>
        <v/>
      </c>
      <c r="AE136" s="7">
        <v>5</v>
      </c>
      <c r="AF136" s="7">
        <f t="shared" ca="1" si="123"/>
        <v>1</v>
      </c>
      <c r="AG136" s="10" t="str">
        <f t="shared" ca="1" si="124"/>
        <v/>
      </c>
      <c r="AH136" s="11" t="str">
        <f t="shared" ca="1" si="125"/>
        <v/>
      </c>
      <c r="AI136" s="11" t="str">
        <f t="shared" ca="1" si="126"/>
        <v/>
      </c>
      <c r="AJ136" s="11" t="str">
        <f ca="1">IF(AH136="","",IFERROR(VLOOKUP(VALUE(AH136),'(辅)战斗时机表'!$A$4:$C$47,3,FALSE)&amp;IF(AI136="","","("&amp;AI136&amp;")"),"配置错误")&amp;IF(AK136="",""," 或 "))</f>
        <v/>
      </c>
      <c r="AK136" s="7" t="str">
        <f t="shared" ca="1" si="127"/>
        <v/>
      </c>
    </row>
    <row r="137" spans="1:37" x14ac:dyDescent="0.15">
      <c r="A137" s="9" t="str">
        <f t="shared" ca="1" si="102"/>
        <v>普攻前</v>
      </c>
      <c r="B137" s="7">
        <f ca="1">IF(OFFSET(Buff!R$6,ROW()-6,0)="","",OFFSET(Buff!R$6,ROW()-6,0))</f>
        <v>607</v>
      </c>
      <c r="C137" s="7">
        <v>1</v>
      </c>
      <c r="D137" s="7">
        <f t="shared" ca="1" si="103"/>
        <v>4</v>
      </c>
      <c r="E137" s="10" t="str">
        <f t="shared" ca="1" si="104"/>
        <v>607</v>
      </c>
      <c r="F137" s="11" t="str">
        <f t="shared" ca="1" si="105"/>
        <v>607</v>
      </c>
      <c r="G137" s="11" t="str">
        <f t="shared" ca="1" si="106"/>
        <v/>
      </c>
      <c r="H137" s="11" t="str">
        <f ca="1">IF(F137="","",IFERROR(VLOOKUP(VALUE(F137),'(辅)战斗时机表'!$A$4:$C$47,3,FALSE)&amp;IF(G137="","","("&amp;G137&amp;")"),"配置错误")&amp;IF(I137="",""," 或 "))</f>
        <v>普攻前</v>
      </c>
      <c r="I137" s="7" t="str">
        <f t="shared" ca="1" si="107"/>
        <v/>
      </c>
      <c r="J137" s="7">
        <v>2</v>
      </c>
      <c r="K137" s="7">
        <f t="shared" ca="1" si="108"/>
        <v>1</v>
      </c>
      <c r="L137" s="10" t="str">
        <f t="shared" ca="1" si="109"/>
        <v/>
      </c>
      <c r="M137" s="11" t="str">
        <f t="shared" ca="1" si="110"/>
        <v/>
      </c>
      <c r="N137" s="11" t="str">
        <f t="shared" ca="1" si="111"/>
        <v/>
      </c>
      <c r="O137" s="11" t="str">
        <f ca="1">IF(M137="","",IFERROR(VLOOKUP(VALUE(M137),'(辅)战斗时机表'!$A$4:$C$47,3,FALSE)&amp;IF(N137="","","("&amp;N137&amp;")"),"配置错误")&amp;IF(P137="",""," 或 "))</f>
        <v/>
      </c>
      <c r="P137" s="7" t="str">
        <f t="shared" ca="1" si="112"/>
        <v/>
      </c>
      <c r="Q137" s="7">
        <v>3</v>
      </c>
      <c r="R137" s="7">
        <f t="shared" ca="1" si="113"/>
        <v>1</v>
      </c>
      <c r="S137" s="10" t="str">
        <f t="shared" ca="1" si="114"/>
        <v/>
      </c>
      <c r="T137" s="11" t="str">
        <f t="shared" ca="1" si="115"/>
        <v/>
      </c>
      <c r="U137" s="11" t="str">
        <f t="shared" ca="1" si="116"/>
        <v/>
      </c>
      <c r="V137" s="11" t="str">
        <f ca="1">IF(T137="","",IFERROR(VLOOKUP(VALUE(T137),'(辅)战斗时机表'!$A$4:$C$47,3,FALSE)&amp;IF(U137="","","("&amp;U137&amp;")"),"配置错误")&amp;IF(W137="",""," 或 "))</f>
        <v/>
      </c>
      <c r="W137" s="7" t="str">
        <f t="shared" ca="1" si="117"/>
        <v/>
      </c>
      <c r="X137" s="7">
        <v>4</v>
      </c>
      <c r="Y137" s="7">
        <f t="shared" ca="1" si="118"/>
        <v>1</v>
      </c>
      <c r="Z137" s="10" t="str">
        <f t="shared" ca="1" si="119"/>
        <v/>
      </c>
      <c r="AA137" s="11" t="str">
        <f t="shared" ca="1" si="120"/>
        <v/>
      </c>
      <c r="AB137" s="11" t="str">
        <f t="shared" ca="1" si="121"/>
        <v/>
      </c>
      <c r="AC137" s="11" t="str">
        <f ca="1">IF(AA137="","",IFERROR(VLOOKUP(VALUE(AA137),'(辅)战斗时机表'!$A$4:$C$47,3,FALSE)&amp;IF(AB137="","","("&amp;AB137&amp;")"),"配置错误")&amp;IF(AD137="",""," 或 "))</f>
        <v/>
      </c>
      <c r="AD137" s="7" t="str">
        <f t="shared" ca="1" si="122"/>
        <v/>
      </c>
      <c r="AE137" s="7">
        <v>5</v>
      </c>
      <c r="AF137" s="7">
        <f t="shared" ca="1" si="123"/>
        <v>1</v>
      </c>
      <c r="AG137" s="10" t="str">
        <f t="shared" ca="1" si="124"/>
        <v/>
      </c>
      <c r="AH137" s="11" t="str">
        <f t="shared" ca="1" si="125"/>
        <v/>
      </c>
      <c r="AI137" s="11" t="str">
        <f t="shared" ca="1" si="126"/>
        <v/>
      </c>
      <c r="AJ137" s="11" t="str">
        <f ca="1">IF(AH137="","",IFERROR(VLOOKUP(VALUE(AH137),'(辅)战斗时机表'!$A$4:$C$47,3,FALSE)&amp;IF(AI137="","","("&amp;AI137&amp;")"),"配置错误")&amp;IF(AK137="",""," 或 "))</f>
        <v/>
      </c>
      <c r="AK137" s="7" t="str">
        <f t="shared" ca="1" si="127"/>
        <v/>
      </c>
    </row>
    <row r="138" spans="1:37" x14ac:dyDescent="0.15">
      <c r="A138" s="9" t="str">
        <f t="shared" ca="1" si="102"/>
        <v>有对位敌人到无对位敌人时</v>
      </c>
      <c r="B138" s="7">
        <f ca="1">IF(OFFSET(Buff!R$6,ROW()-6,0)="","",OFFSET(Buff!R$6,ROW()-6,0))</f>
        <v>602</v>
      </c>
      <c r="C138" s="7">
        <v>1</v>
      </c>
      <c r="D138" s="7">
        <f t="shared" ca="1" si="103"/>
        <v>4</v>
      </c>
      <c r="E138" s="10" t="str">
        <f t="shared" ca="1" si="104"/>
        <v>602</v>
      </c>
      <c r="F138" s="11" t="str">
        <f t="shared" ca="1" si="105"/>
        <v>602</v>
      </c>
      <c r="G138" s="11" t="str">
        <f t="shared" ca="1" si="106"/>
        <v/>
      </c>
      <c r="H138" s="11" t="str">
        <f ca="1">IF(F138="","",IFERROR(VLOOKUP(VALUE(F138),'(辅)战斗时机表'!$A$4:$C$47,3,FALSE)&amp;IF(G138="","","("&amp;G138&amp;")"),"配置错误")&amp;IF(I138="",""," 或 "))</f>
        <v>有对位敌人到无对位敌人时</v>
      </c>
      <c r="I138" s="7" t="str">
        <f t="shared" ca="1" si="107"/>
        <v/>
      </c>
      <c r="J138" s="7">
        <v>2</v>
      </c>
      <c r="K138" s="7">
        <f t="shared" ca="1" si="108"/>
        <v>1</v>
      </c>
      <c r="L138" s="10" t="str">
        <f t="shared" ca="1" si="109"/>
        <v/>
      </c>
      <c r="M138" s="11" t="str">
        <f t="shared" ca="1" si="110"/>
        <v/>
      </c>
      <c r="N138" s="11" t="str">
        <f t="shared" ca="1" si="111"/>
        <v/>
      </c>
      <c r="O138" s="11" t="str">
        <f ca="1">IF(M138="","",IFERROR(VLOOKUP(VALUE(M138),'(辅)战斗时机表'!$A$4:$C$47,3,FALSE)&amp;IF(N138="","","("&amp;N138&amp;")"),"配置错误")&amp;IF(P138="",""," 或 "))</f>
        <v/>
      </c>
      <c r="P138" s="7" t="str">
        <f t="shared" ca="1" si="112"/>
        <v/>
      </c>
      <c r="Q138" s="7">
        <v>3</v>
      </c>
      <c r="R138" s="7">
        <f t="shared" ca="1" si="113"/>
        <v>1</v>
      </c>
      <c r="S138" s="10" t="str">
        <f t="shared" ca="1" si="114"/>
        <v/>
      </c>
      <c r="T138" s="11" t="str">
        <f t="shared" ca="1" si="115"/>
        <v/>
      </c>
      <c r="U138" s="11" t="str">
        <f t="shared" ca="1" si="116"/>
        <v/>
      </c>
      <c r="V138" s="11" t="str">
        <f ca="1">IF(T138="","",IFERROR(VLOOKUP(VALUE(T138),'(辅)战斗时机表'!$A$4:$C$47,3,FALSE)&amp;IF(U138="","","("&amp;U138&amp;")"),"配置错误")&amp;IF(W138="",""," 或 "))</f>
        <v/>
      </c>
      <c r="W138" s="7" t="str">
        <f t="shared" ca="1" si="117"/>
        <v/>
      </c>
      <c r="X138" s="7">
        <v>4</v>
      </c>
      <c r="Y138" s="7">
        <f t="shared" ca="1" si="118"/>
        <v>1</v>
      </c>
      <c r="Z138" s="10" t="str">
        <f t="shared" ca="1" si="119"/>
        <v/>
      </c>
      <c r="AA138" s="11" t="str">
        <f t="shared" ca="1" si="120"/>
        <v/>
      </c>
      <c r="AB138" s="11" t="str">
        <f t="shared" ca="1" si="121"/>
        <v/>
      </c>
      <c r="AC138" s="11" t="str">
        <f ca="1">IF(AA138="","",IFERROR(VLOOKUP(VALUE(AA138),'(辅)战斗时机表'!$A$4:$C$47,3,FALSE)&amp;IF(AB138="","","("&amp;AB138&amp;")"),"配置错误")&amp;IF(AD138="",""," 或 "))</f>
        <v/>
      </c>
      <c r="AD138" s="7" t="str">
        <f t="shared" ca="1" si="122"/>
        <v/>
      </c>
      <c r="AE138" s="7">
        <v>5</v>
      </c>
      <c r="AF138" s="7">
        <f t="shared" ca="1" si="123"/>
        <v>1</v>
      </c>
      <c r="AG138" s="10" t="str">
        <f t="shared" ca="1" si="124"/>
        <v/>
      </c>
      <c r="AH138" s="11" t="str">
        <f t="shared" ca="1" si="125"/>
        <v/>
      </c>
      <c r="AI138" s="11" t="str">
        <f t="shared" ca="1" si="126"/>
        <v/>
      </c>
      <c r="AJ138" s="11" t="str">
        <f ca="1">IF(AH138="","",IFERROR(VLOOKUP(VALUE(AH138),'(辅)战斗时机表'!$A$4:$C$47,3,FALSE)&amp;IF(AI138="","","("&amp;AI138&amp;")"),"配置错误")&amp;IF(AK138="",""," 或 "))</f>
        <v/>
      </c>
      <c r="AK138" s="7" t="str">
        <f t="shared" ca="1" si="127"/>
        <v/>
      </c>
    </row>
    <row r="139" spans="1:37" x14ac:dyDescent="0.15">
      <c r="A139" s="9" t="str">
        <f t="shared" ca="1" si="102"/>
        <v>立即</v>
      </c>
      <c r="B139" s="7">
        <f ca="1">IF(OFFSET(Buff!R$6,ROW()-6,0)="","",OFFSET(Buff!R$6,ROW()-6,0))</f>
        <v>0</v>
      </c>
      <c r="C139" s="7">
        <v>1</v>
      </c>
      <c r="D139" s="7">
        <f t="shared" ca="1" si="103"/>
        <v>2</v>
      </c>
      <c r="E139" s="10" t="str">
        <f t="shared" ca="1" si="104"/>
        <v>0</v>
      </c>
      <c r="F139" s="11" t="str">
        <f t="shared" ca="1" si="105"/>
        <v>0</v>
      </c>
      <c r="G139" s="11" t="str">
        <f t="shared" ca="1" si="106"/>
        <v/>
      </c>
      <c r="H139" s="11" t="str">
        <f ca="1">IF(F139="","",IFERROR(VLOOKUP(VALUE(F139),'(辅)战斗时机表'!$A$4:$C$47,3,FALSE)&amp;IF(G139="","","("&amp;G139&amp;")"),"配置错误")&amp;IF(I139="",""," 或 "))</f>
        <v>立即</v>
      </c>
      <c r="I139" s="7" t="str">
        <f t="shared" ca="1" si="107"/>
        <v/>
      </c>
      <c r="J139" s="7">
        <v>2</v>
      </c>
      <c r="K139" s="7">
        <f t="shared" ca="1" si="108"/>
        <v>1</v>
      </c>
      <c r="L139" s="10" t="str">
        <f t="shared" ca="1" si="109"/>
        <v/>
      </c>
      <c r="M139" s="11" t="str">
        <f t="shared" ca="1" si="110"/>
        <v/>
      </c>
      <c r="N139" s="11" t="str">
        <f t="shared" ca="1" si="111"/>
        <v/>
      </c>
      <c r="O139" s="11" t="str">
        <f ca="1">IF(M139="","",IFERROR(VLOOKUP(VALUE(M139),'(辅)战斗时机表'!$A$4:$C$47,3,FALSE)&amp;IF(N139="","","("&amp;N139&amp;")"),"配置错误")&amp;IF(P139="",""," 或 "))</f>
        <v/>
      </c>
      <c r="P139" s="7" t="str">
        <f t="shared" ca="1" si="112"/>
        <v/>
      </c>
      <c r="Q139" s="7">
        <v>3</v>
      </c>
      <c r="R139" s="7">
        <f t="shared" ca="1" si="113"/>
        <v>1</v>
      </c>
      <c r="S139" s="10" t="str">
        <f t="shared" ca="1" si="114"/>
        <v/>
      </c>
      <c r="T139" s="11" t="str">
        <f t="shared" ca="1" si="115"/>
        <v/>
      </c>
      <c r="U139" s="11" t="str">
        <f t="shared" ca="1" si="116"/>
        <v/>
      </c>
      <c r="V139" s="11" t="str">
        <f ca="1">IF(T139="","",IFERROR(VLOOKUP(VALUE(T139),'(辅)战斗时机表'!$A$4:$C$47,3,FALSE)&amp;IF(U139="","","("&amp;U139&amp;")"),"配置错误")&amp;IF(W139="",""," 或 "))</f>
        <v/>
      </c>
      <c r="W139" s="7" t="str">
        <f t="shared" ca="1" si="117"/>
        <v/>
      </c>
      <c r="X139" s="7">
        <v>4</v>
      </c>
      <c r="Y139" s="7">
        <f t="shared" ca="1" si="118"/>
        <v>1</v>
      </c>
      <c r="Z139" s="10" t="str">
        <f t="shared" ca="1" si="119"/>
        <v/>
      </c>
      <c r="AA139" s="11" t="str">
        <f t="shared" ca="1" si="120"/>
        <v/>
      </c>
      <c r="AB139" s="11" t="str">
        <f t="shared" ca="1" si="121"/>
        <v/>
      </c>
      <c r="AC139" s="11" t="str">
        <f ca="1">IF(AA139="","",IFERROR(VLOOKUP(VALUE(AA139),'(辅)战斗时机表'!$A$4:$C$47,3,FALSE)&amp;IF(AB139="","","("&amp;AB139&amp;")"),"配置错误")&amp;IF(AD139="",""," 或 "))</f>
        <v/>
      </c>
      <c r="AD139" s="7" t="str">
        <f t="shared" ca="1" si="122"/>
        <v/>
      </c>
      <c r="AE139" s="7">
        <v>5</v>
      </c>
      <c r="AF139" s="7">
        <f t="shared" ca="1" si="123"/>
        <v>1</v>
      </c>
      <c r="AG139" s="10" t="str">
        <f t="shared" ca="1" si="124"/>
        <v/>
      </c>
      <c r="AH139" s="11" t="str">
        <f t="shared" ca="1" si="125"/>
        <v/>
      </c>
      <c r="AI139" s="11" t="str">
        <f t="shared" ca="1" si="126"/>
        <v/>
      </c>
      <c r="AJ139" s="11" t="str">
        <f ca="1">IF(AH139="","",IFERROR(VLOOKUP(VALUE(AH139),'(辅)战斗时机表'!$A$4:$C$47,3,FALSE)&amp;IF(AI139="","","("&amp;AI139&amp;")"),"配置错误")&amp;IF(AK139="",""," 或 "))</f>
        <v/>
      </c>
      <c r="AK139" s="7" t="str">
        <f t="shared" ca="1" si="127"/>
        <v/>
      </c>
    </row>
    <row r="140" spans="1:37" x14ac:dyDescent="0.15">
      <c r="A140" s="9" t="str">
        <f t="shared" ca="1" si="102"/>
        <v>无对位敌人到有对位敌人时</v>
      </c>
      <c r="B140" s="7">
        <f ca="1">IF(OFFSET(Buff!R$6,ROW()-6,0)="","",OFFSET(Buff!R$6,ROW()-6,0))</f>
        <v>601</v>
      </c>
      <c r="C140" s="7">
        <v>1</v>
      </c>
      <c r="D140" s="7">
        <f t="shared" ca="1" si="103"/>
        <v>4</v>
      </c>
      <c r="E140" s="10" t="str">
        <f t="shared" ca="1" si="104"/>
        <v>601</v>
      </c>
      <c r="F140" s="11" t="str">
        <f t="shared" ca="1" si="105"/>
        <v>601</v>
      </c>
      <c r="G140" s="11" t="str">
        <f t="shared" ca="1" si="106"/>
        <v/>
      </c>
      <c r="H140" s="11" t="str">
        <f ca="1">IF(F140="","",IFERROR(VLOOKUP(VALUE(F140),'(辅)战斗时机表'!$A$4:$C$47,3,FALSE)&amp;IF(G140="","","("&amp;G140&amp;")"),"配置错误")&amp;IF(I140="",""," 或 "))</f>
        <v>无对位敌人到有对位敌人时</v>
      </c>
      <c r="I140" s="7" t="str">
        <f t="shared" ca="1" si="107"/>
        <v/>
      </c>
      <c r="J140" s="7">
        <v>2</v>
      </c>
      <c r="K140" s="7">
        <f t="shared" ca="1" si="108"/>
        <v>1</v>
      </c>
      <c r="L140" s="10" t="str">
        <f t="shared" ca="1" si="109"/>
        <v/>
      </c>
      <c r="M140" s="11" t="str">
        <f t="shared" ca="1" si="110"/>
        <v/>
      </c>
      <c r="N140" s="11" t="str">
        <f t="shared" ca="1" si="111"/>
        <v/>
      </c>
      <c r="O140" s="11" t="str">
        <f ca="1">IF(M140="","",IFERROR(VLOOKUP(VALUE(M140),'(辅)战斗时机表'!$A$4:$C$47,3,FALSE)&amp;IF(N140="","","("&amp;N140&amp;")"),"配置错误")&amp;IF(P140="",""," 或 "))</f>
        <v/>
      </c>
      <c r="P140" s="7" t="str">
        <f t="shared" ca="1" si="112"/>
        <v/>
      </c>
      <c r="Q140" s="7">
        <v>3</v>
      </c>
      <c r="R140" s="7">
        <f t="shared" ca="1" si="113"/>
        <v>1</v>
      </c>
      <c r="S140" s="10" t="str">
        <f t="shared" ca="1" si="114"/>
        <v/>
      </c>
      <c r="T140" s="11" t="str">
        <f t="shared" ca="1" si="115"/>
        <v/>
      </c>
      <c r="U140" s="11" t="str">
        <f t="shared" ca="1" si="116"/>
        <v/>
      </c>
      <c r="V140" s="11" t="str">
        <f ca="1">IF(T140="","",IFERROR(VLOOKUP(VALUE(T140),'(辅)战斗时机表'!$A$4:$C$47,3,FALSE)&amp;IF(U140="","","("&amp;U140&amp;")"),"配置错误")&amp;IF(W140="",""," 或 "))</f>
        <v/>
      </c>
      <c r="W140" s="7" t="str">
        <f t="shared" ca="1" si="117"/>
        <v/>
      </c>
      <c r="X140" s="7">
        <v>4</v>
      </c>
      <c r="Y140" s="7">
        <f t="shared" ca="1" si="118"/>
        <v>1</v>
      </c>
      <c r="Z140" s="10" t="str">
        <f t="shared" ca="1" si="119"/>
        <v/>
      </c>
      <c r="AA140" s="11" t="str">
        <f t="shared" ca="1" si="120"/>
        <v/>
      </c>
      <c r="AB140" s="11" t="str">
        <f t="shared" ca="1" si="121"/>
        <v/>
      </c>
      <c r="AC140" s="11" t="str">
        <f ca="1">IF(AA140="","",IFERROR(VLOOKUP(VALUE(AA140),'(辅)战斗时机表'!$A$4:$C$47,3,FALSE)&amp;IF(AB140="","","("&amp;AB140&amp;")"),"配置错误")&amp;IF(AD140="",""," 或 "))</f>
        <v/>
      </c>
      <c r="AD140" s="7" t="str">
        <f t="shared" ca="1" si="122"/>
        <v/>
      </c>
      <c r="AE140" s="7">
        <v>5</v>
      </c>
      <c r="AF140" s="7">
        <f t="shared" ca="1" si="123"/>
        <v>1</v>
      </c>
      <c r="AG140" s="10" t="str">
        <f t="shared" ca="1" si="124"/>
        <v/>
      </c>
      <c r="AH140" s="11" t="str">
        <f t="shared" ca="1" si="125"/>
        <v/>
      </c>
      <c r="AI140" s="11" t="str">
        <f t="shared" ca="1" si="126"/>
        <v/>
      </c>
      <c r="AJ140" s="11" t="str">
        <f ca="1">IF(AH140="","",IFERROR(VLOOKUP(VALUE(AH140),'(辅)战斗时机表'!$A$4:$C$47,3,FALSE)&amp;IF(AI140="","","("&amp;AI140&amp;")"),"配置错误")&amp;IF(AK140="",""," 或 "))</f>
        <v/>
      </c>
      <c r="AK140" s="7" t="str">
        <f t="shared" ca="1" si="127"/>
        <v/>
      </c>
    </row>
    <row r="141" spans="1:37" x14ac:dyDescent="0.15">
      <c r="A141" s="9" t="str">
        <f t="shared" ca="1" si="102"/>
        <v>立即</v>
      </c>
      <c r="B141" s="7">
        <f ca="1">IF(OFFSET(Buff!R$6,ROW()-6,0)="","",OFFSET(Buff!R$6,ROW()-6,0))</f>
        <v>0</v>
      </c>
      <c r="C141" s="7">
        <v>1</v>
      </c>
      <c r="D141" s="7">
        <f t="shared" ca="1" si="103"/>
        <v>2</v>
      </c>
      <c r="E141" s="10" t="str">
        <f t="shared" ca="1" si="104"/>
        <v>0</v>
      </c>
      <c r="F141" s="11" t="str">
        <f t="shared" ca="1" si="105"/>
        <v>0</v>
      </c>
      <c r="G141" s="11" t="str">
        <f t="shared" ca="1" si="106"/>
        <v/>
      </c>
      <c r="H141" s="11" t="str">
        <f ca="1">IF(F141="","",IFERROR(VLOOKUP(VALUE(F141),'(辅)战斗时机表'!$A$4:$C$47,3,FALSE)&amp;IF(G141="","","("&amp;G141&amp;")"),"配置错误")&amp;IF(I141="",""," 或 "))</f>
        <v>立即</v>
      </c>
      <c r="I141" s="7" t="str">
        <f t="shared" ca="1" si="107"/>
        <v/>
      </c>
      <c r="J141" s="7">
        <v>2</v>
      </c>
      <c r="K141" s="7">
        <f t="shared" ca="1" si="108"/>
        <v>1</v>
      </c>
      <c r="L141" s="10" t="str">
        <f t="shared" ca="1" si="109"/>
        <v/>
      </c>
      <c r="M141" s="11" t="str">
        <f t="shared" ca="1" si="110"/>
        <v/>
      </c>
      <c r="N141" s="11" t="str">
        <f t="shared" ca="1" si="111"/>
        <v/>
      </c>
      <c r="O141" s="11" t="str">
        <f ca="1">IF(M141="","",IFERROR(VLOOKUP(VALUE(M141),'(辅)战斗时机表'!$A$4:$C$47,3,FALSE)&amp;IF(N141="","","("&amp;N141&amp;")"),"配置错误")&amp;IF(P141="",""," 或 "))</f>
        <v/>
      </c>
      <c r="P141" s="7" t="str">
        <f t="shared" ca="1" si="112"/>
        <v/>
      </c>
      <c r="Q141" s="7">
        <v>3</v>
      </c>
      <c r="R141" s="7">
        <f t="shared" ca="1" si="113"/>
        <v>1</v>
      </c>
      <c r="S141" s="10" t="str">
        <f t="shared" ca="1" si="114"/>
        <v/>
      </c>
      <c r="T141" s="11" t="str">
        <f t="shared" ca="1" si="115"/>
        <v/>
      </c>
      <c r="U141" s="11" t="str">
        <f t="shared" ca="1" si="116"/>
        <v/>
      </c>
      <c r="V141" s="11" t="str">
        <f ca="1">IF(T141="","",IFERROR(VLOOKUP(VALUE(T141),'(辅)战斗时机表'!$A$4:$C$47,3,FALSE)&amp;IF(U141="","","("&amp;U141&amp;")"),"配置错误")&amp;IF(W141="",""," 或 "))</f>
        <v/>
      </c>
      <c r="W141" s="7" t="str">
        <f t="shared" ca="1" si="117"/>
        <v/>
      </c>
      <c r="X141" s="7">
        <v>4</v>
      </c>
      <c r="Y141" s="7">
        <f t="shared" ca="1" si="118"/>
        <v>1</v>
      </c>
      <c r="Z141" s="10" t="str">
        <f t="shared" ca="1" si="119"/>
        <v/>
      </c>
      <c r="AA141" s="11" t="str">
        <f t="shared" ca="1" si="120"/>
        <v/>
      </c>
      <c r="AB141" s="11" t="str">
        <f t="shared" ca="1" si="121"/>
        <v/>
      </c>
      <c r="AC141" s="11" t="str">
        <f ca="1">IF(AA141="","",IFERROR(VLOOKUP(VALUE(AA141),'(辅)战斗时机表'!$A$4:$C$47,3,FALSE)&amp;IF(AB141="","","("&amp;AB141&amp;")"),"配置错误")&amp;IF(AD141="",""," 或 "))</f>
        <v/>
      </c>
      <c r="AD141" s="7" t="str">
        <f t="shared" ca="1" si="122"/>
        <v/>
      </c>
      <c r="AE141" s="7">
        <v>5</v>
      </c>
      <c r="AF141" s="7">
        <f t="shared" ca="1" si="123"/>
        <v>1</v>
      </c>
      <c r="AG141" s="10" t="str">
        <f t="shared" ca="1" si="124"/>
        <v/>
      </c>
      <c r="AH141" s="11" t="str">
        <f t="shared" ca="1" si="125"/>
        <v/>
      </c>
      <c r="AI141" s="11" t="str">
        <f t="shared" ca="1" si="126"/>
        <v/>
      </c>
      <c r="AJ141" s="11" t="str">
        <f ca="1">IF(AH141="","",IFERROR(VLOOKUP(VALUE(AH141),'(辅)战斗时机表'!$A$4:$C$47,3,FALSE)&amp;IF(AI141="","","("&amp;AI141&amp;")"),"配置错误")&amp;IF(AK141="",""," 或 "))</f>
        <v/>
      </c>
      <c r="AK141" s="7" t="str">
        <f t="shared" ca="1" si="127"/>
        <v/>
      </c>
    </row>
    <row r="142" spans="1:37" x14ac:dyDescent="0.15">
      <c r="A142" s="9" t="str">
        <f t="shared" ca="1" si="102"/>
        <v>立即</v>
      </c>
      <c r="B142" s="7">
        <f ca="1">IF(OFFSET(Buff!R$6,ROW()-6,0)="","",OFFSET(Buff!R$6,ROW()-6,0))</f>
        <v>0</v>
      </c>
      <c r="C142" s="7">
        <v>1</v>
      </c>
      <c r="D142" s="7">
        <f t="shared" ca="1" si="103"/>
        <v>2</v>
      </c>
      <c r="E142" s="10" t="str">
        <f t="shared" ca="1" si="104"/>
        <v>0</v>
      </c>
      <c r="F142" s="11" t="str">
        <f t="shared" ca="1" si="105"/>
        <v>0</v>
      </c>
      <c r="G142" s="11" t="str">
        <f t="shared" ca="1" si="106"/>
        <v/>
      </c>
      <c r="H142" s="11" t="str">
        <f ca="1">IF(F142="","",IFERROR(VLOOKUP(VALUE(F142),'(辅)战斗时机表'!$A$4:$C$47,3,FALSE)&amp;IF(G142="","","("&amp;G142&amp;")"),"配置错误")&amp;IF(I142="",""," 或 "))</f>
        <v>立即</v>
      </c>
      <c r="I142" s="7" t="str">
        <f t="shared" ca="1" si="107"/>
        <v/>
      </c>
      <c r="J142" s="7">
        <v>2</v>
      </c>
      <c r="K142" s="7">
        <f t="shared" ca="1" si="108"/>
        <v>1</v>
      </c>
      <c r="L142" s="10" t="str">
        <f t="shared" ca="1" si="109"/>
        <v/>
      </c>
      <c r="M142" s="11" t="str">
        <f t="shared" ca="1" si="110"/>
        <v/>
      </c>
      <c r="N142" s="11" t="str">
        <f t="shared" ca="1" si="111"/>
        <v/>
      </c>
      <c r="O142" s="11" t="str">
        <f ca="1">IF(M142="","",IFERROR(VLOOKUP(VALUE(M142),'(辅)战斗时机表'!$A$4:$C$47,3,FALSE)&amp;IF(N142="","","("&amp;N142&amp;")"),"配置错误")&amp;IF(P142="",""," 或 "))</f>
        <v/>
      </c>
      <c r="P142" s="7" t="str">
        <f t="shared" ca="1" si="112"/>
        <v/>
      </c>
      <c r="Q142" s="7">
        <v>3</v>
      </c>
      <c r="R142" s="7">
        <f t="shared" ca="1" si="113"/>
        <v>1</v>
      </c>
      <c r="S142" s="10" t="str">
        <f t="shared" ca="1" si="114"/>
        <v/>
      </c>
      <c r="T142" s="11" t="str">
        <f t="shared" ca="1" si="115"/>
        <v/>
      </c>
      <c r="U142" s="11" t="str">
        <f t="shared" ca="1" si="116"/>
        <v/>
      </c>
      <c r="V142" s="11" t="str">
        <f ca="1">IF(T142="","",IFERROR(VLOOKUP(VALUE(T142),'(辅)战斗时机表'!$A$4:$C$47,3,FALSE)&amp;IF(U142="","","("&amp;U142&amp;")"),"配置错误")&amp;IF(W142="",""," 或 "))</f>
        <v/>
      </c>
      <c r="W142" s="7" t="str">
        <f t="shared" ca="1" si="117"/>
        <v/>
      </c>
      <c r="X142" s="7">
        <v>4</v>
      </c>
      <c r="Y142" s="7">
        <f t="shared" ca="1" si="118"/>
        <v>1</v>
      </c>
      <c r="Z142" s="10" t="str">
        <f t="shared" ca="1" si="119"/>
        <v/>
      </c>
      <c r="AA142" s="11" t="str">
        <f t="shared" ca="1" si="120"/>
        <v/>
      </c>
      <c r="AB142" s="11" t="str">
        <f t="shared" ca="1" si="121"/>
        <v/>
      </c>
      <c r="AC142" s="11" t="str">
        <f ca="1">IF(AA142="","",IFERROR(VLOOKUP(VALUE(AA142),'(辅)战斗时机表'!$A$4:$C$47,3,FALSE)&amp;IF(AB142="","","("&amp;AB142&amp;")"),"配置错误")&amp;IF(AD142="",""," 或 "))</f>
        <v/>
      </c>
      <c r="AD142" s="7" t="str">
        <f t="shared" ca="1" si="122"/>
        <v/>
      </c>
      <c r="AE142" s="7">
        <v>5</v>
      </c>
      <c r="AF142" s="7">
        <f t="shared" ca="1" si="123"/>
        <v>1</v>
      </c>
      <c r="AG142" s="10" t="str">
        <f t="shared" ca="1" si="124"/>
        <v/>
      </c>
      <c r="AH142" s="11" t="str">
        <f t="shared" ca="1" si="125"/>
        <v/>
      </c>
      <c r="AI142" s="11" t="str">
        <f t="shared" ca="1" si="126"/>
        <v/>
      </c>
      <c r="AJ142" s="11" t="str">
        <f ca="1">IF(AH142="","",IFERROR(VLOOKUP(VALUE(AH142),'(辅)战斗时机表'!$A$4:$C$47,3,FALSE)&amp;IF(AI142="","","("&amp;AI142&amp;")"),"配置错误")&amp;IF(AK142="",""," 或 "))</f>
        <v/>
      </c>
      <c r="AK142" s="7" t="str">
        <f t="shared" ca="1" si="127"/>
        <v/>
      </c>
    </row>
    <row r="143" spans="1:37" x14ac:dyDescent="0.15">
      <c r="A143" s="9" t="str">
        <f t="shared" ca="1" si="102"/>
        <v>立即</v>
      </c>
      <c r="B143" s="7">
        <f ca="1">IF(OFFSET(Buff!R$6,ROW()-6,0)="","",OFFSET(Buff!R$6,ROW()-6,0))</f>
        <v>0</v>
      </c>
      <c r="C143" s="7">
        <v>1</v>
      </c>
      <c r="D143" s="7">
        <f t="shared" ca="1" si="103"/>
        <v>2</v>
      </c>
      <c r="E143" s="10" t="str">
        <f t="shared" ca="1" si="104"/>
        <v>0</v>
      </c>
      <c r="F143" s="11" t="str">
        <f t="shared" ca="1" si="105"/>
        <v>0</v>
      </c>
      <c r="G143" s="11" t="str">
        <f t="shared" ca="1" si="106"/>
        <v/>
      </c>
      <c r="H143" s="11" t="str">
        <f ca="1">IF(F143="","",IFERROR(VLOOKUP(VALUE(F143),'(辅)战斗时机表'!$A$4:$C$47,3,FALSE)&amp;IF(G143="","","("&amp;G143&amp;")"),"配置错误")&amp;IF(I143="",""," 或 "))</f>
        <v>立即</v>
      </c>
      <c r="I143" s="7" t="str">
        <f t="shared" ca="1" si="107"/>
        <v/>
      </c>
      <c r="J143" s="7">
        <v>2</v>
      </c>
      <c r="K143" s="7">
        <f t="shared" ca="1" si="108"/>
        <v>1</v>
      </c>
      <c r="L143" s="10" t="str">
        <f t="shared" ca="1" si="109"/>
        <v/>
      </c>
      <c r="M143" s="11" t="str">
        <f t="shared" ca="1" si="110"/>
        <v/>
      </c>
      <c r="N143" s="11" t="str">
        <f t="shared" ca="1" si="111"/>
        <v/>
      </c>
      <c r="O143" s="11" t="str">
        <f ca="1">IF(M143="","",IFERROR(VLOOKUP(VALUE(M143),'(辅)战斗时机表'!$A$4:$C$47,3,FALSE)&amp;IF(N143="","","("&amp;N143&amp;")"),"配置错误")&amp;IF(P143="",""," 或 "))</f>
        <v/>
      </c>
      <c r="P143" s="7" t="str">
        <f t="shared" ca="1" si="112"/>
        <v/>
      </c>
      <c r="Q143" s="7">
        <v>3</v>
      </c>
      <c r="R143" s="7">
        <f t="shared" ca="1" si="113"/>
        <v>1</v>
      </c>
      <c r="S143" s="10" t="str">
        <f t="shared" ca="1" si="114"/>
        <v/>
      </c>
      <c r="T143" s="11" t="str">
        <f t="shared" ca="1" si="115"/>
        <v/>
      </c>
      <c r="U143" s="11" t="str">
        <f t="shared" ca="1" si="116"/>
        <v/>
      </c>
      <c r="V143" s="11" t="str">
        <f ca="1">IF(T143="","",IFERROR(VLOOKUP(VALUE(T143),'(辅)战斗时机表'!$A$4:$C$47,3,FALSE)&amp;IF(U143="","","("&amp;U143&amp;")"),"配置错误")&amp;IF(W143="",""," 或 "))</f>
        <v/>
      </c>
      <c r="W143" s="7" t="str">
        <f t="shared" ca="1" si="117"/>
        <v/>
      </c>
      <c r="X143" s="7">
        <v>4</v>
      </c>
      <c r="Y143" s="7">
        <f t="shared" ca="1" si="118"/>
        <v>1</v>
      </c>
      <c r="Z143" s="10" t="str">
        <f t="shared" ca="1" si="119"/>
        <v/>
      </c>
      <c r="AA143" s="11" t="str">
        <f t="shared" ca="1" si="120"/>
        <v/>
      </c>
      <c r="AB143" s="11" t="str">
        <f t="shared" ca="1" si="121"/>
        <v/>
      </c>
      <c r="AC143" s="11" t="str">
        <f ca="1">IF(AA143="","",IFERROR(VLOOKUP(VALUE(AA143),'(辅)战斗时机表'!$A$4:$C$47,3,FALSE)&amp;IF(AB143="","","("&amp;AB143&amp;")"),"配置错误")&amp;IF(AD143="",""," 或 "))</f>
        <v/>
      </c>
      <c r="AD143" s="7" t="str">
        <f t="shared" ca="1" si="122"/>
        <v/>
      </c>
      <c r="AE143" s="7">
        <v>5</v>
      </c>
      <c r="AF143" s="7">
        <f t="shared" ca="1" si="123"/>
        <v>1</v>
      </c>
      <c r="AG143" s="10" t="str">
        <f t="shared" ca="1" si="124"/>
        <v/>
      </c>
      <c r="AH143" s="11" t="str">
        <f t="shared" ca="1" si="125"/>
        <v/>
      </c>
      <c r="AI143" s="11" t="str">
        <f t="shared" ca="1" si="126"/>
        <v/>
      </c>
      <c r="AJ143" s="11" t="str">
        <f ca="1">IF(AH143="","",IFERROR(VLOOKUP(VALUE(AH143),'(辅)战斗时机表'!$A$4:$C$47,3,FALSE)&amp;IF(AI143="","","("&amp;AI143&amp;")"),"配置错误")&amp;IF(AK143="",""," 或 "))</f>
        <v/>
      </c>
      <c r="AK143" s="7" t="str">
        <f t="shared" ca="1" si="127"/>
        <v/>
      </c>
    </row>
    <row r="144" spans="1:37" x14ac:dyDescent="0.15">
      <c r="A144" s="9" t="str">
        <f t="shared" ca="1" si="102"/>
        <v>立即</v>
      </c>
      <c r="B144" s="7">
        <f ca="1">IF(OFFSET(Buff!R$6,ROW()-6,0)="","",OFFSET(Buff!R$6,ROW()-6,0))</f>
        <v>0</v>
      </c>
      <c r="C144" s="7">
        <v>1</v>
      </c>
      <c r="D144" s="7">
        <f t="shared" ca="1" si="103"/>
        <v>2</v>
      </c>
      <c r="E144" s="10" t="str">
        <f t="shared" ca="1" si="104"/>
        <v>0</v>
      </c>
      <c r="F144" s="11" t="str">
        <f t="shared" ca="1" si="105"/>
        <v>0</v>
      </c>
      <c r="G144" s="11" t="str">
        <f t="shared" ca="1" si="106"/>
        <v/>
      </c>
      <c r="H144" s="11" t="str">
        <f ca="1">IF(F144="","",IFERROR(VLOOKUP(VALUE(F144),'(辅)战斗时机表'!$A$4:$C$47,3,FALSE)&amp;IF(G144="","","("&amp;G144&amp;")"),"配置错误")&amp;IF(I144="",""," 或 "))</f>
        <v>立即</v>
      </c>
      <c r="I144" s="7" t="str">
        <f t="shared" ca="1" si="107"/>
        <v/>
      </c>
      <c r="J144" s="7">
        <v>2</v>
      </c>
      <c r="K144" s="7">
        <f t="shared" ca="1" si="108"/>
        <v>1</v>
      </c>
      <c r="L144" s="10" t="str">
        <f t="shared" ca="1" si="109"/>
        <v/>
      </c>
      <c r="M144" s="11" t="str">
        <f t="shared" ca="1" si="110"/>
        <v/>
      </c>
      <c r="N144" s="11" t="str">
        <f t="shared" ca="1" si="111"/>
        <v/>
      </c>
      <c r="O144" s="11" t="str">
        <f ca="1">IF(M144="","",IFERROR(VLOOKUP(VALUE(M144),'(辅)战斗时机表'!$A$4:$C$47,3,FALSE)&amp;IF(N144="","","("&amp;N144&amp;")"),"配置错误")&amp;IF(P144="",""," 或 "))</f>
        <v/>
      </c>
      <c r="P144" s="7" t="str">
        <f t="shared" ca="1" si="112"/>
        <v/>
      </c>
      <c r="Q144" s="7">
        <v>3</v>
      </c>
      <c r="R144" s="7">
        <f t="shared" ca="1" si="113"/>
        <v>1</v>
      </c>
      <c r="S144" s="10" t="str">
        <f t="shared" ca="1" si="114"/>
        <v/>
      </c>
      <c r="T144" s="11" t="str">
        <f t="shared" ca="1" si="115"/>
        <v/>
      </c>
      <c r="U144" s="11" t="str">
        <f t="shared" ca="1" si="116"/>
        <v/>
      </c>
      <c r="V144" s="11" t="str">
        <f ca="1">IF(T144="","",IFERROR(VLOOKUP(VALUE(T144),'(辅)战斗时机表'!$A$4:$C$47,3,FALSE)&amp;IF(U144="","","("&amp;U144&amp;")"),"配置错误")&amp;IF(W144="",""," 或 "))</f>
        <v/>
      </c>
      <c r="W144" s="7" t="str">
        <f t="shared" ca="1" si="117"/>
        <v/>
      </c>
      <c r="X144" s="7">
        <v>4</v>
      </c>
      <c r="Y144" s="7">
        <f t="shared" ca="1" si="118"/>
        <v>1</v>
      </c>
      <c r="Z144" s="10" t="str">
        <f t="shared" ca="1" si="119"/>
        <v/>
      </c>
      <c r="AA144" s="11" t="str">
        <f t="shared" ca="1" si="120"/>
        <v/>
      </c>
      <c r="AB144" s="11" t="str">
        <f t="shared" ca="1" si="121"/>
        <v/>
      </c>
      <c r="AC144" s="11" t="str">
        <f ca="1">IF(AA144="","",IFERROR(VLOOKUP(VALUE(AA144),'(辅)战斗时机表'!$A$4:$C$47,3,FALSE)&amp;IF(AB144="","","("&amp;AB144&amp;")"),"配置错误")&amp;IF(AD144="",""," 或 "))</f>
        <v/>
      </c>
      <c r="AD144" s="7" t="str">
        <f t="shared" ca="1" si="122"/>
        <v/>
      </c>
      <c r="AE144" s="7">
        <v>5</v>
      </c>
      <c r="AF144" s="7">
        <f t="shared" ca="1" si="123"/>
        <v>1</v>
      </c>
      <c r="AG144" s="10" t="str">
        <f t="shared" ca="1" si="124"/>
        <v/>
      </c>
      <c r="AH144" s="11" t="str">
        <f t="shared" ca="1" si="125"/>
        <v/>
      </c>
      <c r="AI144" s="11" t="str">
        <f t="shared" ca="1" si="126"/>
        <v/>
      </c>
      <c r="AJ144" s="11" t="str">
        <f ca="1">IF(AH144="","",IFERROR(VLOOKUP(VALUE(AH144),'(辅)战斗时机表'!$A$4:$C$47,3,FALSE)&amp;IF(AI144="","","("&amp;AI144&amp;")"),"配置错误")&amp;IF(AK144="",""," 或 "))</f>
        <v/>
      </c>
      <c r="AK144" s="7" t="str">
        <f t="shared" ca="1" si="127"/>
        <v/>
      </c>
    </row>
    <row r="145" spans="1:37" x14ac:dyDescent="0.15">
      <c r="A145" s="9" t="str">
        <f t="shared" ca="1" si="102"/>
        <v>立即</v>
      </c>
      <c r="B145" s="7">
        <f ca="1">IF(OFFSET(Buff!R$6,ROW()-6,0)="","",OFFSET(Buff!R$6,ROW()-6,0))</f>
        <v>0</v>
      </c>
      <c r="C145" s="7">
        <v>1</v>
      </c>
      <c r="D145" s="7">
        <f t="shared" ca="1" si="103"/>
        <v>2</v>
      </c>
      <c r="E145" s="10" t="str">
        <f t="shared" ca="1" si="104"/>
        <v>0</v>
      </c>
      <c r="F145" s="11" t="str">
        <f t="shared" ca="1" si="105"/>
        <v>0</v>
      </c>
      <c r="G145" s="11" t="str">
        <f t="shared" ca="1" si="106"/>
        <v/>
      </c>
      <c r="H145" s="11" t="str">
        <f ca="1">IF(F145="","",IFERROR(VLOOKUP(VALUE(F145),'(辅)战斗时机表'!$A$4:$C$47,3,FALSE)&amp;IF(G145="","","("&amp;G145&amp;")"),"配置错误")&amp;IF(I145="",""," 或 "))</f>
        <v>立即</v>
      </c>
      <c r="I145" s="7" t="str">
        <f t="shared" ca="1" si="107"/>
        <v/>
      </c>
      <c r="J145" s="7">
        <v>2</v>
      </c>
      <c r="K145" s="7">
        <f t="shared" ca="1" si="108"/>
        <v>1</v>
      </c>
      <c r="L145" s="10" t="str">
        <f t="shared" ca="1" si="109"/>
        <v/>
      </c>
      <c r="M145" s="11" t="str">
        <f t="shared" ca="1" si="110"/>
        <v/>
      </c>
      <c r="N145" s="11" t="str">
        <f t="shared" ca="1" si="111"/>
        <v/>
      </c>
      <c r="O145" s="11" t="str">
        <f ca="1">IF(M145="","",IFERROR(VLOOKUP(VALUE(M145),'(辅)战斗时机表'!$A$4:$C$47,3,FALSE)&amp;IF(N145="","","("&amp;N145&amp;")"),"配置错误")&amp;IF(P145="",""," 或 "))</f>
        <v/>
      </c>
      <c r="P145" s="7" t="str">
        <f t="shared" ca="1" si="112"/>
        <v/>
      </c>
      <c r="Q145" s="7">
        <v>3</v>
      </c>
      <c r="R145" s="7">
        <f t="shared" ca="1" si="113"/>
        <v>1</v>
      </c>
      <c r="S145" s="10" t="str">
        <f t="shared" ca="1" si="114"/>
        <v/>
      </c>
      <c r="T145" s="11" t="str">
        <f t="shared" ca="1" si="115"/>
        <v/>
      </c>
      <c r="U145" s="11" t="str">
        <f t="shared" ca="1" si="116"/>
        <v/>
      </c>
      <c r="V145" s="11" t="str">
        <f ca="1">IF(T145="","",IFERROR(VLOOKUP(VALUE(T145),'(辅)战斗时机表'!$A$4:$C$47,3,FALSE)&amp;IF(U145="","","("&amp;U145&amp;")"),"配置错误")&amp;IF(W145="",""," 或 "))</f>
        <v/>
      </c>
      <c r="W145" s="7" t="str">
        <f t="shared" ca="1" si="117"/>
        <v/>
      </c>
      <c r="X145" s="7">
        <v>4</v>
      </c>
      <c r="Y145" s="7">
        <f t="shared" ca="1" si="118"/>
        <v>1</v>
      </c>
      <c r="Z145" s="10" t="str">
        <f t="shared" ca="1" si="119"/>
        <v/>
      </c>
      <c r="AA145" s="11" t="str">
        <f t="shared" ca="1" si="120"/>
        <v/>
      </c>
      <c r="AB145" s="11" t="str">
        <f t="shared" ca="1" si="121"/>
        <v/>
      </c>
      <c r="AC145" s="11" t="str">
        <f ca="1">IF(AA145="","",IFERROR(VLOOKUP(VALUE(AA145),'(辅)战斗时机表'!$A$4:$C$47,3,FALSE)&amp;IF(AB145="","","("&amp;AB145&amp;")"),"配置错误")&amp;IF(AD145="",""," 或 "))</f>
        <v/>
      </c>
      <c r="AD145" s="7" t="str">
        <f t="shared" ca="1" si="122"/>
        <v/>
      </c>
      <c r="AE145" s="7">
        <v>5</v>
      </c>
      <c r="AF145" s="7">
        <f t="shared" ca="1" si="123"/>
        <v>1</v>
      </c>
      <c r="AG145" s="10" t="str">
        <f t="shared" ca="1" si="124"/>
        <v/>
      </c>
      <c r="AH145" s="11" t="str">
        <f t="shared" ca="1" si="125"/>
        <v/>
      </c>
      <c r="AI145" s="11" t="str">
        <f t="shared" ca="1" si="126"/>
        <v/>
      </c>
      <c r="AJ145" s="11" t="str">
        <f ca="1">IF(AH145="","",IFERROR(VLOOKUP(VALUE(AH145),'(辅)战斗时机表'!$A$4:$C$47,3,FALSE)&amp;IF(AI145="","","("&amp;AI145&amp;")"),"配置错误")&amp;IF(AK145="",""," 或 "))</f>
        <v/>
      </c>
      <c r="AK145" s="7" t="str">
        <f t="shared" ca="1" si="127"/>
        <v/>
      </c>
    </row>
    <row r="146" spans="1:37" x14ac:dyDescent="0.15">
      <c r="A146" s="9" t="str">
        <f t="shared" ca="1" si="102"/>
        <v>当回合开始时</v>
      </c>
      <c r="B146" s="7">
        <f ca="1">IF(OFFSET(Buff!R$6,ROW()-6,0)="","",OFFSET(Buff!R$6,ROW()-6,0))</f>
        <v>200</v>
      </c>
      <c r="C146" s="7">
        <v>1</v>
      </c>
      <c r="D146" s="7">
        <f t="shared" ca="1" si="103"/>
        <v>4</v>
      </c>
      <c r="E146" s="10" t="str">
        <f t="shared" ca="1" si="104"/>
        <v>200</v>
      </c>
      <c r="F146" s="11" t="str">
        <f t="shared" ca="1" si="105"/>
        <v>200</v>
      </c>
      <c r="G146" s="11" t="str">
        <f t="shared" ca="1" si="106"/>
        <v/>
      </c>
      <c r="H146" s="11" t="str">
        <f ca="1">IF(F146="","",IFERROR(VLOOKUP(VALUE(F146),'(辅)战斗时机表'!$A$4:$C$47,3,FALSE)&amp;IF(G146="","","("&amp;G146&amp;")"),"配置错误")&amp;IF(I146="",""," 或 "))</f>
        <v>当回合开始时</v>
      </c>
      <c r="I146" s="7" t="str">
        <f t="shared" ca="1" si="107"/>
        <v/>
      </c>
      <c r="J146" s="7">
        <v>2</v>
      </c>
      <c r="K146" s="7">
        <f t="shared" ca="1" si="108"/>
        <v>1</v>
      </c>
      <c r="L146" s="10" t="str">
        <f t="shared" ca="1" si="109"/>
        <v/>
      </c>
      <c r="M146" s="11" t="str">
        <f t="shared" ca="1" si="110"/>
        <v/>
      </c>
      <c r="N146" s="11" t="str">
        <f t="shared" ca="1" si="111"/>
        <v/>
      </c>
      <c r="O146" s="11" t="str">
        <f ca="1">IF(M146="","",IFERROR(VLOOKUP(VALUE(M146),'(辅)战斗时机表'!$A$4:$C$47,3,FALSE)&amp;IF(N146="","","("&amp;N146&amp;")"),"配置错误")&amp;IF(P146="",""," 或 "))</f>
        <v/>
      </c>
      <c r="P146" s="7" t="str">
        <f t="shared" ca="1" si="112"/>
        <v/>
      </c>
      <c r="Q146" s="7">
        <v>3</v>
      </c>
      <c r="R146" s="7">
        <f t="shared" ca="1" si="113"/>
        <v>1</v>
      </c>
      <c r="S146" s="10" t="str">
        <f t="shared" ca="1" si="114"/>
        <v/>
      </c>
      <c r="T146" s="11" t="str">
        <f t="shared" ca="1" si="115"/>
        <v/>
      </c>
      <c r="U146" s="11" t="str">
        <f t="shared" ca="1" si="116"/>
        <v/>
      </c>
      <c r="V146" s="11" t="str">
        <f ca="1">IF(T146="","",IFERROR(VLOOKUP(VALUE(T146),'(辅)战斗时机表'!$A$4:$C$47,3,FALSE)&amp;IF(U146="","","("&amp;U146&amp;")"),"配置错误")&amp;IF(W146="",""," 或 "))</f>
        <v/>
      </c>
      <c r="W146" s="7" t="str">
        <f t="shared" ca="1" si="117"/>
        <v/>
      </c>
      <c r="X146" s="7">
        <v>4</v>
      </c>
      <c r="Y146" s="7">
        <f t="shared" ca="1" si="118"/>
        <v>1</v>
      </c>
      <c r="Z146" s="10" t="str">
        <f t="shared" ca="1" si="119"/>
        <v/>
      </c>
      <c r="AA146" s="11" t="str">
        <f t="shared" ca="1" si="120"/>
        <v/>
      </c>
      <c r="AB146" s="11" t="str">
        <f t="shared" ca="1" si="121"/>
        <v/>
      </c>
      <c r="AC146" s="11" t="str">
        <f ca="1">IF(AA146="","",IFERROR(VLOOKUP(VALUE(AA146),'(辅)战斗时机表'!$A$4:$C$47,3,FALSE)&amp;IF(AB146="","","("&amp;AB146&amp;")"),"配置错误")&amp;IF(AD146="",""," 或 "))</f>
        <v/>
      </c>
      <c r="AD146" s="7" t="str">
        <f t="shared" ca="1" si="122"/>
        <v/>
      </c>
      <c r="AE146" s="7">
        <v>5</v>
      </c>
      <c r="AF146" s="7">
        <f t="shared" ca="1" si="123"/>
        <v>1</v>
      </c>
      <c r="AG146" s="10" t="str">
        <f t="shared" ca="1" si="124"/>
        <v/>
      </c>
      <c r="AH146" s="11" t="str">
        <f t="shared" ca="1" si="125"/>
        <v/>
      </c>
      <c r="AI146" s="11" t="str">
        <f t="shared" ca="1" si="126"/>
        <v/>
      </c>
      <c r="AJ146" s="11" t="str">
        <f ca="1">IF(AH146="","",IFERROR(VLOOKUP(VALUE(AH146),'(辅)战斗时机表'!$A$4:$C$47,3,FALSE)&amp;IF(AI146="","","("&amp;AI146&amp;")"),"配置错误")&amp;IF(AK146="",""," 或 "))</f>
        <v/>
      </c>
      <c r="AK146" s="7" t="str">
        <f t="shared" ca="1" si="127"/>
        <v/>
      </c>
    </row>
    <row r="147" spans="1:37" x14ac:dyDescent="0.15">
      <c r="A147" s="9" t="str">
        <f t="shared" ca="1" si="102"/>
        <v>立即 或 当血量变化时</v>
      </c>
      <c r="B147" s="7" t="str">
        <f ca="1">IF(OFFSET(Buff!R$6,ROW()-6,0)="","",OFFSET(Buff!R$6,ROW()-6,0))</f>
        <v>0|300</v>
      </c>
      <c r="C147" s="7">
        <v>1</v>
      </c>
      <c r="D147" s="7">
        <f t="shared" ca="1" si="103"/>
        <v>2</v>
      </c>
      <c r="E147" s="10" t="str">
        <f t="shared" ca="1" si="104"/>
        <v>0</v>
      </c>
      <c r="F147" s="11" t="str">
        <f t="shared" ca="1" si="105"/>
        <v>0</v>
      </c>
      <c r="G147" s="11" t="str">
        <f t="shared" ca="1" si="106"/>
        <v/>
      </c>
      <c r="H147" s="11" t="str">
        <f ca="1">IF(F147="","",IFERROR(VLOOKUP(VALUE(F147),'(辅)战斗时机表'!$A$4:$C$47,3,FALSE)&amp;IF(G147="","","("&amp;G147&amp;")"),"配置错误")&amp;IF(I147="",""," 或 "))</f>
        <v xml:space="preserve">立即 或 </v>
      </c>
      <c r="I147" s="7" t="str">
        <f t="shared" ca="1" si="107"/>
        <v>300</v>
      </c>
      <c r="J147" s="7">
        <v>2</v>
      </c>
      <c r="K147" s="7">
        <f t="shared" ca="1" si="108"/>
        <v>4</v>
      </c>
      <c r="L147" s="10" t="str">
        <f t="shared" ca="1" si="109"/>
        <v>300</v>
      </c>
      <c r="M147" s="11" t="str">
        <f t="shared" ca="1" si="110"/>
        <v>300</v>
      </c>
      <c r="N147" s="11" t="str">
        <f t="shared" ca="1" si="111"/>
        <v/>
      </c>
      <c r="O147" s="11" t="str">
        <f ca="1">IF(M147="","",IFERROR(VLOOKUP(VALUE(M147),'(辅)战斗时机表'!$A$4:$C$47,3,FALSE)&amp;IF(N147="","","("&amp;N147&amp;")"),"配置错误")&amp;IF(P147="",""," 或 "))</f>
        <v>当血量变化时</v>
      </c>
      <c r="P147" s="7" t="str">
        <f t="shared" ca="1" si="112"/>
        <v/>
      </c>
      <c r="Q147" s="7">
        <v>3</v>
      </c>
      <c r="R147" s="7">
        <f t="shared" ca="1" si="113"/>
        <v>1</v>
      </c>
      <c r="S147" s="10" t="str">
        <f t="shared" ca="1" si="114"/>
        <v/>
      </c>
      <c r="T147" s="11" t="str">
        <f t="shared" ca="1" si="115"/>
        <v/>
      </c>
      <c r="U147" s="11" t="str">
        <f t="shared" ca="1" si="116"/>
        <v/>
      </c>
      <c r="V147" s="11" t="str">
        <f ca="1">IF(T147="","",IFERROR(VLOOKUP(VALUE(T147),'(辅)战斗时机表'!$A$4:$C$47,3,FALSE)&amp;IF(U147="","","("&amp;U147&amp;")"),"配置错误")&amp;IF(W147="",""," 或 "))</f>
        <v/>
      </c>
      <c r="W147" s="7" t="str">
        <f t="shared" ca="1" si="117"/>
        <v/>
      </c>
      <c r="X147" s="7">
        <v>4</v>
      </c>
      <c r="Y147" s="7">
        <f t="shared" ca="1" si="118"/>
        <v>1</v>
      </c>
      <c r="Z147" s="10" t="str">
        <f t="shared" ca="1" si="119"/>
        <v/>
      </c>
      <c r="AA147" s="11" t="str">
        <f t="shared" ca="1" si="120"/>
        <v/>
      </c>
      <c r="AB147" s="11" t="str">
        <f t="shared" ca="1" si="121"/>
        <v/>
      </c>
      <c r="AC147" s="11" t="str">
        <f ca="1">IF(AA147="","",IFERROR(VLOOKUP(VALUE(AA147),'(辅)战斗时机表'!$A$4:$C$47,3,FALSE)&amp;IF(AB147="","","("&amp;AB147&amp;")"),"配置错误")&amp;IF(AD147="",""," 或 "))</f>
        <v/>
      </c>
      <c r="AD147" s="7" t="str">
        <f t="shared" ca="1" si="122"/>
        <v/>
      </c>
      <c r="AE147" s="7">
        <v>5</v>
      </c>
      <c r="AF147" s="7">
        <f t="shared" ca="1" si="123"/>
        <v>1</v>
      </c>
      <c r="AG147" s="10" t="str">
        <f t="shared" ca="1" si="124"/>
        <v/>
      </c>
      <c r="AH147" s="11" t="str">
        <f t="shared" ca="1" si="125"/>
        <v/>
      </c>
      <c r="AI147" s="11" t="str">
        <f t="shared" ca="1" si="126"/>
        <v/>
      </c>
      <c r="AJ147" s="11" t="str">
        <f ca="1">IF(AH147="","",IFERROR(VLOOKUP(VALUE(AH147),'(辅)战斗时机表'!$A$4:$C$47,3,FALSE)&amp;IF(AI147="","","("&amp;AI147&amp;")"),"配置错误")&amp;IF(AK147="",""," 或 "))</f>
        <v/>
      </c>
      <c r="AK147" s="7" t="str">
        <f t="shared" ca="1" si="127"/>
        <v/>
      </c>
    </row>
    <row r="148" spans="1:37" x14ac:dyDescent="0.15">
      <c r="A148" s="9" t="str">
        <f t="shared" ca="1" si="102"/>
        <v/>
      </c>
      <c r="B148" s="7" t="str">
        <f ca="1">IF(OFFSET(Buff!R$6,ROW()-6,0)="","",OFFSET(Buff!R$6,ROW()-6,0))</f>
        <v/>
      </c>
      <c r="C148" s="7">
        <v>1</v>
      </c>
      <c r="D148" s="7">
        <f t="shared" ca="1" si="103"/>
        <v>1</v>
      </c>
      <c r="E148" s="10" t="str">
        <f t="shared" ca="1" si="104"/>
        <v/>
      </c>
      <c r="F148" s="11" t="str">
        <f t="shared" ca="1" si="105"/>
        <v/>
      </c>
      <c r="G148" s="11" t="str">
        <f t="shared" ca="1" si="106"/>
        <v/>
      </c>
      <c r="H148" s="11" t="str">
        <f ca="1">IF(F148="","",IFERROR(VLOOKUP(VALUE(F148),'(辅)战斗时机表'!$A$4:$C$47,3,FALSE)&amp;IF(G148="","","("&amp;G148&amp;")"),"配置错误")&amp;IF(I148="",""," 或 "))</f>
        <v/>
      </c>
      <c r="I148" s="7" t="str">
        <f t="shared" ca="1" si="107"/>
        <v/>
      </c>
      <c r="J148" s="7">
        <v>2</v>
      </c>
      <c r="K148" s="7">
        <f t="shared" ca="1" si="108"/>
        <v>1</v>
      </c>
      <c r="L148" s="10" t="str">
        <f t="shared" ca="1" si="109"/>
        <v/>
      </c>
      <c r="M148" s="11" t="str">
        <f t="shared" ca="1" si="110"/>
        <v/>
      </c>
      <c r="N148" s="11" t="str">
        <f t="shared" ca="1" si="111"/>
        <v/>
      </c>
      <c r="O148" s="11" t="str">
        <f ca="1">IF(M148="","",IFERROR(VLOOKUP(VALUE(M148),'(辅)战斗时机表'!$A$4:$C$47,3,FALSE)&amp;IF(N148="","","("&amp;N148&amp;")"),"配置错误")&amp;IF(P148="",""," 或 "))</f>
        <v/>
      </c>
      <c r="P148" s="7" t="str">
        <f t="shared" ca="1" si="112"/>
        <v/>
      </c>
      <c r="Q148" s="7">
        <v>3</v>
      </c>
      <c r="R148" s="7">
        <f t="shared" ca="1" si="113"/>
        <v>1</v>
      </c>
      <c r="S148" s="10" t="str">
        <f t="shared" ca="1" si="114"/>
        <v/>
      </c>
      <c r="T148" s="11" t="str">
        <f t="shared" ca="1" si="115"/>
        <v/>
      </c>
      <c r="U148" s="11" t="str">
        <f t="shared" ca="1" si="116"/>
        <v/>
      </c>
      <c r="V148" s="11" t="str">
        <f ca="1">IF(T148="","",IFERROR(VLOOKUP(VALUE(T148),'(辅)战斗时机表'!$A$4:$C$47,3,FALSE)&amp;IF(U148="","","("&amp;U148&amp;")"),"配置错误")&amp;IF(W148="",""," 或 "))</f>
        <v/>
      </c>
      <c r="W148" s="7" t="str">
        <f t="shared" ca="1" si="117"/>
        <v/>
      </c>
      <c r="X148" s="7">
        <v>4</v>
      </c>
      <c r="Y148" s="7">
        <f t="shared" ca="1" si="118"/>
        <v>1</v>
      </c>
      <c r="Z148" s="10" t="str">
        <f t="shared" ca="1" si="119"/>
        <v/>
      </c>
      <c r="AA148" s="11" t="str">
        <f t="shared" ca="1" si="120"/>
        <v/>
      </c>
      <c r="AB148" s="11" t="str">
        <f t="shared" ca="1" si="121"/>
        <v/>
      </c>
      <c r="AC148" s="11" t="str">
        <f ca="1">IF(AA148="","",IFERROR(VLOOKUP(VALUE(AA148),'(辅)战斗时机表'!$A$4:$C$47,3,FALSE)&amp;IF(AB148="","","("&amp;AB148&amp;")"),"配置错误")&amp;IF(AD148="",""," 或 "))</f>
        <v/>
      </c>
      <c r="AD148" s="7" t="str">
        <f t="shared" ca="1" si="122"/>
        <v/>
      </c>
      <c r="AE148" s="7">
        <v>5</v>
      </c>
      <c r="AF148" s="7">
        <f t="shared" ca="1" si="123"/>
        <v>1</v>
      </c>
      <c r="AG148" s="10" t="str">
        <f t="shared" ca="1" si="124"/>
        <v/>
      </c>
      <c r="AH148" s="11" t="str">
        <f t="shared" ca="1" si="125"/>
        <v/>
      </c>
      <c r="AI148" s="11" t="str">
        <f t="shared" ca="1" si="126"/>
        <v/>
      </c>
      <c r="AJ148" s="11" t="str">
        <f ca="1">IF(AH148="","",IFERROR(VLOOKUP(VALUE(AH148),'(辅)战斗时机表'!$A$4:$C$47,3,FALSE)&amp;IF(AI148="","","("&amp;AI148&amp;")"),"配置错误")&amp;IF(AK148="",""," 或 "))</f>
        <v/>
      </c>
      <c r="AK148" s="7" t="str">
        <f t="shared" ca="1" si="127"/>
        <v/>
      </c>
    </row>
    <row r="149" spans="1:37" x14ac:dyDescent="0.15">
      <c r="A149" s="9" t="str">
        <f t="shared" ca="1" si="102"/>
        <v>立即 或 当血量变化时</v>
      </c>
      <c r="B149" s="7" t="str">
        <f ca="1">IF(OFFSET(Buff!R$6,ROW()-6,0)="","",OFFSET(Buff!R$6,ROW()-6,0))</f>
        <v>0|300</v>
      </c>
      <c r="C149" s="7">
        <v>1</v>
      </c>
      <c r="D149" s="7">
        <f t="shared" ca="1" si="103"/>
        <v>2</v>
      </c>
      <c r="E149" s="10" t="str">
        <f t="shared" ca="1" si="104"/>
        <v>0</v>
      </c>
      <c r="F149" s="11" t="str">
        <f t="shared" ca="1" si="105"/>
        <v>0</v>
      </c>
      <c r="G149" s="11" t="str">
        <f t="shared" ca="1" si="106"/>
        <v/>
      </c>
      <c r="H149" s="11" t="str">
        <f ca="1">IF(F149="","",IFERROR(VLOOKUP(VALUE(F149),'(辅)战斗时机表'!$A$4:$C$47,3,FALSE)&amp;IF(G149="","","("&amp;G149&amp;")"),"配置错误")&amp;IF(I149="",""," 或 "))</f>
        <v xml:space="preserve">立即 或 </v>
      </c>
      <c r="I149" s="7" t="str">
        <f t="shared" ca="1" si="107"/>
        <v>300</v>
      </c>
      <c r="J149" s="7">
        <v>2</v>
      </c>
      <c r="K149" s="7">
        <f t="shared" ca="1" si="108"/>
        <v>4</v>
      </c>
      <c r="L149" s="10" t="str">
        <f t="shared" ca="1" si="109"/>
        <v>300</v>
      </c>
      <c r="M149" s="11" t="str">
        <f t="shared" ca="1" si="110"/>
        <v>300</v>
      </c>
      <c r="N149" s="11" t="str">
        <f t="shared" ca="1" si="111"/>
        <v/>
      </c>
      <c r="O149" s="11" t="str">
        <f ca="1">IF(M149="","",IFERROR(VLOOKUP(VALUE(M149),'(辅)战斗时机表'!$A$4:$C$47,3,FALSE)&amp;IF(N149="","","("&amp;N149&amp;")"),"配置错误")&amp;IF(P149="",""," 或 "))</f>
        <v>当血量变化时</v>
      </c>
      <c r="P149" s="7" t="str">
        <f t="shared" ca="1" si="112"/>
        <v/>
      </c>
      <c r="Q149" s="7">
        <v>3</v>
      </c>
      <c r="R149" s="7">
        <f t="shared" ca="1" si="113"/>
        <v>1</v>
      </c>
      <c r="S149" s="10" t="str">
        <f t="shared" ca="1" si="114"/>
        <v/>
      </c>
      <c r="T149" s="11" t="str">
        <f t="shared" ca="1" si="115"/>
        <v/>
      </c>
      <c r="U149" s="11" t="str">
        <f t="shared" ca="1" si="116"/>
        <v/>
      </c>
      <c r="V149" s="11" t="str">
        <f ca="1">IF(T149="","",IFERROR(VLOOKUP(VALUE(T149),'(辅)战斗时机表'!$A$4:$C$47,3,FALSE)&amp;IF(U149="","","("&amp;U149&amp;")"),"配置错误")&amp;IF(W149="",""," 或 "))</f>
        <v/>
      </c>
      <c r="W149" s="7" t="str">
        <f t="shared" ca="1" si="117"/>
        <v/>
      </c>
      <c r="X149" s="7">
        <v>4</v>
      </c>
      <c r="Y149" s="7">
        <f t="shared" ca="1" si="118"/>
        <v>1</v>
      </c>
      <c r="Z149" s="10" t="str">
        <f t="shared" ca="1" si="119"/>
        <v/>
      </c>
      <c r="AA149" s="11" t="str">
        <f t="shared" ca="1" si="120"/>
        <v/>
      </c>
      <c r="AB149" s="11" t="str">
        <f t="shared" ca="1" si="121"/>
        <v/>
      </c>
      <c r="AC149" s="11" t="str">
        <f ca="1">IF(AA149="","",IFERROR(VLOOKUP(VALUE(AA149),'(辅)战斗时机表'!$A$4:$C$47,3,FALSE)&amp;IF(AB149="","","("&amp;AB149&amp;")"),"配置错误")&amp;IF(AD149="",""," 或 "))</f>
        <v/>
      </c>
      <c r="AD149" s="7" t="str">
        <f t="shared" ca="1" si="122"/>
        <v/>
      </c>
      <c r="AE149" s="7">
        <v>5</v>
      </c>
      <c r="AF149" s="7">
        <f t="shared" ca="1" si="123"/>
        <v>1</v>
      </c>
      <c r="AG149" s="10" t="str">
        <f t="shared" ca="1" si="124"/>
        <v/>
      </c>
      <c r="AH149" s="11" t="str">
        <f t="shared" ca="1" si="125"/>
        <v/>
      </c>
      <c r="AI149" s="11" t="str">
        <f t="shared" ca="1" si="126"/>
        <v/>
      </c>
      <c r="AJ149" s="11" t="str">
        <f ca="1">IF(AH149="","",IFERROR(VLOOKUP(VALUE(AH149),'(辅)战斗时机表'!$A$4:$C$47,3,FALSE)&amp;IF(AI149="","","("&amp;AI149&amp;")"),"配置错误")&amp;IF(AK149="",""," 或 "))</f>
        <v/>
      </c>
      <c r="AK149" s="7" t="str">
        <f t="shared" ca="1" si="127"/>
        <v/>
      </c>
    </row>
    <row r="150" spans="1:37" x14ac:dyDescent="0.15">
      <c r="A150" s="9" t="str">
        <f t="shared" ca="1" si="102"/>
        <v>立即 或 当血量变化时</v>
      </c>
      <c r="B150" s="7" t="str">
        <f ca="1">IF(OFFSET(Buff!R$6,ROW()-6,0)="","",OFFSET(Buff!R$6,ROW()-6,0))</f>
        <v>0|300</v>
      </c>
      <c r="C150" s="7">
        <v>1</v>
      </c>
      <c r="D150" s="7">
        <f t="shared" ca="1" si="103"/>
        <v>2</v>
      </c>
      <c r="E150" s="10" t="str">
        <f t="shared" ca="1" si="104"/>
        <v>0</v>
      </c>
      <c r="F150" s="11" t="str">
        <f t="shared" ca="1" si="105"/>
        <v>0</v>
      </c>
      <c r="G150" s="11" t="str">
        <f t="shared" ca="1" si="106"/>
        <v/>
      </c>
      <c r="H150" s="11" t="str">
        <f ca="1">IF(F150="","",IFERROR(VLOOKUP(VALUE(F150),'(辅)战斗时机表'!$A$4:$C$47,3,FALSE)&amp;IF(G150="","","("&amp;G150&amp;")"),"配置错误")&amp;IF(I150="",""," 或 "))</f>
        <v xml:space="preserve">立即 或 </v>
      </c>
      <c r="I150" s="7" t="str">
        <f t="shared" ca="1" si="107"/>
        <v>300</v>
      </c>
      <c r="J150" s="7">
        <v>2</v>
      </c>
      <c r="K150" s="7">
        <f t="shared" ca="1" si="108"/>
        <v>4</v>
      </c>
      <c r="L150" s="10" t="str">
        <f t="shared" ca="1" si="109"/>
        <v>300</v>
      </c>
      <c r="M150" s="11" t="str">
        <f t="shared" ca="1" si="110"/>
        <v>300</v>
      </c>
      <c r="N150" s="11" t="str">
        <f t="shared" ca="1" si="111"/>
        <v/>
      </c>
      <c r="O150" s="11" t="str">
        <f ca="1">IF(M150="","",IFERROR(VLOOKUP(VALUE(M150),'(辅)战斗时机表'!$A$4:$C$47,3,FALSE)&amp;IF(N150="","","("&amp;N150&amp;")"),"配置错误")&amp;IF(P150="",""," 或 "))</f>
        <v>当血量变化时</v>
      </c>
      <c r="P150" s="7" t="str">
        <f t="shared" ca="1" si="112"/>
        <v/>
      </c>
      <c r="Q150" s="7">
        <v>3</v>
      </c>
      <c r="R150" s="7">
        <f t="shared" ca="1" si="113"/>
        <v>1</v>
      </c>
      <c r="S150" s="10" t="str">
        <f t="shared" ca="1" si="114"/>
        <v/>
      </c>
      <c r="T150" s="11" t="str">
        <f t="shared" ca="1" si="115"/>
        <v/>
      </c>
      <c r="U150" s="11" t="str">
        <f t="shared" ca="1" si="116"/>
        <v/>
      </c>
      <c r="V150" s="11" t="str">
        <f ca="1">IF(T150="","",IFERROR(VLOOKUP(VALUE(T150),'(辅)战斗时机表'!$A$4:$C$47,3,FALSE)&amp;IF(U150="","","("&amp;U150&amp;")"),"配置错误")&amp;IF(W150="",""," 或 "))</f>
        <v/>
      </c>
      <c r="W150" s="7" t="str">
        <f t="shared" ca="1" si="117"/>
        <v/>
      </c>
      <c r="X150" s="7">
        <v>4</v>
      </c>
      <c r="Y150" s="7">
        <f t="shared" ca="1" si="118"/>
        <v>1</v>
      </c>
      <c r="Z150" s="10" t="str">
        <f t="shared" ca="1" si="119"/>
        <v/>
      </c>
      <c r="AA150" s="11" t="str">
        <f t="shared" ca="1" si="120"/>
        <v/>
      </c>
      <c r="AB150" s="11" t="str">
        <f t="shared" ca="1" si="121"/>
        <v/>
      </c>
      <c r="AC150" s="11" t="str">
        <f ca="1">IF(AA150="","",IFERROR(VLOOKUP(VALUE(AA150),'(辅)战斗时机表'!$A$4:$C$47,3,FALSE)&amp;IF(AB150="","","("&amp;AB150&amp;")"),"配置错误")&amp;IF(AD150="",""," 或 "))</f>
        <v/>
      </c>
      <c r="AD150" s="7" t="str">
        <f t="shared" ca="1" si="122"/>
        <v/>
      </c>
      <c r="AE150" s="7">
        <v>5</v>
      </c>
      <c r="AF150" s="7">
        <f t="shared" ca="1" si="123"/>
        <v>1</v>
      </c>
      <c r="AG150" s="10" t="str">
        <f t="shared" ca="1" si="124"/>
        <v/>
      </c>
      <c r="AH150" s="11" t="str">
        <f t="shared" ca="1" si="125"/>
        <v/>
      </c>
      <c r="AI150" s="11" t="str">
        <f t="shared" ca="1" si="126"/>
        <v/>
      </c>
      <c r="AJ150" s="11" t="str">
        <f ca="1">IF(AH150="","",IFERROR(VLOOKUP(VALUE(AH150),'(辅)战斗时机表'!$A$4:$C$47,3,FALSE)&amp;IF(AI150="","","("&amp;AI150&amp;")"),"配置错误")&amp;IF(AK150="",""," 或 "))</f>
        <v/>
      </c>
      <c r="AK150" s="7" t="str">
        <f t="shared" ca="1" si="127"/>
        <v/>
      </c>
    </row>
    <row r="151" spans="1:37" x14ac:dyDescent="0.15">
      <c r="A151" s="9" t="str">
        <f t="shared" ca="1" si="102"/>
        <v>立即 或 当血量变化时</v>
      </c>
      <c r="B151" s="7" t="str">
        <f ca="1">IF(OFFSET(Buff!R$6,ROW()-6,0)="","",OFFSET(Buff!R$6,ROW()-6,0))</f>
        <v>0|300</v>
      </c>
      <c r="C151" s="7">
        <v>1</v>
      </c>
      <c r="D151" s="7">
        <f t="shared" ca="1" si="103"/>
        <v>2</v>
      </c>
      <c r="E151" s="10" t="str">
        <f t="shared" ca="1" si="104"/>
        <v>0</v>
      </c>
      <c r="F151" s="11" t="str">
        <f t="shared" ca="1" si="105"/>
        <v>0</v>
      </c>
      <c r="G151" s="11" t="str">
        <f t="shared" ca="1" si="106"/>
        <v/>
      </c>
      <c r="H151" s="11" t="str">
        <f ca="1">IF(F151="","",IFERROR(VLOOKUP(VALUE(F151),'(辅)战斗时机表'!$A$4:$C$47,3,FALSE)&amp;IF(G151="","","("&amp;G151&amp;")"),"配置错误")&amp;IF(I151="",""," 或 "))</f>
        <v xml:space="preserve">立即 或 </v>
      </c>
      <c r="I151" s="7" t="str">
        <f t="shared" ca="1" si="107"/>
        <v>300</v>
      </c>
      <c r="J151" s="7">
        <v>2</v>
      </c>
      <c r="K151" s="7">
        <f t="shared" ca="1" si="108"/>
        <v>4</v>
      </c>
      <c r="L151" s="10" t="str">
        <f t="shared" ca="1" si="109"/>
        <v>300</v>
      </c>
      <c r="M151" s="11" t="str">
        <f t="shared" ca="1" si="110"/>
        <v>300</v>
      </c>
      <c r="N151" s="11" t="str">
        <f t="shared" ca="1" si="111"/>
        <v/>
      </c>
      <c r="O151" s="11" t="str">
        <f ca="1">IF(M151="","",IFERROR(VLOOKUP(VALUE(M151),'(辅)战斗时机表'!$A$4:$C$47,3,FALSE)&amp;IF(N151="","","("&amp;N151&amp;")"),"配置错误")&amp;IF(P151="",""," 或 "))</f>
        <v>当血量变化时</v>
      </c>
      <c r="P151" s="7" t="str">
        <f t="shared" ca="1" si="112"/>
        <v/>
      </c>
      <c r="Q151" s="7">
        <v>3</v>
      </c>
      <c r="R151" s="7">
        <f t="shared" ca="1" si="113"/>
        <v>1</v>
      </c>
      <c r="S151" s="10" t="str">
        <f t="shared" ca="1" si="114"/>
        <v/>
      </c>
      <c r="T151" s="11" t="str">
        <f t="shared" ca="1" si="115"/>
        <v/>
      </c>
      <c r="U151" s="11" t="str">
        <f t="shared" ca="1" si="116"/>
        <v/>
      </c>
      <c r="V151" s="11" t="str">
        <f ca="1">IF(T151="","",IFERROR(VLOOKUP(VALUE(T151),'(辅)战斗时机表'!$A$4:$C$47,3,FALSE)&amp;IF(U151="","","("&amp;U151&amp;")"),"配置错误")&amp;IF(W151="",""," 或 "))</f>
        <v/>
      </c>
      <c r="W151" s="7" t="str">
        <f t="shared" ca="1" si="117"/>
        <v/>
      </c>
      <c r="X151" s="7">
        <v>4</v>
      </c>
      <c r="Y151" s="7">
        <f t="shared" ca="1" si="118"/>
        <v>1</v>
      </c>
      <c r="Z151" s="10" t="str">
        <f t="shared" ca="1" si="119"/>
        <v/>
      </c>
      <c r="AA151" s="11" t="str">
        <f t="shared" ca="1" si="120"/>
        <v/>
      </c>
      <c r="AB151" s="11" t="str">
        <f t="shared" ca="1" si="121"/>
        <v/>
      </c>
      <c r="AC151" s="11" t="str">
        <f ca="1">IF(AA151="","",IFERROR(VLOOKUP(VALUE(AA151),'(辅)战斗时机表'!$A$4:$C$47,3,FALSE)&amp;IF(AB151="","","("&amp;AB151&amp;")"),"配置错误")&amp;IF(AD151="",""," 或 "))</f>
        <v/>
      </c>
      <c r="AD151" s="7" t="str">
        <f t="shared" ca="1" si="122"/>
        <v/>
      </c>
      <c r="AE151" s="7">
        <v>5</v>
      </c>
      <c r="AF151" s="7">
        <f t="shared" ca="1" si="123"/>
        <v>1</v>
      </c>
      <c r="AG151" s="10" t="str">
        <f t="shared" ca="1" si="124"/>
        <v/>
      </c>
      <c r="AH151" s="11" t="str">
        <f t="shared" ca="1" si="125"/>
        <v/>
      </c>
      <c r="AI151" s="11" t="str">
        <f t="shared" ca="1" si="126"/>
        <v/>
      </c>
      <c r="AJ151" s="11" t="str">
        <f ca="1">IF(AH151="","",IFERROR(VLOOKUP(VALUE(AH151),'(辅)战斗时机表'!$A$4:$C$47,3,FALSE)&amp;IF(AI151="","","("&amp;AI151&amp;")"),"配置错误")&amp;IF(AK151="",""," 或 "))</f>
        <v/>
      </c>
      <c r="AK151" s="7" t="str">
        <f t="shared" ca="1" si="127"/>
        <v/>
      </c>
    </row>
    <row r="152" spans="1:37" x14ac:dyDescent="0.15">
      <c r="A152" s="9" t="str">
        <f t="shared" ca="1" si="102"/>
        <v>立即 或 当血量变化时</v>
      </c>
      <c r="B152" s="7" t="str">
        <f ca="1">IF(OFFSET(Buff!R$6,ROW()-6,0)="","",OFFSET(Buff!R$6,ROW()-6,0))</f>
        <v>0|300</v>
      </c>
      <c r="C152" s="7">
        <v>1</v>
      </c>
      <c r="D152" s="7">
        <f t="shared" ca="1" si="103"/>
        <v>2</v>
      </c>
      <c r="E152" s="10" t="str">
        <f t="shared" ca="1" si="104"/>
        <v>0</v>
      </c>
      <c r="F152" s="11" t="str">
        <f t="shared" ca="1" si="105"/>
        <v>0</v>
      </c>
      <c r="G152" s="11" t="str">
        <f t="shared" ca="1" si="106"/>
        <v/>
      </c>
      <c r="H152" s="11" t="str">
        <f ca="1">IF(F152="","",IFERROR(VLOOKUP(VALUE(F152),'(辅)战斗时机表'!$A$4:$C$47,3,FALSE)&amp;IF(G152="","","("&amp;G152&amp;")"),"配置错误")&amp;IF(I152="",""," 或 "))</f>
        <v xml:space="preserve">立即 或 </v>
      </c>
      <c r="I152" s="7" t="str">
        <f t="shared" ca="1" si="107"/>
        <v>300</v>
      </c>
      <c r="J152" s="7">
        <v>2</v>
      </c>
      <c r="K152" s="7">
        <f t="shared" ca="1" si="108"/>
        <v>4</v>
      </c>
      <c r="L152" s="10" t="str">
        <f t="shared" ca="1" si="109"/>
        <v>300</v>
      </c>
      <c r="M152" s="11" t="str">
        <f t="shared" ca="1" si="110"/>
        <v>300</v>
      </c>
      <c r="N152" s="11" t="str">
        <f t="shared" ca="1" si="111"/>
        <v/>
      </c>
      <c r="O152" s="11" t="str">
        <f ca="1">IF(M152="","",IFERROR(VLOOKUP(VALUE(M152),'(辅)战斗时机表'!$A$4:$C$47,3,FALSE)&amp;IF(N152="","","("&amp;N152&amp;")"),"配置错误")&amp;IF(P152="",""," 或 "))</f>
        <v>当血量变化时</v>
      </c>
      <c r="P152" s="7" t="str">
        <f t="shared" ca="1" si="112"/>
        <v/>
      </c>
      <c r="Q152" s="7">
        <v>3</v>
      </c>
      <c r="R152" s="7">
        <f t="shared" ca="1" si="113"/>
        <v>1</v>
      </c>
      <c r="S152" s="10" t="str">
        <f t="shared" ca="1" si="114"/>
        <v/>
      </c>
      <c r="T152" s="11" t="str">
        <f t="shared" ca="1" si="115"/>
        <v/>
      </c>
      <c r="U152" s="11" t="str">
        <f t="shared" ca="1" si="116"/>
        <v/>
      </c>
      <c r="V152" s="11" t="str">
        <f ca="1">IF(T152="","",IFERROR(VLOOKUP(VALUE(T152),'(辅)战斗时机表'!$A$4:$C$47,3,FALSE)&amp;IF(U152="","","("&amp;U152&amp;")"),"配置错误")&amp;IF(W152="",""," 或 "))</f>
        <v/>
      </c>
      <c r="W152" s="7" t="str">
        <f t="shared" ca="1" si="117"/>
        <v/>
      </c>
      <c r="X152" s="7">
        <v>4</v>
      </c>
      <c r="Y152" s="7">
        <f t="shared" ca="1" si="118"/>
        <v>1</v>
      </c>
      <c r="Z152" s="10" t="str">
        <f t="shared" ca="1" si="119"/>
        <v/>
      </c>
      <c r="AA152" s="11" t="str">
        <f t="shared" ca="1" si="120"/>
        <v/>
      </c>
      <c r="AB152" s="11" t="str">
        <f t="shared" ca="1" si="121"/>
        <v/>
      </c>
      <c r="AC152" s="11" t="str">
        <f ca="1">IF(AA152="","",IFERROR(VLOOKUP(VALUE(AA152),'(辅)战斗时机表'!$A$4:$C$47,3,FALSE)&amp;IF(AB152="","","("&amp;AB152&amp;")"),"配置错误")&amp;IF(AD152="",""," 或 "))</f>
        <v/>
      </c>
      <c r="AD152" s="7" t="str">
        <f t="shared" ca="1" si="122"/>
        <v/>
      </c>
      <c r="AE152" s="7">
        <v>5</v>
      </c>
      <c r="AF152" s="7">
        <f t="shared" ca="1" si="123"/>
        <v>1</v>
      </c>
      <c r="AG152" s="10" t="str">
        <f t="shared" ca="1" si="124"/>
        <v/>
      </c>
      <c r="AH152" s="11" t="str">
        <f t="shared" ca="1" si="125"/>
        <v/>
      </c>
      <c r="AI152" s="11" t="str">
        <f t="shared" ca="1" si="126"/>
        <v/>
      </c>
      <c r="AJ152" s="11" t="str">
        <f ca="1">IF(AH152="","",IFERROR(VLOOKUP(VALUE(AH152),'(辅)战斗时机表'!$A$4:$C$47,3,FALSE)&amp;IF(AI152="","","("&amp;AI152&amp;")"),"配置错误")&amp;IF(AK152="",""," 或 "))</f>
        <v/>
      </c>
      <c r="AK152" s="7" t="str">
        <f t="shared" ca="1" si="127"/>
        <v/>
      </c>
    </row>
    <row r="153" spans="1:37" x14ac:dyDescent="0.15">
      <c r="A153" s="9" t="str">
        <f t="shared" ca="1" si="102"/>
        <v>立即 或 当血量变化时</v>
      </c>
      <c r="B153" s="7" t="str">
        <f ca="1">IF(OFFSET(Buff!R$6,ROW()-6,0)="","",OFFSET(Buff!R$6,ROW()-6,0))</f>
        <v>0|300</v>
      </c>
      <c r="C153" s="7">
        <v>1</v>
      </c>
      <c r="D153" s="7">
        <f t="shared" ca="1" si="103"/>
        <v>2</v>
      </c>
      <c r="E153" s="10" t="str">
        <f t="shared" ca="1" si="104"/>
        <v>0</v>
      </c>
      <c r="F153" s="11" t="str">
        <f t="shared" ca="1" si="105"/>
        <v>0</v>
      </c>
      <c r="G153" s="11" t="str">
        <f t="shared" ca="1" si="106"/>
        <v/>
      </c>
      <c r="H153" s="11" t="str">
        <f ca="1">IF(F153="","",IFERROR(VLOOKUP(VALUE(F153),'(辅)战斗时机表'!$A$4:$C$47,3,FALSE)&amp;IF(G153="","","("&amp;G153&amp;")"),"配置错误")&amp;IF(I153="",""," 或 "))</f>
        <v xml:space="preserve">立即 或 </v>
      </c>
      <c r="I153" s="7" t="str">
        <f t="shared" ca="1" si="107"/>
        <v>300</v>
      </c>
      <c r="J153" s="7">
        <v>2</v>
      </c>
      <c r="K153" s="7">
        <f t="shared" ca="1" si="108"/>
        <v>4</v>
      </c>
      <c r="L153" s="10" t="str">
        <f t="shared" ca="1" si="109"/>
        <v>300</v>
      </c>
      <c r="M153" s="11" t="str">
        <f t="shared" ca="1" si="110"/>
        <v>300</v>
      </c>
      <c r="N153" s="11" t="str">
        <f t="shared" ca="1" si="111"/>
        <v/>
      </c>
      <c r="O153" s="11" t="str">
        <f ca="1">IF(M153="","",IFERROR(VLOOKUP(VALUE(M153),'(辅)战斗时机表'!$A$4:$C$47,3,FALSE)&amp;IF(N153="","","("&amp;N153&amp;")"),"配置错误")&amp;IF(P153="",""," 或 "))</f>
        <v>当血量变化时</v>
      </c>
      <c r="P153" s="7" t="str">
        <f t="shared" ca="1" si="112"/>
        <v/>
      </c>
      <c r="Q153" s="7">
        <v>3</v>
      </c>
      <c r="R153" s="7">
        <f t="shared" ca="1" si="113"/>
        <v>1</v>
      </c>
      <c r="S153" s="10" t="str">
        <f t="shared" ca="1" si="114"/>
        <v/>
      </c>
      <c r="T153" s="11" t="str">
        <f t="shared" ca="1" si="115"/>
        <v/>
      </c>
      <c r="U153" s="11" t="str">
        <f t="shared" ca="1" si="116"/>
        <v/>
      </c>
      <c r="V153" s="11" t="str">
        <f ca="1">IF(T153="","",IFERROR(VLOOKUP(VALUE(T153),'(辅)战斗时机表'!$A$4:$C$47,3,FALSE)&amp;IF(U153="","","("&amp;U153&amp;")"),"配置错误")&amp;IF(W153="",""," 或 "))</f>
        <v/>
      </c>
      <c r="W153" s="7" t="str">
        <f t="shared" ca="1" si="117"/>
        <v/>
      </c>
      <c r="X153" s="7">
        <v>4</v>
      </c>
      <c r="Y153" s="7">
        <f t="shared" ca="1" si="118"/>
        <v>1</v>
      </c>
      <c r="Z153" s="10" t="str">
        <f t="shared" ca="1" si="119"/>
        <v/>
      </c>
      <c r="AA153" s="11" t="str">
        <f t="shared" ca="1" si="120"/>
        <v/>
      </c>
      <c r="AB153" s="11" t="str">
        <f t="shared" ca="1" si="121"/>
        <v/>
      </c>
      <c r="AC153" s="11" t="str">
        <f ca="1">IF(AA153="","",IFERROR(VLOOKUP(VALUE(AA153),'(辅)战斗时机表'!$A$4:$C$47,3,FALSE)&amp;IF(AB153="","","("&amp;AB153&amp;")"),"配置错误")&amp;IF(AD153="",""," 或 "))</f>
        <v/>
      </c>
      <c r="AD153" s="7" t="str">
        <f t="shared" ca="1" si="122"/>
        <v/>
      </c>
      <c r="AE153" s="7">
        <v>5</v>
      </c>
      <c r="AF153" s="7">
        <f t="shared" ca="1" si="123"/>
        <v>1</v>
      </c>
      <c r="AG153" s="10" t="str">
        <f t="shared" ca="1" si="124"/>
        <v/>
      </c>
      <c r="AH153" s="11" t="str">
        <f t="shared" ca="1" si="125"/>
        <v/>
      </c>
      <c r="AI153" s="11" t="str">
        <f t="shared" ca="1" si="126"/>
        <v/>
      </c>
      <c r="AJ153" s="11" t="str">
        <f ca="1">IF(AH153="","",IFERROR(VLOOKUP(VALUE(AH153),'(辅)战斗时机表'!$A$4:$C$47,3,FALSE)&amp;IF(AI153="","","("&amp;AI153&amp;")"),"配置错误")&amp;IF(AK153="",""," 或 "))</f>
        <v/>
      </c>
      <c r="AK153" s="7" t="str">
        <f t="shared" ca="1" si="127"/>
        <v/>
      </c>
    </row>
    <row r="154" spans="1:37" x14ac:dyDescent="0.15">
      <c r="A154" s="9" t="str">
        <f t="shared" ca="1" si="102"/>
        <v>立即 或 当血量变化时</v>
      </c>
      <c r="B154" s="7" t="str">
        <f ca="1">IF(OFFSET(Buff!R$6,ROW()-6,0)="","",OFFSET(Buff!R$6,ROW()-6,0))</f>
        <v>0|300</v>
      </c>
      <c r="C154" s="7">
        <v>1</v>
      </c>
      <c r="D154" s="7">
        <f t="shared" ca="1" si="103"/>
        <v>2</v>
      </c>
      <c r="E154" s="10" t="str">
        <f t="shared" ca="1" si="104"/>
        <v>0</v>
      </c>
      <c r="F154" s="11" t="str">
        <f t="shared" ca="1" si="105"/>
        <v>0</v>
      </c>
      <c r="G154" s="11" t="str">
        <f t="shared" ca="1" si="106"/>
        <v/>
      </c>
      <c r="H154" s="11" t="str">
        <f ca="1">IF(F154="","",IFERROR(VLOOKUP(VALUE(F154),'(辅)战斗时机表'!$A$4:$C$47,3,FALSE)&amp;IF(G154="","","("&amp;G154&amp;")"),"配置错误")&amp;IF(I154="",""," 或 "))</f>
        <v xml:space="preserve">立即 或 </v>
      </c>
      <c r="I154" s="7" t="str">
        <f t="shared" ca="1" si="107"/>
        <v>300</v>
      </c>
      <c r="J154" s="7">
        <v>2</v>
      </c>
      <c r="K154" s="7">
        <f t="shared" ca="1" si="108"/>
        <v>4</v>
      </c>
      <c r="L154" s="10" t="str">
        <f t="shared" ca="1" si="109"/>
        <v>300</v>
      </c>
      <c r="M154" s="11" t="str">
        <f t="shared" ca="1" si="110"/>
        <v>300</v>
      </c>
      <c r="N154" s="11" t="str">
        <f t="shared" ca="1" si="111"/>
        <v/>
      </c>
      <c r="O154" s="11" t="str">
        <f ca="1">IF(M154="","",IFERROR(VLOOKUP(VALUE(M154),'(辅)战斗时机表'!$A$4:$C$47,3,FALSE)&amp;IF(N154="","","("&amp;N154&amp;")"),"配置错误")&amp;IF(P154="",""," 或 "))</f>
        <v>当血量变化时</v>
      </c>
      <c r="P154" s="7" t="str">
        <f t="shared" ca="1" si="112"/>
        <v/>
      </c>
      <c r="Q154" s="7">
        <v>3</v>
      </c>
      <c r="R154" s="7">
        <f t="shared" ca="1" si="113"/>
        <v>1</v>
      </c>
      <c r="S154" s="10" t="str">
        <f t="shared" ca="1" si="114"/>
        <v/>
      </c>
      <c r="T154" s="11" t="str">
        <f t="shared" ca="1" si="115"/>
        <v/>
      </c>
      <c r="U154" s="11" t="str">
        <f t="shared" ca="1" si="116"/>
        <v/>
      </c>
      <c r="V154" s="11" t="str">
        <f ca="1">IF(T154="","",IFERROR(VLOOKUP(VALUE(T154),'(辅)战斗时机表'!$A$4:$C$47,3,FALSE)&amp;IF(U154="","","("&amp;U154&amp;")"),"配置错误")&amp;IF(W154="",""," 或 "))</f>
        <v/>
      </c>
      <c r="W154" s="7" t="str">
        <f t="shared" ca="1" si="117"/>
        <v/>
      </c>
      <c r="X154" s="7">
        <v>4</v>
      </c>
      <c r="Y154" s="7">
        <f t="shared" ca="1" si="118"/>
        <v>1</v>
      </c>
      <c r="Z154" s="10" t="str">
        <f t="shared" ca="1" si="119"/>
        <v/>
      </c>
      <c r="AA154" s="11" t="str">
        <f t="shared" ca="1" si="120"/>
        <v/>
      </c>
      <c r="AB154" s="11" t="str">
        <f t="shared" ca="1" si="121"/>
        <v/>
      </c>
      <c r="AC154" s="11" t="str">
        <f ca="1">IF(AA154="","",IFERROR(VLOOKUP(VALUE(AA154),'(辅)战斗时机表'!$A$4:$C$47,3,FALSE)&amp;IF(AB154="","","("&amp;AB154&amp;")"),"配置错误")&amp;IF(AD154="",""," 或 "))</f>
        <v/>
      </c>
      <c r="AD154" s="7" t="str">
        <f t="shared" ca="1" si="122"/>
        <v/>
      </c>
      <c r="AE154" s="7">
        <v>5</v>
      </c>
      <c r="AF154" s="7">
        <f t="shared" ca="1" si="123"/>
        <v>1</v>
      </c>
      <c r="AG154" s="10" t="str">
        <f t="shared" ca="1" si="124"/>
        <v/>
      </c>
      <c r="AH154" s="11" t="str">
        <f t="shared" ca="1" si="125"/>
        <v/>
      </c>
      <c r="AI154" s="11" t="str">
        <f t="shared" ca="1" si="126"/>
        <v/>
      </c>
      <c r="AJ154" s="11" t="str">
        <f ca="1">IF(AH154="","",IFERROR(VLOOKUP(VALUE(AH154),'(辅)战斗时机表'!$A$4:$C$47,3,FALSE)&amp;IF(AI154="","","("&amp;AI154&amp;")"),"配置错误")&amp;IF(AK154="",""," 或 "))</f>
        <v/>
      </c>
      <c r="AK154" s="7" t="str">
        <f t="shared" ca="1" si="127"/>
        <v/>
      </c>
    </row>
    <row r="155" spans="1:37" x14ac:dyDescent="0.15">
      <c r="A155" s="9" t="str">
        <f t="shared" ca="1" si="102"/>
        <v>立即 或 当血量变化时</v>
      </c>
      <c r="B155" s="7" t="str">
        <f ca="1">IF(OFFSET(Buff!R$6,ROW()-6,0)="","",OFFSET(Buff!R$6,ROW()-6,0))</f>
        <v>0|300</v>
      </c>
      <c r="C155" s="7">
        <v>1</v>
      </c>
      <c r="D155" s="7">
        <f t="shared" ca="1" si="103"/>
        <v>2</v>
      </c>
      <c r="E155" s="10" t="str">
        <f t="shared" ca="1" si="104"/>
        <v>0</v>
      </c>
      <c r="F155" s="11" t="str">
        <f t="shared" ca="1" si="105"/>
        <v>0</v>
      </c>
      <c r="G155" s="11" t="str">
        <f t="shared" ca="1" si="106"/>
        <v/>
      </c>
      <c r="H155" s="11" t="str">
        <f ca="1">IF(F155="","",IFERROR(VLOOKUP(VALUE(F155),'(辅)战斗时机表'!$A$4:$C$47,3,FALSE)&amp;IF(G155="","","("&amp;G155&amp;")"),"配置错误")&amp;IF(I155="",""," 或 "))</f>
        <v xml:space="preserve">立即 或 </v>
      </c>
      <c r="I155" s="7" t="str">
        <f t="shared" ca="1" si="107"/>
        <v>300</v>
      </c>
      <c r="J155" s="7">
        <v>2</v>
      </c>
      <c r="K155" s="7">
        <f t="shared" ca="1" si="108"/>
        <v>4</v>
      </c>
      <c r="L155" s="10" t="str">
        <f t="shared" ca="1" si="109"/>
        <v>300</v>
      </c>
      <c r="M155" s="11" t="str">
        <f t="shared" ca="1" si="110"/>
        <v>300</v>
      </c>
      <c r="N155" s="11" t="str">
        <f t="shared" ca="1" si="111"/>
        <v/>
      </c>
      <c r="O155" s="11" t="str">
        <f ca="1">IF(M155="","",IFERROR(VLOOKUP(VALUE(M155),'(辅)战斗时机表'!$A$4:$C$47,3,FALSE)&amp;IF(N155="","","("&amp;N155&amp;")"),"配置错误")&amp;IF(P155="",""," 或 "))</f>
        <v>当血量变化时</v>
      </c>
      <c r="P155" s="7" t="str">
        <f t="shared" ca="1" si="112"/>
        <v/>
      </c>
      <c r="Q155" s="7">
        <v>3</v>
      </c>
      <c r="R155" s="7">
        <f t="shared" ca="1" si="113"/>
        <v>1</v>
      </c>
      <c r="S155" s="10" t="str">
        <f t="shared" ca="1" si="114"/>
        <v/>
      </c>
      <c r="T155" s="11" t="str">
        <f t="shared" ca="1" si="115"/>
        <v/>
      </c>
      <c r="U155" s="11" t="str">
        <f t="shared" ca="1" si="116"/>
        <v/>
      </c>
      <c r="V155" s="11" t="str">
        <f ca="1">IF(T155="","",IFERROR(VLOOKUP(VALUE(T155),'(辅)战斗时机表'!$A$4:$C$47,3,FALSE)&amp;IF(U155="","","("&amp;U155&amp;")"),"配置错误")&amp;IF(W155="",""," 或 "))</f>
        <v/>
      </c>
      <c r="W155" s="7" t="str">
        <f t="shared" ca="1" si="117"/>
        <v/>
      </c>
      <c r="X155" s="7">
        <v>4</v>
      </c>
      <c r="Y155" s="7">
        <f t="shared" ca="1" si="118"/>
        <v>1</v>
      </c>
      <c r="Z155" s="10" t="str">
        <f t="shared" ca="1" si="119"/>
        <v/>
      </c>
      <c r="AA155" s="11" t="str">
        <f t="shared" ca="1" si="120"/>
        <v/>
      </c>
      <c r="AB155" s="11" t="str">
        <f t="shared" ca="1" si="121"/>
        <v/>
      </c>
      <c r="AC155" s="11" t="str">
        <f ca="1">IF(AA155="","",IFERROR(VLOOKUP(VALUE(AA155),'(辅)战斗时机表'!$A$4:$C$47,3,FALSE)&amp;IF(AB155="","","("&amp;AB155&amp;")"),"配置错误")&amp;IF(AD155="",""," 或 "))</f>
        <v/>
      </c>
      <c r="AD155" s="7" t="str">
        <f t="shared" ca="1" si="122"/>
        <v/>
      </c>
      <c r="AE155" s="7">
        <v>5</v>
      </c>
      <c r="AF155" s="7">
        <f t="shared" ca="1" si="123"/>
        <v>1</v>
      </c>
      <c r="AG155" s="10" t="str">
        <f t="shared" ca="1" si="124"/>
        <v/>
      </c>
      <c r="AH155" s="11" t="str">
        <f t="shared" ca="1" si="125"/>
        <v/>
      </c>
      <c r="AI155" s="11" t="str">
        <f t="shared" ca="1" si="126"/>
        <v/>
      </c>
      <c r="AJ155" s="11" t="str">
        <f ca="1">IF(AH155="","",IFERROR(VLOOKUP(VALUE(AH155),'(辅)战斗时机表'!$A$4:$C$47,3,FALSE)&amp;IF(AI155="","","("&amp;AI155&amp;")"),"配置错误")&amp;IF(AK155="",""," 或 "))</f>
        <v/>
      </c>
      <c r="AK155" s="7" t="str">
        <f t="shared" ca="1" si="127"/>
        <v/>
      </c>
    </row>
    <row r="156" spans="1:37" x14ac:dyDescent="0.15">
      <c r="A156" s="9" t="str">
        <f t="shared" ca="1" si="102"/>
        <v/>
      </c>
      <c r="B156" s="7" t="str">
        <f ca="1">IF(OFFSET(Buff!R$6,ROW()-6,0)="","",OFFSET(Buff!R$6,ROW()-6,0))</f>
        <v/>
      </c>
      <c r="C156" s="7">
        <v>1</v>
      </c>
      <c r="D156" s="7">
        <f t="shared" ca="1" si="103"/>
        <v>1</v>
      </c>
      <c r="E156" s="10" t="str">
        <f t="shared" ca="1" si="104"/>
        <v/>
      </c>
      <c r="F156" s="11" t="str">
        <f t="shared" ca="1" si="105"/>
        <v/>
      </c>
      <c r="G156" s="11" t="str">
        <f t="shared" ca="1" si="106"/>
        <v/>
      </c>
      <c r="H156" s="11" t="str">
        <f ca="1">IF(F156="","",IFERROR(VLOOKUP(VALUE(F156),'(辅)战斗时机表'!$A$4:$C$47,3,FALSE)&amp;IF(G156="","","("&amp;G156&amp;")"),"配置错误")&amp;IF(I156="",""," 或 "))</f>
        <v/>
      </c>
      <c r="I156" s="7" t="str">
        <f t="shared" ca="1" si="107"/>
        <v/>
      </c>
      <c r="J156" s="7">
        <v>2</v>
      </c>
      <c r="K156" s="7">
        <f t="shared" ca="1" si="108"/>
        <v>1</v>
      </c>
      <c r="L156" s="10" t="str">
        <f t="shared" ca="1" si="109"/>
        <v/>
      </c>
      <c r="M156" s="11" t="str">
        <f t="shared" ca="1" si="110"/>
        <v/>
      </c>
      <c r="N156" s="11" t="str">
        <f t="shared" ca="1" si="111"/>
        <v/>
      </c>
      <c r="O156" s="11" t="str">
        <f ca="1">IF(M156="","",IFERROR(VLOOKUP(VALUE(M156),'(辅)战斗时机表'!$A$4:$C$47,3,FALSE)&amp;IF(N156="","","("&amp;N156&amp;")"),"配置错误")&amp;IF(P156="",""," 或 "))</f>
        <v/>
      </c>
      <c r="P156" s="7" t="str">
        <f t="shared" ca="1" si="112"/>
        <v/>
      </c>
      <c r="Q156" s="7">
        <v>3</v>
      </c>
      <c r="R156" s="7">
        <f t="shared" ca="1" si="113"/>
        <v>1</v>
      </c>
      <c r="S156" s="10" t="str">
        <f t="shared" ca="1" si="114"/>
        <v/>
      </c>
      <c r="T156" s="11" t="str">
        <f t="shared" ca="1" si="115"/>
        <v/>
      </c>
      <c r="U156" s="11" t="str">
        <f t="shared" ca="1" si="116"/>
        <v/>
      </c>
      <c r="V156" s="11" t="str">
        <f ca="1">IF(T156="","",IFERROR(VLOOKUP(VALUE(T156),'(辅)战斗时机表'!$A$4:$C$47,3,FALSE)&amp;IF(U156="","","("&amp;U156&amp;")"),"配置错误")&amp;IF(W156="",""," 或 "))</f>
        <v/>
      </c>
      <c r="W156" s="7" t="str">
        <f t="shared" ca="1" si="117"/>
        <v/>
      </c>
      <c r="X156" s="7">
        <v>4</v>
      </c>
      <c r="Y156" s="7">
        <f t="shared" ca="1" si="118"/>
        <v>1</v>
      </c>
      <c r="Z156" s="10" t="str">
        <f t="shared" ca="1" si="119"/>
        <v/>
      </c>
      <c r="AA156" s="11" t="str">
        <f t="shared" ca="1" si="120"/>
        <v/>
      </c>
      <c r="AB156" s="11" t="str">
        <f t="shared" ca="1" si="121"/>
        <v/>
      </c>
      <c r="AC156" s="11" t="str">
        <f ca="1">IF(AA156="","",IFERROR(VLOOKUP(VALUE(AA156),'(辅)战斗时机表'!$A$4:$C$47,3,FALSE)&amp;IF(AB156="","","("&amp;AB156&amp;")"),"配置错误")&amp;IF(AD156="",""," 或 "))</f>
        <v/>
      </c>
      <c r="AD156" s="7" t="str">
        <f t="shared" ca="1" si="122"/>
        <v/>
      </c>
      <c r="AE156" s="7">
        <v>5</v>
      </c>
      <c r="AF156" s="7">
        <f t="shared" ca="1" si="123"/>
        <v>1</v>
      </c>
      <c r="AG156" s="10" t="str">
        <f t="shared" ca="1" si="124"/>
        <v/>
      </c>
      <c r="AH156" s="11" t="str">
        <f t="shared" ca="1" si="125"/>
        <v/>
      </c>
      <c r="AI156" s="11" t="str">
        <f t="shared" ca="1" si="126"/>
        <v/>
      </c>
      <c r="AJ156" s="11" t="str">
        <f ca="1">IF(AH156="","",IFERROR(VLOOKUP(VALUE(AH156),'(辅)战斗时机表'!$A$4:$C$47,3,FALSE)&amp;IF(AI156="","","("&amp;AI156&amp;")"),"配置错误")&amp;IF(AK156="",""," 或 "))</f>
        <v/>
      </c>
      <c r="AK156" s="7" t="str">
        <f t="shared" ca="1" si="127"/>
        <v/>
      </c>
    </row>
    <row r="157" spans="1:37" x14ac:dyDescent="0.15">
      <c r="A157" s="9" t="str">
        <f t="shared" ca="1" si="102"/>
        <v/>
      </c>
      <c r="B157" s="7" t="str">
        <f ca="1">IF(OFFSET(Buff!R$6,ROW()-6,0)="","",OFFSET(Buff!R$6,ROW()-6,0))</f>
        <v/>
      </c>
      <c r="C157" s="7">
        <v>1</v>
      </c>
      <c r="D157" s="7">
        <f t="shared" ca="1" si="103"/>
        <v>1</v>
      </c>
      <c r="E157" s="10" t="str">
        <f t="shared" ca="1" si="104"/>
        <v/>
      </c>
      <c r="F157" s="11" t="str">
        <f t="shared" ca="1" si="105"/>
        <v/>
      </c>
      <c r="G157" s="11" t="str">
        <f t="shared" ca="1" si="106"/>
        <v/>
      </c>
      <c r="H157" s="11" t="str">
        <f ca="1">IF(F157="","",IFERROR(VLOOKUP(VALUE(F157),'(辅)战斗时机表'!$A$4:$C$47,3,FALSE)&amp;IF(G157="","","("&amp;G157&amp;")"),"配置错误")&amp;IF(I157="",""," 或 "))</f>
        <v/>
      </c>
      <c r="I157" s="7" t="str">
        <f t="shared" ca="1" si="107"/>
        <v/>
      </c>
      <c r="J157" s="7">
        <v>2</v>
      </c>
      <c r="K157" s="7">
        <f t="shared" ca="1" si="108"/>
        <v>1</v>
      </c>
      <c r="L157" s="10" t="str">
        <f t="shared" ca="1" si="109"/>
        <v/>
      </c>
      <c r="M157" s="11" t="str">
        <f t="shared" ca="1" si="110"/>
        <v/>
      </c>
      <c r="N157" s="11" t="str">
        <f t="shared" ca="1" si="111"/>
        <v/>
      </c>
      <c r="O157" s="11" t="str">
        <f ca="1">IF(M157="","",IFERROR(VLOOKUP(VALUE(M157),'(辅)战斗时机表'!$A$4:$C$47,3,FALSE)&amp;IF(N157="","","("&amp;N157&amp;")"),"配置错误")&amp;IF(P157="",""," 或 "))</f>
        <v/>
      </c>
      <c r="P157" s="7" t="str">
        <f t="shared" ca="1" si="112"/>
        <v/>
      </c>
      <c r="Q157" s="7">
        <v>3</v>
      </c>
      <c r="R157" s="7">
        <f t="shared" ca="1" si="113"/>
        <v>1</v>
      </c>
      <c r="S157" s="10" t="str">
        <f t="shared" ca="1" si="114"/>
        <v/>
      </c>
      <c r="T157" s="11" t="str">
        <f t="shared" ca="1" si="115"/>
        <v/>
      </c>
      <c r="U157" s="11" t="str">
        <f t="shared" ca="1" si="116"/>
        <v/>
      </c>
      <c r="V157" s="11" t="str">
        <f ca="1">IF(T157="","",IFERROR(VLOOKUP(VALUE(T157),'(辅)战斗时机表'!$A$4:$C$47,3,FALSE)&amp;IF(U157="","","("&amp;U157&amp;")"),"配置错误")&amp;IF(W157="",""," 或 "))</f>
        <v/>
      </c>
      <c r="W157" s="7" t="str">
        <f t="shared" ca="1" si="117"/>
        <v/>
      </c>
      <c r="X157" s="7">
        <v>4</v>
      </c>
      <c r="Y157" s="7">
        <f t="shared" ca="1" si="118"/>
        <v>1</v>
      </c>
      <c r="Z157" s="10" t="str">
        <f t="shared" ca="1" si="119"/>
        <v/>
      </c>
      <c r="AA157" s="11" t="str">
        <f t="shared" ca="1" si="120"/>
        <v/>
      </c>
      <c r="AB157" s="11" t="str">
        <f t="shared" ca="1" si="121"/>
        <v/>
      </c>
      <c r="AC157" s="11" t="str">
        <f ca="1">IF(AA157="","",IFERROR(VLOOKUP(VALUE(AA157),'(辅)战斗时机表'!$A$4:$C$47,3,FALSE)&amp;IF(AB157="","","("&amp;AB157&amp;")"),"配置错误")&amp;IF(AD157="",""," 或 "))</f>
        <v/>
      </c>
      <c r="AD157" s="7" t="str">
        <f t="shared" ca="1" si="122"/>
        <v/>
      </c>
      <c r="AE157" s="7">
        <v>5</v>
      </c>
      <c r="AF157" s="7">
        <f t="shared" ca="1" si="123"/>
        <v>1</v>
      </c>
      <c r="AG157" s="10" t="str">
        <f t="shared" ca="1" si="124"/>
        <v/>
      </c>
      <c r="AH157" s="11" t="str">
        <f t="shared" ca="1" si="125"/>
        <v/>
      </c>
      <c r="AI157" s="11" t="str">
        <f t="shared" ca="1" si="126"/>
        <v/>
      </c>
      <c r="AJ157" s="11" t="str">
        <f ca="1">IF(AH157="","",IFERROR(VLOOKUP(VALUE(AH157),'(辅)战斗时机表'!$A$4:$C$47,3,FALSE)&amp;IF(AI157="","","("&amp;AI157&amp;")"),"配置错误")&amp;IF(AK157="",""," 或 "))</f>
        <v/>
      </c>
      <c r="AK157" s="7" t="str">
        <f t="shared" ca="1" si="127"/>
        <v/>
      </c>
    </row>
    <row r="158" spans="1:37" x14ac:dyDescent="0.15">
      <c r="A158" s="9" t="str">
        <f t="shared" ca="1" si="102"/>
        <v/>
      </c>
      <c r="B158" s="7" t="str">
        <f ca="1">IF(OFFSET(Buff!R$6,ROW()-6,0)="","",OFFSET(Buff!R$6,ROW()-6,0))</f>
        <v/>
      </c>
      <c r="C158" s="7">
        <v>1</v>
      </c>
      <c r="D158" s="7">
        <f t="shared" ca="1" si="103"/>
        <v>1</v>
      </c>
      <c r="E158" s="10" t="str">
        <f t="shared" ca="1" si="104"/>
        <v/>
      </c>
      <c r="F158" s="11" t="str">
        <f t="shared" ca="1" si="105"/>
        <v/>
      </c>
      <c r="G158" s="11" t="str">
        <f t="shared" ca="1" si="106"/>
        <v/>
      </c>
      <c r="H158" s="11" t="str">
        <f ca="1">IF(F158="","",IFERROR(VLOOKUP(VALUE(F158),'(辅)战斗时机表'!$A$4:$C$47,3,FALSE)&amp;IF(G158="","","("&amp;G158&amp;")"),"配置错误")&amp;IF(I158="",""," 或 "))</f>
        <v/>
      </c>
      <c r="I158" s="7" t="str">
        <f t="shared" ca="1" si="107"/>
        <v/>
      </c>
      <c r="J158" s="7">
        <v>2</v>
      </c>
      <c r="K158" s="7">
        <f t="shared" ca="1" si="108"/>
        <v>1</v>
      </c>
      <c r="L158" s="10" t="str">
        <f t="shared" ca="1" si="109"/>
        <v/>
      </c>
      <c r="M158" s="11" t="str">
        <f t="shared" ca="1" si="110"/>
        <v/>
      </c>
      <c r="N158" s="11" t="str">
        <f t="shared" ca="1" si="111"/>
        <v/>
      </c>
      <c r="O158" s="11" t="str">
        <f ca="1">IF(M158="","",IFERROR(VLOOKUP(VALUE(M158),'(辅)战斗时机表'!$A$4:$C$47,3,FALSE)&amp;IF(N158="","","("&amp;N158&amp;")"),"配置错误")&amp;IF(P158="",""," 或 "))</f>
        <v/>
      </c>
      <c r="P158" s="7" t="str">
        <f t="shared" ca="1" si="112"/>
        <v/>
      </c>
      <c r="Q158" s="7">
        <v>3</v>
      </c>
      <c r="R158" s="7">
        <f t="shared" ca="1" si="113"/>
        <v>1</v>
      </c>
      <c r="S158" s="10" t="str">
        <f t="shared" ca="1" si="114"/>
        <v/>
      </c>
      <c r="T158" s="11" t="str">
        <f t="shared" ca="1" si="115"/>
        <v/>
      </c>
      <c r="U158" s="11" t="str">
        <f t="shared" ca="1" si="116"/>
        <v/>
      </c>
      <c r="V158" s="11" t="str">
        <f ca="1">IF(T158="","",IFERROR(VLOOKUP(VALUE(T158),'(辅)战斗时机表'!$A$4:$C$47,3,FALSE)&amp;IF(U158="","","("&amp;U158&amp;")"),"配置错误")&amp;IF(W158="",""," 或 "))</f>
        <v/>
      </c>
      <c r="W158" s="7" t="str">
        <f t="shared" ca="1" si="117"/>
        <v/>
      </c>
      <c r="X158" s="7">
        <v>4</v>
      </c>
      <c r="Y158" s="7">
        <f t="shared" ca="1" si="118"/>
        <v>1</v>
      </c>
      <c r="Z158" s="10" t="str">
        <f t="shared" ca="1" si="119"/>
        <v/>
      </c>
      <c r="AA158" s="11" t="str">
        <f t="shared" ca="1" si="120"/>
        <v/>
      </c>
      <c r="AB158" s="11" t="str">
        <f t="shared" ca="1" si="121"/>
        <v/>
      </c>
      <c r="AC158" s="11" t="str">
        <f ca="1">IF(AA158="","",IFERROR(VLOOKUP(VALUE(AA158),'(辅)战斗时机表'!$A$4:$C$47,3,FALSE)&amp;IF(AB158="","","("&amp;AB158&amp;")"),"配置错误")&amp;IF(AD158="",""," 或 "))</f>
        <v/>
      </c>
      <c r="AD158" s="7" t="str">
        <f t="shared" ca="1" si="122"/>
        <v/>
      </c>
      <c r="AE158" s="7">
        <v>5</v>
      </c>
      <c r="AF158" s="7">
        <f t="shared" ca="1" si="123"/>
        <v>1</v>
      </c>
      <c r="AG158" s="10" t="str">
        <f t="shared" ca="1" si="124"/>
        <v/>
      </c>
      <c r="AH158" s="11" t="str">
        <f t="shared" ca="1" si="125"/>
        <v/>
      </c>
      <c r="AI158" s="11" t="str">
        <f t="shared" ca="1" si="126"/>
        <v/>
      </c>
      <c r="AJ158" s="11" t="str">
        <f ca="1">IF(AH158="","",IFERROR(VLOOKUP(VALUE(AH158),'(辅)战斗时机表'!$A$4:$C$47,3,FALSE)&amp;IF(AI158="","","("&amp;AI158&amp;")"),"配置错误")&amp;IF(AK158="",""," 或 "))</f>
        <v/>
      </c>
      <c r="AK158" s="7" t="str">
        <f t="shared" ca="1" si="127"/>
        <v/>
      </c>
    </row>
    <row r="159" spans="1:37" x14ac:dyDescent="0.15">
      <c r="A159" s="9" t="str">
        <f t="shared" ca="1" si="102"/>
        <v/>
      </c>
      <c r="B159" s="7" t="str">
        <f ca="1">IF(OFFSET(Buff!R$6,ROW()-6,0)="","",OFFSET(Buff!R$6,ROW()-6,0))</f>
        <v/>
      </c>
      <c r="C159" s="7">
        <v>1</v>
      </c>
      <c r="D159" s="7">
        <f t="shared" ca="1" si="103"/>
        <v>1</v>
      </c>
      <c r="E159" s="10" t="str">
        <f t="shared" ca="1" si="104"/>
        <v/>
      </c>
      <c r="F159" s="11" t="str">
        <f t="shared" ca="1" si="105"/>
        <v/>
      </c>
      <c r="G159" s="11" t="str">
        <f t="shared" ca="1" si="106"/>
        <v/>
      </c>
      <c r="H159" s="11" t="str">
        <f ca="1">IF(F159="","",IFERROR(VLOOKUP(VALUE(F159),'(辅)战斗时机表'!$A$4:$C$47,3,FALSE)&amp;IF(G159="","","("&amp;G159&amp;")"),"配置错误")&amp;IF(I159="",""," 或 "))</f>
        <v/>
      </c>
      <c r="I159" s="7" t="str">
        <f t="shared" ca="1" si="107"/>
        <v/>
      </c>
      <c r="J159" s="7">
        <v>2</v>
      </c>
      <c r="K159" s="7">
        <f t="shared" ca="1" si="108"/>
        <v>1</v>
      </c>
      <c r="L159" s="10" t="str">
        <f t="shared" ca="1" si="109"/>
        <v/>
      </c>
      <c r="M159" s="11" t="str">
        <f t="shared" ca="1" si="110"/>
        <v/>
      </c>
      <c r="N159" s="11" t="str">
        <f t="shared" ca="1" si="111"/>
        <v/>
      </c>
      <c r="O159" s="11" t="str">
        <f ca="1">IF(M159="","",IFERROR(VLOOKUP(VALUE(M159),'(辅)战斗时机表'!$A$4:$C$47,3,FALSE)&amp;IF(N159="","","("&amp;N159&amp;")"),"配置错误")&amp;IF(P159="",""," 或 "))</f>
        <v/>
      </c>
      <c r="P159" s="7" t="str">
        <f t="shared" ca="1" si="112"/>
        <v/>
      </c>
      <c r="Q159" s="7">
        <v>3</v>
      </c>
      <c r="R159" s="7">
        <f t="shared" ca="1" si="113"/>
        <v>1</v>
      </c>
      <c r="S159" s="10" t="str">
        <f t="shared" ca="1" si="114"/>
        <v/>
      </c>
      <c r="T159" s="11" t="str">
        <f t="shared" ca="1" si="115"/>
        <v/>
      </c>
      <c r="U159" s="11" t="str">
        <f t="shared" ca="1" si="116"/>
        <v/>
      </c>
      <c r="V159" s="11" t="str">
        <f ca="1">IF(T159="","",IFERROR(VLOOKUP(VALUE(T159),'(辅)战斗时机表'!$A$4:$C$47,3,FALSE)&amp;IF(U159="","","("&amp;U159&amp;")"),"配置错误")&amp;IF(W159="",""," 或 "))</f>
        <v/>
      </c>
      <c r="W159" s="7" t="str">
        <f t="shared" ca="1" si="117"/>
        <v/>
      </c>
      <c r="X159" s="7">
        <v>4</v>
      </c>
      <c r="Y159" s="7">
        <f t="shared" ca="1" si="118"/>
        <v>1</v>
      </c>
      <c r="Z159" s="10" t="str">
        <f t="shared" ca="1" si="119"/>
        <v/>
      </c>
      <c r="AA159" s="11" t="str">
        <f t="shared" ca="1" si="120"/>
        <v/>
      </c>
      <c r="AB159" s="11" t="str">
        <f t="shared" ca="1" si="121"/>
        <v/>
      </c>
      <c r="AC159" s="11" t="str">
        <f ca="1">IF(AA159="","",IFERROR(VLOOKUP(VALUE(AA159),'(辅)战斗时机表'!$A$4:$C$47,3,FALSE)&amp;IF(AB159="","","("&amp;AB159&amp;")"),"配置错误")&amp;IF(AD159="",""," 或 "))</f>
        <v/>
      </c>
      <c r="AD159" s="7" t="str">
        <f t="shared" ca="1" si="122"/>
        <v/>
      </c>
      <c r="AE159" s="7">
        <v>5</v>
      </c>
      <c r="AF159" s="7">
        <f t="shared" ca="1" si="123"/>
        <v>1</v>
      </c>
      <c r="AG159" s="10" t="str">
        <f t="shared" ca="1" si="124"/>
        <v/>
      </c>
      <c r="AH159" s="11" t="str">
        <f t="shared" ca="1" si="125"/>
        <v/>
      </c>
      <c r="AI159" s="11" t="str">
        <f t="shared" ca="1" si="126"/>
        <v/>
      </c>
      <c r="AJ159" s="11" t="str">
        <f ca="1">IF(AH159="","",IFERROR(VLOOKUP(VALUE(AH159),'(辅)战斗时机表'!$A$4:$C$47,3,FALSE)&amp;IF(AI159="","","("&amp;AI159&amp;")"),"配置错误")&amp;IF(AK159="",""," 或 "))</f>
        <v/>
      </c>
      <c r="AK159" s="7" t="str">
        <f t="shared" ca="1" si="127"/>
        <v/>
      </c>
    </row>
    <row r="160" spans="1:37" x14ac:dyDescent="0.15">
      <c r="A160" s="9" t="str">
        <f t="shared" ca="1" si="102"/>
        <v/>
      </c>
      <c r="B160" s="7" t="str">
        <f ca="1">IF(OFFSET(Buff!R$6,ROW()-6,0)="","",OFFSET(Buff!R$6,ROW()-6,0))</f>
        <v/>
      </c>
      <c r="C160" s="7">
        <v>1</v>
      </c>
      <c r="D160" s="7">
        <f t="shared" ca="1" si="103"/>
        <v>1</v>
      </c>
      <c r="E160" s="10" t="str">
        <f t="shared" ca="1" si="104"/>
        <v/>
      </c>
      <c r="F160" s="11" t="str">
        <f t="shared" ca="1" si="105"/>
        <v/>
      </c>
      <c r="G160" s="11" t="str">
        <f t="shared" ca="1" si="106"/>
        <v/>
      </c>
      <c r="H160" s="11" t="str">
        <f ca="1">IF(F160="","",IFERROR(VLOOKUP(VALUE(F160),'(辅)战斗时机表'!$A$4:$C$47,3,FALSE)&amp;IF(G160="","","("&amp;G160&amp;")"),"配置错误")&amp;IF(I160="",""," 或 "))</f>
        <v/>
      </c>
      <c r="I160" s="7" t="str">
        <f t="shared" ca="1" si="107"/>
        <v/>
      </c>
      <c r="J160" s="7">
        <v>2</v>
      </c>
      <c r="K160" s="7">
        <f t="shared" ca="1" si="108"/>
        <v>1</v>
      </c>
      <c r="L160" s="10" t="str">
        <f t="shared" ca="1" si="109"/>
        <v/>
      </c>
      <c r="M160" s="11" t="str">
        <f t="shared" ca="1" si="110"/>
        <v/>
      </c>
      <c r="N160" s="11" t="str">
        <f t="shared" ca="1" si="111"/>
        <v/>
      </c>
      <c r="O160" s="11" t="str">
        <f ca="1">IF(M160="","",IFERROR(VLOOKUP(VALUE(M160),'(辅)战斗时机表'!$A$4:$C$47,3,FALSE)&amp;IF(N160="","","("&amp;N160&amp;")"),"配置错误")&amp;IF(P160="",""," 或 "))</f>
        <v/>
      </c>
      <c r="P160" s="7" t="str">
        <f t="shared" ca="1" si="112"/>
        <v/>
      </c>
      <c r="Q160" s="7">
        <v>3</v>
      </c>
      <c r="R160" s="7">
        <f t="shared" ca="1" si="113"/>
        <v>1</v>
      </c>
      <c r="S160" s="10" t="str">
        <f t="shared" ca="1" si="114"/>
        <v/>
      </c>
      <c r="T160" s="11" t="str">
        <f t="shared" ca="1" si="115"/>
        <v/>
      </c>
      <c r="U160" s="11" t="str">
        <f t="shared" ca="1" si="116"/>
        <v/>
      </c>
      <c r="V160" s="11" t="str">
        <f ca="1">IF(T160="","",IFERROR(VLOOKUP(VALUE(T160),'(辅)战斗时机表'!$A$4:$C$47,3,FALSE)&amp;IF(U160="","","("&amp;U160&amp;")"),"配置错误")&amp;IF(W160="",""," 或 "))</f>
        <v/>
      </c>
      <c r="W160" s="7" t="str">
        <f t="shared" ca="1" si="117"/>
        <v/>
      </c>
      <c r="X160" s="7">
        <v>4</v>
      </c>
      <c r="Y160" s="7">
        <f t="shared" ca="1" si="118"/>
        <v>1</v>
      </c>
      <c r="Z160" s="10" t="str">
        <f t="shared" ca="1" si="119"/>
        <v/>
      </c>
      <c r="AA160" s="11" t="str">
        <f t="shared" ca="1" si="120"/>
        <v/>
      </c>
      <c r="AB160" s="11" t="str">
        <f t="shared" ca="1" si="121"/>
        <v/>
      </c>
      <c r="AC160" s="11" t="str">
        <f ca="1">IF(AA160="","",IFERROR(VLOOKUP(VALUE(AA160),'(辅)战斗时机表'!$A$4:$C$47,3,FALSE)&amp;IF(AB160="","","("&amp;AB160&amp;")"),"配置错误")&amp;IF(AD160="",""," 或 "))</f>
        <v/>
      </c>
      <c r="AD160" s="7" t="str">
        <f t="shared" ca="1" si="122"/>
        <v/>
      </c>
      <c r="AE160" s="7">
        <v>5</v>
      </c>
      <c r="AF160" s="7">
        <f t="shared" ca="1" si="123"/>
        <v>1</v>
      </c>
      <c r="AG160" s="10" t="str">
        <f t="shared" ca="1" si="124"/>
        <v/>
      </c>
      <c r="AH160" s="11" t="str">
        <f t="shared" ca="1" si="125"/>
        <v/>
      </c>
      <c r="AI160" s="11" t="str">
        <f t="shared" ca="1" si="126"/>
        <v/>
      </c>
      <c r="AJ160" s="11" t="str">
        <f ca="1">IF(AH160="","",IFERROR(VLOOKUP(VALUE(AH160),'(辅)战斗时机表'!$A$4:$C$47,3,FALSE)&amp;IF(AI160="","","("&amp;AI160&amp;")"),"配置错误")&amp;IF(AK160="",""," 或 "))</f>
        <v/>
      </c>
      <c r="AK160" s="7" t="str">
        <f t="shared" ca="1" si="127"/>
        <v/>
      </c>
    </row>
    <row r="161" spans="1:37" x14ac:dyDescent="0.15">
      <c r="A161" s="9" t="str">
        <f t="shared" ca="1" si="102"/>
        <v/>
      </c>
      <c r="B161" s="7" t="str">
        <f ca="1">IF(OFFSET(Buff!R$6,ROW()-6,0)="","",OFFSET(Buff!R$6,ROW()-6,0))</f>
        <v/>
      </c>
      <c r="C161" s="7">
        <v>1</v>
      </c>
      <c r="D161" s="7">
        <f t="shared" ca="1" si="103"/>
        <v>1</v>
      </c>
      <c r="E161" s="10" t="str">
        <f t="shared" ca="1" si="104"/>
        <v/>
      </c>
      <c r="F161" s="11" t="str">
        <f t="shared" ca="1" si="105"/>
        <v/>
      </c>
      <c r="G161" s="11" t="str">
        <f t="shared" ca="1" si="106"/>
        <v/>
      </c>
      <c r="H161" s="11" t="str">
        <f ca="1">IF(F161="","",IFERROR(VLOOKUP(VALUE(F161),'(辅)战斗时机表'!$A$4:$C$47,3,FALSE)&amp;IF(G161="","","("&amp;G161&amp;")"),"配置错误")&amp;IF(I161="",""," 或 "))</f>
        <v/>
      </c>
      <c r="I161" s="7" t="str">
        <f t="shared" ca="1" si="107"/>
        <v/>
      </c>
      <c r="J161" s="7">
        <v>2</v>
      </c>
      <c r="K161" s="7">
        <f t="shared" ca="1" si="108"/>
        <v>1</v>
      </c>
      <c r="L161" s="10" t="str">
        <f t="shared" ca="1" si="109"/>
        <v/>
      </c>
      <c r="M161" s="11" t="str">
        <f t="shared" ca="1" si="110"/>
        <v/>
      </c>
      <c r="N161" s="11" t="str">
        <f t="shared" ca="1" si="111"/>
        <v/>
      </c>
      <c r="O161" s="11" t="str">
        <f ca="1">IF(M161="","",IFERROR(VLOOKUP(VALUE(M161),'(辅)战斗时机表'!$A$4:$C$47,3,FALSE)&amp;IF(N161="","","("&amp;N161&amp;")"),"配置错误")&amp;IF(P161="",""," 或 "))</f>
        <v/>
      </c>
      <c r="P161" s="7" t="str">
        <f t="shared" ca="1" si="112"/>
        <v/>
      </c>
      <c r="Q161" s="7">
        <v>3</v>
      </c>
      <c r="R161" s="7">
        <f t="shared" ca="1" si="113"/>
        <v>1</v>
      </c>
      <c r="S161" s="10" t="str">
        <f t="shared" ca="1" si="114"/>
        <v/>
      </c>
      <c r="T161" s="11" t="str">
        <f t="shared" ca="1" si="115"/>
        <v/>
      </c>
      <c r="U161" s="11" t="str">
        <f t="shared" ca="1" si="116"/>
        <v/>
      </c>
      <c r="V161" s="11" t="str">
        <f ca="1">IF(T161="","",IFERROR(VLOOKUP(VALUE(T161),'(辅)战斗时机表'!$A$4:$C$47,3,FALSE)&amp;IF(U161="","","("&amp;U161&amp;")"),"配置错误")&amp;IF(W161="",""," 或 "))</f>
        <v/>
      </c>
      <c r="W161" s="7" t="str">
        <f t="shared" ca="1" si="117"/>
        <v/>
      </c>
      <c r="X161" s="7">
        <v>4</v>
      </c>
      <c r="Y161" s="7">
        <f t="shared" ca="1" si="118"/>
        <v>1</v>
      </c>
      <c r="Z161" s="10" t="str">
        <f t="shared" ca="1" si="119"/>
        <v/>
      </c>
      <c r="AA161" s="11" t="str">
        <f t="shared" ca="1" si="120"/>
        <v/>
      </c>
      <c r="AB161" s="11" t="str">
        <f t="shared" ca="1" si="121"/>
        <v/>
      </c>
      <c r="AC161" s="11" t="str">
        <f ca="1">IF(AA161="","",IFERROR(VLOOKUP(VALUE(AA161),'(辅)战斗时机表'!$A$4:$C$47,3,FALSE)&amp;IF(AB161="","","("&amp;AB161&amp;")"),"配置错误")&amp;IF(AD161="",""," 或 "))</f>
        <v/>
      </c>
      <c r="AD161" s="7" t="str">
        <f t="shared" ca="1" si="122"/>
        <v/>
      </c>
      <c r="AE161" s="7">
        <v>5</v>
      </c>
      <c r="AF161" s="7">
        <f t="shared" ca="1" si="123"/>
        <v>1</v>
      </c>
      <c r="AG161" s="10" t="str">
        <f t="shared" ca="1" si="124"/>
        <v/>
      </c>
      <c r="AH161" s="11" t="str">
        <f t="shared" ca="1" si="125"/>
        <v/>
      </c>
      <c r="AI161" s="11" t="str">
        <f t="shared" ca="1" si="126"/>
        <v/>
      </c>
      <c r="AJ161" s="11" t="str">
        <f ca="1">IF(AH161="","",IFERROR(VLOOKUP(VALUE(AH161),'(辅)战斗时机表'!$A$4:$C$47,3,FALSE)&amp;IF(AI161="","","("&amp;AI161&amp;")"),"配置错误")&amp;IF(AK161="",""," 或 "))</f>
        <v/>
      </c>
      <c r="AK161" s="7" t="str">
        <f t="shared" ca="1" si="127"/>
        <v/>
      </c>
    </row>
    <row r="162" spans="1:37" x14ac:dyDescent="0.15">
      <c r="A162" s="9" t="str">
        <f t="shared" ca="1" si="102"/>
        <v/>
      </c>
      <c r="B162" s="7" t="str">
        <f ca="1">IF(OFFSET(Buff!R$6,ROW()-6,0)="","",OFFSET(Buff!R$6,ROW()-6,0))</f>
        <v/>
      </c>
      <c r="C162" s="7">
        <v>1</v>
      </c>
      <c r="D162" s="7">
        <f t="shared" ca="1" si="103"/>
        <v>1</v>
      </c>
      <c r="E162" s="10" t="str">
        <f t="shared" ca="1" si="104"/>
        <v/>
      </c>
      <c r="F162" s="11" t="str">
        <f t="shared" ca="1" si="105"/>
        <v/>
      </c>
      <c r="G162" s="11" t="str">
        <f t="shared" ca="1" si="106"/>
        <v/>
      </c>
      <c r="H162" s="11" t="str">
        <f ca="1">IF(F162="","",IFERROR(VLOOKUP(VALUE(F162),'(辅)战斗时机表'!$A$4:$C$47,3,FALSE)&amp;IF(G162="","","("&amp;G162&amp;")"),"配置错误")&amp;IF(I162="",""," 或 "))</f>
        <v/>
      </c>
      <c r="I162" s="7" t="str">
        <f t="shared" ca="1" si="107"/>
        <v/>
      </c>
      <c r="J162" s="7">
        <v>2</v>
      </c>
      <c r="K162" s="7">
        <f t="shared" ca="1" si="108"/>
        <v>1</v>
      </c>
      <c r="L162" s="10" t="str">
        <f t="shared" ca="1" si="109"/>
        <v/>
      </c>
      <c r="M162" s="11" t="str">
        <f t="shared" ca="1" si="110"/>
        <v/>
      </c>
      <c r="N162" s="11" t="str">
        <f t="shared" ca="1" si="111"/>
        <v/>
      </c>
      <c r="O162" s="11" t="str">
        <f ca="1">IF(M162="","",IFERROR(VLOOKUP(VALUE(M162),'(辅)战斗时机表'!$A$4:$C$47,3,FALSE)&amp;IF(N162="","","("&amp;N162&amp;")"),"配置错误")&amp;IF(P162="",""," 或 "))</f>
        <v/>
      </c>
      <c r="P162" s="7" t="str">
        <f t="shared" ca="1" si="112"/>
        <v/>
      </c>
      <c r="Q162" s="7">
        <v>3</v>
      </c>
      <c r="R162" s="7">
        <f t="shared" ca="1" si="113"/>
        <v>1</v>
      </c>
      <c r="S162" s="10" t="str">
        <f t="shared" ca="1" si="114"/>
        <v/>
      </c>
      <c r="T162" s="11" t="str">
        <f t="shared" ca="1" si="115"/>
        <v/>
      </c>
      <c r="U162" s="11" t="str">
        <f t="shared" ca="1" si="116"/>
        <v/>
      </c>
      <c r="V162" s="11" t="str">
        <f ca="1">IF(T162="","",IFERROR(VLOOKUP(VALUE(T162),'(辅)战斗时机表'!$A$4:$C$47,3,FALSE)&amp;IF(U162="","","("&amp;U162&amp;")"),"配置错误")&amp;IF(W162="",""," 或 "))</f>
        <v/>
      </c>
      <c r="W162" s="7" t="str">
        <f t="shared" ca="1" si="117"/>
        <v/>
      </c>
      <c r="X162" s="7">
        <v>4</v>
      </c>
      <c r="Y162" s="7">
        <f t="shared" ca="1" si="118"/>
        <v>1</v>
      </c>
      <c r="Z162" s="10" t="str">
        <f t="shared" ca="1" si="119"/>
        <v/>
      </c>
      <c r="AA162" s="11" t="str">
        <f t="shared" ca="1" si="120"/>
        <v/>
      </c>
      <c r="AB162" s="11" t="str">
        <f t="shared" ca="1" si="121"/>
        <v/>
      </c>
      <c r="AC162" s="11" t="str">
        <f ca="1">IF(AA162="","",IFERROR(VLOOKUP(VALUE(AA162),'(辅)战斗时机表'!$A$4:$C$47,3,FALSE)&amp;IF(AB162="","","("&amp;AB162&amp;")"),"配置错误")&amp;IF(AD162="",""," 或 "))</f>
        <v/>
      </c>
      <c r="AD162" s="7" t="str">
        <f t="shared" ca="1" si="122"/>
        <v/>
      </c>
      <c r="AE162" s="7">
        <v>5</v>
      </c>
      <c r="AF162" s="7">
        <f t="shared" ca="1" si="123"/>
        <v>1</v>
      </c>
      <c r="AG162" s="10" t="str">
        <f t="shared" ca="1" si="124"/>
        <v/>
      </c>
      <c r="AH162" s="11" t="str">
        <f t="shared" ca="1" si="125"/>
        <v/>
      </c>
      <c r="AI162" s="11" t="str">
        <f t="shared" ca="1" si="126"/>
        <v/>
      </c>
      <c r="AJ162" s="11" t="str">
        <f ca="1">IF(AH162="","",IFERROR(VLOOKUP(VALUE(AH162),'(辅)战斗时机表'!$A$4:$C$47,3,FALSE)&amp;IF(AI162="","","("&amp;AI162&amp;")"),"配置错误")&amp;IF(AK162="",""," 或 "))</f>
        <v/>
      </c>
      <c r="AK162" s="7" t="str">
        <f t="shared" ca="1" si="127"/>
        <v/>
      </c>
    </row>
    <row r="163" spans="1:37" x14ac:dyDescent="0.15">
      <c r="A163" s="9" t="str">
        <f t="shared" ca="1" si="102"/>
        <v/>
      </c>
      <c r="B163" s="7" t="str">
        <f ca="1">IF(OFFSET(Buff!R$6,ROW()-6,0)="","",OFFSET(Buff!R$6,ROW()-6,0))</f>
        <v/>
      </c>
      <c r="C163" s="7">
        <v>1</v>
      </c>
      <c r="D163" s="7">
        <f t="shared" ca="1" si="103"/>
        <v>1</v>
      </c>
      <c r="E163" s="10" t="str">
        <f t="shared" ca="1" si="104"/>
        <v/>
      </c>
      <c r="F163" s="11" t="str">
        <f t="shared" ca="1" si="105"/>
        <v/>
      </c>
      <c r="G163" s="11" t="str">
        <f t="shared" ca="1" si="106"/>
        <v/>
      </c>
      <c r="H163" s="11" t="str">
        <f ca="1">IF(F163="","",IFERROR(VLOOKUP(VALUE(F163),'(辅)战斗时机表'!$A$4:$C$47,3,FALSE)&amp;IF(G163="","","("&amp;G163&amp;")"),"配置错误")&amp;IF(I163="",""," 或 "))</f>
        <v/>
      </c>
      <c r="I163" s="7" t="str">
        <f t="shared" ca="1" si="107"/>
        <v/>
      </c>
      <c r="J163" s="7">
        <v>2</v>
      </c>
      <c r="K163" s="7">
        <f t="shared" ca="1" si="108"/>
        <v>1</v>
      </c>
      <c r="L163" s="10" t="str">
        <f t="shared" ca="1" si="109"/>
        <v/>
      </c>
      <c r="M163" s="11" t="str">
        <f t="shared" ca="1" si="110"/>
        <v/>
      </c>
      <c r="N163" s="11" t="str">
        <f t="shared" ca="1" si="111"/>
        <v/>
      </c>
      <c r="O163" s="11" t="str">
        <f ca="1">IF(M163="","",IFERROR(VLOOKUP(VALUE(M163),'(辅)战斗时机表'!$A$4:$C$47,3,FALSE)&amp;IF(N163="","","("&amp;N163&amp;")"),"配置错误")&amp;IF(P163="",""," 或 "))</f>
        <v/>
      </c>
      <c r="P163" s="7" t="str">
        <f t="shared" ca="1" si="112"/>
        <v/>
      </c>
      <c r="Q163" s="7">
        <v>3</v>
      </c>
      <c r="R163" s="7">
        <f t="shared" ca="1" si="113"/>
        <v>1</v>
      </c>
      <c r="S163" s="10" t="str">
        <f t="shared" ca="1" si="114"/>
        <v/>
      </c>
      <c r="T163" s="11" t="str">
        <f t="shared" ca="1" si="115"/>
        <v/>
      </c>
      <c r="U163" s="11" t="str">
        <f t="shared" ca="1" si="116"/>
        <v/>
      </c>
      <c r="V163" s="11" t="str">
        <f ca="1">IF(T163="","",IFERROR(VLOOKUP(VALUE(T163),'(辅)战斗时机表'!$A$4:$C$47,3,FALSE)&amp;IF(U163="","","("&amp;U163&amp;")"),"配置错误")&amp;IF(W163="",""," 或 "))</f>
        <v/>
      </c>
      <c r="W163" s="7" t="str">
        <f t="shared" ca="1" si="117"/>
        <v/>
      </c>
      <c r="X163" s="7">
        <v>4</v>
      </c>
      <c r="Y163" s="7">
        <f t="shared" ca="1" si="118"/>
        <v>1</v>
      </c>
      <c r="Z163" s="10" t="str">
        <f t="shared" ca="1" si="119"/>
        <v/>
      </c>
      <c r="AA163" s="11" t="str">
        <f t="shared" ca="1" si="120"/>
        <v/>
      </c>
      <c r="AB163" s="11" t="str">
        <f t="shared" ca="1" si="121"/>
        <v/>
      </c>
      <c r="AC163" s="11" t="str">
        <f ca="1">IF(AA163="","",IFERROR(VLOOKUP(VALUE(AA163),'(辅)战斗时机表'!$A$4:$C$47,3,FALSE)&amp;IF(AB163="","","("&amp;AB163&amp;")"),"配置错误")&amp;IF(AD163="",""," 或 "))</f>
        <v/>
      </c>
      <c r="AD163" s="7" t="str">
        <f t="shared" ca="1" si="122"/>
        <v/>
      </c>
      <c r="AE163" s="7">
        <v>5</v>
      </c>
      <c r="AF163" s="7">
        <f t="shared" ca="1" si="123"/>
        <v>1</v>
      </c>
      <c r="AG163" s="10" t="str">
        <f t="shared" ca="1" si="124"/>
        <v/>
      </c>
      <c r="AH163" s="11" t="str">
        <f t="shared" ca="1" si="125"/>
        <v/>
      </c>
      <c r="AI163" s="11" t="str">
        <f t="shared" ca="1" si="126"/>
        <v/>
      </c>
      <c r="AJ163" s="11" t="str">
        <f ca="1">IF(AH163="","",IFERROR(VLOOKUP(VALUE(AH163),'(辅)战斗时机表'!$A$4:$C$47,3,FALSE)&amp;IF(AI163="","","("&amp;AI163&amp;")"),"配置错误")&amp;IF(AK163="",""," 或 "))</f>
        <v/>
      </c>
      <c r="AK163" s="7" t="str">
        <f t="shared" ca="1" si="127"/>
        <v/>
      </c>
    </row>
    <row r="164" spans="1:37" x14ac:dyDescent="0.15">
      <c r="A164" s="9" t="str">
        <f t="shared" ca="1" si="102"/>
        <v>bufftype集有到无时(;14)</v>
      </c>
      <c r="B164" s="7" t="str">
        <f ca="1">IF(OFFSET(Buff!R$6,ROW()-6,0)="","",OFFSET(Buff!R$6,ROW()-6,0))</f>
        <v>502;14</v>
      </c>
      <c r="C164" s="7">
        <v>1</v>
      </c>
      <c r="D164" s="7">
        <f t="shared" ca="1" si="103"/>
        <v>7</v>
      </c>
      <c r="E164" s="10" t="str">
        <f t="shared" ca="1" si="104"/>
        <v>502;14</v>
      </c>
      <c r="F164" s="11" t="str">
        <f t="shared" ca="1" si="105"/>
        <v>502</v>
      </c>
      <c r="G164" s="11" t="str">
        <f t="shared" ca="1" si="106"/>
        <v>;14</v>
      </c>
      <c r="H164" s="11" t="str">
        <f ca="1">IF(F164="","",IFERROR(VLOOKUP(VALUE(F164),'(辅)战斗时机表'!$A$4:$C$47,3,FALSE)&amp;IF(G164="","","("&amp;G164&amp;")"),"配置错误")&amp;IF(I164="",""," 或 "))</f>
        <v>bufftype集有到无时(;14)</v>
      </c>
      <c r="I164" s="7" t="str">
        <f t="shared" ca="1" si="107"/>
        <v/>
      </c>
      <c r="J164" s="7">
        <v>2</v>
      </c>
      <c r="K164" s="7">
        <f t="shared" ca="1" si="108"/>
        <v>1</v>
      </c>
      <c r="L164" s="10" t="str">
        <f t="shared" ca="1" si="109"/>
        <v/>
      </c>
      <c r="M164" s="11" t="str">
        <f t="shared" ca="1" si="110"/>
        <v/>
      </c>
      <c r="N164" s="11" t="str">
        <f t="shared" ca="1" si="111"/>
        <v/>
      </c>
      <c r="O164" s="11" t="str">
        <f ca="1">IF(M164="","",IFERROR(VLOOKUP(VALUE(M164),'(辅)战斗时机表'!$A$4:$C$47,3,FALSE)&amp;IF(N164="","","("&amp;N164&amp;")"),"配置错误")&amp;IF(P164="",""," 或 "))</f>
        <v/>
      </c>
      <c r="P164" s="7" t="str">
        <f t="shared" ca="1" si="112"/>
        <v/>
      </c>
      <c r="Q164" s="7">
        <v>3</v>
      </c>
      <c r="R164" s="7">
        <f t="shared" ca="1" si="113"/>
        <v>1</v>
      </c>
      <c r="S164" s="10" t="str">
        <f t="shared" ca="1" si="114"/>
        <v/>
      </c>
      <c r="T164" s="11" t="str">
        <f t="shared" ca="1" si="115"/>
        <v/>
      </c>
      <c r="U164" s="11" t="str">
        <f t="shared" ca="1" si="116"/>
        <v/>
      </c>
      <c r="V164" s="11" t="str">
        <f ca="1">IF(T164="","",IFERROR(VLOOKUP(VALUE(T164),'(辅)战斗时机表'!$A$4:$C$47,3,FALSE)&amp;IF(U164="","","("&amp;U164&amp;")"),"配置错误")&amp;IF(W164="",""," 或 "))</f>
        <v/>
      </c>
      <c r="W164" s="7" t="str">
        <f t="shared" ca="1" si="117"/>
        <v/>
      </c>
      <c r="X164" s="7">
        <v>4</v>
      </c>
      <c r="Y164" s="7">
        <f t="shared" ca="1" si="118"/>
        <v>1</v>
      </c>
      <c r="Z164" s="10" t="str">
        <f t="shared" ca="1" si="119"/>
        <v/>
      </c>
      <c r="AA164" s="11" t="str">
        <f t="shared" ca="1" si="120"/>
        <v/>
      </c>
      <c r="AB164" s="11" t="str">
        <f t="shared" ca="1" si="121"/>
        <v/>
      </c>
      <c r="AC164" s="11" t="str">
        <f ca="1">IF(AA164="","",IFERROR(VLOOKUP(VALUE(AA164),'(辅)战斗时机表'!$A$4:$C$47,3,FALSE)&amp;IF(AB164="","","("&amp;AB164&amp;")"),"配置错误")&amp;IF(AD164="",""," 或 "))</f>
        <v/>
      </c>
      <c r="AD164" s="7" t="str">
        <f t="shared" ca="1" si="122"/>
        <v/>
      </c>
      <c r="AE164" s="7">
        <v>5</v>
      </c>
      <c r="AF164" s="7">
        <f t="shared" ca="1" si="123"/>
        <v>1</v>
      </c>
      <c r="AG164" s="10" t="str">
        <f t="shared" ca="1" si="124"/>
        <v/>
      </c>
      <c r="AH164" s="11" t="str">
        <f t="shared" ca="1" si="125"/>
        <v/>
      </c>
      <c r="AI164" s="11" t="str">
        <f t="shared" ca="1" si="126"/>
        <v/>
      </c>
      <c r="AJ164" s="11" t="str">
        <f ca="1">IF(AH164="","",IFERROR(VLOOKUP(VALUE(AH164),'(辅)战斗时机表'!$A$4:$C$47,3,FALSE)&amp;IF(AI164="","","("&amp;AI164&amp;")"),"配置错误")&amp;IF(AK164="",""," 或 "))</f>
        <v/>
      </c>
      <c r="AK164" s="7" t="str">
        <f t="shared" ca="1" si="127"/>
        <v/>
      </c>
    </row>
    <row r="165" spans="1:37" x14ac:dyDescent="0.15">
      <c r="A165" s="9" t="str">
        <f t="shared" ca="1" si="102"/>
        <v/>
      </c>
      <c r="B165" s="7" t="str">
        <f ca="1">IF(OFFSET(Buff!R$6,ROW()-6,0)="","",OFFSET(Buff!R$6,ROW()-6,0))</f>
        <v/>
      </c>
      <c r="C165" s="7">
        <v>1</v>
      </c>
      <c r="D165" s="7">
        <f t="shared" ca="1" si="103"/>
        <v>1</v>
      </c>
      <c r="E165" s="10" t="str">
        <f t="shared" ca="1" si="104"/>
        <v/>
      </c>
      <c r="F165" s="11" t="str">
        <f t="shared" ca="1" si="105"/>
        <v/>
      </c>
      <c r="G165" s="11" t="str">
        <f t="shared" ca="1" si="106"/>
        <v/>
      </c>
      <c r="H165" s="11" t="str">
        <f ca="1">IF(F165="","",IFERROR(VLOOKUP(VALUE(F165),'(辅)战斗时机表'!$A$4:$C$47,3,FALSE)&amp;IF(G165="","","("&amp;G165&amp;")"),"配置错误")&amp;IF(I165="",""," 或 "))</f>
        <v/>
      </c>
      <c r="I165" s="7" t="str">
        <f t="shared" ca="1" si="107"/>
        <v/>
      </c>
      <c r="J165" s="7">
        <v>2</v>
      </c>
      <c r="K165" s="7">
        <f t="shared" ca="1" si="108"/>
        <v>1</v>
      </c>
      <c r="L165" s="10" t="str">
        <f t="shared" ca="1" si="109"/>
        <v/>
      </c>
      <c r="M165" s="11" t="str">
        <f t="shared" ca="1" si="110"/>
        <v/>
      </c>
      <c r="N165" s="11" t="str">
        <f t="shared" ca="1" si="111"/>
        <v/>
      </c>
      <c r="O165" s="11" t="str">
        <f ca="1">IF(M165="","",IFERROR(VLOOKUP(VALUE(M165),'(辅)战斗时机表'!$A$4:$C$47,3,FALSE)&amp;IF(N165="","","("&amp;N165&amp;")"),"配置错误")&amp;IF(P165="",""," 或 "))</f>
        <v/>
      </c>
      <c r="P165" s="7" t="str">
        <f t="shared" ca="1" si="112"/>
        <v/>
      </c>
      <c r="Q165" s="7">
        <v>3</v>
      </c>
      <c r="R165" s="7">
        <f t="shared" ca="1" si="113"/>
        <v>1</v>
      </c>
      <c r="S165" s="10" t="str">
        <f t="shared" ca="1" si="114"/>
        <v/>
      </c>
      <c r="T165" s="11" t="str">
        <f t="shared" ca="1" si="115"/>
        <v/>
      </c>
      <c r="U165" s="11" t="str">
        <f t="shared" ca="1" si="116"/>
        <v/>
      </c>
      <c r="V165" s="11" t="str">
        <f ca="1">IF(T165="","",IFERROR(VLOOKUP(VALUE(T165),'(辅)战斗时机表'!$A$4:$C$47,3,FALSE)&amp;IF(U165="","","("&amp;U165&amp;")"),"配置错误")&amp;IF(W165="",""," 或 "))</f>
        <v/>
      </c>
      <c r="W165" s="7" t="str">
        <f t="shared" ca="1" si="117"/>
        <v/>
      </c>
      <c r="X165" s="7">
        <v>4</v>
      </c>
      <c r="Y165" s="7">
        <f t="shared" ca="1" si="118"/>
        <v>1</v>
      </c>
      <c r="Z165" s="10" t="str">
        <f t="shared" ca="1" si="119"/>
        <v/>
      </c>
      <c r="AA165" s="11" t="str">
        <f t="shared" ca="1" si="120"/>
        <v/>
      </c>
      <c r="AB165" s="11" t="str">
        <f t="shared" ca="1" si="121"/>
        <v/>
      </c>
      <c r="AC165" s="11" t="str">
        <f ca="1">IF(AA165="","",IFERROR(VLOOKUP(VALUE(AA165),'(辅)战斗时机表'!$A$4:$C$47,3,FALSE)&amp;IF(AB165="","","("&amp;AB165&amp;")"),"配置错误")&amp;IF(AD165="",""," 或 "))</f>
        <v/>
      </c>
      <c r="AD165" s="7" t="str">
        <f t="shared" ca="1" si="122"/>
        <v/>
      </c>
      <c r="AE165" s="7">
        <v>5</v>
      </c>
      <c r="AF165" s="7">
        <f t="shared" ca="1" si="123"/>
        <v>1</v>
      </c>
      <c r="AG165" s="10" t="str">
        <f t="shared" ca="1" si="124"/>
        <v/>
      </c>
      <c r="AH165" s="11" t="str">
        <f t="shared" ca="1" si="125"/>
        <v/>
      </c>
      <c r="AI165" s="11" t="str">
        <f t="shared" ca="1" si="126"/>
        <v/>
      </c>
      <c r="AJ165" s="11" t="str">
        <f ca="1">IF(AH165="","",IFERROR(VLOOKUP(VALUE(AH165),'(辅)战斗时机表'!$A$4:$C$47,3,FALSE)&amp;IF(AI165="","","("&amp;AI165&amp;")"),"配置错误")&amp;IF(AK165="",""," 或 "))</f>
        <v/>
      </c>
      <c r="AK165" s="7" t="str">
        <f t="shared" ca="1" si="127"/>
        <v/>
      </c>
    </row>
    <row r="166" spans="1:37" x14ac:dyDescent="0.15">
      <c r="A166" s="9" t="str">
        <f t="shared" ca="1" si="102"/>
        <v/>
      </c>
      <c r="B166" s="7" t="str">
        <f ca="1">IF(OFFSET(Buff!R$6,ROW()-6,0)="","",OFFSET(Buff!R$6,ROW()-6,0))</f>
        <v/>
      </c>
      <c r="C166" s="7">
        <v>1</v>
      </c>
      <c r="D166" s="7">
        <f t="shared" ca="1" si="103"/>
        <v>1</v>
      </c>
      <c r="E166" s="10" t="str">
        <f t="shared" ca="1" si="104"/>
        <v/>
      </c>
      <c r="F166" s="11" t="str">
        <f t="shared" ca="1" si="105"/>
        <v/>
      </c>
      <c r="G166" s="11" t="str">
        <f t="shared" ca="1" si="106"/>
        <v/>
      </c>
      <c r="H166" s="11" t="str">
        <f ca="1">IF(F166="","",IFERROR(VLOOKUP(VALUE(F166),'(辅)战斗时机表'!$A$4:$C$47,3,FALSE)&amp;IF(G166="","","("&amp;G166&amp;")"),"配置错误")&amp;IF(I166="",""," 或 "))</f>
        <v/>
      </c>
      <c r="I166" s="7" t="str">
        <f t="shared" ca="1" si="107"/>
        <v/>
      </c>
      <c r="J166" s="7">
        <v>2</v>
      </c>
      <c r="K166" s="7">
        <f t="shared" ca="1" si="108"/>
        <v>1</v>
      </c>
      <c r="L166" s="10" t="str">
        <f t="shared" ca="1" si="109"/>
        <v/>
      </c>
      <c r="M166" s="11" t="str">
        <f t="shared" ca="1" si="110"/>
        <v/>
      </c>
      <c r="N166" s="11" t="str">
        <f t="shared" ca="1" si="111"/>
        <v/>
      </c>
      <c r="O166" s="11" t="str">
        <f ca="1">IF(M166="","",IFERROR(VLOOKUP(VALUE(M166),'(辅)战斗时机表'!$A$4:$C$47,3,FALSE)&amp;IF(N166="","","("&amp;N166&amp;")"),"配置错误")&amp;IF(P166="",""," 或 "))</f>
        <v/>
      </c>
      <c r="P166" s="7" t="str">
        <f t="shared" ca="1" si="112"/>
        <v/>
      </c>
      <c r="Q166" s="7">
        <v>3</v>
      </c>
      <c r="R166" s="7">
        <f t="shared" ca="1" si="113"/>
        <v>1</v>
      </c>
      <c r="S166" s="10" t="str">
        <f t="shared" ca="1" si="114"/>
        <v/>
      </c>
      <c r="T166" s="11" t="str">
        <f t="shared" ca="1" si="115"/>
        <v/>
      </c>
      <c r="U166" s="11" t="str">
        <f t="shared" ca="1" si="116"/>
        <v/>
      </c>
      <c r="V166" s="11" t="str">
        <f ca="1">IF(T166="","",IFERROR(VLOOKUP(VALUE(T166),'(辅)战斗时机表'!$A$4:$C$47,3,FALSE)&amp;IF(U166="","","("&amp;U166&amp;")"),"配置错误")&amp;IF(W166="",""," 或 "))</f>
        <v/>
      </c>
      <c r="W166" s="7" t="str">
        <f t="shared" ca="1" si="117"/>
        <v/>
      </c>
      <c r="X166" s="7">
        <v>4</v>
      </c>
      <c r="Y166" s="7">
        <f t="shared" ca="1" si="118"/>
        <v>1</v>
      </c>
      <c r="Z166" s="10" t="str">
        <f t="shared" ca="1" si="119"/>
        <v/>
      </c>
      <c r="AA166" s="11" t="str">
        <f t="shared" ca="1" si="120"/>
        <v/>
      </c>
      <c r="AB166" s="11" t="str">
        <f t="shared" ca="1" si="121"/>
        <v/>
      </c>
      <c r="AC166" s="11" t="str">
        <f ca="1">IF(AA166="","",IFERROR(VLOOKUP(VALUE(AA166),'(辅)战斗时机表'!$A$4:$C$47,3,FALSE)&amp;IF(AB166="","","("&amp;AB166&amp;")"),"配置错误")&amp;IF(AD166="",""," 或 "))</f>
        <v/>
      </c>
      <c r="AD166" s="7" t="str">
        <f t="shared" ca="1" si="122"/>
        <v/>
      </c>
      <c r="AE166" s="7">
        <v>5</v>
      </c>
      <c r="AF166" s="7">
        <f t="shared" ca="1" si="123"/>
        <v>1</v>
      </c>
      <c r="AG166" s="10" t="str">
        <f t="shared" ca="1" si="124"/>
        <v/>
      </c>
      <c r="AH166" s="11" t="str">
        <f t="shared" ca="1" si="125"/>
        <v/>
      </c>
      <c r="AI166" s="11" t="str">
        <f t="shared" ca="1" si="126"/>
        <v/>
      </c>
      <c r="AJ166" s="11" t="str">
        <f ca="1">IF(AH166="","",IFERROR(VLOOKUP(VALUE(AH166),'(辅)战斗时机表'!$A$4:$C$47,3,FALSE)&amp;IF(AI166="","","("&amp;AI166&amp;")"),"配置错误")&amp;IF(AK166="",""," 或 "))</f>
        <v/>
      </c>
      <c r="AK166" s="7" t="str">
        <f t="shared" ca="1" si="127"/>
        <v/>
      </c>
    </row>
    <row r="167" spans="1:37" x14ac:dyDescent="0.15">
      <c r="A167" s="9" t="str">
        <f t="shared" ca="1" si="102"/>
        <v>bufftype集有到无时(;14)</v>
      </c>
      <c r="B167" s="7" t="str">
        <f ca="1">IF(OFFSET(Buff!R$6,ROW()-6,0)="","",OFFSET(Buff!R$6,ROW()-6,0))</f>
        <v>502;14</v>
      </c>
      <c r="C167" s="7">
        <v>1</v>
      </c>
      <c r="D167" s="7">
        <f t="shared" ref="D167:D198" ca="1" si="128">IFERROR(FIND("|",B167,1),LEN(B167)+1)</f>
        <v>7</v>
      </c>
      <c r="E167" s="10" t="str">
        <f t="shared" ref="E167:E198" ca="1" si="129">MID(B167,1,(D167-1))</f>
        <v>502;14</v>
      </c>
      <c r="F167" s="11" t="str">
        <f t="shared" ref="F167:F198" ca="1" si="130">IFERROR(LEFT(E167,IFERROR(FIND(";",E167)-1,LEN(E167))),"")</f>
        <v>502</v>
      </c>
      <c r="G167" s="11" t="str">
        <f t="shared" ref="G167:G198" ca="1" si="131">RIGHT(E167,LEN(E167)-LEN(F167)-0)</f>
        <v>;14</v>
      </c>
      <c r="H167" s="11" t="str">
        <f ca="1">IF(F167="","",IFERROR(VLOOKUP(VALUE(F167),'(辅)战斗时机表'!$A$4:$C$47,3,FALSE)&amp;IF(G167="","","("&amp;G167&amp;")"),"配置错误")&amp;IF(I167="",""," 或 "))</f>
        <v>bufftype集有到无时(;14)</v>
      </c>
      <c r="I167" s="7" t="str">
        <f t="shared" ref="I167:I198" ca="1" si="132">IFERROR(MID(B167,D167+1,LEN(B167)-D167),"")</f>
        <v/>
      </c>
      <c r="J167" s="7">
        <v>2</v>
      </c>
      <c r="K167" s="7">
        <f t="shared" ref="K167:K198" ca="1" si="133">IFERROR(FIND("|",I167,1),LEN(I167)+1)</f>
        <v>1</v>
      </c>
      <c r="L167" s="10" t="str">
        <f t="shared" ref="L167:L198" ca="1" si="134">MID(I167,1,(K167-1))</f>
        <v/>
      </c>
      <c r="M167" s="11" t="str">
        <f t="shared" ref="M167:M198" ca="1" si="135">IFERROR(LEFT(L167,IFERROR(FIND(";",L167)-1,LEN(L167))),"")</f>
        <v/>
      </c>
      <c r="N167" s="11" t="str">
        <f t="shared" ref="N167:N198" ca="1" si="136">RIGHT(L167,LEN(L167)-LEN(M167)-0)</f>
        <v/>
      </c>
      <c r="O167" s="11" t="str">
        <f ca="1">IF(M167="","",IFERROR(VLOOKUP(VALUE(M167),'(辅)战斗时机表'!$A$4:$C$47,3,FALSE)&amp;IF(N167="","","("&amp;N167&amp;")"),"配置错误")&amp;IF(P167="",""," 或 "))</f>
        <v/>
      </c>
      <c r="P167" s="7" t="str">
        <f t="shared" ref="P167:P198" ca="1" si="137">IFERROR(MID(I167,K167+1,LEN(I167)-K167),"")</f>
        <v/>
      </c>
      <c r="Q167" s="7">
        <v>3</v>
      </c>
      <c r="R167" s="7">
        <f t="shared" ref="R167:R198" ca="1" si="138">IFERROR(FIND("|",P167,1),LEN(P167)+1)</f>
        <v>1</v>
      </c>
      <c r="S167" s="10" t="str">
        <f t="shared" ref="S167:S198" ca="1" si="139">MID(P167,1,(R167-1))</f>
        <v/>
      </c>
      <c r="T167" s="11" t="str">
        <f t="shared" ref="T167:T198" ca="1" si="140">IFERROR(LEFT(S167,IFERROR(FIND(";",S167)-1,LEN(S167))),"")</f>
        <v/>
      </c>
      <c r="U167" s="11" t="str">
        <f t="shared" ref="U167:U198" ca="1" si="141">RIGHT(S167,LEN(S167)-LEN(T167)-0)</f>
        <v/>
      </c>
      <c r="V167" s="11" t="str">
        <f ca="1">IF(T167="","",IFERROR(VLOOKUP(VALUE(T167),'(辅)战斗时机表'!$A$4:$C$47,3,FALSE)&amp;IF(U167="","","("&amp;U167&amp;")"),"配置错误")&amp;IF(W167="",""," 或 "))</f>
        <v/>
      </c>
      <c r="W167" s="7" t="str">
        <f t="shared" ref="W167:W198" ca="1" si="142">IFERROR(MID(P167,R167+1,LEN(P167)-R167),"")</f>
        <v/>
      </c>
      <c r="X167" s="7">
        <v>4</v>
      </c>
      <c r="Y167" s="7">
        <f t="shared" ref="Y167:Y198" ca="1" si="143">IFERROR(FIND("|",W167,1),LEN(W167)+1)</f>
        <v>1</v>
      </c>
      <c r="Z167" s="10" t="str">
        <f t="shared" ref="Z167:Z198" ca="1" si="144">MID(W167,1,(Y167-1))</f>
        <v/>
      </c>
      <c r="AA167" s="11" t="str">
        <f t="shared" ref="AA167:AA198" ca="1" si="145">IFERROR(LEFT(Z167,IFERROR(FIND(";",Z167)-1,LEN(Z167))),"")</f>
        <v/>
      </c>
      <c r="AB167" s="11" t="str">
        <f t="shared" ref="AB167:AB198" ca="1" si="146">RIGHT(Z167,LEN(Z167)-LEN(AA167)-0)</f>
        <v/>
      </c>
      <c r="AC167" s="11" t="str">
        <f ca="1">IF(AA167="","",IFERROR(VLOOKUP(VALUE(AA167),'(辅)战斗时机表'!$A$4:$C$47,3,FALSE)&amp;IF(AB167="","","("&amp;AB167&amp;")"),"配置错误")&amp;IF(AD167="",""," 或 "))</f>
        <v/>
      </c>
      <c r="AD167" s="7" t="str">
        <f t="shared" ref="AD167:AD198" ca="1" si="147">IFERROR(MID(W167,Y167+1,LEN(W167)-Y167),"")</f>
        <v/>
      </c>
      <c r="AE167" s="7">
        <v>5</v>
      </c>
      <c r="AF167" s="7">
        <f t="shared" ref="AF167:AF198" ca="1" si="148">IFERROR(FIND("|",AD167,1),LEN(AD167)+1)</f>
        <v>1</v>
      </c>
      <c r="AG167" s="10" t="str">
        <f t="shared" ref="AG167:AG198" ca="1" si="149">MID(AD167,1,(AF167-1))</f>
        <v/>
      </c>
      <c r="AH167" s="11" t="str">
        <f t="shared" ref="AH167:AH198" ca="1" si="150">IFERROR(LEFT(AG167,IFERROR(FIND(";",AG167)-1,LEN(AG167))),"")</f>
        <v/>
      </c>
      <c r="AI167" s="11" t="str">
        <f t="shared" ref="AI167:AI198" ca="1" si="151">RIGHT(AG167,LEN(AG167)-LEN(AH167)-0)</f>
        <v/>
      </c>
      <c r="AJ167" s="11" t="str">
        <f ca="1">IF(AH167="","",IFERROR(VLOOKUP(VALUE(AH167),'(辅)战斗时机表'!$A$4:$C$47,3,FALSE)&amp;IF(AI167="","","("&amp;AI167&amp;")"),"配置错误")&amp;IF(AK167="",""," 或 "))</f>
        <v/>
      </c>
      <c r="AK167" s="7" t="str">
        <f t="shared" ref="AK167:AK198" ca="1" si="152">IFERROR(MID(AD167,AF167+1,LEN(AD167)-AF167),"")</f>
        <v/>
      </c>
    </row>
    <row r="168" spans="1:37" x14ac:dyDescent="0.15">
      <c r="A168" s="9" t="str">
        <f t="shared" ca="1" si="102"/>
        <v/>
      </c>
      <c r="B168" s="7" t="str">
        <f ca="1">IF(OFFSET(Buff!R$6,ROW()-6,0)="","",OFFSET(Buff!R$6,ROW()-6,0))</f>
        <v/>
      </c>
      <c r="C168" s="7">
        <v>1</v>
      </c>
      <c r="D168" s="7">
        <f t="shared" ca="1" si="128"/>
        <v>1</v>
      </c>
      <c r="E168" s="10" t="str">
        <f t="shared" ca="1" si="129"/>
        <v/>
      </c>
      <c r="F168" s="11" t="str">
        <f t="shared" ca="1" si="130"/>
        <v/>
      </c>
      <c r="G168" s="11" t="str">
        <f t="shared" ca="1" si="131"/>
        <v/>
      </c>
      <c r="H168" s="11" t="str">
        <f ca="1">IF(F168="","",IFERROR(VLOOKUP(VALUE(F168),'(辅)战斗时机表'!$A$4:$C$47,3,FALSE)&amp;IF(G168="","","("&amp;G168&amp;")"),"配置错误")&amp;IF(I168="",""," 或 "))</f>
        <v/>
      </c>
      <c r="I168" s="7" t="str">
        <f t="shared" ca="1" si="132"/>
        <v/>
      </c>
      <c r="J168" s="7">
        <v>2</v>
      </c>
      <c r="K168" s="7">
        <f t="shared" ca="1" si="133"/>
        <v>1</v>
      </c>
      <c r="L168" s="10" t="str">
        <f t="shared" ca="1" si="134"/>
        <v/>
      </c>
      <c r="M168" s="11" t="str">
        <f t="shared" ca="1" si="135"/>
        <v/>
      </c>
      <c r="N168" s="11" t="str">
        <f t="shared" ca="1" si="136"/>
        <v/>
      </c>
      <c r="O168" s="11" t="str">
        <f ca="1">IF(M168="","",IFERROR(VLOOKUP(VALUE(M168),'(辅)战斗时机表'!$A$4:$C$47,3,FALSE)&amp;IF(N168="","","("&amp;N168&amp;")"),"配置错误")&amp;IF(P168="",""," 或 "))</f>
        <v/>
      </c>
      <c r="P168" s="7" t="str">
        <f t="shared" ca="1" si="137"/>
        <v/>
      </c>
      <c r="Q168" s="7">
        <v>3</v>
      </c>
      <c r="R168" s="7">
        <f t="shared" ca="1" si="138"/>
        <v>1</v>
      </c>
      <c r="S168" s="10" t="str">
        <f t="shared" ca="1" si="139"/>
        <v/>
      </c>
      <c r="T168" s="11" t="str">
        <f t="shared" ca="1" si="140"/>
        <v/>
      </c>
      <c r="U168" s="11" t="str">
        <f t="shared" ca="1" si="141"/>
        <v/>
      </c>
      <c r="V168" s="11" t="str">
        <f ca="1">IF(T168="","",IFERROR(VLOOKUP(VALUE(T168),'(辅)战斗时机表'!$A$4:$C$47,3,FALSE)&amp;IF(U168="","","("&amp;U168&amp;")"),"配置错误")&amp;IF(W168="",""," 或 "))</f>
        <v/>
      </c>
      <c r="W168" s="7" t="str">
        <f t="shared" ca="1" si="142"/>
        <v/>
      </c>
      <c r="X168" s="7">
        <v>4</v>
      </c>
      <c r="Y168" s="7">
        <f t="shared" ca="1" si="143"/>
        <v>1</v>
      </c>
      <c r="Z168" s="10" t="str">
        <f t="shared" ca="1" si="144"/>
        <v/>
      </c>
      <c r="AA168" s="11" t="str">
        <f t="shared" ca="1" si="145"/>
        <v/>
      </c>
      <c r="AB168" s="11" t="str">
        <f t="shared" ca="1" si="146"/>
        <v/>
      </c>
      <c r="AC168" s="11" t="str">
        <f ca="1">IF(AA168="","",IFERROR(VLOOKUP(VALUE(AA168),'(辅)战斗时机表'!$A$4:$C$47,3,FALSE)&amp;IF(AB168="","","("&amp;AB168&amp;")"),"配置错误")&amp;IF(AD168="",""," 或 "))</f>
        <v/>
      </c>
      <c r="AD168" s="7" t="str">
        <f t="shared" ca="1" si="147"/>
        <v/>
      </c>
      <c r="AE168" s="7">
        <v>5</v>
      </c>
      <c r="AF168" s="7">
        <f t="shared" ca="1" si="148"/>
        <v>1</v>
      </c>
      <c r="AG168" s="10" t="str">
        <f t="shared" ca="1" si="149"/>
        <v/>
      </c>
      <c r="AH168" s="11" t="str">
        <f t="shared" ca="1" si="150"/>
        <v/>
      </c>
      <c r="AI168" s="11" t="str">
        <f t="shared" ca="1" si="151"/>
        <v/>
      </c>
      <c r="AJ168" s="11" t="str">
        <f ca="1">IF(AH168="","",IFERROR(VLOOKUP(VALUE(AH168),'(辅)战斗时机表'!$A$4:$C$47,3,FALSE)&amp;IF(AI168="","","("&amp;AI168&amp;")"),"配置错误")&amp;IF(AK168="",""," 或 "))</f>
        <v/>
      </c>
      <c r="AK168" s="7" t="str">
        <f t="shared" ca="1" si="152"/>
        <v/>
      </c>
    </row>
    <row r="169" spans="1:37" x14ac:dyDescent="0.15">
      <c r="A169" s="9" t="str">
        <f t="shared" ca="1" si="102"/>
        <v>bufftype集有到无时(;14)</v>
      </c>
      <c r="B169" s="7" t="str">
        <f ca="1">IF(OFFSET(Buff!R$6,ROW()-6,0)="","",OFFSET(Buff!R$6,ROW()-6,0))</f>
        <v>502;14</v>
      </c>
      <c r="C169" s="7">
        <v>1</v>
      </c>
      <c r="D169" s="7">
        <f t="shared" ca="1" si="128"/>
        <v>7</v>
      </c>
      <c r="E169" s="10" t="str">
        <f t="shared" ca="1" si="129"/>
        <v>502;14</v>
      </c>
      <c r="F169" s="11" t="str">
        <f t="shared" ca="1" si="130"/>
        <v>502</v>
      </c>
      <c r="G169" s="11" t="str">
        <f t="shared" ca="1" si="131"/>
        <v>;14</v>
      </c>
      <c r="H169" s="11" t="str">
        <f ca="1">IF(F169="","",IFERROR(VLOOKUP(VALUE(F169),'(辅)战斗时机表'!$A$4:$C$47,3,FALSE)&amp;IF(G169="","","("&amp;G169&amp;")"),"配置错误")&amp;IF(I169="",""," 或 "))</f>
        <v>bufftype集有到无时(;14)</v>
      </c>
      <c r="I169" s="7" t="str">
        <f t="shared" ca="1" si="132"/>
        <v/>
      </c>
      <c r="J169" s="7">
        <v>2</v>
      </c>
      <c r="K169" s="7">
        <f t="shared" ca="1" si="133"/>
        <v>1</v>
      </c>
      <c r="L169" s="10" t="str">
        <f t="shared" ca="1" si="134"/>
        <v/>
      </c>
      <c r="M169" s="11" t="str">
        <f t="shared" ca="1" si="135"/>
        <v/>
      </c>
      <c r="N169" s="11" t="str">
        <f t="shared" ca="1" si="136"/>
        <v/>
      </c>
      <c r="O169" s="11" t="str">
        <f ca="1">IF(M169="","",IFERROR(VLOOKUP(VALUE(M169),'(辅)战斗时机表'!$A$4:$C$47,3,FALSE)&amp;IF(N169="","","("&amp;N169&amp;")"),"配置错误")&amp;IF(P169="",""," 或 "))</f>
        <v/>
      </c>
      <c r="P169" s="7" t="str">
        <f t="shared" ca="1" si="137"/>
        <v/>
      </c>
      <c r="Q169" s="7">
        <v>3</v>
      </c>
      <c r="R169" s="7">
        <f t="shared" ca="1" si="138"/>
        <v>1</v>
      </c>
      <c r="S169" s="10" t="str">
        <f t="shared" ca="1" si="139"/>
        <v/>
      </c>
      <c r="T169" s="11" t="str">
        <f t="shared" ca="1" si="140"/>
        <v/>
      </c>
      <c r="U169" s="11" t="str">
        <f t="shared" ca="1" si="141"/>
        <v/>
      </c>
      <c r="V169" s="11" t="str">
        <f ca="1">IF(T169="","",IFERROR(VLOOKUP(VALUE(T169),'(辅)战斗时机表'!$A$4:$C$47,3,FALSE)&amp;IF(U169="","","("&amp;U169&amp;")"),"配置错误")&amp;IF(W169="",""," 或 "))</f>
        <v/>
      </c>
      <c r="W169" s="7" t="str">
        <f t="shared" ca="1" si="142"/>
        <v/>
      </c>
      <c r="X169" s="7">
        <v>4</v>
      </c>
      <c r="Y169" s="7">
        <f t="shared" ca="1" si="143"/>
        <v>1</v>
      </c>
      <c r="Z169" s="10" t="str">
        <f t="shared" ca="1" si="144"/>
        <v/>
      </c>
      <c r="AA169" s="11" t="str">
        <f t="shared" ca="1" si="145"/>
        <v/>
      </c>
      <c r="AB169" s="11" t="str">
        <f t="shared" ca="1" si="146"/>
        <v/>
      </c>
      <c r="AC169" s="11" t="str">
        <f ca="1">IF(AA169="","",IFERROR(VLOOKUP(VALUE(AA169),'(辅)战斗时机表'!$A$4:$C$47,3,FALSE)&amp;IF(AB169="","","("&amp;AB169&amp;")"),"配置错误")&amp;IF(AD169="",""," 或 "))</f>
        <v/>
      </c>
      <c r="AD169" s="7" t="str">
        <f t="shared" ca="1" si="147"/>
        <v/>
      </c>
      <c r="AE169" s="7">
        <v>5</v>
      </c>
      <c r="AF169" s="7">
        <f t="shared" ca="1" si="148"/>
        <v>1</v>
      </c>
      <c r="AG169" s="10" t="str">
        <f t="shared" ca="1" si="149"/>
        <v/>
      </c>
      <c r="AH169" s="11" t="str">
        <f t="shared" ca="1" si="150"/>
        <v/>
      </c>
      <c r="AI169" s="11" t="str">
        <f t="shared" ca="1" si="151"/>
        <v/>
      </c>
      <c r="AJ169" s="11" t="str">
        <f ca="1">IF(AH169="","",IFERROR(VLOOKUP(VALUE(AH169),'(辅)战斗时机表'!$A$4:$C$47,3,FALSE)&amp;IF(AI169="","","("&amp;AI169&amp;")"),"配置错误")&amp;IF(AK169="",""," 或 "))</f>
        <v/>
      </c>
      <c r="AK169" s="7" t="str">
        <f t="shared" ca="1" si="152"/>
        <v/>
      </c>
    </row>
    <row r="170" spans="1:37" x14ac:dyDescent="0.15">
      <c r="A170" s="9" t="str">
        <f t="shared" ca="1" si="102"/>
        <v/>
      </c>
      <c r="B170" s="7" t="str">
        <f ca="1">IF(OFFSET(Buff!R$6,ROW()-6,0)="","",OFFSET(Buff!R$6,ROW()-6,0))</f>
        <v/>
      </c>
      <c r="C170" s="7">
        <v>1</v>
      </c>
      <c r="D170" s="7">
        <f t="shared" ca="1" si="128"/>
        <v>1</v>
      </c>
      <c r="E170" s="10" t="str">
        <f t="shared" ca="1" si="129"/>
        <v/>
      </c>
      <c r="F170" s="11" t="str">
        <f t="shared" ca="1" si="130"/>
        <v/>
      </c>
      <c r="G170" s="11" t="str">
        <f t="shared" ca="1" si="131"/>
        <v/>
      </c>
      <c r="H170" s="11" t="str">
        <f ca="1">IF(F170="","",IFERROR(VLOOKUP(VALUE(F170),'(辅)战斗时机表'!$A$4:$C$47,3,FALSE)&amp;IF(G170="","","("&amp;G170&amp;")"),"配置错误")&amp;IF(I170="",""," 或 "))</f>
        <v/>
      </c>
      <c r="I170" s="7" t="str">
        <f t="shared" ca="1" si="132"/>
        <v/>
      </c>
      <c r="J170" s="7">
        <v>2</v>
      </c>
      <c r="K170" s="7">
        <f t="shared" ca="1" si="133"/>
        <v>1</v>
      </c>
      <c r="L170" s="10" t="str">
        <f t="shared" ca="1" si="134"/>
        <v/>
      </c>
      <c r="M170" s="11" t="str">
        <f t="shared" ca="1" si="135"/>
        <v/>
      </c>
      <c r="N170" s="11" t="str">
        <f t="shared" ca="1" si="136"/>
        <v/>
      </c>
      <c r="O170" s="11" t="str">
        <f ca="1">IF(M170="","",IFERROR(VLOOKUP(VALUE(M170),'(辅)战斗时机表'!$A$4:$C$47,3,FALSE)&amp;IF(N170="","","("&amp;N170&amp;")"),"配置错误")&amp;IF(P170="",""," 或 "))</f>
        <v/>
      </c>
      <c r="P170" s="7" t="str">
        <f t="shared" ca="1" si="137"/>
        <v/>
      </c>
      <c r="Q170" s="7">
        <v>3</v>
      </c>
      <c r="R170" s="7">
        <f t="shared" ca="1" si="138"/>
        <v>1</v>
      </c>
      <c r="S170" s="10" t="str">
        <f t="shared" ca="1" si="139"/>
        <v/>
      </c>
      <c r="T170" s="11" t="str">
        <f t="shared" ca="1" si="140"/>
        <v/>
      </c>
      <c r="U170" s="11" t="str">
        <f t="shared" ca="1" si="141"/>
        <v/>
      </c>
      <c r="V170" s="11" t="str">
        <f ca="1">IF(T170="","",IFERROR(VLOOKUP(VALUE(T170),'(辅)战斗时机表'!$A$4:$C$47,3,FALSE)&amp;IF(U170="","","("&amp;U170&amp;")"),"配置错误")&amp;IF(W170="",""," 或 "))</f>
        <v/>
      </c>
      <c r="W170" s="7" t="str">
        <f t="shared" ca="1" si="142"/>
        <v/>
      </c>
      <c r="X170" s="7">
        <v>4</v>
      </c>
      <c r="Y170" s="7">
        <f t="shared" ca="1" si="143"/>
        <v>1</v>
      </c>
      <c r="Z170" s="10" t="str">
        <f t="shared" ca="1" si="144"/>
        <v/>
      </c>
      <c r="AA170" s="11" t="str">
        <f t="shared" ca="1" si="145"/>
        <v/>
      </c>
      <c r="AB170" s="11" t="str">
        <f t="shared" ca="1" si="146"/>
        <v/>
      </c>
      <c r="AC170" s="11" t="str">
        <f ca="1">IF(AA170="","",IFERROR(VLOOKUP(VALUE(AA170),'(辅)战斗时机表'!$A$4:$C$47,3,FALSE)&amp;IF(AB170="","","("&amp;AB170&amp;")"),"配置错误")&amp;IF(AD170="",""," 或 "))</f>
        <v/>
      </c>
      <c r="AD170" s="7" t="str">
        <f t="shared" ca="1" si="147"/>
        <v/>
      </c>
      <c r="AE170" s="7">
        <v>5</v>
      </c>
      <c r="AF170" s="7">
        <f t="shared" ca="1" si="148"/>
        <v>1</v>
      </c>
      <c r="AG170" s="10" t="str">
        <f t="shared" ca="1" si="149"/>
        <v/>
      </c>
      <c r="AH170" s="11" t="str">
        <f t="shared" ca="1" si="150"/>
        <v/>
      </c>
      <c r="AI170" s="11" t="str">
        <f t="shared" ca="1" si="151"/>
        <v/>
      </c>
      <c r="AJ170" s="11" t="str">
        <f ca="1">IF(AH170="","",IFERROR(VLOOKUP(VALUE(AH170),'(辅)战斗时机表'!$A$4:$C$47,3,FALSE)&amp;IF(AI170="","","("&amp;AI170&amp;")"),"配置错误")&amp;IF(AK170="",""," 或 "))</f>
        <v/>
      </c>
      <c r="AK170" s="7" t="str">
        <f t="shared" ca="1" si="152"/>
        <v/>
      </c>
    </row>
    <row r="171" spans="1:37" x14ac:dyDescent="0.15">
      <c r="A171" s="9" t="str">
        <f t="shared" ca="1" si="102"/>
        <v>bufftype集有到无时(;14)</v>
      </c>
      <c r="B171" s="7" t="str">
        <f ca="1">IF(OFFSET(Buff!R$6,ROW()-6,0)="","",OFFSET(Buff!R$6,ROW()-6,0))</f>
        <v>502;14</v>
      </c>
      <c r="C171" s="7">
        <v>1</v>
      </c>
      <c r="D171" s="7">
        <f t="shared" ca="1" si="128"/>
        <v>7</v>
      </c>
      <c r="E171" s="10" t="str">
        <f t="shared" ca="1" si="129"/>
        <v>502;14</v>
      </c>
      <c r="F171" s="11" t="str">
        <f t="shared" ca="1" si="130"/>
        <v>502</v>
      </c>
      <c r="G171" s="11" t="str">
        <f t="shared" ca="1" si="131"/>
        <v>;14</v>
      </c>
      <c r="H171" s="11" t="str">
        <f ca="1">IF(F171="","",IFERROR(VLOOKUP(VALUE(F171),'(辅)战斗时机表'!$A$4:$C$47,3,FALSE)&amp;IF(G171="","","("&amp;G171&amp;")"),"配置错误")&amp;IF(I171="",""," 或 "))</f>
        <v>bufftype集有到无时(;14)</v>
      </c>
      <c r="I171" s="7" t="str">
        <f t="shared" ca="1" si="132"/>
        <v/>
      </c>
      <c r="J171" s="7">
        <v>2</v>
      </c>
      <c r="K171" s="7">
        <f t="shared" ca="1" si="133"/>
        <v>1</v>
      </c>
      <c r="L171" s="10" t="str">
        <f t="shared" ca="1" si="134"/>
        <v/>
      </c>
      <c r="M171" s="11" t="str">
        <f t="shared" ca="1" si="135"/>
        <v/>
      </c>
      <c r="N171" s="11" t="str">
        <f t="shared" ca="1" si="136"/>
        <v/>
      </c>
      <c r="O171" s="11" t="str">
        <f ca="1">IF(M171="","",IFERROR(VLOOKUP(VALUE(M171),'(辅)战斗时机表'!$A$4:$C$47,3,FALSE)&amp;IF(N171="","","("&amp;N171&amp;")"),"配置错误")&amp;IF(P171="",""," 或 "))</f>
        <v/>
      </c>
      <c r="P171" s="7" t="str">
        <f t="shared" ca="1" si="137"/>
        <v/>
      </c>
      <c r="Q171" s="7">
        <v>3</v>
      </c>
      <c r="R171" s="7">
        <f t="shared" ca="1" si="138"/>
        <v>1</v>
      </c>
      <c r="S171" s="10" t="str">
        <f t="shared" ca="1" si="139"/>
        <v/>
      </c>
      <c r="T171" s="11" t="str">
        <f t="shared" ca="1" si="140"/>
        <v/>
      </c>
      <c r="U171" s="11" t="str">
        <f t="shared" ca="1" si="141"/>
        <v/>
      </c>
      <c r="V171" s="11" t="str">
        <f ca="1">IF(T171="","",IFERROR(VLOOKUP(VALUE(T171),'(辅)战斗时机表'!$A$4:$C$47,3,FALSE)&amp;IF(U171="","","("&amp;U171&amp;")"),"配置错误")&amp;IF(W171="",""," 或 "))</f>
        <v/>
      </c>
      <c r="W171" s="7" t="str">
        <f t="shared" ca="1" si="142"/>
        <v/>
      </c>
      <c r="X171" s="7">
        <v>4</v>
      </c>
      <c r="Y171" s="7">
        <f t="shared" ca="1" si="143"/>
        <v>1</v>
      </c>
      <c r="Z171" s="10" t="str">
        <f t="shared" ca="1" si="144"/>
        <v/>
      </c>
      <c r="AA171" s="11" t="str">
        <f t="shared" ca="1" si="145"/>
        <v/>
      </c>
      <c r="AB171" s="11" t="str">
        <f t="shared" ca="1" si="146"/>
        <v/>
      </c>
      <c r="AC171" s="11" t="str">
        <f ca="1">IF(AA171="","",IFERROR(VLOOKUP(VALUE(AA171),'(辅)战斗时机表'!$A$4:$C$47,3,FALSE)&amp;IF(AB171="","","("&amp;AB171&amp;")"),"配置错误")&amp;IF(AD171="",""," 或 "))</f>
        <v/>
      </c>
      <c r="AD171" s="7" t="str">
        <f t="shared" ca="1" si="147"/>
        <v/>
      </c>
      <c r="AE171" s="7">
        <v>5</v>
      </c>
      <c r="AF171" s="7">
        <f t="shared" ca="1" si="148"/>
        <v>1</v>
      </c>
      <c r="AG171" s="10" t="str">
        <f t="shared" ca="1" si="149"/>
        <v/>
      </c>
      <c r="AH171" s="11" t="str">
        <f t="shared" ca="1" si="150"/>
        <v/>
      </c>
      <c r="AI171" s="11" t="str">
        <f t="shared" ca="1" si="151"/>
        <v/>
      </c>
      <c r="AJ171" s="11" t="str">
        <f ca="1">IF(AH171="","",IFERROR(VLOOKUP(VALUE(AH171),'(辅)战斗时机表'!$A$4:$C$47,3,FALSE)&amp;IF(AI171="","","("&amp;AI171&amp;")"),"配置错误")&amp;IF(AK171="",""," 或 "))</f>
        <v/>
      </c>
      <c r="AK171" s="7" t="str">
        <f t="shared" ca="1" si="152"/>
        <v/>
      </c>
    </row>
    <row r="172" spans="1:37" x14ac:dyDescent="0.15">
      <c r="A172" s="9" t="str">
        <f t="shared" ca="1" si="102"/>
        <v/>
      </c>
      <c r="B172" s="7" t="str">
        <f ca="1">IF(OFFSET(Buff!R$6,ROW()-6,0)="","",OFFSET(Buff!R$6,ROW()-6,0))</f>
        <v/>
      </c>
      <c r="C172" s="7">
        <v>1</v>
      </c>
      <c r="D172" s="7">
        <f t="shared" ca="1" si="128"/>
        <v>1</v>
      </c>
      <c r="E172" s="10" t="str">
        <f t="shared" ca="1" si="129"/>
        <v/>
      </c>
      <c r="F172" s="11" t="str">
        <f t="shared" ca="1" si="130"/>
        <v/>
      </c>
      <c r="G172" s="11" t="str">
        <f t="shared" ca="1" si="131"/>
        <v/>
      </c>
      <c r="H172" s="11" t="str">
        <f ca="1">IF(F172="","",IFERROR(VLOOKUP(VALUE(F172),'(辅)战斗时机表'!$A$4:$C$47,3,FALSE)&amp;IF(G172="","","("&amp;G172&amp;")"),"配置错误")&amp;IF(I172="",""," 或 "))</f>
        <v/>
      </c>
      <c r="I172" s="7" t="str">
        <f t="shared" ca="1" si="132"/>
        <v/>
      </c>
      <c r="J172" s="7">
        <v>2</v>
      </c>
      <c r="K172" s="7">
        <f t="shared" ca="1" si="133"/>
        <v>1</v>
      </c>
      <c r="L172" s="10" t="str">
        <f t="shared" ca="1" si="134"/>
        <v/>
      </c>
      <c r="M172" s="11" t="str">
        <f t="shared" ca="1" si="135"/>
        <v/>
      </c>
      <c r="N172" s="11" t="str">
        <f t="shared" ca="1" si="136"/>
        <v/>
      </c>
      <c r="O172" s="11" t="str">
        <f ca="1">IF(M172="","",IFERROR(VLOOKUP(VALUE(M172),'(辅)战斗时机表'!$A$4:$C$47,3,FALSE)&amp;IF(N172="","","("&amp;N172&amp;")"),"配置错误")&amp;IF(P172="",""," 或 "))</f>
        <v/>
      </c>
      <c r="P172" s="7" t="str">
        <f t="shared" ca="1" si="137"/>
        <v/>
      </c>
      <c r="Q172" s="7">
        <v>3</v>
      </c>
      <c r="R172" s="7">
        <f t="shared" ca="1" si="138"/>
        <v>1</v>
      </c>
      <c r="S172" s="10" t="str">
        <f t="shared" ca="1" si="139"/>
        <v/>
      </c>
      <c r="T172" s="11" t="str">
        <f t="shared" ca="1" si="140"/>
        <v/>
      </c>
      <c r="U172" s="11" t="str">
        <f t="shared" ca="1" si="141"/>
        <v/>
      </c>
      <c r="V172" s="11" t="str">
        <f ca="1">IF(T172="","",IFERROR(VLOOKUP(VALUE(T172),'(辅)战斗时机表'!$A$4:$C$47,3,FALSE)&amp;IF(U172="","","("&amp;U172&amp;")"),"配置错误")&amp;IF(W172="",""," 或 "))</f>
        <v/>
      </c>
      <c r="W172" s="7" t="str">
        <f t="shared" ca="1" si="142"/>
        <v/>
      </c>
      <c r="X172" s="7">
        <v>4</v>
      </c>
      <c r="Y172" s="7">
        <f t="shared" ca="1" si="143"/>
        <v>1</v>
      </c>
      <c r="Z172" s="10" t="str">
        <f t="shared" ca="1" si="144"/>
        <v/>
      </c>
      <c r="AA172" s="11" t="str">
        <f t="shared" ca="1" si="145"/>
        <v/>
      </c>
      <c r="AB172" s="11" t="str">
        <f t="shared" ca="1" si="146"/>
        <v/>
      </c>
      <c r="AC172" s="11" t="str">
        <f ca="1">IF(AA172="","",IFERROR(VLOOKUP(VALUE(AA172),'(辅)战斗时机表'!$A$4:$C$47,3,FALSE)&amp;IF(AB172="","","("&amp;AB172&amp;")"),"配置错误")&amp;IF(AD172="",""," 或 "))</f>
        <v/>
      </c>
      <c r="AD172" s="7" t="str">
        <f t="shared" ca="1" si="147"/>
        <v/>
      </c>
      <c r="AE172" s="7">
        <v>5</v>
      </c>
      <c r="AF172" s="7">
        <f t="shared" ca="1" si="148"/>
        <v>1</v>
      </c>
      <c r="AG172" s="10" t="str">
        <f t="shared" ca="1" si="149"/>
        <v/>
      </c>
      <c r="AH172" s="11" t="str">
        <f t="shared" ca="1" si="150"/>
        <v/>
      </c>
      <c r="AI172" s="11" t="str">
        <f t="shared" ca="1" si="151"/>
        <v/>
      </c>
      <c r="AJ172" s="11" t="str">
        <f ca="1">IF(AH172="","",IFERROR(VLOOKUP(VALUE(AH172),'(辅)战斗时机表'!$A$4:$C$47,3,FALSE)&amp;IF(AI172="","","("&amp;AI172&amp;")"),"配置错误")&amp;IF(AK172="",""," 或 "))</f>
        <v/>
      </c>
      <c r="AK172" s="7" t="str">
        <f t="shared" ca="1" si="152"/>
        <v/>
      </c>
    </row>
    <row r="173" spans="1:37" x14ac:dyDescent="0.15">
      <c r="A173" s="9" t="str">
        <f t="shared" ca="1" si="102"/>
        <v>立即</v>
      </c>
      <c r="B173" s="7">
        <f ca="1">IF(OFFSET(Buff!R$6,ROW()-6,0)="","",OFFSET(Buff!R$6,ROW()-6,0))</f>
        <v>0</v>
      </c>
      <c r="C173" s="7">
        <v>1</v>
      </c>
      <c r="D173" s="7">
        <f t="shared" ca="1" si="128"/>
        <v>2</v>
      </c>
      <c r="E173" s="10" t="str">
        <f t="shared" ca="1" si="129"/>
        <v>0</v>
      </c>
      <c r="F173" s="11" t="str">
        <f t="shared" ca="1" si="130"/>
        <v>0</v>
      </c>
      <c r="G173" s="11" t="str">
        <f t="shared" ca="1" si="131"/>
        <v/>
      </c>
      <c r="H173" s="11" t="str">
        <f ca="1">IF(F173="","",IFERROR(VLOOKUP(VALUE(F173),'(辅)战斗时机表'!$A$4:$C$47,3,FALSE)&amp;IF(G173="","","("&amp;G173&amp;")"),"配置错误")&amp;IF(I173="",""," 或 "))</f>
        <v>立即</v>
      </c>
      <c r="I173" s="7" t="str">
        <f t="shared" ca="1" si="132"/>
        <v/>
      </c>
      <c r="J173" s="7">
        <v>2</v>
      </c>
      <c r="K173" s="7">
        <f t="shared" ca="1" si="133"/>
        <v>1</v>
      </c>
      <c r="L173" s="10" t="str">
        <f t="shared" ca="1" si="134"/>
        <v/>
      </c>
      <c r="M173" s="11" t="str">
        <f t="shared" ca="1" si="135"/>
        <v/>
      </c>
      <c r="N173" s="11" t="str">
        <f t="shared" ca="1" si="136"/>
        <v/>
      </c>
      <c r="O173" s="11" t="str">
        <f ca="1">IF(M173="","",IFERROR(VLOOKUP(VALUE(M173),'(辅)战斗时机表'!$A$4:$C$47,3,FALSE)&amp;IF(N173="","","("&amp;N173&amp;")"),"配置错误")&amp;IF(P173="",""," 或 "))</f>
        <v/>
      </c>
      <c r="P173" s="7" t="str">
        <f t="shared" ca="1" si="137"/>
        <v/>
      </c>
      <c r="Q173" s="7">
        <v>3</v>
      </c>
      <c r="R173" s="7">
        <f t="shared" ca="1" si="138"/>
        <v>1</v>
      </c>
      <c r="S173" s="10" t="str">
        <f t="shared" ca="1" si="139"/>
        <v/>
      </c>
      <c r="T173" s="11" t="str">
        <f t="shared" ca="1" si="140"/>
        <v/>
      </c>
      <c r="U173" s="11" t="str">
        <f t="shared" ca="1" si="141"/>
        <v/>
      </c>
      <c r="V173" s="11" t="str">
        <f ca="1">IF(T173="","",IFERROR(VLOOKUP(VALUE(T173),'(辅)战斗时机表'!$A$4:$C$47,3,FALSE)&amp;IF(U173="","","("&amp;U173&amp;")"),"配置错误")&amp;IF(W173="",""," 或 "))</f>
        <v/>
      </c>
      <c r="W173" s="7" t="str">
        <f t="shared" ca="1" si="142"/>
        <v/>
      </c>
      <c r="X173" s="7">
        <v>4</v>
      </c>
      <c r="Y173" s="7">
        <f t="shared" ca="1" si="143"/>
        <v>1</v>
      </c>
      <c r="Z173" s="10" t="str">
        <f t="shared" ca="1" si="144"/>
        <v/>
      </c>
      <c r="AA173" s="11" t="str">
        <f t="shared" ca="1" si="145"/>
        <v/>
      </c>
      <c r="AB173" s="11" t="str">
        <f t="shared" ca="1" si="146"/>
        <v/>
      </c>
      <c r="AC173" s="11" t="str">
        <f ca="1">IF(AA173="","",IFERROR(VLOOKUP(VALUE(AA173),'(辅)战斗时机表'!$A$4:$C$47,3,FALSE)&amp;IF(AB173="","","("&amp;AB173&amp;")"),"配置错误")&amp;IF(AD173="",""," 或 "))</f>
        <v/>
      </c>
      <c r="AD173" s="7" t="str">
        <f t="shared" ca="1" si="147"/>
        <v/>
      </c>
      <c r="AE173" s="7">
        <v>5</v>
      </c>
      <c r="AF173" s="7">
        <f t="shared" ca="1" si="148"/>
        <v>1</v>
      </c>
      <c r="AG173" s="10" t="str">
        <f t="shared" ca="1" si="149"/>
        <v/>
      </c>
      <c r="AH173" s="11" t="str">
        <f t="shared" ca="1" si="150"/>
        <v/>
      </c>
      <c r="AI173" s="11" t="str">
        <f t="shared" ca="1" si="151"/>
        <v/>
      </c>
      <c r="AJ173" s="11" t="str">
        <f ca="1">IF(AH173="","",IFERROR(VLOOKUP(VALUE(AH173),'(辅)战斗时机表'!$A$4:$C$47,3,FALSE)&amp;IF(AI173="","","("&amp;AI173&amp;")"),"配置错误")&amp;IF(AK173="",""," 或 "))</f>
        <v/>
      </c>
      <c r="AK173" s="7" t="str">
        <f t="shared" ca="1" si="152"/>
        <v/>
      </c>
    </row>
    <row r="174" spans="1:37" x14ac:dyDescent="0.15">
      <c r="A174" s="9" t="str">
        <f t="shared" ca="1" si="102"/>
        <v>角色的个人回合结束前</v>
      </c>
      <c r="B174" s="7">
        <f ca="1">IF(OFFSET(Buff!R$6,ROW()-6,0)="","",OFFSET(Buff!R$6,ROW()-6,0))</f>
        <v>613</v>
      </c>
      <c r="C174" s="7">
        <v>1</v>
      </c>
      <c r="D174" s="7">
        <f t="shared" ca="1" si="128"/>
        <v>4</v>
      </c>
      <c r="E174" s="10" t="str">
        <f t="shared" ca="1" si="129"/>
        <v>613</v>
      </c>
      <c r="F174" s="11" t="str">
        <f t="shared" ca="1" si="130"/>
        <v>613</v>
      </c>
      <c r="G174" s="11" t="str">
        <f t="shared" ca="1" si="131"/>
        <v/>
      </c>
      <c r="H174" s="11" t="str">
        <f ca="1">IF(F174="","",IFERROR(VLOOKUP(VALUE(F174),'(辅)战斗时机表'!$A$4:$C$47,3,FALSE)&amp;IF(G174="","","("&amp;G174&amp;")"),"配置错误")&amp;IF(I174="",""," 或 "))</f>
        <v>角色的个人回合结束前</v>
      </c>
      <c r="I174" s="7" t="str">
        <f t="shared" ca="1" si="132"/>
        <v/>
      </c>
      <c r="J174" s="7">
        <v>2</v>
      </c>
      <c r="K174" s="7">
        <f t="shared" ca="1" si="133"/>
        <v>1</v>
      </c>
      <c r="L174" s="10" t="str">
        <f t="shared" ca="1" si="134"/>
        <v/>
      </c>
      <c r="M174" s="11" t="str">
        <f t="shared" ca="1" si="135"/>
        <v/>
      </c>
      <c r="N174" s="11" t="str">
        <f t="shared" ca="1" si="136"/>
        <v/>
      </c>
      <c r="O174" s="11" t="str">
        <f ca="1">IF(M174="","",IFERROR(VLOOKUP(VALUE(M174),'(辅)战斗时机表'!$A$4:$C$47,3,FALSE)&amp;IF(N174="","","("&amp;N174&amp;")"),"配置错误")&amp;IF(P174="",""," 或 "))</f>
        <v/>
      </c>
      <c r="P174" s="7" t="str">
        <f t="shared" ca="1" si="137"/>
        <v/>
      </c>
      <c r="Q174" s="7">
        <v>3</v>
      </c>
      <c r="R174" s="7">
        <f t="shared" ca="1" si="138"/>
        <v>1</v>
      </c>
      <c r="S174" s="10" t="str">
        <f t="shared" ca="1" si="139"/>
        <v/>
      </c>
      <c r="T174" s="11" t="str">
        <f t="shared" ca="1" si="140"/>
        <v/>
      </c>
      <c r="U174" s="11" t="str">
        <f t="shared" ca="1" si="141"/>
        <v/>
      </c>
      <c r="V174" s="11" t="str">
        <f ca="1">IF(T174="","",IFERROR(VLOOKUP(VALUE(T174),'(辅)战斗时机表'!$A$4:$C$47,3,FALSE)&amp;IF(U174="","","("&amp;U174&amp;")"),"配置错误")&amp;IF(W174="",""," 或 "))</f>
        <v/>
      </c>
      <c r="W174" s="7" t="str">
        <f t="shared" ca="1" si="142"/>
        <v/>
      </c>
      <c r="X174" s="7">
        <v>4</v>
      </c>
      <c r="Y174" s="7">
        <f t="shared" ca="1" si="143"/>
        <v>1</v>
      </c>
      <c r="Z174" s="10" t="str">
        <f t="shared" ca="1" si="144"/>
        <v/>
      </c>
      <c r="AA174" s="11" t="str">
        <f t="shared" ca="1" si="145"/>
        <v/>
      </c>
      <c r="AB174" s="11" t="str">
        <f t="shared" ca="1" si="146"/>
        <v/>
      </c>
      <c r="AC174" s="11" t="str">
        <f ca="1">IF(AA174="","",IFERROR(VLOOKUP(VALUE(AA174),'(辅)战斗时机表'!$A$4:$C$47,3,FALSE)&amp;IF(AB174="","","("&amp;AB174&amp;")"),"配置错误")&amp;IF(AD174="",""," 或 "))</f>
        <v/>
      </c>
      <c r="AD174" s="7" t="str">
        <f t="shared" ca="1" si="147"/>
        <v/>
      </c>
      <c r="AE174" s="7">
        <v>5</v>
      </c>
      <c r="AF174" s="7">
        <f t="shared" ca="1" si="148"/>
        <v>1</v>
      </c>
      <c r="AG174" s="10" t="str">
        <f t="shared" ca="1" si="149"/>
        <v/>
      </c>
      <c r="AH174" s="11" t="str">
        <f t="shared" ca="1" si="150"/>
        <v/>
      </c>
      <c r="AI174" s="11" t="str">
        <f t="shared" ca="1" si="151"/>
        <v/>
      </c>
      <c r="AJ174" s="11" t="str">
        <f ca="1">IF(AH174="","",IFERROR(VLOOKUP(VALUE(AH174),'(辅)战斗时机表'!$A$4:$C$47,3,FALSE)&amp;IF(AI174="","","("&amp;AI174&amp;")"),"配置错误")&amp;IF(AK174="",""," 或 "))</f>
        <v/>
      </c>
      <c r="AK174" s="7" t="str">
        <f t="shared" ca="1" si="152"/>
        <v/>
      </c>
    </row>
    <row r="175" spans="1:37" x14ac:dyDescent="0.15">
      <c r="A175" s="9" t="str">
        <f t="shared" ca="1" si="102"/>
        <v>立即</v>
      </c>
      <c r="B175" s="7">
        <f ca="1">IF(OFFSET(Buff!R$6,ROW()-6,0)="","",OFFSET(Buff!R$6,ROW()-6,0))</f>
        <v>0</v>
      </c>
      <c r="C175" s="7">
        <v>1</v>
      </c>
      <c r="D175" s="7">
        <f t="shared" ca="1" si="128"/>
        <v>2</v>
      </c>
      <c r="E175" s="10" t="str">
        <f t="shared" ca="1" si="129"/>
        <v>0</v>
      </c>
      <c r="F175" s="11" t="str">
        <f t="shared" ca="1" si="130"/>
        <v>0</v>
      </c>
      <c r="G175" s="11" t="str">
        <f t="shared" ca="1" si="131"/>
        <v/>
      </c>
      <c r="H175" s="11" t="str">
        <f ca="1">IF(F175="","",IFERROR(VLOOKUP(VALUE(F175),'(辅)战斗时机表'!$A$4:$C$47,3,FALSE)&amp;IF(G175="","","("&amp;G175&amp;")"),"配置错误")&amp;IF(I175="",""," 或 "))</f>
        <v>立即</v>
      </c>
      <c r="I175" s="7" t="str">
        <f t="shared" ca="1" si="132"/>
        <v/>
      </c>
      <c r="J175" s="7">
        <v>2</v>
      </c>
      <c r="K175" s="7">
        <f t="shared" ca="1" si="133"/>
        <v>1</v>
      </c>
      <c r="L175" s="10" t="str">
        <f t="shared" ca="1" si="134"/>
        <v/>
      </c>
      <c r="M175" s="11" t="str">
        <f t="shared" ca="1" si="135"/>
        <v/>
      </c>
      <c r="N175" s="11" t="str">
        <f t="shared" ca="1" si="136"/>
        <v/>
      </c>
      <c r="O175" s="11" t="str">
        <f ca="1">IF(M175="","",IFERROR(VLOOKUP(VALUE(M175),'(辅)战斗时机表'!$A$4:$C$47,3,FALSE)&amp;IF(N175="","","("&amp;N175&amp;")"),"配置错误")&amp;IF(P175="",""," 或 "))</f>
        <v/>
      </c>
      <c r="P175" s="7" t="str">
        <f t="shared" ca="1" si="137"/>
        <v/>
      </c>
      <c r="Q175" s="7">
        <v>3</v>
      </c>
      <c r="R175" s="7">
        <f t="shared" ca="1" si="138"/>
        <v>1</v>
      </c>
      <c r="S175" s="10" t="str">
        <f t="shared" ca="1" si="139"/>
        <v/>
      </c>
      <c r="T175" s="11" t="str">
        <f t="shared" ca="1" si="140"/>
        <v/>
      </c>
      <c r="U175" s="11" t="str">
        <f t="shared" ca="1" si="141"/>
        <v/>
      </c>
      <c r="V175" s="11" t="str">
        <f ca="1">IF(T175="","",IFERROR(VLOOKUP(VALUE(T175),'(辅)战斗时机表'!$A$4:$C$47,3,FALSE)&amp;IF(U175="","","("&amp;U175&amp;")"),"配置错误")&amp;IF(W175="",""," 或 "))</f>
        <v/>
      </c>
      <c r="W175" s="7" t="str">
        <f t="shared" ca="1" si="142"/>
        <v/>
      </c>
      <c r="X175" s="7">
        <v>4</v>
      </c>
      <c r="Y175" s="7">
        <f t="shared" ca="1" si="143"/>
        <v>1</v>
      </c>
      <c r="Z175" s="10" t="str">
        <f t="shared" ca="1" si="144"/>
        <v/>
      </c>
      <c r="AA175" s="11" t="str">
        <f t="shared" ca="1" si="145"/>
        <v/>
      </c>
      <c r="AB175" s="11" t="str">
        <f t="shared" ca="1" si="146"/>
        <v/>
      </c>
      <c r="AC175" s="11" t="str">
        <f ca="1">IF(AA175="","",IFERROR(VLOOKUP(VALUE(AA175),'(辅)战斗时机表'!$A$4:$C$47,3,FALSE)&amp;IF(AB175="","","("&amp;AB175&amp;")"),"配置错误")&amp;IF(AD175="",""," 或 "))</f>
        <v/>
      </c>
      <c r="AD175" s="7" t="str">
        <f t="shared" ca="1" si="147"/>
        <v/>
      </c>
      <c r="AE175" s="7">
        <v>5</v>
      </c>
      <c r="AF175" s="7">
        <f t="shared" ca="1" si="148"/>
        <v>1</v>
      </c>
      <c r="AG175" s="10" t="str">
        <f t="shared" ca="1" si="149"/>
        <v/>
      </c>
      <c r="AH175" s="11" t="str">
        <f t="shared" ca="1" si="150"/>
        <v/>
      </c>
      <c r="AI175" s="11" t="str">
        <f t="shared" ca="1" si="151"/>
        <v/>
      </c>
      <c r="AJ175" s="11" t="str">
        <f ca="1">IF(AH175="","",IFERROR(VLOOKUP(VALUE(AH175),'(辅)战斗时机表'!$A$4:$C$47,3,FALSE)&amp;IF(AI175="","","("&amp;AI175&amp;")"),"配置错误")&amp;IF(AK175="",""," 或 "))</f>
        <v/>
      </c>
      <c r="AK175" s="7" t="str">
        <f t="shared" ca="1" si="152"/>
        <v/>
      </c>
    </row>
    <row r="176" spans="1:37" x14ac:dyDescent="0.15">
      <c r="A176" s="9" t="str">
        <f t="shared" ca="1" si="102"/>
        <v>立即</v>
      </c>
      <c r="B176" s="7">
        <f ca="1">IF(OFFSET(Buff!R$6,ROW()-6,0)="","",OFFSET(Buff!R$6,ROW()-6,0))</f>
        <v>0</v>
      </c>
      <c r="C176" s="7">
        <v>1</v>
      </c>
      <c r="D176" s="7">
        <f t="shared" ca="1" si="128"/>
        <v>2</v>
      </c>
      <c r="E176" s="10" t="str">
        <f t="shared" ca="1" si="129"/>
        <v>0</v>
      </c>
      <c r="F176" s="11" t="str">
        <f t="shared" ca="1" si="130"/>
        <v>0</v>
      </c>
      <c r="G176" s="11" t="str">
        <f t="shared" ca="1" si="131"/>
        <v/>
      </c>
      <c r="H176" s="11" t="str">
        <f ca="1">IF(F176="","",IFERROR(VLOOKUP(VALUE(F176),'(辅)战斗时机表'!$A$4:$C$47,3,FALSE)&amp;IF(G176="","","("&amp;G176&amp;")"),"配置错误")&amp;IF(I176="",""," 或 "))</f>
        <v>立即</v>
      </c>
      <c r="I176" s="7" t="str">
        <f t="shared" ca="1" si="132"/>
        <v/>
      </c>
      <c r="J176" s="7">
        <v>2</v>
      </c>
      <c r="K176" s="7">
        <f t="shared" ca="1" si="133"/>
        <v>1</v>
      </c>
      <c r="L176" s="10" t="str">
        <f t="shared" ca="1" si="134"/>
        <v/>
      </c>
      <c r="M176" s="11" t="str">
        <f t="shared" ca="1" si="135"/>
        <v/>
      </c>
      <c r="N176" s="11" t="str">
        <f t="shared" ca="1" si="136"/>
        <v/>
      </c>
      <c r="O176" s="11" t="str">
        <f ca="1">IF(M176="","",IFERROR(VLOOKUP(VALUE(M176),'(辅)战斗时机表'!$A$4:$C$47,3,FALSE)&amp;IF(N176="","","("&amp;N176&amp;")"),"配置错误")&amp;IF(P176="",""," 或 "))</f>
        <v/>
      </c>
      <c r="P176" s="7" t="str">
        <f t="shared" ca="1" si="137"/>
        <v/>
      </c>
      <c r="Q176" s="7">
        <v>3</v>
      </c>
      <c r="R176" s="7">
        <f t="shared" ca="1" si="138"/>
        <v>1</v>
      </c>
      <c r="S176" s="10" t="str">
        <f t="shared" ca="1" si="139"/>
        <v/>
      </c>
      <c r="T176" s="11" t="str">
        <f t="shared" ca="1" si="140"/>
        <v/>
      </c>
      <c r="U176" s="11" t="str">
        <f t="shared" ca="1" si="141"/>
        <v/>
      </c>
      <c r="V176" s="11" t="str">
        <f ca="1">IF(T176="","",IFERROR(VLOOKUP(VALUE(T176),'(辅)战斗时机表'!$A$4:$C$47,3,FALSE)&amp;IF(U176="","","("&amp;U176&amp;")"),"配置错误")&amp;IF(W176="",""," 或 "))</f>
        <v/>
      </c>
      <c r="W176" s="7" t="str">
        <f t="shared" ca="1" si="142"/>
        <v/>
      </c>
      <c r="X176" s="7">
        <v>4</v>
      </c>
      <c r="Y176" s="7">
        <f t="shared" ca="1" si="143"/>
        <v>1</v>
      </c>
      <c r="Z176" s="10" t="str">
        <f t="shared" ca="1" si="144"/>
        <v/>
      </c>
      <c r="AA176" s="11" t="str">
        <f t="shared" ca="1" si="145"/>
        <v/>
      </c>
      <c r="AB176" s="11" t="str">
        <f t="shared" ca="1" si="146"/>
        <v/>
      </c>
      <c r="AC176" s="11" t="str">
        <f ca="1">IF(AA176="","",IFERROR(VLOOKUP(VALUE(AA176),'(辅)战斗时机表'!$A$4:$C$47,3,FALSE)&amp;IF(AB176="","","("&amp;AB176&amp;")"),"配置错误")&amp;IF(AD176="",""," 或 "))</f>
        <v/>
      </c>
      <c r="AD176" s="7" t="str">
        <f t="shared" ca="1" si="147"/>
        <v/>
      </c>
      <c r="AE176" s="7">
        <v>5</v>
      </c>
      <c r="AF176" s="7">
        <f t="shared" ca="1" si="148"/>
        <v>1</v>
      </c>
      <c r="AG176" s="10" t="str">
        <f t="shared" ca="1" si="149"/>
        <v/>
      </c>
      <c r="AH176" s="11" t="str">
        <f t="shared" ca="1" si="150"/>
        <v/>
      </c>
      <c r="AI176" s="11" t="str">
        <f t="shared" ca="1" si="151"/>
        <v/>
      </c>
      <c r="AJ176" s="11" t="str">
        <f ca="1">IF(AH176="","",IFERROR(VLOOKUP(VALUE(AH176),'(辅)战斗时机表'!$A$4:$C$47,3,FALSE)&amp;IF(AI176="","","("&amp;AI176&amp;")"),"配置错误")&amp;IF(AK176="",""," 或 "))</f>
        <v/>
      </c>
      <c r="AK176" s="7" t="str">
        <f t="shared" ca="1" si="152"/>
        <v/>
      </c>
    </row>
    <row r="177" spans="1:37" x14ac:dyDescent="0.15">
      <c r="A177" s="9" t="str">
        <f t="shared" ca="1" si="102"/>
        <v>立即</v>
      </c>
      <c r="B177" s="7">
        <f ca="1">IF(OFFSET(Buff!R$6,ROW()-6,0)="","",OFFSET(Buff!R$6,ROW()-6,0))</f>
        <v>0</v>
      </c>
      <c r="C177" s="7">
        <v>1</v>
      </c>
      <c r="D177" s="7">
        <f t="shared" ca="1" si="128"/>
        <v>2</v>
      </c>
      <c r="E177" s="10" t="str">
        <f t="shared" ca="1" si="129"/>
        <v>0</v>
      </c>
      <c r="F177" s="11" t="str">
        <f t="shared" ca="1" si="130"/>
        <v>0</v>
      </c>
      <c r="G177" s="11" t="str">
        <f t="shared" ca="1" si="131"/>
        <v/>
      </c>
      <c r="H177" s="11" t="str">
        <f ca="1">IF(F177="","",IFERROR(VLOOKUP(VALUE(F177),'(辅)战斗时机表'!$A$4:$C$47,3,FALSE)&amp;IF(G177="","","("&amp;G177&amp;")"),"配置错误")&amp;IF(I177="",""," 或 "))</f>
        <v>立即</v>
      </c>
      <c r="I177" s="7" t="str">
        <f t="shared" ca="1" si="132"/>
        <v/>
      </c>
      <c r="J177" s="7">
        <v>2</v>
      </c>
      <c r="K177" s="7">
        <f t="shared" ca="1" si="133"/>
        <v>1</v>
      </c>
      <c r="L177" s="10" t="str">
        <f t="shared" ca="1" si="134"/>
        <v/>
      </c>
      <c r="M177" s="11" t="str">
        <f t="shared" ca="1" si="135"/>
        <v/>
      </c>
      <c r="N177" s="11" t="str">
        <f t="shared" ca="1" si="136"/>
        <v/>
      </c>
      <c r="O177" s="11" t="str">
        <f ca="1">IF(M177="","",IFERROR(VLOOKUP(VALUE(M177),'(辅)战斗时机表'!$A$4:$C$47,3,FALSE)&amp;IF(N177="","","("&amp;N177&amp;")"),"配置错误")&amp;IF(P177="",""," 或 "))</f>
        <v/>
      </c>
      <c r="P177" s="7" t="str">
        <f t="shared" ca="1" si="137"/>
        <v/>
      </c>
      <c r="Q177" s="7">
        <v>3</v>
      </c>
      <c r="R177" s="7">
        <f t="shared" ca="1" si="138"/>
        <v>1</v>
      </c>
      <c r="S177" s="10" t="str">
        <f t="shared" ca="1" si="139"/>
        <v/>
      </c>
      <c r="T177" s="11" t="str">
        <f t="shared" ca="1" si="140"/>
        <v/>
      </c>
      <c r="U177" s="11" t="str">
        <f t="shared" ca="1" si="141"/>
        <v/>
      </c>
      <c r="V177" s="11" t="str">
        <f ca="1">IF(T177="","",IFERROR(VLOOKUP(VALUE(T177),'(辅)战斗时机表'!$A$4:$C$47,3,FALSE)&amp;IF(U177="","","("&amp;U177&amp;")"),"配置错误")&amp;IF(W177="",""," 或 "))</f>
        <v/>
      </c>
      <c r="W177" s="7" t="str">
        <f t="shared" ca="1" si="142"/>
        <v/>
      </c>
      <c r="X177" s="7">
        <v>4</v>
      </c>
      <c r="Y177" s="7">
        <f t="shared" ca="1" si="143"/>
        <v>1</v>
      </c>
      <c r="Z177" s="10" t="str">
        <f t="shared" ca="1" si="144"/>
        <v/>
      </c>
      <c r="AA177" s="11" t="str">
        <f t="shared" ca="1" si="145"/>
        <v/>
      </c>
      <c r="AB177" s="11" t="str">
        <f t="shared" ca="1" si="146"/>
        <v/>
      </c>
      <c r="AC177" s="11" t="str">
        <f ca="1">IF(AA177="","",IFERROR(VLOOKUP(VALUE(AA177),'(辅)战斗时机表'!$A$4:$C$47,3,FALSE)&amp;IF(AB177="","","("&amp;AB177&amp;")"),"配置错误")&amp;IF(AD177="",""," 或 "))</f>
        <v/>
      </c>
      <c r="AD177" s="7" t="str">
        <f t="shared" ca="1" si="147"/>
        <v/>
      </c>
      <c r="AE177" s="7">
        <v>5</v>
      </c>
      <c r="AF177" s="7">
        <f t="shared" ca="1" si="148"/>
        <v>1</v>
      </c>
      <c r="AG177" s="10" t="str">
        <f t="shared" ca="1" si="149"/>
        <v/>
      </c>
      <c r="AH177" s="11" t="str">
        <f t="shared" ca="1" si="150"/>
        <v/>
      </c>
      <c r="AI177" s="11" t="str">
        <f t="shared" ca="1" si="151"/>
        <v/>
      </c>
      <c r="AJ177" s="11" t="str">
        <f ca="1">IF(AH177="","",IFERROR(VLOOKUP(VALUE(AH177),'(辅)战斗时机表'!$A$4:$C$47,3,FALSE)&amp;IF(AI177="","","("&amp;AI177&amp;")"),"配置错误")&amp;IF(AK177="",""," 或 "))</f>
        <v/>
      </c>
      <c r="AK177" s="7" t="str">
        <f t="shared" ca="1" si="152"/>
        <v/>
      </c>
    </row>
    <row r="178" spans="1:37" x14ac:dyDescent="0.15">
      <c r="A178" s="9" t="str">
        <f t="shared" ca="1" si="102"/>
        <v>立即</v>
      </c>
      <c r="B178" s="7">
        <f ca="1">IF(OFFSET(Buff!R$6,ROW()-6,0)="","",OFFSET(Buff!R$6,ROW()-6,0))</f>
        <v>0</v>
      </c>
      <c r="C178" s="7">
        <v>1</v>
      </c>
      <c r="D178" s="7">
        <f t="shared" ca="1" si="128"/>
        <v>2</v>
      </c>
      <c r="E178" s="10" t="str">
        <f t="shared" ca="1" si="129"/>
        <v>0</v>
      </c>
      <c r="F178" s="11" t="str">
        <f t="shared" ca="1" si="130"/>
        <v>0</v>
      </c>
      <c r="G178" s="11" t="str">
        <f t="shared" ca="1" si="131"/>
        <v/>
      </c>
      <c r="H178" s="11" t="str">
        <f ca="1">IF(F178="","",IFERROR(VLOOKUP(VALUE(F178),'(辅)战斗时机表'!$A$4:$C$47,3,FALSE)&amp;IF(G178="","","("&amp;G178&amp;")"),"配置错误")&amp;IF(I178="",""," 或 "))</f>
        <v>立即</v>
      </c>
      <c r="I178" s="7" t="str">
        <f t="shared" ca="1" si="132"/>
        <v/>
      </c>
      <c r="J178" s="7">
        <v>2</v>
      </c>
      <c r="K178" s="7">
        <f t="shared" ca="1" si="133"/>
        <v>1</v>
      </c>
      <c r="L178" s="10" t="str">
        <f t="shared" ca="1" si="134"/>
        <v/>
      </c>
      <c r="M178" s="11" t="str">
        <f t="shared" ca="1" si="135"/>
        <v/>
      </c>
      <c r="N178" s="11" t="str">
        <f t="shared" ca="1" si="136"/>
        <v/>
      </c>
      <c r="O178" s="11" t="str">
        <f ca="1">IF(M178="","",IFERROR(VLOOKUP(VALUE(M178),'(辅)战斗时机表'!$A$4:$C$47,3,FALSE)&amp;IF(N178="","","("&amp;N178&amp;")"),"配置错误")&amp;IF(P178="",""," 或 "))</f>
        <v/>
      </c>
      <c r="P178" s="7" t="str">
        <f t="shared" ca="1" si="137"/>
        <v/>
      </c>
      <c r="Q178" s="7">
        <v>3</v>
      </c>
      <c r="R178" s="7">
        <f t="shared" ca="1" si="138"/>
        <v>1</v>
      </c>
      <c r="S178" s="10" t="str">
        <f t="shared" ca="1" si="139"/>
        <v/>
      </c>
      <c r="T178" s="11" t="str">
        <f t="shared" ca="1" si="140"/>
        <v/>
      </c>
      <c r="U178" s="11" t="str">
        <f t="shared" ca="1" si="141"/>
        <v/>
      </c>
      <c r="V178" s="11" t="str">
        <f ca="1">IF(T178="","",IFERROR(VLOOKUP(VALUE(T178),'(辅)战斗时机表'!$A$4:$C$47,3,FALSE)&amp;IF(U178="","","("&amp;U178&amp;")"),"配置错误")&amp;IF(W178="",""," 或 "))</f>
        <v/>
      </c>
      <c r="W178" s="7" t="str">
        <f t="shared" ca="1" si="142"/>
        <v/>
      </c>
      <c r="X178" s="7">
        <v>4</v>
      </c>
      <c r="Y178" s="7">
        <f t="shared" ca="1" si="143"/>
        <v>1</v>
      </c>
      <c r="Z178" s="10" t="str">
        <f t="shared" ca="1" si="144"/>
        <v/>
      </c>
      <c r="AA178" s="11" t="str">
        <f t="shared" ca="1" si="145"/>
        <v/>
      </c>
      <c r="AB178" s="11" t="str">
        <f t="shared" ca="1" si="146"/>
        <v/>
      </c>
      <c r="AC178" s="11" t="str">
        <f ca="1">IF(AA178="","",IFERROR(VLOOKUP(VALUE(AA178),'(辅)战斗时机表'!$A$4:$C$47,3,FALSE)&amp;IF(AB178="","","("&amp;AB178&amp;")"),"配置错误")&amp;IF(AD178="",""," 或 "))</f>
        <v/>
      </c>
      <c r="AD178" s="7" t="str">
        <f t="shared" ca="1" si="147"/>
        <v/>
      </c>
      <c r="AE178" s="7">
        <v>5</v>
      </c>
      <c r="AF178" s="7">
        <f t="shared" ca="1" si="148"/>
        <v>1</v>
      </c>
      <c r="AG178" s="10" t="str">
        <f t="shared" ca="1" si="149"/>
        <v/>
      </c>
      <c r="AH178" s="11" t="str">
        <f t="shared" ca="1" si="150"/>
        <v/>
      </c>
      <c r="AI178" s="11" t="str">
        <f t="shared" ca="1" si="151"/>
        <v/>
      </c>
      <c r="AJ178" s="11" t="str">
        <f ca="1">IF(AH178="","",IFERROR(VLOOKUP(VALUE(AH178),'(辅)战斗时机表'!$A$4:$C$47,3,FALSE)&amp;IF(AI178="","","("&amp;AI178&amp;")"),"配置错误")&amp;IF(AK178="",""," 或 "))</f>
        <v/>
      </c>
      <c r="AK178" s="7" t="str">
        <f t="shared" ca="1" si="152"/>
        <v/>
      </c>
    </row>
    <row r="179" spans="1:37" x14ac:dyDescent="0.15">
      <c r="A179" s="9" t="str">
        <f t="shared" ca="1" si="102"/>
        <v>立即</v>
      </c>
      <c r="B179" s="7">
        <f ca="1">IF(OFFSET(Buff!R$6,ROW()-6,0)="","",OFFSET(Buff!R$6,ROW()-6,0))</f>
        <v>0</v>
      </c>
      <c r="C179" s="7">
        <v>1</v>
      </c>
      <c r="D179" s="7">
        <f t="shared" ca="1" si="128"/>
        <v>2</v>
      </c>
      <c r="E179" s="10" t="str">
        <f t="shared" ca="1" si="129"/>
        <v>0</v>
      </c>
      <c r="F179" s="11" t="str">
        <f t="shared" ca="1" si="130"/>
        <v>0</v>
      </c>
      <c r="G179" s="11" t="str">
        <f t="shared" ca="1" si="131"/>
        <v/>
      </c>
      <c r="H179" s="11" t="str">
        <f ca="1">IF(F179="","",IFERROR(VLOOKUP(VALUE(F179),'(辅)战斗时机表'!$A$4:$C$47,3,FALSE)&amp;IF(G179="","","("&amp;G179&amp;")"),"配置错误")&amp;IF(I179="",""," 或 "))</f>
        <v>立即</v>
      </c>
      <c r="I179" s="7" t="str">
        <f t="shared" ca="1" si="132"/>
        <v/>
      </c>
      <c r="J179" s="7">
        <v>2</v>
      </c>
      <c r="K179" s="7">
        <f t="shared" ca="1" si="133"/>
        <v>1</v>
      </c>
      <c r="L179" s="10" t="str">
        <f t="shared" ca="1" si="134"/>
        <v/>
      </c>
      <c r="M179" s="11" t="str">
        <f t="shared" ca="1" si="135"/>
        <v/>
      </c>
      <c r="N179" s="11" t="str">
        <f t="shared" ca="1" si="136"/>
        <v/>
      </c>
      <c r="O179" s="11" t="str">
        <f ca="1">IF(M179="","",IFERROR(VLOOKUP(VALUE(M179),'(辅)战斗时机表'!$A$4:$C$47,3,FALSE)&amp;IF(N179="","","("&amp;N179&amp;")"),"配置错误")&amp;IF(P179="",""," 或 "))</f>
        <v/>
      </c>
      <c r="P179" s="7" t="str">
        <f t="shared" ca="1" si="137"/>
        <v/>
      </c>
      <c r="Q179" s="7">
        <v>3</v>
      </c>
      <c r="R179" s="7">
        <f t="shared" ca="1" si="138"/>
        <v>1</v>
      </c>
      <c r="S179" s="10" t="str">
        <f t="shared" ca="1" si="139"/>
        <v/>
      </c>
      <c r="T179" s="11" t="str">
        <f t="shared" ca="1" si="140"/>
        <v/>
      </c>
      <c r="U179" s="11" t="str">
        <f t="shared" ca="1" si="141"/>
        <v/>
      </c>
      <c r="V179" s="11" t="str">
        <f ca="1">IF(T179="","",IFERROR(VLOOKUP(VALUE(T179),'(辅)战斗时机表'!$A$4:$C$47,3,FALSE)&amp;IF(U179="","","("&amp;U179&amp;")"),"配置错误")&amp;IF(W179="",""," 或 "))</f>
        <v/>
      </c>
      <c r="W179" s="7" t="str">
        <f t="shared" ca="1" si="142"/>
        <v/>
      </c>
      <c r="X179" s="7">
        <v>4</v>
      </c>
      <c r="Y179" s="7">
        <f t="shared" ca="1" si="143"/>
        <v>1</v>
      </c>
      <c r="Z179" s="10" t="str">
        <f t="shared" ca="1" si="144"/>
        <v/>
      </c>
      <c r="AA179" s="11" t="str">
        <f t="shared" ca="1" si="145"/>
        <v/>
      </c>
      <c r="AB179" s="11" t="str">
        <f t="shared" ca="1" si="146"/>
        <v/>
      </c>
      <c r="AC179" s="11" t="str">
        <f ca="1">IF(AA179="","",IFERROR(VLOOKUP(VALUE(AA179),'(辅)战斗时机表'!$A$4:$C$47,3,FALSE)&amp;IF(AB179="","","("&amp;AB179&amp;")"),"配置错误")&amp;IF(AD179="",""," 或 "))</f>
        <v/>
      </c>
      <c r="AD179" s="7" t="str">
        <f t="shared" ca="1" si="147"/>
        <v/>
      </c>
      <c r="AE179" s="7">
        <v>5</v>
      </c>
      <c r="AF179" s="7">
        <f t="shared" ca="1" si="148"/>
        <v>1</v>
      </c>
      <c r="AG179" s="10" t="str">
        <f t="shared" ca="1" si="149"/>
        <v/>
      </c>
      <c r="AH179" s="11" t="str">
        <f t="shared" ca="1" si="150"/>
        <v/>
      </c>
      <c r="AI179" s="11" t="str">
        <f t="shared" ca="1" si="151"/>
        <v/>
      </c>
      <c r="AJ179" s="11" t="str">
        <f ca="1">IF(AH179="","",IFERROR(VLOOKUP(VALUE(AH179),'(辅)战斗时机表'!$A$4:$C$47,3,FALSE)&amp;IF(AI179="","","("&amp;AI179&amp;")"),"配置错误")&amp;IF(AK179="",""," 或 "))</f>
        <v/>
      </c>
      <c r="AK179" s="7" t="str">
        <f t="shared" ca="1" si="152"/>
        <v/>
      </c>
    </row>
    <row r="180" spans="1:37" x14ac:dyDescent="0.15">
      <c r="A180" s="9" t="str">
        <f t="shared" ca="1" si="102"/>
        <v>立即</v>
      </c>
      <c r="B180" s="7">
        <f ca="1">IF(OFFSET(Buff!R$6,ROW()-6,0)="","",OFFSET(Buff!R$6,ROW()-6,0))</f>
        <v>0</v>
      </c>
      <c r="C180" s="7">
        <v>1</v>
      </c>
      <c r="D180" s="7">
        <f t="shared" ca="1" si="128"/>
        <v>2</v>
      </c>
      <c r="E180" s="10" t="str">
        <f t="shared" ca="1" si="129"/>
        <v>0</v>
      </c>
      <c r="F180" s="11" t="str">
        <f t="shared" ca="1" si="130"/>
        <v>0</v>
      </c>
      <c r="G180" s="11" t="str">
        <f t="shared" ca="1" si="131"/>
        <v/>
      </c>
      <c r="H180" s="11" t="str">
        <f ca="1">IF(F180="","",IFERROR(VLOOKUP(VALUE(F180),'(辅)战斗时机表'!$A$4:$C$47,3,FALSE)&amp;IF(G180="","","("&amp;G180&amp;")"),"配置错误")&amp;IF(I180="",""," 或 "))</f>
        <v>立即</v>
      </c>
      <c r="I180" s="7" t="str">
        <f t="shared" ca="1" si="132"/>
        <v/>
      </c>
      <c r="J180" s="7">
        <v>2</v>
      </c>
      <c r="K180" s="7">
        <f t="shared" ca="1" si="133"/>
        <v>1</v>
      </c>
      <c r="L180" s="10" t="str">
        <f t="shared" ca="1" si="134"/>
        <v/>
      </c>
      <c r="M180" s="11" t="str">
        <f t="shared" ca="1" si="135"/>
        <v/>
      </c>
      <c r="N180" s="11" t="str">
        <f t="shared" ca="1" si="136"/>
        <v/>
      </c>
      <c r="O180" s="11" t="str">
        <f ca="1">IF(M180="","",IFERROR(VLOOKUP(VALUE(M180),'(辅)战斗时机表'!$A$4:$C$47,3,FALSE)&amp;IF(N180="","","("&amp;N180&amp;")"),"配置错误")&amp;IF(P180="",""," 或 "))</f>
        <v/>
      </c>
      <c r="P180" s="7" t="str">
        <f t="shared" ca="1" si="137"/>
        <v/>
      </c>
      <c r="Q180" s="7">
        <v>3</v>
      </c>
      <c r="R180" s="7">
        <f t="shared" ca="1" si="138"/>
        <v>1</v>
      </c>
      <c r="S180" s="10" t="str">
        <f t="shared" ca="1" si="139"/>
        <v/>
      </c>
      <c r="T180" s="11" t="str">
        <f t="shared" ca="1" si="140"/>
        <v/>
      </c>
      <c r="U180" s="11" t="str">
        <f t="shared" ca="1" si="141"/>
        <v/>
      </c>
      <c r="V180" s="11" t="str">
        <f ca="1">IF(T180="","",IFERROR(VLOOKUP(VALUE(T180),'(辅)战斗时机表'!$A$4:$C$47,3,FALSE)&amp;IF(U180="","","("&amp;U180&amp;")"),"配置错误")&amp;IF(W180="",""," 或 "))</f>
        <v/>
      </c>
      <c r="W180" s="7" t="str">
        <f t="shared" ca="1" si="142"/>
        <v/>
      </c>
      <c r="X180" s="7">
        <v>4</v>
      </c>
      <c r="Y180" s="7">
        <f t="shared" ca="1" si="143"/>
        <v>1</v>
      </c>
      <c r="Z180" s="10" t="str">
        <f t="shared" ca="1" si="144"/>
        <v/>
      </c>
      <c r="AA180" s="11" t="str">
        <f t="shared" ca="1" si="145"/>
        <v/>
      </c>
      <c r="AB180" s="11" t="str">
        <f t="shared" ca="1" si="146"/>
        <v/>
      </c>
      <c r="AC180" s="11" t="str">
        <f ca="1">IF(AA180="","",IFERROR(VLOOKUP(VALUE(AA180),'(辅)战斗时机表'!$A$4:$C$47,3,FALSE)&amp;IF(AB180="","","("&amp;AB180&amp;")"),"配置错误")&amp;IF(AD180="",""," 或 "))</f>
        <v/>
      </c>
      <c r="AD180" s="7" t="str">
        <f t="shared" ca="1" si="147"/>
        <v/>
      </c>
      <c r="AE180" s="7">
        <v>5</v>
      </c>
      <c r="AF180" s="7">
        <f t="shared" ca="1" si="148"/>
        <v>1</v>
      </c>
      <c r="AG180" s="10" t="str">
        <f t="shared" ca="1" si="149"/>
        <v/>
      </c>
      <c r="AH180" s="11" t="str">
        <f t="shared" ca="1" si="150"/>
        <v/>
      </c>
      <c r="AI180" s="11" t="str">
        <f t="shared" ca="1" si="151"/>
        <v/>
      </c>
      <c r="AJ180" s="11" t="str">
        <f ca="1">IF(AH180="","",IFERROR(VLOOKUP(VALUE(AH180),'(辅)战斗时机表'!$A$4:$C$47,3,FALSE)&amp;IF(AI180="","","("&amp;AI180&amp;")"),"配置错误")&amp;IF(AK180="",""," 或 "))</f>
        <v/>
      </c>
      <c r="AK180" s="7" t="str">
        <f t="shared" ca="1" si="152"/>
        <v/>
      </c>
    </row>
    <row r="181" spans="1:37" x14ac:dyDescent="0.15">
      <c r="A181" s="9" t="str">
        <f t="shared" ca="1" si="102"/>
        <v>立即</v>
      </c>
      <c r="B181" s="7">
        <f ca="1">IF(OFFSET(Buff!R$6,ROW()-6,0)="","",OFFSET(Buff!R$6,ROW()-6,0))</f>
        <v>0</v>
      </c>
      <c r="C181" s="7">
        <v>1</v>
      </c>
      <c r="D181" s="7">
        <f t="shared" ca="1" si="128"/>
        <v>2</v>
      </c>
      <c r="E181" s="10" t="str">
        <f t="shared" ca="1" si="129"/>
        <v>0</v>
      </c>
      <c r="F181" s="11" t="str">
        <f t="shared" ca="1" si="130"/>
        <v>0</v>
      </c>
      <c r="G181" s="11" t="str">
        <f t="shared" ca="1" si="131"/>
        <v/>
      </c>
      <c r="H181" s="11" t="str">
        <f ca="1">IF(F181="","",IFERROR(VLOOKUP(VALUE(F181),'(辅)战斗时机表'!$A$4:$C$47,3,FALSE)&amp;IF(G181="","","("&amp;G181&amp;")"),"配置错误")&amp;IF(I181="",""," 或 "))</f>
        <v>立即</v>
      </c>
      <c r="I181" s="7" t="str">
        <f t="shared" ca="1" si="132"/>
        <v/>
      </c>
      <c r="J181" s="7">
        <v>2</v>
      </c>
      <c r="K181" s="7">
        <f t="shared" ca="1" si="133"/>
        <v>1</v>
      </c>
      <c r="L181" s="10" t="str">
        <f t="shared" ca="1" si="134"/>
        <v/>
      </c>
      <c r="M181" s="11" t="str">
        <f t="shared" ca="1" si="135"/>
        <v/>
      </c>
      <c r="N181" s="11" t="str">
        <f t="shared" ca="1" si="136"/>
        <v/>
      </c>
      <c r="O181" s="11" t="str">
        <f ca="1">IF(M181="","",IFERROR(VLOOKUP(VALUE(M181),'(辅)战斗时机表'!$A$4:$C$47,3,FALSE)&amp;IF(N181="","","("&amp;N181&amp;")"),"配置错误")&amp;IF(P181="",""," 或 "))</f>
        <v/>
      </c>
      <c r="P181" s="7" t="str">
        <f t="shared" ca="1" si="137"/>
        <v/>
      </c>
      <c r="Q181" s="7">
        <v>3</v>
      </c>
      <c r="R181" s="7">
        <f t="shared" ca="1" si="138"/>
        <v>1</v>
      </c>
      <c r="S181" s="10" t="str">
        <f t="shared" ca="1" si="139"/>
        <v/>
      </c>
      <c r="T181" s="11" t="str">
        <f t="shared" ca="1" si="140"/>
        <v/>
      </c>
      <c r="U181" s="11" t="str">
        <f t="shared" ca="1" si="141"/>
        <v/>
      </c>
      <c r="V181" s="11" t="str">
        <f ca="1">IF(T181="","",IFERROR(VLOOKUP(VALUE(T181),'(辅)战斗时机表'!$A$4:$C$47,3,FALSE)&amp;IF(U181="","","("&amp;U181&amp;")"),"配置错误")&amp;IF(W181="",""," 或 "))</f>
        <v/>
      </c>
      <c r="W181" s="7" t="str">
        <f t="shared" ca="1" si="142"/>
        <v/>
      </c>
      <c r="X181" s="7">
        <v>4</v>
      </c>
      <c r="Y181" s="7">
        <f t="shared" ca="1" si="143"/>
        <v>1</v>
      </c>
      <c r="Z181" s="10" t="str">
        <f t="shared" ca="1" si="144"/>
        <v/>
      </c>
      <c r="AA181" s="11" t="str">
        <f t="shared" ca="1" si="145"/>
        <v/>
      </c>
      <c r="AB181" s="11" t="str">
        <f t="shared" ca="1" si="146"/>
        <v/>
      </c>
      <c r="AC181" s="11" t="str">
        <f ca="1">IF(AA181="","",IFERROR(VLOOKUP(VALUE(AA181),'(辅)战斗时机表'!$A$4:$C$47,3,FALSE)&amp;IF(AB181="","","("&amp;AB181&amp;")"),"配置错误")&amp;IF(AD181="",""," 或 "))</f>
        <v/>
      </c>
      <c r="AD181" s="7" t="str">
        <f t="shared" ca="1" si="147"/>
        <v/>
      </c>
      <c r="AE181" s="7">
        <v>5</v>
      </c>
      <c r="AF181" s="7">
        <f t="shared" ca="1" si="148"/>
        <v>1</v>
      </c>
      <c r="AG181" s="10" t="str">
        <f t="shared" ca="1" si="149"/>
        <v/>
      </c>
      <c r="AH181" s="11" t="str">
        <f t="shared" ca="1" si="150"/>
        <v/>
      </c>
      <c r="AI181" s="11" t="str">
        <f t="shared" ca="1" si="151"/>
        <v/>
      </c>
      <c r="AJ181" s="11" t="str">
        <f ca="1">IF(AH181="","",IFERROR(VLOOKUP(VALUE(AH181),'(辅)战斗时机表'!$A$4:$C$47,3,FALSE)&amp;IF(AI181="","","("&amp;AI181&amp;")"),"配置错误")&amp;IF(AK181="",""," 或 "))</f>
        <v/>
      </c>
      <c r="AK181" s="7" t="str">
        <f t="shared" ca="1" si="152"/>
        <v/>
      </c>
    </row>
    <row r="182" spans="1:37" x14ac:dyDescent="0.15">
      <c r="A182" s="9" t="str">
        <f t="shared" ca="1" si="102"/>
        <v>立即</v>
      </c>
      <c r="B182" s="7">
        <f ca="1">IF(OFFSET(Buff!R$6,ROW()-6,0)="","",OFFSET(Buff!R$6,ROW()-6,0))</f>
        <v>0</v>
      </c>
      <c r="C182" s="7">
        <v>1</v>
      </c>
      <c r="D182" s="7">
        <f t="shared" ca="1" si="128"/>
        <v>2</v>
      </c>
      <c r="E182" s="10" t="str">
        <f t="shared" ca="1" si="129"/>
        <v>0</v>
      </c>
      <c r="F182" s="11" t="str">
        <f t="shared" ca="1" si="130"/>
        <v>0</v>
      </c>
      <c r="G182" s="11" t="str">
        <f t="shared" ca="1" si="131"/>
        <v/>
      </c>
      <c r="H182" s="11" t="str">
        <f ca="1">IF(F182="","",IFERROR(VLOOKUP(VALUE(F182),'(辅)战斗时机表'!$A$4:$C$47,3,FALSE)&amp;IF(G182="","","("&amp;G182&amp;")"),"配置错误")&amp;IF(I182="",""," 或 "))</f>
        <v>立即</v>
      </c>
      <c r="I182" s="7" t="str">
        <f t="shared" ca="1" si="132"/>
        <v/>
      </c>
      <c r="J182" s="7">
        <v>2</v>
      </c>
      <c r="K182" s="7">
        <f t="shared" ca="1" si="133"/>
        <v>1</v>
      </c>
      <c r="L182" s="10" t="str">
        <f t="shared" ca="1" si="134"/>
        <v/>
      </c>
      <c r="M182" s="11" t="str">
        <f t="shared" ca="1" si="135"/>
        <v/>
      </c>
      <c r="N182" s="11" t="str">
        <f t="shared" ca="1" si="136"/>
        <v/>
      </c>
      <c r="O182" s="11" t="str">
        <f ca="1">IF(M182="","",IFERROR(VLOOKUP(VALUE(M182),'(辅)战斗时机表'!$A$4:$C$47,3,FALSE)&amp;IF(N182="","","("&amp;N182&amp;")"),"配置错误")&amp;IF(P182="",""," 或 "))</f>
        <v/>
      </c>
      <c r="P182" s="7" t="str">
        <f t="shared" ca="1" si="137"/>
        <v/>
      </c>
      <c r="Q182" s="7">
        <v>3</v>
      </c>
      <c r="R182" s="7">
        <f t="shared" ca="1" si="138"/>
        <v>1</v>
      </c>
      <c r="S182" s="10" t="str">
        <f t="shared" ca="1" si="139"/>
        <v/>
      </c>
      <c r="T182" s="11" t="str">
        <f t="shared" ca="1" si="140"/>
        <v/>
      </c>
      <c r="U182" s="11" t="str">
        <f t="shared" ca="1" si="141"/>
        <v/>
      </c>
      <c r="V182" s="11" t="str">
        <f ca="1">IF(T182="","",IFERROR(VLOOKUP(VALUE(T182),'(辅)战斗时机表'!$A$4:$C$47,3,FALSE)&amp;IF(U182="","","("&amp;U182&amp;")"),"配置错误")&amp;IF(W182="",""," 或 "))</f>
        <v/>
      </c>
      <c r="W182" s="7" t="str">
        <f t="shared" ca="1" si="142"/>
        <v/>
      </c>
      <c r="X182" s="7">
        <v>4</v>
      </c>
      <c r="Y182" s="7">
        <f t="shared" ca="1" si="143"/>
        <v>1</v>
      </c>
      <c r="Z182" s="10" t="str">
        <f t="shared" ca="1" si="144"/>
        <v/>
      </c>
      <c r="AA182" s="11" t="str">
        <f t="shared" ca="1" si="145"/>
        <v/>
      </c>
      <c r="AB182" s="11" t="str">
        <f t="shared" ca="1" si="146"/>
        <v/>
      </c>
      <c r="AC182" s="11" t="str">
        <f ca="1">IF(AA182="","",IFERROR(VLOOKUP(VALUE(AA182),'(辅)战斗时机表'!$A$4:$C$47,3,FALSE)&amp;IF(AB182="","","("&amp;AB182&amp;")"),"配置错误")&amp;IF(AD182="",""," 或 "))</f>
        <v/>
      </c>
      <c r="AD182" s="7" t="str">
        <f t="shared" ca="1" si="147"/>
        <v/>
      </c>
      <c r="AE182" s="7">
        <v>5</v>
      </c>
      <c r="AF182" s="7">
        <f t="shared" ca="1" si="148"/>
        <v>1</v>
      </c>
      <c r="AG182" s="10" t="str">
        <f t="shared" ca="1" si="149"/>
        <v/>
      </c>
      <c r="AH182" s="11" t="str">
        <f t="shared" ca="1" si="150"/>
        <v/>
      </c>
      <c r="AI182" s="11" t="str">
        <f t="shared" ca="1" si="151"/>
        <v/>
      </c>
      <c r="AJ182" s="11" t="str">
        <f ca="1">IF(AH182="","",IFERROR(VLOOKUP(VALUE(AH182),'(辅)战斗时机表'!$A$4:$C$47,3,FALSE)&amp;IF(AI182="","","("&amp;AI182&amp;")"),"配置错误")&amp;IF(AK182="",""," 或 "))</f>
        <v/>
      </c>
      <c r="AK182" s="7" t="str">
        <f t="shared" ca="1" si="152"/>
        <v/>
      </c>
    </row>
    <row r="183" spans="1:37" x14ac:dyDescent="0.15">
      <c r="A183" s="9" t="str">
        <f t="shared" ca="1" si="102"/>
        <v>立即</v>
      </c>
      <c r="B183" s="7">
        <f ca="1">IF(OFFSET(Buff!R$6,ROW()-6,0)="","",OFFSET(Buff!R$6,ROW()-6,0))</f>
        <v>0</v>
      </c>
      <c r="C183" s="7">
        <v>1</v>
      </c>
      <c r="D183" s="7">
        <f t="shared" ca="1" si="128"/>
        <v>2</v>
      </c>
      <c r="E183" s="10" t="str">
        <f t="shared" ca="1" si="129"/>
        <v>0</v>
      </c>
      <c r="F183" s="11" t="str">
        <f t="shared" ca="1" si="130"/>
        <v>0</v>
      </c>
      <c r="G183" s="11" t="str">
        <f t="shared" ca="1" si="131"/>
        <v/>
      </c>
      <c r="H183" s="11" t="str">
        <f ca="1">IF(F183="","",IFERROR(VLOOKUP(VALUE(F183),'(辅)战斗时机表'!$A$4:$C$47,3,FALSE)&amp;IF(G183="","","("&amp;G183&amp;")"),"配置错误")&amp;IF(I183="",""," 或 "))</f>
        <v>立即</v>
      </c>
      <c r="I183" s="7" t="str">
        <f t="shared" ca="1" si="132"/>
        <v/>
      </c>
      <c r="J183" s="7">
        <v>2</v>
      </c>
      <c r="K183" s="7">
        <f t="shared" ca="1" si="133"/>
        <v>1</v>
      </c>
      <c r="L183" s="10" t="str">
        <f t="shared" ca="1" si="134"/>
        <v/>
      </c>
      <c r="M183" s="11" t="str">
        <f t="shared" ca="1" si="135"/>
        <v/>
      </c>
      <c r="N183" s="11" t="str">
        <f t="shared" ca="1" si="136"/>
        <v/>
      </c>
      <c r="O183" s="11" t="str">
        <f ca="1">IF(M183="","",IFERROR(VLOOKUP(VALUE(M183),'(辅)战斗时机表'!$A$4:$C$47,3,FALSE)&amp;IF(N183="","","("&amp;N183&amp;")"),"配置错误")&amp;IF(P183="",""," 或 "))</f>
        <v/>
      </c>
      <c r="P183" s="7" t="str">
        <f t="shared" ca="1" si="137"/>
        <v/>
      </c>
      <c r="Q183" s="7">
        <v>3</v>
      </c>
      <c r="R183" s="7">
        <f t="shared" ca="1" si="138"/>
        <v>1</v>
      </c>
      <c r="S183" s="10" t="str">
        <f t="shared" ca="1" si="139"/>
        <v/>
      </c>
      <c r="T183" s="11" t="str">
        <f t="shared" ca="1" si="140"/>
        <v/>
      </c>
      <c r="U183" s="11" t="str">
        <f t="shared" ca="1" si="141"/>
        <v/>
      </c>
      <c r="V183" s="11" t="str">
        <f ca="1">IF(T183="","",IFERROR(VLOOKUP(VALUE(T183),'(辅)战斗时机表'!$A$4:$C$47,3,FALSE)&amp;IF(U183="","","("&amp;U183&amp;")"),"配置错误")&amp;IF(W183="",""," 或 "))</f>
        <v/>
      </c>
      <c r="W183" s="7" t="str">
        <f t="shared" ca="1" si="142"/>
        <v/>
      </c>
      <c r="X183" s="7">
        <v>4</v>
      </c>
      <c r="Y183" s="7">
        <f t="shared" ca="1" si="143"/>
        <v>1</v>
      </c>
      <c r="Z183" s="10" t="str">
        <f t="shared" ca="1" si="144"/>
        <v/>
      </c>
      <c r="AA183" s="11" t="str">
        <f t="shared" ca="1" si="145"/>
        <v/>
      </c>
      <c r="AB183" s="11" t="str">
        <f t="shared" ca="1" si="146"/>
        <v/>
      </c>
      <c r="AC183" s="11" t="str">
        <f ca="1">IF(AA183="","",IFERROR(VLOOKUP(VALUE(AA183),'(辅)战斗时机表'!$A$4:$C$47,3,FALSE)&amp;IF(AB183="","","("&amp;AB183&amp;")"),"配置错误")&amp;IF(AD183="",""," 或 "))</f>
        <v/>
      </c>
      <c r="AD183" s="7" t="str">
        <f t="shared" ca="1" si="147"/>
        <v/>
      </c>
      <c r="AE183" s="7">
        <v>5</v>
      </c>
      <c r="AF183" s="7">
        <f t="shared" ca="1" si="148"/>
        <v>1</v>
      </c>
      <c r="AG183" s="10" t="str">
        <f t="shared" ca="1" si="149"/>
        <v/>
      </c>
      <c r="AH183" s="11" t="str">
        <f t="shared" ca="1" si="150"/>
        <v/>
      </c>
      <c r="AI183" s="11" t="str">
        <f t="shared" ca="1" si="151"/>
        <v/>
      </c>
      <c r="AJ183" s="11" t="str">
        <f ca="1">IF(AH183="","",IFERROR(VLOOKUP(VALUE(AH183),'(辅)战斗时机表'!$A$4:$C$47,3,FALSE)&amp;IF(AI183="","","("&amp;AI183&amp;")"),"配置错误")&amp;IF(AK183="",""," 或 "))</f>
        <v/>
      </c>
      <c r="AK183" s="7" t="str">
        <f t="shared" ca="1" si="152"/>
        <v/>
      </c>
    </row>
    <row r="184" spans="1:37" x14ac:dyDescent="0.15">
      <c r="A184" s="9" t="str">
        <f t="shared" ca="1" si="102"/>
        <v>立即</v>
      </c>
      <c r="B184" s="7">
        <f ca="1">IF(OFFSET(Buff!R$6,ROW()-6,0)="","",OFFSET(Buff!R$6,ROW()-6,0))</f>
        <v>0</v>
      </c>
      <c r="C184" s="7">
        <v>1</v>
      </c>
      <c r="D184" s="7">
        <f t="shared" ca="1" si="128"/>
        <v>2</v>
      </c>
      <c r="E184" s="10" t="str">
        <f t="shared" ca="1" si="129"/>
        <v>0</v>
      </c>
      <c r="F184" s="11" t="str">
        <f t="shared" ca="1" si="130"/>
        <v>0</v>
      </c>
      <c r="G184" s="11" t="str">
        <f t="shared" ca="1" si="131"/>
        <v/>
      </c>
      <c r="H184" s="11" t="str">
        <f ca="1">IF(F184="","",IFERROR(VLOOKUP(VALUE(F184),'(辅)战斗时机表'!$A$4:$C$47,3,FALSE)&amp;IF(G184="","","("&amp;G184&amp;")"),"配置错误")&amp;IF(I184="",""," 或 "))</f>
        <v>立即</v>
      </c>
      <c r="I184" s="7" t="str">
        <f t="shared" ca="1" si="132"/>
        <v/>
      </c>
      <c r="J184" s="7">
        <v>2</v>
      </c>
      <c r="K184" s="7">
        <f t="shared" ca="1" si="133"/>
        <v>1</v>
      </c>
      <c r="L184" s="10" t="str">
        <f t="shared" ca="1" si="134"/>
        <v/>
      </c>
      <c r="M184" s="11" t="str">
        <f t="shared" ca="1" si="135"/>
        <v/>
      </c>
      <c r="N184" s="11" t="str">
        <f t="shared" ca="1" si="136"/>
        <v/>
      </c>
      <c r="O184" s="11" t="str">
        <f ca="1">IF(M184="","",IFERROR(VLOOKUP(VALUE(M184),'(辅)战斗时机表'!$A$4:$C$47,3,FALSE)&amp;IF(N184="","","("&amp;N184&amp;")"),"配置错误")&amp;IF(P184="",""," 或 "))</f>
        <v/>
      </c>
      <c r="P184" s="7" t="str">
        <f t="shared" ca="1" si="137"/>
        <v/>
      </c>
      <c r="Q184" s="7">
        <v>3</v>
      </c>
      <c r="R184" s="7">
        <f t="shared" ca="1" si="138"/>
        <v>1</v>
      </c>
      <c r="S184" s="10" t="str">
        <f t="shared" ca="1" si="139"/>
        <v/>
      </c>
      <c r="T184" s="11" t="str">
        <f t="shared" ca="1" si="140"/>
        <v/>
      </c>
      <c r="U184" s="11" t="str">
        <f t="shared" ca="1" si="141"/>
        <v/>
      </c>
      <c r="V184" s="11" t="str">
        <f ca="1">IF(T184="","",IFERROR(VLOOKUP(VALUE(T184),'(辅)战斗时机表'!$A$4:$C$47,3,FALSE)&amp;IF(U184="","","("&amp;U184&amp;")"),"配置错误")&amp;IF(W184="",""," 或 "))</f>
        <v/>
      </c>
      <c r="W184" s="7" t="str">
        <f t="shared" ca="1" si="142"/>
        <v/>
      </c>
      <c r="X184" s="7">
        <v>4</v>
      </c>
      <c r="Y184" s="7">
        <f t="shared" ca="1" si="143"/>
        <v>1</v>
      </c>
      <c r="Z184" s="10" t="str">
        <f t="shared" ca="1" si="144"/>
        <v/>
      </c>
      <c r="AA184" s="11" t="str">
        <f t="shared" ca="1" si="145"/>
        <v/>
      </c>
      <c r="AB184" s="11" t="str">
        <f t="shared" ca="1" si="146"/>
        <v/>
      </c>
      <c r="AC184" s="11" t="str">
        <f ca="1">IF(AA184="","",IFERROR(VLOOKUP(VALUE(AA184),'(辅)战斗时机表'!$A$4:$C$47,3,FALSE)&amp;IF(AB184="","","("&amp;AB184&amp;")"),"配置错误")&amp;IF(AD184="",""," 或 "))</f>
        <v/>
      </c>
      <c r="AD184" s="7" t="str">
        <f t="shared" ca="1" si="147"/>
        <v/>
      </c>
      <c r="AE184" s="7">
        <v>5</v>
      </c>
      <c r="AF184" s="7">
        <f t="shared" ca="1" si="148"/>
        <v>1</v>
      </c>
      <c r="AG184" s="10" t="str">
        <f t="shared" ca="1" si="149"/>
        <v/>
      </c>
      <c r="AH184" s="11" t="str">
        <f t="shared" ca="1" si="150"/>
        <v/>
      </c>
      <c r="AI184" s="11" t="str">
        <f t="shared" ca="1" si="151"/>
        <v/>
      </c>
      <c r="AJ184" s="11" t="str">
        <f ca="1">IF(AH184="","",IFERROR(VLOOKUP(VALUE(AH184),'(辅)战斗时机表'!$A$4:$C$47,3,FALSE)&amp;IF(AI184="","","("&amp;AI184&amp;")"),"配置错误")&amp;IF(AK184="",""," 或 "))</f>
        <v/>
      </c>
      <c r="AK184" s="7" t="str">
        <f t="shared" ca="1" si="152"/>
        <v/>
      </c>
    </row>
    <row r="185" spans="1:37" x14ac:dyDescent="0.15">
      <c r="A185" s="9" t="str">
        <f t="shared" ca="1" si="102"/>
        <v>立即</v>
      </c>
      <c r="B185" s="7">
        <f ca="1">IF(OFFSET(Buff!R$6,ROW()-6,0)="","",OFFSET(Buff!R$6,ROW()-6,0))</f>
        <v>0</v>
      </c>
      <c r="C185" s="7">
        <v>1</v>
      </c>
      <c r="D185" s="7">
        <f t="shared" ca="1" si="128"/>
        <v>2</v>
      </c>
      <c r="E185" s="10" t="str">
        <f t="shared" ca="1" si="129"/>
        <v>0</v>
      </c>
      <c r="F185" s="11" t="str">
        <f t="shared" ca="1" si="130"/>
        <v>0</v>
      </c>
      <c r="G185" s="11" t="str">
        <f t="shared" ca="1" si="131"/>
        <v/>
      </c>
      <c r="H185" s="11" t="str">
        <f ca="1">IF(F185="","",IFERROR(VLOOKUP(VALUE(F185),'(辅)战斗时机表'!$A$4:$C$47,3,FALSE)&amp;IF(G185="","","("&amp;G185&amp;")"),"配置错误")&amp;IF(I185="",""," 或 "))</f>
        <v>立即</v>
      </c>
      <c r="I185" s="7" t="str">
        <f t="shared" ca="1" si="132"/>
        <v/>
      </c>
      <c r="J185" s="7">
        <v>2</v>
      </c>
      <c r="K185" s="7">
        <f t="shared" ca="1" si="133"/>
        <v>1</v>
      </c>
      <c r="L185" s="10" t="str">
        <f t="shared" ca="1" si="134"/>
        <v/>
      </c>
      <c r="M185" s="11" t="str">
        <f t="shared" ca="1" si="135"/>
        <v/>
      </c>
      <c r="N185" s="11" t="str">
        <f t="shared" ca="1" si="136"/>
        <v/>
      </c>
      <c r="O185" s="11" t="str">
        <f ca="1">IF(M185="","",IFERROR(VLOOKUP(VALUE(M185),'(辅)战斗时机表'!$A$4:$C$47,3,FALSE)&amp;IF(N185="","","("&amp;N185&amp;")"),"配置错误")&amp;IF(P185="",""," 或 "))</f>
        <v/>
      </c>
      <c r="P185" s="7" t="str">
        <f t="shared" ca="1" si="137"/>
        <v/>
      </c>
      <c r="Q185" s="7">
        <v>3</v>
      </c>
      <c r="R185" s="7">
        <f t="shared" ca="1" si="138"/>
        <v>1</v>
      </c>
      <c r="S185" s="10" t="str">
        <f t="shared" ca="1" si="139"/>
        <v/>
      </c>
      <c r="T185" s="11" t="str">
        <f t="shared" ca="1" si="140"/>
        <v/>
      </c>
      <c r="U185" s="11" t="str">
        <f t="shared" ca="1" si="141"/>
        <v/>
      </c>
      <c r="V185" s="11" t="str">
        <f ca="1">IF(T185="","",IFERROR(VLOOKUP(VALUE(T185),'(辅)战斗时机表'!$A$4:$C$47,3,FALSE)&amp;IF(U185="","","("&amp;U185&amp;")"),"配置错误")&amp;IF(W185="",""," 或 "))</f>
        <v/>
      </c>
      <c r="W185" s="7" t="str">
        <f t="shared" ca="1" si="142"/>
        <v/>
      </c>
      <c r="X185" s="7">
        <v>4</v>
      </c>
      <c r="Y185" s="7">
        <f t="shared" ca="1" si="143"/>
        <v>1</v>
      </c>
      <c r="Z185" s="10" t="str">
        <f t="shared" ca="1" si="144"/>
        <v/>
      </c>
      <c r="AA185" s="11" t="str">
        <f t="shared" ca="1" si="145"/>
        <v/>
      </c>
      <c r="AB185" s="11" t="str">
        <f t="shared" ca="1" si="146"/>
        <v/>
      </c>
      <c r="AC185" s="11" t="str">
        <f ca="1">IF(AA185="","",IFERROR(VLOOKUP(VALUE(AA185),'(辅)战斗时机表'!$A$4:$C$47,3,FALSE)&amp;IF(AB185="","","("&amp;AB185&amp;")"),"配置错误")&amp;IF(AD185="",""," 或 "))</f>
        <v/>
      </c>
      <c r="AD185" s="7" t="str">
        <f t="shared" ca="1" si="147"/>
        <v/>
      </c>
      <c r="AE185" s="7">
        <v>5</v>
      </c>
      <c r="AF185" s="7">
        <f t="shared" ca="1" si="148"/>
        <v>1</v>
      </c>
      <c r="AG185" s="10" t="str">
        <f t="shared" ca="1" si="149"/>
        <v/>
      </c>
      <c r="AH185" s="11" t="str">
        <f t="shared" ca="1" si="150"/>
        <v/>
      </c>
      <c r="AI185" s="11" t="str">
        <f t="shared" ca="1" si="151"/>
        <v/>
      </c>
      <c r="AJ185" s="11" t="str">
        <f ca="1">IF(AH185="","",IFERROR(VLOOKUP(VALUE(AH185),'(辅)战斗时机表'!$A$4:$C$47,3,FALSE)&amp;IF(AI185="","","("&amp;AI185&amp;")"),"配置错误")&amp;IF(AK185="",""," 或 "))</f>
        <v/>
      </c>
      <c r="AK185" s="7" t="str">
        <f t="shared" ca="1" si="152"/>
        <v/>
      </c>
    </row>
    <row r="186" spans="1:37" x14ac:dyDescent="0.15">
      <c r="A186" s="9" t="str">
        <f t="shared" ca="1" si="102"/>
        <v>立即</v>
      </c>
      <c r="B186" s="7">
        <f ca="1">IF(OFFSET(Buff!R$6,ROW()-6,0)="","",OFFSET(Buff!R$6,ROW()-6,0))</f>
        <v>0</v>
      </c>
      <c r="C186" s="7">
        <v>1</v>
      </c>
      <c r="D186" s="7">
        <f t="shared" ca="1" si="128"/>
        <v>2</v>
      </c>
      <c r="E186" s="10" t="str">
        <f t="shared" ca="1" si="129"/>
        <v>0</v>
      </c>
      <c r="F186" s="11" t="str">
        <f t="shared" ca="1" si="130"/>
        <v>0</v>
      </c>
      <c r="G186" s="11" t="str">
        <f t="shared" ca="1" si="131"/>
        <v/>
      </c>
      <c r="H186" s="11" t="str">
        <f ca="1">IF(F186="","",IFERROR(VLOOKUP(VALUE(F186),'(辅)战斗时机表'!$A$4:$C$47,3,FALSE)&amp;IF(G186="","","("&amp;G186&amp;")"),"配置错误")&amp;IF(I186="",""," 或 "))</f>
        <v>立即</v>
      </c>
      <c r="I186" s="7" t="str">
        <f t="shared" ca="1" si="132"/>
        <v/>
      </c>
      <c r="J186" s="7">
        <v>2</v>
      </c>
      <c r="K186" s="7">
        <f t="shared" ca="1" si="133"/>
        <v>1</v>
      </c>
      <c r="L186" s="10" t="str">
        <f t="shared" ca="1" si="134"/>
        <v/>
      </c>
      <c r="M186" s="11" t="str">
        <f t="shared" ca="1" si="135"/>
        <v/>
      </c>
      <c r="N186" s="11" t="str">
        <f t="shared" ca="1" si="136"/>
        <v/>
      </c>
      <c r="O186" s="11" t="str">
        <f ca="1">IF(M186="","",IFERROR(VLOOKUP(VALUE(M186),'(辅)战斗时机表'!$A$4:$C$47,3,FALSE)&amp;IF(N186="","","("&amp;N186&amp;")"),"配置错误")&amp;IF(P186="",""," 或 "))</f>
        <v/>
      </c>
      <c r="P186" s="7" t="str">
        <f t="shared" ca="1" si="137"/>
        <v/>
      </c>
      <c r="Q186" s="7">
        <v>3</v>
      </c>
      <c r="R186" s="7">
        <f t="shared" ca="1" si="138"/>
        <v>1</v>
      </c>
      <c r="S186" s="10" t="str">
        <f t="shared" ca="1" si="139"/>
        <v/>
      </c>
      <c r="T186" s="11" t="str">
        <f t="shared" ca="1" si="140"/>
        <v/>
      </c>
      <c r="U186" s="11" t="str">
        <f t="shared" ca="1" si="141"/>
        <v/>
      </c>
      <c r="V186" s="11" t="str">
        <f ca="1">IF(T186="","",IFERROR(VLOOKUP(VALUE(T186),'(辅)战斗时机表'!$A$4:$C$47,3,FALSE)&amp;IF(U186="","","("&amp;U186&amp;")"),"配置错误")&amp;IF(W186="",""," 或 "))</f>
        <v/>
      </c>
      <c r="W186" s="7" t="str">
        <f t="shared" ca="1" si="142"/>
        <v/>
      </c>
      <c r="X186" s="7">
        <v>4</v>
      </c>
      <c r="Y186" s="7">
        <f t="shared" ca="1" si="143"/>
        <v>1</v>
      </c>
      <c r="Z186" s="10" t="str">
        <f t="shared" ca="1" si="144"/>
        <v/>
      </c>
      <c r="AA186" s="11" t="str">
        <f t="shared" ca="1" si="145"/>
        <v/>
      </c>
      <c r="AB186" s="11" t="str">
        <f t="shared" ca="1" si="146"/>
        <v/>
      </c>
      <c r="AC186" s="11" t="str">
        <f ca="1">IF(AA186="","",IFERROR(VLOOKUP(VALUE(AA186),'(辅)战斗时机表'!$A$4:$C$47,3,FALSE)&amp;IF(AB186="","","("&amp;AB186&amp;")"),"配置错误")&amp;IF(AD186="",""," 或 "))</f>
        <v/>
      </c>
      <c r="AD186" s="7" t="str">
        <f t="shared" ca="1" si="147"/>
        <v/>
      </c>
      <c r="AE186" s="7">
        <v>5</v>
      </c>
      <c r="AF186" s="7">
        <f t="shared" ca="1" si="148"/>
        <v>1</v>
      </c>
      <c r="AG186" s="10" t="str">
        <f t="shared" ca="1" si="149"/>
        <v/>
      </c>
      <c r="AH186" s="11" t="str">
        <f t="shared" ca="1" si="150"/>
        <v/>
      </c>
      <c r="AI186" s="11" t="str">
        <f t="shared" ca="1" si="151"/>
        <v/>
      </c>
      <c r="AJ186" s="11" t="str">
        <f ca="1">IF(AH186="","",IFERROR(VLOOKUP(VALUE(AH186),'(辅)战斗时机表'!$A$4:$C$47,3,FALSE)&amp;IF(AI186="","","("&amp;AI186&amp;")"),"配置错误")&amp;IF(AK186="",""," 或 "))</f>
        <v/>
      </c>
      <c r="AK186" s="7" t="str">
        <f t="shared" ca="1" si="152"/>
        <v/>
      </c>
    </row>
    <row r="187" spans="1:37" x14ac:dyDescent="0.15">
      <c r="A187" s="9" t="str">
        <f t="shared" ca="1" si="102"/>
        <v>立即</v>
      </c>
      <c r="B187" s="7">
        <f ca="1">IF(OFFSET(Buff!R$6,ROW()-6,0)="","",OFFSET(Buff!R$6,ROW()-6,0))</f>
        <v>0</v>
      </c>
      <c r="C187" s="7">
        <v>1</v>
      </c>
      <c r="D187" s="7">
        <f t="shared" ca="1" si="128"/>
        <v>2</v>
      </c>
      <c r="E187" s="10" t="str">
        <f t="shared" ca="1" si="129"/>
        <v>0</v>
      </c>
      <c r="F187" s="11" t="str">
        <f t="shared" ca="1" si="130"/>
        <v>0</v>
      </c>
      <c r="G187" s="11" t="str">
        <f t="shared" ca="1" si="131"/>
        <v/>
      </c>
      <c r="H187" s="11" t="str">
        <f ca="1">IF(F187="","",IFERROR(VLOOKUP(VALUE(F187),'(辅)战斗时机表'!$A$4:$C$47,3,FALSE)&amp;IF(G187="","","("&amp;G187&amp;")"),"配置错误")&amp;IF(I187="",""," 或 "))</f>
        <v>立即</v>
      </c>
      <c r="I187" s="7" t="str">
        <f t="shared" ca="1" si="132"/>
        <v/>
      </c>
      <c r="J187" s="7">
        <v>2</v>
      </c>
      <c r="K187" s="7">
        <f t="shared" ca="1" si="133"/>
        <v>1</v>
      </c>
      <c r="L187" s="10" t="str">
        <f t="shared" ca="1" si="134"/>
        <v/>
      </c>
      <c r="M187" s="11" t="str">
        <f t="shared" ca="1" si="135"/>
        <v/>
      </c>
      <c r="N187" s="11" t="str">
        <f t="shared" ca="1" si="136"/>
        <v/>
      </c>
      <c r="O187" s="11" t="str">
        <f ca="1">IF(M187="","",IFERROR(VLOOKUP(VALUE(M187),'(辅)战斗时机表'!$A$4:$C$47,3,FALSE)&amp;IF(N187="","","("&amp;N187&amp;")"),"配置错误")&amp;IF(P187="",""," 或 "))</f>
        <v/>
      </c>
      <c r="P187" s="7" t="str">
        <f t="shared" ca="1" si="137"/>
        <v/>
      </c>
      <c r="Q187" s="7">
        <v>3</v>
      </c>
      <c r="R187" s="7">
        <f t="shared" ca="1" si="138"/>
        <v>1</v>
      </c>
      <c r="S187" s="10" t="str">
        <f t="shared" ca="1" si="139"/>
        <v/>
      </c>
      <c r="T187" s="11" t="str">
        <f t="shared" ca="1" si="140"/>
        <v/>
      </c>
      <c r="U187" s="11" t="str">
        <f t="shared" ca="1" si="141"/>
        <v/>
      </c>
      <c r="V187" s="11" t="str">
        <f ca="1">IF(T187="","",IFERROR(VLOOKUP(VALUE(T187),'(辅)战斗时机表'!$A$4:$C$47,3,FALSE)&amp;IF(U187="","","("&amp;U187&amp;")"),"配置错误")&amp;IF(W187="",""," 或 "))</f>
        <v/>
      </c>
      <c r="W187" s="7" t="str">
        <f t="shared" ca="1" si="142"/>
        <v/>
      </c>
      <c r="X187" s="7">
        <v>4</v>
      </c>
      <c r="Y187" s="7">
        <f t="shared" ca="1" si="143"/>
        <v>1</v>
      </c>
      <c r="Z187" s="10" t="str">
        <f t="shared" ca="1" si="144"/>
        <v/>
      </c>
      <c r="AA187" s="11" t="str">
        <f t="shared" ca="1" si="145"/>
        <v/>
      </c>
      <c r="AB187" s="11" t="str">
        <f t="shared" ca="1" si="146"/>
        <v/>
      </c>
      <c r="AC187" s="11" t="str">
        <f ca="1">IF(AA187="","",IFERROR(VLOOKUP(VALUE(AA187),'(辅)战斗时机表'!$A$4:$C$47,3,FALSE)&amp;IF(AB187="","","("&amp;AB187&amp;")"),"配置错误")&amp;IF(AD187="",""," 或 "))</f>
        <v/>
      </c>
      <c r="AD187" s="7" t="str">
        <f t="shared" ca="1" si="147"/>
        <v/>
      </c>
      <c r="AE187" s="7">
        <v>5</v>
      </c>
      <c r="AF187" s="7">
        <f t="shared" ca="1" si="148"/>
        <v>1</v>
      </c>
      <c r="AG187" s="10" t="str">
        <f t="shared" ca="1" si="149"/>
        <v/>
      </c>
      <c r="AH187" s="11" t="str">
        <f t="shared" ca="1" si="150"/>
        <v/>
      </c>
      <c r="AI187" s="11" t="str">
        <f t="shared" ca="1" si="151"/>
        <v/>
      </c>
      <c r="AJ187" s="11" t="str">
        <f ca="1">IF(AH187="","",IFERROR(VLOOKUP(VALUE(AH187),'(辅)战斗时机表'!$A$4:$C$47,3,FALSE)&amp;IF(AI187="","","("&amp;AI187&amp;")"),"配置错误")&amp;IF(AK187="",""," 或 "))</f>
        <v/>
      </c>
      <c r="AK187" s="7" t="str">
        <f t="shared" ca="1" si="152"/>
        <v/>
      </c>
    </row>
    <row r="188" spans="1:37" x14ac:dyDescent="0.15">
      <c r="A188" s="9" t="str">
        <f t="shared" ca="1" si="102"/>
        <v>立即</v>
      </c>
      <c r="B188" s="7">
        <f ca="1">IF(OFFSET(Buff!R$6,ROW()-6,0)="","",OFFSET(Buff!R$6,ROW()-6,0))</f>
        <v>0</v>
      </c>
      <c r="C188" s="7">
        <v>1</v>
      </c>
      <c r="D188" s="7">
        <f t="shared" ca="1" si="128"/>
        <v>2</v>
      </c>
      <c r="E188" s="10" t="str">
        <f t="shared" ca="1" si="129"/>
        <v>0</v>
      </c>
      <c r="F188" s="11" t="str">
        <f t="shared" ca="1" si="130"/>
        <v>0</v>
      </c>
      <c r="G188" s="11" t="str">
        <f t="shared" ca="1" si="131"/>
        <v/>
      </c>
      <c r="H188" s="11" t="str">
        <f ca="1">IF(F188="","",IFERROR(VLOOKUP(VALUE(F188),'(辅)战斗时机表'!$A$4:$C$47,3,FALSE)&amp;IF(G188="","","("&amp;G188&amp;")"),"配置错误")&amp;IF(I188="",""," 或 "))</f>
        <v>立即</v>
      </c>
      <c r="I188" s="7" t="str">
        <f t="shared" ca="1" si="132"/>
        <v/>
      </c>
      <c r="J188" s="7">
        <v>2</v>
      </c>
      <c r="K188" s="7">
        <f t="shared" ca="1" si="133"/>
        <v>1</v>
      </c>
      <c r="L188" s="10" t="str">
        <f t="shared" ca="1" si="134"/>
        <v/>
      </c>
      <c r="M188" s="11" t="str">
        <f t="shared" ca="1" si="135"/>
        <v/>
      </c>
      <c r="N188" s="11" t="str">
        <f t="shared" ca="1" si="136"/>
        <v/>
      </c>
      <c r="O188" s="11" t="str">
        <f ca="1">IF(M188="","",IFERROR(VLOOKUP(VALUE(M188),'(辅)战斗时机表'!$A$4:$C$47,3,FALSE)&amp;IF(N188="","","("&amp;N188&amp;")"),"配置错误")&amp;IF(P188="",""," 或 "))</f>
        <v/>
      </c>
      <c r="P188" s="7" t="str">
        <f t="shared" ca="1" si="137"/>
        <v/>
      </c>
      <c r="Q188" s="7">
        <v>3</v>
      </c>
      <c r="R188" s="7">
        <f t="shared" ca="1" si="138"/>
        <v>1</v>
      </c>
      <c r="S188" s="10" t="str">
        <f t="shared" ca="1" si="139"/>
        <v/>
      </c>
      <c r="T188" s="11" t="str">
        <f t="shared" ca="1" si="140"/>
        <v/>
      </c>
      <c r="U188" s="11" t="str">
        <f t="shared" ca="1" si="141"/>
        <v/>
      </c>
      <c r="V188" s="11" t="str">
        <f ca="1">IF(T188="","",IFERROR(VLOOKUP(VALUE(T188),'(辅)战斗时机表'!$A$4:$C$47,3,FALSE)&amp;IF(U188="","","("&amp;U188&amp;")"),"配置错误")&amp;IF(W188="",""," 或 "))</f>
        <v/>
      </c>
      <c r="W188" s="7" t="str">
        <f t="shared" ca="1" si="142"/>
        <v/>
      </c>
      <c r="X188" s="7">
        <v>4</v>
      </c>
      <c r="Y188" s="7">
        <f t="shared" ca="1" si="143"/>
        <v>1</v>
      </c>
      <c r="Z188" s="10" t="str">
        <f t="shared" ca="1" si="144"/>
        <v/>
      </c>
      <c r="AA188" s="11" t="str">
        <f t="shared" ca="1" si="145"/>
        <v/>
      </c>
      <c r="AB188" s="11" t="str">
        <f t="shared" ca="1" si="146"/>
        <v/>
      </c>
      <c r="AC188" s="11" t="str">
        <f ca="1">IF(AA188="","",IFERROR(VLOOKUP(VALUE(AA188),'(辅)战斗时机表'!$A$4:$C$47,3,FALSE)&amp;IF(AB188="","","("&amp;AB188&amp;")"),"配置错误")&amp;IF(AD188="",""," 或 "))</f>
        <v/>
      </c>
      <c r="AD188" s="7" t="str">
        <f t="shared" ca="1" si="147"/>
        <v/>
      </c>
      <c r="AE188" s="7">
        <v>5</v>
      </c>
      <c r="AF188" s="7">
        <f t="shared" ca="1" si="148"/>
        <v>1</v>
      </c>
      <c r="AG188" s="10" t="str">
        <f t="shared" ca="1" si="149"/>
        <v/>
      </c>
      <c r="AH188" s="11" t="str">
        <f t="shared" ca="1" si="150"/>
        <v/>
      </c>
      <c r="AI188" s="11" t="str">
        <f t="shared" ca="1" si="151"/>
        <v/>
      </c>
      <c r="AJ188" s="11" t="str">
        <f ca="1">IF(AH188="","",IFERROR(VLOOKUP(VALUE(AH188),'(辅)战斗时机表'!$A$4:$C$47,3,FALSE)&amp;IF(AI188="","","("&amp;AI188&amp;")"),"配置错误")&amp;IF(AK188="",""," 或 "))</f>
        <v/>
      </c>
      <c r="AK188" s="7" t="str">
        <f t="shared" ca="1" si="152"/>
        <v/>
      </c>
    </row>
    <row r="189" spans="1:37" x14ac:dyDescent="0.15">
      <c r="A189" s="9" t="str">
        <f t="shared" ca="1" si="102"/>
        <v>立即</v>
      </c>
      <c r="B189" s="7">
        <f ca="1">IF(OFFSET(Buff!R$6,ROW()-6,0)="","",OFFSET(Buff!R$6,ROW()-6,0))</f>
        <v>0</v>
      </c>
      <c r="C189" s="7">
        <v>1</v>
      </c>
      <c r="D189" s="7">
        <f t="shared" ca="1" si="128"/>
        <v>2</v>
      </c>
      <c r="E189" s="10" t="str">
        <f t="shared" ca="1" si="129"/>
        <v>0</v>
      </c>
      <c r="F189" s="11" t="str">
        <f t="shared" ca="1" si="130"/>
        <v>0</v>
      </c>
      <c r="G189" s="11" t="str">
        <f t="shared" ca="1" si="131"/>
        <v/>
      </c>
      <c r="H189" s="11" t="str">
        <f ca="1">IF(F189="","",IFERROR(VLOOKUP(VALUE(F189),'(辅)战斗时机表'!$A$4:$C$47,3,FALSE)&amp;IF(G189="","","("&amp;G189&amp;")"),"配置错误")&amp;IF(I189="",""," 或 "))</f>
        <v>立即</v>
      </c>
      <c r="I189" s="7" t="str">
        <f t="shared" ca="1" si="132"/>
        <v/>
      </c>
      <c r="J189" s="7">
        <v>2</v>
      </c>
      <c r="K189" s="7">
        <f t="shared" ca="1" si="133"/>
        <v>1</v>
      </c>
      <c r="L189" s="10" t="str">
        <f t="shared" ca="1" si="134"/>
        <v/>
      </c>
      <c r="M189" s="11" t="str">
        <f t="shared" ca="1" si="135"/>
        <v/>
      </c>
      <c r="N189" s="11" t="str">
        <f t="shared" ca="1" si="136"/>
        <v/>
      </c>
      <c r="O189" s="11" t="str">
        <f ca="1">IF(M189="","",IFERROR(VLOOKUP(VALUE(M189),'(辅)战斗时机表'!$A$4:$C$47,3,FALSE)&amp;IF(N189="","","("&amp;N189&amp;")"),"配置错误")&amp;IF(P189="",""," 或 "))</f>
        <v/>
      </c>
      <c r="P189" s="7" t="str">
        <f t="shared" ca="1" si="137"/>
        <v/>
      </c>
      <c r="Q189" s="7">
        <v>3</v>
      </c>
      <c r="R189" s="7">
        <f t="shared" ca="1" si="138"/>
        <v>1</v>
      </c>
      <c r="S189" s="10" t="str">
        <f t="shared" ca="1" si="139"/>
        <v/>
      </c>
      <c r="T189" s="11" t="str">
        <f t="shared" ca="1" si="140"/>
        <v/>
      </c>
      <c r="U189" s="11" t="str">
        <f t="shared" ca="1" si="141"/>
        <v/>
      </c>
      <c r="V189" s="11" t="str">
        <f ca="1">IF(T189="","",IFERROR(VLOOKUP(VALUE(T189),'(辅)战斗时机表'!$A$4:$C$47,3,FALSE)&amp;IF(U189="","","("&amp;U189&amp;")"),"配置错误")&amp;IF(W189="",""," 或 "))</f>
        <v/>
      </c>
      <c r="W189" s="7" t="str">
        <f t="shared" ca="1" si="142"/>
        <v/>
      </c>
      <c r="X189" s="7">
        <v>4</v>
      </c>
      <c r="Y189" s="7">
        <f t="shared" ca="1" si="143"/>
        <v>1</v>
      </c>
      <c r="Z189" s="10" t="str">
        <f t="shared" ca="1" si="144"/>
        <v/>
      </c>
      <c r="AA189" s="11" t="str">
        <f t="shared" ca="1" si="145"/>
        <v/>
      </c>
      <c r="AB189" s="11" t="str">
        <f t="shared" ca="1" si="146"/>
        <v/>
      </c>
      <c r="AC189" s="11" t="str">
        <f ca="1">IF(AA189="","",IFERROR(VLOOKUP(VALUE(AA189),'(辅)战斗时机表'!$A$4:$C$47,3,FALSE)&amp;IF(AB189="","","("&amp;AB189&amp;")"),"配置错误")&amp;IF(AD189="",""," 或 "))</f>
        <v/>
      </c>
      <c r="AD189" s="7" t="str">
        <f t="shared" ca="1" si="147"/>
        <v/>
      </c>
      <c r="AE189" s="7">
        <v>5</v>
      </c>
      <c r="AF189" s="7">
        <f t="shared" ca="1" si="148"/>
        <v>1</v>
      </c>
      <c r="AG189" s="10" t="str">
        <f t="shared" ca="1" si="149"/>
        <v/>
      </c>
      <c r="AH189" s="11" t="str">
        <f t="shared" ca="1" si="150"/>
        <v/>
      </c>
      <c r="AI189" s="11" t="str">
        <f t="shared" ca="1" si="151"/>
        <v/>
      </c>
      <c r="AJ189" s="11" t="str">
        <f ca="1">IF(AH189="","",IFERROR(VLOOKUP(VALUE(AH189),'(辅)战斗时机表'!$A$4:$C$47,3,FALSE)&amp;IF(AI189="","","("&amp;AI189&amp;")"),"配置错误")&amp;IF(AK189="",""," 或 "))</f>
        <v/>
      </c>
      <c r="AK189" s="7" t="str">
        <f t="shared" ca="1" si="152"/>
        <v/>
      </c>
    </row>
    <row r="190" spans="1:37" x14ac:dyDescent="0.15">
      <c r="A190" s="9" t="str">
        <f t="shared" ca="1" si="102"/>
        <v>立即</v>
      </c>
      <c r="B190" s="7">
        <f ca="1">IF(OFFSET(Buff!R$6,ROW()-6,0)="","",OFFSET(Buff!R$6,ROW()-6,0))</f>
        <v>0</v>
      </c>
      <c r="C190" s="7">
        <v>1</v>
      </c>
      <c r="D190" s="7">
        <f t="shared" ca="1" si="128"/>
        <v>2</v>
      </c>
      <c r="E190" s="10" t="str">
        <f t="shared" ca="1" si="129"/>
        <v>0</v>
      </c>
      <c r="F190" s="11" t="str">
        <f t="shared" ca="1" si="130"/>
        <v>0</v>
      </c>
      <c r="G190" s="11" t="str">
        <f t="shared" ca="1" si="131"/>
        <v/>
      </c>
      <c r="H190" s="11" t="str">
        <f ca="1">IF(F190="","",IFERROR(VLOOKUP(VALUE(F190),'(辅)战斗时机表'!$A$4:$C$47,3,FALSE)&amp;IF(G190="","","("&amp;G190&amp;")"),"配置错误")&amp;IF(I190="",""," 或 "))</f>
        <v>立即</v>
      </c>
      <c r="I190" s="7" t="str">
        <f t="shared" ca="1" si="132"/>
        <v/>
      </c>
      <c r="J190" s="7">
        <v>2</v>
      </c>
      <c r="K190" s="7">
        <f t="shared" ca="1" si="133"/>
        <v>1</v>
      </c>
      <c r="L190" s="10" t="str">
        <f t="shared" ca="1" si="134"/>
        <v/>
      </c>
      <c r="M190" s="11" t="str">
        <f t="shared" ca="1" si="135"/>
        <v/>
      </c>
      <c r="N190" s="11" t="str">
        <f t="shared" ca="1" si="136"/>
        <v/>
      </c>
      <c r="O190" s="11" t="str">
        <f ca="1">IF(M190="","",IFERROR(VLOOKUP(VALUE(M190),'(辅)战斗时机表'!$A$4:$C$47,3,FALSE)&amp;IF(N190="","","("&amp;N190&amp;")"),"配置错误")&amp;IF(P190="",""," 或 "))</f>
        <v/>
      </c>
      <c r="P190" s="7" t="str">
        <f t="shared" ca="1" si="137"/>
        <v/>
      </c>
      <c r="Q190" s="7">
        <v>3</v>
      </c>
      <c r="R190" s="7">
        <f t="shared" ca="1" si="138"/>
        <v>1</v>
      </c>
      <c r="S190" s="10" t="str">
        <f t="shared" ca="1" si="139"/>
        <v/>
      </c>
      <c r="T190" s="11" t="str">
        <f t="shared" ca="1" si="140"/>
        <v/>
      </c>
      <c r="U190" s="11" t="str">
        <f t="shared" ca="1" si="141"/>
        <v/>
      </c>
      <c r="V190" s="11" t="str">
        <f ca="1">IF(T190="","",IFERROR(VLOOKUP(VALUE(T190),'(辅)战斗时机表'!$A$4:$C$47,3,FALSE)&amp;IF(U190="","","("&amp;U190&amp;")"),"配置错误")&amp;IF(W190="",""," 或 "))</f>
        <v/>
      </c>
      <c r="W190" s="7" t="str">
        <f t="shared" ca="1" si="142"/>
        <v/>
      </c>
      <c r="X190" s="7">
        <v>4</v>
      </c>
      <c r="Y190" s="7">
        <f t="shared" ca="1" si="143"/>
        <v>1</v>
      </c>
      <c r="Z190" s="10" t="str">
        <f t="shared" ca="1" si="144"/>
        <v/>
      </c>
      <c r="AA190" s="11" t="str">
        <f t="shared" ca="1" si="145"/>
        <v/>
      </c>
      <c r="AB190" s="11" t="str">
        <f t="shared" ca="1" si="146"/>
        <v/>
      </c>
      <c r="AC190" s="11" t="str">
        <f ca="1">IF(AA190="","",IFERROR(VLOOKUP(VALUE(AA190),'(辅)战斗时机表'!$A$4:$C$47,3,FALSE)&amp;IF(AB190="","","("&amp;AB190&amp;")"),"配置错误")&amp;IF(AD190="",""," 或 "))</f>
        <v/>
      </c>
      <c r="AD190" s="7" t="str">
        <f t="shared" ca="1" si="147"/>
        <v/>
      </c>
      <c r="AE190" s="7">
        <v>5</v>
      </c>
      <c r="AF190" s="7">
        <f t="shared" ca="1" si="148"/>
        <v>1</v>
      </c>
      <c r="AG190" s="10" t="str">
        <f t="shared" ca="1" si="149"/>
        <v/>
      </c>
      <c r="AH190" s="11" t="str">
        <f t="shared" ca="1" si="150"/>
        <v/>
      </c>
      <c r="AI190" s="11" t="str">
        <f t="shared" ca="1" si="151"/>
        <v/>
      </c>
      <c r="AJ190" s="11" t="str">
        <f ca="1">IF(AH190="","",IFERROR(VLOOKUP(VALUE(AH190),'(辅)战斗时机表'!$A$4:$C$47,3,FALSE)&amp;IF(AI190="","","("&amp;AI190&amp;")"),"配置错误")&amp;IF(AK190="",""," 或 "))</f>
        <v/>
      </c>
      <c r="AK190" s="7" t="str">
        <f t="shared" ca="1" si="152"/>
        <v/>
      </c>
    </row>
    <row r="191" spans="1:37" x14ac:dyDescent="0.15">
      <c r="A191" s="9" t="str">
        <f t="shared" ca="1" si="102"/>
        <v>击杀目标时</v>
      </c>
      <c r="B191" s="7">
        <f ca="1">IF(OFFSET(Buff!R$6,ROW()-6,0)="","",OFFSET(Buff!R$6,ROW()-6,0))</f>
        <v>400</v>
      </c>
      <c r="C191" s="7">
        <v>1</v>
      </c>
      <c r="D191" s="7">
        <f t="shared" ca="1" si="128"/>
        <v>4</v>
      </c>
      <c r="E191" s="10" t="str">
        <f t="shared" ca="1" si="129"/>
        <v>400</v>
      </c>
      <c r="F191" s="11" t="str">
        <f t="shared" ca="1" si="130"/>
        <v>400</v>
      </c>
      <c r="G191" s="11" t="str">
        <f t="shared" ca="1" si="131"/>
        <v/>
      </c>
      <c r="H191" s="11" t="str">
        <f ca="1">IF(F191="","",IFERROR(VLOOKUP(VALUE(F191),'(辅)战斗时机表'!$A$4:$C$47,3,FALSE)&amp;IF(G191="","","("&amp;G191&amp;")"),"配置错误")&amp;IF(I191="",""," 或 "))</f>
        <v>击杀目标时</v>
      </c>
      <c r="I191" s="7" t="str">
        <f t="shared" ca="1" si="132"/>
        <v/>
      </c>
      <c r="J191" s="7">
        <v>2</v>
      </c>
      <c r="K191" s="7">
        <f t="shared" ca="1" si="133"/>
        <v>1</v>
      </c>
      <c r="L191" s="10" t="str">
        <f t="shared" ca="1" si="134"/>
        <v/>
      </c>
      <c r="M191" s="11" t="str">
        <f t="shared" ca="1" si="135"/>
        <v/>
      </c>
      <c r="N191" s="11" t="str">
        <f t="shared" ca="1" si="136"/>
        <v/>
      </c>
      <c r="O191" s="11" t="str">
        <f ca="1">IF(M191="","",IFERROR(VLOOKUP(VALUE(M191),'(辅)战斗时机表'!$A$4:$C$47,3,FALSE)&amp;IF(N191="","","("&amp;N191&amp;")"),"配置错误")&amp;IF(P191="",""," 或 "))</f>
        <v/>
      </c>
      <c r="P191" s="7" t="str">
        <f t="shared" ca="1" si="137"/>
        <v/>
      </c>
      <c r="Q191" s="7">
        <v>3</v>
      </c>
      <c r="R191" s="7">
        <f t="shared" ca="1" si="138"/>
        <v>1</v>
      </c>
      <c r="S191" s="10" t="str">
        <f t="shared" ca="1" si="139"/>
        <v/>
      </c>
      <c r="T191" s="11" t="str">
        <f t="shared" ca="1" si="140"/>
        <v/>
      </c>
      <c r="U191" s="11" t="str">
        <f t="shared" ca="1" si="141"/>
        <v/>
      </c>
      <c r="V191" s="11" t="str">
        <f ca="1">IF(T191="","",IFERROR(VLOOKUP(VALUE(T191),'(辅)战斗时机表'!$A$4:$C$47,3,FALSE)&amp;IF(U191="","","("&amp;U191&amp;")"),"配置错误")&amp;IF(W191="",""," 或 "))</f>
        <v/>
      </c>
      <c r="W191" s="7" t="str">
        <f t="shared" ca="1" si="142"/>
        <v/>
      </c>
      <c r="X191" s="7">
        <v>4</v>
      </c>
      <c r="Y191" s="7">
        <f t="shared" ca="1" si="143"/>
        <v>1</v>
      </c>
      <c r="Z191" s="10" t="str">
        <f t="shared" ca="1" si="144"/>
        <v/>
      </c>
      <c r="AA191" s="11" t="str">
        <f t="shared" ca="1" si="145"/>
        <v/>
      </c>
      <c r="AB191" s="11" t="str">
        <f t="shared" ca="1" si="146"/>
        <v/>
      </c>
      <c r="AC191" s="11" t="str">
        <f ca="1">IF(AA191="","",IFERROR(VLOOKUP(VALUE(AA191),'(辅)战斗时机表'!$A$4:$C$47,3,FALSE)&amp;IF(AB191="","","("&amp;AB191&amp;")"),"配置错误")&amp;IF(AD191="",""," 或 "))</f>
        <v/>
      </c>
      <c r="AD191" s="7" t="str">
        <f t="shared" ca="1" si="147"/>
        <v/>
      </c>
      <c r="AE191" s="7">
        <v>5</v>
      </c>
      <c r="AF191" s="7">
        <f t="shared" ca="1" si="148"/>
        <v>1</v>
      </c>
      <c r="AG191" s="10" t="str">
        <f t="shared" ca="1" si="149"/>
        <v/>
      </c>
      <c r="AH191" s="11" t="str">
        <f t="shared" ca="1" si="150"/>
        <v/>
      </c>
      <c r="AI191" s="11" t="str">
        <f t="shared" ca="1" si="151"/>
        <v/>
      </c>
      <c r="AJ191" s="11" t="str">
        <f ca="1">IF(AH191="","",IFERROR(VLOOKUP(VALUE(AH191),'(辅)战斗时机表'!$A$4:$C$47,3,FALSE)&amp;IF(AI191="","","("&amp;AI191&amp;")"),"配置错误")&amp;IF(AK191="",""," 或 "))</f>
        <v/>
      </c>
      <c r="AK191" s="7" t="str">
        <f t="shared" ca="1" si="152"/>
        <v/>
      </c>
    </row>
    <row r="192" spans="1:37" x14ac:dyDescent="0.15">
      <c r="A192" s="9" t="str">
        <f t="shared" ca="1" si="102"/>
        <v>立即</v>
      </c>
      <c r="B192" s="7">
        <f ca="1">IF(OFFSET(Buff!R$6,ROW()-6,0)="","",OFFSET(Buff!R$6,ROW()-6,0))</f>
        <v>0</v>
      </c>
      <c r="C192" s="7">
        <v>1</v>
      </c>
      <c r="D192" s="7">
        <f t="shared" ca="1" si="128"/>
        <v>2</v>
      </c>
      <c r="E192" s="10" t="str">
        <f t="shared" ca="1" si="129"/>
        <v>0</v>
      </c>
      <c r="F192" s="11" t="str">
        <f t="shared" ca="1" si="130"/>
        <v>0</v>
      </c>
      <c r="G192" s="11" t="str">
        <f t="shared" ca="1" si="131"/>
        <v/>
      </c>
      <c r="H192" s="11" t="str">
        <f ca="1">IF(F192="","",IFERROR(VLOOKUP(VALUE(F192),'(辅)战斗时机表'!$A$4:$C$47,3,FALSE)&amp;IF(G192="","","("&amp;G192&amp;")"),"配置错误")&amp;IF(I192="",""," 或 "))</f>
        <v>立即</v>
      </c>
      <c r="I192" s="7" t="str">
        <f t="shared" ca="1" si="132"/>
        <v/>
      </c>
      <c r="J192" s="7">
        <v>2</v>
      </c>
      <c r="K192" s="7">
        <f t="shared" ca="1" si="133"/>
        <v>1</v>
      </c>
      <c r="L192" s="10" t="str">
        <f t="shared" ca="1" si="134"/>
        <v/>
      </c>
      <c r="M192" s="11" t="str">
        <f t="shared" ca="1" si="135"/>
        <v/>
      </c>
      <c r="N192" s="11" t="str">
        <f t="shared" ca="1" si="136"/>
        <v/>
      </c>
      <c r="O192" s="11" t="str">
        <f ca="1">IF(M192="","",IFERROR(VLOOKUP(VALUE(M192),'(辅)战斗时机表'!$A$4:$C$47,3,FALSE)&amp;IF(N192="","","("&amp;N192&amp;")"),"配置错误")&amp;IF(P192="",""," 或 "))</f>
        <v/>
      </c>
      <c r="P192" s="7" t="str">
        <f t="shared" ca="1" si="137"/>
        <v/>
      </c>
      <c r="Q192" s="7">
        <v>3</v>
      </c>
      <c r="R192" s="7">
        <f t="shared" ca="1" si="138"/>
        <v>1</v>
      </c>
      <c r="S192" s="10" t="str">
        <f t="shared" ca="1" si="139"/>
        <v/>
      </c>
      <c r="T192" s="11" t="str">
        <f t="shared" ca="1" si="140"/>
        <v/>
      </c>
      <c r="U192" s="11" t="str">
        <f t="shared" ca="1" si="141"/>
        <v/>
      </c>
      <c r="V192" s="11" t="str">
        <f ca="1">IF(T192="","",IFERROR(VLOOKUP(VALUE(T192),'(辅)战斗时机表'!$A$4:$C$47,3,FALSE)&amp;IF(U192="","","("&amp;U192&amp;")"),"配置错误")&amp;IF(W192="",""," 或 "))</f>
        <v/>
      </c>
      <c r="W192" s="7" t="str">
        <f t="shared" ca="1" si="142"/>
        <v/>
      </c>
      <c r="X192" s="7">
        <v>4</v>
      </c>
      <c r="Y192" s="7">
        <f t="shared" ca="1" si="143"/>
        <v>1</v>
      </c>
      <c r="Z192" s="10" t="str">
        <f t="shared" ca="1" si="144"/>
        <v/>
      </c>
      <c r="AA192" s="11" t="str">
        <f t="shared" ca="1" si="145"/>
        <v/>
      </c>
      <c r="AB192" s="11" t="str">
        <f t="shared" ca="1" si="146"/>
        <v/>
      </c>
      <c r="AC192" s="11" t="str">
        <f ca="1">IF(AA192="","",IFERROR(VLOOKUP(VALUE(AA192),'(辅)战斗时机表'!$A$4:$C$47,3,FALSE)&amp;IF(AB192="","","("&amp;AB192&amp;")"),"配置错误")&amp;IF(AD192="",""," 或 "))</f>
        <v/>
      </c>
      <c r="AD192" s="7" t="str">
        <f t="shared" ca="1" si="147"/>
        <v/>
      </c>
      <c r="AE192" s="7">
        <v>5</v>
      </c>
      <c r="AF192" s="7">
        <f t="shared" ca="1" si="148"/>
        <v>1</v>
      </c>
      <c r="AG192" s="10" t="str">
        <f t="shared" ca="1" si="149"/>
        <v/>
      </c>
      <c r="AH192" s="11" t="str">
        <f t="shared" ca="1" si="150"/>
        <v/>
      </c>
      <c r="AI192" s="11" t="str">
        <f t="shared" ca="1" si="151"/>
        <v/>
      </c>
      <c r="AJ192" s="11" t="str">
        <f ca="1">IF(AH192="","",IFERROR(VLOOKUP(VALUE(AH192),'(辅)战斗时机表'!$A$4:$C$47,3,FALSE)&amp;IF(AI192="","","("&amp;AI192&amp;")"),"配置错误")&amp;IF(AK192="",""," 或 "))</f>
        <v/>
      </c>
      <c r="AK192" s="7" t="str">
        <f t="shared" ca="1" si="152"/>
        <v/>
      </c>
    </row>
    <row r="193" spans="1:37" x14ac:dyDescent="0.15">
      <c r="A193" s="9" t="str">
        <f t="shared" ca="1" si="102"/>
        <v>击杀目标时</v>
      </c>
      <c r="B193" s="7">
        <f ca="1">IF(OFFSET(Buff!R$6,ROW()-6,0)="","",OFFSET(Buff!R$6,ROW()-6,0))</f>
        <v>400</v>
      </c>
      <c r="C193" s="7">
        <v>1</v>
      </c>
      <c r="D193" s="7">
        <f t="shared" ca="1" si="128"/>
        <v>4</v>
      </c>
      <c r="E193" s="10" t="str">
        <f t="shared" ca="1" si="129"/>
        <v>400</v>
      </c>
      <c r="F193" s="11" t="str">
        <f t="shared" ca="1" si="130"/>
        <v>400</v>
      </c>
      <c r="G193" s="11" t="str">
        <f t="shared" ca="1" si="131"/>
        <v/>
      </c>
      <c r="H193" s="11" t="str">
        <f ca="1">IF(F193="","",IFERROR(VLOOKUP(VALUE(F193),'(辅)战斗时机表'!$A$4:$C$47,3,FALSE)&amp;IF(G193="","","("&amp;G193&amp;")"),"配置错误")&amp;IF(I193="",""," 或 "))</f>
        <v>击杀目标时</v>
      </c>
      <c r="I193" s="7" t="str">
        <f t="shared" ca="1" si="132"/>
        <v/>
      </c>
      <c r="J193" s="7">
        <v>2</v>
      </c>
      <c r="K193" s="7">
        <f t="shared" ca="1" si="133"/>
        <v>1</v>
      </c>
      <c r="L193" s="10" t="str">
        <f t="shared" ca="1" si="134"/>
        <v/>
      </c>
      <c r="M193" s="11" t="str">
        <f t="shared" ca="1" si="135"/>
        <v/>
      </c>
      <c r="N193" s="11" t="str">
        <f t="shared" ca="1" si="136"/>
        <v/>
      </c>
      <c r="O193" s="11" t="str">
        <f ca="1">IF(M193="","",IFERROR(VLOOKUP(VALUE(M193),'(辅)战斗时机表'!$A$4:$C$47,3,FALSE)&amp;IF(N193="","","("&amp;N193&amp;")"),"配置错误")&amp;IF(P193="",""," 或 "))</f>
        <v/>
      </c>
      <c r="P193" s="7" t="str">
        <f t="shared" ca="1" si="137"/>
        <v/>
      </c>
      <c r="Q193" s="7">
        <v>3</v>
      </c>
      <c r="R193" s="7">
        <f t="shared" ca="1" si="138"/>
        <v>1</v>
      </c>
      <c r="S193" s="10" t="str">
        <f t="shared" ca="1" si="139"/>
        <v/>
      </c>
      <c r="T193" s="11" t="str">
        <f t="shared" ca="1" si="140"/>
        <v/>
      </c>
      <c r="U193" s="11" t="str">
        <f t="shared" ca="1" si="141"/>
        <v/>
      </c>
      <c r="V193" s="11" t="str">
        <f ca="1">IF(T193="","",IFERROR(VLOOKUP(VALUE(T193),'(辅)战斗时机表'!$A$4:$C$47,3,FALSE)&amp;IF(U193="","","("&amp;U193&amp;")"),"配置错误")&amp;IF(W193="",""," 或 "))</f>
        <v/>
      </c>
      <c r="W193" s="7" t="str">
        <f t="shared" ca="1" si="142"/>
        <v/>
      </c>
      <c r="X193" s="7">
        <v>4</v>
      </c>
      <c r="Y193" s="7">
        <f t="shared" ca="1" si="143"/>
        <v>1</v>
      </c>
      <c r="Z193" s="10" t="str">
        <f t="shared" ca="1" si="144"/>
        <v/>
      </c>
      <c r="AA193" s="11" t="str">
        <f t="shared" ca="1" si="145"/>
        <v/>
      </c>
      <c r="AB193" s="11" t="str">
        <f t="shared" ca="1" si="146"/>
        <v/>
      </c>
      <c r="AC193" s="11" t="str">
        <f ca="1">IF(AA193="","",IFERROR(VLOOKUP(VALUE(AA193),'(辅)战斗时机表'!$A$4:$C$47,3,FALSE)&amp;IF(AB193="","","("&amp;AB193&amp;")"),"配置错误")&amp;IF(AD193="",""," 或 "))</f>
        <v/>
      </c>
      <c r="AD193" s="7" t="str">
        <f t="shared" ca="1" si="147"/>
        <v/>
      </c>
      <c r="AE193" s="7">
        <v>5</v>
      </c>
      <c r="AF193" s="7">
        <f t="shared" ca="1" si="148"/>
        <v>1</v>
      </c>
      <c r="AG193" s="10" t="str">
        <f t="shared" ca="1" si="149"/>
        <v/>
      </c>
      <c r="AH193" s="11" t="str">
        <f t="shared" ca="1" si="150"/>
        <v/>
      </c>
      <c r="AI193" s="11" t="str">
        <f t="shared" ca="1" si="151"/>
        <v/>
      </c>
      <c r="AJ193" s="11" t="str">
        <f ca="1">IF(AH193="","",IFERROR(VLOOKUP(VALUE(AH193),'(辅)战斗时机表'!$A$4:$C$47,3,FALSE)&amp;IF(AI193="","","("&amp;AI193&amp;")"),"配置错误")&amp;IF(AK193="",""," 或 "))</f>
        <v/>
      </c>
      <c r="AK193" s="7" t="str">
        <f t="shared" ca="1" si="152"/>
        <v/>
      </c>
    </row>
    <row r="194" spans="1:37" x14ac:dyDescent="0.15">
      <c r="A194" s="9" t="str">
        <f t="shared" ca="1" si="102"/>
        <v>立即</v>
      </c>
      <c r="B194" s="7">
        <f ca="1">IF(OFFSET(Buff!R$6,ROW()-6,0)="","",OFFSET(Buff!R$6,ROW()-6,0))</f>
        <v>0</v>
      </c>
      <c r="C194" s="7">
        <v>1</v>
      </c>
      <c r="D194" s="7">
        <f t="shared" ca="1" si="128"/>
        <v>2</v>
      </c>
      <c r="E194" s="10" t="str">
        <f t="shared" ca="1" si="129"/>
        <v>0</v>
      </c>
      <c r="F194" s="11" t="str">
        <f t="shared" ca="1" si="130"/>
        <v>0</v>
      </c>
      <c r="G194" s="11" t="str">
        <f t="shared" ca="1" si="131"/>
        <v/>
      </c>
      <c r="H194" s="11" t="str">
        <f ca="1">IF(F194="","",IFERROR(VLOOKUP(VALUE(F194),'(辅)战斗时机表'!$A$4:$C$47,3,FALSE)&amp;IF(G194="","","("&amp;G194&amp;")"),"配置错误")&amp;IF(I194="",""," 或 "))</f>
        <v>立即</v>
      </c>
      <c r="I194" s="7" t="str">
        <f t="shared" ca="1" si="132"/>
        <v/>
      </c>
      <c r="J194" s="7">
        <v>2</v>
      </c>
      <c r="K194" s="7">
        <f t="shared" ca="1" si="133"/>
        <v>1</v>
      </c>
      <c r="L194" s="10" t="str">
        <f t="shared" ca="1" si="134"/>
        <v/>
      </c>
      <c r="M194" s="11" t="str">
        <f t="shared" ca="1" si="135"/>
        <v/>
      </c>
      <c r="N194" s="11" t="str">
        <f t="shared" ca="1" si="136"/>
        <v/>
      </c>
      <c r="O194" s="11" t="str">
        <f ca="1">IF(M194="","",IFERROR(VLOOKUP(VALUE(M194),'(辅)战斗时机表'!$A$4:$C$47,3,FALSE)&amp;IF(N194="","","("&amp;N194&amp;")"),"配置错误")&amp;IF(P194="",""," 或 "))</f>
        <v/>
      </c>
      <c r="P194" s="7" t="str">
        <f t="shared" ca="1" si="137"/>
        <v/>
      </c>
      <c r="Q194" s="7">
        <v>3</v>
      </c>
      <c r="R194" s="7">
        <f t="shared" ca="1" si="138"/>
        <v>1</v>
      </c>
      <c r="S194" s="10" t="str">
        <f t="shared" ca="1" si="139"/>
        <v/>
      </c>
      <c r="T194" s="11" t="str">
        <f t="shared" ca="1" si="140"/>
        <v/>
      </c>
      <c r="U194" s="11" t="str">
        <f t="shared" ca="1" si="141"/>
        <v/>
      </c>
      <c r="V194" s="11" t="str">
        <f ca="1">IF(T194="","",IFERROR(VLOOKUP(VALUE(T194),'(辅)战斗时机表'!$A$4:$C$47,3,FALSE)&amp;IF(U194="","","("&amp;U194&amp;")"),"配置错误")&amp;IF(W194="",""," 或 "))</f>
        <v/>
      </c>
      <c r="W194" s="7" t="str">
        <f t="shared" ca="1" si="142"/>
        <v/>
      </c>
      <c r="X194" s="7">
        <v>4</v>
      </c>
      <c r="Y194" s="7">
        <f t="shared" ca="1" si="143"/>
        <v>1</v>
      </c>
      <c r="Z194" s="10" t="str">
        <f t="shared" ca="1" si="144"/>
        <v/>
      </c>
      <c r="AA194" s="11" t="str">
        <f t="shared" ca="1" si="145"/>
        <v/>
      </c>
      <c r="AB194" s="11" t="str">
        <f t="shared" ca="1" si="146"/>
        <v/>
      </c>
      <c r="AC194" s="11" t="str">
        <f ca="1">IF(AA194="","",IFERROR(VLOOKUP(VALUE(AA194),'(辅)战斗时机表'!$A$4:$C$47,3,FALSE)&amp;IF(AB194="","","("&amp;AB194&amp;")"),"配置错误")&amp;IF(AD194="",""," 或 "))</f>
        <v/>
      </c>
      <c r="AD194" s="7" t="str">
        <f t="shared" ca="1" si="147"/>
        <v/>
      </c>
      <c r="AE194" s="7">
        <v>5</v>
      </c>
      <c r="AF194" s="7">
        <f t="shared" ca="1" si="148"/>
        <v>1</v>
      </c>
      <c r="AG194" s="10" t="str">
        <f t="shared" ca="1" si="149"/>
        <v/>
      </c>
      <c r="AH194" s="11" t="str">
        <f t="shared" ca="1" si="150"/>
        <v/>
      </c>
      <c r="AI194" s="11" t="str">
        <f t="shared" ca="1" si="151"/>
        <v/>
      </c>
      <c r="AJ194" s="11" t="str">
        <f ca="1">IF(AH194="","",IFERROR(VLOOKUP(VALUE(AH194),'(辅)战斗时机表'!$A$4:$C$47,3,FALSE)&amp;IF(AI194="","","("&amp;AI194&amp;")"),"配置错误")&amp;IF(AK194="",""," 或 "))</f>
        <v/>
      </c>
      <c r="AK194" s="7" t="str">
        <f t="shared" ca="1" si="152"/>
        <v/>
      </c>
    </row>
    <row r="195" spans="1:37" x14ac:dyDescent="0.15">
      <c r="A195" s="9" t="str">
        <f t="shared" ca="1" si="102"/>
        <v>立即 或 当回合开始时</v>
      </c>
      <c r="B195" s="7" t="str">
        <f ca="1">IF(OFFSET(Buff!R$6,ROW()-6,0)="","",OFFSET(Buff!R$6,ROW()-6,0))</f>
        <v>0|200</v>
      </c>
      <c r="C195" s="7">
        <v>1</v>
      </c>
      <c r="D195" s="7">
        <f t="shared" ca="1" si="128"/>
        <v>2</v>
      </c>
      <c r="E195" s="10" t="str">
        <f t="shared" ca="1" si="129"/>
        <v>0</v>
      </c>
      <c r="F195" s="11" t="str">
        <f t="shared" ca="1" si="130"/>
        <v>0</v>
      </c>
      <c r="G195" s="11" t="str">
        <f t="shared" ca="1" si="131"/>
        <v/>
      </c>
      <c r="H195" s="11" t="str">
        <f ca="1">IF(F195="","",IFERROR(VLOOKUP(VALUE(F195),'(辅)战斗时机表'!$A$4:$C$47,3,FALSE)&amp;IF(G195="","","("&amp;G195&amp;")"),"配置错误")&amp;IF(I195="",""," 或 "))</f>
        <v xml:space="preserve">立即 或 </v>
      </c>
      <c r="I195" s="7" t="str">
        <f t="shared" ca="1" si="132"/>
        <v>200</v>
      </c>
      <c r="J195" s="7">
        <v>2</v>
      </c>
      <c r="K195" s="7">
        <f t="shared" ca="1" si="133"/>
        <v>4</v>
      </c>
      <c r="L195" s="10" t="str">
        <f t="shared" ca="1" si="134"/>
        <v>200</v>
      </c>
      <c r="M195" s="11" t="str">
        <f t="shared" ca="1" si="135"/>
        <v>200</v>
      </c>
      <c r="N195" s="11" t="str">
        <f t="shared" ca="1" si="136"/>
        <v/>
      </c>
      <c r="O195" s="11" t="str">
        <f ca="1">IF(M195="","",IFERROR(VLOOKUP(VALUE(M195),'(辅)战斗时机表'!$A$4:$C$47,3,FALSE)&amp;IF(N195="","","("&amp;N195&amp;")"),"配置错误")&amp;IF(P195="",""," 或 "))</f>
        <v>当回合开始时</v>
      </c>
      <c r="P195" s="7" t="str">
        <f t="shared" ca="1" si="137"/>
        <v/>
      </c>
      <c r="Q195" s="7">
        <v>3</v>
      </c>
      <c r="R195" s="7">
        <f t="shared" ca="1" si="138"/>
        <v>1</v>
      </c>
      <c r="S195" s="10" t="str">
        <f t="shared" ca="1" si="139"/>
        <v/>
      </c>
      <c r="T195" s="11" t="str">
        <f t="shared" ca="1" si="140"/>
        <v/>
      </c>
      <c r="U195" s="11" t="str">
        <f t="shared" ca="1" si="141"/>
        <v/>
      </c>
      <c r="V195" s="11" t="str">
        <f ca="1">IF(T195="","",IFERROR(VLOOKUP(VALUE(T195),'(辅)战斗时机表'!$A$4:$C$47,3,FALSE)&amp;IF(U195="","","("&amp;U195&amp;")"),"配置错误")&amp;IF(W195="",""," 或 "))</f>
        <v/>
      </c>
      <c r="W195" s="7" t="str">
        <f t="shared" ca="1" si="142"/>
        <v/>
      </c>
      <c r="X195" s="7">
        <v>4</v>
      </c>
      <c r="Y195" s="7">
        <f t="shared" ca="1" si="143"/>
        <v>1</v>
      </c>
      <c r="Z195" s="10" t="str">
        <f t="shared" ca="1" si="144"/>
        <v/>
      </c>
      <c r="AA195" s="11" t="str">
        <f t="shared" ca="1" si="145"/>
        <v/>
      </c>
      <c r="AB195" s="11" t="str">
        <f t="shared" ca="1" si="146"/>
        <v/>
      </c>
      <c r="AC195" s="11" t="str">
        <f ca="1">IF(AA195="","",IFERROR(VLOOKUP(VALUE(AA195),'(辅)战斗时机表'!$A$4:$C$47,3,FALSE)&amp;IF(AB195="","","("&amp;AB195&amp;")"),"配置错误")&amp;IF(AD195="",""," 或 "))</f>
        <v/>
      </c>
      <c r="AD195" s="7" t="str">
        <f t="shared" ca="1" si="147"/>
        <v/>
      </c>
      <c r="AE195" s="7">
        <v>5</v>
      </c>
      <c r="AF195" s="7">
        <f t="shared" ca="1" si="148"/>
        <v>1</v>
      </c>
      <c r="AG195" s="10" t="str">
        <f t="shared" ca="1" si="149"/>
        <v/>
      </c>
      <c r="AH195" s="11" t="str">
        <f t="shared" ca="1" si="150"/>
        <v/>
      </c>
      <c r="AI195" s="11" t="str">
        <f t="shared" ca="1" si="151"/>
        <v/>
      </c>
      <c r="AJ195" s="11" t="str">
        <f ca="1">IF(AH195="","",IFERROR(VLOOKUP(VALUE(AH195),'(辅)战斗时机表'!$A$4:$C$47,3,FALSE)&amp;IF(AI195="","","("&amp;AI195&amp;")"),"配置错误")&amp;IF(AK195="",""," 或 "))</f>
        <v/>
      </c>
      <c r="AK195" s="7" t="str">
        <f t="shared" ca="1" si="152"/>
        <v/>
      </c>
    </row>
    <row r="196" spans="1:37" x14ac:dyDescent="0.15">
      <c r="A196" s="9" t="str">
        <f t="shared" ca="1" si="102"/>
        <v>友方濒死</v>
      </c>
      <c r="B196" s="7">
        <f ca="1">IF(OFFSET(Buff!R$6,ROW()-6,0)="","",OFFSET(Buff!R$6,ROW()-6,0))</f>
        <v>611</v>
      </c>
      <c r="C196" s="7">
        <v>1</v>
      </c>
      <c r="D196" s="7">
        <f t="shared" ca="1" si="128"/>
        <v>4</v>
      </c>
      <c r="E196" s="10" t="str">
        <f t="shared" ca="1" si="129"/>
        <v>611</v>
      </c>
      <c r="F196" s="11" t="str">
        <f t="shared" ca="1" si="130"/>
        <v>611</v>
      </c>
      <c r="G196" s="11" t="str">
        <f t="shared" ca="1" si="131"/>
        <v/>
      </c>
      <c r="H196" s="11" t="str">
        <f ca="1">IF(F196="","",IFERROR(VLOOKUP(VALUE(F196),'(辅)战斗时机表'!$A$4:$C$47,3,FALSE)&amp;IF(G196="","","("&amp;G196&amp;")"),"配置错误")&amp;IF(I196="",""," 或 "))</f>
        <v>友方濒死</v>
      </c>
      <c r="I196" s="7" t="str">
        <f t="shared" ca="1" si="132"/>
        <v/>
      </c>
      <c r="J196" s="7">
        <v>2</v>
      </c>
      <c r="K196" s="7">
        <f t="shared" ca="1" si="133"/>
        <v>1</v>
      </c>
      <c r="L196" s="10" t="str">
        <f t="shared" ca="1" si="134"/>
        <v/>
      </c>
      <c r="M196" s="11" t="str">
        <f t="shared" ca="1" si="135"/>
        <v/>
      </c>
      <c r="N196" s="11" t="str">
        <f t="shared" ca="1" si="136"/>
        <v/>
      </c>
      <c r="O196" s="11" t="str">
        <f ca="1">IF(M196="","",IFERROR(VLOOKUP(VALUE(M196),'(辅)战斗时机表'!$A$4:$C$47,3,FALSE)&amp;IF(N196="","","("&amp;N196&amp;")"),"配置错误")&amp;IF(P196="",""," 或 "))</f>
        <v/>
      </c>
      <c r="P196" s="7" t="str">
        <f t="shared" ca="1" si="137"/>
        <v/>
      </c>
      <c r="Q196" s="7">
        <v>3</v>
      </c>
      <c r="R196" s="7">
        <f t="shared" ca="1" si="138"/>
        <v>1</v>
      </c>
      <c r="S196" s="10" t="str">
        <f t="shared" ca="1" si="139"/>
        <v/>
      </c>
      <c r="T196" s="11" t="str">
        <f t="shared" ca="1" si="140"/>
        <v/>
      </c>
      <c r="U196" s="11" t="str">
        <f t="shared" ca="1" si="141"/>
        <v/>
      </c>
      <c r="V196" s="11" t="str">
        <f ca="1">IF(T196="","",IFERROR(VLOOKUP(VALUE(T196),'(辅)战斗时机表'!$A$4:$C$47,3,FALSE)&amp;IF(U196="","","("&amp;U196&amp;")"),"配置错误")&amp;IF(W196="",""," 或 "))</f>
        <v/>
      </c>
      <c r="W196" s="7" t="str">
        <f t="shared" ca="1" si="142"/>
        <v/>
      </c>
      <c r="X196" s="7">
        <v>4</v>
      </c>
      <c r="Y196" s="7">
        <f t="shared" ca="1" si="143"/>
        <v>1</v>
      </c>
      <c r="Z196" s="10" t="str">
        <f t="shared" ca="1" si="144"/>
        <v/>
      </c>
      <c r="AA196" s="11" t="str">
        <f t="shared" ca="1" si="145"/>
        <v/>
      </c>
      <c r="AB196" s="11" t="str">
        <f t="shared" ca="1" si="146"/>
        <v/>
      </c>
      <c r="AC196" s="11" t="str">
        <f ca="1">IF(AA196="","",IFERROR(VLOOKUP(VALUE(AA196),'(辅)战斗时机表'!$A$4:$C$47,3,FALSE)&amp;IF(AB196="","","("&amp;AB196&amp;")"),"配置错误")&amp;IF(AD196="",""," 或 "))</f>
        <v/>
      </c>
      <c r="AD196" s="7" t="str">
        <f t="shared" ca="1" si="147"/>
        <v/>
      </c>
      <c r="AE196" s="7">
        <v>5</v>
      </c>
      <c r="AF196" s="7">
        <f t="shared" ca="1" si="148"/>
        <v>1</v>
      </c>
      <c r="AG196" s="10" t="str">
        <f t="shared" ca="1" si="149"/>
        <v/>
      </c>
      <c r="AH196" s="11" t="str">
        <f t="shared" ca="1" si="150"/>
        <v/>
      </c>
      <c r="AI196" s="11" t="str">
        <f t="shared" ca="1" si="151"/>
        <v/>
      </c>
      <c r="AJ196" s="11" t="str">
        <f ca="1">IF(AH196="","",IFERROR(VLOOKUP(VALUE(AH196),'(辅)战斗时机表'!$A$4:$C$47,3,FALSE)&amp;IF(AI196="","","("&amp;AI196&amp;")"),"配置错误")&amp;IF(AK196="",""," 或 "))</f>
        <v/>
      </c>
      <c r="AK196" s="7" t="str">
        <f t="shared" ca="1" si="152"/>
        <v/>
      </c>
    </row>
    <row r="197" spans="1:37" x14ac:dyDescent="0.15">
      <c r="A197" s="9" t="str">
        <f t="shared" ca="1" si="102"/>
        <v>立即</v>
      </c>
      <c r="B197" s="7">
        <f ca="1">IF(OFFSET(Buff!R$6,ROW()-6,0)="","",OFFSET(Buff!R$6,ROW()-6,0))</f>
        <v>0</v>
      </c>
      <c r="C197" s="7">
        <v>1</v>
      </c>
      <c r="D197" s="7">
        <f t="shared" ca="1" si="128"/>
        <v>2</v>
      </c>
      <c r="E197" s="10" t="str">
        <f t="shared" ca="1" si="129"/>
        <v>0</v>
      </c>
      <c r="F197" s="11" t="str">
        <f t="shared" ca="1" si="130"/>
        <v>0</v>
      </c>
      <c r="G197" s="11" t="str">
        <f t="shared" ca="1" si="131"/>
        <v/>
      </c>
      <c r="H197" s="11" t="str">
        <f ca="1">IF(F197="","",IFERROR(VLOOKUP(VALUE(F197),'(辅)战斗时机表'!$A$4:$C$47,3,FALSE)&amp;IF(G197="","","("&amp;G197&amp;")"),"配置错误")&amp;IF(I197="",""," 或 "))</f>
        <v>立即</v>
      </c>
      <c r="I197" s="7" t="str">
        <f t="shared" ca="1" si="132"/>
        <v/>
      </c>
      <c r="J197" s="7">
        <v>2</v>
      </c>
      <c r="K197" s="7">
        <f t="shared" ca="1" si="133"/>
        <v>1</v>
      </c>
      <c r="L197" s="10" t="str">
        <f t="shared" ca="1" si="134"/>
        <v/>
      </c>
      <c r="M197" s="11" t="str">
        <f t="shared" ca="1" si="135"/>
        <v/>
      </c>
      <c r="N197" s="11" t="str">
        <f t="shared" ca="1" si="136"/>
        <v/>
      </c>
      <c r="O197" s="11" t="str">
        <f ca="1">IF(M197="","",IFERROR(VLOOKUP(VALUE(M197),'(辅)战斗时机表'!$A$4:$C$47,3,FALSE)&amp;IF(N197="","","("&amp;N197&amp;")"),"配置错误")&amp;IF(P197="",""," 或 "))</f>
        <v/>
      </c>
      <c r="P197" s="7" t="str">
        <f t="shared" ca="1" si="137"/>
        <v/>
      </c>
      <c r="Q197" s="7">
        <v>3</v>
      </c>
      <c r="R197" s="7">
        <f t="shared" ca="1" si="138"/>
        <v>1</v>
      </c>
      <c r="S197" s="10" t="str">
        <f t="shared" ca="1" si="139"/>
        <v/>
      </c>
      <c r="T197" s="11" t="str">
        <f t="shared" ca="1" si="140"/>
        <v/>
      </c>
      <c r="U197" s="11" t="str">
        <f t="shared" ca="1" si="141"/>
        <v/>
      </c>
      <c r="V197" s="11" t="str">
        <f ca="1">IF(T197="","",IFERROR(VLOOKUP(VALUE(T197),'(辅)战斗时机表'!$A$4:$C$47,3,FALSE)&amp;IF(U197="","","("&amp;U197&amp;")"),"配置错误")&amp;IF(W197="",""," 或 "))</f>
        <v/>
      </c>
      <c r="W197" s="7" t="str">
        <f t="shared" ca="1" si="142"/>
        <v/>
      </c>
      <c r="X197" s="7">
        <v>4</v>
      </c>
      <c r="Y197" s="7">
        <f t="shared" ca="1" si="143"/>
        <v>1</v>
      </c>
      <c r="Z197" s="10" t="str">
        <f t="shared" ca="1" si="144"/>
        <v/>
      </c>
      <c r="AA197" s="11" t="str">
        <f t="shared" ca="1" si="145"/>
        <v/>
      </c>
      <c r="AB197" s="11" t="str">
        <f t="shared" ca="1" si="146"/>
        <v/>
      </c>
      <c r="AC197" s="11" t="str">
        <f ca="1">IF(AA197="","",IFERROR(VLOOKUP(VALUE(AA197),'(辅)战斗时机表'!$A$4:$C$47,3,FALSE)&amp;IF(AB197="","","("&amp;AB197&amp;")"),"配置错误")&amp;IF(AD197="",""," 或 "))</f>
        <v/>
      </c>
      <c r="AD197" s="7" t="str">
        <f t="shared" ca="1" si="147"/>
        <v/>
      </c>
      <c r="AE197" s="7">
        <v>5</v>
      </c>
      <c r="AF197" s="7">
        <f t="shared" ca="1" si="148"/>
        <v>1</v>
      </c>
      <c r="AG197" s="10" t="str">
        <f t="shared" ca="1" si="149"/>
        <v/>
      </c>
      <c r="AH197" s="11" t="str">
        <f t="shared" ca="1" si="150"/>
        <v/>
      </c>
      <c r="AI197" s="11" t="str">
        <f t="shared" ca="1" si="151"/>
        <v/>
      </c>
      <c r="AJ197" s="11" t="str">
        <f ca="1">IF(AH197="","",IFERROR(VLOOKUP(VALUE(AH197),'(辅)战斗时机表'!$A$4:$C$47,3,FALSE)&amp;IF(AI197="","","("&amp;AI197&amp;")"),"配置错误")&amp;IF(AK197="",""," 或 "))</f>
        <v/>
      </c>
      <c r="AK197" s="7" t="str">
        <f t="shared" ca="1" si="152"/>
        <v/>
      </c>
    </row>
    <row r="198" spans="1:37" x14ac:dyDescent="0.15">
      <c r="A198" s="9" t="str">
        <f t="shared" ca="1" si="102"/>
        <v>立即</v>
      </c>
      <c r="B198" s="7">
        <f ca="1">IF(OFFSET(Buff!R$6,ROW()-6,0)="","",OFFSET(Buff!R$6,ROW()-6,0))</f>
        <v>0</v>
      </c>
      <c r="C198" s="7">
        <v>1</v>
      </c>
      <c r="D198" s="7">
        <f t="shared" ca="1" si="128"/>
        <v>2</v>
      </c>
      <c r="E198" s="10" t="str">
        <f t="shared" ca="1" si="129"/>
        <v>0</v>
      </c>
      <c r="F198" s="11" t="str">
        <f t="shared" ca="1" si="130"/>
        <v>0</v>
      </c>
      <c r="G198" s="11" t="str">
        <f t="shared" ca="1" si="131"/>
        <v/>
      </c>
      <c r="H198" s="11" t="str">
        <f ca="1">IF(F198="","",IFERROR(VLOOKUP(VALUE(F198),'(辅)战斗时机表'!$A$4:$C$47,3,FALSE)&amp;IF(G198="","","("&amp;G198&amp;")"),"配置错误")&amp;IF(I198="",""," 或 "))</f>
        <v>立即</v>
      </c>
      <c r="I198" s="7" t="str">
        <f t="shared" ca="1" si="132"/>
        <v/>
      </c>
      <c r="J198" s="7">
        <v>2</v>
      </c>
      <c r="K198" s="7">
        <f t="shared" ca="1" si="133"/>
        <v>1</v>
      </c>
      <c r="L198" s="10" t="str">
        <f t="shared" ca="1" si="134"/>
        <v/>
      </c>
      <c r="M198" s="11" t="str">
        <f t="shared" ca="1" si="135"/>
        <v/>
      </c>
      <c r="N198" s="11" t="str">
        <f t="shared" ca="1" si="136"/>
        <v/>
      </c>
      <c r="O198" s="11" t="str">
        <f ca="1">IF(M198="","",IFERROR(VLOOKUP(VALUE(M198),'(辅)战斗时机表'!$A$4:$C$47,3,FALSE)&amp;IF(N198="","","("&amp;N198&amp;")"),"配置错误")&amp;IF(P198="",""," 或 "))</f>
        <v/>
      </c>
      <c r="P198" s="7" t="str">
        <f t="shared" ca="1" si="137"/>
        <v/>
      </c>
      <c r="Q198" s="7">
        <v>3</v>
      </c>
      <c r="R198" s="7">
        <f t="shared" ca="1" si="138"/>
        <v>1</v>
      </c>
      <c r="S198" s="10" t="str">
        <f t="shared" ca="1" si="139"/>
        <v/>
      </c>
      <c r="T198" s="11" t="str">
        <f t="shared" ca="1" si="140"/>
        <v/>
      </c>
      <c r="U198" s="11" t="str">
        <f t="shared" ca="1" si="141"/>
        <v/>
      </c>
      <c r="V198" s="11" t="str">
        <f ca="1">IF(T198="","",IFERROR(VLOOKUP(VALUE(T198),'(辅)战斗时机表'!$A$4:$C$47,3,FALSE)&amp;IF(U198="","","("&amp;U198&amp;")"),"配置错误")&amp;IF(W198="",""," 或 "))</f>
        <v/>
      </c>
      <c r="W198" s="7" t="str">
        <f t="shared" ca="1" si="142"/>
        <v/>
      </c>
      <c r="X198" s="7">
        <v>4</v>
      </c>
      <c r="Y198" s="7">
        <f t="shared" ca="1" si="143"/>
        <v>1</v>
      </c>
      <c r="Z198" s="10" t="str">
        <f t="shared" ca="1" si="144"/>
        <v/>
      </c>
      <c r="AA198" s="11" t="str">
        <f t="shared" ca="1" si="145"/>
        <v/>
      </c>
      <c r="AB198" s="11" t="str">
        <f t="shared" ca="1" si="146"/>
        <v/>
      </c>
      <c r="AC198" s="11" t="str">
        <f ca="1">IF(AA198="","",IFERROR(VLOOKUP(VALUE(AA198),'(辅)战斗时机表'!$A$4:$C$47,3,FALSE)&amp;IF(AB198="","","("&amp;AB198&amp;")"),"配置错误")&amp;IF(AD198="",""," 或 "))</f>
        <v/>
      </c>
      <c r="AD198" s="7" t="str">
        <f t="shared" ca="1" si="147"/>
        <v/>
      </c>
      <c r="AE198" s="7">
        <v>5</v>
      </c>
      <c r="AF198" s="7">
        <f t="shared" ca="1" si="148"/>
        <v>1</v>
      </c>
      <c r="AG198" s="10" t="str">
        <f t="shared" ca="1" si="149"/>
        <v/>
      </c>
      <c r="AH198" s="11" t="str">
        <f t="shared" ca="1" si="150"/>
        <v/>
      </c>
      <c r="AI198" s="11" t="str">
        <f t="shared" ca="1" si="151"/>
        <v/>
      </c>
      <c r="AJ198" s="11" t="str">
        <f ca="1">IF(AH198="","",IFERROR(VLOOKUP(VALUE(AH198),'(辅)战斗时机表'!$A$4:$C$47,3,FALSE)&amp;IF(AI198="","","("&amp;AI198&amp;")"),"配置错误")&amp;IF(AK198="",""," 或 "))</f>
        <v/>
      </c>
      <c r="AK198" s="7" t="str">
        <f t="shared" ca="1" si="152"/>
        <v/>
      </c>
    </row>
    <row r="199" spans="1:37" x14ac:dyDescent="0.15">
      <c r="A199" s="9" t="str">
        <f t="shared" ref="A199:A262" ca="1" si="153">H199&amp;O199&amp;V199&amp;AC199&amp;AJ199</f>
        <v>立即</v>
      </c>
      <c r="B199" s="7">
        <f ca="1">IF(OFFSET(Buff!R$6,ROW()-6,0)="","",OFFSET(Buff!R$6,ROW()-6,0))</f>
        <v>0</v>
      </c>
      <c r="C199" s="7">
        <v>1</v>
      </c>
      <c r="D199" s="7">
        <f t="shared" ref="D199:D230" ca="1" si="154">IFERROR(FIND("|",B199,1),LEN(B199)+1)</f>
        <v>2</v>
      </c>
      <c r="E199" s="10" t="str">
        <f t="shared" ref="E199:E230" ca="1" si="155">MID(B199,1,(D199-1))</f>
        <v>0</v>
      </c>
      <c r="F199" s="11" t="str">
        <f t="shared" ref="F199:F230" ca="1" si="156">IFERROR(LEFT(E199,IFERROR(FIND(";",E199)-1,LEN(E199))),"")</f>
        <v>0</v>
      </c>
      <c r="G199" s="11" t="str">
        <f t="shared" ref="G199:G230" ca="1" si="157">RIGHT(E199,LEN(E199)-LEN(F199)-0)</f>
        <v/>
      </c>
      <c r="H199" s="11" t="str">
        <f ca="1">IF(F199="","",IFERROR(VLOOKUP(VALUE(F199),'(辅)战斗时机表'!$A$4:$C$47,3,FALSE)&amp;IF(G199="","","("&amp;G199&amp;")"),"配置错误")&amp;IF(I199="",""," 或 "))</f>
        <v>立即</v>
      </c>
      <c r="I199" s="7" t="str">
        <f t="shared" ref="I199:I230" ca="1" si="158">IFERROR(MID(B199,D199+1,LEN(B199)-D199),"")</f>
        <v/>
      </c>
      <c r="J199" s="7">
        <v>2</v>
      </c>
      <c r="K199" s="7">
        <f t="shared" ref="K199:K230" ca="1" si="159">IFERROR(FIND("|",I199,1),LEN(I199)+1)</f>
        <v>1</v>
      </c>
      <c r="L199" s="10" t="str">
        <f t="shared" ref="L199:L230" ca="1" si="160">MID(I199,1,(K199-1))</f>
        <v/>
      </c>
      <c r="M199" s="11" t="str">
        <f t="shared" ref="M199:M230" ca="1" si="161">IFERROR(LEFT(L199,IFERROR(FIND(";",L199)-1,LEN(L199))),"")</f>
        <v/>
      </c>
      <c r="N199" s="11" t="str">
        <f t="shared" ref="N199:N230" ca="1" si="162">RIGHT(L199,LEN(L199)-LEN(M199)-0)</f>
        <v/>
      </c>
      <c r="O199" s="11" t="str">
        <f ca="1">IF(M199="","",IFERROR(VLOOKUP(VALUE(M199),'(辅)战斗时机表'!$A$4:$C$47,3,FALSE)&amp;IF(N199="","","("&amp;N199&amp;")"),"配置错误")&amp;IF(P199="",""," 或 "))</f>
        <v/>
      </c>
      <c r="P199" s="7" t="str">
        <f t="shared" ref="P199:P230" ca="1" si="163">IFERROR(MID(I199,K199+1,LEN(I199)-K199),"")</f>
        <v/>
      </c>
      <c r="Q199" s="7">
        <v>3</v>
      </c>
      <c r="R199" s="7">
        <f t="shared" ref="R199:R230" ca="1" si="164">IFERROR(FIND("|",P199,1),LEN(P199)+1)</f>
        <v>1</v>
      </c>
      <c r="S199" s="10" t="str">
        <f t="shared" ref="S199:S230" ca="1" si="165">MID(P199,1,(R199-1))</f>
        <v/>
      </c>
      <c r="T199" s="11" t="str">
        <f t="shared" ref="T199:T230" ca="1" si="166">IFERROR(LEFT(S199,IFERROR(FIND(";",S199)-1,LEN(S199))),"")</f>
        <v/>
      </c>
      <c r="U199" s="11" t="str">
        <f t="shared" ref="U199:U230" ca="1" si="167">RIGHT(S199,LEN(S199)-LEN(T199)-0)</f>
        <v/>
      </c>
      <c r="V199" s="11" t="str">
        <f ca="1">IF(T199="","",IFERROR(VLOOKUP(VALUE(T199),'(辅)战斗时机表'!$A$4:$C$47,3,FALSE)&amp;IF(U199="","","("&amp;U199&amp;")"),"配置错误")&amp;IF(W199="",""," 或 "))</f>
        <v/>
      </c>
      <c r="W199" s="7" t="str">
        <f t="shared" ref="W199:W230" ca="1" si="168">IFERROR(MID(P199,R199+1,LEN(P199)-R199),"")</f>
        <v/>
      </c>
      <c r="X199" s="7">
        <v>4</v>
      </c>
      <c r="Y199" s="7">
        <f t="shared" ref="Y199:Y230" ca="1" si="169">IFERROR(FIND("|",W199,1),LEN(W199)+1)</f>
        <v>1</v>
      </c>
      <c r="Z199" s="10" t="str">
        <f t="shared" ref="Z199:Z230" ca="1" si="170">MID(W199,1,(Y199-1))</f>
        <v/>
      </c>
      <c r="AA199" s="11" t="str">
        <f t="shared" ref="AA199:AA230" ca="1" si="171">IFERROR(LEFT(Z199,IFERROR(FIND(";",Z199)-1,LEN(Z199))),"")</f>
        <v/>
      </c>
      <c r="AB199" s="11" t="str">
        <f t="shared" ref="AB199:AB230" ca="1" si="172">RIGHT(Z199,LEN(Z199)-LEN(AA199)-0)</f>
        <v/>
      </c>
      <c r="AC199" s="11" t="str">
        <f ca="1">IF(AA199="","",IFERROR(VLOOKUP(VALUE(AA199),'(辅)战斗时机表'!$A$4:$C$47,3,FALSE)&amp;IF(AB199="","","("&amp;AB199&amp;")"),"配置错误")&amp;IF(AD199="",""," 或 "))</f>
        <v/>
      </c>
      <c r="AD199" s="7" t="str">
        <f t="shared" ref="AD199:AD230" ca="1" si="173">IFERROR(MID(W199,Y199+1,LEN(W199)-Y199),"")</f>
        <v/>
      </c>
      <c r="AE199" s="7">
        <v>5</v>
      </c>
      <c r="AF199" s="7">
        <f t="shared" ref="AF199:AF230" ca="1" si="174">IFERROR(FIND("|",AD199,1),LEN(AD199)+1)</f>
        <v>1</v>
      </c>
      <c r="AG199" s="10" t="str">
        <f t="shared" ref="AG199:AG230" ca="1" si="175">MID(AD199,1,(AF199-1))</f>
        <v/>
      </c>
      <c r="AH199" s="11" t="str">
        <f t="shared" ref="AH199:AH230" ca="1" si="176">IFERROR(LEFT(AG199,IFERROR(FIND(";",AG199)-1,LEN(AG199))),"")</f>
        <v/>
      </c>
      <c r="AI199" s="11" t="str">
        <f t="shared" ref="AI199:AI230" ca="1" si="177">RIGHT(AG199,LEN(AG199)-LEN(AH199)-0)</f>
        <v/>
      </c>
      <c r="AJ199" s="11" t="str">
        <f ca="1">IF(AH199="","",IFERROR(VLOOKUP(VALUE(AH199),'(辅)战斗时机表'!$A$4:$C$47,3,FALSE)&amp;IF(AI199="","","("&amp;AI199&amp;")"),"配置错误")&amp;IF(AK199="",""," 或 "))</f>
        <v/>
      </c>
      <c r="AK199" s="7" t="str">
        <f t="shared" ref="AK199:AK230" ca="1" si="178">IFERROR(MID(AD199,AF199+1,LEN(AD199)-AF199),"")</f>
        <v/>
      </c>
    </row>
    <row r="200" spans="1:37" x14ac:dyDescent="0.15">
      <c r="A200" s="9" t="str">
        <f t="shared" ca="1" si="153"/>
        <v>立即</v>
      </c>
      <c r="B200" s="7">
        <f ca="1">IF(OFFSET(Buff!R$6,ROW()-6,0)="","",OFFSET(Buff!R$6,ROW()-6,0))</f>
        <v>0</v>
      </c>
      <c r="C200" s="7">
        <v>1</v>
      </c>
      <c r="D200" s="7">
        <f t="shared" ca="1" si="154"/>
        <v>2</v>
      </c>
      <c r="E200" s="10" t="str">
        <f t="shared" ca="1" si="155"/>
        <v>0</v>
      </c>
      <c r="F200" s="11" t="str">
        <f t="shared" ca="1" si="156"/>
        <v>0</v>
      </c>
      <c r="G200" s="11" t="str">
        <f t="shared" ca="1" si="157"/>
        <v/>
      </c>
      <c r="H200" s="11" t="str">
        <f ca="1">IF(F200="","",IFERROR(VLOOKUP(VALUE(F200),'(辅)战斗时机表'!$A$4:$C$47,3,FALSE)&amp;IF(G200="","","("&amp;G200&amp;")"),"配置错误")&amp;IF(I200="",""," 或 "))</f>
        <v>立即</v>
      </c>
      <c r="I200" s="7" t="str">
        <f t="shared" ca="1" si="158"/>
        <v/>
      </c>
      <c r="J200" s="7">
        <v>2</v>
      </c>
      <c r="K200" s="7">
        <f t="shared" ca="1" si="159"/>
        <v>1</v>
      </c>
      <c r="L200" s="10" t="str">
        <f t="shared" ca="1" si="160"/>
        <v/>
      </c>
      <c r="M200" s="11" t="str">
        <f t="shared" ca="1" si="161"/>
        <v/>
      </c>
      <c r="N200" s="11" t="str">
        <f t="shared" ca="1" si="162"/>
        <v/>
      </c>
      <c r="O200" s="11" t="str">
        <f ca="1">IF(M200="","",IFERROR(VLOOKUP(VALUE(M200),'(辅)战斗时机表'!$A$4:$C$47,3,FALSE)&amp;IF(N200="","","("&amp;N200&amp;")"),"配置错误")&amp;IF(P200="",""," 或 "))</f>
        <v/>
      </c>
      <c r="P200" s="7" t="str">
        <f t="shared" ca="1" si="163"/>
        <v/>
      </c>
      <c r="Q200" s="7">
        <v>3</v>
      </c>
      <c r="R200" s="7">
        <f t="shared" ca="1" si="164"/>
        <v>1</v>
      </c>
      <c r="S200" s="10" t="str">
        <f t="shared" ca="1" si="165"/>
        <v/>
      </c>
      <c r="T200" s="11" t="str">
        <f t="shared" ca="1" si="166"/>
        <v/>
      </c>
      <c r="U200" s="11" t="str">
        <f t="shared" ca="1" si="167"/>
        <v/>
      </c>
      <c r="V200" s="11" t="str">
        <f ca="1">IF(T200="","",IFERROR(VLOOKUP(VALUE(T200),'(辅)战斗时机表'!$A$4:$C$47,3,FALSE)&amp;IF(U200="","","("&amp;U200&amp;")"),"配置错误")&amp;IF(W200="",""," 或 "))</f>
        <v/>
      </c>
      <c r="W200" s="7" t="str">
        <f t="shared" ca="1" si="168"/>
        <v/>
      </c>
      <c r="X200" s="7">
        <v>4</v>
      </c>
      <c r="Y200" s="7">
        <f t="shared" ca="1" si="169"/>
        <v>1</v>
      </c>
      <c r="Z200" s="10" t="str">
        <f t="shared" ca="1" si="170"/>
        <v/>
      </c>
      <c r="AA200" s="11" t="str">
        <f t="shared" ca="1" si="171"/>
        <v/>
      </c>
      <c r="AB200" s="11" t="str">
        <f t="shared" ca="1" si="172"/>
        <v/>
      </c>
      <c r="AC200" s="11" t="str">
        <f ca="1">IF(AA200="","",IFERROR(VLOOKUP(VALUE(AA200),'(辅)战斗时机表'!$A$4:$C$47,3,FALSE)&amp;IF(AB200="","","("&amp;AB200&amp;")"),"配置错误")&amp;IF(AD200="",""," 或 "))</f>
        <v/>
      </c>
      <c r="AD200" s="7" t="str">
        <f t="shared" ca="1" si="173"/>
        <v/>
      </c>
      <c r="AE200" s="7">
        <v>5</v>
      </c>
      <c r="AF200" s="7">
        <f t="shared" ca="1" si="174"/>
        <v>1</v>
      </c>
      <c r="AG200" s="10" t="str">
        <f t="shared" ca="1" si="175"/>
        <v/>
      </c>
      <c r="AH200" s="11" t="str">
        <f t="shared" ca="1" si="176"/>
        <v/>
      </c>
      <c r="AI200" s="11" t="str">
        <f t="shared" ca="1" si="177"/>
        <v/>
      </c>
      <c r="AJ200" s="11" t="str">
        <f ca="1">IF(AH200="","",IFERROR(VLOOKUP(VALUE(AH200),'(辅)战斗时机表'!$A$4:$C$47,3,FALSE)&amp;IF(AI200="","","("&amp;AI200&amp;")"),"配置错误")&amp;IF(AK200="",""," 或 "))</f>
        <v/>
      </c>
      <c r="AK200" s="7" t="str">
        <f t="shared" ca="1" si="178"/>
        <v/>
      </c>
    </row>
    <row r="201" spans="1:37" x14ac:dyDescent="0.15">
      <c r="A201" s="9" t="str">
        <f t="shared" ca="1" si="153"/>
        <v>立即</v>
      </c>
      <c r="B201" s="7">
        <f ca="1">IF(OFFSET(Buff!R$6,ROW()-6,0)="","",OFFSET(Buff!R$6,ROW()-6,0))</f>
        <v>0</v>
      </c>
      <c r="C201" s="7">
        <v>1</v>
      </c>
      <c r="D201" s="7">
        <f t="shared" ca="1" si="154"/>
        <v>2</v>
      </c>
      <c r="E201" s="10" t="str">
        <f t="shared" ca="1" si="155"/>
        <v>0</v>
      </c>
      <c r="F201" s="11" t="str">
        <f t="shared" ca="1" si="156"/>
        <v>0</v>
      </c>
      <c r="G201" s="11" t="str">
        <f t="shared" ca="1" si="157"/>
        <v/>
      </c>
      <c r="H201" s="11" t="str">
        <f ca="1">IF(F201="","",IFERROR(VLOOKUP(VALUE(F201),'(辅)战斗时机表'!$A$4:$C$47,3,FALSE)&amp;IF(G201="","","("&amp;G201&amp;")"),"配置错误")&amp;IF(I201="",""," 或 "))</f>
        <v>立即</v>
      </c>
      <c r="I201" s="7" t="str">
        <f t="shared" ca="1" si="158"/>
        <v/>
      </c>
      <c r="J201" s="7">
        <v>2</v>
      </c>
      <c r="K201" s="7">
        <f t="shared" ca="1" si="159"/>
        <v>1</v>
      </c>
      <c r="L201" s="10" t="str">
        <f t="shared" ca="1" si="160"/>
        <v/>
      </c>
      <c r="M201" s="11" t="str">
        <f t="shared" ca="1" si="161"/>
        <v/>
      </c>
      <c r="N201" s="11" t="str">
        <f t="shared" ca="1" si="162"/>
        <v/>
      </c>
      <c r="O201" s="11" t="str">
        <f ca="1">IF(M201="","",IFERROR(VLOOKUP(VALUE(M201),'(辅)战斗时机表'!$A$4:$C$47,3,FALSE)&amp;IF(N201="","","("&amp;N201&amp;")"),"配置错误")&amp;IF(P201="",""," 或 "))</f>
        <v/>
      </c>
      <c r="P201" s="7" t="str">
        <f t="shared" ca="1" si="163"/>
        <v/>
      </c>
      <c r="Q201" s="7">
        <v>3</v>
      </c>
      <c r="R201" s="7">
        <f t="shared" ca="1" si="164"/>
        <v>1</v>
      </c>
      <c r="S201" s="10" t="str">
        <f t="shared" ca="1" si="165"/>
        <v/>
      </c>
      <c r="T201" s="11" t="str">
        <f t="shared" ca="1" si="166"/>
        <v/>
      </c>
      <c r="U201" s="11" t="str">
        <f t="shared" ca="1" si="167"/>
        <v/>
      </c>
      <c r="V201" s="11" t="str">
        <f ca="1">IF(T201="","",IFERROR(VLOOKUP(VALUE(T201),'(辅)战斗时机表'!$A$4:$C$47,3,FALSE)&amp;IF(U201="","","("&amp;U201&amp;")"),"配置错误")&amp;IF(W201="",""," 或 "))</f>
        <v/>
      </c>
      <c r="W201" s="7" t="str">
        <f t="shared" ca="1" si="168"/>
        <v/>
      </c>
      <c r="X201" s="7">
        <v>4</v>
      </c>
      <c r="Y201" s="7">
        <f t="shared" ca="1" si="169"/>
        <v>1</v>
      </c>
      <c r="Z201" s="10" t="str">
        <f t="shared" ca="1" si="170"/>
        <v/>
      </c>
      <c r="AA201" s="11" t="str">
        <f t="shared" ca="1" si="171"/>
        <v/>
      </c>
      <c r="AB201" s="11" t="str">
        <f t="shared" ca="1" si="172"/>
        <v/>
      </c>
      <c r="AC201" s="11" t="str">
        <f ca="1">IF(AA201="","",IFERROR(VLOOKUP(VALUE(AA201),'(辅)战斗时机表'!$A$4:$C$47,3,FALSE)&amp;IF(AB201="","","("&amp;AB201&amp;")"),"配置错误")&amp;IF(AD201="",""," 或 "))</f>
        <v/>
      </c>
      <c r="AD201" s="7" t="str">
        <f t="shared" ca="1" si="173"/>
        <v/>
      </c>
      <c r="AE201" s="7">
        <v>5</v>
      </c>
      <c r="AF201" s="7">
        <f t="shared" ca="1" si="174"/>
        <v>1</v>
      </c>
      <c r="AG201" s="10" t="str">
        <f t="shared" ca="1" si="175"/>
        <v/>
      </c>
      <c r="AH201" s="11" t="str">
        <f t="shared" ca="1" si="176"/>
        <v/>
      </c>
      <c r="AI201" s="11" t="str">
        <f t="shared" ca="1" si="177"/>
        <v/>
      </c>
      <c r="AJ201" s="11" t="str">
        <f ca="1">IF(AH201="","",IFERROR(VLOOKUP(VALUE(AH201),'(辅)战斗时机表'!$A$4:$C$47,3,FALSE)&amp;IF(AI201="","","("&amp;AI201&amp;")"),"配置错误")&amp;IF(AK201="",""," 或 "))</f>
        <v/>
      </c>
      <c r="AK201" s="7" t="str">
        <f t="shared" ca="1" si="178"/>
        <v/>
      </c>
    </row>
    <row r="202" spans="1:37" x14ac:dyDescent="0.15">
      <c r="A202" s="9" t="str">
        <f t="shared" ca="1" si="153"/>
        <v>立即</v>
      </c>
      <c r="B202" s="7">
        <f ca="1">IF(OFFSET(Buff!R$6,ROW()-6,0)="","",OFFSET(Buff!R$6,ROW()-6,0))</f>
        <v>0</v>
      </c>
      <c r="C202" s="7">
        <v>1</v>
      </c>
      <c r="D202" s="7">
        <f t="shared" ca="1" si="154"/>
        <v>2</v>
      </c>
      <c r="E202" s="10" t="str">
        <f t="shared" ca="1" si="155"/>
        <v>0</v>
      </c>
      <c r="F202" s="11" t="str">
        <f t="shared" ca="1" si="156"/>
        <v>0</v>
      </c>
      <c r="G202" s="11" t="str">
        <f t="shared" ca="1" si="157"/>
        <v/>
      </c>
      <c r="H202" s="11" t="str">
        <f ca="1">IF(F202="","",IFERROR(VLOOKUP(VALUE(F202),'(辅)战斗时机表'!$A$4:$C$47,3,FALSE)&amp;IF(G202="","","("&amp;G202&amp;")"),"配置错误")&amp;IF(I202="",""," 或 "))</f>
        <v>立即</v>
      </c>
      <c r="I202" s="7" t="str">
        <f t="shared" ca="1" si="158"/>
        <v/>
      </c>
      <c r="J202" s="7">
        <v>2</v>
      </c>
      <c r="K202" s="7">
        <f t="shared" ca="1" si="159"/>
        <v>1</v>
      </c>
      <c r="L202" s="10" t="str">
        <f t="shared" ca="1" si="160"/>
        <v/>
      </c>
      <c r="M202" s="11" t="str">
        <f t="shared" ca="1" si="161"/>
        <v/>
      </c>
      <c r="N202" s="11" t="str">
        <f t="shared" ca="1" si="162"/>
        <v/>
      </c>
      <c r="O202" s="11" t="str">
        <f ca="1">IF(M202="","",IFERROR(VLOOKUP(VALUE(M202),'(辅)战斗时机表'!$A$4:$C$47,3,FALSE)&amp;IF(N202="","","("&amp;N202&amp;")"),"配置错误")&amp;IF(P202="",""," 或 "))</f>
        <v/>
      </c>
      <c r="P202" s="7" t="str">
        <f t="shared" ca="1" si="163"/>
        <v/>
      </c>
      <c r="Q202" s="7">
        <v>3</v>
      </c>
      <c r="R202" s="7">
        <f t="shared" ca="1" si="164"/>
        <v>1</v>
      </c>
      <c r="S202" s="10" t="str">
        <f t="shared" ca="1" si="165"/>
        <v/>
      </c>
      <c r="T202" s="11" t="str">
        <f t="shared" ca="1" si="166"/>
        <v/>
      </c>
      <c r="U202" s="11" t="str">
        <f t="shared" ca="1" si="167"/>
        <v/>
      </c>
      <c r="V202" s="11" t="str">
        <f ca="1">IF(T202="","",IFERROR(VLOOKUP(VALUE(T202),'(辅)战斗时机表'!$A$4:$C$47,3,FALSE)&amp;IF(U202="","","("&amp;U202&amp;")"),"配置错误")&amp;IF(W202="",""," 或 "))</f>
        <v/>
      </c>
      <c r="W202" s="7" t="str">
        <f t="shared" ca="1" si="168"/>
        <v/>
      </c>
      <c r="X202" s="7">
        <v>4</v>
      </c>
      <c r="Y202" s="7">
        <f t="shared" ca="1" si="169"/>
        <v>1</v>
      </c>
      <c r="Z202" s="10" t="str">
        <f t="shared" ca="1" si="170"/>
        <v/>
      </c>
      <c r="AA202" s="11" t="str">
        <f t="shared" ca="1" si="171"/>
        <v/>
      </c>
      <c r="AB202" s="11" t="str">
        <f t="shared" ca="1" si="172"/>
        <v/>
      </c>
      <c r="AC202" s="11" t="str">
        <f ca="1">IF(AA202="","",IFERROR(VLOOKUP(VALUE(AA202),'(辅)战斗时机表'!$A$4:$C$47,3,FALSE)&amp;IF(AB202="","","("&amp;AB202&amp;")"),"配置错误")&amp;IF(AD202="",""," 或 "))</f>
        <v/>
      </c>
      <c r="AD202" s="7" t="str">
        <f t="shared" ca="1" si="173"/>
        <v/>
      </c>
      <c r="AE202" s="7">
        <v>5</v>
      </c>
      <c r="AF202" s="7">
        <f t="shared" ca="1" si="174"/>
        <v>1</v>
      </c>
      <c r="AG202" s="10" t="str">
        <f t="shared" ca="1" si="175"/>
        <v/>
      </c>
      <c r="AH202" s="11" t="str">
        <f t="shared" ca="1" si="176"/>
        <v/>
      </c>
      <c r="AI202" s="11" t="str">
        <f t="shared" ca="1" si="177"/>
        <v/>
      </c>
      <c r="AJ202" s="11" t="str">
        <f ca="1">IF(AH202="","",IFERROR(VLOOKUP(VALUE(AH202),'(辅)战斗时机表'!$A$4:$C$47,3,FALSE)&amp;IF(AI202="","","("&amp;AI202&amp;")"),"配置错误")&amp;IF(AK202="",""," 或 "))</f>
        <v/>
      </c>
      <c r="AK202" s="7" t="str">
        <f t="shared" ca="1" si="178"/>
        <v/>
      </c>
    </row>
    <row r="203" spans="1:37" x14ac:dyDescent="0.15">
      <c r="A203" s="9" t="str">
        <f t="shared" ca="1" si="153"/>
        <v>立即</v>
      </c>
      <c r="B203" s="7">
        <f ca="1">IF(OFFSET(Buff!R$6,ROW()-6,0)="","",OFFSET(Buff!R$6,ROW()-6,0))</f>
        <v>0</v>
      </c>
      <c r="C203" s="7">
        <v>1</v>
      </c>
      <c r="D203" s="7">
        <f t="shared" ca="1" si="154"/>
        <v>2</v>
      </c>
      <c r="E203" s="10" t="str">
        <f t="shared" ca="1" si="155"/>
        <v>0</v>
      </c>
      <c r="F203" s="11" t="str">
        <f t="shared" ca="1" si="156"/>
        <v>0</v>
      </c>
      <c r="G203" s="11" t="str">
        <f t="shared" ca="1" si="157"/>
        <v/>
      </c>
      <c r="H203" s="11" t="str">
        <f ca="1">IF(F203="","",IFERROR(VLOOKUP(VALUE(F203),'(辅)战斗时机表'!$A$4:$C$47,3,FALSE)&amp;IF(G203="","","("&amp;G203&amp;")"),"配置错误")&amp;IF(I203="",""," 或 "))</f>
        <v>立即</v>
      </c>
      <c r="I203" s="7" t="str">
        <f t="shared" ca="1" si="158"/>
        <v/>
      </c>
      <c r="J203" s="7">
        <v>2</v>
      </c>
      <c r="K203" s="7">
        <f t="shared" ca="1" si="159"/>
        <v>1</v>
      </c>
      <c r="L203" s="10" t="str">
        <f t="shared" ca="1" si="160"/>
        <v/>
      </c>
      <c r="M203" s="11" t="str">
        <f t="shared" ca="1" si="161"/>
        <v/>
      </c>
      <c r="N203" s="11" t="str">
        <f t="shared" ca="1" si="162"/>
        <v/>
      </c>
      <c r="O203" s="11" t="str">
        <f ca="1">IF(M203="","",IFERROR(VLOOKUP(VALUE(M203),'(辅)战斗时机表'!$A$4:$C$47,3,FALSE)&amp;IF(N203="","","("&amp;N203&amp;")"),"配置错误")&amp;IF(P203="",""," 或 "))</f>
        <v/>
      </c>
      <c r="P203" s="7" t="str">
        <f t="shared" ca="1" si="163"/>
        <v/>
      </c>
      <c r="Q203" s="7">
        <v>3</v>
      </c>
      <c r="R203" s="7">
        <f t="shared" ca="1" si="164"/>
        <v>1</v>
      </c>
      <c r="S203" s="10" t="str">
        <f t="shared" ca="1" si="165"/>
        <v/>
      </c>
      <c r="T203" s="11" t="str">
        <f t="shared" ca="1" si="166"/>
        <v/>
      </c>
      <c r="U203" s="11" t="str">
        <f t="shared" ca="1" si="167"/>
        <v/>
      </c>
      <c r="V203" s="11" t="str">
        <f ca="1">IF(T203="","",IFERROR(VLOOKUP(VALUE(T203),'(辅)战斗时机表'!$A$4:$C$47,3,FALSE)&amp;IF(U203="","","("&amp;U203&amp;")"),"配置错误")&amp;IF(W203="",""," 或 "))</f>
        <v/>
      </c>
      <c r="W203" s="7" t="str">
        <f t="shared" ca="1" si="168"/>
        <v/>
      </c>
      <c r="X203" s="7">
        <v>4</v>
      </c>
      <c r="Y203" s="7">
        <f t="shared" ca="1" si="169"/>
        <v>1</v>
      </c>
      <c r="Z203" s="10" t="str">
        <f t="shared" ca="1" si="170"/>
        <v/>
      </c>
      <c r="AA203" s="11" t="str">
        <f t="shared" ca="1" si="171"/>
        <v/>
      </c>
      <c r="AB203" s="11" t="str">
        <f t="shared" ca="1" si="172"/>
        <v/>
      </c>
      <c r="AC203" s="11" t="str">
        <f ca="1">IF(AA203="","",IFERROR(VLOOKUP(VALUE(AA203),'(辅)战斗时机表'!$A$4:$C$47,3,FALSE)&amp;IF(AB203="","","("&amp;AB203&amp;")"),"配置错误")&amp;IF(AD203="",""," 或 "))</f>
        <v/>
      </c>
      <c r="AD203" s="7" t="str">
        <f t="shared" ca="1" si="173"/>
        <v/>
      </c>
      <c r="AE203" s="7">
        <v>5</v>
      </c>
      <c r="AF203" s="7">
        <f t="shared" ca="1" si="174"/>
        <v>1</v>
      </c>
      <c r="AG203" s="10" t="str">
        <f t="shared" ca="1" si="175"/>
        <v/>
      </c>
      <c r="AH203" s="11" t="str">
        <f t="shared" ca="1" si="176"/>
        <v/>
      </c>
      <c r="AI203" s="11" t="str">
        <f t="shared" ca="1" si="177"/>
        <v/>
      </c>
      <c r="AJ203" s="11" t="str">
        <f ca="1">IF(AH203="","",IFERROR(VLOOKUP(VALUE(AH203),'(辅)战斗时机表'!$A$4:$C$47,3,FALSE)&amp;IF(AI203="","","("&amp;AI203&amp;")"),"配置错误")&amp;IF(AK203="",""," 或 "))</f>
        <v/>
      </c>
      <c r="AK203" s="7" t="str">
        <f t="shared" ca="1" si="178"/>
        <v/>
      </c>
    </row>
    <row r="204" spans="1:37" x14ac:dyDescent="0.15">
      <c r="A204" s="9" t="str">
        <f t="shared" ca="1" si="153"/>
        <v>立即</v>
      </c>
      <c r="B204" s="7">
        <f ca="1">IF(OFFSET(Buff!R$6,ROW()-6,0)="","",OFFSET(Buff!R$6,ROW()-6,0))</f>
        <v>0</v>
      </c>
      <c r="C204" s="7">
        <v>1</v>
      </c>
      <c r="D204" s="7">
        <f t="shared" ca="1" si="154"/>
        <v>2</v>
      </c>
      <c r="E204" s="10" t="str">
        <f t="shared" ca="1" si="155"/>
        <v>0</v>
      </c>
      <c r="F204" s="11" t="str">
        <f t="shared" ca="1" si="156"/>
        <v>0</v>
      </c>
      <c r="G204" s="11" t="str">
        <f t="shared" ca="1" si="157"/>
        <v/>
      </c>
      <c r="H204" s="11" t="str">
        <f ca="1">IF(F204="","",IFERROR(VLOOKUP(VALUE(F204),'(辅)战斗时机表'!$A$4:$C$47,3,FALSE)&amp;IF(G204="","","("&amp;G204&amp;")"),"配置错误")&amp;IF(I204="",""," 或 "))</f>
        <v>立即</v>
      </c>
      <c r="I204" s="7" t="str">
        <f t="shared" ca="1" si="158"/>
        <v/>
      </c>
      <c r="J204" s="7">
        <v>2</v>
      </c>
      <c r="K204" s="7">
        <f t="shared" ca="1" si="159"/>
        <v>1</v>
      </c>
      <c r="L204" s="10" t="str">
        <f t="shared" ca="1" si="160"/>
        <v/>
      </c>
      <c r="M204" s="11" t="str">
        <f t="shared" ca="1" si="161"/>
        <v/>
      </c>
      <c r="N204" s="11" t="str">
        <f t="shared" ca="1" si="162"/>
        <v/>
      </c>
      <c r="O204" s="11" t="str">
        <f ca="1">IF(M204="","",IFERROR(VLOOKUP(VALUE(M204),'(辅)战斗时机表'!$A$4:$C$47,3,FALSE)&amp;IF(N204="","","("&amp;N204&amp;")"),"配置错误")&amp;IF(P204="",""," 或 "))</f>
        <v/>
      </c>
      <c r="P204" s="7" t="str">
        <f t="shared" ca="1" si="163"/>
        <v/>
      </c>
      <c r="Q204" s="7">
        <v>3</v>
      </c>
      <c r="R204" s="7">
        <f t="shared" ca="1" si="164"/>
        <v>1</v>
      </c>
      <c r="S204" s="10" t="str">
        <f t="shared" ca="1" si="165"/>
        <v/>
      </c>
      <c r="T204" s="11" t="str">
        <f t="shared" ca="1" si="166"/>
        <v/>
      </c>
      <c r="U204" s="11" t="str">
        <f t="shared" ca="1" si="167"/>
        <v/>
      </c>
      <c r="V204" s="11" t="str">
        <f ca="1">IF(T204="","",IFERROR(VLOOKUP(VALUE(T204),'(辅)战斗时机表'!$A$4:$C$47,3,FALSE)&amp;IF(U204="","","("&amp;U204&amp;")"),"配置错误")&amp;IF(W204="",""," 或 "))</f>
        <v/>
      </c>
      <c r="W204" s="7" t="str">
        <f t="shared" ca="1" si="168"/>
        <v/>
      </c>
      <c r="X204" s="7">
        <v>4</v>
      </c>
      <c r="Y204" s="7">
        <f t="shared" ca="1" si="169"/>
        <v>1</v>
      </c>
      <c r="Z204" s="10" t="str">
        <f t="shared" ca="1" si="170"/>
        <v/>
      </c>
      <c r="AA204" s="11" t="str">
        <f t="shared" ca="1" si="171"/>
        <v/>
      </c>
      <c r="AB204" s="11" t="str">
        <f t="shared" ca="1" si="172"/>
        <v/>
      </c>
      <c r="AC204" s="11" t="str">
        <f ca="1">IF(AA204="","",IFERROR(VLOOKUP(VALUE(AA204),'(辅)战斗时机表'!$A$4:$C$47,3,FALSE)&amp;IF(AB204="","","("&amp;AB204&amp;")"),"配置错误")&amp;IF(AD204="",""," 或 "))</f>
        <v/>
      </c>
      <c r="AD204" s="7" t="str">
        <f t="shared" ca="1" si="173"/>
        <v/>
      </c>
      <c r="AE204" s="7">
        <v>5</v>
      </c>
      <c r="AF204" s="7">
        <f t="shared" ca="1" si="174"/>
        <v>1</v>
      </c>
      <c r="AG204" s="10" t="str">
        <f t="shared" ca="1" si="175"/>
        <v/>
      </c>
      <c r="AH204" s="11" t="str">
        <f t="shared" ca="1" si="176"/>
        <v/>
      </c>
      <c r="AI204" s="11" t="str">
        <f t="shared" ca="1" si="177"/>
        <v/>
      </c>
      <c r="AJ204" s="11" t="str">
        <f ca="1">IF(AH204="","",IFERROR(VLOOKUP(VALUE(AH204),'(辅)战斗时机表'!$A$4:$C$47,3,FALSE)&amp;IF(AI204="","","("&amp;AI204&amp;")"),"配置错误")&amp;IF(AK204="",""," 或 "))</f>
        <v/>
      </c>
      <c r="AK204" s="7" t="str">
        <f t="shared" ca="1" si="178"/>
        <v/>
      </c>
    </row>
    <row r="205" spans="1:37" x14ac:dyDescent="0.15">
      <c r="A205" s="9" t="str">
        <f t="shared" ca="1" si="153"/>
        <v>友方死亡</v>
      </c>
      <c r="B205" s="7">
        <f ca="1">IF(OFFSET(Buff!R$6,ROW()-6,0)="","",OFFSET(Buff!R$6,ROW()-6,0))</f>
        <v>603</v>
      </c>
      <c r="C205" s="7">
        <v>1</v>
      </c>
      <c r="D205" s="7">
        <f t="shared" ca="1" si="154"/>
        <v>4</v>
      </c>
      <c r="E205" s="10" t="str">
        <f t="shared" ca="1" si="155"/>
        <v>603</v>
      </c>
      <c r="F205" s="11" t="str">
        <f t="shared" ca="1" si="156"/>
        <v>603</v>
      </c>
      <c r="G205" s="11" t="str">
        <f t="shared" ca="1" si="157"/>
        <v/>
      </c>
      <c r="H205" s="11" t="str">
        <f ca="1">IF(F205="","",IFERROR(VLOOKUP(VALUE(F205),'(辅)战斗时机表'!$A$4:$C$47,3,FALSE)&amp;IF(G205="","","("&amp;G205&amp;")"),"配置错误")&amp;IF(I205="",""," 或 "))</f>
        <v>友方死亡</v>
      </c>
      <c r="I205" s="7" t="str">
        <f t="shared" ca="1" si="158"/>
        <v/>
      </c>
      <c r="J205" s="7">
        <v>2</v>
      </c>
      <c r="K205" s="7">
        <f t="shared" ca="1" si="159"/>
        <v>1</v>
      </c>
      <c r="L205" s="10" t="str">
        <f t="shared" ca="1" si="160"/>
        <v/>
      </c>
      <c r="M205" s="11" t="str">
        <f t="shared" ca="1" si="161"/>
        <v/>
      </c>
      <c r="N205" s="11" t="str">
        <f t="shared" ca="1" si="162"/>
        <v/>
      </c>
      <c r="O205" s="11" t="str">
        <f ca="1">IF(M205="","",IFERROR(VLOOKUP(VALUE(M205),'(辅)战斗时机表'!$A$4:$C$47,3,FALSE)&amp;IF(N205="","","("&amp;N205&amp;")"),"配置错误")&amp;IF(P205="",""," 或 "))</f>
        <v/>
      </c>
      <c r="P205" s="7" t="str">
        <f t="shared" ca="1" si="163"/>
        <v/>
      </c>
      <c r="Q205" s="7">
        <v>3</v>
      </c>
      <c r="R205" s="7">
        <f t="shared" ca="1" si="164"/>
        <v>1</v>
      </c>
      <c r="S205" s="10" t="str">
        <f t="shared" ca="1" si="165"/>
        <v/>
      </c>
      <c r="T205" s="11" t="str">
        <f t="shared" ca="1" si="166"/>
        <v/>
      </c>
      <c r="U205" s="11" t="str">
        <f t="shared" ca="1" si="167"/>
        <v/>
      </c>
      <c r="V205" s="11" t="str">
        <f ca="1">IF(T205="","",IFERROR(VLOOKUP(VALUE(T205),'(辅)战斗时机表'!$A$4:$C$47,3,FALSE)&amp;IF(U205="","","("&amp;U205&amp;")"),"配置错误")&amp;IF(W205="",""," 或 "))</f>
        <v/>
      </c>
      <c r="W205" s="7" t="str">
        <f t="shared" ca="1" si="168"/>
        <v/>
      </c>
      <c r="X205" s="7">
        <v>4</v>
      </c>
      <c r="Y205" s="7">
        <f t="shared" ca="1" si="169"/>
        <v>1</v>
      </c>
      <c r="Z205" s="10" t="str">
        <f t="shared" ca="1" si="170"/>
        <v/>
      </c>
      <c r="AA205" s="11" t="str">
        <f t="shared" ca="1" si="171"/>
        <v/>
      </c>
      <c r="AB205" s="11" t="str">
        <f t="shared" ca="1" si="172"/>
        <v/>
      </c>
      <c r="AC205" s="11" t="str">
        <f ca="1">IF(AA205="","",IFERROR(VLOOKUP(VALUE(AA205),'(辅)战斗时机表'!$A$4:$C$47,3,FALSE)&amp;IF(AB205="","","("&amp;AB205&amp;")"),"配置错误")&amp;IF(AD205="",""," 或 "))</f>
        <v/>
      </c>
      <c r="AD205" s="7" t="str">
        <f t="shared" ca="1" si="173"/>
        <v/>
      </c>
      <c r="AE205" s="7">
        <v>5</v>
      </c>
      <c r="AF205" s="7">
        <f t="shared" ca="1" si="174"/>
        <v>1</v>
      </c>
      <c r="AG205" s="10" t="str">
        <f t="shared" ca="1" si="175"/>
        <v/>
      </c>
      <c r="AH205" s="11" t="str">
        <f t="shared" ca="1" si="176"/>
        <v/>
      </c>
      <c r="AI205" s="11" t="str">
        <f t="shared" ca="1" si="177"/>
        <v/>
      </c>
      <c r="AJ205" s="11" t="str">
        <f ca="1">IF(AH205="","",IFERROR(VLOOKUP(VALUE(AH205),'(辅)战斗时机表'!$A$4:$C$47,3,FALSE)&amp;IF(AI205="","","("&amp;AI205&amp;")"),"配置错误")&amp;IF(AK205="",""," 或 "))</f>
        <v/>
      </c>
      <c r="AK205" s="7" t="str">
        <f t="shared" ca="1" si="178"/>
        <v/>
      </c>
    </row>
    <row r="206" spans="1:37" x14ac:dyDescent="0.15">
      <c r="A206" s="9" t="str">
        <f t="shared" ca="1" si="153"/>
        <v>友方死亡</v>
      </c>
      <c r="B206" s="7">
        <f ca="1">IF(OFFSET(Buff!R$6,ROW()-6,0)="","",OFFSET(Buff!R$6,ROW()-6,0))</f>
        <v>603</v>
      </c>
      <c r="C206" s="7">
        <v>1</v>
      </c>
      <c r="D206" s="7">
        <f t="shared" ca="1" si="154"/>
        <v>4</v>
      </c>
      <c r="E206" s="10" t="str">
        <f t="shared" ca="1" si="155"/>
        <v>603</v>
      </c>
      <c r="F206" s="11" t="str">
        <f t="shared" ca="1" si="156"/>
        <v>603</v>
      </c>
      <c r="G206" s="11" t="str">
        <f t="shared" ca="1" si="157"/>
        <v/>
      </c>
      <c r="H206" s="11" t="str">
        <f ca="1">IF(F206="","",IFERROR(VLOOKUP(VALUE(F206),'(辅)战斗时机表'!$A$4:$C$47,3,FALSE)&amp;IF(G206="","","("&amp;G206&amp;")"),"配置错误")&amp;IF(I206="",""," 或 "))</f>
        <v>友方死亡</v>
      </c>
      <c r="I206" s="7" t="str">
        <f t="shared" ca="1" si="158"/>
        <v/>
      </c>
      <c r="J206" s="7">
        <v>2</v>
      </c>
      <c r="K206" s="7">
        <f t="shared" ca="1" si="159"/>
        <v>1</v>
      </c>
      <c r="L206" s="10" t="str">
        <f t="shared" ca="1" si="160"/>
        <v/>
      </c>
      <c r="M206" s="11" t="str">
        <f t="shared" ca="1" si="161"/>
        <v/>
      </c>
      <c r="N206" s="11" t="str">
        <f t="shared" ca="1" si="162"/>
        <v/>
      </c>
      <c r="O206" s="11" t="str">
        <f ca="1">IF(M206="","",IFERROR(VLOOKUP(VALUE(M206),'(辅)战斗时机表'!$A$4:$C$47,3,FALSE)&amp;IF(N206="","","("&amp;N206&amp;")"),"配置错误")&amp;IF(P206="",""," 或 "))</f>
        <v/>
      </c>
      <c r="P206" s="7" t="str">
        <f t="shared" ca="1" si="163"/>
        <v/>
      </c>
      <c r="Q206" s="7">
        <v>3</v>
      </c>
      <c r="R206" s="7">
        <f t="shared" ca="1" si="164"/>
        <v>1</v>
      </c>
      <c r="S206" s="10" t="str">
        <f t="shared" ca="1" si="165"/>
        <v/>
      </c>
      <c r="T206" s="11" t="str">
        <f t="shared" ca="1" si="166"/>
        <v/>
      </c>
      <c r="U206" s="11" t="str">
        <f t="shared" ca="1" si="167"/>
        <v/>
      </c>
      <c r="V206" s="11" t="str">
        <f ca="1">IF(T206="","",IFERROR(VLOOKUP(VALUE(T206),'(辅)战斗时机表'!$A$4:$C$47,3,FALSE)&amp;IF(U206="","","("&amp;U206&amp;")"),"配置错误")&amp;IF(W206="",""," 或 "))</f>
        <v/>
      </c>
      <c r="W206" s="7" t="str">
        <f t="shared" ca="1" si="168"/>
        <v/>
      </c>
      <c r="X206" s="7">
        <v>4</v>
      </c>
      <c r="Y206" s="7">
        <f t="shared" ca="1" si="169"/>
        <v>1</v>
      </c>
      <c r="Z206" s="10" t="str">
        <f t="shared" ca="1" si="170"/>
        <v/>
      </c>
      <c r="AA206" s="11" t="str">
        <f t="shared" ca="1" si="171"/>
        <v/>
      </c>
      <c r="AB206" s="11" t="str">
        <f t="shared" ca="1" si="172"/>
        <v/>
      </c>
      <c r="AC206" s="11" t="str">
        <f ca="1">IF(AA206="","",IFERROR(VLOOKUP(VALUE(AA206),'(辅)战斗时机表'!$A$4:$C$47,3,FALSE)&amp;IF(AB206="","","("&amp;AB206&amp;")"),"配置错误")&amp;IF(AD206="",""," 或 "))</f>
        <v/>
      </c>
      <c r="AD206" s="7" t="str">
        <f t="shared" ca="1" si="173"/>
        <v/>
      </c>
      <c r="AE206" s="7">
        <v>5</v>
      </c>
      <c r="AF206" s="7">
        <f t="shared" ca="1" si="174"/>
        <v>1</v>
      </c>
      <c r="AG206" s="10" t="str">
        <f t="shared" ca="1" si="175"/>
        <v/>
      </c>
      <c r="AH206" s="11" t="str">
        <f t="shared" ca="1" si="176"/>
        <v/>
      </c>
      <c r="AI206" s="11" t="str">
        <f t="shared" ca="1" si="177"/>
        <v/>
      </c>
      <c r="AJ206" s="11" t="str">
        <f ca="1">IF(AH206="","",IFERROR(VLOOKUP(VALUE(AH206),'(辅)战斗时机表'!$A$4:$C$47,3,FALSE)&amp;IF(AI206="","","("&amp;AI206&amp;")"),"配置错误")&amp;IF(AK206="",""," 或 "))</f>
        <v/>
      </c>
      <c r="AK206" s="7" t="str">
        <f t="shared" ca="1" si="178"/>
        <v/>
      </c>
    </row>
    <row r="207" spans="1:37" x14ac:dyDescent="0.15">
      <c r="A207" s="9" t="str">
        <f t="shared" ca="1" si="153"/>
        <v>友方死亡</v>
      </c>
      <c r="B207" s="7">
        <f ca="1">IF(OFFSET(Buff!R$6,ROW()-6,0)="","",OFFSET(Buff!R$6,ROW()-6,0))</f>
        <v>603</v>
      </c>
      <c r="C207" s="7">
        <v>1</v>
      </c>
      <c r="D207" s="7">
        <f t="shared" ca="1" si="154"/>
        <v>4</v>
      </c>
      <c r="E207" s="10" t="str">
        <f t="shared" ca="1" si="155"/>
        <v>603</v>
      </c>
      <c r="F207" s="11" t="str">
        <f t="shared" ca="1" si="156"/>
        <v>603</v>
      </c>
      <c r="G207" s="11" t="str">
        <f t="shared" ca="1" si="157"/>
        <v/>
      </c>
      <c r="H207" s="11" t="str">
        <f ca="1">IF(F207="","",IFERROR(VLOOKUP(VALUE(F207),'(辅)战斗时机表'!$A$4:$C$47,3,FALSE)&amp;IF(G207="","","("&amp;G207&amp;")"),"配置错误")&amp;IF(I207="",""," 或 "))</f>
        <v>友方死亡</v>
      </c>
      <c r="I207" s="7" t="str">
        <f t="shared" ca="1" si="158"/>
        <v/>
      </c>
      <c r="J207" s="7">
        <v>2</v>
      </c>
      <c r="K207" s="7">
        <f t="shared" ca="1" si="159"/>
        <v>1</v>
      </c>
      <c r="L207" s="10" t="str">
        <f t="shared" ca="1" si="160"/>
        <v/>
      </c>
      <c r="M207" s="11" t="str">
        <f t="shared" ca="1" si="161"/>
        <v/>
      </c>
      <c r="N207" s="11" t="str">
        <f t="shared" ca="1" si="162"/>
        <v/>
      </c>
      <c r="O207" s="11" t="str">
        <f ca="1">IF(M207="","",IFERROR(VLOOKUP(VALUE(M207),'(辅)战斗时机表'!$A$4:$C$47,3,FALSE)&amp;IF(N207="","","("&amp;N207&amp;")"),"配置错误")&amp;IF(P207="",""," 或 "))</f>
        <v/>
      </c>
      <c r="P207" s="7" t="str">
        <f t="shared" ca="1" si="163"/>
        <v/>
      </c>
      <c r="Q207" s="7">
        <v>3</v>
      </c>
      <c r="R207" s="7">
        <f t="shared" ca="1" si="164"/>
        <v>1</v>
      </c>
      <c r="S207" s="10" t="str">
        <f t="shared" ca="1" si="165"/>
        <v/>
      </c>
      <c r="T207" s="11" t="str">
        <f t="shared" ca="1" si="166"/>
        <v/>
      </c>
      <c r="U207" s="11" t="str">
        <f t="shared" ca="1" si="167"/>
        <v/>
      </c>
      <c r="V207" s="11" t="str">
        <f ca="1">IF(T207="","",IFERROR(VLOOKUP(VALUE(T207),'(辅)战斗时机表'!$A$4:$C$47,3,FALSE)&amp;IF(U207="","","("&amp;U207&amp;")"),"配置错误")&amp;IF(W207="",""," 或 "))</f>
        <v/>
      </c>
      <c r="W207" s="7" t="str">
        <f t="shared" ca="1" si="168"/>
        <v/>
      </c>
      <c r="X207" s="7">
        <v>4</v>
      </c>
      <c r="Y207" s="7">
        <f t="shared" ca="1" si="169"/>
        <v>1</v>
      </c>
      <c r="Z207" s="10" t="str">
        <f t="shared" ca="1" si="170"/>
        <v/>
      </c>
      <c r="AA207" s="11" t="str">
        <f t="shared" ca="1" si="171"/>
        <v/>
      </c>
      <c r="AB207" s="11" t="str">
        <f t="shared" ca="1" si="172"/>
        <v/>
      </c>
      <c r="AC207" s="11" t="str">
        <f ca="1">IF(AA207="","",IFERROR(VLOOKUP(VALUE(AA207),'(辅)战斗时机表'!$A$4:$C$47,3,FALSE)&amp;IF(AB207="","","("&amp;AB207&amp;")"),"配置错误")&amp;IF(AD207="",""," 或 "))</f>
        <v/>
      </c>
      <c r="AD207" s="7" t="str">
        <f t="shared" ca="1" si="173"/>
        <v/>
      </c>
      <c r="AE207" s="7">
        <v>5</v>
      </c>
      <c r="AF207" s="7">
        <f t="shared" ca="1" si="174"/>
        <v>1</v>
      </c>
      <c r="AG207" s="10" t="str">
        <f t="shared" ca="1" si="175"/>
        <v/>
      </c>
      <c r="AH207" s="11" t="str">
        <f t="shared" ca="1" si="176"/>
        <v/>
      </c>
      <c r="AI207" s="11" t="str">
        <f t="shared" ca="1" si="177"/>
        <v/>
      </c>
      <c r="AJ207" s="11" t="str">
        <f ca="1">IF(AH207="","",IFERROR(VLOOKUP(VALUE(AH207),'(辅)战斗时机表'!$A$4:$C$47,3,FALSE)&amp;IF(AI207="","","("&amp;AI207&amp;")"),"配置错误")&amp;IF(AK207="",""," 或 "))</f>
        <v/>
      </c>
      <c r="AK207" s="7" t="str">
        <f t="shared" ca="1" si="178"/>
        <v/>
      </c>
    </row>
    <row r="208" spans="1:37" x14ac:dyDescent="0.15">
      <c r="A208" s="9" t="str">
        <f t="shared" ca="1" si="153"/>
        <v>立即</v>
      </c>
      <c r="B208" s="7">
        <f ca="1">IF(OFFSET(Buff!R$6,ROW()-6,0)="","",OFFSET(Buff!R$6,ROW()-6,0))</f>
        <v>0</v>
      </c>
      <c r="C208" s="7">
        <v>1</v>
      </c>
      <c r="D208" s="7">
        <f t="shared" ca="1" si="154"/>
        <v>2</v>
      </c>
      <c r="E208" s="10" t="str">
        <f t="shared" ca="1" si="155"/>
        <v>0</v>
      </c>
      <c r="F208" s="11" t="str">
        <f t="shared" ca="1" si="156"/>
        <v>0</v>
      </c>
      <c r="G208" s="11" t="str">
        <f t="shared" ca="1" si="157"/>
        <v/>
      </c>
      <c r="H208" s="11" t="str">
        <f ca="1">IF(F208="","",IFERROR(VLOOKUP(VALUE(F208),'(辅)战斗时机表'!$A$4:$C$47,3,FALSE)&amp;IF(G208="","","("&amp;G208&amp;")"),"配置错误")&amp;IF(I208="",""," 或 "))</f>
        <v>立即</v>
      </c>
      <c r="I208" s="7" t="str">
        <f t="shared" ca="1" si="158"/>
        <v/>
      </c>
      <c r="J208" s="7">
        <v>2</v>
      </c>
      <c r="K208" s="7">
        <f t="shared" ca="1" si="159"/>
        <v>1</v>
      </c>
      <c r="L208" s="10" t="str">
        <f t="shared" ca="1" si="160"/>
        <v/>
      </c>
      <c r="M208" s="11" t="str">
        <f t="shared" ca="1" si="161"/>
        <v/>
      </c>
      <c r="N208" s="11" t="str">
        <f t="shared" ca="1" si="162"/>
        <v/>
      </c>
      <c r="O208" s="11" t="str">
        <f ca="1">IF(M208="","",IFERROR(VLOOKUP(VALUE(M208),'(辅)战斗时机表'!$A$4:$C$47,3,FALSE)&amp;IF(N208="","","("&amp;N208&amp;")"),"配置错误")&amp;IF(P208="",""," 或 "))</f>
        <v/>
      </c>
      <c r="P208" s="7" t="str">
        <f t="shared" ca="1" si="163"/>
        <v/>
      </c>
      <c r="Q208" s="7">
        <v>3</v>
      </c>
      <c r="R208" s="7">
        <f t="shared" ca="1" si="164"/>
        <v>1</v>
      </c>
      <c r="S208" s="10" t="str">
        <f t="shared" ca="1" si="165"/>
        <v/>
      </c>
      <c r="T208" s="11" t="str">
        <f t="shared" ca="1" si="166"/>
        <v/>
      </c>
      <c r="U208" s="11" t="str">
        <f t="shared" ca="1" si="167"/>
        <v/>
      </c>
      <c r="V208" s="11" t="str">
        <f ca="1">IF(T208="","",IFERROR(VLOOKUP(VALUE(T208),'(辅)战斗时机表'!$A$4:$C$47,3,FALSE)&amp;IF(U208="","","("&amp;U208&amp;")"),"配置错误")&amp;IF(W208="",""," 或 "))</f>
        <v/>
      </c>
      <c r="W208" s="7" t="str">
        <f t="shared" ca="1" si="168"/>
        <v/>
      </c>
      <c r="X208" s="7">
        <v>4</v>
      </c>
      <c r="Y208" s="7">
        <f t="shared" ca="1" si="169"/>
        <v>1</v>
      </c>
      <c r="Z208" s="10" t="str">
        <f t="shared" ca="1" si="170"/>
        <v/>
      </c>
      <c r="AA208" s="11" t="str">
        <f t="shared" ca="1" si="171"/>
        <v/>
      </c>
      <c r="AB208" s="11" t="str">
        <f t="shared" ca="1" si="172"/>
        <v/>
      </c>
      <c r="AC208" s="11" t="str">
        <f ca="1">IF(AA208="","",IFERROR(VLOOKUP(VALUE(AA208),'(辅)战斗时机表'!$A$4:$C$47,3,FALSE)&amp;IF(AB208="","","("&amp;AB208&amp;")"),"配置错误")&amp;IF(AD208="",""," 或 "))</f>
        <v/>
      </c>
      <c r="AD208" s="7" t="str">
        <f t="shared" ca="1" si="173"/>
        <v/>
      </c>
      <c r="AE208" s="7">
        <v>5</v>
      </c>
      <c r="AF208" s="7">
        <f t="shared" ca="1" si="174"/>
        <v>1</v>
      </c>
      <c r="AG208" s="10" t="str">
        <f t="shared" ca="1" si="175"/>
        <v/>
      </c>
      <c r="AH208" s="11" t="str">
        <f t="shared" ca="1" si="176"/>
        <v/>
      </c>
      <c r="AI208" s="11" t="str">
        <f t="shared" ca="1" si="177"/>
        <v/>
      </c>
      <c r="AJ208" s="11" t="str">
        <f ca="1">IF(AH208="","",IFERROR(VLOOKUP(VALUE(AH208),'(辅)战斗时机表'!$A$4:$C$47,3,FALSE)&amp;IF(AI208="","","("&amp;AI208&amp;")"),"配置错误")&amp;IF(AK208="",""," 或 "))</f>
        <v/>
      </c>
      <c r="AK208" s="7" t="str">
        <f t="shared" ca="1" si="178"/>
        <v/>
      </c>
    </row>
    <row r="209" spans="1:37" x14ac:dyDescent="0.15">
      <c r="A209" s="9" t="str">
        <f t="shared" ca="1" si="153"/>
        <v>立即</v>
      </c>
      <c r="B209" s="7">
        <f ca="1">IF(OFFSET(Buff!R$6,ROW()-6,0)="","",OFFSET(Buff!R$6,ROW()-6,0))</f>
        <v>0</v>
      </c>
      <c r="C209" s="7">
        <v>1</v>
      </c>
      <c r="D209" s="7">
        <f t="shared" ca="1" si="154"/>
        <v>2</v>
      </c>
      <c r="E209" s="10" t="str">
        <f t="shared" ca="1" si="155"/>
        <v>0</v>
      </c>
      <c r="F209" s="11" t="str">
        <f t="shared" ca="1" si="156"/>
        <v>0</v>
      </c>
      <c r="G209" s="11" t="str">
        <f t="shared" ca="1" si="157"/>
        <v/>
      </c>
      <c r="H209" s="11" t="str">
        <f ca="1">IF(F209="","",IFERROR(VLOOKUP(VALUE(F209),'(辅)战斗时机表'!$A$4:$C$47,3,FALSE)&amp;IF(G209="","","("&amp;G209&amp;")"),"配置错误")&amp;IF(I209="",""," 或 "))</f>
        <v>立即</v>
      </c>
      <c r="I209" s="7" t="str">
        <f t="shared" ca="1" si="158"/>
        <v/>
      </c>
      <c r="J209" s="7">
        <v>2</v>
      </c>
      <c r="K209" s="7">
        <f t="shared" ca="1" si="159"/>
        <v>1</v>
      </c>
      <c r="L209" s="10" t="str">
        <f t="shared" ca="1" si="160"/>
        <v/>
      </c>
      <c r="M209" s="11" t="str">
        <f t="shared" ca="1" si="161"/>
        <v/>
      </c>
      <c r="N209" s="11" t="str">
        <f t="shared" ca="1" si="162"/>
        <v/>
      </c>
      <c r="O209" s="11" t="str">
        <f ca="1">IF(M209="","",IFERROR(VLOOKUP(VALUE(M209),'(辅)战斗时机表'!$A$4:$C$47,3,FALSE)&amp;IF(N209="","","("&amp;N209&amp;")"),"配置错误")&amp;IF(P209="",""," 或 "))</f>
        <v/>
      </c>
      <c r="P209" s="7" t="str">
        <f t="shared" ca="1" si="163"/>
        <v/>
      </c>
      <c r="Q209" s="7">
        <v>3</v>
      </c>
      <c r="R209" s="7">
        <f t="shared" ca="1" si="164"/>
        <v>1</v>
      </c>
      <c r="S209" s="10" t="str">
        <f t="shared" ca="1" si="165"/>
        <v/>
      </c>
      <c r="T209" s="11" t="str">
        <f t="shared" ca="1" si="166"/>
        <v/>
      </c>
      <c r="U209" s="11" t="str">
        <f t="shared" ca="1" si="167"/>
        <v/>
      </c>
      <c r="V209" s="11" t="str">
        <f ca="1">IF(T209="","",IFERROR(VLOOKUP(VALUE(T209),'(辅)战斗时机表'!$A$4:$C$47,3,FALSE)&amp;IF(U209="","","("&amp;U209&amp;")"),"配置错误")&amp;IF(W209="",""," 或 "))</f>
        <v/>
      </c>
      <c r="W209" s="7" t="str">
        <f t="shared" ca="1" si="168"/>
        <v/>
      </c>
      <c r="X209" s="7">
        <v>4</v>
      </c>
      <c r="Y209" s="7">
        <f t="shared" ca="1" si="169"/>
        <v>1</v>
      </c>
      <c r="Z209" s="10" t="str">
        <f t="shared" ca="1" si="170"/>
        <v/>
      </c>
      <c r="AA209" s="11" t="str">
        <f t="shared" ca="1" si="171"/>
        <v/>
      </c>
      <c r="AB209" s="11" t="str">
        <f t="shared" ca="1" si="172"/>
        <v/>
      </c>
      <c r="AC209" s="11" t="str">
        <f ca="1">IF(AA209="","",IFERROR(VLOOKUP(VALUE(AA209),'(辅)战斗时机表'!$A$4:$C$47,3,FALSE)&amp;IF(AB209="","","("&amp;AB209&amp;")"),"配置错误")&amp;IF(AD209="",""," 或 "))</f>
        <v/>
      </c>
      <c r="AD209" s="7" t="str">
        <f t="shared" ca="1" si="173"/>
        <v/>
      </c>
      <c r="AE209" s="7">
        <v>5</v>
      </c>
      <c r="AF209" s="7">
        <f t="shared" ca="1" si="174"/>
        <v>1</v>
      </c>
      <c r="AG209" s="10" t="str">
        <f t="shared" ca="1" si="175"/>
        <v/>
      </c>
      <c r="AH209" s="11" t="str">
        <f t="shared" ca="1" si="176"/>
        <v/>
      </c>
      <c r="AI209" s="11" t="str">
        <f t="shared" ca="1" si="177"/>
        <v/>
      </c>
      <c r="AJ209" s="11" t="str">
        <f ca="1">IF(AH209="","",IFERROR(VLOOKUP(VALUE(AH209),'(辅)战斗时机表'!$A$4:$C$47,3,FALSE)&amp;IF(AI209="","","("&amp;AI209&amp;")"),"配置错误")&amp;IF(AK209="",""," 或 "))</f>
        <v/>
      </c>
      <c r="AK209" s="7" t="str">
        <f t="shared" ca="1" si="178"/>
        <v/>
      </c>
    </row>
    <row r="210" spans="1:37" x14ac:dyDescent="0.15">
      <c r="A210" s="9" t="str">
        <f t="shared" ca="1" si="153"/>
        <v>立即</v>
      </c>
      <c r="B210" s="7">
        <f ca="1">IF(OFFSET(Buff!R$6,ROW()-6,0)="","",OFFSET(Buff!R$6,ROW()-6,0))</f>
        <v>0</v>
      </c>
      <c r="C210" s="7">
        <v>1</v>
      </c>
      <c r="D210" s="7">
        <f t="shared" ca="1" si="154"/>
        <v>2</v>
      </c>
      <c r="E210" s="10" t="str">
        <f t="shared" ca="1" si="155"/>
        <v>0</v>
      </c>
      <c r="F210" s="11" t="str">
        <f t="shared" ca="1" si="156"/>
        <v>0</v>
      </c>
      <c r="G210" s="11" t="str">
        <f t="shared" ca="1" si="157"/>
        <v/>
      </c>
      <c r="H210" s="11" t="str">
        <f ca="1">IF(F210="","",IFERROR(VLOOKUP(VALUE(F210),'(辅)战斗时机表'!$A$4:$C$47,3,FALSE)&amp;IF(G210="","","("&amp;G210&amp;")"),"配置错误")&amp;IF(I210="",""," 或 "))</f>
        <v>立即</v>
      </c>
      <c r="I210" s="7" t="str">
        <f t="shared" ca="1" si="158"/>
        <v/>
      </c>
      <c r="J210" s="7">
        <v>2</v>
      </c>
      <c r="K210" s="7">
        <f t="shared" ca="1" si="159"/>
        <v>1</v>
      </c>
      <c r="L210" s="10" t="str">
        <f t="shared" ca="1" si="160"/>
        <v/>
      </c>
      <c r="M210" s="11" t="str">
        <f t="shared" ca="1" si="161"/>
        <v/>
      </c>
      <c r="N210" s="11" t="str">
        <f t="shared" ca="1" si="162"/>
        <v/>
      </c>
      <c r="O210" s="11" t="str">
        <f ca="1">IF(M210="","",IFERROR(VLOOKUP(VALUE(M210),'(辅)战斗时机表'!$A$4:$C$47,3,FALSE)&amp;IF(N210="","","("&amp;N210&amp;")"),"配置错误")&amp;IF(P210="",""," 或 "))</f>
        <v/>
      </c>
      <c r="P210" s="7" t="str">
        <f t="shared" ca="1" si="163"/>
        <v/>
      </c>
      <c r="Q210" s="7">
        <v>3</v>
      </c>
      <c r="R210" s="7">
        <f t="shared" ca="1" si="164"/>
        <v>1</v>
      </c>
      <c r="S210" s="10" t="str">
        <f t="shared" ca="1" si="165"/>
        <v/>
      </c>
      <c r="T210" s="11" t="str">
        <f t="shared" ca="1" si="166"/>
        <v/>
      </c>
      <c r="U210" s="11" t="str">
        <f t="shared" ca="1" si="167"/>
        <v/>
      </c>
      <c r="V210" s="11" t="str">
        <f ca="1">IF(T210="","",IFERROR(VLOOKUP(VALUE(T210),'(辅)战斗时机表'!$A$4:$C$47,3,FALSE)&amp;IF(U210="","","("&amp;U210&amp;")"),"配置错误")&amp;IF(W210="",""," 或 "))</f>
        <v/>
      </c>
      <c r="W210" s="7" t="str">
        <f t="shared" ca="1" si="168"/>
        <v/>
      </c>
      <c r="X210" s="7">
        <v>4</v>
      </c>
      <c r="Y210" s="7">
        <f t="shared" ca="1" si="169"/>
        <v>1</v>
      </c>
      <c r="Z210" s="10" t="str">
        <f t="shared" ca="1" si="170"/>
        <v/>
      </c>
      <c r="AA210" s="11" t="str">
        <f t="shared" ca="1" si="171"/>
        <v/>
      </c>
      <c r="AB210" s="11" t="str">
        <f t="shared" ca="1" si="172"/>
        <v/>
      </c>
      <c r="AC210" s="11" t="str">
        <f ca="1">IF(AA210="","",IFERROR(VLOOKUP(VALUE(AA210),'(辅)战斗时机表'!$A$4:$C$47,3,FALSE)&amp;IF(AB210="","","("&amp;AB210&amp;")"),"配置错误")&amp;IF(AD210="",""," 或 "))</f>
        <v/>
      </c>
      <c r="AD210" s="7" t="str">
        <f t="shared" ca="1" si="173"/>
        <v/>
      </c>
      <c r="AE210" s="7">
        <v>5</v>
      </c>
      <c r="AF210" s="7">
        <f t="shared" ca="1" si="174"/>
        <v>1</v>
      </c>
      <c r="AG210" s="10" t="str">
        <f t="shared" ca="1" si="175"/>
        <v/>
      </c>
      <c r="AH210" s="11" t="str">
        <f t="shared" ca="1" si="176"/>
        <v/>
      </c>
      <c r="AI210" s="11" t="str">
        <f t="shared" ca="1" si="177"/>
        <v/>
      </c>
      <c r="AJ210" s="11" t="str">
        <f ca="1">IF(AH210="","",IFERROR(VLOOKUP(VALUE(AH210),'(辅)战斗时机表'!$A$4:$C$47,3,FALSE)&amp;IF(AI210="","","("&amp;AI210&amp;")"),"配置错误")&amp;IF(AK210="",""," 或 "))</f>
        <v/>
      </c>
      <c r="AK210" s="7" t="str">
        <f t="shared" ca="1" si="178"/>
        <v/>
      </c>
    </row>
    <row r="211" spans="1:37" x14ac:dyDescent="0.15">
      <c r="A211" s="9" t="str">
        <f t="shared" ca="1" si="153"/>
        <v>立即</v>
      </c>
      <c r="B211" s="7">
        <f ca="1">IF(OFFSET(Buff!R$6,ROW()-6,0)="","",OFFSET(Buff!R$6,ROW()-6,0))</f>
        <v>0</v>
      </c>
      <c r="C211" s="7">
        <v>1</v>
      </c>
      <c r="D211" s="7">
        <f t="shared" ca="1" si="154"/>
        <v>2</v>
      </c>
      <c r="E211" s="10" t="str">
        <f t="shared" ca="1" si="155"/>
        <v>0</v>
      </c>
      <c r="F211" s="11" t="str">
        <f t="shared" ca="1" si="156"/>
        <v>0</v>
      </c>
      <c r="G211" s="11" t="str">
        <f t="shared" ca="1" si="157"/>
        <v/>
      </c>
      <c r="H211" s="11" t="str">
        <f ca="1">IF(F211="","",IFERROR(VLOOKUP(VALUE(F211),'(辅)战斗时机表'!$A$4:$C$47,3,FALSE)&amp;IF(G211="","","("&amp;G211&amp;")"),"配置错误")&amp;IF(I211="",""," 或 "))</f>
        <v>立即</v>
      </c>
      <c r="I211" s="7" t="str">
        <f t="shared" ca="1" si="158"/>
        <v/>
      </c>
      <c r="J211" s="7">
        <v>2</v>
      </c>
      <c r="K211" s="7">
        <f t="shared" ca="1" si="159"/>
        <v>1</v>
      </c>
      <c r="L211" s="10" t="str">
        <f t="shared" ca="1" si="160"/>
        <v/>
      </c>
      <c r="M211" s="11" t="str">
        <f t="shared" ca="1" si="161"/>
        <v/>
      </c>
      <c r="N211" s="11" t="str">
        <f t="shared" ca="1" si="162"/>
        <v/>
      </c>
      <c r="O211" s="11" t="str">
        <f ca="1">IF(M211="","",IFERROR(VLOOKUP(VALUE(M211),'(辅)战斗时机表'!$A$4:$C$47,3,FALSE)&amp;IF(N211="","","("&amp;N211&amp;")"),"配置错误")&amp;IF(P211="",""," 或 "))</f>
        <v/>
      </c>
      <c r="P211" s="7" t="str">
        <f t="shared" ca="1" si="163"/>
        <v/>
      </c>
      <c r="Q211" s="7">
        <v>3</v>
      </c>
      <c r="R211" s="7">
        <f t="shared" ca="1" si="164"/>
        <v>1</v>
      </c>
      <c r="S211" s="10" t="str">
        <f t="shared" ca="1" si="165"/>
        <v/>
      </c>
      <c r="T211" s="11" t="str">
        <f t="shared" ca="1" si="166"/>
        <v/>
      </c>
      <c r="U211" s="11" t="str">
        <f t="shared" ca="1" si="167"/>
        <v/>
      </c>
      <c r="V211" s="11" t="str">
        <f ca="1">IF(T211="","",IFERROR(VLOOKUP(VALUE(T211),'(辅)战斗时机表'!$A$4:$C$47,3,FALSE)&amp;IF(U211="","","("&amp;U211&amp;")"),"配置错误")&amp;IF(W211="",""," 或 "))</f>
        <v/>
      </c>
      <c r="W211" s="7" t="str">
        <f t="shared" ca="1" si="168"/>
        <v/>
      </c>
      <c r="X211" s="7">
        <v>4</v>
      </c>
      <c r="Y211" s="7">
        <f t="shared" ca="1" si="169"/>
        <v>1</v>
      </c>
      <c r="Z211" s="10" t="str">
        <f t="shared" ca="1" si="170"/>
        <v/>
      </c>
      <c r="AA211" s="11" t="str">
        <f t="shared" ca="1" si="171"/>
        <v/>
      </c>
      <c r="AB211" s="11" t="str">
        <f t="shared" ca="1" si="172"/>
        <v/>
      </c>
      <c r="AC211" s="11" t="str">
        <f ca="1">IF(AA211="","",IFERROR(VLOOKUP(VALUE(AA211),'(辅)战斗时机表'!$A$4:$C$47,3,FALSE)&amp;IF(AB211="","","("&amp;AB211&amp;")"),"配置错误")&amp;IF(AD211="",""," 或 "))</f>
        <v/>
      </c>
      <c r="AD211" s="7" t="str">
        <f t="shared" ca="1" si="173"/>
        <v/>
      </c>
      <c r="AE211" s="7">
        <v>5</v>
      </c>
      <c r="AF211" s="7">
        <f t="shared" ca="1" si="174"/>
        <v>1</v>
      </c>
      <c r="AG211" s="10" t="str">
        <f t="shared" ca="1" si="175"/>
        <v/>
      </c>
      <c r="AH211" s="11" t="str">
        <f t="shared" ca="1" si="176"/>
        <v/>
      </c>
      <c r="AI211" s="11" t="str">
        <f t="shared" ca="1" si="177"/>
        <v/>
      </c>
      <c r="AJ211" s="11" t="str">
        <f ca="1">IF(AH211="","",IFERROR(VLOOKUP(VALUE(AH211),'(辅)战斗时机表'!$A$4:$C$47,3,FALSE)&amp;IF(AI211="","","("&amp;AI211&amp;")"),"配置错误")&amp;IF(AK211="",""," 或 "))</f>
        <v/>
      </c>
      <c r="AK211" s="7" t="str">
        <f t="shared" ca="1" si="178"/>
        <v/>
      </c>
    </row>
    <row r="212" spans="1:37" x14ac:dyDescent="0.15">
      <c r="A212" s="9" t="str">
        <f t="shared" ca="1" si="153"/>
        <v>立即</v>
      </c>
      <c r="B212" s="7">
        <f ca="1">IF(OFFSET(Buff!R$6,ROW()-6,0)="","",OFFSET(Buff!R$6,ROW()-6,0))</f>
        <v>0</v>
      </c>
      <c r="C212" s="7">
        <v>1</v>
      </c>
      <c r="D212" s="7">
        <f t="shared" ca="1" si="154"/>
        <v>2</v>
      </c>
      <c r="E212" s="10" t="str">
        <f t="shared" ca="1" si="155"/>
        <v>0</v>
      </c>
      <c r="F212" s="11" t="str">
        <f t="shared" ca="1" si="156"/>
        <v>0</v>
      </c>
      <c r="G212" s="11" t="str">
        <f t="shared" ca="1" si="157"/>
        <v/>
      </c>
      <c r="H212" s="11" t="str">
        <f ca="1">IF(F212="","",IFERROR(VLOOKUP(VALUE(F212),'(辅)战斗时机表'!$A$4:$C$47,3,FALSE)&amp;IF(G212="","","("&amp;G212&amp;")"),"配置错误")&amp;IF(I212="",""," 或 "))</f>
        <v>立即</v>
      </c>
      <c r="I212" s="7" t="str">
        <f t="shared" ca="1" si="158"/>
        <v/>
      </c>
      <c r="J212" s="7">
        <v>2</v>
      </c>
      <c r="K212" s="7">
        <f t="shared" ca="1" si="159"/>
        <v>1</v>
      </c>
      <c r="L212" s="10" t="str">
        <f t="shared" ca="1" si="160"/>
        <v/>
      </c>
      <c r="M212" s="11" t="str">
        <f t="shared" ca="1" si="161"/>
        <v/>
      </c>
      <c r="N212" s="11" t="str">
        <f t="shared" ca="1" si="162"/>
        <v/>
      </c>
      <c r="O212" s="11" t="str">
        <f ca="1">IF(M212="","",IFERROR(VLOOKUP(VALUE(M212),'(辅)战斗时机表'!$A$4:$C$47,3,FALSE)&amp;IF(N212="","","("&amp;N212&amp;")"),"配置错误")&amp;IF(P212="",""," 或 "))</f>
        <v/>
      </c>
      <c r="P212" s="7" t="str">
        <f t="shared" ca="1" si="163"/>
        <v/>
      </c>
      <c r="Q212" s="7">
        <v>3</v>
      </c>
      <c r="R212" s="7">
        <f t="shared" ca="1" si="164"/>
        <v>1</v>
      </c>
      <c r="S212" s="10" t="str">
        <f t="shared" ca="1" si="165"/>
        <v/>
      </c>
      <c r="T212" s="11" t="str">
        <f t="shared" ca="1" si="166"/>
        <v/>
      </c>
      <c r="U212" s="11" t="str">
        <f t="shared" ca="1" si="167"/>
        <v/>
      </c>
      <c r="V212" s="11" t="str">
        <f ca="1">IF(T212="","",IFERROR(VLOOKUP(VALUE(T212),'(辅)战斗时机表'!$A$4:$C$47,3,FALSE)&amp;IF(U212="","","("&amp;U212&amp;")"),"配置错误")&amp;IF(W212="",""," 或 "))</f>
        <v/>
      </c>
      <c r="W212" s="7" t="str">
        <f t="shared" ca="1" si="168"/>
        <v/>
      </c>
      <c r="X212" s="7">
        <v>4</v>
      </c>
      <c r="Y212" s="7">
        <f t="shared" ca="1" si="169"/>
        <v>1</v>
      </c>
      <c r="Z212" s="10" t="str">
        <f t="shared" ca="1" si="170"/>
        <v/>
      </c>
      <c r="AA212" s="11" t="str">
        <f t="shared" ca="1" si="171"/>
        <v/>
      </c>
      <c r="AB212" s="11" t="str">
        <f t="shared" ca="1" si="172"/>
        <v/>
      </c>
      <c r="AC212" s="11" t="str">
        <f ca="1">IF(AA212="","",IFERROR(VLOOKUP(VALUE(AA212),'(辅)战斗时机表'!$A$4:$C$47,3,FALSE)&amp;IF(AB212="","","("&amp;AB212&amp;")"),"配置错误")&amp;IF(AD212="",""," 或 "))</f>
        <v/>
      </c>
      <c r="AD212" s="7" t="str">
        <f t="shared" ca="1" si="173"/>
        <v/>
      </c>
      <c r="AE212" s="7">
        <v>5</v>
      </c>
      <c r="AF212" s="7">
        <f t="shared" ca="1" si="174"/>
        <v>1</v>
      </c>
      <c r="AG212" s="10" t="str">
        <f t="shared" ca="1" si="175"/>
        <v/>
      </c>
      <c r="AH212" s="11" t="str">
        <f t="shared" ca="1" si="176"/>
        <v/>
      </c>
      <c r="AI212" s="11" t="str">
        <f t="shared" ca="1" si="177"/>
        <v/>
      </c>
      <c r="AJ212" s="11" t="str">
        <f ca="1">IF(AH212="","",IFERROR(VLOOKUP(VALUE(AH212),'(辅)战斗时机表'!$A$4:$C$47,3,FALSE)&amp;IF(AI212="","","("&amp;AI212&amp;")"),"配置错误")&amp;IF(AK212="",""," 或 "))</f>
        <v/>
      </c>
      <c r="AK212" s="7" t="str">
        <f t="shared" ca="1" si="178"/>
        <v/>
      </c>
    </row>
    <row r="213" spans="1:37" x14ac:dyDescent="0.15">
      <c r="A213" s="9" t="str">
        <f t="shared" ca="1" si="153"/>
        <v>立即</v>
      </c>
      <c r="B213" s="7">
        <f ca="1">IF(OFFSET(Buff!R$6,ROW()-6,0)="","",OFFSET(Buff!R$6,ROW()-6,0))</f>
        <v>0</v>
      </c>
      <c r="C213" s="7">
        <v>1</v>
      </c>
      <c r="D213" s="7">
        <f t="shared" ca="1" si="154"/>
        <v>2</v>
      </c>
      <c r="E213" s="10" t="str">
        <f t="shared" ca="1" si="155"/>
        <v>0</v>
      </c>
      <c r="F213" s="11" t="str">
        <f t="shared" ca="1" si="156"/>
        <v>0</v>
      </c>
      <c r="G213" s="11" t="str">
        <f t="shared" ca="1" si="157"/>
        <v/>
      </c>
      <c r="H213" s="11" t="str">
        <f ca="1">IF(F213="","",IFERROR(VLOOKUP(VALUE(F213),'(辅)战斗时机表'!$A$4:$C$47,3,FALSE)&amp;IF(G213="","","("&amp;G213&amp;")"),"配置错误")&amp;IF(I213="",""," 或 "))</f>
        <v>立即</v>
      </c>
      <c r="I213" s="7" t="str">
        <f t="shared" ca="1" si="158"/>
        <v/>
      </c>
      <c r="J213" s="7">
        <v>2</v>
      </c>
      <c r="K213" s="7">
        <f t="shared" ca="1" si="159"/>
        <v>1</v>
      </c>
      <c r="L213" s="10" t="str">
        <f t="shared" ca="1" si="160"/>
        <v/>
      </c>
      <c r="M213" s="11" t="str">
        <f t="shared" ca="1" si="161"/>
        <v/>
      </c>
      <c r="N213" s="11" t="str">
        <f t="shared" ca="1" si="162"/>
        <v/>
      </c>
      <c r="O213" s="11" t="str">
        <f ca="1">IF(M213="","",IFERROR(VLOOKUP(VALUE(M213),'(辅)战斗时机表'!$A$4:$C$47,3,FALSE)&amp;IF(N213="","","("&amp;N213&amp;")"),"配置错误")&amp;IF(P213="",""," 或 "))</f>
        <v/>
      </c>
      <c r="P213" s="7" t="str">
        <f t="shared" ca="1" si="163"/>
        <v/>
      </c>
      <c r="Q213" s="7">
        <v>3</v>
      </c>
      <c r="R213" s="7">
        <f t="shared" ca="1" si="164"/>
        <v>1</v>
      </c>
      <c r="S213" s="10" t="str">
        <f t="shared" ca="1" si="165"/>
        <v/>
      </c>
      <c r="T213" s="11" t="str">
        <f t="shared" ca="1" si="166"/>
        <v/>
      </c>
      <c r="U213" s="11" t="str">
        <f t="shared" ca="1" si="167"/>
        <v/>
      </c>
      <c r="V213" s="11" t="str">
        <f ca="1">IF(T213="","",IFERROR(VLOOKUP(VALUE(T213),'(辅)战斗时机表'!$A$4:$C$47,3,FALSE)&amp;IF(U213="","","("&amp;U213&amp;")"),"配置错误")&amp;IF(W213="",""," 或 "))</f>
        <v/>
      </c>
      <c r="W213" s="7" t="str">
        <f t="shared" ca="1" si="168"/>
        <v/>
      </c>
      <c r="X213" s="7">
        <v>4</v>
      </c>
      <c r="Y213" s="7">
        <f t="shared" ca="1" si="169"/>
        <v>1</v>
      </c>
      <c r="Z213" s="10" t="str">
        <f t="shared" ca="1" si="170"/>
        <v/>
      </c>
      <c r="AA213" s="11" t="str">
        <f t="shared" ca="1" si="171"/>
        <v/>
      </c>
      <c r="AB213" s="11" t="str">
        <f t="shared" ca="1" si="172"/>
        <v/>
      </c>
      <c r="AC213" s="11" t="str">
        <f ca="1">IF(AA213="","",IFERROR(VLOOKUP(VALUE(AA213),'(辅)战斗时机表'!$A$4:$C$47,3,FALSE)&amp;IF(AB213="","","("&amp;AB213&amp;")"),"配置错误")&amp;IF(AD213="",""," 或 "))</f>
        <v/>
      </c>
      <c r="AD213" s="7" t="str">
        <f t="shared" ca="1" si="173"/>
        <v/>
      </c>
      <c r="AE213" s="7">
        <v>5</v>
      </c>
      <c r="AF213" s="7">
        <f t="shared" ca="1" si="174"/>
        <v>1</v>
      </c>
      <c r="AG213" s="10" t="str">
        <f t="shared" ca="1" si="175"/>
        <v/>
      </c>
      <c r="AH213" s="11" t="str">
        <f t="shared" ca="1" si="176"/>
        <v/>
      </c>
      <c r="AI213" s="11" t="str">
        <f t="shared" ca="1" si="177"/>
        <v/>
      </c>
      <c r="AJ213" s="11" t="str">
        <f ca="1">IF(AH213="","",IFERROR(VLOOKUP(VALUE(AH213),'(辅)战斗时机表'!$A$4:$C$47,3,FALSE)&amp;IF(AI213="","","("&amp;AI213&amp;")"),"配置错误")&amp;IF(AK213="",""," 或 "))</f>
        <v/>
      </c>
      <c r="AK213" s="7" t="str">
        <f t="shared" ca="1" si="178"/>
        <v/>
      </c>
    </row>
    <row r="214" spans="1:37" x14ac:dyDescent="0.15">
      <c r="A214" s="9" t="str">
        <f t="shared" ca="1" si="153"/>
        <v>立即</v>
      </c>
      <c r="B214" s="7">
        <f ca="1">IF(OFFSET(Buff!R$6,ROW()-6,0)="","",OFFSET(Buff!R$6,ROW()-6,0))</f>
        <v>0</v>
      </c>
      <c r="C214" s="7">
        <v>1</v>
      </c>
      <c r="D214" s="7">
        <f t="shared" ca="1" si="154"/>
        <v>2</v>
      </c>
      <c r="E214" s="10" t="str">
        <f t="shared" ca="1" si="155"/>
        <v>0</v>
      </c>
      <c r="F214" s="11" t="str">
        <f t="shared" ca="1" si="156"/>
        <v>0</v>
      </c>
      <c r="G214" s="11" t="str">
        <f t="shared" ca="1" si="157"/>
        <v/>
      </c>
      <c r="H214" s="11" t="str">
        <f ca="1">IF(F214="","",IFERROR(VLOOKUP(VALUE(F214),'(辅)战斗时机表'!$A$4:$C$47,3,FALSE)&amp;IF(G214="","","("&amp;G214&amp;")"),"配置错误")&amp;IF(I214="",""," 或 "))</f>
        <v>立即</v>
      </c>
      <c r="I214" s="7" t="str">
        <f t="shared" ca="1" si="158"/>
        <v/>
      </c>
      <c r="J214" s="7">
        <v>2</v>
      </c>
      <c r="K214" s="7">
        <f t="shared" ca="1" si="159"/>
        <v>1</v>
      </c>
      <c r="L214" s="10" t="str">
        <f t="shared" ca="1" si="160"/>
        <v/>
      </c>
      <c r="M214" s="11" t="str">
        <f t="shared" ca="1" si="161"/>
        <v/>
      </c>
      <c r="N214" s="11" t="str">
        <f t="shared" ca="1" si="162"/>
        <v/>
      </c>
      <c r="O214" s="11" t="str">
        <f ca="1">IF(M214="","",IFERROR(VLOOKUP(VALUE(M214),'(辅)战斗时机表'!$A$4:$C$47,3,FALSE)&amp;IF(N214="","","("&amp;N214&amp;")"),"配置错误")&amp;IF(P214="",""," 或 "))</f>
        <v/>
      </c>
      <c r="P214" s="7" t="str">
        <f t="shared" ca="1" si="163"/>
        <v/>
      </c>
      <c r="Q214" s="7">
        <v>3</v>
      </c>
      <c r="R214" s="7">
        <f t="shared" ca="1" si="164"/>
        <v>1</v>
      </c>
      <c r="S214" s="10" t="str">
        <f t="shared" ca="1" si="165"/>
        <v/>
      </c>
      <c r="T214" s="11" t="str">
        <f t="shared" ca="1" si="166"/>
        <v/>
      </c>
      <c r="U214" s="11" t="str">
        <f t="shared" ca="1" si="167"/>
        <v/>
      </c>
      <c r="V214" s="11" t="str">
        <f ca="1">IF(T214="","",IFERROR(VLOOKUP(VALUE(T214),'(辅)战斗时机表'!$A$4:$C$47,3,FALSE)&amp;IF(U214="","","("&amp;U214&amp;")"),"配置错误")&amp;IF(W214="",""," 或 "))</f>
        <v/>
      </c>
      <c r="W214" s="7" t="str">
        <f t="shared" ca="1" si="168"/>
        <v/>
      </c>
      <c r="X214" s="7">
        <v>4</v>
      </c>
      <c r="Y214" s="7">
        <f t="shared" ca="1" si="169"/>
        <v>1</v>
      </c>
      <c r="Z214" s="10" t="str">
        <f t="shared" ca="1" si="170"/>
        <v/>
      </c>
      <c r="AA214" s="11" t="str">
        <f t="shared" ca="1" si="171"/>
        <v/>
      </c>
      <c r="AB214" s="11" t="str">
        <f t="shared" ca="1" si="172"/>
        <v/>
      </c>
      <c r="AC214" s="11" t="str">
        <f ca="1">IF(AA214="","",IFERROR(VLOOKUP(VALUE(AA214),'(辅)战斗时机表'!$A$4:$C$47,3,FALSE)&amp;IF(AB214="","","("&amp;AB214&amp;")"),"配置错误")&amp;IF(AD214="",""," 或 "))</f>
        <v/>
      </c>
      <c r="AD214" s="7" t="str">
        <f t="shared" ca="1" si="173"/>
        <v/>
      </c>
      <c r="AE214" s="7">
        <v>5</v>
      </c>
      <c r="AF214" s="7">
        <f t="shared" ca="1" si="174"/>
        <v>1</v>
      </c>
      <c r="AG214" s="10" t="str">
        <f t="shared" ca="1" si="175"/>
        <v/>
      </c>
      <c r="AH214" s="11" t="str">
        <f t="shared" ca="1" si="176"/>
        <v/>
      </c>
      <c r="AI214" s="11" t="str">
        <f t="shared" ca="1" si="177"/>
        <v/>
      </c>
      <c r="AJ214" s="11" t="str">
        <f ca="1">IF(AH214="","",IFERROR(VLOOKUP(VALUE(AH214),'(辅)战斗时机表'!$A$4:$C$47,3,FALSE)&amp;IF(AI214="","","("&amp;AI214&amp;")"),"配置错误")&amp;IF(AK214="",""," 或 "))</f>
        <v/>
      </c>
      <c r="AK214" s="7" t="str">
        <f t="shared" ca="1" si="178"/>
        <v/>
      </c>
    </row>
    <row r="215" spans="1:37" x14ac:dyDescent="0.15">
      <c r="A215" s="9" t="str">
        <f t="shared" ca="1" si="153"/>
        <v>触发死亡之前</v>
      </c>
      <c r="B215" s="7">
        <f ca="1">IF(OFFSET(Buff!R$6,ROW()-6,0)="","",OFFSET(Buff!R$6,ROW()-6,0))</f>
        <v>304</v>
      </c>
      <c r="C215" s="7">
        <v>1</v>
      </c>
      <c r="D215" s="7">
        <f t="shared" ca="1" si="154"/>
        <v>4</v>
      </c>
      <c r="E215" s="10" t="str">
        <f t="shared" ca="1" si="155"/>
        <v>304</v>
      </c>
      <c r="F215" s="11" t="str">
        <f t="shared" ca="1" si="156"/>
        <v>304</v>
      </c>
      <c r="G215" s="11" t="str">
        <f t="shared" ca="1" si="157"/>
        <v/>
      </c>
      <c r="H215" s="11" t="str">
        <f ca="1">IF(F215="","",IFERROR(VLOOKUP(VALUE(F215),'(辅)战斗时机表'!$A$4:$C$47,3,FALSE)&amp;IF(G215="","","("&amp;G215&amp;")"),"配置错误")&amp;IF(I215="",""," 或 "))</f>
        <v>触发死亡之前</v>
      </c>
      <c r="I215" s="7" t="str">
        <f t="shared" ca="1" si="158"/>
        <v/>
      </c>
      <c r="J215" s="7">
        <v>2</v>
      </c>
      <c r="K215" s="7">
        <f t="shared" ca="1" si="159"/>
        <v>1</v>
      </c>
      <c r="L215" s="10" t="str">
        <f t="shared" ca="1" si="160"/>
        <v/>
      </c>
      <c r="M215" s="11" t="str">
        <f t="shared" ca="1" si="161"/>
        <v/>
      </c>
      <c r="N215" s="11" t="str">
        <f t="shared" ca="1" si="162"/>
        <v/>
      </c>
      <c r="O215" s="11" t="str">
        <f ca="1">IF(M215="","",IFERROR(VLOOKUP(VALUE(M215),'(辅)战斗时机表'!$A$4:$C$47,3,FALSE)&amp;IF(N215="","","("&amp;N215&amp;")"),"配置错误")&amp;IF(P215="",""," 或 "))</f>
        <v/>
      </c>
      <c r="P215" s="7" t="str">
        <f t="shared" ca="1" si="163"/>
        <v/>
      </c>
      <c r="Q215" s="7">
        <v>3</v>
      </c>
      <c r="R215" s="7">
        <f t="shared" ca="1" si="164"/>
        <v>1</v>
      </c>
      <c r="S215" s="10" t="str">
        <f t="shared" ca="1" si="165"/>
        <v/>
      </c>
      <c r="T215" s="11" t="str">
        <f t="shared" ca="1" si="166"/>
        <v/>
      </c>
      <c r="U215" s="11" t="str">
        <f t="shared" ca="1" si="167"/>
        <v/>
      </c>
      <c r="V215" s="11" t="str">
        <f ca="1">IF(T215="","",IFERROR(VLOOKUP(VALUE(T215),'(辅)战斗时机表'!$A$4:$C$47,3,FALSE)&amp;IF(U215="","","("&amp;U215&amp;")"),"配置错误")&amp;IF(W215="",""," 或 "))</f>
        <v/>
      </c>
      <c r="W215" s="7" t="str">
        <f t="shared" ca="1" si="168"/>
        <v/>
      </c>
      <c r="X215" s="7">
        <v>4</v>
      </c>
      <c r="Y215" s="7">
        <f t="shared" ca="1" si="169"/>
        <v>1</v>
      </c>
      <c r="Z215" s="10" t="str">
        <f t="shared" ca="1" si="170"/>
        <v/>
      </c>
      <c r="AA215" s="11" t="str">
        <f t="shared" ca="1" si="171"/>
        <v/>
      </c>
      <c r="AB215" s="11" t="str">
        <f t="shared" ca="1" si="172"/>
        <v/>
      </c>
      <c r="AC215" s="11" t="str">
        <f ca="1">IF(AA215="","",IFERROR(VLOOKUP(VALUE(AA215),'(辅)战斗时机表'!$A$4:$C$47,3,FALSE)&amp;IF(AB215="","","("&amp;AB215&amp;")"),"配置错误")&amp;IF(AD215="",""," 或 "))</f>
        <v/>
      </c>
      <c r="AD215" s="7" t="str">
        <f t="shared" ca="1" si="173"/>
        <v/>
      </c>
      <c r="AE215" s="7">
        <v>5</v>
      </c>
      <c r="AF215" s="7">
        <f t="shared" ca="1" si="174"/>
        <v>1</v>
      </c>
      <c r="AG215" s="10" t="str">
        <f t="shared" ca="1" si="175"/>
        <v/>
      </c>
      <c r="AH215" s="11" t="str">
        <f t="shared" ca="1" si="176"/>
        <v/>
      </c>
      <c r="AI215" s="11" t="str">
        <f t="shared" ca="1" si="177"/>
        <v/>
      </c>
      <c r="AJ215" s="11" t="str">
        <f ca="1">IF(AH215="","",IFERROR(VLOOKUP(VALUE(AH215),'(辅)战斗时机表'!$A$4:$C$47,3,FALSE)&amp;IF(AI215="","","("&amp;AI215&amp;")"),"配置错误")&amp;IF(AK215="",""," 或 "))</f>
        <v/>
      </c>
      <c r="AK215" s="7" t="str">
        <f t="shared" ca="1" si="178"/>
        <v/>
      </c>
    </row>
    <row r="216" spans="1:37" x14ac:dyDescent="0.15">
      <c r="A216" s="9" t="str">
        <f t="shared" ca="1" si="153"/>
        <v>触发死亡之前</v>
      </c>
      <c r="B216" s="7">
        <f ca="1">IF(OFFSET(Buff!R$6,ROW()-6,0)="","",OFFSET(Buff!R$6,ROW()-6,0))</f>
        <v>304</v>
      </c>
      <c r="C216" s="7">
        <v>1</v>
      </c>
      <c r="D216" s="7">
        <f t="shared" ca="1" si="154"/>
        <v>4</v>
      </c>
      <c r="E216" s="10" t="str">
        <f t="shared" ca="1" si="155"/>
        <v>304</v>
      </c>
      <c r="F216" s="11" t="str">
        <f t="shared" ca="1" si="156"/>
        <v>304</v>
      </c>
      <c r="G216" s="11" t="str">
        <f t="shared" ca="1" si="157"/>
        <v/>
      </c>
      <c r="H216" s="11" t="str">
        <f ca="1">IF(F216="","",IFERROR(VLOOKUP(VALUE(F216),'(辅)战斗时机表'!$A$4:$C$47,3,FALSE)&amp;IF(G216="","","("&amp;G216&amp;")"),"配置错误")&amp;IF(I216="",""," 或 "))</f>
        <v>触发死亡之前</v>
      </c>
      <c r="I216" s="7" t="str">
        <f t="shared" ca="1" si="158"/>
        <v/>
      </c>
      <c r="J216" s="7">
        <v>2</v>
      </c>
      <c r="K216" s="7">
        <f t="shared" ca="1" si="159"/>
        <v>1</v>
      </c>
      <c r="L216" s="10" t="str">
        <f t="shared" ca="1" si="160"/>
        <v/>
      </c>
      <c r="M216" s="11" t="str">
        <f t="shared" ca="1" si="161"/>
        <v/>
      </c>
      <c r="N216" s="11" t="str">
        <f t="shared" ca="1" si="162"/>
        <v/>
      </c>
      <c r="O216" s="11" t="str">
        <f ca="1">IF(M216="","",IFERROR(VLOOKUP(VALUE(M216),'(辅)战斗时机表'!$A$4:$C$47,3,FALSE)&amp;IF(N216="","","("&amp;N216&amp;")"),"配置错误")&amp;IF(P216="",""," 或 "))</f>
        <v/>
      </c>
      <c r="P216" s="7" t="str">
        <f t="shared" ca="1" si="163"/>
        <v/>
      </c>
      <c r="Q216" s="7">
        <v>3</v>
      </c>
      <c r="R216" s="7">
        <f t="shared" ca="1" si="164"/>
        <v>1</v>
      </c>
      <c r="S216" s="10" t="str">
        <f t="shared" ca="1" si="165"/>
        <v/>
      </c>
      <c r="T216" s="11" t="str">
        <f t="shared" ca="1" si="166"/>
        <v/>
      </c>
      <c r="U216" s="11" t="str">
        <f t="shared" ca="1" si="167"/>
        <v/>
      </c>
      <c r="V216" s="11" t="str">
        <f ca="1">IF(T216="","",IFERROR(VLOOKUP(VALUE(T216),'(辅)战斗时机表'!$A$4:$C$47,3,FALSE)&amp;IF(U216="","","("&amp;U216&amp;")"),"配置错误")&amp;IF(W216="",""," 或 "))</f>
        <v/>
      </c>
      <c r="W216" s="7" t="str">
        <f t="shared" ca="1" si="168"/>
        <v/>
      </c>
      <c r="X216" s="7">
        <v>4</v>
      </c>
      <c r="Y216" s="7">
        <f t="shared" ca="1" si="169"/>
        <v>1</v>
      </c>
      <c r="Z216" s="10" t="str">
        <f t="shared" ca="1" si="170"/>
        <v/>
      </c>
      <c r="AA216" s="11" t="str">
        <f t="shared" ca="1" si="171"/>
        <v/>
      </c>
      <c r="AB216" s="11" t="str">
        <f t="shared" ca="1" si="172"/>
        <v/>
      </c>
      <c r="AC216" s="11" t="str">
        <f ca="1">IF(AA216="","",IFERROR(VLOOKUP(VALUE(AA216),'(辅)战斗时机表'!$A$4:$C$47,3,FALSE)&amp;IF(AB216="","","("&amp;AB216&amp;")"),"配置错误")&amp;IF(AD216="",""," 或 "))</f>
        <v/>
      </c>
      <c r="AD216" s="7" t="str">
        <f t="shared" ca="1" si="173"/>
        <v/>
      </c>
      <c r="AE216" s="7">
        <v>5</v>
      </c>
      <c r="AF216" s="7">
        <f t="shared" ca="1" si="174"/>
        <v>1</v>
      </c>
      <c r="AG216" s="10" t="str">
        <f t="shared" ca="1" si="175"/>
        <v/>
      </c>
      <c r="AH216" s="11" t="str">
        <f t="shared" ca="1" si="176"/>
        <v/>
      </c>
      <c r="AI216" s="11" t="str">
        <f t="shared" ca="1" si="177"/>
        <v/>
      </c>
      <c r="AJ216" s="11" t="str">
        <f ca="1">IF(AH216="","",IFERROR(VLOOKUP(VALUE(AH216),'(辅)战斗时机表'!$A$4:$C$47,3,FALSE)&amp;IF(AI216="","","("&amp;AI216&amp;")"),"配置错误")&amp;IF(AK216="",""," 或 "))</f>
        <v/>
      </c>
      <c r="AK216" s="7" t="str">
        <f t="shared" ca="1" si="178"/>
        <v/>
      </c>
    </row>
    <row r="217" spans="1:37" x14ac:dyDescent="0.15">
      <c r="A217" s="9" t="str">
        <f t="shared" ca="1" si="153"/>
        <v>立即</v>
      </c>
      <c r="B217" s="7">
        <f ca="1">IF(OFFSET(Buff!R$6,ROW()-6,0)="","",OFFSET(Buff!R$6,ROW()-6,0))</f>
        <v>0</v>
      </c>
      <c r="C217" s="7">
        <v>1</v>
      </c>
      <c r="D217" s="7">
        <f t="shared" ca="1" si="154"/>
        <v>2</v>
      </c>
      <c r="E217" s="10" t="str">
        <f t="shared" ca="1" si="155"/>
        <v>0</v>
      </c>
      <c r="F217" s="11" t="str">
        <f t="shared" ca="1" si="156"/>
        <v>0</v>
      </c>
      <c r="G217" s="11" t="str">
        <f t="shared" ca="1" si="157"/>
        <v/>
      </c>
      <c r="H217" s="11" t="str">
        <f ca="1">IF(F217="","",IFERROR(VLOOKUP(VALUE(F217),'(辅)战斗时机表'!$A$4:$C$47,3,FALSE)&amp;IF(G217="","","("&amp;G217&amp;")"),"配置错误")&amp;IF(I217="",""," 或 "))</f>
        <v>立即</v>
      </c>
      <c r="I217" s="7" t="str">
        <f t="shared" ca="1" si="158"/>
        <v/>
      </c>
      <c r="J217" s="7">
        <v>2</v>
      </c>
      <c r="K217" s="7">
        <f t="shared" ca="1" si="159"/>
        <v>1</v>
      </c>
      <c r="L217" s="10" t="str">
        <f t="shared" ca="1" si="160"/>
        <v/>
      </c>
      <c r="M217" s="11" t="str">
        <f t="shared" ca="1" si="161"/>
        <v/>
      </c>
      <c r="N217" s="11" t="str">
        <f t="shared" ca="1" si="162"/>
        <v/>
      </c>
      <c r="O217" s="11" t="str">
        <f ca="1">IF(M217="","",IFERROR(VLOOKUP(VALUE(M217),'(辅)战斗时机表'!$A$4:$C$47,3,FALSE)&amp;IF(N217="","","("&amp;N217&amp;")"),"配置错误")&amp;IF(P217="",""," 或 "))</f>
        <v/>
      </c>
      <c r="P217" s="7" t="str">
        <f t="shared" ca="1" si="163"/>
        <v/>
      </c>
      <c r="Q217" s="7">
        <v>3</v>
      </c>
      <c r="R217" s="7">
        <f t="shared" ca="1" si="164"/>
        <v>1</v>
      </c>
      <c r="S217" s="10" t="str">
        <f t="shared" ca="1" si="165"/>
        <v/>
      </c>
      <c r="T217" s="11" t="str">
        <f t="shared" ca="1" si="166"/>
        <v/>
      </c>
      <c r="U217" s="11" t="str">
        <f t="shared" ca="1" si="167"/>
        <v/>
      </c>
      <c r="V217" s="11" t="str">
        <f ca="1">IF(T217="","",IFERROR(VLOOKUP(VALUE(T217),'(辅)战斗时机表'!$A$4:$C$47,3,FALSE)&amp;IF(U217="","","("&amp;U217&amp;")"),"配置错误")&amp;IF(W217="",""," 或 "))</f>
        <v/>
      </c>
      <c r="W217" s="7" t="str">
        <f t="shared" ca="1" si="168"/>
        <v/>
      </c>
      <c r="X217" s="7">
        <v>4</v>
      </c>
      <c r="Y217" s="7">
        <f t="shared" ca="1" si="169"/>
        <v>1</v>
      </c>
      <c r="Z217" s="10" t="str">
        <f t="shared" ca="1" si="170"/>
        <v/>
      </c>
      <c r="AA217" s="11" t="str">
        <f t="shared" ca="1" si="171"/>
        <v/>
      </c>
      <c r="AB217" s="11" t="str">
        <f t="shared" ca="1" si="172"/>
        <v/>
      </c>
      <c r="AC217" s="11" t="str">
        <f ca="1">IF(AA217="","",IFERROR(VLOOKUP(VALUE(AA217),'(辅)战斗时机表'!$A$4:$C$47,3,FALSE)&amp;IF(AB217="","","("&amp;AB217&amp;")"),"配置错误")&amp;IF(AD217="",""," 或 "))</f>
        <v/>
      </c>
      <c r="AD217" s="7" t="str">
        <f t="shared" ca="1" si="173"/>
        <v/>
      </c>
      <c r="AE217" s="7">
        <v>5</v>
      </c>
      <c r="AF217" s="7">
        <f t="shared" ca="1" si="174"/>
        <v>1</v>
      </c>
      <c r="AG217" s="10" t="str">
        <f t="shared" ca="1" si="175"/>
        <v/>
      </c>
      <c r="AH217" s="11" t="str">
        <f t="shared" ca="1" si="176"/>
        <v/>
      </c>
      <c r="AI217" s="11" t="str">
        <f t="shared" ca="1" si="177"/>
        <v/>
      </c>
      <c r="AJ217" s="11" t="str">
        <f ca="1">IF(AH217="","",IFERROR(VLOOKUP(VALUE(AH217),'(辅)战斗时机表'!$A$4:$C$47,3,FALSE)&amp;IF(AI217="","","("&amp;AI217&amp;")"),"配置错误")&amp;IF(AK217="",""," 或 "))</f>
        <v/>
      </c>
      <c r="AK217" s="7" t="str">
        <f t="shared" ca="1" si="178"/>
        <v/>
      </c>
    </row>
    <row r="218" spans="1:37" x14ac:dyDescent="0.15">
      <c r="A218" s="9" t="str">
        <f t="shared" ca="1" si="153"/>
        <v>立即</v>
      </c>
      <c r="B218" s="7">
        <f ca="1">IF(OFFSET(Buff!R$6,ROW()-6,0)="","",OFFSET(Buff!R$6,ROW()-6,0))</f>
        <v>0</v>
      </c>
      <c r="C218" s="7">
        <v>1</v>
      </c>
      <c r="D218" s="7">
        <f t="shared" ca="1" si="154"/>
        <v>2</v>
      </c>
      <c r="E218" s="10" t="str">
        <f t="shared" ca="1" si="155"/>
        <v>0</v>
      </c>
      <c r="F218" s="11" t="str">
        <f t="shared" ca="1" si="156"/>
        <v>0</v>
      </c>
      <c r="G218" s="11" t="str">
        <f t="shared" ca="1" si="157"/>
        <v/>
      </c>
      <c r="H218" s="11" t="str">
        <f ca="1">IF(F218="","",IFERROR(VLOOKUP(VALUE(F218),'(辅)战斗时机表'!$A$4:$C$47,3,FALSE)&amp;IF(G218="","","("&amp;G218&amp;")"),"配置错误")&amp;IF(I218="",""," 或 "))</f>
        <v>立即</v>
      </c>
      <c r="I218" s="7" t="str">
        <f t="shared" ca="1" si="158"/>
        <v/>
      </c>
      <c r="J218" s="7">
        <v>2</v>
      </c>
      <c r="K218" s="7">
        <f t="shared" ca="1" si="159"/>
        <v>1</v>
      </c>
      <c r="L218" s="10" t="str">
        <f t="shared" ca="1" si="160"/>
        <v/>
      </c>
      <c r="M218" s="11" t="str">
        <f t="shared" ca="1" si="161"/>
        <v/>
      </c>
      <c r="N218" s="11" t="str">
        <f t="shared" ca="1" si="162"/>
        <v/>
      </c>
      <c r="O218" s="11" t="str">
        <f ca="1">IF(M218="","",IFERROR(VLOOKUP(VALUE(M218),'(辅)战斗时机表'!$A$4:$C$47,3,FALSE)&amp;IF(N218="","","("&amp;N218&amp;")"),"配置错误")&amp;IF(P218="",""," 或 "))</f>
        <v/>
      </c>
      <c r="P218" s="7" t="str">
        <f t="shared" ca="1" si="163"/>
        <v/>
      </c>
      <c r="Q218" s="7">
        <v>3</v>
      </c>
      <c r="R218" s="7">
        <f t="shared" ca="1" si="164"/>
        <v>1</v>
      </c>
      <c r="S218" s="10" t="str">
        <f t="shared" ca="1" si="165"/>
        <v/>
      </c>
      <c r="T218" s="11" t="str">
        <f t="shared" ca="1" si="166"/>
        <v/>
      </c>
      <c r="U218" s="11" t="str">
        <f t="shared" ca="1" si="167"/>
        <v/>
      </c>
      <c r="V218" s="11" t="str">
        <f ca="1">IF(T218="","",IFERROR(VLOOKUP(VALUE(T218),'(辅)战斗时机表'!$A$4:$C$47,3,FALSE)&amp;IF(U218="","","("&amp;U218&amp;")"),"配置错误")&amp;IF(W218="",""," 或 "))</f>
        <v/>
      </c>
      <c r="W218" s="7" t="str">
        <f t="shared" ca="1" si="168"/>
        <v/>
      </c>
      <c r="X218" s="7">
        <v>4</v>
      </c>
      <c r="Y218" s="7">
        <f t="shared" ca="1" si="169"/>
        <v>1</v>
      </c>
      <c r="Z218" s="10" t="str">
        <f t="shared" ca="1" si="170"/>
        <v/>
      </c>
      <c r="AA218" s="11" t="str">
        <f t="shared" ca="1" si="171"/>
        <v/>
      </c>
      <c r="AB218" s="11" t="str">
        <f t="shared" ca="1" si="172"/>
        <v/>
      </c>
      <c r="AC218" s="11" t="str">
        <f ca="1">IF(AA218="","",IFERROR(VLOOKUP(VALUE(AA218),'(辅)战斗时机表'!$A$4:$C$47,3,FALSE)&amp;IF(AB218="","","("&amp;AB218&amp;")"),"配置错误")&amp;IF(AD218="",""," 或 "))</f>
        <v/>
      </c>
      <c r="AD218" s="7" t="str">
        <f t="shared" ca="1" si="173"/>
        <v/>
      </c>
      <c r="AE218" s="7">
        <v>5</v>
      </c>
      <c r="AF218" s="7">
        <f t="shared" ca="1" si="174"/>
        <v>1</v>
      </c>
      <c r="AG218" s="10" t="str">
        <f t="shared" ca="1" si="175"/>
        <v/>
      </c>
      <c r="AH218" s="11" t="str">
        <f t="shared" ca="1" si="176"/>
        <v/>
      </c>
      <c r="AI218" s="11" t="str">
        <f t="shared" ca="1" si="177"/>
        <v/>
      </c>
      <c r="AJ218" s="11" t="str">
        <f ca="1">IF(AH218="","",IFERROR(VLOOKUP(VALUE(AH218),'(辅)战斗时机表'!$A$4:$C$47,3,FALSE)&amp;IF(AI218="","","("&amp;AI218&amp;")"),"配置错误")&amp;IF(AK218="",""," 或 "))</f>
        <v/>
      </c>
      <c r="AK218" s="7" t="str">
        <f t="shared" ca="1" si="178"/>
        <v/>
      </c>
    </row>
    <row r="219" spans="1:37" x14ac:dyDescent="0.15">
      <c r="A219" s="9" t="str">
        <f t="shared" ca="1" si="153"/>
        <v>触发死亡之前</v>
      </c>
      <c r="B219" s="7">
        <f ca="1">IF(OFFSET(Buff!R$6,ROW()-6,0)="","",OFFSET(Buff!R$6,ROW()-6,0))</f>
        <v>304</v>
      </c>
      <c r="C219" s="7">
        <v>1</v>
      </c>
      <c r="D219" s="7">
        <f t="shared" ca="1" si="154"/>
        <v>4</v>
      </c>
      <c r="E219" s="10" t="str">
        <f t="shared" ca="1" si="155"/>
        <v>304</v>
      </c>
      <c r="F219" s="11" t="str">
        <f t="shared" ca="1" si="156"/>
        <v>304</v>
      </c>
      <c r="G219" s="11" t="str">
        <f t="shared" ca="1" si="157"/>
        <v/>
      </c>
      <c r="H219" s="11" t="str">
        <f ca="1">IF(F219="","",IFERROR(VLOOKUP(VALUE(F219),'(辅)战斗时机表'!$A$4:$C$47,3,FALSE)&amp;IF(G219="","","("&amp;G219&amp;")"),"配置错误")&amp;IF(I219="",""," 或 "))</f>
        <v>触发死亡之前</v>
      </c>
      <c r="I219" s="7" t="str">
        <f t="shared" ca="1" si="158"/>
        <v/>
      </c>
      <c r="J219" s="7">
        <v>2</v>
      </c>
      <c r="K219" s="7">
        <f t="shared" ca="1" si="159"/>
        <v>1</v>
      </c>
      <c r="L219" s="10" t="str">
        <f t="shared" ca="1" si="160"/>
        <v/>
      </c>
      <c r="M219" s="11" t="str">
        <f t="shared" ca="1" si="161"/>
        <v/>
      </c>
      <c r="N219" s="11" t="str">
        <f t="shared" ca="1" si="162"/>
        <v/>
      </c>
      <c r="O219" s="11" t="str">
        <f ca="1">IF(M219="","",IFERROR(VLOOKUP(VALUE(M219),'(辅)战斗时机表'!$A$4:$C$47,3,FALSE)&amp;IF(N219="","","("&amp;N219&amp;")"),"配置错误")&amp;IF(P219="",""," 或 "))</f>
        <v/>
      </c>
      <c r="P219" s="7" t="str">
        <f t="shared" ca="1" si="163"/>
        <v/>
      </c>
      <c r="Q219" s="7">
        <v>3</v>
      </c>
      <c r="R219" s="7">
        <f t="shared" ca="1" si="164"/>
        <v>1</v>
      </c>
      <c r="S219" s="10" t="str">
        <f t="shared" ca="1" si="165"/>
        <v/>
      </c>
      <c r="T219" s="11" t="str">
        <f t="shared" ca="1" si="166"/>
        <v/>
      </c>
      <c r="U219" s="11" t="str">
        <f t="shared" ca="1" si="167"/>
        <v/>
      </c>
      <c r="V219" s="11" t="str">
        <f ca="1">IF(T219="","",IFERROR(VLOOKUP(VALUE(T219),'(辅)战斗时机表'!$A$4:$C$47,3,FALSE)&amp;IF(U219="","","("&amp;U219&amp;")"),"配置错误")&amp;IF(W219="",""," 或 "))</f>
        <v/>
      </c>
      <c r="W219" s="7" t="str">
        <f t="shared" ca="1" si="168"/>
        <v/>
      </c>
      <c r="X219" s="7">
        <v>4</v>
      </c>
      <c r="Y219" s="7">
        <f t="shared" ca="1" si="169"/>
        <v>1</v>
      </c>
      <c r="Z219" s="10" t="str">
        <f t="shared" ca="1" si="170"/>
        <v/>
      </c>
      <c r="AA219" s="11" t="str">
        <f t="shared" ca="1" si="171"/>
        <v/>
      </c>
      <c r="AB219" s="11" t="str">
        <f t="shared" ca="1" si="172"/>
        <v/>
      </c>
      <c r="AC219" s="11" t="str">
        <f ca="1">IF(AA219="","",IFERROR(VLOOKUP(VALUE(AA219),'(辅)战斗时机表'!$A$4:$C$47,3,FALSE)&amp;IF(AB219="","","("&amp;AB219&amp;")"),"配置错误")&amp;IF(AD219="",""," 或 "))</f>
        <v/>
      </c>
      <c r="AD219" s="7" t="str">
        <f t="shared" ca="1" si="173"/>
        <v/>
      </c>
      <c r="AE219" s="7">
        <v>5</v>
      </c>
      <c r="AF219" s="7">
        <f t="shared" ca="1" si="174"/>
        <v>1</v>
      </c>
      <c r="AG219" s="10" t="str">
        <f t="shared" ca="1" si="175"/>
        <v/>
      </c>
      <c r="AH219" s="11" t="str">
        <f t="shared" ca="1" si="176"/>
        <v/>
      </c>
      <c r="AI219" s="11" t="str">
        <f t="shared" ca="1" si="177"/>
        <v/>
      </c>
      <c r="AJ219" s="11" t="str">
        <f ca="1">IF(AH219="","",IFERROR(VLOOKUP(VALUE(AH219),'(辅)战斗时机表'!$A$4:$C$47,3,FALSE)&amp;IF(AI219="","","("&amp;AI219&amp;")"),"配置错误")&amp;IF(AK219="",""," 或 "))</f>
        <v/>
      </c>
      <c r="AK219" s="7" t="str">
        <f t="shared" ca="1" si="178"/>
        <v/>
      </c>
    </row>
    <row r="220" spans="1:37" x14ac:dyDescent="0.15">
      <c r="A220" s="9" t="str">
        <f t="shared" ca="1" si="153"/>
        <v>触发死亡之前</v>
      </c>
      <c r="B220" s="7">
        <f ca="1">IF(OFFSET(Buff!R$6,ROW()-6,0)="","",OFFSET(Buff!R$6,ROW()-6,0))</f>
        <v>304</v>
      </c>
      <c r="C220" s="7">
        <v>1</v>
      </c>
      <c r="D220" s="7">
        <f t="shared" ca="1" si="154"/>
        <v>4</v>
      </c>
      <c r="E220" s="10" t="str">
        <f t="shared" ca="1" si="155"/>
        <v>304</v>
      </c>
      <c r="F220" s="11" t="str">
        <f t="shared" ca="1" si="156"/>
        <v>304</v>
      </c>
      <c r="G220" s="11" t="str">
        <f t="shared" ca="1" si="157"/>
        <v/>
      </c>
      <c r="H220" s="11" t="str">
        <f ca="1">IF(F220="","",IFERROR(VLOOKUP(VALUE(F220),'(辅)战斗时机表'!$A$4:$C$47,3,FALSE)&amp;IF(G220="","","("&amp;G220&amp;")"),"配置错误")&amp;IF(I220="",""," 或 "))</f>
        <v>触发死亡之前</v>
      </c>
      <c r="I220" s="7" t="str">
        <f t="shared" ca="1" si="158"/>
        <v/>
      </c>
      <c r="J220" s="7">
        <v>2</v>
      </c>
      <c r="K220" s="7">
        <f t="shared" ca="1" si="159"/>
        <v>1</v>
      </c>
      <c r="L220" s="10" t="str">
        <f t="shared" ca="1" si="160"/>
        <v/>
      </c>
      <c r="M220" s="11" t="str">
        <f t="shared" ca="1" si="161"/>
        <v/>
      </c>
      <c r="N220" s="11" t="str">
        <f t="shared" ca="1" si="162"/>
        <v/>
      </c>
      <c r="O220" s="11" t="str">
        <f ca="1">IF(M220="","",IFERROR(VLOOKUP(VALUE(M220),'(辅)战斗时机表'!$A$4:$C$47,3,FALSE)&amp;IF(N220="","","("&amp;N220&amp;")"),"配置错误")&amp;IF(P220="",""," 或 "))</f>
        <v/>
      </c>
      <c r="P220" s="7" t="str">
        <f t="shared" ca="1" si="163"/>
        <v/>
      </c>
      <c r="Q220" s="7">
        <v>3</v>
      </c>
      <c r="R220" s="7">
        <f t="shared" ca="1" si="164"/>
        <v>1</v>
      </c>
      <c r="S220" s="10" t="str">
        <f t="shared" ca="1" si="165"/>
        <v/>
      </c>
      <c r="T220" s="11" t="str">
        <f t="shared" ca="1" si="166"/>
        <v/>
      </c>
      <c r="U220" s="11" t="str">
        <f t="shared" ca="1" si="167"/>
        <v/>
      </c>
      <c r="V220" s="11" t="str">
        <f ca="1">IF(T220="","",IFERROR(VLOOKUP(VALUE(T220),'(辅)战斗时机表'!$A$4:$C$47,3,FALSE)&amp;IF(U220="","","("&amp;U220&amp;")"),"配置错误")&amp;IF(W220="",""," 或 "))</f>
        <v/>
      </c>
      <c r="W220" s="7" t="str">
        <f t="shared" ca="1" si="168"/>
        <v/>
      </c>
      <c r="X220" s="7">
        <v>4</v>
      </c>
      <c r="Y220" s="7">
        <f t="shared" ca="1" si="169"/>
        <v>1</v>
      </c>
      <c r="Z220" s="10" t="str">
        <f t="shared" ca="1" si="170"/>
        <v/>
      </c>
      <c r="AA220" s="11" t="str">
        <f t="shared" ca="1" si="171"/>
        <v/>
      </c>
      <c r="AB220" s="11" t="str">
        <f t="shared" ca="1" si="172"/>
        <v/>
      </c>
      <c r="AC220" s="11" t="str">
        <f ca="1">IF(AA220="","",IFERROR(VLOOKUP(VALUE(AA220),'(辅)战斗时机表'!$A$4:$C$47,3,FALSE)&amp;IF(AB220="","","("&amp;AB220&amp;")"),"配置错误")&amp;IF(AD220="",""," 或 "))</f>
        <v/>
      </c>
      <c r="AD220" s="7" t="str">
        <f t="shared" ca="1" si="173"/>
        <v/>
      </c>
      <c r="AE220" s="7">
        <v>5</v>
      </c>
      <c r="AF220" s="7">
        <f t="shared" ca="1" si="174"/>
        <v>1</v>
      </c>
      <c r="AG220" s="10" t="str">
        <f t="shared" ca="1" si="175"/>
        <v/>
      </c>
      <c r="AH220" s="11" t="str">
        <f t="shared" ca="1" si="176"/>
        <v/>
      </c>
      <c r="AI220" s="11" t="str">
        <f t="shared" ca="1" si="177"/>
        <v/>
      </c>
      <c r="AJ220" s="11" t="str">
        <f ca="1">IF(AH220="","",IFERROR(VLOOKUP(VALUE(AH220),'(辅)战斗时机表'!$A$4:$C$47,3,FALSE)&amp;IF(AI220="","","("&amp;AI220&amp;")"),"配置错误")&amp;IF(AK220="",""," 或 "))</f>
        <v/>
      </c>
      <c r="AK220" s="7" t="str">
        <f t="shared" ca="1" si="178"/>
        <v/>
      </c>
    </row>
    <row r="221" spans="1:37" x14ac:dyDescent="0.15">
      <c r="A221" s="9" t="str">
        <f t="shared" ca="1" si="153"/>
        <v>立即</v>
      </c>
      <c r="B221" s="7">
        <f ca="1">IF(OFFSET(Buff!R$6,ROW()-6,0)="","",OFFSET(Buff!R$6,ROW()-6,0))</f>
        <v>0</v>
      </c>
      <c r="C221" s="7">
        <v>1</v>
      </c>
      <c r="D221" s="7">
        <f t="shared" ca="1" si="154"/>
        <v>2</v>
      </c>
      <c r="E221" s="10" t="str">
        <f t="shared" ca="1" si="155"/>
        <v>0</v>
      </c>
      <c r="F221" s="11" t="str">
        <f t="shared" ca="1" si="156"/>
        <v>0</v>
      </c>
      <c r="G221" s="11" t="str">
        <f t="shared" ca="1" si="157"/>
        <v/>
      </c>
      <c r="H221" s="11" t="str">
        <f ca="1">IF(F221="","",IFERROR(VLOOKUP(VALUE(F221),'(辅)战斗时机表'!$A$4:$C$47,3,FALSE)&amp;IF(G221="","","("&amp;G221&amp;")"),"配置错误")&amp;IF(I221="",""," 或 "))</f>
        <v>立即</v>
      </c>
      <c r="I221" s="7" t="str">
        <f t="shared" ca="1" si="158"/>
        <v/>
      </c>
      <c r="J221" s="7">
        <v>2</v>
      </c>
      <c r="K221" s="7">
        <f t="shared" ca="1" si="159"/>
        <v>1</v>
      </c>
      <c r="L221" s="10" t="str">
        <f t="shared" ca="1" si="160"/>
        <v/>
      </c>
      <c r="M221" s="11" t="str">
        <f t="shared" ca="1" si="161"/>
        <v/>
      </c>
      <c r="N221" s="11" t="str">
        <f t="shared" ca="1" si="162"/>
        <v/>
      </c>
      <c r="O221" s="11" t="str">
        <f ca="1">IF(M221="","",IFERROR(VLOOKUP(VALUE(M221),'(辅)战斗时机表'!$A$4:$C$47,3,FALSE)&amp;IF(N221="","","("&amp;N221&amp;")"),"配置错误")&amp;IF(P221="",""," 或 "))</f>
        <v/>
      </c>
      <c r="P221" s="7" t="str">
        <f t="shared" ca="1" si="163"/>
        <v/>
      </c>
      <c r="Q221" s="7">
        <v>3</v>
      </c>
      <c r="R221" s="7">
        <f t="shared" ca="1" si="164"/>
        <v>1</v>
      </c>
      <c r="S221" s="10" t="str">
        <f t="shared" ca="1" si="165"/>
        <v/>
      </c>
      <c r="T221" s="11" t="str">
        <f t="shared" ca="1" si="166"/>
        <v/>
      </c>
      <c r="U221" s="11" t="str">
        <f t="shared" ca="1" si="167"/>
        <v/>
      </c>
      <c r="V221" s="11" t="str">
        <f ca="1">IF(T221="","",IFERROR(VLOOKUP(VALUE(T221),'(辅)战斗时机表'!$A$4:$C$47,3,FALSE)&amp;IF(U221="","","("&amp;U221&amp;")"),"配置错误")&amp;IF(W221="",""," 或 "))</f>
        <v/>
      </c>
      <c r="W221" s="7" t="str">
        <f t="shared" ca="1" si="168"/>
        <v/>
      </c>
      <c r="X221" s="7">
        <v>4</v>
      </c>
      <c r="Y221" s="7">
        <f t="shared" ca="1" si="169"/>
        <v>1</v>
      </c>
      <c r="Z221" s="10" t="str">
        <f t="shared" ca="1" si="170"/>
        <v/>
      </c>
      <c r="AA221" s="11" t="str">
        <f t="shared" ca="1" si="171"/>
        <v/>
      </c>
      <c r="AB221" s="11" t="str">
        <f t="shared" ca="1" si="172"/>
        <v/>
      </c>
      <c r="AC221" s="11" t="str">
        <f ca="1">IF(AA221="","",IFERROR(VLOOKUP(VALUE(AA221),'(辅)战斗时机表'!$A$4:$C$47,3,FALSE)&amp;IF(AB221="","","("&amp;AB221&amp;")"),"配置错误")&amp;IF(AD221="",""," 或 "))</f>
        <v/>
      </c>
      <c r="AD221" s="7" t="str">
        <f t="shared" ca="1" si="173"/>
        <v/>
      </c>
      <c r="AE221" s="7">
        <v>5</v>
      </c>
      <c r="AF221" s="7">
        <f t="shared" ca="1" si="174"/>
        <v>1</v>
      </c>
      <c r="AG221" s="10" t="str">
        <f t="shared" ca="1" si="175"/>
        <v/>
      </c>
      <c r="AH221" s="11" t="str">
        <f t="shared" ca="1" si="176"/>
        <v/>
      </c>
      <c r="AI221" s="11" t="str">
        <f t="shared" ca="1" si="177"/>
        <v/>
      </c>
      <c r="AJ221" s="11" t="str">
        <f ca="1">IF(AH221="","",IFERROR(VLOOKUP(VALUE(AH221),'(辅)战斗时机表'!$A$4:$C$47,3,FALSE)&amp;IF(AI221="","","("&amp;AI221&amp;")"),"配置错误")&amp;IF(AK221="",""," 或 "))</f>
        <v/>
      </c>
      <c r="AK221" s="7" t="str">
        <f t="shared" ca="1" si="178"/>
        <v/>
      </c>
    </row>
    <row r="222" spans="1:37" x14ac:dyDescent="0.15">
      <c r="A222" s="9" t="str">
        <f t="shared" ca="1" si="153"/>
        <v>立即</v>
      </c>
      <c r="B222" s="7">
        <f ca="1">IF(OFFSET(Buff!R$6,ROW()-6,0)="","",OFFSET(Buff!R$6,ROW()-6,0))</f>
        <v>0</v>
      </c>
      <c r="C222" s="7">
        <v>1</v>
      </c>
      <c r="D222" s="7">
        <f t="shared" ca="1" si="154"/>
        <v>2</v>
      </c>
      <c r="E222" s="10" t="str">
        <f t="shared" ca="1" si="155"/>
        <v>0</v>
      </c>
      <c r="F222" s="11" t="str">
        <f t="shared" ca="1" si="156"/>
        <v>0</v>
      </c>
      <c r="G222" s="11" t="str">
        <f t="shared" ca="1" si="157"/>
        <v/>
      </c>
      <c r="H222" s="11" t="str">
        <f ca="1">IF(F222="","",IFERROR(VLOOKUP(VALUE(F222),'(辅)战斗时机表'!$A$4:$C$47,3,FALSE)&amp;IF(G222="","","("&amp;G222&amp;")"),"配置错误")&amp;IF(I222="",""," 或 "))</f>
        <v>立即</v>
      </c>
      <c r="I222" s="7" t="str">
        <f t="shared" ca="1" si="158"/>
        <v/>
      </c>
      <c r="J222" s="7">
        <v>2</v>
      </c>
      <c r="K222" s="7">
        <f t="shared" ca="1" si="159"/>
        <v>1</v>
      </c>
      <c r="L222" s="10" t="str">
        <f t="shared" ca="1" si="160"/>
        <v/>
      </c>
      <c r="M222" s="11" t="str">
        <f t="shared" ca="1" si="161"/>
        <v/>
      </c>
      <c r="N222" s="11" t="str">
        <f t="shared" ca="1" si="162"/>
        <v/>
      </c>
      <c r="O222" s="11" t="str">
        <f ca="1">IF(M222="","",IFERROR(VLOOKUP(VALUE(M222),'(辅)战斗时机表'!$A$4:$C$47,3,FALSE)&amp;IF(N222="","","("&amp;N222&amp;")"),"配置错误")&amp;IF(P222="",""," 或 "))</f>
        <v/>
      </c>
      <c r="P222" s="7" t="str">
        <f t="shared" ca="1" si="163"/>
        <v/>
      </c>
      <c r="Q222" s="7">
        <v>3</v>
      </c>
      <c r="R222" s="7">
        <f t="shared" ca="1" si="164"/>
        <v>1</v>
      </c>
      <c r="S222" s="10" t="str">
        <f t="shared" ca="1" si="165"/>
        <v/>
      </c>
      <c r="T222" s="11" t="str">
        <f t="shared" ca="1" si="166"/>
        <v/>
      </c>
      <c r="U222" s="11" t="str">
        <f t="shared" ca="1" si="167"/>
        <v/>
      </c>
      <c r="V222" s="11" t="str">
        <f ca="1">IF(T222="","",IFERROR(VLOOKUP(VALUE(T222),'(辅)战斗时机表'!$A$4:$C$47,3,FALSE)&amp;IF(U222="","","("&amp;U222&amp;")"),"配置错误")&amp;IF(W222="",""," 或 "))</f>
        <v/>
      </c>
      <c r="W222" s="7" t="str">
        <f t="shared" ca="1" si="168"/>
        <v/>
      </c>
      <c r="X222" s="7">
        <v>4</v>
      </c>
      <c r="Y222" s="7">
        <f t="shared" ca="1" si="169"/>
        <v>1</v>
      </c>
      <c r="Z222" s="10" t="str">
        <f t="shared" ca="1" si="170"/>
        <v/>
      </c>
      <c r="AA222" s="11" t="str">
        <f t="shared" ca="1" si="171"/>
        <v/>
      </c>
      <c r="AB222" s="11" t="str">
        <f t="shared" ca="1" si="172"/>
        <v/>
      </c>
      <c r="AC222" s="11" t="str">
        <f ca="1">IF(AA222="","",IFERROR(VLOOKUP(VALUE(AA222),'(辅)战斗时机表'!$A$4:$C$47,3,FALSE)&amp;IF(AB222="","","("&amp;AB222&amp;")"),"配置错误")&amp;IF(AD222="",""," 或 "))</f>
        <v/>
      </c>
      <c r="AD222" s="7" t="str">
        <f t="shared" ca="1" si="173"/>
        <v/>
      </c>
      <c r="AE222" s="7">
        <v>5</v>
      </c>
      <c r="AF222" s="7">
        <f t="shared" ca="1" si="174"/>
        <v>1</v>
      </c>
      <c r="AG222" s="10" t="str">
        <f t="shared" ca="1" si="175"/>
        <v/>
      </c>
      <c r="AH222" s="11" t="str">
        <f t="shared" ca="1" si="176"/>
        <v/>
      </c>
      <c r="AI222" s="11" t="str">
        <f t="shared" ca="1" si="177"/>
        <v/>
      </c>
      <c r="AJ222" s="11" t="str">
        <f ca="1">IF(AH222="","",IFERROR(VLOOKUP(VALUE(AH222),'(辅)战斗时机表'!$A$4:$C$47,3,FALSE)&amp;IF(AI222="","","("&amp;AI222&amp;")"),"配置错误")&amp;IF(AK222="",""," 或 "))</f>
        <v/>
      </c>
      <c r="AK222" s="7" t="str">
        <f t="shared" ca="1" si="178"/>
        <v/>
      </c>
    </row>
    <row r="223" spans="1:37" x14ac:dyDescent="0.15">
      <c r="A223" s="9" t="str">
        <f t="shared" ca="1" si="153"/>
        <v>触发死亡之前</v>
      </c>
      <c r="B223" s="7">
        <f ca="1">IF(OFFSET(Buff!R$6,ROW()-6,0)="","",OFFSET(Buff!R$6,ROW()-6,0))</f>
        <v>304</v>
      </c>
      <c r="C223" s="7">
        <v>1</v>
      </c>
      <c r="D223" s="7">
        <f t="shared" ca="1" si="154"/>
        <v>4</v>
      </c>
      <c r="E223" s="10" t="str">
        <f t="shared" ca="1" si="155"/>
        <v>304</v>
      </c>
      <c r="F223" s="11" t="str">
        <f t="shared" ca="1" si="156"/>
        <v>304</v>
      </c>
      <c r="G223" s="11" t="str">
        <f t="shared" ca="1" si="157"/>
        <v/>
      </c>
      <c r="H223" s="11" t="str">
        <f ca="1">IF(F223="","",IFERROR(VLOOKUP(VALUE(F223),'(辅)战斗时机表'!$A$4:$C$47,3,FALSE)&amp;IF(G223="","","("&amp;G223&amp;")"),"配置错误")&amp;IF(I223="",""," 或 "))</f>
        <v>触发死亡之前</v>
      </c>
      <c r="I223" s="7" t="str">
        <f t="shared" ca="1" si="158"/>
        <v/>
      </c>
      <c r="J223" s="7">
        <v>2</v>
      </c>
      <c r="K223" s="7">
        <f t="shared" ca="1" si="159"/>
        <v>1</v>
      </c>
      <c r="L223" s="10" t="str">
        <f t="shared" ca="1" si="160"/>
        <v/>
      </c>
      <c r="M223" s="11" t="str">
        <f t="shared" ca="1" si="161"/>
        <v/>
      </c>
      <c r="N223" s="11" t="str">
        <f t="shared" ca="1" si="162"/>
        <v/>
      </c>
      <c r="O223" s="11" t="str">
        <f ca="1">IF(M223="","",IFERROR(VLOOKUP(VALUE(M223),'(辅)战斗时机表'!$A$4:$C$47,3,FALSE)&amp;IF(N223="","","("&amp;N223&amp;")"),"配置错误")&amp;IF(P223="",""," 或 "))</f>
        <v/>
      </c>
      <c r="P223" s="7" t="str">
        <f t="shared" ca="1" si="163"/>
        <v/>
      </c>
      <c r="Q223" s="7">
        <v>3</v>
      </c>
      <c r="R223" s="7">
        <f t="shared" ca="1" si="164"/>
        <v>1</v>
      </c>
      <c r="S223" s="10" t="str">
        <f t="shared" ca="1" si="165"/>
        <v/>
      </c>
      <c r="T223" s="11" t="str">
        <f t="shared" ca="1" si="166"/>
        <v/>
      </c>
      <c r="U223" s="11" t="str">
        <f t="shared" ca="1" si="167"/>
        <v/>
      </c>
      <c r="V223" s="11" t="str">
        <f ca="1">IF(T223="","",IFERROR(VLOOKUP(VALUE(T223),'(辅)战斗时机表'!$A$4:$C$47,3,FALSE)&amp;IF(U223="","","("&amp;U223&amp;")"),"配置错误")&amp;IF(W223="",""," 或 "))</f>
        <v/>
      </c>
      <c r="W223" s="7" t="str">
        <f t="shared" ca="1" si="168"/>
        <v/>
      </c>
      <c r="X223" s="7">
        <v>4</v>
      </c>
      <c r="Y223" s="7">
        <f t="shared" ca="1" si="169"/>
        <v>1</v>
      </c>
      <c r="Z223" s="10" t="str">
        <f t="shared" ca="1" si="170"/>
        <v/>
      </c>
      <c r="AA223" s="11" t="str">
        <f t="shared" ca="1" si="171"/>
        <v/>
      </c>
      <c r="AB223" s="11" t="str">
        <f t="shared" ca="1" si="172"/>
        <v/>
      </c>
      <c r="AC223" s="11" t="str">
        <f ca="1">IF(AA223="","",IFERROR(VLOOKUP(VALUE(AA223),'(辅)战斗时机表'!$A$4:$C$47,3,FALSE)&amp;IF(AB223="","","("&amp;AB223&amp;")"),"配置错误")&amp;IF(AD223="",""," 或 "))</f>
        <v/>
      </c>
      <c r="AD223" s="7" t="str">
        <f t="shared" ca="1" si="173"/>
        <v/>
      </c>
      <c r="AE223" s="7">
        <v>5</v>
      </c>
      <c r="AF223" s="7">
        <f t="shared" ca="1" si="174"/>
        <v>1</v>
      </c>
      <c r="AG223" s="10" t="str">
        <f t="shared" ca="1" si="175"/>
        <v/>
      </c>
      <c r="AH223" s="11" t="str">
        <f t="shared" ca="1" si="176"/>
        <v/>
      </c>
      <c r="AI223" s="11" t="str">
        <f t="shared" ca="1" si="177"/>
        <v/>
      </c>
      <c r="AJ223" s="11" t="str">
        <f ca="1">IF(AH223="","",IFERROR(VLOOKUP(VALUE(AH223),'(辅)战斗时机表'!$A$4:$C$47,3,FALSE)&amp;IF(AI223="","","("&amp;AI223&amp;")"),"配置错误")&amp;IF(AK223="",""," 或 "))</f>
        <v/>
      </c>
      <c r="AK223" s="7" t="str">
        <f t="shared" ca="1" si="178"/>
        <v/>
      </c>
    </row>
    <row r="224" spans="1:37" x14ac:dyDescent="0.15">
      <c r="A224" s="9" t="str">
        <f t="shared" ca="1" si="153"/>
        <v>触发死亡之前</v>
      </c>
      <c r="B224" s="7">
        <f ca="1">IF(OFFSET(Buff!R$6,ROW()-6,0)="","",OFFSET(Buff!R$6,ROW()-6,0))</f>
        <v>304</v>
      </c>
      <c r="C224" s="7">
        <v>1</v>
      </c>
      <c r="D224" s="7">
        <f t="shared" ca="1" si="154"/>
        <v>4</v>
      </c>
      <c r="E224" s="10" t="str">
        <f t="shared" ca="1" si="155"/>
        <v>304</v>
      </c>
      <c r="F224" s="11" t="str">
        <f t="shared" ca="1" si="156"/>
        <v>304</v>
      </c>
      <c r="G224" s="11" t="str">
        <f t="shared" ca="1" si="157"/>
        <v/>
      </c>
      <c r="H224" s="11" t="str">
        <f ca="1">IF(F224="","",IFERROR(VLOOKUP(VALUE(F224),'(辅)战斗时机表'!$A$4:$C$47,3,FALSE)&amp;IF(G224="","","("&amp;G224&amp;")"),"配置错误")&amp;IF(I224="",""," 或 "))</f>
        <v>触发死亡之前</v>
      </c>
      <c r="I224" s="7" t="str">
        <f t="shared" ca="1" si="158"/>
        <v/>
      </c>
      <c r="J224" s="7">
        <v>2</v>
      </c>
      <c r="K224" s="7">
        <f t="shared" ca="1" si="159"/>
        <v>1</v>
      </c>
      <c r="L224" s="10" t="str">
        <f t="shared" ca="1" si="160"/>
        <v/>
      </c>
      <c r="M224" s="11" t="str">
        <f t="shared" ca="1" si="161"/>
        <v/>
      </c>
      <c r="N224" s="11" t="str">
        <f t="shared" ca="1" si="162"/>
        <v/>
      </c>
      <c r="O224" s="11" t="str">
        <f ca="1">IF(M224="","",IFERROR(VLOOKUP(VALUE(M224),'(辅)战斗时机表'!$A$4:$C$47,3,FALSE)&amp;IF(N224="","","("&amp;N224&amp;")"),"配置错误")&amp;IF(P224="",""," 或 "))</f>
        <v/>
      </c>
      <c r="P224" s="7" t="str">
        <f t="shared" ca="1" si="163"/>
        <v/>
      </c>
      <c r="Q224" s="7">
        <v>3</v>
      </c>
      <c r="R224" s="7">
        <f t="shared" ca="1" si="164"/>
        <v>1</v>
      </c>
      <c r="S224" s="10" t="str">
        <f t="shared" ca="1" si="165"/>
        <v/>
      </c>
      <c r="T224" s="11" t="str">
        <f t="shared" ca="1" si="166"/>
        <v/>
      </c>
      <c r="U224" s="11" t="str">
        <f t="shared" ca="1" si="167"/>
        <v/>
      </c>
      <c r="V224" s="11" t="str">
        <f ca="1">IF(T224="","",IFERROR(VLOOKUP(VALUE(T224),'(辅)战斗时机表'!$A$4:$C$47,3,FALSE)&amp;IF(U224="","","("&amp;U224&amp;")"),"配置错误")&amp;IF(W224="",""," 或 "))</f>
        <v/>
      </c>
      <c r="W224" s="7" t="str">
        <f t="shared" ca="1" si="168"/>
        <v/>
      </c>
      <c r="X224" s="7">
        <v>4</v>
      </c>
      <c r="Y224" s="7">
        <f t="shared" ca="1" si="169"/>
        <v>1</v>
      </c>
      <c r="Z224" s="10" t="str">
        <f t="shared" ca="1" si="170"/>
        <v/>
      </c>
      <c r="AA224" s="11" t="str">
        <f t="shared" ca="1" si="171"/>
        <v/>
      </c>
      <c r="AB224" s="11" t="str">
        <f t="shared" ca="1" si="172"/>
        <v/>
      </c>
      <c r="AC224" s="11" t="str">
        <f ca="1">IF(AA224="","",IFERROR(VLOOKUP(VALUE(AA224),'(辅)战斗时机表'!$A$4:$C$47,3,FALSE)&amp;IF(AB224="","","("&amp;AB224&amp;")"),"配置错误")&amp;IF(AD224="",""," 或 "))</f>
        <v/>
      </c>
      <c r="AD224" s="7" t="str">
        <f t="shared" ca="1" si="173"/>
        <v/>
      </c>
      <c r="AE224" s="7">
        <v>5</v>
      </c>
      <c r="AF224" s="7">
        <f t="shared" ca="1" si="174"/>
        <v>1</v>
      </c>
      <c r="AG224" s="10" t="str">
        <f t="shared" ca="1" si="175"/>
        <v/>
      </c>
      <c r="AH224" s="11" t="str">
        <f t="shared" ca="1" si="176"/>
        <v/>
      </c>
      <c r="AI224" s="11" t="str">
        <f t="shared" ca="1" si="177"/>
        <v/>
      </c>
      <c r="AJ224" s="11" t="str">
        <f ca="1">IF(AH224="","",IFERROR(VLOOKUP(VALUE(AH224),'(辅)战斗时机表'!$A$4:$C$47,3,FALSE)&amp;IF(AI224="","","("&amp;AI224&amp;")"),"配置错误")&amp;IF(AK224="",""," 或 "))</f>
        <v/>
      </c>
      <c r="AK224" s="7" t="str">
        <f t="shared" ca="1" si="178"/>
        <v/>
      </c>
    </row>
    <row r="225" spans="1:37" x14ac:dyDescent="0.15">
      <c r="A225" s="9" t="str">
        <f t="shared" ca="1" si="153"/>
        <v>立即</v>
      </c>
      <c r="B225" s="7">
        <f ca="1">IF(OFFSET(Buff!R$6,ROW()-6,0)="","",OFFSET(Buff!R$6,ROW()-6,0))</f>
        <v>0</v>
      </c>
      <c r="C225" s="7">
        <v>1</v>
      </c>
      <c r="D225" s="7">
        <f t="shared" ca="1" si="154"/>
        <v>2</v>
      </c>
      <c r="E225" s="10" t="str">
        <f t="shared" ca="1" si="155"/>
        <v>0</v>
      </c>
      <c r="F225" s="11" t="str">
        <f t="shared" ca="1" si="156"/>
        <v>0</v>
      </c>
      <c r="G225" s="11" t="str">
        <f t="shared" ca="1" si="157"/>
        <v/>
      </c>
      <c r="H225" s="11" t="str">
        <f ca="1">IF(F225="","",IFERROR(VLOOKUP(VALUE(F225),'(辅)战斗时机表'!$A$4:$C$47,3,FALSE)&amp;IF(G225="","","("&amp;G225&amp;")"),"配置错误")&amp;IF(I225="",""," 或 "))</f>
        <v>立即</v>
      </c>
      <c r="I225" s="7" t="str">
        <f t="shared" ca="1" si="158"/>
        <v/>
      </c>
      <c r="J225" s="7">
        <v>2</v>
      </c>
      <c r="K225" s="7">
        <f t="shared" ca="1" si="159"/>
        <v>1</v>
      </c>
      <c r="L225" s="10" t="str">
        <f t="shared" ca="1" si="160"/>
        <v/>
      </c>
      <c r="M225" s="11" t="str">
        <f t="shared" ca="1" si="161"/>
        <v/>
      </c>
      <c r="N225" s="11" t="str">
        <f t="shared" ca="1" si="162"/>
        <v/>
      </c>
      <c r="O225" s="11" t="str">
        <f ca="1">IF(M225="","",IFERROR(VLOOKUP(VALUE(M225),'(辅)战斗时机表'!$A$4:$C$47,3,FALSE)&amp;IF(N225="","","("&amp;N225&amp;")"),"配置错误")&amp;IF(P225="",""," 或 "))</f>
        <v/>
      </c>
      <c r="P225" s="7" t="str">
        <f t="shared" ca="1" si="163"/>
        <v/>
      </c>
      <c r="Q225" s="7">
        <v>3</v>
      </c>
      <c r="R225" s="7">
        <f t="shared" ca="1" si="164"/>
        <v>1</v>
      </c>
      <c r="S225" s="10" t="str">
        <f t="shared" ca="1" si="165"/>
        <v/>
      </c>
      <c r="T225" s="11" t="str">
        <f t="shared" ca="1" si="166"/>
        <v/>
      </c>
      <c r="U225" s="11" t="str">
        <f t="shared" ca="1" si="167"/>
        <v/>
      </c>
      <c r="V225" s="11" t="str">
        <f ca="1">IF(T225="","",IFERROR(VLOOKUP(VALUE(T225),'(辅)战斗时机表'!$A$4:$C$47,3,FALSE)&amp;IF(U225="","","("&amp;U225&amp;")"),"配置错误")&amp;IF(W225="",""," 或 "))</f>
        <v/>
      </c>
      <c r="W225" s="7" t="str">
        <f t="shared" ca="1" si="168"/>
        <v/>
      </c>
      <c r="X225" s="7">
        <v>4</v>
      </c>
      <c r="Y225" s="7">
        <f t="shared" ca="1" si="169"/>
        <v>1</v>
      </c>
      <c r="Z225" s="10" t="str">
        <f t="shared" ca="1" si="170"/>
        <v/>
      </c>
      <c r="AA225" s="11" t="str">
        <f t="shared" ca="1" si="171"/>
        <v/>
      </c>
      <c r="AB225" s="11" t="str">
        <f t="shared" ca="1" si="172"/>
        <v/>
      </c>
      <c r="AC225" s="11" t="str">
        <f ca="1">IF(AA225="","",IFERROR(VLOOKUP(VALUE(AA225),'(辅)战斗时机表'!$A$4:$C$47,3,FALSE)&amp;IF(AB225="","","("&amp;AB225&amp;")"),"配置错误")&amp;IF(AD225="",""," 或 "))</f>
        <v/>
      </c>
      <c r="AD225" s="7" t="str">
        <f t="shared" ca="1" si="173"/>
        <v/>
      </c>
      <c r="AE225" s="7">
        <v>5</v>
      </c>
      <c r="AF225" s="7">
        <f t="shared" ca="1" si="174"/>
        <v>1</v>
      </c>
      <c r="AG225" s="10" t="str">
        <f t="shared" ca="1" si="175"/>
        <v/>
      </c>
      <c r="AH225" s="11" t="str">
        <f t="shared" ca="1" si="176"/>
        <v/>
      </c>
      <c r="AI225" s="11" t="str">
        <f t="shared" ca="1" si="177"/>
        <v/>
      </c>
      <c r="AJ225" s="11" t="str">
        <f ca="1">IF(AH225="","",IFERROR(VLOOKUP(VALUE(AH225),'(辅)战斗时机表'!$A$4:$C$47,3,FALSE)&amp;IF(AI225="","","("&amp;AI225&amp;")"),"配置错误")&amp;IF(AK225="",""," 或 "))</f>
        <v/>
      </c>
      <c r="AK225" s="7" t="str">
        <f t="shared" ca="1" si="178"/>
        <v/>
      </c>
    </row>
    <row r="226" spans="1:37" x14ac:dyDescent="0.15">
      <c r="A226" s="9" t="str">
        <f t="shared" ca="1" si="153"/>
        <v>立即</v>
      </c>
      <c r="B226" s="7">
        <f ca="1">IF(OFFSET(Buff!R$6,ROW()-6,0)="","",OFFSET(Buff!R$6,ROW()-6,0))</f>
        <v>0</v>
      </c>
      <c r="C226" s="7">
        <v>1</v>
      </c>
      <c r="D226" s="7">
        <f t="shared" ca="1" si="154"/>
        <v>2</v>
      </c>
      <c r="E226" s="10" t="str">
        <f t="shared" ca="1" si="155"/>
        <v>0</v>
      </c>
      <c r="F226" s="11" t="str">
        <f t="shared" ca="1" si="156"/>
        <v>0</v>
      </c>
      <c r="G226" s="11" t="str">
        <f t="shared" ca="1" si="157"/>
        <v/>
      </c>
      <c r="H226" s="11" t="str">
        <f ca="1">IF(F226="","",IFERROR(VLOOKUP(VALUE(F226),'(辅)战斗时机表'!$A$4:$C$47,3,FALSE)&amp;IF(G226="","","("&amp;G226&amp;")"),"配置错误")&amp;IF(I226="",""," 或 "))</f>
        <v>立即</v>
      </c>
      <c r="I226" s="7" t="str">
        <f t="shared" ca="1" si="158"/>
        <v/>
      </c>
      <c r="J226" s="7">
        <v>2</v>
      </c>
      <c r="K226" s="7">
        <f t="shared" ca="1" si="159"/>
        <v>1</v>
      </c>
      <c r="L226" s="10" t="str">
        <f t="shared" ca="1" si="160"/>
        <v/>
      </c>
      <c r="M226" s="11" t="str">
        <f t="shared" ca="1" si="161"/>
        <v/>
      </c>
      <c r="N226" s="11" t="str">
        <f t="shared" ca="1" si="162"/>
        <v/>
      </c>
      <c r="O226" s="11" t="str">
        <f ca="1">IF(M226="","",IFERROR(VLOOKUP(VALUE(M226),'(辅)战斗时机表'!$A$4:$C$47,3,FALSE)&amp;IF(N226="","","("&amp;N226&amp;")"),"配置错误")&amp;IF(P226="",""," 或 "))</f>
        <v/>
      </c>
      <c r="P226" s="7" t="str">
        <f t="shared" ca="1" si="163"/>
        <v/>
      </c>
      <c r="Q226" s="7">
        <v>3</v>
      </c>
      <c r="R226" s="7">
        <f t="shared" ca="1" si="164"/>
        <v>1</v>
      </c>
      <c r="S226" s="10" t="str">
        <f t="shared" ca="1" si="165"/>
        <v/>
      </c>
      <c r="T226" s="11" t="str">
        <f t="shared" ca="1" si="166"/>
        <v/>
      </c>
      <c r="U226" s="11" t="str">
        <f t="shared" ca="1" si="167"/>
        <v/>
      </c>
      <c r="V226" s="11" t="str">
        <f ca="1">IF(T226="","",IFERROR(VLOOKUP(VALUE(T226),'(辅)战斗时机表'!$A$4:$C$47,3,FALSE)&amp;IF(U226="","","("&amp;U226&amp;")"),"配置错误")&amp;IF(W226="",""," 或 "))</f>
        <v/>
      </c>
      <c r="W226" s="7" t="str">
        <f t="shared" ca="1" si="168"/>
        <v/>
      </c>
      <c r="X226" s="7">
        <v>4</v>
      </c>
      <c r="Y226" s="7">
        <f t="shared" ca="1" si="169"/>
        <v>1</v>
      </c>
      <c r="Z226" s="10" t="str">
        <f t="shared" ca="1" si="170"/>
        <v/>
      </c>
      <c r="AA226" s="11" t="str">
        <f t="shared" ca="1" si="171"/>
        <v/>
      </c>
      <c r="AB226" s="11" t="str">
        <f t="shared" ca="1" si="172"/>
        <v/>
      </c>
      <c r="AC226" s="11" t="str">
        <f ca="1">IF(AA226="","",IFERROR(VLOOKUP(VALUE(AA226),'(辅)战斗时机表'!$A$4:$C$47,3,FALSE)&amp;IF(AB226="","","("&amp;AB226&amp;")"),"配置错误")&amp;IF(AD226="",""," 或 "))</f>
        <v/>
      </c>
      <c r="AD226" s="7" t="str">
        <f t="shared" ca="1" si="173"/>
        <v/>
      </c>
      <c r="AE226" s="7">
        <v>5</v>
      </c>
      <c r="AF226" s="7">
        <f t="shared" ca="1" si="174"/>
        <v>1</v>
      </c>
      <c r="AG226" s="10" t="str">
        <f t="shared" ca="1" si="175"/>
        <v/>
      </c>
      <c r="AH226" s="11" t="str">
        <f t="shared" ca="1" si="176"/>
        <v/>
      </c>
      <c r="AI226" s="11" t="str">
        <f t="shared" ca="1" si="177"/>
        <v/>
      </c>
      <c r="AJ226" s="11" t="str">
        <f ca="1">IF(AH226="","",IFERROR(VLOOKUP(VALUE(AH226),'(辅)战斗时机表'!$A$4:$C$47,3,FALSE)&amp;IF(AI226="","","("&amp;AI226&amp;")"),"配置错误")&amp;IF(AK226="",""," 或 "))</f>
        <v/>
      </c>
      <c r="AK226" s="7" t="str">
        <f t="shared" ca="1" si="178"/>
        <v/>
      </c>
    </row>
    <row r="227" spans="1:37" x14ac:dyDescent="0.15">
      <c r="A227" s="9" t="str">
        <f t="shared" ca="1" si="153"/>
        <v>立即</v>
      </c>
      <c r="B227" s="7">
        <f ca="1">IF(OFFSET(Buff!R$6,ROW()-6,0)="","",OFFSET(Buff!R$6,ROW()-6,0))</f>
        <v>0</v>
      </c>
      <c r="C227" s="7">
        <v>1</v>
      </c>
      <c r="D227" s="7">
        <f t="shared" ca="1" si="154"/>
        <v>2</v>
      </c>
      <c r="E227" s="10" t="str">
        <f t="shared" ca="1" si="155"/>
        <v>0</v>
      </c>
      <c r="F227" s="11" t="str">
        <f t="shared" ca="1" si="156"/>
        <v>0</v>
      </c>
      <c r="G227" s="11" t="str">
        <f t="shared" ca="1" si="157"/>
        <v/>
      </c>
      <c r="H227" s="11" t="str">
        <f ca="1">IF(F227="","",IFERROR(VLOOKUP(VALUE(F227),'(辅)战斗时机表'!$A$4:$C$47,3,FALSE)&amp;IF(G227="","","("&amp;G227&amp;")"),"配置错误")&amp;IF(I227="",""," 或 "))</f>
        <v>立即</v>
      </c>
      <c r="I227" s="7" t="str">
        <f t="shared" ca="1" si="158"/>
        <v/>
      </c>
      <c r="J227" s="7">
        <v>2</v>
      </c>
      <c r="K227" s="7">
        <f t="shared" ca="1" si="159"/>
        <v>1</v>
      </c>
      <c r="L227" s="10" t="str">
        <f t="shared" ca="1" si="160"/>
        <v/>
      </c>
      <c r="M227" s="11" t="str">
        <f t="shared" ca="1" si="161"/>
        <v/>
      </c>
      <c r="N227" s="11" t="str">
        <f t="shared" ca="1" si="162"/>
        <v/>
      </c>
      <c r="O227" s="11" t="str">
        <f ca="1">IF(M227="","",IFERROR(VLOOKUP(VALUE(M227),'(辅)战斗时机表'!$A$4:$C$47,3,FALSE)&amp;IF(N227="","","("&amp;N227&amp;")"),"配置错误")&amp;IF(P227="",""," 或 "))</f>
        <v/>
      </c>
      <c r="P227" s="7" t="str">
        <f t="shared" ca="1" si="163"/>
        <v/>
      </c>
      <c r="Q227" s="7">
        <v>3</v>
      </c>
      <c r="R227" s="7">
        <f t="shared" ca="1" si="164"/>
        <v>1</v>
      </c>
      <c r="S227" s="10" t="str">
        <f t="shared" ca="1" si="165"/>
        <v/>
      </c>
      <c r="T227" s="11" t="str">
        <f t="shared" ca="1" si="166"/>
        <v/>
      </c>
      <c r="U227" s="11" t="str">
        <f t="shared" ca="1" si="167"/>
        <v/>
      </c>
      <c r="V227" s="11" t="str">
        <f ca="1">IF(T227="","",IFERROR(VLOOKUP(VALUE(T227),'(辅)战斗时机表'!$A$4:$C$47,3,FALSE)&amp;IF(U227="","","("&amp;U227&amp;")"),"配置错误")&amp;IF(W227="",""," 或 "))</f>
        <v/>
      </c>
      <c r="W227" s="7" t="str">
        <f t="shared" ca="1" si="168"/>
        <v/>
      </c>
      <c r="X227" s="7">
        <v>4</v>
      </c>
      <c r="Y227" s="7">
        <f t="shared" ca="1" si="169"/>
        <v>1</v>
      </c>
      <c r="Z227" s="10" t="str">
        <f t="shared" ca="1" si="170"/>
        <v/>
      </c>
      <c r="AA227" s="11" t="str">
        <f t="shared" ca="1" si="171"/>
        <v/>
      </c>
      <c r="AB227" s="11" t="str">
        <f t="shared" ca="1" si="172"/>
        <v/>
      </c>
      <c r="AC227" s="11" t="str">
        <f ca="1">IF(AA227="","",IFERROR(VLOOKUP(VALUE(AA227),'(辅)战斗时机表'!$A$4:$C$47,3,FALSE)&amp;IF(AB227="","","("&amp;AB227&amp;")"),"配置错误")&amp;IF(AD227="",""," 或 "))</f>
        <v/>
      </c>
      <c r="AD227" s="7" t="str">
        <f t="shared" ca="1" si="173"/>
        <v/>
      </c>
      <c r="AE227" s="7">
        <v>5</v>
      </c>
      <c r="AF227" s="7">
        <f t="shared" ca="1" si="174"/>
        <v>1</v>
      </c>
      <c r="AG227" s="10" t="str">
        <f t="shared" ca="1" si="175"/>
        <v/>
      </c>
      <c r="AH227" s="11" t="str">
        <f t="shared" ca="1" si="176"/>
        <v/>
      </c>
      <c r="AI227" s="11" t="str">
        <f t="shared" ca="1" si="177"/>
        <v/>
      </c>
      <c r="AJ227" s="11" t="str">
        <f ca="1">IF(AH227="","",IFERROR(VLOOKUP(VALUE(AH227),'(辅)战斗时机表'!$A$4:$C$47,3,FALSE)&amp;IF(AI227="","","("&amp;AI227&amp;")"),"配置错误")&amp;IF(AK227="",""," 或 "))</f>
        <v/>
      </c>
      <c r="AK227" s="7" t="str">
        <f t="shared" ca="1" si="178"/>
        <v/>
      </c>
    </row>
    <row r="228" spans="1:37" x14ac:dyDescent="0.15">
      <c r="A228" s="9" t="str">
        <f t="shared" ca="1" si="153"/>
        <v>立即</v>
      </c>
      <c r="B228" s="7">
        <f ca="1">IF(OFFSET(Buff!R$6,ROW()-6,0)="","",OFFSET(Buff!R$6,ROW()-6,0))</f>
        <v>0</v>
      </c>
      <c r="C228" s="7">
        <v>1</v>
      </c>
      <c r="D228" s="7">
        <f t="shared" ca="1" si="154"/>
        <v>2</v>
      </c>
      <c r="E228" s="10" t="str">
        <f t="shared" ca="1" si="155"/>
        <v>0</v>
      </c>
      <c r="F228" s="11" t="str">
        <f t="shared" ca="1" si="156"/>
        <v>0</v>
      </c>
      <c r="G228" s="11" t="str">
        <f t="shared" ca="1" si="157"/>
        <v/>
      </c>
      <c r="H228" s="11" t="str">
        <f ca="1">IF(F228="","",IFERROR(VLOOKUP(VALUE(F228),'(辅)战斗时机表'!$A$4:$C$47,3,FALSE)&amp;IF(G228="","","("&amp;G228&amp;")"),"配置错误")&amp;IF(I228="",""," 或 "))</f>
        <v>立即</v>
      </c>
      <c r="I228" s="7" t="str">
        <f t="shared" ca="1" si="158"/>
        <v/>
      </c>
      <c r="J228" s="7">
        <v>2</v>
      </c>
      <c r="K228" s="7">
        <f t="shared" ca="1" si="159"/>
        <v>1</v>
      </c>
      <c r="L228" s="10" t="str">
        <f t="shared" ca="1" si="160"/>
        <v/>
      </c>
      <c r="M228" s="11" t="str">
        <f t="shared" ca="1" si="161"/>
        <v/>
      </c>
      <c r="N228" s="11" t="str">
        <f t="shared" ca="1" si="162"/>
        <v/>
      </c>
      <c r="O228" s="11" t="str">
        <f ca="1">IF(M228="","",IFERROR(VLOOKUP(VALUE(M228),'(辅)战斗时机表'!$A$4:$C$47,3,FALSE)&amp;IF(N228="","","("&amp;N228&amp;")"),"配置错误")&amp;IF(P228="",""," 或 "))</f>
        <v/>
      </c>
      <c r="P228" s="7" t="str">
        <f t="shared" ca="1" si="163"/>
        <v/>
      </c>
      <c r="Q228" s="7">
        <v>3</v>
      </c>
      <c r="R228" s="7">
        <f t="shared" ca="1" si="164"/>
        <v>1</v>
      </c>
      <c r="S228" s="10" t="str">
        <f t="shared" ca="1" si="165"/>
        <v/>
      </c>
      <c r="T228" s="11" t="str">
        <f t="shared" ca="1" si="166"/>
        <v/>
      </c>
      <c r="U228" s="11" t="str">
        <f t="shared" ca="1" si="167"/>
        <v/>
      </c>
      <c r="V228" s="11" t="str">
        <f ca="1">IF(T228="","",IFERROR(VLOOKUP(VALUE(T228),'(辅)战斗时机表'!$A$4:$C$47,3,FALSE)&amp;IF(U228="","","("&amp;U228&amp;")"),"配置错误")&amp;IF(W228="",""," 或 "))</f>
        <v/>
      </c>
      <c r="W228" s="7" t="str">
        <f t="shared" ca="1" si="168"/>
        <v/>
      </c>
      <c r="X228" s="7">
        <v>4</v>
      </c>
      <c r="Y228" s="7">
        <f t="shared" ca="1" si="169"/>
        <v>1</v>
      </c>
      <c r="Z228" s="10" t="str">
        <f t="shared" ca="1" si="170"/>
        <v/>
      </c>
      <c r="AA228" s="11" t="str">
        <f t="shared" ca="1" si="171"/>
        <v/>
      </c>
      <c r="AB228" s="11" t="str">
        <f t="shared" ca="1" si="172"/>
        <v/>
      </c>
      <c r="AC228" s="11" t="str">
        <f ca="1">IF(AA228="","",IFERROR(VLOOKUP(VALUE(AA228),'(辅)战斗时机表'!$A$4:$C$47,3,FALSE)&amp;IF(AB228="","","("&amp;AB228&amp;")"),"配置错误")&amp;IF(AD228="",""," 或 "))</f>
        <v/>
      </c>
      <c r="AD228" s="7" t="str">
        <f t="shared" ca="1" si="173"/>
        <v/>
      </c>
      <c r="AE228" s="7">
        <v>5</v>
      </c>
      <c r="AF228" s="7">
        <f t="shared" ca="1" si="174"/>
        <v>1</v>
      </c>
      <c r="AG228" s="10" t="str">
        <f t="shared" ca="1" si="175"/>
        <v/>
      </c>
      <c r="AH228" s="11" t="str">
        <f t="shared" ca="1" si="176"/>
        <v/>
      </c>
      <c r="AI228" s="11" t="str">
        <f t="shared" ca="1" si="177"/>
        <v/>
      </c>
      <c r="AJ228" s="11" t="str">
        <f ca="1">IF(AH228="","",IFERROR(VLOOKUP(VALUE(AH228),'(辅)战斗时机表'!$A$4:$C$47,3,FALSE)&amp;IF(AI228="","","("&amp;AI228&amp;")"),"配置错误")&amp;IF(AK228="",""," 或 "))</f>
        <v/>
      </c>
      <c r="AK228" s="7" t="str">
        <f t="shared" ca="1" si="178"/>
        <v/>
      </c>
    </row>
    <row r="229" spans="1:37" x14ac:dyDescent="0.15">
      <c r="A229" s="9" t="str">
        <f t="shared" ca="1" si="153"/>
        <v>死亡后</v>
      </c>
      <c r="B229" s="7">
        <f ca="1">IF(OFFSET(Buff!R$6,ROW()-6,0)="","",OFFSET(Buff!R$6,ROW()-6,0))</f>
        <v>305</v>
      </c>
      <c r="C229" s="7">
        <v>1</v>
      </c>
      <c r="D229" s="7">
        <f t="shared" ca="1" si="154"/>
        <v>4</v>
      </c>
      <c r="E229" s="10" t="str">
        <f t="shared" ca="1" si="155"/>
        <v>305</v>
      </c>
      <c r="F229" s="11" t="str">
        <f t="shared" ca="1" si="156"/>
        <v>305</v>
      </c>
      <c r="G229" s="11" t="str">
        <f t="shared" ca="1" si="157"/>
        <v/>
      </c>
      <c r="H229" s="11" t="str">
        <f ca="1">IF(F229="","",IFERROR(VLOOKUP(VALUE(F229),'(辅)战斗时机表'!$A$4:$C$47,3,FALSE)&amp;IF(G229="","","("&amp;G229&amp;")"),"配置错误")&amp;IF(I229="",""," 或 "))</f>
        <v>死亡后</v>
      </c>
      <c r="I229" s="7" t="str">
        <f t="shared" ca="1" si="158"/>
        <v/>
      </c>
      <c r="J229" s="7">
        <v>2</v>
      </c>
      <c r="K229" s="7">
        <f t="shared" ca="1" si="159"/>
        <v>1</v>
      </c>
      <c r="L229" s="10" t="str">
        <f t="shared" ca="1" si="160"/>
        <v/>
      </c>
      <c r="M229" s="11" t="str">
        <f t="shared" ca="1" si="161"/>
        <v/>
      </c>
      <c r="N229" s="11" t="str">
        <f t="shared" ca="1" si="162"/>
        <v/>
      </c>
      <c r="O229" s="11" t="str">
        <f ca="1">IF(M229="","",IFERROR(VLOOKUP(VALUE(M229),'(辅)战斗时机表'!$A$4:$C$47,3,FALSE)&amp;IF(N229="","","("&amp;N229&amp;")"),"配置错误")&amp;IF(P229="",""," 或 "))</f>
        <v/>
      </c>
      <c r="P229" s="7" t="str">
        <f t="shared" ca="1" si="163"/>
        <v/>
      </c>
      <c r="Q229" s="7">
        <v>3</v>
      </c>
      <c r="R229" s="7">
        <f t="shared" ca="1" si="164"/>
        <v>1</v>
      </c>
      <c r="S229" s="10" t="str">
        <f t="shared" ca="1" si="165"/>
        <v/>
      </c>
      <c r="T229" s="11" t="str">
        <f t="shared" ca="1" si="166"/>
        <v/>
      </c>
      <c r="U229" s="11" t="str">
        <f t="shared" ca="1" si="167"/>
        <v/>
      </c>
      <c r="V229" s="11" t="str">
        <f ca="1">IF(T229="","",IFERROR(VLOOKUP(VALUE(T229),'(辅)战斗时机表'!$A$4:$C$47,3,FALSE)&amp;IF(U229="","","("&amp;U229&amp;")"),"配置错误")&amp;IF(W229="",""," 或 "))</f>
        <v/>
      </c>
      <c r="W229" s="7" t="str">
        <f t="shared" ca="1" si="168"/>
        <v/>
      </c>
      <c r="X229" s="7">
        <v>4</v>
      </c>
      <c r="Y229" s="7">
        <f t="shared" ca="1" si="169"/>
        <v>1</v>
      </c>
      <c r="Z229" s="10" t="str">
        <f t="shared" ca="1" si="170"/>
        <v/>
      </c>
      <c r="AA229" s="11" t="str">
        <f t="shared" ca="1" si="171"/>
        <v/>
      </c>
      <c r="AB229" s="11" t="str">
        <f t="shared" ca="1" si="172"/>
        <v/>
      </c>
      <c r="AC229" s="11" t="str">
        <f ca="1">IF(AA229="","",IFERROR(VLOOKUP(VALUE(AA229),'(辅)战斗时机表'!$A$4:$C$47,3,FALSE)&amp;IF(AB229="","","("&amp;AB229&amp;")"),"配置错误")&amp;IF(AD229="",""," 或 "))</f>
        <v/>
      </c>
      <c r="AD229" s="7" t="str">
        <f t="shared" ca="1" si="173"/>
        <v/>
      </c>
      <c r="AE229" s="7">
        <v>5</v>
      </c>
      <c r="AF229" s="7">
        <f t="shared" ca="1" si="174"/>
        <v>1</v>
      </c>
      <c r="AG229" s="10" t="str">
        <f t="shared" ca="1" si="175"/>
        <v/>
      </c>
      <c r="AH229" s="11" t="str">
        <f t="shared" ca="1" si="176"/>
        <v/>
      </c>
      <c r="AI229" s="11" t="str">
        <f t="shared" ca="1" si="177"/>
        <v/>
      </c>
      <c r="AJ229" s="11" t="str">
        <f ca="1">IF(AH229="","",IFERROR(VLOOKUP(VALUE(AH229),'(辅)战斗时机表'!$A$4:$C$47,3,FALSE)&amp;IF(AI229="","","("&amp;AI229&amp;")"),"配置错误")&amp;IF(AK229="",""," 或 "))</f>
        <v/>
      </c>
      <c r="AK229" s="7" t="str">
        <f t="shared" ca="1" si="178"/>
        <v/>
      </c>
    </row>
    <row r="230" spans="1:37" x14ac:dyDescent="0.15">
      <c r="A230" s="9" t="str">
        <f t="shared" ca="1" si="153"/>
        <v>立即</v>
      </c>
      <c r="B230" s="7">
        <f ca="1">IF(OFFSET(Buff!R$6,ROW()-6,0)="","",OFFSET(Buff!R$6,ROW()-6,0))</f>
        <v>0</v>
      </c>
      <c r="C230" s="7">
        <v>1</v>
      </c>
      <c r="D230" s="7">
        <f t="shared" ca="1" si="154"/>
        <v>2</v>
      </c>
      <c r="E230" s="10" t="str">
        <f t="shared" ca="1" si="155"/>
        <v>0</v>
      </c>
      <c r="F230" s="11" t="str">
        <f t="shared" ca="1" si="156"/>
        <v>0</v>
      </c>
      <c r="G230" s="11" t="str">
        <f t="shared" ca="1" si="157"/>
        <v/>
      </c>
      <c r="H230" s="11" t="str">
        <f ca="1">IF(F230="","",IFERROR(VLOOKUP(VALUE(F230),'(辅)战斗时机表'!$A$4:$C$47,3,FALSE)&amp;IF(G230="","","("&amp;G230&amp;")"),"配置错误")&amp;IF(I230="",""," 或 "))</f>
        <v>立即</v>
      </c>
      <c r="I230" s="7" t="str">
        <f t="shared" ca="1" si="158"/>
        <v/>
      </c>
      <c r="J230" s="7">
        <v>2</v>
      </c>
      <c r="K230" s="7">
        <f t="shared" ca="1" si="159"/>
        <v>1</v>
      </c>
      <c r="L230" s="10" t="str">
        <f t="shared" ca="1" si="160"/>
        <v/>
      </c>
      <c r="M230" s="11" t="str">
        <f t="shared" ca="1" si="161"/>
        <v/>
      </c>
      <c r="N230" s="11" t="str">
        <f t="shared" ca="1" si="162"/>
        <v/>
      </c>
      <c r="O230" s="11" t="str">
        <f ca="1">IF(M230="","",IFERROR(VLOOKUP(VALUE(M230),'(辅)战斗时机表'!$A$4:$C$47,3,FALSE)&amp;IF(N230="","","("&amp;N230&amp;")"),"配置错误")&amp;IF(P230="",""," 或 "))</f>
        <v/>
      </c>
      <c r="P230" s="7" t="str">
        <f t="shared" ca="1" si="163"/>
        <v/>
      </c>
      <c r="Q230" s="7">
        <v>3</v>
      </c>
      <c r="R230" s="7">
        <f t="shared" ca="1" si="164"/>
        <v>1</v>
      </c>
      <c r="S230" s="10" t="str">
        <f t="shared" ca="1" si="165"/>
        <v/>
      </c>
      <c r="T230" s="11" t="str">
        <f t="shared" ca="1" si="166"/>
        <v/>
      </c>
      <c r="U230" s="11" t="str">
        <f t="shared" ca="1" si="167"/>
        <v/>
      </c>
      <c r="V230" s="11" t="str">
        <f ca="1">IF(T230="","",IFERROR(VLOOKUP(VALUE(T230),'(辅)战斗时机表'!$A$4:$C$47,3,FALSE)&amp;IF(U230="","","("&amp;U230&amp;")"),"配置错误")&amp;IF(W230="",""," 或 "))</f>
        <v/>
      </c>
      <c r="W230" s="7" t="str">
        <f t="shared" ca="1" si="168"/>
        <v/>
      </c>
      <c r="X230" s="7">
        <v>4</v>
      </c>
      <c r="Y230" s="7">
        <f t="shared" ca="1" si="169"/>
        <v>1</v>
      </c>
      <c r="Z230" s="10" t="str">
        <f t="shared" ca="1" si="170"/>
        <v/>
      </c>
      <c r="AA230" s="11" t="str">
        <f t="shared" ca="1" si="171"/>
        <v/>
      </c>
      <c r="AB230" s="11" t="str">
        <f t="shared" ca="1" si="172"/>
        <v/>
      </c>
      <c r="AC230" s="11" t="str">
        <f ca="1">IF(AA230="","",IFERROR(VLOOKUP(VALUE(AA230),'(辅)战斗时机表'!$A$4:$C$47,3,FALSE)&amp;IF(AB230="","","("&amp;AB230&amp;")"),"配置错误")&amp;IF(AD230="",""," 或 "))</f>
        <v/>
      </c>
      <c r="AD230" s="7" t="str">
        <f t="shared" ca="1" si="173"/>
        <v/>
      </c>
      <c r="AE230" s="7">
        <v>5</v>
      </c>
      <c r="AF230" s="7">
        <f t="shared" ca="1" si="174"/>
        <v>1</v>
      </c>
      <c r="AG230" s="10" t="str">
        <f t="shared" ca="1" si="175"/>
        <v/>
      </c>
      <c r="AH230" s="11" t="str">
        <f t="shared" ca="1" si="176"/>
        <v/>
      </c>
      <c r="AI230" s="11" t="str">
        <f t="shared" ca="1" si="177"/>
        <v/>
      </c>
      <c r="AJ230" s="11" t="str">
        <f ca="1">IF(AH230="","",IFERROR(VLOOKUP(VALUE(AH230),'(辅)战斗时机表'!$A$4:$C$47,3,FALSE)&amp;IF(AI230="","","("&amp;AI230&amp;")"),"配置错误")&amp;IF(AK230="",""," 或 "))</f>
        <v/>
      </c>
      <c r="AK230" s="7" t="str">
        <f t="shared" ca="1" si="178"/>
        <v/>
      </c>
    </row>
    <row r="231" spans="1:37" x14ac:dyDescent="0.15">
      <c r="A231" s="9" t="str">
        <f t="shared" ca="1" si="153"/>
        <v>死亡后</v>
      </c>
      <c r="B231" s="7">
        <f ca="1">IF(OFFSET(Buff!R$6,ROW()-6,0)="","",OFFSET(Buff!R$6,ROW()-6,0))</f>
        <v>305</v>
      </c>
      <c r="C231" s="7">
        <v>1</v>
      </c>
      <c r="D231" s="7">
        <f t="shared" ref="D231:D262" ca="1" si="179">IFERROR(FIND("|",B231,1),LEN(B231)+1)</f>
        <v>4</v>
      </c>
      <c r="E231" s="10" t="str">
        <f t="shared" ref="E231:E262" ca="1" si="180">MID(B231,1,(D231-1))</f>
        <v>305</v>
      </c>
      <c r="F231" s="11" t="str">
        <f t="shared" ref="F231:F262" ca="1" si="181">IFERROR(LEFT(E231,IFERROR(FIND(";",E231)-1,LEN(E231))),"")</f>
        <v>305</v>
      </c>
      <c r="G231" s="11" t="str">
        <f t="shared" ref="G231:G262" ca="1" si="182">RIGHT(E231,LEN(E231)-LEN(F231)-0)</f>
        <v/>
      </c>
      <c r="H231" s="11" t="str">
        <f ca="1">IF(F231="","",IFERROR(VLOOKUP(VALUE(F231),'(辅)战斗时机表'!$A$4:$C$47,3,FALSE)&amp;IF(G231="","","("&amp;G231&amp;")"),"配置错误")&amp;IF(I231="",""," 或 "))</f>
        <v>死亡后</v>
      </c>
      <c r="I231" s="7" t="str">
        <f t="shared" ref="I231:I262" ca="1" si="183">IFERROR(MID(B231,D231+1,LEN(B231)-D231),"")</f>
        <v/>
      </c>
      <c r="J231" s="7">
        <v>2</v>
      </c>
      <c r="K231" s="7">
        <f t="shared" ref="K231:K262" ca="1" si="184">IFERROR(FIND("|",I231,1),LEN(I231)+1)</f>
        <v>1</v>
      </c>
      <c r="L231" s="10" t="str">
        <f t="shared" ref="L231:L262" ca="1" si="185">MID(I231,1,(K231-1))</f>
        <v/>
      </c>
      <c r="M231" s="11" t="str">
        <f t="shared" ref="M231:M262" ca="1" si="186">IFERROR(LEFT(L231,IFERROR(FIND(";",L231)-1,LEN(L231))),"")</f>
        <v/>
      </c>
      <c r="N231" s="11" t="str">
        <f t="shared" ref="N231:N262" ca="1" si="187">RIGHT(L231,LEN(L231)-LEN(M231)-0)</f>
        <v/>
      </c>
      <c r="O231" s="11" t="str">
        <f ca="1">IF(M231="","",IFERROR(VLOOKUP(VALUE(M231),'(辅)战斗时机表'!$A$4:$C$47,3,FALSE)&amp;IF(N231="","","("&amp;N231&amp;")"),"配置错误")&amp;IF(P231="",""," 或 "))</f>
        <v/>
      </c>
      <c r="P231" s="7" t="str">
        <f t="shared" ref="P231:P262" ca="1" si="188">IFERROR(MID(I231,K231+1,LEN(I231)-K231),"")</f>
        <v/>
      </c>
      <c r="Q231" s="7">
        <v>3</v>
      </c>
      <c r="R231" s="7">
        <f t="shared" ref="R231:R262" ca="1" si="189">IFERROR(FIND("|",P231,1),LEN(P231)+1)</f>
        <v>1</v>
      </c>
      <c r="S231" s="10" t="str">
        <f t="shared" ref="S231:S262" ca="1" si="190">MID(P231,1,(R231-1))</f>
        <v/>
      </c>
      <c r="T231" s="11" t="str">
        <f t="shared" ref="T231:T262" ca="1" si="191">IFERROR(LEFT(S231,IFERROR(FIND(";",S231)-1,LEN(S231))),"")</f>
        <v/>
      </c>
      <c r="U231" s="11" t="str">
        <f t="shared" ref="U231:U262" ca="1" si="192">RIGHT(S231,LEN(S231)-LEN(T231)-0)</f>
        <v/>
      </c>
      <c r="V231" s="11" t="str">
        <f ca="1">IF(T231="","",IFERROR(VLOOKUP(VALUE(T231),'(辅)战斗时机表'!$A$4:$C$47,3,FALSE)&amp;IF(U231="","","("&amp;U231&amp;")"),"配置错误")&amp;IF(W231="",""," 或 "))</f>
        <v/>
      </c>
      <c r="W231" s="7" t="str">
        <f t="shared" ref="W231:W262" ca="1" si="193">IFERROR(MID(P231,R231+1,LEN(P231)-R231),"")</f>
        <v/>
      </c>
      <c r="X231" s="7">
        <v>4</v>
      </c>
      <c r="Y231" s="7">
        <f t="shared" ref="Y231:Y262" ca="1" si="194">IFERROR(FIND("|",W231,1),LEN(W231)+1)</f>
        <v>1</v>
      </c>
      <c r="Z231" s="10" t="str">
        <f t="shared" ref="Z231:Z262" ca="1" si="195">MID(W231,1,(Y231-1))</f>
        <v/>
      </c>
      <c r="AA231" s="11" t="str">
        <f t="shared" ref="AA231:AA262" ca="1" si="196">IFERROR(LEFT(Z231,IFERROR(FIND(";",Z231)-1,LEN(Z231))),"")</f>
        <v/>
      </c>
      <c r="AB231" s="11" t="str">
        <f t="shared" ref="AB231:AB262" ca="1" si="197">RIGHT(Z231,LEN(Z231)-LEN(AA231)-0)</f>
        <v/>
      </c>
      <c r="AC231" s="11" t="str">
        <f ca="1">IF(AA231="","",IFERROR(VLOOKUP(VALUE(AA231),'(辅)战斗时机表'!$A$4:$C$47,3,FALSE)&amp;IF(AB231="","","("&amp;AB231&amp;")"),"配置错误")&amp;IF(AD231="",""," 或 "))</f>
        <v/>
      </c>
      <c r="AD231" s="7" t="str">
        <f t="shared" ref="AD231:AD262" ca="1" si="198">IFERROR(MID(W231,Y231+1,LEN(W231)-Y231),"")</f>
        <v/>
      </c>
      <c r="AE231" s="7">
        <v>5</v>
      </c>
      <c r="AF231" s="7">
        <f t="shared" ref="AF231:AF262" ca="1" si="199">IFERROR(FIND("|",AD231,1),LEN(AD231)+1)</f>
        <v>1</v>
      </c>
      <c r="AG231" s="10" t="str">
        <f t="shared" ref="AG231:AG262" ca="1" si="200">MID(AD231,1,(AF231-1))</f>
        <v/>
      </c>
      <c r="AH231" s="11" t="str">
        <f t="shared" ref="AH231:AH262" ca="1" si="201">IFERROR(LEFT(AG231,IFERROR(FIND(";",AG231)-1,LEN(AG231))),"")</f>
        <v/>
      </c>
      <c r="AI231" s="11" t="str">
        <f t="shared" ref="AI231:AI262" ca="1" si="202">RIGHT(AG231,LEN(AG231)-LEN(AH231)-0)</f>
        <v/>
      </c>
      <c r="AJ231" s="11" t="str">
        <f ca="1">IF(AH231="","",IFERROR(VLOOKUP(VALUE(AH231),'(辅)战斗时机表'!$A$4:$C$47,3,FALSE)&amp;IF(AI231="","","("&amp;AI231&amp;")"),"配置错误")&amp;IF(AK231="",""," 或 "))</f>
        <v/>
      </c>
      <c r="AK231" s="7" t="str">
        <f t="shared" ref="AK231:AK262" ca="1" si="203">IFERROR(MID(AD231,AF231+1,LEN(AD231)-AF231),"")</f>
        <v/>
      </c>
    </row>
    <row r="232" spans="1:37" x14ac:dyDescent="0.15">
      <c r="A232" s="9" t="str">
        <f t="shared" ca="1" si="153"/>
        <v>立即 或 友方死亡</v>
      </c>
      <c r="B232" s="7" t="str">
        <f ca="1">IF(OFFSET(Buff!R$6,ROW()-6,0)="","",OFFSET(Buff!R$6,ROW()-6,0))</f>
        <v>0|603</v>
      </c>
      <c r="C232" s="7">
        <v>1</v>
      </c>
      <c r="D232" s="7">
        <f t="shared" ca="1" si="179"/>
        <v>2</v>
      </c>
      <c r="E232" s="10" t="str">
        <f t="shared" ca="1" si="180"/>
        <v>0</v>
      </c>
      <c r="F232" s="11" t="str">
        <f t="shared" ca="1" si="181"/>
        <v>0</v>
      </c>
      <c r="G232" s="11" t="str">
        <f t="shared" ca="1" si="182"/>
        <v/>
      </c>
      <c r="H232" s="11" t="str">
        <f ca="1">IF(F232="","",IFERROR(VLOOKUP(VALUE(F232),'(辅)战斗时机表'!$A$4:$C$47,3,FALSE)&amp;IF(G232="","","("&amp;G232&amp;")"),"配置错误")&amp;IF(I232="",""," 或 "))</f>
        <v xml:space="preserve">立即 或 </v>
      </c>
      <c r="I232" s="7" t="str">
        <f t="shared" ca="1" si="183"/>
        <v>603</v>
      </c>
      <c r="J232" s="7">
        <v>2</v>
      </c>
      <c r="K232" s="7">
        <f t="shared" ca="1" si="184"/>
        <v>4</v>
      </c>
      <c r="L232" s="10" t="str">
        <f t="shared" ca="1" si="185"/>
        <v>603</v>
      </c>
      <c r="M232" s="11" t="str">
        <f t="shared" ca="1" si="186"/>
        <v>603</v>
      </c>
      <c r="N232" s="11" t="str">
        <f t="shared" ca="1" si="187"/>
        <v/>
      </c>
      <c r="O232" s="11" t="str">
        <f ca="1">IF(M232="","",IFERROR(VLOOKUP(VALUE(M232),'(辅)战斗时机表'!$A$4:$C$47,3,FALSE)&amp;IF(N232="","","("&amp;N232&amp;")"),"配置错误")&amp;IF(P232="",""," 或 "))</f>
        <v>友方死亡</v>
      </c>
      <c r="P232" s="7" t="str">
        <f t="shared" ca="1" si="188"/>
        <v/>
      </c>
      <c r="Q232" s="7">
        <v>3</v>
      </c>
      <c r="R232" s="7">
        <f t="shared" ca="1" si="189"/>
        <v>1</v>
      </c>
      <c r="S232" s="10" t="str">
        <f t="shared" ca="1" si="190"/>
        <v/>
      </c>
      <c r="T232" s="11" t="str">
        <f t="shared" ca="1" si="191"/>
        <v/>
      </c>
      <c r="U232" s="11" t="str">
        <f t="shared" ca="1" si="192"/>
        <v/>
      </c>
      <c r="V232" s="11" t="str">
        <f ca="1">IF(T232="","",IFERROR(VLOOKUP(VALUE(T232),'(辅)战斗时机表'!$A$4:$C$47,3,FALSE)&amp;IF(U232="","","("&amp;U232&amp;")"),"配置错误")&amp;IF(W232="",""," 或 "))</f>
        <v/>
      </c>
      <c r="W232" s="7" t="str">
        <f t="shared" ca="1" si="193"/>
        <v/>
      </c>
      <c r="X232" s="7">
        <v>4</v>
      </c>
      <c r="Y232" s="7">
        <f t="shared" ca="1" si="194"/>
        <v>1</v>
      </c>
      <c r="Z232" s="10" t="str">
        <f t="shared" ca="1" si="195"/>
        <v/>
      </c>
      <c r="AA232" s="11" t="str">
        <f t="shared" ca="1" si="196"/>
        <v/>
      </c>
      <c r="AB232" s="11" t="str">
        <f t="shared" ca="1" si="197"/>
        <v/>
      </c>
      <c r="AC232" s="11" t="str">
        <f ca="1">IF(AA232="","",IFERROR(VLOOKUP(VALUE(AA232),'(辅)战斗时机表'!$A$4:$C$47,3,FALSE)&amp;IF(AB232="","","("&amp;AB232&amp;")"),"配置错误")&amp;IF(AD232="",""," 或 "))</f>
        <v/>
      </c>
      <c r="AD232" s="7" t="str">
        <f t="shared" ca="1" si="198"/>
        <v/>
      </c>
      <c r="AE232" s="7">
        <v>5</v>
      </c>
      <c r="AF232" s="7">
        <f t="shared" ca="1" si="199"/>
        <v>1</v>
      </c>
      <c r="AG232" s="10" t="str">
        <f t="shared" ca="1" si="200"/>
        <v/>
      </c>
      <c r="AH232" s="11" t="str">
        <f t="shared" ca="1" si="201"/>
        <v/>
      </c>
      <c r="AI232" s="11" t="str">
        <f t="shared" ca="1" si="202"/>
        <v/>
      </c>
      <c r="AJ232" s="11" t="str">
        <f ca="1">IF(AH232="","",IFERROR(VLOOKUP(VALUE(AH232),'(辅)战斗时机表'!$A$4:$C$47,3,FALSE)&amp;IF(AI232="","","("&amp;AI232&amp;")"),"配置错误")&amp;IF(AK232="",""," 或 "))</f>
        <v/>
      </c>
      <c r="AK232" s="7" t="str">
        <f t="shared" ca="1" si="203"/>
        <v/>
      </c>
    </row>
    <row r="233" spans="1:37" x14ac:dyDescent="0.15">
      <c r="A233" s="9" t="str">
        <f t="shared" ca="1" si="153"/>
        <v>立即</v>
      </c>
      <c r="B233" s="7">
        <f ca="1">IF(OFFSET(Buff!R$6,ROW()-6,0)="","",OFFSET(Buff!R$6,ROW()-6,0))</f>
        <v>0</v>
      </c>
      <c r="C233" s="7">
        <v>1</v>
      </c>
      <c r="D233" s="7">
        <f t="shared" ca="1" si="179"/>
        <v>2</v>
      </c>
      <c r="E233" s="10" t="str">
        <f t="shared" ca="1" si="180"/>
        <v>0</v>
      </c>
      <c r="F233" s="11" t="str">
        <f t="shared" ca="1" si="181"/>
        <v>0</v>
      </c>
      <c r="G233" s="11" t="str">
        <f t="shared" ca="1" si="182"/>
        <v/>
      </c>
      <c r="H233" s="11" t="str">
        <f ca="1">IF(F233="","",IFERROR(VLOOKUP(VALUE(F233),'(辅)战斗时机表'!$A$4:$C$47,3,FALSE)&amp;IF(G233="","","("&amp;G233&amp;")"),"配置错误")&amp;IF(I233="",""," 或 "))</f>
        <v>立即</v>
      </c>
      <c r="I233" s="7" t="str">
        <f t="shared" ca="1" si="183"/>
        <v/>
      </c>
      <c r="J233" s="7">
        <v>2</v>
      </c>
      <c r="K233" s="7">
        <f t="shared" ca="1" si="184"/>
        <v>1</v>
      </c>
      <c r="L233" s="10" t="str">
        <f t="shared" ca="1" si="185"/>
        <v/>
      </c>
      <c r="M233" s="11" t="str">
        <f t="shared" ca="1" si="186"/>
        <v/>
      </c>
      <c r="N233" s="11" t="str">
        <f t="shared" ca="1" si="187"/>
        <v/>
      </c>
      <c r="O233" s="11" t="str">
        <f ca="1">IF(M233="","",IFERROR(VLOOKUP(VALUE(M233),'(辅)战斗时机表'!$A$4:$C$47,3,FALSE)&amp;IF(N233="","","("&amp;N233&amp;")"),"配置错误")&amp;IF(P233="",""," 或 "))</f>
        <v/>
      </c>
      <c r="P233" s="7" t="str">
        <f t="shared" ca="1" si="188"/>
        <v/>
      </c>
      <c r="Q233" s="7">
        <v>3</v>
      </c>
      <c r="R233" s="7">
        <f t="shared" ca="1" si="189"/>
        <v>1</v>
      </c>
      <c r="S233" s="10" t="str">
        <f t="shared" ca="1" si="190"/>
        <v/>
      </c>
      <c r="T233" s="11" t="str">
        <f t="shared" ca="1" si="191"/>
        <v/>
      </c>
      <c r="U233" s="11" t="str">
        <f t="shared" ca="1" si="192"/>
        <v/>
      </c>
      <c r="V233" s="11" t="str">
        <f ca="1">IF(T233="","",IFERROR(VLOOKUP(VALUE(T233),'(辅)战斗时机表'!$A$4:$C$47,3,FALSE)&amp;IF(U233="","","("&amp;U233&amp;")"),"配置错误")&amp;IF(W233="",""," 或 "))</f>
        <v/>
      </c>
      <c r="W233" s="7" t="str">
        <f t="shared" ca="1" si="193"/>
        <v/>
      </c>
      <c r="X233" s="7">
        <v>4</v>
      </c>
      <c r="Y233" s="7">
        <f t="shared" ca="1" si="194"/>
        <v>1</v>
      </c>
      <c r="Z233" s="10" t="str">
        <f t="shared" ca="1" si="195"/>
        <v/>
      </c>
      <c r="AA233" s="11" t="str">
        <f t="shared" ca="1" si="196"/>
        <v/>
      </c>
      <c r="AB233" s="11" t="str">
        <f t="shared" ca="1" si="197"/>
        <v/>
      </c>
      <c r="AC233" s="11" t="str">
        <f ca="1">IF(AA233="","",IFERROR(VLOOKUP(VALUE(AA233),'(辅)战斗时机表'!$A$4:$C$47,3,FALSE)&amp;IF(AB233="","","("&amp;AB233&amp;")"),"配置错误")&amp;IF(AD233="",""," 或 "))</f>
        <v/>
      </c>
      <c r="AD233" s="7" t="str">
        <f t="shared" ca="1" si="198"/>
        <v/>
      </c>
      <c r="AE233" s="7">
        <v>5</v>
      </c>
      <c r="AF233" s="7">
        <f t="shared" ca="1" si="199"/>
        <v>1</v>
      </c>
      <c r="AG233" s="10" t="str">
        <f t="shared" ca="1" si="200"/>
        <v/>
      </c>
      <c r="AH233" s="11" t="str">
        <f t="shared" ca="1" si="201"/>
        <v/>
      </c>
      <c r="AI233" s="11" t="str">
        <f t="shared" ca="1" si="202"/>
        <v/>
      </c>
      <c r="AJ233" s="11" t="str">
        <f ca="1">IF(AH233="","",IFERROR(VLOOKUP(VALUE(AH233),'(辅)战斗时机表'!$A$4:$C$47,3,FALSE)&amp;IF(AI233="","","("&amp;AI233&amp;")"),"配置错误")&amp;IF(AK233="",""," 或 "))</f>
        <v/>
      </c>
      <c r="AK233" s="7" t="str">
        <f t="shared" ca="1" si="203"/>
        <v/>
      </c>
    </row>
    <row r="234" spans="1:37" x14ac:dyDescent="0.15">
      <c r="A234" s="9" t="str">
        <f t="shared" ca="1" si="153"/>
        <v>立即 或 友方死亡</v>
      </c>
      <c r="B234" s="7" t="str">
        <f ca="1">IF(OFFSET(Buff!R$6,ROW()-6,0)="","",OFFSET(Buff!R$6,ROW()-6,0))</f>
        <v>0|603</v>
      </c>
      <c r="C234" s="7">
        <v>1</v>
      </c>
      <c r="D234" s="7">
        <f t="shared" ca="1" si="179"/>
        <v>2</v>
      </c>
      <c r="E234" s="10" t="str">
        <f t="shared" ca="1" si="180"/>
        <v>0</v>
      </c>
      <c r="F234" s="11" t="str">
        <f t="shared" ca="1" si="181"/>
        <v>0</v>
      </c>
      <c r="G234" s="11" t="str">
        <f t="shared" ca="1" si="182"/>
        <v/>
      </c>
      <c r="H234" s="11" t="str">
        <f ca="1">IF(F234="","",IFERROR(VLOOKUP(VALUE(F234),'(辅)战斗时机表'!$A$4:$C$47,3,FALSE)&amp;IF(G234="","","("&amp;G234&amp;")"),"配置错误")&amp;IF(I234="",""," 或 "))</f>
        <v xml:space="preserve">立即 或 </v>
      </c>
      <c r="I234" s="7" t="str">
        <f t="shared" ca="1" si="183"/>
        <v>603</v>
      </c>
      <c r="J234" s="7">
        <v>2</v>
      </c>
      <c r="K234" s="7">
        <f t="shared" ca="1" si="184"/>
        <v>4</v>
      </c>
      <c r="L234" s="10" t="str">
        <f t="shared" ca="1" si="185"/>
        <v>603</v>
      </c>
      <c r="M234" s="11" t="str">
        <f t="shared" ca="1" si="186"/>
        <v>603</v>
      </c>
      <c r="N234" s="11" t="str">
        <f t="shared" ca="1" si="187"/>
        <v/>
      </c>
      <c r="O234" s="11" t="str">
        <f ca="1">IF(M234="","",IFERROR(VLOOKUP(VALUE(M234),'(辅)战斗时机表'!$A$4:$C$47,3,FALSE)&amp;IF(N234="","","("&amp;N234&amp;")"),"配置错误")&amp;IF(P234="",""," 或 "))</f>
        <v>友方死亡</v>
      </c>
      <c r="P234" s="7" t="str">
        <f t="shared" ca="1" si="188"/>
        <v/>
      </c>
      <c r="Q234" s="7">
        <v>3</v>
      </c>
      <c r="R234" s="7">
        <f t="shared" ca="1" si="189"/>
        <v>1</v>
      </c>
      <c r="S234" s="10" t="str">
        <f t="shared" ca="1" si="190"/>
        <v/>
      </c>
      <c r="T234" s="11" t="str">
        <f t="shared" ca="1" si="191"/>
        <v/>
      </c>
      <c r="U234" s="11" t="str">
        <f t="shared" ca="1" si="192"/>
        <v/>
      </c>
      <c r="V234" s="11" t="str">
        <f ca="1">IF(T234="","",IFERROR(VLOOKUP(VALUE(T234),'(辅)战斗时机表'!$A$4:$C$47,3,FALSE)&amp;IF(U234="","","("&amp;U234&amp;")"),"配置错误")&amp;IF(W234="",""," 或 "))</f>
        <v/>
      </c>
      <c r="W234" s="7" t="str">
        <f t="shared" ca="1" si="193"/>
        <v/>
      </c>
      <c r="X234" s="7">
        <v>4</v>
      </c>
      <c r="Y234" s="7">
        <f t="shared" ca="1" si="194"/>
        <v>1</v>
      </c>
      <c r="Z234" s="10" t="str">
        <f t="shared" ca="1" si="195"/>
        <v/>
      </c>
      <c r="AA234" s="11" t="str">
        <f t="shared" ca="1" si="196"/>
        <v/>
      </c>
      <c r="AB234" s="11" t="str">
        <f t="shared" ca="1" si="197"/>
        <v/>
      </c>
      <c r="AC234" s="11" t="str">
        <f ca="1">IF(AA234="","",IFERROR(VLOOKUP(VALUE(AA234),'(辅)战斗时机表'!$A$4:$C$47,3,FALSE)&amp;IF(AB234="","","("&amp;AB234&amp;")"),"配置错误")&amp;IF(AD234="",""," 或 "))</f>
        <v/>
      </c>
      <c r="AD234" s="7" t="str">
        <f t="shared" ca="1" si="198"/>
        <v/>
      </c>
      <c r="AE234" s="7">
        <v>5</v>
      </c>
      <c r="AF234" s="7">
        <f t="shared" ca="1" si="199"/>
        <v>1</v>
      </c>
      <c r="AG234" s="10" t="str">
        <f t="shared" ca="1" si="200"/>
        <v/>
      </c>
      <c r="AH234" s="11" t="str">
        <f t="shared" ca="1" si="201"/>
        <v/>
      </c>
      <c r="AI234" s="11" t="str">
        <f t="shared" ca="1" si="202"/>
        <v/>
      </c>
      <c r="AJ234" s="11" t="str">
        <f ca="1">IF(AH234="","",IFERROR(VLOOKUP(VALUE(AH234),'(辅)战斗时机表'!$A$4:$C$47,3,FALSE)&amp;IF(AI234="","","("&amp;AI234&amp;")"),"配置错误")&amp;IF(AK234="",""," 或 "))</f>
        <v/>
      </c>
      <c r="AK234" s="7" t="str">
        <f t="shared" ca="1" si="203"/>
        <v/>
      </c>
    </row>
    <row r="235" spans="1:37" x14ac:dyDescent="0.15">
      <c r="A235" s="9" t="str">
        <f t="shared" ca="1" si="153"/>
        <v>立即</v>
      </c>
      <c r="B235" s="7">
        <f ca="1">IF(OFFSET(Buff!R$6,ROW()-6,0)="","",OFFSET(Buff!R$6,ROW()-6,0))</f>
        <v>0</v>
      </c>
      <c r="C235" s="7">
        <v>1</v>
      </c>
      <c r="D235" s="7">
        <f t="shared" ca="1" si="179"/>
        <v>2</v>
      </c>
      <c r="E235" s="10" t="str">
        <f t="shared" ca="1" si="180"/>
        <v>0</v>
      </c>
      <c r="F235" s="11" t="str">
        <f t="shared" ca="1" si="181"/>
        <v>0</v>
      </c>
      <c r="G235" s="11" t="str">
        <f t="shared" ca="1" si="182"/>
        <v/>
      </c>
      <c r="H235" s="11" t="str">
        <f ca="1">IF(F235="","",IFERROR(VLOOKUP(VALUE(F235),'(辅)战斗时机表'!$A$4:$C$47,3,FALSE)&amp;IF(G235="","","("&amp;G235&amp;")"),"配置错误")&amp;IF(I235="",""," 或 "))</f>
        <v>立即</v>
      </c>
      <c r="I235" s="7" t="str">
        <f t="shared" ca="1" si="183"/>
        <v/>
      </c>
      <c r="J235" s="7">
        <v>2</v>
      </c>
      <c r="K235" s="7">
        <f t="shared" ca="1" si="184"/>
        <v>1</v>
      </c>
      <c r="L235" s="10" t="str">
        <f t="shared" ca="1" si="185"/>
        <v/>
      </c>
      <c r="M235" s="11" t="str">
        <f t="shared" ca="1" si="186"/>
        <v/>
      </c>
      <c r="N235" s="11" t="str">
        <f t="shared" ca="1" si="187"/>
        <v/>
      </c>
      <c r="O235" s="11" t="str">
        <f ca="1">IF(M235="","",IFERROR(VLOOKUP(VALUE(M235),'(辅)战斗时机表'!$A$4:$C$47,3,FALSE)&amp;IF(N235="","","("&amp;N235&amp;")"),"配置错误")&amp;IF(P235="",""," 或 "))</f>
        <v/>
      </c>
      <c r="P235" s="7" t="str">
        <f t="shared" ca="1" si="188"/>
        <v/>
      </c>
      <c r="Q235" s="7">
        <v>3</v>
      </c>
      <c r="R235" s="7">
        <f t="shared" ca="1" si="189"/>
        <v>1</v>
      </c>
      <c r="S235" s="10" t="str">
        <f t="shared" ca="1" si="190"/>
        <v/>
      </c>
      <c r="T235" s="11" t="str">
        <f t="shared" ca="1" si="191"/>
        <v/>
      </c>
      <c r="U235" s="11" t="str">
        <f t="shared" ca="1" si="192"/>
        <v/>
      </c>
      <c r="V235" s="11" t="str">
        <f ca="1">IF(T235="","",IFERROR(VLOOKUP(VALUE(T235),'(辅)战斗时机表'!$A$4:$C$47,3,FALSE)&amp;IF(U235="","","("&amp;U235&amp;")"),"配置错误")&amp;IF(W235="",""," 或 "))</f>
        <v/>
      </c>
      <c r="W235" s="7" t="str">
        <f t="shared" ca="1" si="193"/>
        <v/>
      </c>
      <c r="X235" s="7">
        <v>4</v>
      </c>
      <c r="Y235" s="7">
        <f t="shared" ca="1" si="194"/>
        <v>1</v>
      </c>
      <c r="Z235" s="10" t="str">
        <f t="shared" ca="1" si="195"/>
        <v/>
      </c>
      <c r="AA235" s="11" t="str">
        <f t="shared" ca="1" si="196"/>
        <v/>
      </c>
      <c r="AB235" s="11" t="str">
        <f t="shared" ca="1" si="197"/>
        <v/>
      </c>
      <c r="AC235" s="11" t="str">
        <f ca="1">IF(AA235="","",IFERROR(VLOOKUP(VALUE(AA235),'(辅)战斗时机表'!$A$4:$C$47,3,FALSE)&amp;IF(AB235="","","("&amp;AB235&amp;")"),"配置错误")&amp;IF(AD235="",""," 或 "))</f>
        <v/>
      </c>
      <c r="AD235" s="7" t="str">
        <f t="shared" ca="1" si="198"/>
        <v/>
      </c>
      <c r="AE235" s="7">
        <v>5</v>
      </c>
      <c r="AF235" s="7">
        <f t="shared" ca="1" si="199"/>
        <v>1</v>
      </c>
      <c r="AG235" s="10" t="str">
        <f t="shared" ca="1" si="200"/>
        <v/>
      </c>
      <c r="AH235" s="11" t="str">
        <f t="shared" ca="1" si="201"/>
        <v/>
      </c>
      <c r="AI235" s="11" t="str">
        <f t="shared" ca="1" si="202"/>
        <v/>
      </c>
      <c r="AJ235" s="11" t="str">
        <f ca="1">IF(AH235="","",IFERROR(VLOOKUP(VALUE(AH235),'(辅)战斗时机表'!$A$4:$C$47,3,FALSE)&amp;IF(AI235="","","("&amp;AI235&amp;")"),"配置错误")&amp;IF(AK235="",""," 或 "))</f>
        <v/>
      </c>
      <c r="AK235" s="7" t="str">
        <f t="shared" ca="1" si="203"/>
        <v/>
      </c>
    </row>
    <row r="236" spans="1:37" x14ac:dyDescent="0.15">
      <c r="A236" s="9" t="str">
        <f t="shared" ca="1" si="153"/>
        <v>立即</v>
      </c>
      <c r="B236" s="7">
        <f ca="1">IF(OFFSET(Buff!R$6,ROW()-6,0)="","",OFFSET(Buff!R$6,ROW()-6,0))</f>
        <v>0</v>
      </c>
      <c r="C236" s="7">
        <v>1</v>
      </c>
      <c r="D236" s="7">
        <f t="shared" ca="1" si="179"/>
        <v>2</v>
      </c>
      <c r="E236" s="10" t="str">
        <f t="shared" ca="1" si="180"/>
        <v>0</v>
      </c>
      <c r="F236" s="11" t="str">
        <f t="shared" ca="1" si="181"/>
        <v>0</v>
      </c>
      <c r="G236" s="11" t="str">
        <f t="shared" ca="1" si="182"/>
        <v/>
      </c>
      <c r="H236" s="11" t="str">
        <f ca="1">IF(F236="","",IFERROR(VLOOKUP(VALUE(F236),'(辅)战斗时机表'!$A$4:$C$47,3,FALSE)&amp;IF(G236="","","("&amp;G236&amp;")"),"配置错误")&amp;IF(I236="",""," 或 "))</f>
        <v>立即</v>
      </c>
      <c r="I236" s="7" t="str">
        <f t="shared" ca="1" si="183"/>
        <v/>
      </c>
      <c r="J236" s="7">
        <v>2</v>
      </c>
      <c r="K236" s="7">
        <f t="shared" ca="1" si="184"/>
        <v>1</v>
      </c>
      <c r="L236" s="10" t="str">
        <f t="shared" ca="1" si="185"/>
        <v/>
      </c>
      <c r="M236" s="11" t="str">
        <f t="shared" ca="1" si="186"/>
        <v/>
      </c>
      <c r="N236" s="11" t="str">
        <f t="shared" ca="1" si="187"/>
        <v/>
      </c>
      <c r="O236" s="11" t="str">
        <f ca="1">IF(M236="","",IFERROR(VLOOKUP(VALUE(M236),'(辅)战斗时机表'!$A$4:$C$47,3,FALSE)&amp;IF(N236="","","("&amp;N236&amp;")"),"配置错误")&amp;IF(P236="",""," 或 "))</f>
        <v/>
      </c>
      <c r="P236" s="7" t="str">
        <f t="shared" ca="1" si="188"/>
        <v/>
      </c>
      <c r="Q236" s="7">
        <v>3</v>
      </c>
      <c r="R236" s="7">
        <f t="shared" ca="1" si="189"/>
        <v>1</v>
      </c>
      <c r="S236" s="10" t="str">
        <f t="shared" ca="1" si="190"/>
        <v/>
      </c>
      <c r="T236" s="11" t="str">
        <f t="shared" ca="1" si="191"/>
        <v/>
      </c>
      <c r="U236" s="11" t="str">
        <f t="shared" ca="1" si="192"/>
        <v/>
      </c>
      <c r="V236" s="11" t="str">
        <f ca="1">IF(T236="","",IFERROR(VLOOKUP(VALUE(T236),'(辅)战斗时机表'!$A$4:$C$47,3,FALSE)&amp;IF(U236="","","("&amp;U236&amp;")"),"配置错误")&amp;IF(W236="",""," 或 "))</f>
        <v/>
      </c>
      <c r="W236" s="7" t="str">
        <f t="shared" ca="1" si="193"/>
        <v/>
      </c>
      <c r="X236" s="7">
        <v>4</v>
      </c>
      <c r="Y236" s="7">
        <f t="shared" ca="1" si="194"/>
        <v>1</v>
      </c>
      <c r="Z236" s="10" t="str">
        <f t="shared" ca="1" si="195"/>
        <v/>
      </c>
      <c r="AA236" s="11" t="str">
        <f t="shared" ca="1" si="196"/>
        <v/>
      </c>
      <c r="AB236" s="11" t="str">
        <f t="shared" ca="1" si="197"/>
        <v/>
      </c>
      <c r="AC236" s="11" t="str">
        <f ca="1">IF(AA236="","",IFERROR(VLOOKUP(VALUE(AA236),'(辅)战斗时机表'!$A$4:$C$47,3,FALSE)&amp;IF(AB236="","","("&amp;AB236&amp;")"),"配置错误")&amp;IF(AD236="",""," 或 "))</f>
        <v/>
      </c>
      <c r="AD236" s="7" t="str">
        <f t="shared" ca="1" si="198"/>
        <v/>
      </c>
      <c r="AE236" s="7">
        <v>5</v>
      </c>
      <c r="AF236" s="7">
        <f t="shared" ca="1" si="199"/>
        <v>1</v>
      </c>
      <c r="AG236" s="10" t="str">
        <f t="shared" ca="1" si="200"/>
        <v/>
      </c>
      <c r="AH236" s="11" t="str">
        <f t="shared" ca="1" si="201"/>
        <v/>
      </c>
      <c r="AI236" s="11" t="str">
        <f t="shared" ca="1" si="202"/>
        <v/>
      </c>
      <c r="AJ236" s="11" t="str">
        <f ca="1">IF(AH236="","",IFERROR(VLOOKUP(VALUE(AH236),'(辅)战斗时机表'!$A$4:$C$47,3,FALSE)&amp;IF(AI236="","","("&amp;AI236&amp;")"),"配置错误")&amp;IF(AK236="",""," 或 "))</f>
        <v/>
      </c>
      <c r="AK236" s="7" t="str">
        <f t="shared" ca="1" si="203"/>
        <v/>
      </c>
    </row>
    <row r="237" spans="1:37" x14ac:dyDescent="0.15">
      <c r="A237" s="9" t="str">
        <f t="shared" ca="1" si="153"/>
        <v>立即</v>
      </c>
      <c r="B237" s="7">
        <f ca="1">IF(OFFSET(Buff!R$6,ROW()-6,0)="","",OFFSET(Buff!R$6,ROW()-6,0))</f>
        <v>0</v>
      </c>
      <c r="C237" s="7">
        <v>1</v>
      </c>
      <c r="D237" s="7">
        <f t="shared" ca="1" si="179"/>
        <v>2</v>
      </c>
      <c r="E237" s="10" t="str">
        <f t="shared" ca="1" si="180"/>
        <v>0</v>
      </c>
      <c r="F237" s="11" t="str">
        <f t="shared" ca="1" si="181"/>
        <v>0</v>
      </c>
      <c r="G237" s="11" t="str">
        <f t="shared" ca="1" si="182"/>
        <v/>
      </c>
      <c r="H237" s="11" t="str">
        <f ca="1">IF(F237="","",IFERROR(VLOOKUP(VALUE(F237),'(辅)战斗时机表'!$A$4:$C$47,3,FALSE)&amp;IF(G237="","","("&amp;G237&amp;")"),"配置错误")&amp;IF(I237="",""," 或 "))</f>
        <v>立即</v>
      </c>
      <c r="I237" s="7" t="str">
        <f t="shared" ca="1" si="183"/>
        <v/>
      </c>
      <c r="J237" s="7">
        <v>2</v>
      </c>
      <c r="K237" s="7">
        <f t="shared" ca="1" si="184"/>
        <v>1</v>
      </c>
      <c r="L237" s="10" t="str">
        <f t="shared" ca="1" si="185"/>
        <v/>
      </c>
      <c r="M237" s="11" t="str">
        <f t="shared" ca="1" si="186"/>
        <v/>
      </c>
      <c r="N237" s="11" t="str">
        <f t="shared" ca="1" si="187"/>
        <v/>
      </c>
      <c r="O237" s="11" t="str">
        <f ca="1">IF(M237="","",IFERROR(VLOOKUP(VALUE(M237),'(辅)战斗时机表'!$A$4:$C$47,3,FALSE)&amp;IF(N237="","","("&amp;N237&amp;")"),"配置错误")&amp;IF(P237="",""," 或 "))</f>
        <v/>
      </c>
      <c r="P237" s="7" t="str">
        <f t="shared" ca="1" si="188"/>
        <v/>
      </c>
      <c r="Q237" s="7">
        <v>3</v>
      </c>
      <c r="R237" s="7">
        <f t="shared" ca="1" si="189"/>
        <v>1</v>
      </c>
      <c r="S237" s="10" t="str">
        <f t="shared" ca="1" si="190"/>
        <v/>
      </c>
      <c r="T237" s="11" t="str">
        <f t="shared" ca="1" si="191"/>
        <v/>
      </c>
      <c r="U237" s="11" t="str">
        <f t="shared" ca="1" si="192"/>
        <v/>
      </c>
      <c r="V237" s="11" t="str">
        <f ca="1">IF(T237="","",IFERROR(VLOOKUP(VALUE(T237),'(辅)战斗时机表'!$A$4:$C$47,3,FALSE)&amp;IF(U237="","","("&amp;U237&amp;")"),"配置错误")&amp;IF(W237="",""," 或 "))</f>
        <v/>
      </c>
      <c r="W237" s="7" t="str">
        <f t="shared" ca="1" si="193"/>
        <v/>
      </c>
      <c r="X237" s="7">
        <v>4</v>
      </c>
      <c r="Y237" s="7">
        <f t="shared" ca="1" si="194"/>
        <v>1</v>
      </c>
      <c r="Z237" s="10" t="str">
        <f t="shared" ca="1" si="195"/>
        <v/>
      </c>
      <c r="AA237" s="11" t="str">
        <f t="shared" ca="1" si="196"/>
        <v/>
      </c>
      <c r="AB237" s="11" t="str">
        <f t="shared" ca="1" si="197"/>
        <v/>
      </c>
      <c r="AC237" s="11" t="str">
        <f ca="1">IF(AA237="","",IFERROR(VLOOKUP(VALUE(AA237),'(辅)战斗时机表'!$A$4:$C$47,3,FALSE)&amp;IF(AB237="","","("&amp;AB237&amp;")"),"配置错误")&amp;IF(AD237="",""," 或 "))</f>
        <v/>
      </c>
      <c r="AD237" s="7" t="str">
        <f t="shared" ca="1" si="198"/>
        <v/>
      </c>
      <c r="AE237" s="7">
        <v>5</v>
      </c>
      <c r="AF237" s="7">
        <f t="shared" ca="1" si="199"/>
        <v>1</v>
      </c>
      <c r="AG237" s="10" t="str">
        <f t="shared" ca="1" si="200"/>
        <v/>
      </c>
      <c r="AH237" s="11" t="str">
        <f t="shared" ca="1" si="201"/>
        <v/>
      </c>
      <c r="AI237" s="11" t="str">
        <f t="shared" ca="1" si="202"/>
        <v/>
      </c>
      <c r="AJ237" s="11" t="str">
        <f ca="1">IF(AH237="","",IFERROR(VLOOKUP(VALUE(AH237),'(辅)战斗时机表'!$A$4:$C$47,3,FALSE)&amp;IF(AI237="","","("&amp;AI237&amp;")"),"配置错误")&amp;IF(AK237="",""," 或 "))</f>
        <v/>
      </c>
      <c r="AK237" s="7" t="str">
        <f t="shared" ca="1" si="203"/>
        <v/>
      </c>
    </row>
    <row r="238" spans="1:37" x14ac:dyDescent="0.15">
      <c r="A238" s="9" t="str">
        <f t="shared" ca="1" si="153"/>
        <v>立即</v>
      </c>
      <c r="B238" s="7">
        <f ca="1">IF(OFFSET(Buff!R$6,ROW()-6,0)="","",OFFSET(Buff!R$6,ROW()-6,0))</f>
        <v>0</v>
      </c>
      <c r="C238" s="7">
        <v>1</v>
      </c>
      <c r="D238" s="7">
        <f t="shared" ca="1" si="179"/>
        <v>2</v>
      </c>
      <c r="E238" s="10" t="str">
        <f t="shared" ca="1" si="180"/>
        <v>0</v>
      </c>
      <c r="F238" s="11" t="str">
        <f t="shared" ca="1" si="181"/>
        <v>0</v>
      </c>
      <c r="G238" s="11" t="str">
        <f t="shared" ca="1" si="182"/>
        <v/>
      </c>
      <c r="H238" s="11" t="str">
        <f ca="1">IF(F238="","",IFERROR(VLOOKUP(VALUE(F238),'(辅)战斗时机表'!$A$4:$C$47,3,FALSE)&amp;IF(G238="","","("&amp;G238&amp;")"),"配置错误")&amp;IF(I238="",""," 或 "))</f>
        <v>立即</v>
      </c>
      <c r="I238" s="7" t="str">
        <f t="shared" ca="1" si="183"/>
        <v/>
      </c>
      <c r="J238" s="7">
        <v>2</v>
      </c>
      <c r="K238" s="7">
        <f t="shared" ca="1" si="184"/>
        <v>1</v>
      </c>
      <c r="L238" s="10" t="str">
        <f t="shared" ca="1" si="185"/>
        <v/>
      </c>
      <c r="M238" s="11" t="str">
        <f t="shared" ca="1" si="186"/>
        <v/>
      </c>
      <c r="N238" s="11" t="str">
        <f t="shared" ca="1" si="187"/>
        <v/>
      </c>
      <c r="O238" s="11" t="str">
        <f ca="1">IF(M238="","",IFERROR(VLOOKUP(VALUE(M238),'(辅)战斗时机表'!$A$4:$C$47,3,FALSE)&amp;IF(N238="","","("&amp;N238&amp;")"),"配置错误")&amp;IF(P238="",""," 或 "))</f>
        <v/>
      </c>
      <c r="P238" s="7" t="str">
        <f t="shared" ca="1" si="188"/>
        <v/>
      </c>
      <c r="Q238" s="7">
        <v>3</v>
      </c>
      <c r="R238" s="7">
        <f t="shared" ca="1" si="189"/>
        <v>1</v>
      </c>
      <c r="S238" s="10" t="str">
        <f t="shared" ca="1" si="190"/>
        <v/>
      </c>
      <c r="T238" s="11" t="str">
        <f t="shared" ca="1" si="191"/>
        <v/>
      </c>
      <c r="U238" s="11" t="str">
        <f t="shared" ca="1" si="192"/>
        <v/>
      </c>
      <c r="V238" s="11" t="str">
        <f ca="1">IF(T238="","",IFERROR(VLOOKUP(VALUE(T238),'(辅)战斗时机表'!$A$4:$C$47,3,FALSE)&amp;IF(U238="","","("&amp;U238&amp;")"),"配置错误")&amp;IF(W238="",""," 或 "))</f>
        <v/>
      </c>
      <c r="W238" s="7" t="str">
        <f t="shared" ca="1" si="193"/>
        <v/>
      </c>
      <c r="X238" s="7">
        <v>4</v>
      </c>
      <c r="Y238" s="7">
        <f t="shared" ca="1" si="194"/>
        <v>1</v>
      </c>
      <c r="Z238" s="10" t="str">
        <f t="shared" ca="1" si="195"/>
        <v/>
      </c>
      <c r="AA238" s="11" t="str">
        <f t="shared" ca="1" si="196"/>
        <v/>
      </c>
      <c r="AB238" s="11" t="str">
        <f t="shared" ca="1" si="197"/>
        <v/>
      </c>
      <c r="AC238" s="11" t="str">
        <f ca="1">IF(AA238="","",IFERROR(VLOOKUP(VALUE(AA238),'(辅)战斗时机表'!$A$4:$C$47,3,FALSE)&amp;IF(AB238="","","("&amp;AB238&amp;")"),"配置错误")&amp;IF(AD238="",""," 或 "))</f>
        <v/>
      </c>
      <c r="AD238" s="7" t="str">
        <f t="shared" ca="1" si="198"/>
        <v/>
      </c>
      <c r="AE238" s="7">
        <v>5</v>
      </c>
      <c r="AF238" s="7">
        <f t="shared" ca="1" si="199"/>
        <v>1</v>
      </c>
      <c r="AG238" s="10" t="str">
        <f t="shared" ca="1" si="200"/>
        <v/>
      </c>
      <c r="AH238" s="11" t="str">
        <f t="shared" ca="1" si="201"/>
        <v/>
      </c>
      <c r="AI238" s="11" t="str">
        <f t="shared" ca="1" si="202"/>
        <v/>
      </c>
      <c r="AJ238" s="11" t="str">
        <f ca="1">IF(AH238="","",IFERROR(VLOOKUP(VALUE(AH238),'(辅)战斗时机表'!$A$4:$C$47,3,FALSE)&amp;IF(AI238="","","("&amp;AI238&amp;")"),"配置错误")&amp;IF(AK238="",""," 或 "))</f>
        <v/>
      </c>
      <c r="AK238" s="7" t="str">
        <f t="shared" ca="1" si="203"/>
        <v/>
      </c>
    </row>
    <row r="239" spans="1:37" x14ac:dyDescent="0.15">
      <c r="A239" s="9" t="str">
        <f t="shared" ca="1" si="153"/>
        <v>立即</v>
      </c>
      <c r="B239" s="7">
        <f ca="1">IF(OFFSET(Buff!R$6,ROW()-6,0)="","",OFFSET(Buff!R$6,ROW()-6,0))</f>
        <v>0</v>
      </c>
      <c r="C239" s="7">
        <v>1</v>
      </c>
      <c r="D239" s="7">
        <f t="shared" ca="1" si="179"/>
        <v>2</v>
      </c>
      <c r="E239" s="10" t="str">
        <f t="shared" ca="1" si="180"/>
        <v>0</v>
      </c>
      <c r="F239" s="11" t="str">
        <f t="shared" ca="1" si="181"/>
        <v>0</v>
      </c>
      <c r="G239" s="11" t="str">
        <f t="shared" ca="1" si="182"/>
        <v/>
      </c>
      <c r="H239" s="11" t="str">
        <f ca="1">IF(F239="","",IFERROR(VLOOKUP(VALUE(F239),'(辅)战斗时机表'!$A$4:$C$47,3,FALSE)&amp;IF(G239="","","("&amp;G239&amp;")"),"配置错误")&amp;IF(I239="",""," 或 "))</f>
        <v>立即</v>
      </c>
      <c r="I239" s="7" t="str">
        <f t="shared" ca="1" si="183"/>
        <v/>
      </c>
      <c r="J239" s="7">
        <v>2</v>
      </c>
      <c r="K239" s="7">
        <f t="shared" ca="1" si="184"/>
        <v>1</v>
      </c>
      <c r="L239" s="10" t="str">
        <f t="shared" ca="1" si="185"/>
        <v/>
      </c>
      <c r="M239" s="11" t="str">
        <f t="shared" ca="1" si="186"/>
        <v/>
      </c>
      <c r="N239" s="11" t="str">
        <f t="shared" ca="1" si="187"/>
        <v/>
      </c>
      <c r="O239" s="11" t="str">
        <f ca="1">IF(M239="","",IFERROR(VLOOKUP(VALUE(M239),'(辅)战斗时机表'!$A$4:$C$47,3,FALSE)&amp;IF(N239="","","("&amp;N239&amp;")"),"配置错误")&amp;IF(P239="",""," 或 "))</f>
        <v/>
      </c>
      <c r="P239" s="7" t="str">
        <f t="shared" ca="1" si="188"/>
        <v/>
      </c>
      <c r="Q239" s="7">
        <v>3</v>
      </c>
      <c r="R239" s="7">
        <f t="shared" ca="1" si="189"/>
        <v>1</v>
      </c>
      <c r="S239" s="10" t="str">
        <f t="shared" ca="1" si="190"/>
        <v/>
      </c>
      <c r="T239" s="11" t="str">
        <f t="shared" ca="1" si="191"/>
        <v/>
      </c>
      <c r="U239" s="11" t="str">
        <f t="shared" ca="1" si="192"/>
        <v/>
      </c>
      <c r="V239" s="11" t="str">
        <f ca="1">IF(T239="","",IFERROR(VLOOKUP(VALUE(T239),'(辅)战斗时机表'!$A$4:$C$47,3,FALSE)&amp;IF(U239="","","("&amp;U239&amp;")"),"配置错误")&amp;IF(W239="",""," 或 "))</f>
        <v/>
      </c>
      <c r="W239" s="7" t="str">
        <f t="shared" ca="1" si="193"/>
        <v/>
      </c>
      <c r="X239" s="7">
        <v>4</v>
      </c>
      <c r="Y239" s="7">
        <f t="shared" ca="1" si="194"/>
        <v>1</v>
      </c>
      <c r="Z239" s="10" t="str">
        <f t="shared" ca="1" si="195"/>
        <v/>
      </c>
      <c r="AA239" s="11" t="str">
        <f t="shared" ca="1" si="196"/>
        <v/>
      </c>
      <c r="AB239" s="11" t="str">
        <f t="shared" ca="1" si="197"/>
        <v/>
      </c>
      <c r="AC239" s="11" t="str">
        <f ca="1">IF(AA239="","",IFERROR(VLOOKUP(VALUE(AA239),'(辅)战斗时机表'!$A$4:$C$47,3,FALSE)&amp;IF(AB239="","","("&amp;AB239&amp;")"),"配置错误")&amp;IF(AD239="",""," 或 "))</f>
        <v/>
      </c>
      <c r="AD239" s="7" t="str">
        <f t="shared" ca="1" si="198"/>
        <v/>
      </c>
      <c r="AE239" s="7">
        <v>5</v>
      </c>
      <c r="AF239" s="7">
        <f t="shared" ca="1" si="199"/>
        <v>1</v>
      </c>
      <c r="AG239" s="10" t="str">
        <f t="shared" ca="1" si="200"/>
        <v/>
      </c>
      <c r="AH239" s="11" t="str">
        <f t="shared" ca="1" si="201"/>
        <v/>
      </c>
      <c r="AI239" s="11" t="str">
        <f t="shared" ca="1" si="202"/>
        <v/>
      </c>
      <c r="AJ239" s="11" t="str">
        <f ca="1">IF(AH239="","",IFERROR(VLOOKUP(VALUE(AH239),'(辅)战斗时机表'!$A$4:$C$47,3,FALSE)&amp;IF(AI239="","","("&amp;AI239&amp;")"),"配置错误")&amp;IF(AK239="",""," 或 "))</f>
        <v/>
      </c>
      <c r="AK239" s="7" t="str">
        <f t="shared" ca="1" si="203"/>
        <v/>
      </c>
    </row>
    <row r="240" spans="1:37" x14ac:dyDescent="0.15">
      <c r="A240" s="9" t="str">
        <f t="shared" ca="1" si="153"/>
        <v>立即</v>
      </c>
      <c r="B240" s="7">
        <f ca="1">IF(OFFSET(Buff!R$6,ROW()-6,0)="","",OFFSET(Buff!R$6,ROW()-6,0))</f>
        <v>0</v>
      </c>
      <c r="C240" s="7">
        <v>1</v>
      </c>
      <c r="D240" s="7">
        <f t="shared" ca="1" si="179"/>
        <v>2</v>
      </c>
      <c r="E240" s="10" t="str">
        <f t="shared" ca="1" si="180"/>
        <v>0</v>
      </c>
      <c r="F240" s="11" t="str">
        <f t="shared" ca="1" si="181"/>
        <v>0</v>
      </c>
      <c r="G240" s="11" t="str">
        <f t="shared" ca="1" si="182"/>
        <v/>
      </c>
      <c r="H240" s="11" t="str">
        <f ca="1">IF(F240="","",IFERROR(VLOOKUP(VALUE(F240),'(辅)战斗时机表'!$A$4:$C$47,3,FALSE)&amp;IF(G240="","","("&amp;G240&amp;")"),"配置错误")&amp;IF(I240="",""," 或 "))</f>
        <v>立即</v>
      </c>
      <c r="I240" s="7" t="str">
        <f t="shared" ca="1" si="183"/>
        <v/>
      </c>
      <c r="J240" s="7">
        <v>2</v>
      </c>
      <c r="K240" s="7">
        <f t="shared" ca="1" si="184"/>
        <v>1</v>
      </c>
      <c r="L240" s="10" t="str">
        <f t="shared" ca="1" si="185"/>
        <v/>
      </c>
      <c r="M240" s="11" t="str">
        <f t="shared" ca="1" si="186"/>
        <v/>
      </c>
      <c r="N240" s="11" t="str">
        <f t="shared" ca="1" si="187"/>
        <v/>
      </c>
      <c r="O240" s="11" t="str">
        <f ca="1">IF(M240="","",IFERROR(VLOOKUP(VALUE(M240),'(辅)战斗时机表'!$A$4:$C$47,3,FALSE)&amp;IF(N240="","","("&amp;N240&amp;")"),"配置错误")&amp;IF(P240="",""," 或 "))</f>
        <v/>
      </c>
      <c r="P240" s="7" t="str">
        <f t="shared" ca="1" si="188"/>
        <v/>
      </c>
      <c r="Q240" s="7">
        <v>3</v>
      </c>
      <c r="R240" s="7">
        <f t="shared" ca="1" si="189"/>
        <v>1</v>
      </c>
      <c r="S240" s="10" t="str">
        <f t="shared" ca="1" si="190"/>
        <v/>
      </c>
      <c r="T240" s="11" t="str">
        <f t="shared" ca="1" si="191"/>
        <v/>
      </c>
      <c r="U240" s="11" t="str">
        <f t="shared" ca="1" si="192"/>
        <v/>
      </c>
      <c r="V240" s="11" t="str">
        <f ca="1">IF(T240="","",IFERROR(VLOOKUP(VALUE(T240),'(辅)战斗时机表'!$A$4:$C$47,3,FALSE)&amp;IF(U240="","","("&amp;U240&amp;")"),"配置错误")&amp;IF(W240="",""," 或 "))</f>
        <v/>
      </c>
      <c r="W240" s="7" t="str">
        <f t="shared" ca="1" si="193"/>
        <v/>
      </c>
      <c r="X240" s="7">
        <v>4</v>
      </c>
      <c r="Y240" s="7">
        <f t="shared" ca="1" si="194"/>
        <v>1</v>
      </c>
      <c r="Z240" s="10" t="str">
        <f t="shared" ca="1" si="195"/>
        <v/>
      </c>
      <c r="AA240" s="11" t="str">
        <f t="shared" ca="1" si="196"/>
        <v/>
      </c>
      <c r="AB240" s="11" t="str">
        <f t="shared" ca="1" si="197"/>
        <v/>
      </c>
      <c r="AC240" s="11" t="str">
        <f ca="1">IF(AA240="","",IFERROR(VLOOKUP(VALUE(AA240),'(辅)战斗时机表'!$A$4:$C$47,3,FALSE)&amp;IF(AB240="","","("&amp;AB240&amp;")"),"配置错误")&amp;IF(AD240="",""," 或 "))</f>
        <v/>
      </c>
      <c r="AD240" s="7" t="str">
        <f t="shared" ca="1" si="198"/>
        <v/>
      </c>
      <c r="AE240" s="7">
        <v>5</v>
      </c>
      <c r="AF240" s="7">
        <f t="shared" ca="1" si="199"/>
        <v>1</v>
      </c>
      <c r="AG240" s="10" t="str">
        <f t="shared" ca="1" si="200"/>
        <v/>
      </c>
      <c r="AH240" s="11" t="str">
        <f t="shared" ca="1" si="201"/>
        <v/>
      </c>
      <c r="AI240" s="11" t="str">
        <f t="shared" ca="1" si="202"/>
        <v/>
      </c>
      <c r="AJ240" s="11" t="str">
        <f ca="1">IF(AH240="","",IFERROR(VLOOKUP(VALUE(AH240),'(辅)战斗时机表'!$A$4:$C$47,3,FALSE)&amp;IF(AI240="","","("&amp;AI240&amp;")"),"配置错误")&amp;IF(AK240="",""," 或 "))</f>
        <v/>
      </c>
      <c r="AK240" s="7" t="str">
        <f t="shared" ca="1" si="203"/>
        <v/>
      </c>
    </row>
    <row r="241" spans="1:37" x14ac:dyDescent="0.15">
      <c r="A241" s="9" t="str">
        <f t="shared" ca="1" si="153"/>
        <v>立即</v>
      </c>
      <c r="B241" s="7">
        <f ca="1">IF(OFFSET(Buff!R$6,ROW()-6,0)="","",OFFSET(Buff!R$6,ROW()-6,0))</f>
        <v>0</v>
      </c>
      <c r="C241" s="7">
        <v>1</v>
      </c>
      <c r="D241" s="7">
        <f t="shared" ca="1" si="179"/>
        <v>2</v>
      </c>
      <c r="E241" s="10" t="str">
        <f t="shared" ca="1" si="180"/>
        <v>0</v>
      </c>
      <c r="F241" s="11" t="str">
        <f t="shared" ca="1" si="181"/>
        <v>0</v>
      </c>
      <c r="G241" s="11" t="str">
        <f t="shared" ca="1" si="182"/>
        <v/>
      </c>
      <c r="H241" s="11" t="str">
        <f ca="1">IF(F241="","",IFERROR(VLOOKUP(VALUE(F241),'(辅)战斗时机表'!$A$4:$C$47,3,FALSE)&amp;IF(G241="","","("&amp;G241&amp;")"),"配置错误")&amp;IF(I241="",""," 或 "))</f>
        <v>立即</v>
      </c>
      <c r="I241" s="7" t="str">
        <f t="shared" ca="1" si="183"/>
        <v/>
      </c>
      <c r="J241" s="7">
        <v>2</v>
      </c>
      <c r="K241" s="7">
        <f t="shared" ca="1" si="184"/>
        <v>1</v>
      </c>
      <c r="L241" s="10" t="str">
        <f t="shared" ca="1" si="185"/>
        <v/>
      </c>
      <c r="M241" s="11" t="str">
        <f t="shared" ca="1" si="186"/>
        <v/>
      </c>
      <c r="N241" s="11" t="str">
        <f t="shared" ca="1" si="187"/>
        <v/>
      </c>
      <c r="O241" s="11" t="str">
        <f ca="1">IF(M241="","",IFERROR(VLOOKUP(VALUE(M241),'(辅)战斗时机表'!$A$4:$C$47,3,FALSE)&amp;IF(N241="","","("&amp;N241&amp;")"),"配置错误")&amp;IF(P241="",""," 或 "))</f>
        <v/>
      </c>
      <c r="P241" s="7" t="str">
        <f t="shared" ca="1" si="188"/>
        <v/>
      </c>
      <c r="Q241" s="7">
        <v>3</v>
      </c>
      <c r="R241" s="7">
        <f t="shared" ca="1" si="189"/>
        <v>1</v>
      </c>
      <c r="S241" s="10" t="str">
        <f t="shared" ca="1" si="190"/>
        <v/>
      </c>
      <c r="T241" s="11" t="str">
        <f t="shared" ca="1" si="191"/>
        <v/>
      </c>
      <c r="U241" s="11" t="str">
        <f t="shared" ca="1" si="192"/>
        <v/>
      </c>
      <c r="V241" s="11" t="str">
        <f ca="1">IF(T241="","",IFERROR(VLOOKUP(VALUE(T241),'(辅)战斗时机表'!$A$4:$C$47,3,FALSE)&amp;IF(U241="","","("&amp;U241&amp;")"),"配置错误")&amp;IF(W241="",""," 或 "))</f>
        <v/>
      </c>
      <c r="W241" s="7" t="str">
        <f t="shared" ca="1" si="193"/>
        <v/>
      </c>
      <c r="X241" s="7">
        <v>4</v>
      </c>
      <c r="Y241" s="7">
        <f t="shared" ca="1" si="194"/>
        <v>1</v>
      </c>
      <c r="Z241" s="10" t="str">
        <f t="shared" ca="1" si="195"/>
        <v/>
      </c>
      <c r="AA241" s="11" t="str">
        <f t="shared" ca="1" si="196"/>
        <v/>
      </c>
      <c r="AB241" s="11" t="str">
        <f t="shared" ca="1" si="197"/>
        <v/>
      </c>
      <c r="AC241" s="11" t="str">
        <f ca="1">IF(AA241="","",IFERROR(VLOOKUP(VALUE(AA241),'(辅)战斗时机表'!$A$4:$C$47,3,FALSE)&amp;IF(AB241="","","("&amp;AB241&amp;")"),"配置错误")&amp;IF(AD241="",""," 或 "))</f>
        <v/>
      </c>
      <c r="AD241" s="7" t="str">
        <f t="shared" ca="1" si="198"/>
        <v/>
      </c>
      <c r="AE241" s="7">
        <v>5</v>
      </c>
      <c r="AF241" s="7">
        <f t="shared" ca="1" si="199"/>
        <v>1</v>
      </c>
      <c r="AG241" s="10" t="str">
        <f t="shared" ca="1" si="200"/>
        <v/>
      </c>
      <c r="AH241" s="11" t="str">
        <f t="shared" ca="1" si="201"/>
        <v/>
      </c>
      <c r="AI241" s="11" t="str">
        <f t="shared" ca="1" si="202"/>
        <v/>
      </c>
      <c r="AJ241" s="11" t="str">
        <f ca="1">IF(AH241="","",IFERROR(VLOOKUP(VALUE(AH241),'(辅)战斗时机表'!$A$4:$C$47,3,FALSE)&amp;IF(AI241="","","("&amp;AI241&amp;")"),"配置错误")&amp;IF(AK241="",""," 或 "))</f>
        <v/>
      </c>
      <c r="AK241" s="7" t="str">
        <f t="shared" ca="1" si="203"/>
        <v/>
      </c>
    </row>
    <row r="242" spans="1:37" x14ac:dyDescent="0.15">
      <c r="A242" s="9" t="str">
        <f t="shared" ca="1" si="153"/>
        <v>立即</v>
      </c>
      <c r="B242" s="7">
        <f ca="1">IF(OFFSET(Buff!R$6,ROW()-6,0)="","",OFFSET(Buff!R$6,ROW()-6,0))</f>
        <v>0</v>
      </c>
      <c r="C242" s="7">
        <v>1</v>
      </c>
      <c r="D242" s="7">
        <f t="shared" ca="1" si="179"/>
        <v>2</v>
      </c>
      <c r="E242" s="10" t="str">
        <f t="shared" ca="1" si="180"/>
        <v>0</v>
      </c>
      <c r="F242" s="11" t="str">
        <f t="shared" ca="1" si="181"/>
        <v>0</v>
      </c>
      <c r="G242" s="11" t="str">
        <f t="shared" ca="1" si="182"/>
        <v/>
      </c>
      <c r="H242" s="11" t="str">
        <f ca="1">IF(F242="","",IFERROR(VLOOKUP(VALUE(F242),'(辅)战斗时机表'!$A$4:$C$47,3,FALSE)&amp;IF(G242="","","("&amp;G242&amp;")"),"配置错误")&amp;IF(I242="",""," 或 "))</f>
        <v>立即</v>
      </c>
      <c r="I242" s="7" t="str">
        <f t="shared" ca="1" si="183"/>
        <v/>
      </c>
      <c r="J242" s="7">
        <v>2</v>
      </c>
      <c r="K242" s="7">
        <f t="shared" ca="1" si="184"/>
        <v>1</v>
      </c>
      <c r="L242" s="10" t="str">
        <f t="shared" ca="1" si="185"/>
        <v/>
      </c>
      <c r="M242" s="11" t="str">
        <f t="shared" ca="1" si="186"/>
        <v/>
      </c>
      <c r="N242" s="11" t="str">
        <f t="shared" ca="1" si="187"/>
        <v/>
      </c>
      <c r="O242" s="11" t="str">
        <f ca="1">IF(M242="","",IFERROR(VLOOKUP(VALUE(M242),'(辅)战斗时机表'!$A$4:$C$47,3,FALSE)&amp;IF(N242="","","("&amp;N242&amp;")"),"配置错误")&amp;IF(P242="",""," 或 "))</f>
        <v/>
      </c>
      <c r="P242" s="7" t="str">
        <f t="shared" ca="1" si="188"/>
        <v/>
      </c>
      <c r="Q242" s="7">
        <v>3</v>
      </c>
      <c r="R242" s="7">
        <f t="shared" ca="1" si="189"/>
        <v>1</v>
      </c>
      <c r="S242" s="10" t="str">
        <f t="shared" ca="1" si="190"/>
        <v/>
      </c>
      <c r="T242" s="11" t="str">
        <f t="shared" ca="1" si="191"/>
        <v/>
      </c>
      <c r="U242" s="11" t="str">
        <f t="shared" ca="1" si="192"/>
        <v/>
      </c>
      <c r="V242" s="11" t="str">
        <f ca="1">IF(T242="","",IFERROR(VLOOKUP(VALUE(T242),'(辅)战斗时机表'!$A$4:$C$47,3,FALSE)&amp;IF(U242="","","("&amp;U242&amp;")"),"配置错误")&amp;IF(W242="",""," 或 "))</f>
        <v/>
      </c>
      <c r="W242" s="7" t="str">
        <f t="shared" ca="1" si="193"/>
        <v/>
      </c>
      <c r="X242" s="7">
        <v>4</v>
      </c>
      <c r="Y242" s="7">
        <f t="shared" ca="1" si="194"/>
        <v>1</v>
      </c>
      <c r="Z242" s="10" t="str">
        <f t="shared" ca="1" si="195"/>
        <v/>
      </c>
      <c r="AA242" s="11" t="str">
        <f t="shared" ca="1" si="196"/>
        <v/>
      </c>
      <c r="AB242" s="11" t="str">
        <f t="shared" ca="1" si="197"/>
        <v/>
      </c>
      <c r="AC242" s="11" t="str">
        <f ca="1">IF(AA242="","",IFERROR(VLOOKUP(VALUE(AA242),'(辅)战斗时机表'!$A$4:$C$47,3,FALSE)&amp;IF(AB242="","","("&amp;AB242&amp;")"),"配置错误")&amp;IF(AD242="",""," 或 "))</f>
        <v/>
      </c>
      <c r="AD242" s="7" t="str">
        <f t="shared" ca="1" si="198"/>
        <v/>
      </c>
      <c r="AE242" s="7">
        <v>5</v>
      </c>
      <c r="AF242" s="7">
        <f t="shared" ca="1" si="199"/>
        <v>1</v>
      </c>
      <c r="AG242" s="10" t="str">
        <f t="shared" ca="1" si="200"/>
        <v/>
      </c>
      <c r="AH242" s="11" t="str">
        <f t="shared" ca="1" si="201"/>
        <v/>
      </c>
      <c r="AI242" s="11" t="str">
        <f t="shared" ca="1" si="202"/>
        <v/>
      </c>
      <c r="AJ242" s="11" t="str">
        <f ca="1">IF(AH242="","",IFERROR(VLOOKUP(VALUE(AH242),'(辅)战斗时机表'!$A$4:$C$47,3,FALSE)&amp;IF(AI242="","","("&amp;AI242&amp;")"),"配置错误")&amp;IF(AK242="",""," 或 "))</f>
        <v/>
      </c>
      <c r="AK242" s="7" t="str">
        <f t="shared" ca="1" si="203"/>
        <v/>
      </c>
    </row>
    <row r="243" spans="1:37" x14ac:dyDescent="0.15">
      <c r="A243" s="9" t="str">
        <f t="shared" ca="1" si="153"/>
        <v>立即</v>
      </c>
      <c r="B243" s="7">
        <f ca="1">IF(OFFSET(Buff!R$6,ROW()-6,0)="","",OFFSET(Buff!R$6,ROW()-6,0))</f>
        <v>0</v>
      </c>
      <c r="C243" s="7">
        <v>1</v>
      </c>
      <c r="D243" s="7">
        <f t="shared" ca="1" si="179"/>
        <v>2</v>
      </c>
      <c r="E243" s="10" t="str">
        <f t="shared" ca="1" si="180"/>
        <v>0</v>
      </c>
      <c r="F243" s="11" t="str">
        <f t="shared" ca="1" si="181"/>
        <v>0</v>
      </c>
      <c r="G243" s="11" t="str">
        <f t="shared" ca="1" si="182"/>
        <v/>
      </c>
      <c r="H243" s="11" t="str">
        <f ca="1">IF(F243="","",IFERROR(VLOOKUP(VALUE(F243),'(辅)战斗时机表'!$A$4:$C$47,3,FALSE)&amp;IF(G243="","","("&amp;G243&amp;")"),"配置错误")&amp;IF(I243="",""," 或 "))</f>
        <v>立即</v>
      </c>
      <c r="I243" s="7" t="str">
        <f t="shared" ca="1" si="183"/>
        <v/>
      </c>
      <c r="J243" s="7">
        <v>2</v>
      </c>
      <c r="K243" s="7">
        <f t="shared" ca="1" si="184"/>
        <v>1</v>
      </c>
      <c r="L243" s="10" t="str">
        <f t="shared" ca="1" si="185"/>
        <v/>
      </c>
      <c r="M243" s="11" t="str">
        <f t="shared" ca="1" si="186"/>
        <v/>
      </c>
      <c r="N243" s="11" t="str">
        <f t="shared" ca="1" si="187"/>
        <v/>
      </c>
      <c r="O243" s="11" t="str">
        <f ca="1">IF(M243="","",IFERROR(VLOOKUP(VALUE(M243),'(辅)战斗时机表'!$A$4:$C$47,3,FALSE)&amp;IF(N243="","","("&amp;N243&amp;")"),"配置错误")&amp;IF(P243="",""," 或 "))</f>
        <v/>
      </c>
      <c r="P243" s="7" t="str">
        <f t="shared" ca="1" si="188"/>
        <v/>
      </c>
      <c r="Q243" s="7">
        <v>3</v>
      </c>
      <c r="R243" s="7">
        <f t="shared" ca="1" si="189"/>
        <v>1</v>
      </c>
      <c r="S243" s="10" t="str">
        <f t="shared" ca="1" si="190"/>
        <v/>
      </c>
      <c r="T243" s="11" t="str">
        <f t="shared" ca="1" si="191"/>
        <v/>
      </c>
      <c r="U243" s="11" t="str">
        <f t="shared" ca="1" si="192"/>
        <v/>
      </c>
      <c r="V243" s="11" t="str">
        <f ca="1">IF(T243="","",IFERROR(VLOOKUP(VALUE(T243),'(辅)战斗时机表'!$A$4:$C$47,3,FALSE)&amp;IF(U243="","","("&amp;U243&amp;")"),"配置错误")&amp;IF(W243="",""," 或 "))</f>
        <v/>
      </c>
      <c r="W243" s="7" t="str">
        <f t="shared" ca="1" si="193"/>
        <v/>
      </c>
      <c r="X243" s="7">
        <v>4</v>
      </c>
      <c r="Y243" s="7">
        <f t="shared" ca="1" si="194"/>
        <v>1</v>
      </c>
      <c r="Z243" s="10" t="str">
        <f t="shared" ca="1" si="195"/>
        <v/>
      </c>
      <c r="AA243" s="11" t="str">
        <f t="shared" ca="1" si="196"/>
        <v/>
      </c>
      <c r="AB243" s="11" t="str">
        <f t="shared" ca="1" si="197"/>
        <v/>
      </c>
      <c r="AC243" s="11" t="str">
        <f ca="1">IF(AA243="","",IFERROR(VLOOKUP(VALUE(AA243),'(辅)战斗时机表'!$A$4:$C$47,3,FALSE)&amp;IF(AB243="","","("&amp;AB243&amp;")"),"配置错误")&amp;IF(AD243="",""," 或 "))</f>
        <v/>
      </c>
      <c r="AD243" s="7" t="str">
        <f t="shared" ca="1" si="198"/>
        <v/>
      </c>
      <c r="AE243" s="7">
        <v>5</v>
      </c>
      <c r="AF243" s="7">
        <f t="shared" ca="1" si="199"/>
        <v>1</v>
      </c>
      <c r="AG243" s="10" t="str">
        <f t="shared" ca="1" si="200"/>
        <v/>
      </c>
      <c r="AH243" s="11" t="str">
        <f t="shared" ca="1" si="201"/>
        <v/>
      </c>
      <c r="AI243" s="11" t="str">
        <f t="shared" ca="1" si="202"/>
        <v/>
      </c>
      <c r="AJ243" s="11" t="str">
        <f ca="1">IF(AH243="","",IFERROR(VLOOKUP(VALUE(AH243),'(辅)战斗时机表'!$A$4:$C$47,3,FALSE)&amp;IF(AI243="","","("&amp;AI243&amp;")"),"配置错误")&amp;IF(AK243="",""," 或 "))</f>
        <v/>
      </c>
      <c r="AK243" s="7" t="str">
        <f t="shared" ca="1" si="203"/>
        <v/>
      </c>
    </row>
    <row r="244" spans="1:37" x14ac:dyDescent="0.15">
      <c r="A244" s="9" t="str">
        <f t="shared" ca="1" si="153"/>
        <v>立即</v>
      </c>
      <c r="B244" s="7">
        <f ca="1">IF(OFFSET(Buff!R$6,ROW()-6,0)="","",OFFSET(Buff!R$6,ROW()-6,0))</f>
        <v>0</v>
      </c>
      <c r="C244" s="7">
        <v>1</v>
      </c>
      <c r="D244" s="7">
        <f t="shared" ca="1" si="179"/>
        <v>2</v>
      </c>
      <c r="E244" s="10" t="str">
        <f t="shared" ca="1" si="180"/>
        <v>0</v>
      </c>
      <c r="F244" s="11" t="str">
        <f t="shared" ca="1" si="181"/>
        <v>0</v>
      </c>
      <c r="G244" s="11" t="str">
        <f t="shared" ca="1" si="182"/>
        <v/>
      </c>
      <c r="H244" s="11" t="str">
        <f ca="1">IF(F244="","",IFERROR(VLOOKUP(VALUE(F244),'(辅)战斗时机表'!$A$4:$C$47,3,FALSE)&amp;IF(G244="","","("&amp;G244&amp;")"),"配置错误")&amp;IF(I244="",""," 或 "))</f>
        <v>立即</v>
      </c>
      <c r="I244" s="7" t="str">
        <f t="shared" ca="1" si="183"/>
        <v/>
      </c>
      <c r="J244" s="7">
        <v>2</v>
      </c>
      <c r="K244" s="7">
        <f t="shared" ca="1" si="184"/>
        <v>1</v>
      </c>
      <c r="L244" s="10" t="str">
        <f t="shared" ca="1" si="185"/>
        <v/>
      </c>
      <c r="M244" s="11" t="str">
        <f t="shared" ca="1" si="186"/>
        <v/>
      </c>
      <c r="N244" s="11" t="str">
        <f t="shared" ca="1" si="187"/>
        <v/>
      </c>
      <c r="O244" s="11" t="str">
        <f ca="1">IF(M244="","",IFERROR(VLOOKUP(VALUE(M244),'(辅)战斗时机表'!$A$4:$C$47,3,FALSE)&amp;IF(N244="","","("&amp;N244&amp;")"),"配置错误")&amp;IF(P244="",""," 或 "))</f>
        <v/>
      </c>
      <c r="P244" s="7" t="str">
        <f t="shared" ca="1" si="188"/>
        <v/>
      </c>
      <c r="Q244" s="7">
        <v>3</v>
      </c>
      <c r="R244" s="7">
        <f t="shared" ca="1" si="189"/>
        <v>1</v>
      </c>
      <c r="S244" s="10" t="str">
        <f t="shared" ca="1" si="190"/>
        <v/>
      </c>
      <c r="T244" s="11" t="str">
        <f t="shared" ca="1" si="191"/>
        <v/>
      </c>
      <c r="U244" s="11" t="str">
        <f t="shared" ca="1" si="192"/>
        <v/>
      </c>
      <c r="V244" s="11" t="str">
        <f ca="1">IF(T244="","",IFERROR(VLOOKUP(VALUE(T244),'(辅)战斗时机表'!$A$4:$C$47,3,FALSE)&amp;IF(U244="","","("&amp;U244&amp;")"),"配置错误")&amp;IF(W244="",""," 或 "))</f>
        <v/>
      </c>
      <c r="W244" s="7" t="str">
        <f t="shared" ca="1" si="193"/>
        <v/>
      </c>
      <c r="X244" s="7">
        <v>4</v>
      </c>
      <c r="Y244" s="7">
        <f t="shared" ca="1" si="194"/>
        <v>1</v>
      </c>
      <c r="Z244" s="10" t="str">
        <f t="shared" ca="1" si="195"/>
        <v/>
      </c>
      <c r="AA244" s="11" t="str">
        <f t="shared" ca="1" si="196"/>
        <v/>
      </c>
      <c r="AB244" s="11" t="str">
        <f t="shared" ca="1" si="197"/>
        <v/>
      </c>
      <c r="AC244" s="11" t="str">
        <f ca="1">IF(AA244="","",IFERROR(VLOOKUP(VALUE(AA244),'(辅)战斗时机表'!$A$4:$C$47,3,FALSE)&amp;IF(AB244="","","("&amp;AB244&amp;")"),"配置错误")&amp;IF(AD244="",""," 或 "))</f>
        <v/>
      </c>
      <c r="AD244" s="7" t="str">
        <f t="shared" ca="1" si="198"/>
        <v/>
      </c>
      <c r="AE244" s="7">
        <v>5</v>
      </c>
      <c r="AF244" s="7">
        <f t="shared" ca="1" si="199"/>
        <v>1</v>
      </c>
      <c r="AG244" s="10" t="str">
        <f t="shared" ca="1" si="200"/>
        <v/>
      </c>
      <c r="AH244" s="11" t="str">
        <f t="shared" ca="1" si="201"/>
        <v/>
      </c>
      <c r="AI244" s="11" t="str">
        <f t="shared" ca="1" si="202"/>
        <v/>
      </c>
      <c r="AJ244" s="11" t="str">
        <f ca="1">IF(AH244="","",IFERROR(VLOOKUP(VALUE(AH244),'(辅)战斗时机表'!$A$4:$C$47,3,FALSE)&amp;IF(AI244="","","("&amp;AI244&amp;")"),"配置错误")&amp;IF(AK244="",""," 或 "))</f>
        <v/>
      </c>
      <c r="AK244" s="7" t="str">
        <f t="shared" ca="1" si="203"/>
        <v/>
      </c>
    </row>
    <row r="245" spans="1:37" x14ac:dyDescent="0.15">
      <c r="A245" s="9" t="str">
        <f t="shared" ca="1" si="153"/>
        <v>立即</v>
      </c>
      <c r="B245" s="7">
        <f ca="1">IF(OFFSET(Buff!R$6,ROW()-6,0)="","",OFFSET(Buff!R$6,ROW()-6,0))</f>
        <v>0</v>
      </c>
      <c r="C245" s="7">
        <v>1</v>
      </c>
      <c r="D245" s="7">
        <f t="shared" ca="1" si="179"/>
        <v>2</v>
      </c>
      <c r="E245" s="10" t="str">
        <f t="shared" ca="1" si="180"/>
        <v>0</v>
      </c>
      <c r="F245" s="11" t="str">
        <f t="shared" ca="1" si="181"/>
        <v>0</v>
      </c>
      <c r="G245" s="11" t="str">
        <f t="shared" ca="1" si="182"/>
        <v/>
      </c>
      <c r="H245" s="11" t="str">
        <f ca="1">IF(F245="","",IFERROR(VLOOKUP(VALUE(F245),'(辅)战斗时机表'!$A$4:$C$47,3,FALSE)&amp;IF(G245="","","("&amp;G245&amp;")"),"配置错误")&amp;IF(I245="",""," 或 "))</f>
        <v>立即</v>
      </c>
      <c r="I245" s="7" t="str">
        <f t="shared" ca="1" si="183"/>
        <v/>
      </c>
      <c r="J245" s="7">
        <v>2</v>
      </c>
      <c r="K245" s="7">
        <f t="shared" ca="1" si="184"/>
        <v>1</v>
      </c>
      <c r="L245" s="10" t="str">
        <f t="shared" ca="1" si="185"/>
        <v/>
      </c>
      <c r="M245" s="11" t="str">
        <f t="shared" ca="1" si="186"/>
        <v/>
      </c>
      <c r="N245" s="11" t="str">
        <f t="shared" ca="1" si="187"/>
        <v/>
      </c>
      <c r="O245" s="11" t="str">
        <f ca="1">IF(M245="","",IFERROR(VLOOKUP(VALUE(M245),'(辅)战斗时机表'!$A$4:$C$47,3,FALSE)&amp;IF(N245="","","("&amp;N245&amp;")"),"配置错误")&amp;IF(P245="",""," 或 "))</f>
        <v/>
      </c>
      <c r="P245" s="7" t="str">
        <f t="shared" ca="1" si="188"/>
        <v/>
      </c>
      <c r="Q245" s="7">
        <v>3</v>
      </c>
      <c r="R245" s="7">
        <f t="shared" ca="1" si="189"/>
        <v>1</v>
      </c>
      <c r="S245" s="10" t="str">
        <f t="shared" ca="1" si="190"/>
        <v/>
      </c>
      <c r="T245" s="11" t="str">
        <f t="shared" ca="1" si="191"/>
        <v/>
      </c>
      <c r="U245" s="11" t="str">
        <f t="shared" ca="1" si="192"/>
        <v/>
      </c>
      <c r="V245" s="11" t="str">
        <f ca="1">IF(T245="","",IFERROR(VLOOKUP(VALUE(T245),'(辅)战斗时机表'!$A$4:$C$47,3,FALSE)&amp;IF(U245="","","("&amp;U245&amp;")"),"配置错误")&amp;IF(W245="",""," 或 "))</f>
        <v/>
      </c>
      <c r="W245" s="7" t="str">
        <f t="shared" ca="1" si="193"/>
        <v/>
      </c>
      <c r="X245" s="7">
        <v>4</v>
      </c>
      <c r="Y245" s="7">
        <f t="shared" ca="1" si="194"/>
        <v>1</v>
      </c>
      <c r="Z245" s="10" t="str">
        <f t="shared" ca="1" si="195"/>
        <v/>
      </c>
      <c r="AA245" s="11" t="str">
        <f t="shared" ca="1" si="196"/>
        <v/>
      </c>
      <c r="AB245" s="11" t="str">
        <f t="shared" ca="1" si="197"/>
        <v/>
      </c>
      <c r="AC245" s="11" t="str">
        <f ca="1">IF(AA245="","",IFERROR(VLOOKUP(VALUE(AA245),'(辅)战斗时机表'!$A$4:$C$47,3,FALSE)&amp;IF(AB245="","","("&amp;AB245&amp;")"),"配置错误")&amp;IF(AD245="",""," 或 "))</f>
        <v/>
      </c>
      <c r="AD245" s="7" t="str">
        <f t="shared" ca="1" si="198"/>
        <v/>
      </c>
      <c r="AE245" s="7">
        <v>5</v>
      </c>
      <c r="AF245" s="7">
        <f t="shared" ca="1" si="199"/>
        <v>1</v>
      </c>
      <c r="AG245" s="10" t="str">
        <f t="shared" ca="1" si="200"/>
        <v/>
      </c>
      <c r="AH245" s="11" t="str">
        <f t="shared" ca="1" si="201"/>
        <v/>
      </c>
      <c r="AI245" s="11" t="str">
        <f t="shared" ca="1" si="202"/>
        <v/>
      </c>
      <c r="AJ245" s="11" t="str">
        <f ca="1">IF(AH245="","",IFERROR(VLOOKUP(VALUE(AH245),'(辅)战斗时机表'!$A$4:$C$47,3,FALSE)&amp;IF(AI245="","","("&amp;AI245&amp;")"),"配置错误")&amp;IF(AK245="",""," 或 "))</f>
        <v/>
      </c>
      <c r="AK245" s="7" t="str">
        <f t="shared" ca="1" si="203"/>
        <v/>
      </c>
    </row>
    <row r="246" spans="1:37" x14ac:dyDescent="0.15">
      <c r="A246" s="9" t="str">
        <f t="shared" ca="1" si="153"/>
        <v>立即</v>
      </c>
      <c r="B246" s="7">
        <f ca="1">IF(OFFSET(Buff!R$6,ROW()-6,0)="","",OFFSET(Buff!R$6,ROW()-6,0))</f>
        <v>0</v>
      </c>
      <c r="C246" s="7">
        <v>1</v>
      </c>
      <c r="D246" s="7">
        <f t="shared" ca="1" si="179"/>
        <v>2</v>
      </c>
      <c r="E246" s="10" t="str">
        <f t="shared" ca="1" si="180"/>
        <v>0</v>
      </c>
      <c r="F246" s="11" t="str">
        <f t="shared" ca="1" si="181"/>
        <v>0</v>
      </c>
      <c r="G246" s="11" t="str">
        <f t="shared" ca="1" si="182"/>
        <v/>
      </c>
      <c r="H246" s="11" t="str">
        <f ca="1">IF(F246="","",IFERROR(VLOOKUP(VALUE(F246),'(辅)战斗时机表'!$A$4:$C$47,3,FALSE)&amp;IF(G246="","","("&amp;G246&amp;")"),"配置错误")&amp;IF(I246="",""," 或 "))</f>
        <v>立即</v>
      </c>
      <c r="I246" s="7" t="str">
        <f t="shared" ca="1" si="183"/>
        <v/>
      </c>
      <c r="J246" s="7">
        <v>2</v>
      </c>
      <c r="K246" s="7">
        <f t="shared" ca="1" si="184"/>
        <v>1</v>
      </c>
      <c r="L246" s="10" t="str">
        <f t="shared" ca="1" si="185"/>
        <v/>
      </c>
      <c r="M246" s="11" t="str">
        <f t="shared" ca="1" si="186"/>
        <v/>
      </c>
      <c r="N246" s="11" t="str">
        <f t="shared" ca="1" si="187"/>
        <v/>
      </c>
      <c r="O246" s="11" t="str">
        <f ca="1">IF(M246="","",IFERROR(VLOOKUP(VALUE(M246),'(辅)战斗时机表'!$A$4:$C$47,3,FALSE)&amp;IF(N246="","","("&amp;N246&amp;")"),"配置错误")&amp;IF(P246="",""," 或 "))</f>
        <v/>
      </c>
      <c r="P246" s="7" t="str">
        <f t="shared" ca="1" si="188"/>
        <v/>
      </c>
      <c r="Q246" s="7">
        <v>3</v>
      </c>
      <c r="R246" s="7">
        <f t="shared" ca="1" si="189"/>
        <v>1</v>
      </c>
      <c r="S246" s="10" t="str">
        <f t="shared" ca="1" si="190"/>
        <v/>
      </c>
      <c r="T246" s="11" t="str">
        <f t="shared" ca="1" si="191"/>
        <v/>
      </c>
      <c r="U246" s="11" t="str">
        <f t="shared" ca="1" si="192"/>
        <v/>
      </c>
      <c r="V246" s="11" t="str">
        <f ca="1">IF(T246="","",IFERROR(VLOOKUP(VALUE(T246),'(辅)战斗时机表'!$A$4:$C$47,3,FALSE)&amp;IF(U246="","","("&amp;U246&amp;")"),"配置错误")&amp;IF(W246="",""," 或 "))</f>
        <v/>
      </c>
      <c r="W246" s="7" t="str">
        <f t="shared" ca="1" si="193"/>
        <v/>
      </c>
      <c r="X246" s="7">
        <v>4</v>
      </c>
      <c r="Y246" s="7">
        <f t="shared" ca="1" si="194"/>
        <v>1</v>
      </c>
      <c r="Z246" s="10" t="str">
        <f t="shared" ca="1" si="195"/>
        <v/>
      </c>
      <c r="AA246" s="11" t="str">
        <f t="shared" ca="1" si="196"/>
        <v/>
      </c>
      <c r="AB246" s="11" t="str">
        <f t="shared" ca="1" si="197"/>
        <v/>
      </c>
      <c r="AC246" s="11" t="str">
        <f ca="1">IF(AA246="","",IFERROR(VLOOKUP(VALUE(AA246),'(辅)战斗时机表'!$A$4:$C$47,3,FALSE)&amp;IF(AB246="","","("&amp;AB246&amp;")"),"配置错误")&amp;IF(AD246="",""," 或 "))</f>
        <v/>
      </c>
      <c r="AD246" s="7" t="str">
        <f t="shared" ca="1" si="198"/>
        <v/>
      </c>
      <c r="AE246" s="7">
        <v>5</v>
      </c>
      <c r="AF246" s="7">
        <f t="shared" ca="1" si="199"/>
        <v>1</v>
      </c>
      <c r="AG246" s="10" t="str">
        <f t="shared" ca="1" si="200"/>
        <v/>
      </c>
      <c r="AH246" s="11" t="str">
        <f t="shared" ca="1" si="201"/>
        <v/>
      </c>
      <c r="AI246" s="11" t="str">
        <f t="shared" ca="1" si="202"/>
        <v/>
      </c>
      <c r="AJ246" s="11" t="str">
        <f ca="1">IF(AH246="","",IFERROR(VLOOKUP(VALUE(AH246),'(辅)战斗时机表'!$A$4:$C$47,3,FALSE)&amp;IF(AI246="","","("&amp;AI246&amp;")"),"配置错误")&amp;IF(AK246="",""," 或 "))</f>
        <v/>
      </c>
      <c r="AK246" s="7" t="str">
        <f t="shared" ca="1" si="203"/>
        <v/>
      </c>
    </row>
    <row r="247" spans="1:37" x14ac:dyDescent="0.15">
      <c r="A247" s="9" t="str">
        <f t="shared" ca="1" si="153"/>
        <v>立即</v>
      </c>
      <c r="B247" s="7">
        <f ca="1">IF(OFFSET(Buff!R$6,ROW()-6,0)="","",OFFSET(Buff!R$6,ROW()-6,0))</f>
        <v>0</v>
      </c>
      <c r="C247" s="7">
        <v>1</v>
      </c>
      <c r="D247" s="7">
        <f t="shared" ca="1" si="179"/>
        <v>2</v>
      </c>
      <c r="E247" s="10" t="str">
        <f t="shared" ca="1" si="180"/>
        <v>0</v>
      </c>
      <c r="F247" s="11" t="str">
        <f t="shared" ca="1" si="181"/>
        <v>0</v>
      </c>
      <c r="G247" s="11" t="str">
        <f t="shared" ca="1" si="182"/>
        <v/>
      </c>
      <c r="H247" s="11" t="str">
        <f ca="1">IF(F247="","",IFERROR(VLOOKUP(VALUE(F247),'(辅)战斗时机表'!$A$4:$C$47,3,FALSE)&amp;IF(G247="","","("&amp;G247&amp;")"),"配置错误")&amp;IF(I247="",""," 或 "))</f>
        <v>立即</v>
      </c>
      <c r="I247" s="7" t="str">
        <f t="shared" ca="1" si="183"/>
        <v/>
      </c>
      <c r="J247" s="7">
        <v>2</v>
      </c>
      <c r="K247" s="7">
        <f t="shared" ca="1" si="184"/>
        <v>1</v>
      </c>
      <c r="L247" s="10" t="str">
        <f t="shared" ca="1" si="185"/>
        <v/>
      </c>
      <c r="M247" s="11" t="str">
        <f t="shared" ca="1" si="186"/>
        <v/>
      </c>
      <c r="N247" s="11" t="str">
        <f t="shared" ca="1" si="187"/>
        <v/>
      </c>
      <c r="O247" s="11" t="str">
        <f ca="1">IF(M247="","",IFERROR(VLOOKUP(VALUE(M247),'(辅)战斗时机表'!$A$4:$C$47,3,FALSE)&amp;IF(N247="","","("&amp;N247&amp;")"),"配置错误")&amp;IF(P247="",""," 或 "))</f>
        <v/>
      </c>
      <c r="P247" s="7" t="str">
        <f t="shared" ca="1" si="188"/>
        <v/>
      </c>
      <c r="Q247" s="7">
        <v>3</v>
      </c>
      <c r="R247" s="7">
        <f t="shared" ca="1" si="189"/>
        <v>1</v>
      </c>
      <c r="S247" s="10" t="str">
        <f t="shared" ca="1" si="190"/>
        <v/>
      </c>
      <c r="T247" s="11" t="str">
        <f t="shared" ca="1" si="191"/>
        <v/>
      </c>
      <c r="U247" s="11" t="str">
        <f t="shared" ca="1" si="192"/>
        <v/>
      </c>
      <c r="V247" s="11" t="str">
        <f ca="1">IF(T247="","",IFERROR(VLOOKUP(VALUE(T247),'(辅)战斗时机表'!$A$4:$C$47,3,FALSE)&amp;IF(U247="","","("&amp;U247&amp;")"),"配置错误")&amp;IF(W247="",""," 或 "))</f>
        <v/>
      </c>
      <c r="W247" s="7" t="str">
        <f t="shared" ca="1" si="193"/>
        <v/>
      </c>
      <c r="X247" s="7">
        <v>4</v>
      </c>
      <c r="Y247" s="7">
        <f t="shared" ca="1" si="194"/>
        <v>1</v>
      </c>
      <c r="Z247" s="10" t="str">
        <f t="shared" ca="1" si="195"/>
        <v/>
      </c>
      <c r="AA247" s="11" t="str">
        <f t="shared" ca="1" si="196"/>
        <v/>
      </c>
      <c r="AB247" s="11" t="str">
        <f t="shared" ca="1" si="197"/>
        <v/>
      </c>
      <c r="AC247" s="11" t="str">
        <f ca="1">IF(AA247="","",IFERROR(VLOOKUP(VALUE(AA247),'(辅)战斗时机表'!$A$4:$C$47,3,FALSE)&amp;IF(AB247="","","("&amp;AB247&amp;")"),"配置错误")&amp;IF(AD247="",""," 或 "))</f>
        <v/>
      </c>
      <c r="AD247" s="7" t="str">
        <f t="shared" ca="1" si="198"/>
        <v/>
      </c>
      <c r="AE247" s="7">
        <v>5</v>
      </c>
      <c r="AF247" s="7">
        <f t="shared" ca="1" si="199"/>
        <v>1</v>
      </c>
      <c r="AG247" s="10" t="str">
        <f t="shared" ca="1" si="200"/>
        <v/>
      </c>
      <c r="AH247" s="11" t="str">
        <f t="shared" ca="1" si="201"/>
        <v/>
      </c>
      <c r="AI247" s="11" t="str">
        <f t="shared" ca="1" si="202"/>
        <v/>
      </c>
      <c r="AJ247" s="11" t="str">
        <f ca="1">IF(AH247="","",IFERROR(VLOOKUP(VALUE(AH247),'(辅)战斗时机表'!$A$4:$C$47,3,FALSE)&amp;IF(AI247="","","("&amp;AI247&amp;")"),"配置错误")&amp;IF(AK247="",""," 或 "))</f>
        <v/>
      </c>
      <c r="AK247" s="7" t="str">
        <f t="shared" ca="1" si="203"/>
        <v/>
      </c>
    </row>
    <row r="248" spans="1:37" x14ac:dyDescent="0.15">
      <c r="A248" s="9" t="str">
        <f t="shared" ca="1" si="153"/>
        <v>立即</v>
      </c>
      <c r="B248" s="7">
        <f ca="1">IF(OFFSET(Buff!R$6,ROW()-6,0)="","",OFFSET(Buff!R$6,ROW()-6,0))</f>
        <v>0</v>
      </c>
      <c r="C248" s="7">
        <v>1</v>
      </c>
      <c r="D248" s="7">
        <f t="shared" ca="1" si="179"/>
        <v>2</v>
      </c>
      <c r="E248" s="10" t="str">
        <f t="shared" ca="1" si="180"/>
        <v>0</v>
      </c>
      <c r="F248" s="11" t="str">
        <f t="shared" ca="1" si="181"/>
        <v>0</v>
      </c>
      <c r="G248" s="11" t="str">
        <f t="shared" ca="1" si="182"/>
        <v/>
      </c>
      <c r="H248" s="11" t="str">
        <f ca="1">IF(F248="","",IFERROR(VLOOKUP(VALUE(F248),'(辅)战斗时机表'!$A$4:$C$47,3,FALSE)&amp;IF(G248="","","("&amp;G248&amp;")"),"配置错误")&amp;IF(I248="",""," 或 "))</f>
        <v>立即</v>
      </c>
      <c r="I248" s="7" t="str">
        <f t="shared" ca="1" si="183"/>
        <v/>
      </c>
      <c r="J248" s="7">
        <v>2</v>
      </c>
      <c r="K248" s="7">
        <f t="shared" ca="1" si="184"/>
        <v>1</v>
      </c>
      <c r="L248" s="10" t="str">
        <f t="shared" ca="1" si="185"/>
        <v/>
      </c>
      <c r="M248" s="11" t="str">
        <f t="shared" ca="1" si="186"/>
        <v/>
      </c>
      <c r="N248" s="11" t="str">
        <f t="shared" ca="1" si="187"/>
        <v/>
      </c>
      <c r="O248" s="11" t="str">
        <f ca="1">IF(M248="","",IFERROR(VLOOKUP(VALUE(M248),'(辅)战斗时机表'!$A$4:$C$47,3,FALSE)&amp;IF(N248="","","("&amp;N248&amp;")"),"配置错误")&amp;IF(P248="",""," 或 "))</f>
        <v/>
      </c>
      <c r="P248" s="7" t="str">
        <f t="shared" ca="1" si="188"/>
        <v/>
      </c>
      <c r="Q248" s="7">
        <v>3</v>
      </c>
      <c r="R248" s="7">
        <f t="shared" ca="1" si="189"/>
        <v>1</v>
      </c>
      <c r="S248" s="10" t="str">
        <f t="shared" ca="1" si="190"/>
        <v/>
      </c>
      <c r="T248" s="11" t="str">
        <f t="shared" ca="1" si="191"/>
        <v/>
      </c>
      <c r="U248" s="11" t="str">
        <f t="shared" ca="1" si="192"/>
        <v/>
      </c>
      <c r="V248" s="11" t="str">
        <f ca="1">IF(T248="","",IFERROR(VLOOKUP(VALUE(T248),'(辅)战斗时机表'!$A$4:$C$47,3,FALSE)&amp;IF(U248="","","("&amp;U248&amp;")"),"配置错误")&amp;IF(W248="",""," 或 "))</f>
        <v/>
      </c>
      <c r="W248" s="7" t="str">
        <f t="shared" ca="1" si="193"/>
        <v/>
      </c>
      <c r="X248" s="7">
        <v>4</v>
      </c>
      <c r="Y248" s="7">
        <f t="shared" ca="1" si="194"/>
        <v>1</v>
      </c>
      <c r="Z248" s="10" t="str">
        <f t="shared" ca="1" si="195"/>
        <v/>
      </c>
      <c r="AA248" s="11" t="str">
        <f t="shared" ca="1" si="196"/>
        <v/>
      </c>
      <c r="AB248" s="11" t="str">
        <f t="shared" ca="1" si="197"/>
        <v/>
      </c>
      <c r="AC248" s="11" t="str">
        <f ca="1">IF(AA248="","",IFERROR(VLOOKUP(VALUE(AA248),'(辅)战斗时机表'!$A$4:$C$47,3,FALSE)&amp;IF(AB248="","","("&amp;AB248&amp;")"),"配置错误")&amp;IF(AD248="",""," 或 "))</f>
        <v/>
      </c>
      <c r="AD248" s="7" t="str">
        <f t="shared" ca="1" si="198"/>
        <v/>
      </c>
      <c r="AE248" s="7">
        <v>5</v>
      </c>
      <c r="AF248" s="7">
        <f t="shared" ca="1" si="199"/>
        <v>1</v>
      </c>
      <c r="AG248" s="10" t="str">
        <f t="shared" ca="1" si="200"/>
        <v/>
      </c>
      <c r="AH248" s="11" t="str">
        <f t="shared" ca="1" si="201"/>
        <v/>
      </c>
      <c r="AI248" s="11" t="str">
        <f t="shared" ca="1" si="202"/>
        <v/>
      </c>
      <c r="AJ248" s="11" t="str">
        <f ca="1">IF(AH248="","",IFERROR(VLOOKUP(VALUE(AH248),'(辅)战斗时机表'!$A$4:$C$47,3,FALSE)&amp;IF(AI248="","","("&amp;AI248&amp;")"),"配置错误")&amp;IF(AK248="",""," 或 "))</f>
        <v/>
      </c>
      <c r="AK248" s="7" t="str">
        <f t="shared" ca="1" si="203"/>
        <v/>
      </c>
    </row>
    <row r="249" spans="1:37" x14ac:dyDescent="0.15">
      <c r="A249" s="9" t="str">
        <f t="shared" ca="1" si="153"/>
        <v>触发死亡之前</v>
      </c>
      <c r="B249" s="7">
        <f ca="1">IF(OFFSET(Buff!R$6,ROW()-6,0)="","",OFFSET(Buff!R$6,ROW()-6,0))</f>
        <v>304</v>
      </c>
      <c r="C249" s="7">
        <v>1</v>
      </c>
      <c r="D249" s="7">
        <f t="shared" ca="1" si="179"/>
        <v>4</v>
      </c>
      <c r="E249" s="10" t="str">
        <f t="shared" ca="1" si="180"/>
        <v>304</v>
      </c>
      <c r="F249" s="11" t="str">
        <f t="shared" ca="1" si="181"/>
        <v>304</v>
      </c>
      <c r="G249" s="11" t="str">
        <f t="shared" ca="1" si="182"/>
        <v/>
      </c>
      <c r="H249" s="11" t="str">
        <f ca="1">IF(F249="","",IFERROR(VLOOKUP(VALUE(F249),'(辅)战斗时机表'!$A$4:$C$47,3,FALSE)&amp;IF(G249="","","("&amp;G249&amp;")"),"配置错误")&amp;IF(I249="",""," 或 "))</f>
        <v>触发死亡之前</v>
      </c>
      <c r="I249" s="7" t="str">
        <f t="shared" ca="1" si="183"/>
        <v/>
      </c>
      <c r="J249" s="7">
        <v>2</v>
      </c>
      <c r="K249" s="7">
        <f t="shared" ca="1" si="184"/>
        <v>1</v>
      </c>
      <c r="L249" s="10" t="str">
        <f t="shared" ca="1" si="185"/>
        <v/>
      </c>
      <c r="M249" s="11" t="str">
        <f t="shared" ca="1" si="186"/>
        <v/>
      </c>
      <c r="N249" s="11" t="str">
        <f t="shared" ca="1" si="187"/>
        <v/>
      </c>
      <c r="O249" s="11" t="str">
        <f ca="1">IF(M249="","",IFERROR(VLOOKUP(VALUE(M249),'(辅)战斗时机表'!$A$4:$C$47,3,FALSE)&amp;IF(N249="","","("&amp;N249&amp;")"),"配置错误")&amp;IF(P249="",""," 或 "))</f>
        <v/>
      </c>
      <c r="P249" s="7" t="str">
        <f t="shared" ca="1" si="188"/>
        <v/>
      </c>
      <c r="Q249" s="7">
        <v>3</v>
      </c>
      <c r="R249" s="7">
        <f t="shared" ca="1" si="189"/>
        <v>1</v>
      </c>
      <c r="S249" s="10" t="str">
        <f t="shared" ca="1" si="190"/>
        <v/>
      </c>
      <c r="T249" s="11" t="str">
        <f t="shared" ca="1" si="191"/>
        <v/>
      </c>
      <c r="U249" s="11" t="str">
        <f t="shared" ca="1" si="192"/>
        <v/>
      </c>
      <c r="V249" s="11" t="str">
        <f ca="1">IF(T249="","",IFERROR(VLOOKUP(VALUE(T249),'(辅)战斗时机表'!$A$4:$C$47,3,FALSE)&amp;IF(U249="","","("&amp;U249&amp;")"),"配置错误")&amp;IF(W249="",""," 或 "))</f>
        <v/>
      </c>
      <c r="W249" s="7" t="str">
        <f t="shared" ca="1" si="193"/>
        <v/>
      </c>
      <c r="X249" s="7">
        <v>4</v>
      </c>
      <c r="Y249" s="7">
        <f t="shared" ca="1" si="194"/>
        <v>1</v>
      </c>
      <c r="Z249" s="10" t="str">
        <f t="shared" ca="1" si="195"/>
        <v/>
      </c>
      <c r="AA249" s="11" t="str">
        <f t="shared" ca="1" si="196"/>
        <v/>
      </c>
      <c r="AB249" s="11" t="str">
        <f t="shared" ca="1" si="197"/>
        <v/>
      </c>
      <c r="AC249" s="11" t="str">
        <f ca="1">IF(AA249="","",IFERROR(VLOOKUP(VALUE(AA249),'(辅)战斗时机表'!$A$4:$C$47,3,FALSE)&amp;IF(AB249="","","("&amp;AB249&amp;")"),"配置错误")&amp;IF(AD249="",""," 或 "))</f>
        <v/>
      </c>
      <c r="AD249" s="7" t="str">
        <f t="shared" ca="1" si="198"/>
        <v/>
      </c>
      <c r="AE249" s="7">
        <v>5</v>
      </c>
      <c r="AF249" s="7">
        <f t="shared" ca="1" si="199"/>
        <v>1</v>
      </c>
      <c r="AG249" s="10" t="str">
        <f t="shared" ca="1" si="200"/>
        <v/>
      </c>
      <c r="AH249" s="11" t="str">
        <f t="shared" ca="1" si="201"/>
        <v/>
      </c>
      <c r="AI249" s="11" t="str">
        <f t="shared" ca="1" si="202"/>
        <v/>
      </c>
      <c r="AJ249" s="11" t="str">
        <f ca="1">IF(AH249="","",IFERROR(VLOOKUP(VALUE(AH249),'(辅)战斗时机表'!$A$4:$C$47,3,FALSE)&amp;IF(AI249="","","("&amp;AI249&amp;")"),"配置错误")&amp;IF(AK249="",""," 或 "))</f>
        <v/>
      </c>
      <c r="AK249" s="7" t="str">
        <f t="shared" ca="1" si="203"/>
        <v/>
      </c>
    </row>
    <row r="250" spans="1:37" x14ac:dyDescent="0.15">
      <c r="A250" s="9" t="str">
        <f t="shared" ca="1" si="153"/>
        <v>立即</v>
      </c>
      <c r="B250" s="7">
        <f ca="1">IF(OFFSET(Buff!R$6,ROW()-6,0)="","",OFFSET(Buff!R$6,ROW()-6,0))</f>
        <v>0</v>
      </c>
      <c r="C250" s="7">
        <v>1</v>
      </c>
      <c r="D250" s="7">
        <f t="shared" ca="1" si="179"/>
        <v>2</v>
      </c>
      <c r="E250" s="10" t="str">
        <f t="shared" ca="1" si="180"/>
        <v>0</v>
      </c>
      <c r="F250" s="11" t="str">
        <f t="shared" ca="1" si="181"/>
        <v>0</v>
      </c>
      <c r="G250" s="11" t="str">
        <f t="shared" ca="1" si="182"/>
        <v/>
      </c>
      <c r="H250" s="11" t="str">
        <f ca="1">IF(F250="","",IFERROR(VLOOKUP(VALUE(F250),'(辅)战斗时机表'!$A$4:$C$47,3,FALSE)&amp;IF(G250="","","("&amp;G250&amp;")"),"配置错误")&amp;IF(I250="",""," 或 "))</f>
        <v>立即</v>
      </c>
      <c r="I250" s="7" t="str">
        <f t="shared" ca="1" si="183"/>
        <v/>
      </c>
      <c r="J250" s="7">
        <v>2</v>
      </c>
      <c r="K250" s="7">
        <f t="shared" ca="1" si="184"/>
        <v>1</v>
      </c>
      <c r="L250" s="10" t="str">
        <f t="shared" ca="1" si="185"/>
        <v/>
      </c>
      <c r="M250" s="11" t="str">
        <f t="shared" ca="1" si="186"/>
        <v/>
      </c>
      <c r="N250" s="11" t="str">
        <f t="shared" ca="1" si="187"/>
        <v/>
      </c>
      <c r="O250" s="11" t="str">
        <f ca="1">IF(M250="","",IFERROR(VLOOKUP(VALUE(M250),'(辅)战斗时机表'!$A$4:$C$47,3,FALSE)&amp;IF(N250="","","("&amp;N250&amp;")"),"配置错误")&amp;IF(P250="",""," 或 "))</f>
        <v/>
      </c>
      <c r="P250" s="7" t="str">
        <f t="shared" ca="1" si="188"/>
        <v/>
      </c>
      <c r="Q250" s="7">
        <v>3</v>
      </c>
      <c r="R250" s="7">
        <f t="shared" ca="1" si="189"/>
        <v>1</v>
      </c>
      <c r="S250" s="10" t="str">
        <f t="shared" ca="1" si="190"/>
        <v/>
      </c>
      <c r="T250" s="11" t="str">
        <f t="shared" ca="1" si="191"/>
        <v/>
      </c>
      <c r="U250" s="11" t="str">
        <f t="shared" ca="1" si="192"/>
        <v/>
      </c>
      <c r="V250" s="11" t="str">
        <f ca="1">IF(T250="","",IFERROR(VLOOKUP(VALUE(T250),'(辅)战斗时机表'!$A$4:$C$47,3,FALSE)&amp;IF(U250="","","("&amp;U250&amp;")"),"配置错误")&amp;IF(W250="",""," 或 "))</f>
        <v/>
      </c>
      <c r="W250" s="7" t="str">
        <f t="shared" ca="1" si="193"/>
        <v/>
      </c>
      <c r="X250" s="7">
        <v>4</v>
      </c>
      <c r="Y250" s="7">
        <f t="shared" ca="1" si="194"/>
        <v>1</v>
      </c>
      <c r="Z250" s="10" t="str">
        <f t="shared" ca="1" si="195"/>
        <v/>
      </c>
      <c r="AA250" s="11" t="str">
        <f t="shared" ca="1" si="196"/>
        <v/>
      </c>
      <c r="AB250" s="11" t="str">
        <f t="shared" ca="1" si="197"/>
        <v/>
      </c>
      <c r="AC250" s="11" t="str">
        <f ca="1">IF(AA250="","",IFERROR(VLOOKUP(VALUE(AA250),'(辅)战斗时机表'!$A$4:$C$47,3,FALSE)&amp;IF(AB250="","","("&amp;AB250&amp;")"),"配置错误")&amp;IF(AD250="",""," 或 "))</f>
        <v/>
      </c>
      <c r="AD250" s="7" t="str">
        <f t="shared" ca="1" si="198"/>
        <v/>
      </c>
      <c r="AE250" s="7">
        <v>5</v>
      </c>
      <c r="AF250" s="7">
        <f t="shared" ca="1" si="199"/>
        <v>1</v>
      </c>
      <c r="AG250" s="10" t="str">
        <f t="shared" ca="1" si="200"/>
        <v/>
      </c>
      <c r="AH250" s="11" t="str">
        <f t="shared" ca="1" si="201"/>
        <v/>
      </c>
      <c r="AI250" s="11" t="str">
        <f t="shared" ca="1" si="202"/>
        <v/>
      </c>
      <c r="AJ250" s="11" t="str">
        <f ca="1">IF(AH250="","",IFERROR(VLOOKUP(VALUE(AH250),'(辅)战斗时机表'!$A$4:$C$47,3,FALSE)&amp;IF(AI250="","","("&amp;AI250&amp;")"),"配置错误")&amp;IF(AK250="",""," 或 "))</f>
        <v/>
      </c>
      <c r="AK250" s="7" t="str">
        <f t="shared" ca="1" si="203"/>
        <v/>
      </c>
    </row>
    <row r="251" spans="1:37" x14ac:dyDescent="0.15">
      <c r="A251" s="9" t="str">
        <f t="shared" ca="1" si="153"/>
        <v>触发死亡之前</v>
      </c>
      <c r="B251" s="7">
        <f ca="1">IF(OFFSET(Buff!R$6,ROW()-6,0)="","",OFFSET(Buff!R$6,ROW()-6,0))</f>
        <v>304</v>
      </c>
      <c r="C251" s="7">
        <v>1</v>
      </c>
      <c r="D251" s="7">
        <f t="shared" ca="1" si="179"/>
        <v>4</v>
      </c>
      <c r="E251" s="10" t="str">
        <f t="shared" ca="1" si="180"/>
        <v>304</v>
      </c>
      <c r="F251" s="11" t="str">
        <f t="shared" ca="1" si="181"/>
        <v>304</v>
      </c>
      <c r="G251" s="11" t="str">
        <f t="shared" ca="1" si="182"/>
        <v/>
      </c>
      <c r="H251" s="11" t="str">
        <f ca="1">IF(F251="","",IFERROR(VLOOKUP(VALUE(F251),'(辅)战斗时机表'!$A$4:$C$47,3,FALSE)&amp;IF(G251="","","("&amp;G251&amp;")"),"配置错误")&amp;IF(I251="",""," 或 "))</f>
        <v>触发死亡之前</v>
      </c>
      <c r="I251" s="7" t="str">
        <f t="shared" ca="1" si="183"/>
        <v/>
      </c>
      <c r="J251" s="7">
        <v>2</v>
      </c>
      <c r="K251" s="7">
        <f t="shared" ca="1" si="184"/>
        <v>1</v>
      </c>
      <c r="L251" s="10" t="str">
        <f t="shared" ca="1" si="185"/>
        <v/>
      </c>
      <c r="M251" s="11" t="str">
        <f t="shared" ca="1" si="186"/>
        <v/>
      </c>
      <c r="N251" s="11" t="str">
        <f t="shared" ca="1" si="187"/>
        <v/>
      </c>
      <c r="O251" s="11" t="str">
        <f ca="1">IF(M251="","",IFERROR(VLOOKUP(VALUE(M251),'(辅)战斗时机表'!$A$4:$C$47,3,FALSE)&amp;IF(N251="","","("&amp;N251&amp;")"),"配置错误")&amp;IF(P251="",""," 或 "))</f>
        <v/>
      </c>
      <c r="P251" s="7" t="str">
        <f t="shared" ca="1" si="188"/>
        <v/>
      </c>
      <c r="Q251" s="7">
        <v>3</v>
      </c>
      <c r="R251" s="7">
        <f t="shared" ca="1" si="189"/>
        <v>1</v>
      </c>
      <c r="S251" s="10" t="str">
        <f t="shared" ca="1" si="190"/>
        <v/>
      </c>
      <c r="T251" s="11" t="str">
        <f t="shared" ca="1" si="191"/>
        <v/>
      </c>
      <c r="U251" s="11" t="str">
        <f t="shared" ca="1" si="192"/>
        <v/>
      </c>
      <c r="V251" s="11" t="str">
        <f ca="1">IF(T251="","",IFERROR(VLOOKUP(VALUE(T251),'(辅)战斗时机表'!$A$4:$C$47,3,FALSE)&amp;IF(U251="","","("&amp;U251&amp;")"),"配置错误")&amp;IF(W251="",""," 或 "))</f>
        <v/>
      </c>
      <c r="W251" s="7" t="str">
        <f t="shared" ca="1" si="193"/>
        <v/>
      </c>
      <c r="X251" s="7">
        <v>4</v>
      </c>
      <c r="Y251" s="7">
        <f t="shared" ca="1" si="194"/>
        <v>1</v>
      </c>
      <c r="Z251" s="10" t="str">
        <f t="shared" ca="1" si="195"/>
        <v/>
      </c>
      <c r="AA251" s="11" t="str">
        <f t="shared" ca="1" si="196"/>
        <v/>
      </c>
      <c r="AB251" s="11" t="str">
        <f t="shared" ca="1" si="197"/>
        <v/>
      </c>
      <c r="AC251" s="11" t="str">
        <f ca="1">IF(AA251="","",IFERROR(VLOOKUP(VALUE(AA251),'(辅)战斗时机表'!$A$4:$C$47,3,FALSE)&amp;IF(AB251="","","("&amp;AB251&amp;")"),"配置错误")&amp;IF(AD251="",""," 或 "))</f>
        <v/>
      </c>
      <c r="AD251" s="7" t="str">
        <f t="shared" ca="1" si="198"/>
        <v/>
      </c>
      <c r="AE251" s="7">
        <v>5</v>
      </c>
      <c r="AF251" s="7">
        <f t="shared" ca="1" si="199"/>
        <v>1</v>
      </c>
      <c r="AG251" s="10" t="str">
        <f t="shared" ca="1" si="200"/>
        <v/>
      </c>
      <c r="AH251" s="11" t="str">
        <f t="shared" ca="1" si="201"/>
        <v/>
      </c>
      <c r="AI251" s="11" t="str">
        <f t="shared" ca="1" si="202"/>
        <v/>
      </c>
      <c r="AJ251" s="11" t="str">
        <f ca="1">IF(AH251="","",IFERROR(VLOOKUP(VALUE(AH251),'(辅)战斗时机表'!$A$4:$C$47,3,FALSE)&amp;IF(AI251="","","("&amp;AI251&amp;")"),"配置错误")&amp;IF(AK251="",""," 或 "))</f>
        <v/>
      </c>
      <c r="AK251" s="7" t="str">
        <f t="shared" ca="1" si="203"/>
        <v/>
      </c>
    </row>
    <row r="252" spans="1:37" x14ac:dyDescent="0.15">
      <c r="A252" s="9" t="str">
        <f t="shared" ca="1" si="153"/>
        <v>立即</v>
      </c>
      <c r="B252" s="7">
        <f ca="1">IF(OFFSET(Buff!R$6,ROW()-6,0)="","",OFFSET(Buff!R$6,ROW()-6,0))</f>
        <v>0</v>
      </c>
      <c r="C252" s="7">
        <v>1</v>
      </c>
      <c r="D252" s="7">
        <f t="shared" ca="1" si="179"/>
        <v>2</v>
      </c>
      <c r="E252" s="10" t="str">
        <f t="shared" ca="1" si="180"/>
        <v>0</v>
      </c>
      <c r="F252" s="11" t="str">
        <f t="shared" ca="1" si="181"/>
        <v>0</v>
      </c>
      <c r="G252" s="11" t="str">
        <f t="shared" ca="1" si="182"/>
        <v/>
      </c>
      <c r="H252" s="11" t="str">
        <f ca="1">IF(F252="","",IFERROR(VLOOKUP(VALUE(F252),'(辅)战斗时机表'!$A$4:$C$47,3,FALSE)&amp;IF(G252="","","("&amp;G252&amp;")"),"配置错误")&amp;IF(I252="",""," 或 "))</f>
        <v>立即</v>
      </c>
      <c r="I252" s="7" t="str">
        <f t="shared" ca="1" si="183"/>
        <v/>
      </c>
      <c r="J252" s="7">
        <v>2</v>
      </c>
      <c r="K252" s="7">
        <f t="shared" ca="1" si="184"/>
        <v>1</v>
      </c>
      <c r="L252" s="10" t="str">
        <f t="shared" ca="1" si="185"/>
        <v/>
      </c>
      <c r="M252" s="11" t="str">
        <f t="shared" ca="1" si="186"/>
        <v/>
      </c>
      <c r="N252" s="11" t="str">
        <f t="shared" ca="1" si="187"/>
        <v/>
      </c>
      <c r="O252" s="11" t="str">
        <f ca="1">IF(M252="","",IFERROR(VLOOKUP(VALUE(M252),'(辅)战斗时机表'!$A$4:$C$47,3,FALSE)&amp;IF(N252="","","("&amp;N252&amp;")"),"配置错误")&amp;IF(P252="",""," 或 "))</f>
        <v/>
      </c>
      <c r="P252" s="7" t="str">
        <f t="shared" ca="1" si="188"/>
        <v/>
      </c>
      <c r="Q252" s="7">
        <v>3</v>
      </c>
      <c r="R252" s="7">
        <f t="shared" ca="1" si="189"/>
        <v>1</v>
      </c>
      <c r="S252" s="10" t="str">
        <f t="shared" ca="1" si="190"/>
        <v/>
      </c>
      <c r="T252" s="11" t="str">
        <f t="shared" ca="1" si="191"/>
        <v/>
      </c>
      <c r="U252" s="11" t="str">
        <f t="shared" ca="1" si="192"/>
        <v/>
      </c>
      <c r="V252" s="11" t="str">
        <f ca="1">IF(T252="","",IFERROR(VLOOKUP(VALUE(T252),'(辅)战斗时机表'!$A$4:$C$47,3,FALSE)&amp;IF(U252="","","("&amp;U252&amp;")"),"配置错误")&amp;IF(W252="",""," 或 "))</f>
        <v/>
      </c>
      <c r="W252" s="7" t="str">
        <f t="shared" ca="1" si="193"/>
        <v/>
      </c>
      <c r="X252" s="7">
        <v>4</v>
      </c>
      <c r="Y252" s="7">
        <f t="shared" ca="1" si="194"/>
        <v>1</v>
      </c>
      <c r="Z252" s="10" t="str">
        <f t="shared" ca="1" si="195"/>
        <v/>
      </c>
      <c r="AA252" s="11" t="str">
        <f t="shared" ca="1" si="196"/>
        <v/>
      </c>
      <c r="AB252" s="11" t="str">
        <f t="shared" ca="1" si="197"/>
        <v/>
      </c>
      <c r="AC252" s="11" t="str">
        <f ca="1">IF(AA252="","",IFERROR(VLOOKUP(VALUE(AA252),'(辅)战斗时机表'!$A$4:$C$47,3,FALSE)&amp;IF(AB252="","","("&amp;AB252&amp;")"),"配置错误")&amp;IF(AD252="",""," 或 "))</f>
        <v/>
      </c>
      <c r="AD252" s="7" t="str">
        <f t="shared" ca="1" si="198"/>
        <v/>
      </c>
      <c r="AE252" s="7">
        <v>5</v>
      </c>
      <c r="AF252" s="7">
        <f t="shared" ca="1" si="199"/>
        <v>1</v>
      </c>
      <c r="AG252" s="10" t="str">
        <f t="shared" ca="1" si="200"/>
        <v/>
      </c>
      <c r="AH252" s="11" t="str">
        <f t="shared" ca="1" si="201"/>
        <v/>
      </c>
      <c r="AI252" s="11" t="str">
        <f t="shared" ca="1" si="202"/>
        <v/>
      </c>
      <c r="AJ252" s="11" t="str">
        <f ca="1">IF(AH252="","",IFERROR(VLOOKUP(VALUE(AH252),'(辅)战斗时机表'!$A$4:$C$47,3,FALSE)&amp;IF(AI252="","","("&amp;AI252&amp;")"),"配置错误")&amp;IF(AK252="",""," 或 "))</f>
        <v/>
      </c>
      <c r="AK252" s="7" t="str">
        <f t="shared" ca="1" si="203"/>
        <v/>
      </c>
    </row>
    <row r="253" spans="1:37" x14ac:dyDescent="0.15">
      <c r="A253" s="9" t="str">
        <f t="shared" ca="1" si="153"/>
        <v>触发死亡之前</v>
      </c>
      <c r="B253" s="7">
        <f ca="1">IF(OFFSET(Buff!R$6,ROW()-6,0)="","",OFFSET(Buff!R$6,ROW()-6,0))</f>
        <v>304</v>
      </c>
      <c r="C253" s="7">
        <v>1</v>
      </c>
      <c r="D253" s="7">
        <f t="shared" ca="1" si="179"/>
        <v>4</v>
      </c>
      <c r="E253" s="10" t="str">
        <f t="shared" ca="1" si="180"/>
        <v>304</v>
      </c>
      <c r="F253" s="11" t="str">
        <f t="shared" ca="1" si="181"/>
        <v>304</v>
      </c>
      <c r="G253" s="11" t="str">
        <f t="shared" ca="1" si="182"/>
        <v/>
      </c>
      <c r="H253" s="11" t="str">
        <f ca="1">IF(F253="","",IFERROR(VLOOKUP(VALUE(F253),'(辅)战斗时机表'!$A$4:$C$47,3,FALSE)&amp;IF(G253="","","("&amp;G253&amp;")"),"配置错误")&amp;IF(I253="",""," 或 "))</f>
        <v>触发死亡之前</v>
      </c>
      <c r="I253" s="7" t="str">
        <f t="shared" ca="1" si="183"/>
        <v/>
      </c>
      <c r="J253" s="7">
        <v>2</v>
      </c>
      <c r="K253" s="7">
        <f t="shared" ca="1" si="184"/>
        <v>1</v>
      </c>
      <c r="L253" s="10" t="str">
        <f t="shared" ca="1" si="185"/>
        <v/>
      </c>
      <c r="M253" s="11" t="str">
        <f t="shared" ca="1" si="186"/>
        <v/>
      </c>
      <c r="N253" s="11" t="str">
        <f t="shared" ca="1" si="187"/>
        <v/>
      </c>
      <c r="O253" s="11" t="str">
        <f ca="1">IF(M253="","",IFERROR(VLOOKUP(VALUE(M253),'(辅)战斗时机表'!$A$4:$C$47,3,FALSE)&amp;IF(N253="","","("&amp;N253&amp;")"),"配置错误")&amp;IF(P253="",""," 或 "))</f>
        <v/>
      </c>
      <c r="P253" s="7" t="str">
        <f t="shared" ca="1" si="188"/>
        <v/>
      </c>
      <c r="Q253" s="7">
        <v>3</v>
      </c>
      <c r="R253" s="7">
        <f t="shared" ca="1" si="189"/>
        <v>1</v>
      </c>
      <c r="S253" s="10" t="str">
        <f t="shared" ca="1" si="190"/>
        <v/>
      </c>
      <c r="T253" s="11" t="str">
        <f t="shared" ca="1" si="191"/>
        <v/>
      </c>
      <c r="U253" s="11" t="str">
        <f t="shared" ca="1" si="192"/>
        <v/>
      </c>
      <c r="V253" s="11" t="str">
        <f ca="1">IF(T253="","",IFERROR(VLOOKUP(VALUE(T253),'(辅)战斗时机表'!$A$4:$C$47,3,FALSE)&amp;IF(U253="","","("&amp;U253&amp;")"),"配置错误")&amp;IF(W253="",""," 或 "))</f>
        <v/>
      </c>
      <c r="W253" s="7" t="str">
        <f t="shared" ca="1" si="193"/>
        <v/>
      </c>
      <c r="X253" s="7">
        <v>4</v>
      </c>
      <c r="Y253" s="7">
        <f t="shared" ca="1" si="194"/>
        <v>1</v>
      </c>
      <c r="Z253" s="10" t="str">
        <f t="shared" ca="1" si="195"/>
        <v/>
      </c>
      <c r="AA253" s="11" t="str">
        <f t="shared" ca="1" si="196"/>
        <v/>
      </c>
      <c r="AB253" s="11" t="str">
        <f t="shared" ca="1" si="197"/>
        <v/>
      </c>
      <c r="AC253" s="11" t="str">
        <f ca="1">IF(AA253="","",IFERROR(VLOOKUP(VALUE(AA253),'(辅)战斗时机表'!$A$4:$C$47,3,FALSE)&amp;IF(AB253="","","("&amp;AB253&amp;")"),"配置错误")&amp;IF(AD253="",""," 或 "))</f>
        <v/>
      </c>
      <c r="AD253" s="7" t="str">
        <f t="shared" ca="1" si="198"/>
        <v/>
      </c>
      <c r="AE253" s="7">
        <v>5</v>
      </c>
      <c r="AF253" s="7">
        <f t="shared" ca="1" si="199"/>
        <v>1</v>
      </c>
      <c r="AG253" s="10" t="str">
        <f t="shared" ca="1" si="200"/>
        <v/>
      </c>
      <c r="AH253" s="11" t="str">
        <f t="shared" ca="1" si="201"/>
        <v/>
      </c>
      <c r="AI253" s="11" t="str">
        <f t="shared" ca="1" si="202"/>
        <v/>
      </c>
      <c r="AJ253" s="11" t="str">
        <f ca="1">IF(AH253="","",IFERROR(VLOOKUP(VALUE(AH253),'(辅)战斗时机表'!$A$4:$C$47,3,FALSE)&amp;IF(AI253="","","("&amp;AI253&amp;")"),"配置错误")&amp;IF(AK253="",""," 或 "))</f>
        <v/>
      </c>
      <c r="AK253" s="7" t="str">
        <f t="shared" ca="1" si="203"/>
        <v/>
      </c>
    </row>
    <row r="254" spans="1:37" x14ac:dyDescent="0.15">
      <c r="A254" s="9" t="str">
        <f t="shared" ca="1" si="153"/>
        <v>立即</v>
      </c>
      <c r="B254" s="7">
        <f ca="1">IF(OFFSET(Buff!R$6,ROW()-6,0)="","",OFFSET(Buff!R$6,ROW()-6,0))</f>
        <v>0</v>
      </c>
      <c r="C254" s="7">
        <v>1</v>
      </c>
      <c r="D254" s="7">
        <f t="shared" ca="1" si="179"/>
        <v>2</v>
      </c>
      <c r="E254" s="10" t="str">
        <f t="shared" ca="1" si="180"/>
        <v>0</v>
      </c>
      <c r="F254" s="11" t="str">
        <f t="shared" ca="1" si="181"/>
        <v>0</v>
      </c>
      <c r="G254" s="11" t="str">
        <f t="shared" ca="1" si="182"/>
        <v/>
      </c>
      <c r="H254" s="11" t="str">
        <f ca="1">IF(F254="","",IFERROR(VLOOKUP(VALUE(F254),'(辅)战斗时机表'!$A$4:$C$47,3,FALSE)&amp;IF(G254="","","("&amp;G254&amp;")"),"配置错误")&amp;IF(I254="",""," 或 "))</f>
        <v>立即</v>
      </c>
      <c r="I254" s="7" t="str">
        <f t="shared" ca="1" si="183"/>
        <v/>
      </c>
      <c r="J254" s="7">
        <v>2</v>
      </c>
      <c r="K254" s="7">
        <f t="shared" ca="1" si="184"/>
        <v>1</v>
      </c>
      <c r="L254" s="10" t="str">
        <f t="shared" ca="1" si="185"/>
        <v/>
      </c>
      <c r="M254" s="11" t="str">
        <f t="shared" ca="1" si="186"/>
        <v/>
      </c>
      <c r="N254" s="11" t="str">
        <f t="shared" ca="1" si="187"/>
        <v/>
      </c>
      <c r="O254" s="11" t="str">
        <f ca="1">IF(M254="","",IFERROR(VLOOKUP(VALUE(M254),'(辅)战斗时机表'!$A$4:$C$47,3,FALSE)&amp;IF(N254="","","("&amp;N254&amp;")"),"配置错误")&amp;IF(P254="",""," 或 "))</f>
        <v/>
      </c>
      <c r="P254" s="7" t="str">
        <f t="shared" ca="1" si="188"/>
        <v/>
      </c>
      <c r="Q254" s="7">
        <v>3</v>
      </c>
      <c r="R254" s="7">
        <f t="shared" ca="1" si="189"/>
        <v>1</v>
      </c>
      <c r="S254" s="10" t="str">
        <f t="shared" ca="1" si="190"/>
        <v/>
      </c>
      <c r="T254" s="11" t="str">
        <f t="shared" ca="1" si="191"/>
        <v/>
      </c>
      <c r="U254" s="11" t="str">
        <f t="shared" ca="1" si="192"/>
        <v/>
      </c>
      <c r="V254" s="11" t="str">
        <f ca="1">IF(T254="","",IFERROR(VLOOKUP(VALUE(T254),'(辅)战斗时机表'!$A$4:$C$47,3,FALSE)&amp;IF(U254="","","("&amp;U254&amp;")"),"配置错误")&amp;IF(W254="",""," 或 "))</f>
        <v/>
      </c>
      <c r="W254" s="7" t="str">
        <f t="shared" ca="1" si="193"/>
        <v/>
      </c>
      <c r="X254" s="7">
        <v>4</v>
      </c>
      <c r="Y254" s="7">
        <f t="shared" ca="1" si="194"/>
        <v>1</v>
      </c>
      <c r="Z254" s="10" t="str">
        <f t="shared" ca="1" si="195"/>
        <v/>
      </c>
      <c r="AA254" s="11" t="str">
        <f t="shared" ca="1" si="196"/>
        <v/>
      </c>
      <c r="AB254" s="11" t="str">
        <f t="shared" ca="1" si="197"/>
        <v/>
      </c>
      <c r="AC254" s="11" t="str">
        <f ca="1">IF(AA254="","",IFERROR(VLOOKUP(VALUE(AA254),'(辅)战斗时机表'!$A$4:$C$47,3,FALSE)&amp;IF(AB254="","","("&amp;AB254&amp;")"),"配置错误")&amp;IF(AD254="",""," 或 "))</f>
        <v/>
      </c>
      <c r="AD254" s="7" t="str">
        <f t="shared" ca="1" si="198"/>
        <v/>
      </c>
      <c r="AE254" s="7">
        <v>5</v>
      </c>
      <c r="AF254" s="7">
        <f t="shared" ca="1" si="199"/>
        <v>1</v>
      </c>
      <c r="AG254" s="10" t="str">
        <f t="shared" ca="1" si="200"/>
        <v/>
      </c>
      <c r="AH254" s="11" t="str">
        <f t="shared" ca="1" si="201"/>
        <v/>
      </c>
      <c r="AI254" s="11" t="str">
        <f t="shared" ca="1" si="202"/>
        <v/>
      </c>
      <c r="AJ254" s="11" t="str">
        <f ca="1">IF(AH254="","",IFERROR(VLOOKUP(VALUE(AH254),'(辅)战斗时机表'!$A$4:$C$47,3,FALSE)&amp;IF(AI254="","","("&amp;AI254&amp;")"),"配置错误")&amp;IF(AK254="",""," 或 "))</f>
        <v/>
      </c>
      <c r="AK254" s="7" t="str">
        <f t="shared" ca="1" si="203"/>
        <v/>
      </c>
    </row>
    <row r="255" spans="1:37" x14ac:dyDescent="0.15">
      <c r="A255" s="9" t="str">
        <f t="shared" ca="1" si="153"/>
        <v>触发死亡之前</v>
      </c>
      <c r="B255" s="7">
        <f ca="1">IF(OFFSET(Buff!R$6,ROW()-6,0)="","",OFFSET(Buff!R$6,ROW()-6,0))</f>
        <v>304</v>
      </c>
      <c r="C255" s="7">
        <v>1</v>
      </c>
      <c r="D255" s="7">
        <f t="shared" ca="1" si="179"/>
        <v>4</v>
      </c>
      <c r="E255" s="10" t="str">
        <f t="shared" ca="1" si="180"/>
        <v>304</v>
      </c>
      <c r="F255" s="11" t="str">
        <f t="shared" ca="1" si="181"/>
        <v>304</v>
      </c>
      <c r="G255" s="11" t="str">
        <f t="shared" ca="1" si="182"/>
        <v/>
      </c>
      <c r="H255" s="11" t="str">
        <f ca="1">IF(F255="","",IFERROR(VLOOKUP(VALUE(F255),'(辅)战斗时机表'!$A$4:$C$47,3,FALSE)&amp;IF(G255="","","("&amp;G255&amp;")"),"配置错误")&amp;IF(I255="",""," 或 "))</f>
        <v>触发死亡之前</v>
      </c>
      <c r="I255" s="7" t="str">
        <f t="shared" ca="1" si="183"/>
        <v/>
      </c>
      <c r="J255" s="7">
        <v>2</v>
      </c>
      <c r="K255" s="7">
        <f t="shared" ca="1" si="184"/>
        <v>1</v>
      </c>
      <c r="L255" s="10" t="str">
        <f t="shared" ca="1" si="185"/>
        <v/>
      </c>
      <c r="M255" s="11" t="str">
        <f t="shared" ca="1" si="186"/>
        <v/>
      </c>
      <c r="N255" s="11" t="str">
        <f t="shared" ca="1" si="187"/>
        <v/>
      </c>
      <c r="O255" s="11" t="str">
        <f ca="1">IF(M255="","",IFERROR(VLOOKUP(VALUE(M255),'(辅)战斗时机表'!$A$4:$C$47,3,FALSE)&amp;IF(N255="","","("&amp;N255&amp;")"),"配置错误")&amp;IF(P255="",""," 或 "))</f>
        <v/>
      </c>
      <c r="P255" s="7" t="str">
        <f t="shared" ca="1" si="188"/>
        <v/>
      </c>
      <c r="Q255" s="7">
        <v>3</v>
      </c>
      <c r="R255" s="7">
        <f t="shared" ca="1" si="189"/>
        <v>1</v>
      </c>
      <c r="S255" s="10" t="str">
        <f t="shared" ca="1" si="190"/>
        <v/>
      </c>
      <c r="T255" s="11" t="str">
        <f t="shared" ca="1" si="191"/>
        <v/>
      </c>
      <c r="U255" s="11" t="str">
        <f t="shared" ca="1" si="192"/>
        <v/>
      </c>
      <c r="V255" s="11" t="str">
        <f ca="1">IF(T255="","",IFERROR(VLOOKUP(VALUE(T255),'(辅)战斗时机表'!$A$4:$C$47,3,FALSE)&amp;IF(U255="","","("&amp;U255&amp;")"),"配置错误")&amp;IF(W255="",""," 或 "))</f>
        <v/>
      </c>
      <c r="W255" s="7" t="str">
        <f t="shared" ca="1" si="193"/>
        <v/>
      </c>
      <c r="X255" s="7">
        <v>4</v>
      </c>
      <c r="Y255" s="7">
        <f t="shared" ca="1" si="194"/>
        <v>1</v>
      </c>
      <c r="Z255" s="10" t="str">
        <f t="shared" ca="1" si="195"/>
        <v/>
      </c>
      <c r="AA255" s="11" t="str">
        <f t="shared" ca="1" si="196"/>
        <v/>
      </c>
      <c r="AB255" s="11" t="str">
        <f t="shared" ca="1" si="197"/>
        <v/>
      </c>
      <c r="AC255" s="11" t="str">
        <f ca="1">IF(AA255="","",IFERROR(VLOOKUP(VALUE(AA255),'(辅)战斗时机表'!$A$4:$C$47,3,FALSE)&amp;IF(AB255="","","("&amp;AB255&amp;")"),"配置错误")&amp;IF(AD255="",""," 或 "))</f>
        <v/>
      </c>
      <c r="AD255" s="7" t="str">
        <f t="shared" ca="1" si="198"/>
        <v/>
      </c>
      <c r="AE255" s="7">
        <v>5</v>
      </c>
      <c r="AF255" s="7">
        <f t="shared" ca="1" si="199"/>
        <v>1</v>
      </c>
      <c r="AG255" s="10" t="str">
        <f t="shared" ca="1" si="200"/>
        <v/>
      </c>
      <c r="AH255" s="11" t="str">
        <f t="shared" ca="1" si="201"/>
        <v/>
      </c>
      <c r="AI255" s="11" t="str">
        <f t="shared" ca="1" si="202"/>
        <v/>
      </c>
      <c r="AJ255" s="11" t="str">
        <f ca="1">IF(AH255="","",IFERROR(VLOOKUP(VALUE(AH255),'(辅)战斗时机表'!$A$4:$C$47,3,FALSE)&amp;IF(AI255="","","("&amp;AI255&amp;")"),"配置错误")&amp;IF(AK255="",""," 或 "))</f>
        <v/>
      </c>
      <c r="AK255" s="7" t="str">
        <f t="shared" ca="1" si="203"/>
        <v/>
      </c>
    </row>
    <row r="256" spans="1:37" x14ac:dyDescent="0.15">
      <c r="A256" s="9" t="str">
        <f t="shared" ca="1" si="153"/>
        <v>立即</v>
      </c>
      <c r="B256" s="7">
        <f ca="1">IF(OFFSET(Buff!R$6,ROW()-6,0)="","",OFFSET(Buff!R$6,ROW()-6,0))</f>
        <v>0</v>
      </c>
      <c r="C256" s="7">
        <v>1</v>
      </c>
      <c r="D256" s="7">
        <f t="shared" ca="1" si="179"/>
        <v>2</v>
      </c>
      <c r="E256" s="10" t="str">
        <f t="shared" ca="1" si="180"/>
        <v>0</v>
      </c>
      <c r="F256" s="11" t="str">
        <f t="shared" ca="1" si="181"/>
        <v>0</v>
      </c>
      <c r="G256" s="11" t="str">
        <f t="shared" ca="1" si="182"/>
        <v/>
      </c>
      <c r="H256" s="11" t="str">
        <f ca="1">IF(F256="","",IFERROR(VLOOKUP(VALUE(F256),'(辅)战斗时机表'!$A$4:$C$47,3,FALSE)&amp;IF(G256="","","("&amp;G256&amp;")"),"配置错误")&amp;IF(I256="",""," 或 "))</f>
        <v>立即</v>
      </c>
      <c r="I256" s="7" t="str">
        <f t="shared" ca="1" si="183"/>
        <v/>
      </c>
      <c r="J256" s="7">
        <v>2</v>
      </c>
      <c r="K256" s="7">
        <f t="shared" ca="1" si="184"/>
        <v>1</v>
      </c>
      <c r="L256" s="10" t="str">
        <f t="shared" ca="1" si="185"/>
        <v/>
      </c>
      <c r="M256" s="11" t="str">
        <f t="shared" ca="1" si="186"/>
        <v/>
      </c>
      <c r="N256" s="11" t="str">
        <f t="shared" ca="1" si="187"/>
        <v/>
      </c>
      <c r="O256" s="11" t="str">
        <f ca="1">IF(M256="","",IFERROR(VLOOKUP(VALUE(M256),'(辅)战斗时机表'!$A$4:$C$47,3,FALSE)&amp;IF(N256="","","("&amp;N256&amp;")"),"配置错误")&amp;IF(P256="",""," 或 "))</f>
        <v/>
      </c>
      <c r="P256" s="7" t="str">
        <f t="shared" ca="1" si="188"/>
        <v/>
      </c>
      <c r="Q256" s="7">
        <v>3</v>
      </c>
      <c r="R256" s="7">
        <f t="shared" ca="1" si="189"/>
        <v>1</v>
      </c>
      <c r="S256" s="10" t="str">
        <f t="shared" ca="1" si="190"/>
        <v/>
      </c>
      <c r="T256" s="11" t="str">
        <f t="shared" ca="1" si="191"/>
        <v/>
      </c>
      <c r="U256" s="11" t="str">
        <f t="shared" ca="1" si="192"/>
        <v/>
      </c>
      <c r="V256" s="11" t="str">
        <f ca="1">IF(T256="","",IFERROR(VLOOKUP(VALUE(T256),'(辅)战斗时机表'!$A$4:$C$47,3,FALSE)&amp;IF(U256="","","("&amp;U256&amp;")"),"配置错误")&amp;IF(W256="",""," 或 "))</f>
        <v/>
      </c>
      <c r="W256" s="7" t="str">
        <f t="shared" ca="1" si="193"/>
        <v/>
      </c>
      <c r="X256" s="7">
        <v>4</v>
      </c>
      <c r="Y256" s="7">
        <f t="shared" ca="1" si="194"/>
        <v>1</v>
      </c>
      <c r="Z256" s="10" t="str">
        <f t="shared" ca="1" si="195"/>
        <v/>
      </c>
      <c r="AA256" s="11" t="str">
        <f t="shared" ca="1" si="196"/>
        <v/>
      </c>
      <c r="AB256" s="11" t="str">
        <f t="shared" ca="1" si="197"/>
        <v/>
      </c>
      <c r="AC256" s="11" t="str">
        <f ca="1">IF(AA256="","",IFERROR(VLOOKUP(VALUE(AA256),'(辅)战斗时机表'!$A$4:$C$47,3,FALSE)&amp;IF(AB256="","","("&amp;AB256&amp;")"),"配置错误")&amp;IF(AD256="",""," 或 "))</f>
        <v/>
      </c>
      <c r="AD256" s="7" t="str">
        <f t="shared" ca="1" si="198"/>
        <v/>
      </c>
      <c r="AE256" s="7">
        <v>5</v>
      </c>
      <c r="AF256" s="7">
        <f t="shared" ca="1" si="199"/>
        <v>1</v>
      </c>
      <c r="AG256" s="10" t="str">
        <f t="shared" ca="1" si="200"/>
        <v/>
      </c>
      <c r="AH256" s="11" t="str">
        <f t="shared" ca="1" si="201"/>
        <v/>
      </c>
      <c r="AI256" s="11" t="str">
        <f t="shared" ca="1" si="202"/>
        <v/>
      </c>
      <c r="AJ256" s="11" t="str">
        <f ca="1">IF(AH256="","",IFERROR(VLOOKUP(VALUE(AH256),'(辅)战斗时机表'!$A$4:$C$47,3,FALSE)&amp;IF(AI256="","","("&amp;AI256&amp;")"),"配置错误")&amp;IF(AK256="",""," 或 "))</f>
        <v/>
      </c>
      <c r="AK256" s="7" t="str">
        <f t="shared" ca="1" si="203"/>
        <v/>
      </c>
    </row>
    <row r="257" spans="1:37" x14ac:dyDescent="0.15">
      <c r="A257" s="9" t="str">
        <f t="shared" ca="1" si="153"/>
        <v>立即</v>
      </c>
      <c r="B257" s="7">
        <f ca="1">IF(OFFSET(Buff!R$6,ROW()-6,0)="","",OFFSET(Buff!R$6,ROW()-6,0))</f>
        <v>0</v>
      </c>
      <c r="C257" s="7">
        <v>1</v>
      </c>
      <c r="D257" s="7">
        <f t="shared" ca="1" si="179"/>
        <v>2</v>
      </c>
      <c r="E257" s="10" t="str">
        <f t="shared" ca="1" si="180"/>
        <v>0</v>
      </c>
      <c r="F257" s="11" t="str">
        <f t="shared" ca="1" si="181"/>
        <v>0</v>
      </c>
      <c r="G257" s="11" t="str">
        <f t="shared" ca="1" si="182"/>
        <v/>
      </c>
      <c r="H257" s="11" t="str">
        <f ca="1">IF(F257="","",IFERROR(VLOOKUP(VALUE(F257),'(辅)战斗时机表'!$A$4:$C$47,3,FALSE)&amp;IF(G257="","","("&amp;G257&amp;")"),"配置错误")&amp;IF(I257="",""," 或 "))</f>
        <v>立即</v>
      </c>
      <c r="I257" s="7" t="str">
        <f t="shared" ca="1" si="183"/>
        <v/>
      </c>
      <c r="J257" s="7">
        <v>2</v>
      </c>
      <c r="K257" s="7">
        <f t="shared" ca="1" si="184"/>
        <v>1</v>
      </c>
      <c r="L257" s="10" t="str">
        <f t="shared" ca="1" si="185"/>
        <v/>
      </c>
      <c r="M257" s="11" t="str">
        <f t="shared" ca="1" si="186"/>
        <v/>
      </c>
      <c r="N257" s="11" t="str">
        <f t="shared" ca="1" si="187"/>
        <v/>
      </c>
      <c r="O257" s="11" t="str">
        <f ca="1">IF(M257="","",IFERROR(VLOOKUP(VALUE(M257),'(辅)战斗时机表'!$A$4:$C$47,3,FALSE)&amp;IF(N257="","","("&amp;N257&amp;")"),"配置错误")&amp;IF(P257="",""," 或 "))</f>
        <v/>
      </c>
      <c r="P257" s="7" t="str">
        <f t="shared" ca="1" si="188"/>
        <v/>
      </c>
      <c r="Q257" s="7">
        <v>3</v>
      </c>
      <c r="R257" s="7">
        <f t="shared" ca="1" si="189"/>
        <v>1</v>
      </c>
      <c r="S257" s="10" t="str">
        <f t="shared" ca="1" si="190"/>
        <v/>
      </c>
      <c r="T257" s="11" t="str">
        <f t="shared" ca="1" si="191"/>
        <v/>
      </c>
      <c r="U257" s="11" t="str">
        <f t="shared" ca="1" si="192"/>
        <v/>
      </c>
      <c r="V257" s="11" t="str">
        <f ca="1">IF(T257="","",IFERROR(VLOOKUP(VALUE(T257),'(辅)战斗时机表'!$A$4:$C$47,3,FALSE)&amp;IF(U257="","","("&amp;U257&amp;")"),"配置错误")&amp;IF(W257="",""," 或 "))</f>
        <v/>
      </c>
      <c r="W257" s="7" t="str">
        <f t="shared" ca="1" si="193"/>
        <v/>
      </c>
      <c r="X257" s="7">
        <v>4</v>
      </c>
      <c r="Y257" s="7">
        <f t="shared" ca="1" si="194"/>
        <v>1</v>
      </c>
      <c r="Z257" s="10" t="str">
        <f t="shared" ca="1" si="195"/>
        <v/>
      </c>
      <c r="AA257" s="11" t="str">
        <f t="shared" ca="1" si="196"/>
        <v/>
      </c>
      <c r="AB257" s="11" t="str">
        <f t="shared" ca="1" si="197"/>
        <v/>
      </c>
      <c r="AC257" s="11" t="str">
        <f ca="1">IF(AA257="","",IFERROR(VLOOKUP(VALUE(AA257),'(辅)战斗时机表'!$A$4:$C$47,3,FALSE)&amp;IF(AB257="","","("&amp;AB257&amp;")"),"配置错误")&amp;IF(AD257="",""," 或 "))</f>
        <v/>
      </c>
      <c r="AD257" s="7" t="str">
        <f t="shared" ca="1" si="198"/>
        <v/>
      </c>
      <c r="AE257" s="7">
        <v>5</v>
      </c>
      <c r="AF257" s="7">
        <f t="shared" ca="1" si="199"/>
        <v>1</v>
      </c>
      <c r="AG257" s="10" t="str">
        <f t="shared" ca="1" si="200"/>
        <v/>
      </c>
      <c r="AH257" s="11" t="str">
        <f t="shared" ca="1" si="201"/>
        <v/>
      </c>
      <c r="AI257" s="11" t="str">
        <f t="shared" ca="1" si="202"/>
        <v/>
      </c>
      <c r="AJ257" s="11" t="str">
        <f ca="1">IF(AH257="","",IFERROR(VLOOKUP(VALUE(AH257),'(辅)战斗时机表'!$A$4:$C$47,3,FALSE)&amp;IF(AI257="","","("&amp;AI257&amp;")"),"配置错误")&amp;IF(AK257="",""," 或 "))</f>
        <v/>
      </c>
      <c r="AK257" s="7" t="str">
        <f t="shared" ca="1" si="203"/>
        <v/>
      </c>
    </row>
    <row r="258" spans="1:37" x14ac:dyDescent="0.15">
      <c r="A258" s="9" t="str">
        <f t="shared" ca="1" si="153"/>
        <v>立即</v>
      </c>
      <c r="B258" s="7">
        <f ca="1">IF(OFFSET(Buff!R$6,ROW()-6,0)="","",OFFSET(Buff!R$6,ROW()-6,0))</f>
        <v>0</v>
      </c>
      <c r="C258" s="7">
        <v>1</v>
      </c>
      <c r="D258" s="7">
        <f t="shared" ca="1" si="179"/>
        <v>2</v>
      </c>
      <c r="E258" s="10" t="str">
        <f t="shared" ca="1" si="180"/>
        <v>0</v>
      </c>
      <c r="F258" s="11" t="str">
        <f t="shared" ca="1" si="181"/>
        <v>0</v>
      </c>
      <c r="G258" s="11" t="str">
        <f t="shared" ca="1" si="182"/>
        <v/>
      </c>
      <c r="H258" s="11" t="str">
        <f ca="1">IF(F258="","",IFERROR(VLOOKUP(VALUE(F258),'(辅)战斗时机表'!$A$4:$C$47,3,FALSE)&amp;IF(G258="","","("&amp;G258&amp;")"),"配置错误")&amp;IF(I258="",""," 或 "))</f>
        <v>立即</v>
      </c>
      <c r="I258" s="7" t="str">
        <f t="shared" ca="1" si="183"/>
        <v/>
      </c>
      <c r="J258" s="7">
        <v>2</v>
      </c>
      <c r="K258" s="7">
        <f t="shared" ca="1" si="184"/>
        <v>1</v>
      </c>
      <c r="L258" s="10" t="str">
        <f t="shared" ca="1" si="185"/>
        <v/>
      </c>
      <c r="M258" s="11" t="str">
        <f t="shared" ca="1" si="186"/>
        <v/>
      </c>
      <c r="N258" s="11" t="str">
        <f t="shared" ca="1" si="187"/>
        <v/>
      </c>
      <c r="O258" s="11" t="str">
        <f ca="1">IF(M258="","",IFERROR(VLOOKUP(VALUE(M258),'(辅)战斗时机表'!$A$4:$C$47,3,FALSE)&amp;IF(N258="","","("&amp;N258&amp;")"),"配置错误")&amp;IF(P258="",""," 或 "))</f>
        <v/>
      </c>
      <c r="P258" s="7" t="str">
        <f t="shared" ca="1" si="188"/>
        <v/>
      </c>
      <c r="Q258" s="7">
        <v>3</v>
      </c>
      <c r="R258" s="7">
        <f t="shared" ca="1" si="189"/>
        <v>1</v>
      </c>
      <c r="S258" s="10" t="str">
        <f t="shared" ca="1" si="190"/>
        <v/>
      </c>
      <c r="T258" s="11" t="str">
        <f t="shared" ca="1" si="191"/>
        <v/>
      </c>
      <c r="U258" s="11" t="str">
        <f t="shared" ca="1" si="192"/>
        <v/>
      </c>
      <c r="V258" s="11" t="str">
        <f ca="1">IF(T258="","",IFERROR(VLOOKUP(VALUE(T258),'(辅)战斗时机表'!$A$4:$C$47,3,FALSE)&amp;IF(U258="","","("&amp;U258&amp;")"),"配置错误")&amp;IF(W258="",""," 或 "))</f>
        <v/>
      </c>
      <c r="W258" s="7" t="str">
        <f t="shared" ca="1" si="193"/>
        <v/>
      </c>
      <c r="X258" s="7">
        <v>4</v>
      </c>
      <c r="Y258" s="7">
        <f t="shared" ca="1" si="194"/>
        <v>1</v>
      </c>
      <c r="Z258" s="10" t="str">
        <f t="shared" ca="1" si="195"/>
        <v/>
      </c>
      <c r="AA258" s="11" t="str">
        <f t="shared" ca="1" si="196"/>
        <v/>
      </c>
      <c r="AB258" s="11" t="str">
        <f t="shared" ca="1" si="197"/>
        <v/>
      </c>
      <c r="AC258" s="11" t="str">
        <f ca="1">IF(AA258="","",IFERROR(VLOOKUP(VALUE(AA258),'(辅)战斗时机表'!$A$4:$C$47,3,FALSE)&amp;IF(AB258="","","("&amp;AB258&amp;")"),"配置错误")&amp;IF(AD258="",""," 或 "))</f>
        <v/>
      </c>
      <c r="AD258" s="7" t="str">
        <f t="shared" ca="1" si="198"/>
        <v/>
      </c>
      <c r="AE258" s="7">
        <v>5</v>
      </c>
      <c r="AF258" s="7">
        <f t="shared" ca="1" si="199"/>
        <v>1</v>
      </c>
      <c r="AG258" s="10" t="str">
        <f t="shared" ca="1" si="200"/>
        <v/>
      </c>
      <c r="AH258" s="11" t="str">
        <f t="shared" ca="1" si="201"/>
        <v/>
      </c>
      <c r="AI258" s="11" t="str">
        <f t="shared" ca="1" si="202"/>
        <v/>
      </c>
      <c r="AJ258" s="11" t="str">
        <f ca="1">IF(AH258="","",IFERROR(VLOOKUP(VALUE(AH258),'(辅)战斗时机表'!$A$4:$C$47,3,FALSE)&amp;IF(AI258="","","("&amp;AI258&amp;")"),"配置错误")&amp;IF(AK258="",""," 或 "))</f>
        <v/>
      </c>
      <c r="AK258" s="7" t="str">
        <f t="shared" ca="1" si="203"/>
        <v/>
      </c>
    </row>
    <row r="259" spans="1:37" x14ac:dyDescent="0.15">
      <c r="A259" s="9" t="str">
        <f t="shared" ca="1" si="153"/>
        <v>立即</v>
      </c>
      <c r="B259" s="7">
        <f ca="1">IF(OFFSET(Buff!R$6,ROW()-6,0)="","",OFFSET(Buff!R$6,ROW()-6,0))</f>
        <v>0</v>
      </c>
      <c r="C259" s="7">
        <v>1</v>
      </c>
      <c r="D259" s="7">
        <f t="shared" ca="1" si="179"/>
        <v>2</v>
      </c>
      <c r="E259" s="10" t="str">
        <f t="shared" ca="1" si="180"/>
        <v>0</v>
      </c>
      <c r="F259" s="11" t="str">
        <f t="shared" ca="1" si="181"/>
        <v>0</v>
      </c>
      <c r="G259" s="11" t="str">
        <f t="shared" ca="1" si="182"/>
        <v/>
      </c>
      <c r="H259" s="11" t="str">
        <f ca="1">IF(F259="","",IFERROR(VLOOKUP(VALUE(F259),'(辅)战斗时机表'!$A$4:$C$47,3,FALSE)&amp;IF(G259="","","("&amp;G259&amp;")"),"配置错误")&amp;IF(I259="",""," 或 "))</f>
        <v>立即</v>
      </c>
      <c r="I259" s="7" t="str">
        <f t="shared" ca="1" si="183"/>
        <v/>
      </c>
      <c r="J259" s="7">
        <v>2</v>
      </c>
      <c r="K259" s="7">
        <f t="shared" ca="1" si="184"/>
        <v>1</v>
      </c>
      <c r="L259" s="10" t="str">
        <f t="shared" ca="1" si="185"/>
        <v/>
      </c>
      <c r="M259" s="11" t="str">
        <f t="shared" ca="1" si="186"/>
        <v/>
      </c>
      <c r="N259" s="11" t="str">
        <f t="shared" ca="1" si="187"/>
        <v/>
      </c>
      <c r="O259" s="11" t="str">
        <f ca="1">IF(M259="","",IFERROR(VLOOKUP(VALUE(M259),'(辅)战斗时机表'!$A$4:$C$47,3,FALSE)&amp;IF(N259="","","("&amp;N259&amp;")"),"配置错误")&amp;IF(P259="",""," 或 "))</f>
        <v/>
      </c>
      <c r="P259" s="7" t="str">
        <f t="shared" ca="1" si="188"/>
        <v/>
      </c>
      <c r="Q259" s="7">
        <v>3</v>
      </c>
      <c r="R259" s="7">
        <f t="shared" ca="1" si="189"/>
        <v>1</v>
      </c>
      <c r="S259" s="10" t="str">
        <f t="shared" ca="1" si="190"/>
        <v/>
      </c>
      <c r="T259" s="11" t="str">
        <f t="shared" ca="1" si="191"/>
        <v/>
      </c>
      <c r="U259" s="11" t="str">
        <f t="shared" ca="1" si="192"/>
        <v/>
      </c>
      <c r="V259" s="11" t="str">
        <f ca="1">IF(T259="","",IFERROR(VLOOKUP(VALUE(T259),'(辅)战斗时机表'!$A$4:$C$47,3,FALSE)&amp;IF(U259="","","("&amp;U259&amp;")"),"配置错误")&amp;IF(W259="",""," 或 "))</f>
        <v/>
      </c>
      <c r="W259" s="7" t="str">
        <f t="shared" ca="1" si="193"/>
        <v/>
      </c>
      <c r="X259" s="7">
        <v>4</v>
      </c>
      <c r="Y259" s="7">
        <f t="shared" ca="1" si="194"/>
        <v>1</v>
      </c>
      <c r="Z259" s="10" t="str">
        <f t="shared" ca="1" si="195"/>
        <v/>
      </c>
      <c r="AA259" s="11" t="str">
        <f t="shared" ca="1" si="196"/>
        <v/>
      </c>
      <c r="AB259" s="11" t="str">
        <f t="shared" ca="1" si="197"/>
        <v/>
      </c>
      <c r="AC259" s="11" t="str">
        <f ca="1">IF(AA259="","",IFERROR(VLOOKUP(VALUE(AA259),'(辅)战斗时机表'!$A$4:$C$47,3,FALSE)&amp;IF(AB259="","","("&amp;AB259&amp;")"),"配置错误")&amp;IF(AD259="",""," 或 "))</f>
        <v/>
      </c>
      <c r="AD259" s="7" t="str">
        <f t="shared" ca="1" si="198"/>
        <v/>
      </c>
      <c r="AE259" s="7">
        <v>5</v>
      </c>
      <c r="AF259" s="7">
        <f t="shared" ca="1" si="199"/>
        <v>1</v>
      </c>
      <c r="AG259" s="10" t="str">
        <f t="shared" ca="1" si="200"/>
        <v/>
      </c>
      <c r="AH259" s="11" t="str">
        <f t="shared" ca="1" si="201"/>
        <v/>
      </c>
      <c r="AI259" s="11" t="str">
        <f t="shared" ca="1" si="202"/>
        <v/>
      </c>
      <c r="AJ259" s="11" t="str">
        <f ca="1">IF(AH259="","",IFERROR(VLOOKUP(VALUE(AH259),'(辅)战斗时机表'!$A$4:$C$47,3,FALSE)&amp;IF(AI259="","","("&amp;AI259&amp;")"),"配置错误")&amp;IF(AK259="",""," 或 "))</f>
        <v/>
      </c>
      <c r="AK259" s="7" t="str">
        <f t="shared" ca="1" si="203"/>
        <v/>
      </c>
    </row>
    <row r="260" spans="1:37" x14ac:dyDescent="0.15">
      <c r="A260" s="9" t="str">
        <f t="shared" ca="1" si="153"/>
        <v>立即</v>
      </c>
      <c r="B260" s="7">
        <f ca="1">IF(OFFSET(Buff!R$6,ROW()-6,0)="","",OFFSET(Buff!R$6,ROW()-6,0))</f>
        <v>0</v>
      </c>
      <c r="C260" s="7">
        <v>1</v>
      </c>
      <c r="D260" s="7">
        <f t="shared" ca="1" si="179"/>
        <v>2</v>
      </c>
      <c r="E260" s="10" t="str">
        <f t="shared" ca="1" si="180"/>
        <v>0</v>
      </c>
      <c r="F260" s="11" t="str">
        <f t="shared" ca="1" si="181"/>
        <v>0</v>
      </c>
      <c r="G260" s="11" t="str">
        <f t="shared" ca="1" si="182"/>
        <v/>
      </c>
      <c r="H260" s="11" t="str">
        <f ca="1">IF(F260="","",IFERROR(VLOOKUP(VALUE(F260),'(辅)战斗时机表'!$A$4:$C$47,3,FALSE)&amp;IF(G260="","","("&amp;G260&amp;")"),"配置错误")&amp;IF(I260="",""," 或 "))</f>
        <v>立即</v>
      </c>
      <c r="I260" s="7" t="str">
        <f t="shared" ca="1" si="183"/>
        <v/>
      </c>
      <c r="J260" s="7">
        <v>2</v>
      </c>
      <c r="K260" s="7">
        <f t="shared" ca="1" si="184"/>
        <v>1</v>
      </c>
      <c r="L260" s="10" t="str">
        <f t="shared" ca="1" si="185"/>
        <v/>
      </c>
      <c r="M260" s="11" t="str">
        <f t="shared" ca="1" si="186"/>
        <v/>
      </c>
      <c r="N260" s="11" t="str">
        <f t="shared" ca="1" si="187"/>
        <v/>
      </c>
      <c r="O260" s="11" t="str">
        <f ca="1">IF(M260="","",IFERROR(VLOOKUP(VALUE(M260),'(辅)战斗时机表'!$A$4:$C$47,3,FALSE)&amp;IF(N260="","","("&amp;N260&amp;")"),"配置错误")&amp;IF(P260="",""," 或 "))</f>
        <v/>
      </c>
      <c r="P260" s="7" t="str">
        <f t="shared" ca="1" si="188"/>
        <v/>
      </c>
      <c r="Q260" s="7">
        <v>3</v>
      </c>
      <c r="R260" s="7">
        <f t="shared" ca="1" si="189"/>
        <v>1</v>
      </c>
      <c r="S260" s="10" t="str">
        <f t="shared" ca="1" si="190"/>
        <v/>
      </c>
      <c r="T260" s="11" t="str">
        <f t="shared" ca="1" si="191"/>
        <v/>
      </c>
      <c r="U260" s="11" t="str">
        <f t="shared" ca="1" si="192"/>
        <v/>
      </c>
      <c r="V260" s="11" t="str">
        <f ca="1">IF(T260="","",IFERROR(VLOOKUP(VALUE(T260),'(辅)战斗时机表'!$A$4:$C$47,3,FALSE)&amp;IF(U260="","","("&amp;U260&amp;")"),"配置错误")&amp;IF(W260="",""," 或 "))</f>
        <v/>
      </c>
      <c r="W260" s="7" t="str">
        <f t="shared" ca="1" si="193"/>
        <v/>
      </c>
      <c r="X260" s="7">
        <v>4</v>
      </c>
      <c r="Y260" s="7">
        <f t="shared" ca="1" si="194"/>
        <v>1</v>
      </c>
      <c r="Z260" s="10" t="str">
        <f t="shared" ca="1" si="195"/>
        <v/>
      </c>
      <c r="AA260" s="11" t="str">
        <f t="shared" ca="1" si="196"/>
        <v/>
      </c>
      <c r="AB260" s="11" t="str">
        <f t="shared" ca="1" si="197"/>
        <v/>
      </c>
      <c r="AC260" s="11" t="str">
        <f ca="1">IF(AA260="","",IFERROR(VLOOKUP(VALUE(AA260),'(辅)战斗时机表'!$A$4:$C$47,3,FALSE)&amp;IF(AB260="","","("&amp;AB260&amp;")"),"配置错误")&amp;IF(AD260="",""," 或 "))</f>
        <v/>
      </c>
      <c r="AD260" s="7" t="str">
        <f t="shared" ca="1" si="198"/>
        <v/>
      </c>
      <c r="AE260" s="7">
        <v>5</v>
      </c>
      <c r="AF260" s="7">
        <f t="shared" ca="1" si="199"/>
        <v>1</v>
      </c>
      <c r="AG260" s="10" t="str">
        <f t="shared" ca="1" si="200"/>
        <v/>
      </c>
      <c r="AH260" s="11" t="str">
        <f t="shared" ca="1" si="201"/>
        <v/>
      </c>
      <c r="AI260" s="11" t="str">
        <f t="shared" ca="1" si="202"/>
        <v/>
      </c>
      <c r="AJ260" s="11" t="str">
        <f ca="1">IF(AH260="","",IFERROR(VLOOKUP(VALUE(AH260),'(辅)战斗时机表'!$A$4:$C$47,3,FALSE)&amp;IF(AI260="","","("&amp;AI260&amp;")"),"配置错误")&amp;IF(AK260="",""," 或 "))</f>
        <v/>
      </c>
      <c r="AK260" s="7" t="str">
        <f t="shared" ca="1" si="203"/>
        <v/>
      </c>
    </row>
    <row r="261" spans="1:37" x14ac:dyDescent="0.15">
      <c r="A261" s="9" t="str">
        <f t="shared" ca="1" si="153"/>
        <v>使用大招后</v>
      </c>
      <c r="B261" s="7">
        <f ca="1">IF(OFFSET(Buff!R$6,ROW()-6,0)="","",OFFSET(Buff!R$6,ROW()-6,0))</f>
        <v>605</v>
      </c>
      <c r="C261" s="7">
        <v>1</v>
      </c>
      <c r="D261" s="7">
        <f t="shared" ca="1" si="179"/>
        <v>4</v>
      </c>
      <c r="E261" s="10" t="str">
        <f t="shared" ca="1" si="180"/>
        <v>605</v>
      </c>
      <c r="F261" s="11" t="str">
        <f t="shared" ca="1" si="181"/>
        <v>605</v>
      </c>
      <c r="G261" s="11" t="str">
        <f t="shared" ca="1" si="182"/>
        <v/>
      </c>
      <c r="H261" s="11" t="str">
        <f ca="1">IF(F261="","",IFERROR(VLOOKUP(VALUE(F261),'(辅)战斗时机表'!$A$4:$C$47,3,FALSE)&amp;IF(G261="","","("&amp;G261&amp;")"),"配置错误")&amp;IF(I261="",""," 或 "))</f>
        <v>使用大招后</v>
      </c>
      <c r="I261" s="7" t="str">
        <f t="shared" ca="1" si="183"/>
        <v/>
      </c>
      <c r="J261" s="7">
        <v>2</v>
      </c>
      <c r="K261" s="7">
        <f t="shared" ca="1" si="184"/>
        <v>1</v>
      </c>
      <c r="L261" s="10" t="str">
        <f t="shared" ca="1" si="185"/>
        <v/>
      </c>
      <c r="M261" s="11" t="str">
        <f t="shared" ca="1" si="186"/>
        <v/>
      </c>
      <c r="N261" s="11" t="str">
        <f t="shared" ca="1" si="187"/>
        <v/>
      </c>
      <c r="O261" s="11" t="str">
        <f ca="1">IF(M261="","",IFERROR(VLOOKUP(VALUE(M261),'(辅)战斗时机表'!$A$4:$C$47,3,FALSE)&amp;IF(N261="","","("&amp;N261&amp;")"),"配置错误")&amp;IF(P261="",""," 或 "))</f>
        <v/>
      </c>
      <c r="P261" s="7" t="str">
        <f t="shared" ca="1" si="188"/>
        <v/>
      </c>
      <c r="Q261" s="7">
        <v>3</v>
      </c>
      <c r="R261" s="7">
        <f t="shared" ca="1" si="189"/>
        <v>1</v>
      </c>
      <c r="S261" s="10" t="str">
        <f t="shared" ca="1" si="190"/>
        <v/>
      </c>
      <c r="T261" s="11" t="str">
        <f t="shared" ca="1" si="191"/>
        <v/>
      </c>
      <c r="U261" s="11" t="str">
        <f t="shared" ca="1" si="192"/>
        <v/>
      </c>
      <c r="V261" s="11" t="str">
        <f ca="1">IF(T261="","",IFERROR(VLOOKUP(VALUE(T261),'(辅)战斗时机表'!$A$4:$C$47,3,FALSE)&amp;IF(U261="","","("&amp;U261&amp;")"),"配置错误")&amp;IF(W261="",""," 或 "))</f>
        <v/>
      </c>
      <c r="W261" s="7" t="str">
        <f t="shared" ca="1" si="193"/>
        <v/>
      </c>
      <c r="X261" s="7">
        <v>4</v>
      </c>
      <c r="Y261" s="7">
        <f t="shared" ca="1" si="194"/>
        <v>1</v>
      </c>
      <c r="Z261" s="10" t="str">
        <f t="shared" ca="1" si="195"/>
        <v/>
      </c>
      <c r="AA261" s="11" t="str">
        <f t="shared" ca="1" si="196"/>
        <v/>
      </c>
      <c r="AB261" s="11" t="str">
        <f t="shared" ca="1" si="197"/>
        <v/>
      </c>
      <c r="AC261" s="11" t="str">
        <f ca="1">IF(AA261="","",IFERROR(VLOOKUP(VALUE(AA261),'(辅)战斗时机表'!$A$4:$C$47,3,FALSE)&amp;IF(AB261="","","("&amp;AB261&amp;")"),"配置错误")&amp;IF(AD261="",""," 或 "))</f>
        <v/>
      </c>
      <c r="AD261" s="7" t="str">
        <f t="shared" ca="1" si="198"/>
        <v/>
      </c>
      <c r="AE261" s="7">
        <v>5</v>
      </c>
      <c r="AF261" s="7">
        <f t="shared" ca="1" si="199"/>
        <v>1</v>
      </c>
      <c r="AG261" s="10" t="str">
        <f t="shared" ca="1" si="200"/>
        <v/>
      </c>
      <c r="AH261" s="11" t="str">
        <f t="shared" ca="1" si="201"/>
        <v/>
      </c>
      <c r="AI261" s="11" t="str">
        <f t="shared" ca="1" si="202"/>
        <v/>
      </c>
      <c r="AJ261" s="11" t="str">
        <f ca="1">IF(AH261="","",IFERROR(VLOOKUP(VALUE(AH261),'(辅)战斗时机表'!$A$4:$C$47,3,FALSE)&amp;IF(AI261="","","("&amp;AI261&amp;")"),"配置错误")&amp;IF(AK261="",""," 或 "))</f>
        <v/>
      </c>
      <c r="AK261" s="7" t="str">
        <f t="shared" ca="1" si="203"/>
        <v/>
      </c>
    </row>
    <row r="262" spans="1:37" x14ac:dyDescent="0.15">
      <c r="A262" s="9" t="str">
        <f t="shared" ca="1" si="153"/>
        <v>立即</v>
      </c>
      <c r="B262" s="7">
        <f ca="1">IF(OFFSET(Buff!R$6,ROW()-6,0)="","",OFFSET(Buff!R$6,ROW()-6,0))</f>
        <v>0</v>
      </c>
      <c r="C262" s="7">
        <v>1</v>
      </c>
      <c r="D262" s="7">
        <f t="shared" ca="1" si="179"/>
        <v>2</v>
      </c>
      <c r="E262" s="10" t="str">
        <f t="shared" ca="1" si="180"/>
        <v>0</v>
      </c>
      <c r="F262" s="11" t="str">
        <f t="shared" ca="1" si="181"/>
        <v>0</v>
      </c>
      <c r="G262" s="11" t="str">
        <f t="shared" ca="1" si="182"/>
        <v/>
      </c>
      <c r="H262" s="11" t="str">
        <f ca="1">IF(F262="","",IFERROR(VLOOKUP(VALUE(F262),'(辅)战斗时机表'!$A$4:$C$47,3,FALSE)&amp;IF(G262="","","("&amp;G262&amp;")"),"配置错误")&amp;IF(I262="",""," 或 "))</f>
        <v>立即</v>
      </c>
      <c r="I262" s="7" t="str">
        <f t="shared" ca="1" si="183"/>
        <v/>
      </c>
      <c r="J262" s="7">
        <v>2</v>
      </c>
      <c r="K262" s="7">
        <f t="shared" ca="1" si="184"/>
        <v>1</v>
      </c>
      <c r="L262" s="10" t="str">
        <f t="shared" ca="1" si="185"/>
        <v/>
      </c>
      <c r="M262" s="11" t="str">
        <f t="shared" ca="1" si="186"/>
        <v/>
      </c>
      <c r="N262" s="11" t="str">
        <f t="shared" ca="1" si="187"/>
        <v/>
      </c>
      <c r="O262" s="11" t="str">
        <f ca="1">IF(M262="","",IFERROR(VLOOKUP(VALUE(M262),'(辅)战斗时机表'!$A$4:$C$47,3,FALSE)&amp;IF(N262="","","("&amp;N262&amp;")"),"配置错误")&amp;IF(P262="",""," 或 "))</f>
        <v/>
      </c>
      <c r="P262" s="7" t="str">
        <f t="shared" ca="1" si="188"/>
        <v/>
      </c>
      <c r="Q262" s="7">
        <v>3</v>
      </c>
      <c r="R262" s="7">
        <f t="shared" ca="1" si="189"/>
        <v>1</v>
      </c>
      <c r="S262" s="10" t="str">
        <f t="shared" ca="1" si="190"/>
        <v/>
      </c>
      <c r="T262" s="11" t="str">
        <f t="shared" ca="1" si="191"/>
        <v/>
      </c>
      <c r="U262" s="11" t="str">
        <f t="shared" ca="1" si="192"/>
        <v/>
      </c>
      <c r="V262" s="11" t="str">
        <f ca="1">IF(T262="","",IFERROR(VLOOKUP(VALUE(T262),'(辅)战斗时机表'!$A$4:$C$47,3,FALSE)&amp;IF(U262="","","("&amp;U262&amp;")"),"配置错误")&amp;IF(W262="",""," 或 "))</f>
        <v/>
      </c>
      <c r="W262" s="7" t="str">
        <f t="shared" ca="1" si="193"/>
        <v/>
      </c>
      <c r="X262" s="7">
        <v>4</v>
      </c>
      <c r="Y262" s="7">
        <f t="shared" ca="1" si="194"/>
        <v>1</v>
      </c>
      <c r="Z262" s="10" t="str">
        <f t="shared" ca="1" si="195"/>
        <v/>
      </c>
      <c r="AA262" s="11" t="str">
        <f t="shared" ca="1" si="196"/>
        <v/>
      </c>
      <c r="AB262" s="11" t="str">
        <f t="shared" ca="1" si="197"/>
        <v/>
      </c>
      <c r="AC262" s="11" t="str">
        <f ca="1">IF(AA262="","",IFERROR(VLOOKUP(VALUE(AA262),'(辅)战斗时机表'!$A$4:$C$47,3,FALSE)&amp;IF(AB262="","","("&amp;AB262&amp;")"),"配置错误")&amp;IF(AD262="",""," 或 "))</f>
        <v/>
      </c>
      <c r="AD262" s="7" t="str">
        <f t="shared" ca="1" si="198"/>
        <v/>
      </c>
      <c r="AE262" s="7">
        <v>5</v>
      </c>
      <c r="AF262" s="7">
        <f t="shared" ca="1" si="199"/>
        <v>1</v>
      </c>
      <c r="AG262" s="10" t="str">
        <f t="shared" ca="1" si="200"/>
        <v/>
      </c>
      <c r="AH262" s="11" t="str">
        <f t="shared" ca="1" si="201"/>
        <v/>
      </c>
      <c r="AI262" s="11" t="str">
        <f t="shared" ca="1" si="202"/>
        <v/>
      </c>
      <c r="AJ262" s="11" t="str">
        <f ca="1">IF(AH262="","",IFERROR(VLOOKUP(VALUE(AH262),'(辅)战斗时机表'!$A$4:$C$47,3,FALSE)&amp;IF(AI262="","","("&amp;AI262&amp;")"),"配置错误")&amp;IF(AK262="",""," 或 "))</f>
        <v/>
      </c>
      <c r="AK262" s="7" t="str">
        <f t="shared" ca="1" si="203"/>
        <v/>
      </c>
    </row>
    <row r="263" spans="1:37" x14ac:dyDescent="0.15">
      <c r="A263" s="9" t="str">
        <f t="shared" ref="A263:A294" ca="1" si="204">H263&amp;O263&amp;V263&amp;AC263&amp;AJ263</f>
        <v>使用大招后</v>
      </c>
      <c r="B263" s="7">
        <f ca="1">IF(OFFSET(Buff!R$6,ROW()-6,0)="","",OFFSET(Buff!R$6,ROW()-6,0))</f>
        <v>605</v>
      </c>
      <c r="C263" s="7">
        <v>1</v>
      </c>
      <c r="D263" s="7">
        <f t="shared" ref="D263:D294" ca="1" si="205">IFERROR(FIND("|",B263,1),LEN(B263)+1)</f>
        <v>4</v>
      </c>
      <c r="E263" s="10" t="str">
        <f t="shared" ref="E263:E294" ca="1" si="206">MID(B263,1,(D263-1))</f>
        <v>605</v>
      </c>
      <c r="F263" s="11" t="str">
        <f t="shared" ref="F263:F294" ca="1" si="207">IFERROR(LEFT(E263,IFERROR(FIND(";",E263)-1,LEN(E263))),"")</f>
        <v>605</v>
      </c>
      <c r="G263" s="11" t="str">
        <f t="shared" ref="G263:G294" ca="1" si="208">RIGHT(E263,LEN(E263)-LEN(F263)-0)</f>
        <v/>
      </c>
      <c r="H263" s="11" t="str">
        <f ca="1">IF(F263="","",IFERROR(VLOOKUP(VALUE(F263),'(辅)战斗时机表'!$A$4:$C$47,3,FALSE)&amp;IF(G263="","","("&amp;G263&amp;")"),"配置错误")&amp;IF(I263="",""," 或 "))</f>
        <v>使用大招后</v>
      </c>
      <c r="I263" s="7" t="str">
        <f t="shared" ref="I263:I294" ca="1" si="209">IFERROR(MID(B263,D263+1,LEN(B263)-D263),"")</f>
        <v/>
      </c>
      <c r="J263" s="7">
        <v>2</v>
      </c>
      <c r="K263" s="7">
        <f t="shared" ref="K263:K294" ca="1" si="210">IFERROR(FIND("|",I263,1),LEN(I263)+1)</f>
        <v>1</v>
      </c>
      <c r="L263" s="10" t="str">
        <f t="shared" ref="L263:L294" ca="1" si="211">MID(I263,1,(K263-1))</f>
        <v/>
      </c>
      <c r="M263" s="11" t="str">
        <f t="shared" ref="M263:M294" ca="1" si="212">IFERROR(LEFT(L263,IFERROR(FIND(";",L263)-1,LEN(L263))),"")</f>
        <v/>
      </c>
      <c r="N263" s="11" t="str">
        <f t="shared" ref="N263:N294" ca="1" si="213">RIGHT(L263,LEN(L263)-LEN(M263)-0)</f>
        <v/>
      </c>
      <c r="O263" s="11" t="str">
        <f ca="1">IF(M263="","",IFERROR(VLOOKUP(VALUE(M263),'(辅)战斗时机表'!$A$4:$C$47,3,FALSE)&amp;IF(N263="","","("&amp;N263&amp;")"),"配置错误")&amp;IF(P263="",""," 或 "))</f>
        <v/>
      </c>
      <c r="P263" s="7" t="str">
        <f t="shared" ref="P263:P294" ca="1" si="214">IFERROR(MID(I263,K263+1,LEN(I263)-K263),"")</f>
        <v/>
      </c>
      <c r="Q263" s="7">
        <v>3</v>
      </c>
      <c r="R263" s="7">
        <f t="shared" ref="R263:R294" ca="1" si="215">IFERROR(FIND("|",P263,1),LEN(P263)+1)</f>
        <v>1</v>
      </c>
      <c r="S263" s="10" t="str">
        <f t="shared" ref="S263:S294" ca="1" si="216">MID(P263,1,(R263-1))</f>
        <v/>
      </c>
      <c r="T263" s="11" t="str">
        <f t="shared" ref="T263:T294" ca="1" si="217">IFERROR(LEFT(S263,IFERROR(FIND(";",S263)-1,LEN(S263))),"")</f>
        <v/>
      </c>
      <c r="U263" s="11" t="str">
        <f t="shared" ref="U263:U294" ca="1" si="218">RIGHT(S263,LEN(S263)-LEN(T263)-0)</f>
        <v/>
      </c>
      <c r="V263" s="11" t="str">
        <f ca="1">IF(T263="","",IFERROR(VLOOKUP(VALUE(T263),'(辅)战斗时机表'!$A$4:$C$47,3,FALSE)&amp;IF(U263="","","("&amp;U263&amp;")"),"配置错误")&amp;IF(W263="",""," 或 "))</f>
        <v/>
      </c>
      <c r="W263" s="7" t="str">
        <f t="shared" ref="W263:W294" ca="1" si="219">IFERROR(MID(P263,R263+1,LEN(P263)-R263),"")</f>
        <v/>
      </c>
      <c r="X263" s="7">
        <v>4</v>
      </c>
      <c r="Y263" s="7">
        <f t="shared" ref="Y263:Y294" ca="1" si="220">IFERROR(FIND("|",W263,1),LEN(W263)+1)</f>
        <v>1</v>
      </c>
      <c r="Z263" s="10" t="str">
        <f t="shared" ref="Z263:Z294" ca="1" si="221">MID(W263,1,(Y263-1))</f>
        <v/>
      </c>
      <c r="AA263" s="11" t="str">
        <f t="shared" ref="AA263:AA294" ca="1" si="222">IFERROR(LEFT(Z263,IFERROR(FIND(";",Z263)-1,LEN(Z263))),"")</f>
        <v/>
      </c>
      <c r="AB263" s="11" t="str">
        <f t="shared" ref="AB263:AB294" ca="1" si="223">RIGHT(Z263,LEN(Z263)-LEN(AA263)-0)</f>
        <v/>
      </c>
      <c r="AC263" s="11" t="str">
        <f ca="1">IF(AA263="","",IFERROR(VLOOKUP(VALUE(AA263),'(辅)战斗时机表'!$A$4:$C$47,3,FALSE)&amp;IF(AB263="","","("&amp;AB263&amp;")"),"配置错误")&amp;IF(AD263="",""," 或 "))</f>
        <v/>
      </c>
      <c r="AD263" s="7" t="str">
        <f t="shared" ref="AD263:AD294" ca="1" si="224">IFERROR(MID(W263,Y263+1,LEN(W263)-Y263),"")</f>
        <v/>
      </c>
      <c r="AE263" s="7">
        <v>5</v>
      </c>
      <c r="AF263" s="7">
        <f t="shared" ref="AF263:AF294" ca="1" si="225">IFERROR(FIND("|",AD263,1),LEN(AD263)+1)</f>
        <v>1</v>
      </c>
      <c r="AG263" s="10" t="str">
        <f t="shared" ref="AG263:AG294" ca="1" si="226">MID(AD263,1,(AF263-1))</f>
        <v/>
      </c>
      <c r="AH263" s="11" t="str">
        <f t="shared" ref="AH263:AH294" ca="1" si="227">IFERROR(LEFT(AG263,IFERROR(FIND(";",AG263)-1,LEN(AG263))),"")</f>
        <v/>
      </c>
      <c r="AI263" s="11" t="str">
        <f t="shared" ref="AI263:AI294" ca="1" si="228">RIGHT(AG263,LEN(AG263)-LEN(AH263)-0)</f>
        <v/>
      </c>
      <c r="AJ263" s="11" t="str">
        <f ca="1">IF(AH263="","",IFERROR(VLOOKUP(VALUE(AH263),'(辅)战斗时机表'!$A$4:$C$47,3,FALSE)&amp;IF(AI263="","","("&amp;AI263&amp;")"),"配置错误")&amp;IF(AK263="",""," 或 "))</f>
        <v/>
      </c>
      <c r="AK263" s="7" t="str">
        <f t="shared" ref="AK263:AK298" ca="1" si="229">IFERROR(MID(AD263,AF263+1,LEN(AD263)-AF263),"")</f>
        <v/>
      </c>
    </row>
    <row r="264" spans="1:37" x14ac:dyDescent="0.15">
      <c r="A264" s="9" t="str">
        <f t="shared" ca="1" si="204"/>
        <v>立即</v>
      </c>
      <c r="B264" s="7">
        <f ca="1">IF(OFFSET(Buff!R$6,ROW()-6,0)="","",OFFSET(Buff!R$6,ROW()-6,0))</f>
        <v>0</v>
      </c>
      <c r="C264" s="7">
        <v>1</v>
      </c>
      <c r="D264" s="7">
        <f t="shared" ca="1" si="205"/>
        <v>2</v>
      </c>
      <c r="E264" s="10" t="str">
        <f t="shared" ca="1" si="206"/>
        <v>0</v>
      </c>
      <c r="F264" s="11" t="str">
        <f t="shared" ca="1" si="207"/>
        <v>0</v>
      </c>
      <c r="G264" s="11" t="str">
        <f t="shared" ca="1" si="208"/>
        <v/>
      </c>
      <c r="H264" s="11" t="str">
        <f ca="1">IF(F264="","",IFERROR(VLOOKUP(VALUE(F264),'(辅)战斗时机表'!$A$4:$C$47,3,FALSE)&amp;IF(G264="","","("&amp;G264&amp;")"),"配置错误")&amp;IF(I264="",""," 或 "))</f>
        <v>立即</v>
      </c>
      <c r="I264" s="7" t="str">
        <f t="shared" ca="1" si="209"/>
        <v/>
      </c>
      <c r="J264" s="7">
        <v>2</v>
      </c>
      <c r="K264" s="7">
        <f t="shared" ca="1" si="210"/>
        <v>1</v>
      </c>
      <c r="L264" s="10" t="str">
        <f t="shared" ca="1" si="211"/>
        <v/>
      </c>
      <c r="M264" s="11" t="str">
        <f t="shared" ca="1" si="212"/>
        <v/>
      </c>
      <c r="N264" s="11" t="str">
        <f t="shared" ca="1" si="213"/>
        <v/>
      </c>
      <c r="O264" s="11" t="str">
        <f ca="1">IF(M264="","",IFERROR(VLOOKUP(VALUE(M264),'(辅)战斗时机表'!$A$4:$C$47,3,FALSE)&amp;IF(N264="","","("&amp;N264&amp;")"),"配置错误")&amp;IF(P264="",""," 或 "))</f>
        <v/>
      </c>
      <c r="P264" s="7" t="str">
        <f t="shared" ca="1" si="214"/>
        <v/>
      </c>
      <c r="Q264" s="7">
        <v>3</v>
      </c>
      <c r="R264" s="7">
        <f t="shared" ca="1" si="215"/>
        <v>1</v>
      </c>
      <c r="S264" s="10" t="str">
        <f t="shared" ca="1" si="216"/>
        <v/>
      </c>
      <c r="T264" s="11" t="str">
        <f t="shared" ca="1" si="217"/>
        <v/>
      </c>
      <c r="U264" s="11" t="str">
        <f t="shared" ca="1" si="218"/>
        <v/>
      </c>
      <c r="V264" s="11" t="str">
        <f ca="1">IF(T264="","",IFERROR(VLOOKUP(VALUE(T264),'(辅)战斗时机表'!$A$4:$C$47,3,FALSE)&amp;IF(U264="","","("&amp;U264&amp;")"),"配置错误")&amp;IF(W264="",""," 或 "))</f>
        <v/>
      </c>
      <c r="W264" s="7" t="str">
        <f t="shared" ca="1" si="219"/>
        <v/>
      </c>
      <c r="X264" s="7">
        <v>4</v>
      </c>
      <c r="Y264" s="7">
        <f t="shared" ca="1" si="220"/>
        <v>1</v>
      </c>
      <c r="Z264" s="10" t="str">
        <f t="shared" ca="1" si="221"/>
        <v/>
      </c>
      <c r="AA264" s="11" t="str">
        <f t="shared" ca="1" si="222"/>
        <v/>
      </c>
      <c r="AB264" s="11" t="str">
        <f t="shared" ca="1" si="223"/>
        <v/>
      </c>
      <c r="AC264" s="11" t="str">
        <f ca="1">IF(AA264="","",IFERROR(VLOOKUP(VALUE(AA264),'(辅)战斗时机表'!$A$4:$C$47,3,FALSE)&amp;IF(AB264="","","("&amp;AB264&amp;")"),"配置错误")&amp;IF(AD264="",""," 或 "))</f>
        <v/>
      </c>
      <c r="AD264" s="7" t="str">
        <f t="shared" ca="1" si="224"/>
        <v/>
      </c>
      <c r="AE264" s="7">
        <v>5</v>
      </c>
      <c r="AF264" s="7">
        <f t="shared" ca="1" si="225"/>
        <v>1</v>
      </c>
      <c r="AG264" s="10" t="str">
        <f t="shared" ca="1" si="226"/>
        <v/>
      </c>
      <c r="AH264" s="11" t="str">
        <f t="shared" ca="1" si="227"/>
        <v/>
      </c>
      <c r="AI264" s="11" t="str">
        <f t="shared" ca="1" si="228"/>
        <v/>
      </c>
      <c r="AJ264" s="11" t="str">
        <f ca="1">IF(AH264="","",IFERROR(VLOOKUP(VALUE(AH264),'(辅)战斗时机表'!$A$4:$C$47,3,FALSE)&amp;IF(AI264="","","("&amp;AI264&amp;")"),"配置错误")&amp;IF(AK264="",""," 或 "))</f>
        <v/>
      </c>
      <c r="AK264" s="7" t="str">
        <f t="shared" ca="1" si="229"/>
        <v/>
      </c>
    </row>
    <row r="265" spans="1:37" x14ac:dyDescent="0.15">
      <c r="A265" s="9" t="str">
        <f t="shared" ca="1" si="204"/>
        <v>使用大招后</v>
      </c>
      <c r="B265" s="7">
        <f ca="1">IF(OFFSET(Buff!R$6,ROW()-6,0)="","",OFFSET(Buff!R$6,ROW()-6,0))</f>
        <v>605</v>
      </c>
      <c r="C265" s="7">
        <v>1</v>
      </c>
      <c r="D265" s="7">
        <f t="shared" ca="1" si="205"/>
        <v>4</v>
      </c>
      <c r="E265" s="10" t="str">
        <f t="shared" ca="1" si="206"/>
        <v>605</v>
      </c>
      <c r="F265" s="11" t="str">
        <f t="shared" ca="1" si="207"/>
        <v>605</v>
      </c>
      <c r="G265" s="11" t="str">
        <f t="shared" ca="1" si="208"/>
        <v/>
      </c>
      <c r="H265" s="11" t="str">
        <f ca="1">IF(F265="","",IFERROR(VLOOKUP(VALUE(F265),'(辅)战斗时机表'!$A$4:$C$47,3,FALSE)&amp;IF(G265="","","("&amp;G265&amp;")"),"配置错误")&amp;IF(I265="",""," 或 "))</f>
        <v>使用大招后</v>
      </c>
      <c r="I265" s="7" t="str">
        <f t="shared" ca="1" si="209"/>
        <v/>
      </c>
      <c r="J265" s="7">
        <v>2</v>
      </c>
      <c r="K265" s="7">
        <f t="shared" ca="1" si="210"/>
        <v>1</v>
      </c>
      <c r="L265" s="10" t="str">
        <f t="shared" ca="1" si="211"/>
        <v/>
      </c>
      <c r="M265" s="11" t="str">
        <f t="shared" ca="1" si="212"/>
        <v/>
      </c>
      <c r="N265" s="11" t="str">
        <f t="shared" ca="1" si="213"/>
        <v/>
      </c>
      <c r="O265" s="11" t="str">
        <f ca="1">IF(M265="","",IFERROR(VLOOKUP(VALUE(M265),'(辅)战斗时机表'!$A$4:$C$47,3,FALSE)&amp;IF(N265="","","("&amp;N265&amp;")"),"配置错误")&amp;IF(P265="",""," 或 "))</f>
        <v/>
      </c>
      <c r="P265" s="7" t="str">
        <f t="shared" ca="1" si="214"/>
        <v/>
      </c>
      <c r="Q265" s="7">
        <v>3</v>
      </c>
      <c r="R265" s="7">
        <f t="shared" ca="1" si="215"/>
        <v>1</v>
      </c>
      <c r="S265" s="10" t="str">
        <f t="shared" ca="1" si="216"/>
        <v/>
      </c>
      <c r="T265" s="11" t="str">
        <f t="shared" ca="1" si="217"/>
        <v/>
      </c>
      <c r="U265" s="11" t="str">
        <f t="shared" ca="1" si="218"/>
        <v/>
      </c>
      <c r="V265" s="11" t="str">
        <f ca="1">IF(T265="","",IFERROR(VLOOKUP(VALUE(T265),'(辅)战斗时机表'!$A$4:$C$47,3,FALSE)&amp;IF(U265="","","("&amp;U265&amp;")"),"配置错误")&amp;IF(W265="",""," 或 "))</f>
        <v/>
      </c>
      <c r="W265" s="7" t="str">
        <f t="shared" ca="1" si="219"/>
        <v/>
      </c>
      <c r="X265" s="7">
        <v>4</v>
      </c>
      <c r="Y265" s="7">
        <f t="shared" ca="1" si="220"/>
        <v>1</v>
      </c>
      <c r="Z265" s="10" t="str">
        <f t="shared" ca="1" si="221"/>
        <v/>
      </c>
      <c r="AA265" s="11" t="str">
        <f t="shared" ca="1" si="222"/>
        <v/>
      </c>
      <c r="AB265" s="11" t="str">
        <f t="shared" ca="1" si="223"/>
        <v/>
      </c>
      <c r="AC265" s="11" t="str">
        <f ca="1">IF(AA265="","",IFERROR(VLOOKUP(VALUE(AA265),'(辅)战斗时机表'!$A$4:$C$47,3,FALSE)&amp;IF(AB265="","","("&amp;AB265&amp;")"),"配置错误")&amp;IF(AD265="",""," 或 "))</f>
        <v/>
      </c>
      <c r="AD265" s="7" t="str">
        <f t="shared" ca="1" si="224"/>
        <v/>
      </c>
      <c r="AE265" s="7">
        <v>5</v>
      </c>
      <c r="AF265" s="7">
        <f t="shared" ca="1" si="225"/>
        <v>1</v>
      </c>
      <c r="AG265" s="10" t="str">
        <f t="shared" ca="1" si="226"/>
        <v/>
      </c>
      <c r="AH265" s="11" t="str">
        <f t="shared" ca="1" si="227"/>
        <v/>
      </c>
      <c r="AI265" s="11" t="str">
        <f t="shared" ca="1" si="228"/>
        <v/>
      </c>
      <c r="AJ265" s="11" t="str">
        <f ca="1">IF(AH265="","",IFERROR(VLOOKUP(VALUE(AH265),'(辅)战斗时机表'!$A$4:$C$47,3,FALSE)&amp;IF(AI265="","","("&amp;AI265&amp;")"),"配置错误")&amp;IF(AK265="",""," 或 "))</f>
        <v/>
      </c>
      <c r="AK265" s="7" t="str">
        <f t="shared" ca="1" si="229"/>
        <v/>
      </c>
    </row>
    <row r="266" spans="1:37" x14ac:dyDescent="0.15">
      <c r="A266" s="9" t="str">
        <f t="shared" ca="1" si="204"/>
        <v>立即</v>
      </c>
      <c r="B266" s="7">
        <f ca="1">IF(OFFSET(Buff!R$6,ROW()-6,0)="","",OFFSET(Buff!R$6,ROW()-6,0))</f>
        <v>0</v>
      </c>
      <c r="C266" s="7">
        <v>1</v>
      </c>
      <c r="D266" s="7">
        <f t="shared" ca="1" si="205"/>
        <v>2</v>
      </c>
      <c r="E266" s="10" t="str">
        <f t="shared" ca="1" si="206"/>
        <v>0</v>
      </c>
      <c r="F266" s="11" t="str">
        <f t="shared" ca="1" si="207"/>
        <v>0</v>
      </c>
      <c r="G266" s="11" t="str">
        <f t="shared" ca="1" si="208"/>
        <v/>
      </c>
      <c r="H266" s="11" t="str">
        <f ca="1">IF(F266="","",IFERROR(VLOOKUP(VALUE(F266),'(辅)战斗时机表'!$A$4:$C$47,3,FALSE)&amp;IF(G266="","","("&amp;G266&amp;")"),"配置错误")&amp;IF(I266="",""," 或 "))</f>
        <v>立即</v>
      </c>
      <c r="I266" s="7" t="str">
        <f t="shared" ca="1" si="209"/>
        <v/>
      </c>
      <c r="J266" s="7">
        <v>2</v>
      </c>
      <c r="K266" s="7">
        <f t="shared" ca="1" si="210"/>
        <v>1</v>
      </c>
      <c r="L266" s="10" t="str">
        <f t="shared" ca="1" si="211"/>
        <v/>
      </c>
      <c r="M266" s="11" t="str">
        <f t="shared" ca="1" si="212"/>
        <v/>
      </c>
      <c r="N266" s="11" t="str">
        <f t="shared" ca="1" si="213"/>
        <v/>
      </c>
      <c r="O266" s="11" t="str">
        <f ca="1">IF(M266="","",IFERROR(VLOOKUP(VALUE(M266),'(辅)战斗时机表'!$A$4:$C$47,3,FALSE)&amp;IF(N266="","","("&amp;N266&amp;")"),"配置错误")&amp;IF(P266="",""," 或 "))</f>
        <v/>
      </c>
      <c r="P266" s="7" t="str">
        <f t="shared" ca="1" si="214"/>
        <v/>
      </c>
      <c r="Q266" s="7">
        <v>3</v>
      </c>
      <c r="R266" s="7">
        <f t="shared" ca="1" si="215"/>
        <v>1</v>
      </c>
      <c r="S266" s="10" t="str">
        <f t="shared" ca="1" si="216"/>
        <v/>
      </c>
      <c r="T266" s="11" t="str">
        <f t="shared" ca="1" si="217"/>
        <v/>
      </c>
      <c r="U266" s="11" t="str">
        <f t="shared" ca="1" si="218"/>
        <v/>
      </c>
      <c r="V266" s="11" t="str">
        <f ca="1">IF(T266="","",IFERROR(VLOOKUP(VALUE(T266),'(辅)战斗时机表'!$A$4:$C$47,3,FALSE)&amp;IF(U266="","","("&amp;U266&amp;")"),"配置错误")&amp;IF(W266="",""," 或 "))</f>
        <v/>
      </c>
      <c r="W266" s="7" t="str">
        <f t="shared" ca="1" si="219"/>
        <v/>
      </c>
      <c r="X266" s="7">
        <v>4</v>
      </c>
      <c r="Y266" s="7">
        <f t="shared" ca="1" si="220"/>
        <v>1</v>
      </c>
      <c r="Z266" s="10" t="str">
        <f t="shared" ca="1" si="221"/>
        <v/>
      </c>
      <c r="AA266" s="11" t="str">
        <f t="shared" ca="1" si="222"/>
        <v/>
      </c>
      <c r="AB266" s="11" t="str">
        <f t="shared" ca="1" si="223"/>
        <v/>
      </c>
      <c r="AC266" s="11" t="str">
        <f ca="1">IF(AA266="","",IFERROR(VLOOKUP(VALUE(AA266),'(辅)战斗时机表'!$A$4:$C$47,3,FALSE)&amp;IF(AB266="","","("&amp;AB266&amp;")"),"配置错误")&amp;IF(AD266="",""," 或 "))</f>
        <v/>
      </c>
      <c r="AD266" s="7" t="str">
        <f t="shared" ca="1" si="224"/>
        <v/>
      </c>
      <c r="AE266" s="7">
        <v>5</v>
      </c>
      <c r="AF266" s="7">
        <f t="shared" ca="1" si="225"/>
        <v>1</v>
      </c>
      <c r="AG266" s="10" t="str">
        <f t="shared" ca="1" si="226"/>
        <v/>
      </c>
      <c r="AH266" s="11" t="str">
        <f t="shared" ca="1" si="227"/>
        <v/>
      </c>
      <c r="AI266" s="11" t="str">
        <f t="shared" ca="1" si="228"/>
        <v/>
      </c>
      <c r="AJ266" s="11" t="str">
        <f ca="1">IF(AH266="","",IFERROR(VLOOKUP(VALUE(AH266),'(辅)战斗时机表'!$A$4:$C$47,3,FALSE)&amp;IF(AI266="","","("&amp;AI266&amp;")"),"配置错误")&amp;IF(AK266="",""," 或 "))</f>
        <v/>
      </c>
      <c r="AK266" s="7" t="str">
        <f t="shared" ca="1" si="229"/>
        <v/>
      </c>
    </row>
    <row r="267" spans="1:37" x14ac:dyDescent="0.15">
      <c r="A267" s="9" t="str">
        <f t="shared" ca="1" si="204"/>
        <v>立即</v>
      </c>
      <c r="B267" s="7">
        <f ca="1">IF(OFFSET(Buff!R$6,ROW()-6,0)="","",OFFSET(Buff!R$6,ROW()-6,0))</f>
        <v>0</v>
      </c>
      <c r="C267" s="7">
        <v>1</v>
      </c>
      <c r="D267" s="7">
        <f t="shared" ca="1" si="205"/>
        <v>2</v>
      </c>
      <c r="E267" s="10" t="str">
        <f t="shared" ca="1" si="206"/>
        <v>0</v>
      </c>
      <c r="F267" s="11" t="str">
        <f t="shared" ca="1" si="207"/>
        <v>0</v>
      </c>
      <c r="G267" s="11" t="str">
        <f t="shared" ca="1" si="208"/>
        <v/>
      </c>
      <c r="H267" s="11" t="str">
        <f ca="1">IF(F267="","",IFERROR(VLOOKUP(VALUE(F267),'(辅)战斗时机表'!$A$4:$C$47,3,FALSE)&amp;IF(G267="","","("&amp;G267&amp;")"),"配置错误")&amp;IF(I267="",""," 或 "))</f>
        <v>立即</v>
      </c>
      <c r="I267" s="7" t="str">
        <f t="shared" ca="1" si="209"/>
        <v/>
      </c>
      <c r="J267" s="7">
        <v>2</v>
      </c>
      <c r="K267" s="7">
        <f t="shared" ca="1" si="210"/>
        <v>1</v>
      </c>
      <c r="L267" s="10" t="str">
        <f t="shared" ca="1" si="211"/>
        <v/>
      </c>
      <c r="M267" s="11" t="str">
        <f t="shared" ca="1" si="212"/>
        <v/>
      </c>
      <c r="N267" s="11" t="str">
        <f t="shared" ca="1" si="213"/>
        <v/>
      </c>
      <c r="O267" s="11" t="str">
        <f ca="1">IF(M267="","",IFERROR(VLOOKUP(VALUE(M267),'(辅)战斗时机表'!$A$4:$C$47,3,FALSE)&amp;IF(N267="","","("&amp;N267&amp;")"),"配置错误")&amp;IF(P267="",""," 或 "))</f>
        <v/>
      </c>
      <c r="P267" s="7" t="str">
        <f t="shared" ca="1" si="214"/>
        <v/>
      </c>
      <c r="Q267" s="7">
        <v>3</v>
      </c>
      <c r="R267" s="7">
        <f t="shared" ca="1" si="215"/>
        <v>1</v>
      </c>
      <c r="S267" s="10" t="str">
        <f t="shared" ca="1" si="216"/>
        <v/>
      </c>
      <c r="T267" s="11" t="str">
        <f t="shared" ca="1" si="217"/>
        <v/>
      </c>
      <c r="U267" s="11" t="str">
        <f t="shared" ca="1" si="218"/>
        <v/>
      </c>
      <c r="V267" s="11" t="str">
        <f ca="1">IF(T267="","",IFERROR(VLOOKUP(VALUE(T267),'(辅)战斗时机表'!$A$4:$C$47,3,FALSE)&amp;IF(U267="","","("&amp;U267&amp;")"),"配置错误")&amp;IF(W267="",""," 或 "))</f>
        <v/>
      </c>
      <c r="W267" s="7" t="str">
        <f t="shared" ca="1" si="219"/>
        <v/>
      </c>
      <c r="X267" s="7">
        <v>4</v>
      </c>
      <c r="Y267" s="7">
        <f t="shared" ca="1" si="220"/>
        <v>1</v>
      </c>
      <c r="Z267" s="10" t="str">
        <f t="shared" ca="1" si="221"/>
        <v/>
      </c>
      <c r="AA267" s="11" t="str">
        <f t="shared" ca="1" si="222"/>
        <v/>
      </c>
      <c r="AB267" s="11" t="str">
        <f t="shared" ca="1" si="223"/>
        <v/>
      </c>
      <c r="AC267" s="11" t="str">
        <f ca="1">IF(AA267="","",IFERROR(VLOOKUP(VALUE(AA267),'(辅)战斗时机表'!$A$4:$C$47,3,FALSE)&amp;IF(AB267="","","("&amp;AB267&amp;")"),"配置错误")&amp;IF(AD267="",""," 或 "))</f>
        <v/>
      </c>
      <c r="AD267" s="7" t="str">
        <f t="shared" ca="1" si="224"/>
        <v/>
      </c>
      <c r="AE267" s="7">
        <v>5</v>
      </c>
      <c r="AF267" s="7">
        <f t="shared" ca="1" si="225"/>
        <v>1</v>
      </c>
      <c r="AG267" s="10" t="str">
        <f t="shared" ca="1" si="226"/>
        <v/>
      </c>
      <c r="AH267" s="11" t="str">
        <f t="shared" ca="1" si="227"/>
        <v/>
      </c>
      <c r="AI267" s="11" t="str">
        <f t="shared" ca="1" si="228"/>
        <v/>
      </c>
      <c r="AJ267" s="11" t="str">
        <f ca="1">IF(AH267="","",IFERROR(VLOOKUP(VALUE(AH267),'(辅)战斗时机表'!$A$4:$C$47,3,FALSE)&amp;IF(AI267="","","("&amp;AI267&amp;")"),"配置错误")&amp;IF(AK267="",""," 或 "))</f>
        <v/>
      </c>
      <c r="AK267" s="7" t="str">
        <f t="shared" ca="1" si="229"/>
        <v/>
      </c>
    </row>
    <row r="268" spans="1:37" x14ac:dyDescent="0.15">
      <c r="A268" s="9" t="str">
        <f t="shared" ca="1" si="204"/>
        <v>立即</v>
      </c>
      <c r="B268" s="7">
        <f ca="1">IF(OFFSET(Buff!R$6,ROW()-6,0)="","",OFFSET(Buff!R$6,ROW()-6,0))</f>
        <v>0</v>
      </c>
      <c r="C268" s="7">
        <v>1</v>
      </c>
      <c r="D268" s="7">
        <f t="shared" ca="1" si="205"/>
        <v>2</v>
      </c>
      <c r="E268" s="10" t="str">
        <f t="shared" ca="1" si="206"/>
        <v>0</v>
      </c>
      <c r="F268" s="11" t="str">
        <f t="shared" ca="1" si="207"/>
        <v>0</v>
      </c>
      <c r="G268" s="11" t="str">
        <f t="shared" ca="1" si="208"/>
        <v/>
      </c>
      <c r="H268" s="11" t="str">
        <f ca="1">IF(F268="","",IFERROR(VLOOKUP(VALUE(F268),'(辅)战斗时机表'!$A$4:$C$47,3,FALSE)&amp;IF(G268="","","("&amp;G268&amp;")"),"配置错误")&amp;IF(I268="",""," 或 "))</f>
        <v>立即</v>
      </c>
      <c r="I268" s="7" t="str">
        <f t="shared" ca="1" si="209"/>
        <v/>
      </c>
      <c r="J268" s="7">
        <v>2</v>
      </c>
      <c r="K268" s="7">
        <f t="shared" ca="1" si="210"/>
        <v>1</v>
      </c>
      <c r="L268" s="10" t="str">
        <f t="shared" ca="1" si="211"/>
        <v/>
      </c>
      <c r="M268" s="11" t="str">
        <f t="shared" ca="1" si="212"/>
        <v/>
      </c>
      <c r="N268" s="11" t="str">
        <f t="shared" ca="1" si="213"/>
        <v/>
      </c>
      <c r="O268" s="11" t="str">
        <f ca="1">IF(M268="","",IFERROR(VLOOKUP(VALUE(M268),'(辅)战斗时机表'!$A$4:$C$47,3,FALSE)&amp;IF(N268="","","("&amp;N268&amp;")"),"配置错误")&amp;IF(P268="",""," 或 "))</f>
        <v/>
      </c>
      <c r="P268" s="7" t="str">
        <f t="shared" ca="1" si="214"/>
        <v/>
      </c>
      <c r="Q268" s="7">
        <v>3</v>
      </c>
      <c r="R268" s="7">
        <f t="shared" ca="1" si="215"/>
        <v>1</v>
      </c>
      <c r="S268" s="10" t="str">
        <f t="shared" ca="1" si="216"/>
        <v/>
      </c>
      <c r="T268" s="11" t="str">
        <f t="shared" ca="1" si="217"/>
        <v/>
      </c>
      <c r="U268" s="11" t="str">
        <f t="shared" ca="1" si="218"/>
        <v/>
      </c>
      <c r="V268" s="11" t="str">
        <f ca="1">IF(T268="","",IFERROR(VLOOKUP(VALUE(T268),'(辅)战斗时机表'!$A$4:$C$47,3,FALSE)&amp;IF(U268="","","("&amp;U268&amp;")"),"配置错误")&amp;IF(W268="",""," 或 "))</f>
        <v/>
      </c>
      <c r="W268" s="7" t="str">
        <f t="shared" ca="1" si="219"/>
        <v/>
      </c>
      <c r="X268" s="7">
        <v>4</v>
      </c>
      <c r="Y268" s="7">
        <f t="shared" ca="1" si="220"/>
        <v>1</v>
      </c>
      <c r="Z268" s="10" t="str">
        <f t="shared" ca="1" si="221"/>
        <v/>
      </c>
      <c r="AA268" s="11" t="str">
        <f t="shared" ca="1" si="222"/>
        <v/>
      </c>
      <c r="AB268" s="11" t="str">
        <f t="shared" ca="1" si="223"/>
        <v/>
      </c>
      <c r="AC268" s="11" t="str">
        <f ca="1">IF(AA268="","",IFERROR(VLOOKUP(VALUE(AA268),'(辅)战斗时机表'!$A$4:$C$47,3,FALSE)&amp;IF(AB268="","","("&amp;AB268&amp;")"),"配置错误")&amp;IF(AD268="",""," 或 "))</f>
        <v/>
      </c>
      <c r="AD268" s="7" t="str">
        <f t="shared" ca="1" si="224"/>
        <v/>
      </c>
      <c r="AE268" s="7">
        <v>5</v>
      </c>
      <c r="AF268" s="7">
        <f t="shared" ca="1" si="225"/>
        <v>1</v>
      </c>
      <c r="AG268" s="10" t="str">
        <f t="shared" ca="1" si="226"/>
        <v/>
      </c>
      <c r="AH268" s="11" t="str">
        <f t="shared" ca="1" si="227"/>
        <v/>
      </c>
      <c r="AI268" s="11" t="str">
        <f t="shared" ca="1" si="228"/>
        <v/>
      </c>
      <c r="AJ268" s="11" t="str">
        <f ca="1">IF(AH268="","",IFERROR(VLOOKUP(VALUE(AH268),'(辅)战斗时机表'!$A$4:$C$47,3,FALSE)&amp;IF(AI268="","","("&amp;AI268&amp;")"),"配置错误")&amp;IF(AK268="",""," 或 "))</f>
        <v/>
      </c>
      <c r="AK268" s="7" t="str">
        <f t="shared" ca="1" si="229"/>
        <v/>
      </c>
    </row>
    <row r="269" spans="1:37" x14ac:dyDescent="0.15">
      <c r="A269" s="9" t="str">
        <f t="shared" ca="1" si="204"/>
        <v>立即</v>
      </c>
      <c r="B269" s="7">
        <f ca="1">IF(OFFSET(Buff!R$6,ROW()-6,0)="","",OFFSET(Buff!R$6,ROW()-6,0))</f>
        <v>0</v>
      </c>
      <c r="C269" s="7">
        <v>1</v>
      </c>
      <c r="D269" s="7">
        <f t="shared" ca="1" si="205"/>
        <v>2</v>
      </c>
      <c r="E269" s="10" t="str">
        <f t="shared" ca="1" si="206"/>
        <v>0</v>
      </c>
      <c r="F269" s="11" t="str">
        <f t="shared" ca="1" si="207"/>
        <v>0</v>
      </c>
      <c r="G269" s="11" t="str">
        <f t="shared" ca="1" si="208"/>
        <v/>
      </c>
      <c r="H269" s="11" t="str">
        <f ca="1">IF(F269="","",IFERROR(VLOOKUP(VALUE(F269),'(辅)战斗时机表'!$A$4:$C$47,3,FALSE)&amp;IF(G269="","","("&amp;G269&amp;")"),"配置错误")&amp;IF(I269="",""," 或 "))</f>
        <v>立即</v>
      </c>
      <c r="I269" s="7" t="str">
        <f t="shared" ca="1" si="209"/>
        <v/>
      </c>
      <c r="J269" s="7">
        <v>2</v>
      </c>
      <c r="K269" s="7">
        <f t="shared" ca="1" si="210"/>
        <v>1</v>
      </c>
      <c r="L269" s="10" t="str">
        <f t="shared" ca="1" si="211"/>
        <v/>
      </c>
      <c r="M269" s="11" t="str">
        <f t="shared" ca="1" si="212"/>
        <v/>
      </c>
      <c r="N269" s="11" t="str">
        <f t="shared" ca="1" si="213"/>
        <v/>
      </c>
      <c r="O269" s="11" t="str">
        <f ca="1">IF(M269="","",IFERROR(VLOOKUP(VALUE(M269),'(辅)战斗时机表'!$A$4:$C$47,3,FALSE)&amp;IF(N269="","","("&amp;N269&amp;")"),"配置错误")&amp;IF(P269="",""," 或 "))</f>
        <v/>
      </c>
      <c r="P269" s="7" t="str">
        <f t="shared" ca="1" si="214"/>
        <v/>
      </c>
      <c r="Q269" s="7">
        <v>3</v>
      </c>
      <c r="R269" s="7">
        <f t="shared" ca="1" si="215"/>
        <v>1</v>
      </c>
      <c r="S269" s="10" t="str">
        <f t="shared" ca="1" si="216"/>
        <v/>
      </c>
      <c r="T269" s="11" t="str">
        <f t="shared" ca="1" si="217"/>
        <v/>
      </c>
      <c r="U269" s="11" t="str">
        <f t="shared" ca="1" si="218"/>
        <v/>
      </c>
      <c r="V269" s="11" t="str">
        <f ca="1">IF(T269="","",IFERROR(VLOOKUP(VALUE(T269),'(辅)战斗时机表'!$A$4:$C$47,3,FALSE)&amp;IF(U269="","","("&amp;U269&amp;")"),"配置错误")&amp;IF(W269="",""," 或 "))</f>
        <v/>
      </c>
      <c r="W269" s="7" t="str">
        <f t="shared" ca="1" si="219"/>
        <v/>
      </c>
      <c r="X269" s="7">
        <v>4</v>
      </c>
      <c r="Y269" s="7">
        <f t="shared" ca="1" si="220"/>
        <v>1</v>
      </c>
      <c r="Z269" s="10" t="str">
        <f t="shared" ca="1" si="221"/>
        <v/>
      </c>
      <c r="AA269" s="11" t="str">
        <f t="shared" ca="1" si="222"/>
        <v/>
      </c>
      <c r="AB269" s="11" t="str">
        <f t="shared" ca="1" si="223"/>
        <v/>
      </c>
      <c r="AC269" s="11" t="str">
        <f ca="1">IF(AA269="","",IFERROR(VLOOKUP(VALUE(AA269),'(辅)战斗时机表'!$A$4:$C$47,3,FALSE)&amp;IF(AB269="","","("&amp;AB269&amp;")"),"配置错误")&amp;IF(AD269="",""," 或 "))</f>
        <v/>
      </c>
      <c r="AD269" s="7" t="str">
        <f t="shared" ca="1" si="224"/>
        <v/>
      </c>
      <c r="AE269" s="7">
        <v>5</v>
      </c>
      <c r="AF269" s="7">
        <f t="shared" ca="1" si="225"/>
        <v>1</v>
      </c>
      <c r="AG269" s="10" t="str">
        <f t="shared" ca="1" si="226"/>
        <v/>
      </c>
      <c r="AH269" s="11" t="str">
        <f t="shared" ca="1" si="227"/>
        <v/>
      </c>
      <c r="AI269" s="11" t="str">
        <f t="shared" ca="1" si="228"/>
        <v/>
      </c>
      <c r="AJ269" s="11" t="str">
        <f ca="1">IF(AH269="","",IFERROR(VLOOKUP(VALUE(AH269),'(辅)战斗时机表'!$A$4:$C$47,3,FALSE)&amp;IF(AI269="","","("&amp;AI269&amp;")"),"配置错误")&amp;IF(AK269="",""," 或 "))</f>
        <v/>
      </c>
      <c r="AK269" s="7" t="str">
        <f t="shared" ca="1" si="229"/>
        <v/>
      </c>
    </row>
    <row r="270" spans="1:37" x14ac:dyDescent="0.15">
      <c r="A270" s="9" t="str">
        <f t="shared" ca="1" si="204"/>
        <v>立即</v>
      </c>
      <c r="B270" s="7">
        <f ca="1">IF(OFFSET(Buff!R$6,ROW()-6,0)="","",OFFSET(Buff!R$6,ROW()-6,0))</f>
        <v>0</v>
      </c>
      <c r="C270" s="7">
        <v>1</v>
      </c>
      <c r="D270" s="7">
        <f t="shared" ca="1" si="205"/>
        <v>2</v>
      </c>
      <c r="E270" s="10" t="str">
        <f t="shared" ca="1" si="206"/>
        <v>0</v>
      </c>
      <c r="F270" s="11" t="str">
        <f t="shared" ca="1" si="207"/>
        <v>0</v>
      </c>
      <c r="G270" s="11" t="str">
        <f t="shared" ca="1" si="208"/>
        <v/>
      </c>
      <c r="H270" s="11" t="str">
        <f ca="1">IF(F270="","",IFERROR(VLOOKUP(VALUE(F270),'(辅)战斗时机表'!$A$4:$C$47,3,FALSE)&amp;IF(G270="","","("&amp;G270&amp;")"),"配置错误")&amp;IF(I270="",""," 或 "))</f>
        <v>立即</v>
      </c>
      <c r="I270" s="7" t="str">
        <f t="shared" ca="1" si="209"/>
        <v/>
      </c>
      <c r="J270" s="7">
        <v>2</v>
      </c>
      <c r="K270" s="7">
        <f t="shared" ca="1" si="210"/>
        <v>1</v>
      </c>
      <c r="L270" s="10" t="str">
        <f t="shared" ca="1" si="211"/>
        <v/>
      </c>
      <c r="M270" s="11" t="str">
        <f t="shared" ca="1" si="212"/>
        <v/>
      </c>
      <c r="N270" s="11" t="str">
        <f t="shared" ca="1" si="213"/>
        <v/>
      </c>
      <c r="O270" s="11" t="str">
        <f ca="1">IF(M270="","",IFERROR(VLOOKUP(VALUE(M270),'(辅)战斗时机表'!$A$4:$C$47,3,FALSE)&amp;IF(N270="","","("&amp;N270&amp;")"),"配置错误")&amp;IF(P270="",""," 或 "))</f>
        <v/>
      </c>
      <c r="P270" s="7" t="str">
        <f t="shared" ca="1" si="214"/>
        <v/>
      </c>
      <c r="Q270" s="7">
        <v>3</v>
      </c>
      <c r="R270" s="7">
        <f t="shared" ca="1" si="215"/>
        <v>1</v>
      </c>
      <c r="S270" s="10" t="str">
        <f t="shared" ca="1" si="216"/>
        <v/>
      </c>
      <c r="T270" s="11" t="str">
        <f t="shared" ca="1" si="217"/>
        <v/>
      </c>
      <c r="U270" s="11" t="str">
        <f t="shared" ca="1" si="218"/>
        <v/>
      </c>
      <c r="V270" s="11" t="str">
        <f ca="1">IF(T270="","",IFERROR(VLOOKUP(VALUE(T270),'(辅)战斗时机表'!$A$4:$C$47,3,FALSE)&amp;IF(U270="","","("&amp;U270&amp;")"),"配置错误")&amp;IF(W270="",""," 或 "))</f>
        <v/>
      </c>
      <c r="W270" s="7" t="str">
        <f t="shared" ca="1" si="219"/>
        <v/>
      </c>
      <c r="X270" s="7">
        <v>4</v>
      </c>
      <c r="Y270" s="7">
        <f t="shared" ca="1" si="220"/>
        <v>1</v>
      </c>
      <c r="Z270" s="10" t="str">
        <f t="shared" ca="1" si="221"/>
        <v/>
      </c>
      <c r="AA270" s="11" t="str">
        <f t="shared" ca="1" si="222"/>
        <v/>
      </c>
      <c r="AB270" s="11" t="str">
        <f t="shared" ca="1" si="223"/>
        <v/>
      </c>
      <c r="AC270" s="11" t="str">
        <f ca="1">IF(AA270="","",IFERROR(VLOOKUP(VALUE(AA270),'(辅)战斗时机表'!$A$4:$C$47,3,FALSE)&amp;IF(AB270="","","("&amp;AB270&amp;")"),"配置错误")&amp;IF(AD270="",""," 或 "))</f>
        <v/>
      </c>
      <c r="AD270" s="7" t="str">
        <f t="shared" ca="1" si="224"/>
        <v/>
      </c>
      <c r="AE270" s="7">
        <v>5</v>
      </c>
      <c r="AF270" s="7">
        <f t="shared" ca="1" si="225"/>
        <v>1</v>
      </c>
      <c r="AG270" s="10" t="str">
        <f t="shared" ca="1" si="226"/>
        <v/>
      </c>
      <c r="AH270" s="11" t="str">
        <f t="shared" ca="1" si="227"/>
        <v/>
      </c>
      <c r="AI270" s="11" t="str">
        <f t="shared" ca="1" si="228"/>
        <v/>
      </c>
      <c r="AJ270" s="11" t="str">
        <f ca="1">IF(AH270="","",IFERROR(VLOOKUP(VALUE(AH270),'(辅)战斗时机表'!$A$4:$C$47,3,FALSE)&amp;IF(AI270="","","("&amp;AI270&amp;")"),"配置错误")&amp;IF(AK270="",""," 或 "))</f>
        <v/>
      </c>
      <c r="AK270" s="7" t="str">
        <f t="shared" ca="1" si="229"/>
        <v/>
      </c>
    </row>
    <row r="271" spans="1:37" x14ac:dyDescent="0.15">
      <c r="A271" s="9" t="str">
        <f t="shared" ca="1" si="204"/>
        <v>立即</v>
      </c>
      <c r="B271" s="7">
        <f ca="1">IF(OFFSET(Buff!R$6,ROW()-6,0)="","",OFFSET(Buff!R$6,ROW()-6,0))</f>
        <v>0</v>
      </c>
      <c r="C271" s="7">
        <v>1</v>
      </c>
      <c r="D271" s="7">
        <f t="shared" ca="1" si="205"/>
        <v>2</v>
      </c>
      <c r="E271" s="10" t="str">
        <f t="shared" ca="1" si="206"/>
        <v>0</v>
      </c>
      <c r="F271" s="11" t="str">
        <f t="shared" ca="1" si="207"/>
        <v>0</v>
      </c>
      <c r="G271" s="11" t="str">
        <f t="shared" ca="1" si="208"/>
        <v/>
      </c>
      <c r="H271" s="11" t="str">
        <f ca="1">IF(F271="","",IFERROR(VLOOKUP(VALUE(F271),'(辅)战斗时机表'!$A$4:$C$47,3,FALSE)&amp;IF(G271="","","("&amp;G271&amp;")"),"配置错误")&amp;IF(I271="",""," 或 "))</f>
        <v>立即</v>
      </c>
      <c r="I271" s="7" t="str">
        <f t="shared" ca="1" si="209"/>
        <v/>
      </c>
      <c r="J271" s="7">
        <v>2</v>
      </c>
      <c r="K271" s="7">
        <f t="shared" ca="1" si="210"/>
        <v>1</v>
      </c>
      <c r="L271" s="10" t="str">
        <f t="shared" ca="1" si="211"/>
        <v/>
      </c>
      <c r="M271" s="11" t="str">
        <f t="shared" ca="1" si="212"/>
        <v/>
      </c>
      <c r="N271" s="11" t="str">
        <f t="shared" ca="1" si="213"/>
        <v/>
      </c>
      <c r="O271" s="11" t="str">
        <f ca="1">IF(M271="","",IFERROR(VLOOKUP(VALUE(M271),'(辅)战斗时机表'!$A$4:$C$47,3,FALSE)&amp;IF(N271="","","("&amp;N271&amp;")"),"配置错误")&amp;IF(P271="",""," 或 "))</f>
        <v/>
      </c>
      <c r="P271" s="7" t="str">
        <f t="shared" ca="1" si="214"/>
        <v/>
      </c>
      <c r="Q271" s="7">
        <v>3</v>
      </c>
      <c r="R271" s="7">
        <f t="shared" ca="1" si="215"/>
        <v>1</v>
      </c>
      <c r="S271" s="10" t="str">
        <f t="shared" ca="1" si="216"/>
        <v/>
      </c>
      <c r="T271" s="11" t="str">
        <f t="shared" ca="1" si="217"/>
        <v/>
      </c>
      <c r="U271" s="11" t="str">
        <f t="shared" ca="1" si="218"/>
        <v/>
      </c>
      <c r="V271" s="11" t="str">
        <f ca="1">IF(T271="","",IFERROR(VLOOKUP(VALUE(T271),'(辅)战斗时机表'!$A$4:$C$47,3,FALSE)&amp;IF(U271="","","("&amp;U271&amp;")"),"配置错误")&amp;IF(W271="",""," 或 "))</f>
        <v/>
      </c>
      <c r="W271" s="7" t="str">
        <f t="shared" ca="1" si="219"/>
        <v/>
      </c>
      <c r="X271" s="7">
        <v>4</v>
      </c>
      <c r="Y271" s="7">
        <f t="shared" ca="1" si="220"/>
        <v>1</v>
      </c>
      <c r="Z271" s="10" t="str">
        <f t="shared" ca="1" si="221"/>
        <v/>
      </c>
      <c r="AA271" s="11" t="str">
        <f t="shared" ca="1" si="222"/>
        <v/>
      </c>
      <c r="AB271" s="11" t="str">
        <f t="shared" ca="1" si="223"/>
        <v/>
      </c>
      <c r="AC271" s="11" t="str">
        <f ca="1">IF(AA271="","",IFERROR(VLOOKUP(VALUE(AA271),'(辅)战斗时机表'!$A$4:$C$47,3,FALSE)&amp;IF(AB271="","","("&amp;AB271&amp;")"),"配置错误")&amp;IF(AD271="",""," 或 "))</f>
        <v/>
      </c>
      <c r="AD271" s="7" t="str">
        <f t="shared" ca="1" si="224"/>
        <v/>
      </c>
      <c r="AE271" s="7">
        <v>5</v>
      </c>
      <c r="AF271" s="7">
        <f t="shared" ca="1" si="225"/>
        <v>1</v>
      </c>
      <c r="AG271" s="10" t="str">
        <f t="shared" ca="1" si="226"/>
        <v/>
      </c>
      <c r="AH271" s="11" t="str">
        <f t="shared" ca="1" si="227"/>
        <v/>
      </c>
      <c r="AI271" s="11" t="str">
        <f t="shared" ca="1" si="228"/>
        <v/>
      </c>
      <c r="AJ271" s="11" t="str">
        <f ca="1">IF(AH271="","",IFERROR(VLOOKUP(VALUE(AH271),'(辅)战斗时机表'!$A$4:$C$47,3,FALSE)&amp;IF(AI271="","","("&amp;AI271&amp;")"),"配置错误")&amp;IF(AK271="",""," 或 "))</f>
        <v/>
      </c>
      <c r="AK271" s="7" t="str">
        <f t="shared" ca="1" si="229"/>
        <v/>
      </c>
    </row>
    <row r="272" spans="1:37" x14ac:dyDescent="0.15">
      <c r="A272" s="9" t="str">
        <f t="shared" ca="1" si="204"/>
        <v>立即</v>
      </c>
      <c r="B272" s="7">
        <f ca="1">IF(OFFSET(Buff!R$6,ROW()-6,0)="","",OFFSET(Buff!R$6,ROW()-6,0))</f>
        <v>0</v>
      </c>
      <c r="C272" s="7">
        <v>1</v>
      </c>
      <c r="D272" s="7">
        <f t="shared" ca="1" si="205"/>
        <v>2</v>
      </c>
      <c r="E272" s="10" t="str">
        <f t="shared" ca="1" si="206"/>
        <v>0</v>
      </c>
      <c r="F272" s="11" t="str">
        <f t="shared" ca="1" si="207"/>
        <v>0</v>
      </c>
      <c r="G272" s="11" t="str">
        <f t="shared" ca="1" si="208"/>
        <v/>
      </c>
      <c r="H272" s="11" t="str">
        <f ca="1">IF(F272="","",IFERROR(VLOOKUP(VALUE(F272),'(辅)战斗时机表'!$A$4:$C$47,3,FALSE)&amp;IF(G272="","","("&amp;G272&amp;")"),"配置错误")&amp;IF(I272="",""," 或 "))</f>
        <v>立即</v>
      </c>
      <c r="I272" s="7" t="str">
        <f t="shared" ca="1" si="209"/>
        <v/>
      </c>
      <c r="J272" s="7">
        <v>2</v>
      </c>
      <c r="K272" s="7">
        <f t="shared" ca="1" si="210"/>
        <v>1</v>
      </c>
      <c r="L272" s="10" t="str">
        <f t="shared" ca="1" si="211"/>
        <v/>
      </c>
      <c r="M272" s="11" t="str">
        <f t="shared" ca="1" si="212"/>
        <v/>
      </c>
      <c r="N272" s="11" t="str">
        <f t="shared" ca="1" si="213"/>
        <v/>
      </c>
      <c r="O272" s="11" t="str">
        <f ca="1">IF(M272="","",IFERROR(VLOOKUP(VALUE(M272),'(辅)战斗时机表'!$A$4:$C$47,3,FALSE)&amp;IF(N272="","","("&amp;N272&amp;")"),"配置错误")&amp;IF(P272="",""," 或 "))</f>
        <v/>
      </c>
      <c r="P272" s="7" t="str">
        <f t="shared" ca="1" si="214"/>
        <v/>
      </c>
      <c r="Q272" s="7">
        <v>3</v>
      </c>
      <c r="R272" s="7">
        <f t="shared" ca="1" si="215"/>
        <v>1</v>
      </c>
      <c r="S272" s="10" t="str">
        <f t="shared" ca="1" si="216"/>
        <v/>
      </c>
      <c r="T272" s="11" t="str">
        <f t="shared" ca="1" si="217"/>
        <v/>
      </c>
      <c r="U272" s="11" t="str">
        <f t="shared" ca="1" si="218"/>
        <v/>
      </c>
      <c r="V272" s="11" t="str">
        <f ca="1">IF(T272="","",IFERROR(VLOOKUP(VALUE(T272),'(辅)战斗时机表'!$A$4:$C$47,3,FALSE)&amp;IF(U272="","","("&amp;U272&amp;")"),"配置错误")&amp;IF(W272="",""," 或 "))</f>
        <v/>
      </c>
      <c r="W272" s="7" t="str">
        <f t="shared" ca="1" si="219"/>
        <v/>
      </c>
      <c r="X272" s="7">
        <v>4</v>
      </c>
      <c r="Y272" s="7">
        <f t="shared" ca="1" si="220"/>
        <v>1</v>
      </c>
      <c r="Z272" s="10" t="str">
        <f t="shared" ca="1" si="221"/>
        <v/>
      </c>
      <c r="AA272" s="11" t="str">
        <f t="shared" ca="1" si="222"/>
        <v/>
      </c>
      <c r="AB272" s="11" t="str">
        <f t="shared" ca="1" si="223"/>
        <v/>
      </c>
      <c r="AC272" s="11" t="str">
        <f ca="1">IF(AA272="","",IFERROR(VLOOKUP(VALUE(AA272),'(辅)战斗时机表'!$A$4:$C$47,3,FALSE)&amp;IF(AB272="","","("&amp;AB272&amp;")"),"配置错误")&amp;IF(AD272="",""," 或 "))</f>
        <v/>
      </c>
      <c r="AD272" s="7" t="str">
        <f t="shared" ca="1" si="224"/>
        <v/>
      </c>
      <c r="AE272" s="7">
        <v>5</v>
      </c>
      <c r="AF272" s="7">
        <f t="shared" ca="1" si="225"/>
        <v>1</v>
      </c>
      <c r="AG272" s="10" t="str">
        <f t="shared" ca="1" si="226"/>
        <v/>
      </c>
      <c r="AH272" s="11" t="str">
        <f t="shared" ca="1" si="227"/>
        <v/>
      </c>
      <c r="AI272" s="11" t="str">
        <f t="shared" ca="1" si="228"/>
        <v/>
      </c>
      <c r="AJ272" s="11" t="str">
        <f ca="1">IF(AH272="","",IFERROR(VLOOKUP(VALUE(AH272),'(辅)战斗时机表'!$A$4:$C$47,3,FALSE)&amp;IF(AI272="","","("&amp;AI272&amp;")"),"配置错误")&amp;IF(AK272="",""," 或 "))</f>
        <v/>
      </c>
      <c r="AK272" s="7" t="str">
        <f t="shared" ca="1" si="229"/>
        <v/>
      </c>
    </row>
    <row r="273" spans="1:37" x14ac:dyDescent="0.15">
      <c r="A273" s="9" t="str">
        <f t="shared" ca="1" si="204"/>
        <v>立即</v>
      </c>
      <c r="B273" s="7">
        <f ca="1">IF(OFFSET(Buff!R$6,ROW()-6,0)="","",OFFSET(Buff!R$6,ROW()-6,0))</f>
        <v>0</v>
      </c>
      <c r="C273" s="7">
        <v>1</v>
      </c>
      <c r="D273" s="7">
        <f t="shared" ca="1" si="205"/>
        <v>2</v>
      </c>
      <c r="E273" s="10" t="str">
        <f t="shared" ca="1" si="206"/>
        <v>0</v>
      </c>
      <c r="F273" s="11" t="str">
        <f t="shared" ca="1" si="207"/>
        <v>0</v>
      </c>
      <c r="G273" s="11" t="str">
        <f t="shared" ca="1" si="208"/>
        <v/>
      </c>
      <c r="H273" s="11" t="str">
        <f ca="1">IF(F273="","",IFERROR(VLOOKUP(VALUE(F273),'(辅)战斗时机表'!$A$4:$C$47,3,FALSE)&amp;IF(G273="","","("&amp;G273&amp;")"),"配置错误")&amp;IF(I273="",""," 或 "))</f>
        <v>立即</v>
      </c>
      <c r="I273" s="7" t="str">
        <f t="shared" ca="1" si="209"/>
        <v/>
      </c>
      <c r="J273" s="7">
        <v>2</v>
      </c>
      <c r="K273" s="7">
        <f t="shared" ca="1" si="210"/>
        <v>1</v>
      </c>
      <c r="L273" s="10" t="str">
        <f t="shared" ca="1" si="211"/>
        <v/>
      </c>
      <c r="M273" s="11" t="str">
        <f t="shared" ca="1" si="212"/>
        <v/>
      </c>
      <c r="N273" s="11" t="str">
        <f t="shared" ca="1" si="213"/>
        <v/>
      </c>
      <c r="O273" s="11" t="str">
        <f ca="1">IF(M273="","",IFERROR(VLOOKUP(VALUE(M273),'(辅)战斗时机表'!$A$4:$C$47,3,FALSE)&amp;IF(N273="","","("&amp;N273&amp;")"),"配置错误")&amp;IF(P273="",""," 或 "))</f>
        <v/>
      </c>
      <c r="P273" s="7" t="str">
        <f t="shared" ca="1" si="214"/>
        <v/>
      </c>
      <c r="Q273" s="7">
        <v>3</v>
      </c>
      <c r="R273" s="7">
        <f t="shared" ca="1" si="215"/>
        <v>1</v>
      </c>
      <c r="S273" s="10" t="str">
        <f t="shared" ca="1" si="216"/>
        <v/>
      </c>
      <c r="T273" s="11" t="str">
        <f t="shared" ca="1" si="217"/>
        <v/>
      </c>
      <c r="U273" s="11" t="str">
        <f t="shared" ca="1" si="218"/>
        <v/>
      </c>
      <c r="V273" s="11" t="str">
        <f ca="1">IF(T273="","",IFERROR(VLOOKUP(VALUE(T273),'(辅)战斗时机表'!$A$4:$C$47,3,FALSE)&amp;IF(U273="","","("&amp;U273&amp;")"),"配置错误")&amp;IF(W273="",""," 或 "))</f>
        <v/>
      </c>
      <c r="W273" s="7" t="str">
        <f t="shared" ca="1" si="219"/>
        <v/>
      </c>
      <c r="X273" s="7">
        <v>4</v>
      </c>
      <c r="Y273" s="7">
        <f t="shared" ca="1" si="220"/>
        <v>1</v>
      </c>
      <c r="Z273" s="10" t="str">
        <f t="shared" ca="1" si="221"/>
        <v/>
      </c>
      <c r="AA273" s="11" t="str">
        <f t="shared" ca="1" si="222"/>
        <v/>
      </c>
      <c r="AB273" s="11" t="str">
        <f t="shared" ca="1" si="223"/>
        <v/>
      </c>
      <c r="AC273" s="11" t="str">
        <f ca="1">IF(AA273="","",IFERROR(VLOOKUP(VALUE(AA273),'(辅)战斗时机表'!$A$4:$C$47,3,FALSE)&amp;IF(AB273="","","("&amp;AB273&amp;")"),"配置错误")&amp;IF(AD273="",""," 或 "))</f>
        <v/>
      </c>
      <c r="AD273" s="7" t="str">
        <f t="shared" ca="1" si="224"/>
        <v/>
      </c>
      <c r="AE273" s="7">
        <v>5</v>
      </c>
      <c r="AF273" s="7">
        <f t="shared" ca="1" si="225"/>
        <v>1</v>
      </c>
      <c r="AG273" s="10" t="str">
        <f t="shared" ca="1" si="226"/>
        <v/>
      </c>
      <c r="AH273" s="11" t="str">
        <f t="shared" ca="1" si="227"/>
        <v/>
      </c>
      <c r="AI273" s="11" t="str">
        <f t="shared" ca="1" si="228"/>
        <v/>
      </c>
      <c r="AJ273" s="11" t="str">
        <f ca="1">IF(AH273="","",IFERROR(VLOOKUP(VALUE(AH273),'(辅)战斗时机表'!$A$4:$C$47,3,FALSE)&amp;IF(AI273="","","("&amp;AI273&amp;")"),"配置错误")&amp;IF(AK273="",""," 或 "))</f>
        <v/>
      </c>
      <c r="AK273" s="7" t="str">
        <f t="shared" ca="1" si="229"/>
        <v/>
      </c>
    </row>
    <row r="274" spans="1:37" x14ac:dyDescent="0.15">
      <c r="A274" s="9" t="str">
        <f t="shared" ca="1" si="204"/>
        <v>立即</v>
      </c>
      <c r="B274" s="7">
        <f ca="1">IF(OFFSET(Buff!R$6,ROW()-6,0)="","",OFFSET(Buff!R$6,ROW()-6,0))</f>
        <v>0</v>
      </c>
      <c r="C274" s="7">
        <v>1</v>
      </c>
      <c r="D274" s="7">
        <f t="shared" ca="1" si="205"/>
        <v>2</v>
      </c>
      <c r="E274" s="10" t="str">
        <f t="shared" ca="1" si="206"/>
        <v>0</v>
      </c>
      <c r="F274" s="11" t="str">
        <f t="shared" ca="1" si="207"/>
        <v>0</v>
      </c>
      <c r="G274" s="11" t="str">
        <f t="shared" ca="1" si="208"/>
        <v/>
      </c>
      <c r="H274" s="11" t="str">
        <f ca="1">IF(F274="","",IFERROR(VLOOKUP(VALUE(F274),'(辅)战斗时机表'!$A$4:$C$47,3,FALSE)&amp;IF(G274="","","("&amp;G274&amp;")"),"配置错误")&amp;IF(I274="",""," 或 "))</f>
        <v>立即</v>
      </c>
      <c r="I274" s="7" t="str">
        <f t="shared" ca="1" si="209"/>
        <v/>
      </c>
      <c r="J274" s="7">
        <v>2</v>
      </c>
      <c r="K274" s="7">
        <f t="shared" ca="1" si="210"/>
        <v>1</v>
      </c>
      <c r="L274" s="10" t="str">
        <f t="shared" ca="1" si="211"/>
        <v/>
      </c>
      <c r="M274" s="11" t="str">
        <f t="shared" ca="1" si="212"/>
        <v/>
      </c>
      <c r="N274" s="11" t="str">
        <f t="shared" ca="1" si="213"/>
        <v/>
      </c>
      <c r="O274" s="11" t="str">
        <f ca="1">IF(M274="","",IFERROR(VLOOKUP(VALUE(M274),'(辅)战斗时机表'!$A$4:$C$47,3,FALSE)&amp;IF(N274="","","("&amp;N274&amp;")"),"配置错误")&amp;IF(P274="",""," 或 "))</f>
        <v/>
      </c>
      <c r="P274" s="7" t="str">
        <f t="shared" ca="1" si="214"/>
        <v/>
      </c>
      <c r="Q274" s="7">
        <v>3</v>
      </c>
      <c r="R274" s="7">
        <f t="shared" ca="1" si="215"/>
        <v>1</v>
      </c>
      <c r="S274" s="10" t="str">
        <f t="shared" ca="1" si="216"/>
        <v/>
      </c>
      <c r="T274" s="11" t="str">
        <f t="shared" ca="1" si="217"/>
        <v/>
      </c>
      <c r="U274" s="11" t="str">
        <f t="shared" ca="1" si="218"/>
        <v/>
      </c>
      <c r="V274" s="11" t="str">
        <f ca="1">IF(T274="","",IFERROR(VLOOKUP(VALUE(T274),'(辅)战斗时机表'!$A$4:$C$47,3,FALSE)&amp;IF(U274="","","("&amp;U274&amp;")"),"配置错误")&amp;IF(W274="",""," 或 "))</f>
        <v/>
      </c>
      <c r="W274" s="7" t="str">
        <f t="shared" ca="1" si="219"/>
        <v/>
      </c>
      <c r="X274" s="7">
        <v>4</v>
      </c>
      <c r="Y274" s="7">
        <f t="shared" ca="1" si="220"/>
        <v>1</v>
      </c>
      <c r="Z274" s="10" t="str">
        <f t="shared" ca="1" si="221"/>
        <v/>
      </c>
      <c r="AA274" s="11" t="str">
        <f t="shared" ca="1" si="222"/>
        <v/>
      </c>
      <c r="AB274" s="11" t="str">
        <f t="shared" ca="1" si="223"/>
        <v/>
      </c>
      <c r="AC274" s="11" t="str">
        <f ca="1">IF(AA274="","",IFERROR(VLOOKUP(VALUE(AA274),'(辅)战斗时机表'!$A$4:$C$47,3,FALSE)&amp;IF(AB274="","","("&amp;AB274&amp;")"),"配置错误")&amp;IF(AD274="",""," 或 "))</f>
        <v/>
      </c>
      <c r="AD274" s="7" t="str">
        <f t="shared" ca="1" si="224"/>
        <v/>
      </c>
      <c r="AE274" s="7">
        <v>5</v>
      </c>
      <c r="AF274" s="7">
        <f t="shared" ca="1" si="225"/>
        <v>1</v>
      </c>
      <c r="AG274" s="10" t="str">
        <f t="shared" ca="1" si="226"/>
        <v/>
      </c>
      <c r="AH274" s="11" t="str">
        <f t="shared" ca="1" si="227"/>
        <v/>
      </c>
      <c r="AI274" s="11" t="str">
        <f t="shared" ca="1" si="228"/>
        <v/>
      </c>
      <c r="AJ274" s="11" t="str">
        <f ca="1">IF(AH274="","",IFERROR(VLOOKUP(VALUE(AH274),'(辅)战斗时机表'!$A$4:$C$47,3,FALSE)&amp;IF(AI274="","","("&amp;AI274&amp;")"),"配置错误")&amp;IF(AK274="",""," 或 "))</f>
        <v/>
      </c>
      <c r="AK274" s="7" t="str">
        <f t="shared" ca="1" si="229"/>
        <v/>
      </c>
    </row>
    <row r="275" spans="1:37" x14ac:dyDescent="0.15">
      <c r="A275" s="9" t="str">
        <f t="shared" ca="1" si="204"/>
        <v>立即</v>
      </c>
      <c r="B275" s="7">
        <f ca="1">IF(OFFSET(Buff!R$6,ROW()-6,0)="","",OFFSET(Buff!R$6,ROW()-6,0))</f>
        <v>0</v>
      </c>
      <c r="C275" s="7">
        <v>1</v>
      </c>
      <c r="D275" s="7">
        <f t="shared" ca="1" si="205"/>
        <v>2</v>
      </c>
      <c r="E275" s="10" t="str">
        <f t="shared" ca="1" si="206"/>
        <v>0</v>
      </c>
      <c r="F275" s="11" t="str">
        <f t="shared" ca="1" si="207"/>
        <v>0</v>
      </c>
      <c r="G275" s="11" t="str">
        <f t="shared" ca="1" si="208"/>
        <v/>
      </c>
      <c r="H275" s="11" t="str">
        <f ca="1">IF(F275="","",IFERROR(VLOOKUP(VALUE(F275),'(辅)战斗时机表'!$A$4:$C$47,3,FALSE)&amp;IF(G275="","","("&amp;G275&amp;")"),"配置错误")&amp;IF(I275="",""," 或 "))</f>
        <v>立即</v>
      </c>
      <c r="I275" s="7" t="str">
        <f t="shared" ca="1" si="209"/>
        <v/>
      </c>
      <c r="J275" s="7">
        <v>2</v>
      </c>
      <c r="K275" s="7">
        <f t="shared" ca="1" si="210"/>
        <v>1</v>
      </c>
      <c r="L275" s="10" t="str">
        <f t="shared" ca="1" si="211"/>
        <v/>
      </c>
      <c r="M275" s="11" t="str">
        <f t="shared" ca="1" si="212"/>
        <v/>
      </c>
      <c r="N275" s="11" t="str">
        <f t="shared" ca="1" si="213"/>
        <v/>
      </c>
      <c r="O275" s="11" t="str">
        <f ca="1">IF(M275="","",IFERROR(VLOOKUP(VALUE(M275),'(辅)战斗时机表'!$A$4:$C$47,3,FALSE)&amp;IF(N275="","","("&amp;N275&amp;")"),"配置错误")&amp;IF(P275="",""," 或 "))</f>
        <v/>
      </c>
      <c r="P275" s="7" t="str">
        <f t="shared" ca="1" si="214"/>
        <v/>
      </c>
      <c r="Q275" s="7">
        <v>3</v>
      </c>
      <c r="R275" s="7">
        <f t="shared" ca="1" si="215"/>
        <v>1</v>
      </c>
      <c r="S275" s="10" t="str">
        <f t="shared" ca="1" si="216"/>
        <v/>
      </c>
      <c r="T275" s="11" t="str">
        <f t="shared" ca="1" si="217"/>
        <v/>
      </c>
      <c r="U275" s="11" t="str">
        <f t="shared" ca="1" si="218"/>
        <v/>
      </c>
      <c r="V275" s="11" t="str">
        <f ca="1">IF(T275="","",IFERROR(VLOOKUP(VALUE(T275),'(辅)战斗时机表'!$A$4:$C$47,3,FALSE)&amp;IF(U275="","","("&amp;U275&amp;")"),"配置错误")&amp;IF(W275="",""," 或 "))</f>
        <v/>
      </c>
      <c r="W275" s="7" t="str">
        <f t="shared" ca="1" si="219"/>
        <v/>
      </c>
      <c r="X275" s="7">
        <v>4</v>
      </c>
      <c r="Y275" s="7">
        <f t="shared" ca="1" si="220"/>
        <v>1</v>
      </c>
      <c r="Z275" s="10" t="str">
        <f t="shared" ca="1" si="221"/>
        <v/>
      </c>
      <c r="AA275" s="11" t="str">
        <f t="shared" ca="1" si="222"/>
        <v/>
      </c>
      <c r="AB275" s="11" t="str">
        <f t="shared" ca="1" si="223"/>
        <v/>
      </c>
      <c r="AC275" s="11" t="str">
        <f ca="1">IF(AA275="","",IFERROR(VLOOKUP(VALUE(AA275),'(辅)战斗时机表'!$A$4:$C$47,3,FALSE)&amp;IF(AB275="","","("&amp;AB275&amp;")"),"配置错误")&amp;IF(AD275="",""," 或 "))</f>
        <v/>
      </c>
      <c r="AD275" s="7" t="str">
        <f t="shared" ca="1" si="224"/>
        <v/>
      </c>
      <c r="AE275" s="7">
        <v>5</v>
      </c>
      <c r="AF275" s="7">
        <f t="shared" ca="1" si="225"/>
        <v>1</v>
      </c>
      <c r="AG275" s="10" t="str">
        <f t="shared" ca="1" si="226"/>
        <v/>
      </c>
      <c r="AH275" s="11" t="str">
        <f t="shared" ca="1" si="227"/>
        <v/>
      </c>
      <c r="AI275" s="11" t="str">
        <f t="shared" ca="1" si="228"/>
        <v/>
      </c>
      <c r="AJ275" s="11" t="str">
        <f ca="1">IF(AH275="","",IFERROR(VLOOKUP(VALUE(AH275),'(辅)战斗时机表'!$A$4:$C$47,3,FALSE)&amp;IF(AI275="","","("&amp;AI275&amp;")"),"配置错误")&amp;IF(AK275="",""," 或 "))</f>
        <v/>
      </c>
      <c r="AK275" s="7" t="str">
        <f t="shared" ca="1" si="229"/>
        <v/>
      </c>
    </row>
    <row r="276" spans="1:37" x14ac:dyDescent="0.15">
      <c r="A276" s="9" t="str">
        <f t="shared" ca="1" si="204"/>
        <v>立即</v>
      </c>
      <c r="B276" s="7">
        <f ca="1">IF(OFFSET(Buff!R$6,ROW()-6,0)="","",OFFSET(Buff!R$6,ROW()-6,0))</f>
        <v>0</v>
      </c>
      <c r="C276" s="7">
        <v>1</v>
      </c>
      <c r="D276" s="7">
        <f t="shared" ca="1" si="205"/>
        <v>2</v>
      </c>
      <c r="E276" s="10" t="str">
        <f t="shared" ca="1" si="206"/>
        <v>0</v>
      </c>
      <c r="F276" s="11" t="str">
        <f t="shared" ca="1" si="207"/>
        <v>0</v>
      </c>
      <c r="G276" s="11" t="str">
        <f t="shared" ca="1" si="208"/>
        <v/>
      </c>
      <c r="H276" s="11" t="str">
        <f ca="1">IF(F276="","",IFERROR(VLOOKUP(VALUE(F276),'(辅)战斗时机表'!$A$4:$C$47,3,FALSE)&amp;IF(G276="","","("&amp;G276&amp;")"),"配置错误")&amp;IF(I276="",""," 或 "))</f>
        <v>立即</v>
      </c>
      <c r="I276" s="7" t="str">
        <f t="shared" ca="1" si="209"/>
        <v/>
      </c>
      <c r="J276" s="7">
        <v>2</v>
      </c>
      <c r="K276" s="7">
        <f t="shared" ca="1" si="210"/>
        <v>1</v>
      </c>
      <c r="L276" s="10" t="str">
        <f t="shared" ca="1" si="211"/>
        <v/>
      </c>
      <c r="M276" s="11" t="str">
        <f t="shared" ca="1" si="212"/>
        <v/>
      </c>
      <c r="N276" s="11" t="str">
        <f t="shared" ca="1" si="213"/>
        <v/>
      </c>
      <c r="O276" s="11" t="str">
        <f ca="1">IF(M276="","",IFERROR(VLOOKUP(VALUE(M276),'(辅)战斗时机表'!$A$4:$C$47,3,FALSE)&amp;IF(N276="","","("&amp;N276&amp;")"),"配置错误")&amp;IF(P276="",""," 或 "))</f>
        <v/>
      </c>
      <c r="P276" s="7" t="str">
        <f t="shared" ca="1" si="214"/>
        <v/>
      </c>
      <c r="Q276" s="7">
        <v>3</v>
      </c>
      <c r="R276" s="7">
        <f t="shared" ca="1" si="215"/>
        <v>1</v>
      </c>
      <c r="S276" s="10" t="str">
        <f t="shared" ca="1" si="216"/>
        <v/>
      </c>
      <c r="T276" s="11" t="str">
        <f t="shared" ca="1" si="217"/>
        <v/>
      </c>
      <c r="U276" s="11" t="str">
        <f t="shared" ca="1" si="218"/>
        <v/>
      </c>
      <c r="V276" s="11" t="str">
        <f ca="1">IF(T276="","",IFERROR(VLOOKUP(VALUE(T276),'(辅)战斗时机表'!$A$4:$C$47,3,FALSE)&amp;IF(U276="","","("&amp;U276&amp;")"),"配置错误")&amp;IF(W276="",""," 或 "))</f>
        <v/>
      </c>
      <c r="W276" s="7" t="str">
        <f t="shared" ca="1" si="219"/>
        <v/>
      </c>
      <c r="X276" s="7">
        <v>4</v>
      </c>
      <c r="Y276" s="7">
        <f t="shared" ca="1" si="220"/>
        <v>1</v>
      </c>
      <c r="Z276" s="10" t="str">
        <f t="shared" ca="1" si="221"/>
        <v/>
      </c>
      <c r="AA276" s="11" t="str">
        <f t="shared" ca="1" si="222"/>
        <v/>
      </c>
      <c r="AB276" s="11" t="str">
        <f t="shared" ca="1" si="223"/>
        <v/>
      </c>
      <c r="AC276" s="11" t="str">
        <f ca="1">IF(AA276="","",IFERROR(VLOOKUP(VALUE(AA276),'(辅)战斗时机表'!$A$4:$C$47,3,FALSE)&amp;IF(AB276="","","("&amp;AB276&amp;")"),"配置错误")&amp;IF(AD276="",""," 或 "))</f>
        <v/>
      </c>
      <c r="AD276" s="7" t="str">
        <f t="shared" ca="1" si="224"/>
        <v/>
      </c>
      <c r="AE276" s="7">
        <v>5</v>
      </c>
      <c r="AF276" s="7">
        <f t="shared" ca="1" si="225"/>
        <v>1</v>
      </c>
      <c r="AG276" s="10" t="str">
        <f t="shared" ca="1" si="226"/>
        <v/>
      </c>
      <c r="AH276" s="11" t="str">
        <f t="shared" ca="1" si="227"/>
        <v/>
      </c>
      <c r="AI276" s="11" t="str">
        <f t="shared" ca="1" si="228"/>
        <v/>
      </c>
      <c r="AJ276" s="11" t="str">
        <f ca="1">IF(AH276="","",IFERROR(VLOOKUP(VALUE(AH276),'(辅)战斗时机表'!$A$4:$C$47,3,FALSE)&amp;IF(AI276="","","("&amp;AI276&amp;")"),"配置错误")&amp;IF(AK276="",""," 或 "))</f>
        <v/>
      </c>
      <c r="AK276" s="7" t="str">
        <f t="shared" ca="1" si="229"/>
        <v/>
      </c>
    </row>
    <row r="277" spans="1:37" x14ac:dyDescent="0.15">
      <c r="A277" s="9" t="str">
        <f t="shared" ca="1" si="204"/>
        <v>立即</v>
      </c>
      <c r="B277" s="7">
        <f ca="1">IF(OFFSET(Buff!R$6,ROW()-6,0)="","",OFFSET(Buff!R$6,ROW()-6,0))</f>
        <v>0</v>
      </c>
      <c r="C277" s="7">
        <v>1</v>
      </c>
      <c r="D277" s="7">
        <f t="shared" ca="1" si="205"/>
        <v>2</v>
      </c>
      <c r="E277" s="10" t="str">
        <f t="shared" ca="1" si="206"/>
        <v>0</v>
      </c>
      <c r="F277" s="11" t="str">
        <f t="shared" ca="1" si="207"/>
        <v>0</v>
      </c>
      <c r="G277" s="11" t="str">
        <f t="shared" ca="1" si="208"/>
        <v/>
      </c>
      <c r="H277" s="11" t="str">
        <f ca="1">IF(F277="","",IFERROR(VLOOKUP(VALUE(F277),'(辅)战斗时机表'!$A$4:$C$47,3,FALSE)&amp;IF(G277="","","("&amp;G277&amp;")"),"配置错误")&amp;IF(I277="",""," 或 "))</f>
        <v>立即</v>
      </c>
      <c r="I277" s="7" t="str">
        <f t="shared" ca="1" si="209"/>
        <v/>
      </c>
      <c r="J277" s="7">
        <v>2</v>
      </c>
      <c r="K277" s="7">
        <f t="shared" ca="1" si="210"/>
        <v>1</v>
      </c>
      <c r="L277" s="10" t="str">
        <f t="shared" ca="1" si="211"/>
        <v/>
      </c>
      <c r="M277" s="11" t="str">
        <f t="shared" ca="1" si="212"/>
        <v/>
      </c>
      <c r="N277" s="11" t="str">
        <f t="shared" ca="1" si="213"/>
        <v/>
      </c>
      <c r="O277" s="11" t="str">
        <f ca="1">IF(M277="","",IFERROR(VLOOKUP(VALUE(M277),'(辅)战斗时机表'!$A$4:$C$47,3,FALSE)&amp;IF(N277="","","("&amp;N277&amp;")"),"配置错误")&amp;IF(P277="",""," 或 "))</f>
        <v/>
      </c>
      <c r="P277" s="7" t="str">
        <f t="shared" ca="1" si="214"/>
        <v/>
      </c>
      <c r="Q277" s="7">
        <v>3</v>
      </c>
      <c r="R277" s="7">
        <f t="shared" ca="1" si="215"/>
        <v>1</v>
      </c>
      <c r="S277" s="10" t="str">
        <f t="shared" ca="1" si="216"/>
        <v/>
      </c>
      <c r="T277" s="11" t="str">
        <f t="shared" ca="1" si="217"/>
        <v/>
      </c>
      <c r="U277" s="11" t="str">
        <f t="shared" ca="1" si="218"/>
        <v/>
      </c>
      <c r="V277" s="11" t="str">
        <f ca="1">IF(T277="","",IFERROR(VLOOKUP(VALUE(T277),'(辅)战斗时机表'!$A$4:$C$47,3,FALSE)&amp;IF(U277="","","("&amp;U277&amp;")"),"配置错误")&amp;IF(W277="",""," 或 "))</f>
        <v/>
      </c>
      <c r="W277" s="7" t="str">
        <f t="shared" ca="1" si="219"/>
        <v/>
      </c>
      <c r="X277" s="7">
        <v>4</v>
      </c>
      <c r="Y277" s="7">
        <f t="shared" ca="1" si="220"/>
        <v>1</v>
      </c>
      <c r="Z277" s="10" t="str">
        <f t="shared" ca="1" si="221"/>
        <v/>
      </c>
      <c r="AA277" s="11" t="str">
        <f t="shared" ca="1" si="222"/>
        <v/>
      </c>
      <c r="AB277" s="11" t="str">
        <f t="shared" ca="1" si="223"/>
        <v/>
      </c>
      <c r="AC277" s="11" t="str">
        <f ca="1">IF(AA277="","",IFERROR(VLOOKUP(VALUE(AA277),'(辅)战斗时机表'!$A$4:$C$47,3,FALSE)&amp;IF(AB277="","","("&amp;AB277&amp;")"),"配置错误")&amp;IF(AD277="",""," 或 "))</f>
        <v/>
      </c>
      <c r="AD277" s="7" t="str">
        <f t="shared" ca="1" si="224"/>
        <v/>
      </c>
      <c r="AE277" s="7">
        <v>5</v>
      </c>
      <c r="AF277" s="7">
        <f t="shared" ca="1" si="225"/>
        <v>1</v>
      </c>
      <c r="AG277" s="10" t="str">
        <f t="shared" ca="1" si="226"/>
        <v/>
      </c>
      <c r="AH277" s="11" t="str">
        <f t="shared" ca="1" si="227"/>
        <v/>
      </c>
      <c r="AI277" s="11" t="str">
        <f t="shared" ca="1" si="228"/>
        <v/>
      </c>
      <c r="AJ277" s="11" t="str">
        <f ca="1">IF(AH277="","",IFERROR(VLOOKUP(VALUE(AH277),'(辅)战斗时机表'!$A$4:$C$47,3,FALSE)&amp;IF(AI277="","","("&amp;AI277&amp;")"),"配置错误")&amp;IF(AK277="",""," 或 "))</f>
        <v/>
      </c>
      <c r="AK277" s="7" t="str">
        <f t="shared" ca="1" si="229"/>
        <v/>
      </c>
    </row>
    <row r="278" spans="1:37" x14ac:dyDescent="0.15">
      <c r="A278" s="9" t="str">
        <f t="shared" ca="1" si="204"/>
        <v>立即</v>
      </c>
      <c r="B278" s="7">
        <f ca="1">IF(OFFSET(Buff!R$6,ROW()-6,0)="","",OFFSET(Buff!R$6,ROW()-6,0))</f>
        <v>0</v>
      </c>
      <c r="C278" s="7">
        <v>1</v>
      </c>
      <c r="D278" s="7">
        <f t="shared" ca="1" si="205"/>
        <v>2</v>
      </c>
      <c r="E278" s="10" t="str">
        <f t="shared" ca="1" si="206"/>
        <v>0</v>
      </c>
      <c r="F278" s="11" t="str">
        <f t="shared" ca="1" si="207"/>
        <v>0</v>
      </c>
      <c r="G278" s="11" t="str">
        <f t="shared" ca="1" si="208"/>
        <v/>
      </c>
      <c r="H278" s="11" t="str">
        <f ca="1">IF(F278="","",IFERROR(VLOOKUP(VALUE(F278),'(辅)战斗时机表'!$A$4:$C$47,3,FALSE)&amp;IF(G278="","","("&amp;G278&amp;")"),"配置错误")&amp;IF(I278="",""," 或 "))</f>
        <v>立即</v>
      </c>
      <c r="I278" s="7" t="str">
        <f t="shared" ca="1" si="209"/>
        <v/>
      </c>
      <c r="J278" s="7">
        <v>2</v>
      </c>
      <c r="K278" s="7">
        <f t="shared" ca="1" si="210"/>
        <v>1</v>
      </c>
      <c r="L278" s="10" t="str">
        <f t="shared" ca="1" si="211"/>
        <v/>
      </c>
      <c r="M278" s="11" t="str">
        <f t="shared" ca="1" si="212"/>
        <v/>
      </c>
      <c r="N278" s="11" t="str">
        <f t="shared" ca="1" si="213"/>
        <v/>
      </c>
      <c r="O278" s="11" t="str">
        <f ca="1">IF(M278="","",IFERROR(VLOOKUP(VALUE(M278),'(辅)战斗时机表'!$A$4:$C$47,3,FALSE)&amp;IF(N278="","","("&amp;N278&amp;")"),"配置错误")&amp;IF(P278="",""," 或 "))</f>
        <v/>
      </c>
      <c r="P278" s="7" t="str">
        <f t="shared" ca="1" si="214"/>
        <v/>
      </c>
      <c r="Q278" s="7">
        <v>3</v>
      </c>
      <c r="R278" s="7">
        <f t="shared" ca="1" si="215"/>
        <v>1</v>
      </c>
      <c r="S278" s="10" t="str">
        <f t="shared" ca="1" si="216"/>
        <v/>
      </c>
      <c r="T278" s="11" t="str">
        <f t="shared" ca="1" si="217"/>
        <v/>
      </c>
      <c r="U278" s="11" t="str">
        <f t="shared" ca="1" si="218"/>
        <v/>
      </c>
      <c r="V278" s="11" t="str">
        <f ca="1">IF(T278="","",IFERROR(VLOOKUP(VALUE(T278),'(辅)战斗时机表'!$A$4:$C$47,3,FALSE)&amp;IF(U278="","","("&amp;U278&amp;")"),"配置错误")&amp;IF(W278="",""," 或 "))</f>
        <v/>
      </c>
      <c r="W278" s="7" t="str">
        <f t="shared" ca="1" si="219"/>
        <v/>
      </c>
      <c r="X278" s="7">
        <v>4</v>
      </c>
      <c r="Y278" s="7">
        <f t="shared" ca="1" si="220"/>
        <v>1</v>
      </c>
      <c r="Z278" s="10" t="str">
        <f t="shared" ca="1" si="221"/>
        <v/>
      </c>
      <c r="AA278" s="11" t="str">
        <f t="shared" ca="1" si="222"/>
        <v/>
      </c>
      <c r="AB278" s="11" t="str">
        <f t="shared" ca="1" si="223"/>
        <v/>
      </c>
      <c r="AC278" s="11" t="str">
        <f ca="1">IF(AA278="","",IFERROR(VLOOKUP(VALUE(AA278),'(辅)战斗时机表'!$A$4:$C$47,3,FALSE)&amp;IF(AB278="","","("&amp;AB278&amp;")"),"配置错误")&amp;IF(AD278="",""," 或 "))</f>
        <v/>
      </c>
      <c r="AD278" s="7" t="str">
        <f t="shared" ca="1" si="224"/>
        <v/>
      </c>
      <c r="AE278" s="7">
        <v>5</v>
      </c>
      <c r="AF278" s="7">
        <f t="shared" ca="1" si="225"/>
        <v>1</v>
      </c>
      <c r="AG278" s="10" t="str">
        <f t="shared" ca="1" si="226"/>
        <v/>
      </c>
      <c r="AH278" s="11" t="str">
        <f t="shared" ca="1" si="227"/>
        <v/>
      </c>
      <c r="AI278" s="11" t="str">
        <f t="shared" ca="1" si="228"/>
        <v/>
      </c>
      <c r="AJ278" s="11" t="str">
        <f ca="1">IF(AH278="","",IFERROR(VLOOKUP(VALUE(AH278),'(辅)战斗时机表'!$A$4:$C$47,3,FALSE)&amp;IF(AI278="","","("&amp;AI278&amp;")"),"配置错误")&amp;IF(AK278="",""," 或 "))</f>
        <v/>
      </c>
      <c r="AK278" s="7" t="str">
        <f t="shared" ca="1" si="229"/>
        <v/>
      </c>
    </row>
    <row r="279" spans="1:37" x14ac:dyDescent="0.15">
      <c r="A279" s="9" t="str">
        <f t="shared" ca="1" si="204"/>
        <v>立即</v>
      </c>
      <c r="B279" s="7">
        <f ca="1">IF(OFFSET(Buff!R$6,ROW()-6,0)="","",OFFSET(Buff!R$6,ROW()-6,0))</f>
        <v>0</v>
      </c>
      <c r="C279" s="7">
        <v>1</v>
      </c>
      <c r="D279" s="7">
        <f t="shared" ca="1" si="205"/>
        <v>2</v>
      </c>
      <c r="E279" s="10" t="str">
        <f t="shared" ca="1" si="206"/>
        <v>0</v>
      </c>
      <c r="F279" s="11" t="str">
        <f t="shared" ca="1" si="207"/>
        <v>0</v>
      </c>
      <c r="G279" s="11" t="str">
        <f t="shared" ca="1" si="208"/>
        <v/>
      </c>
      <c r="H279" s="11" t="str">
        <f ca="1">IF(F279="","",IFERROR(VLOOKUP(VALUE(F279),'(辅)战斗时机表'!$A$4:$C$47,3,FALSE)&amp;IF(G279="","","("&amp;G279&amp;")"),"配置错误")&amp;IF(I279="",""," 或 "))</f>
        <v>立即</v>
      </c>
      <c r="I279" s="7" t="str">
        <f t="shared" ca="1" si="209"/>
        <v/>
      </c>
      <c r="J279" s="7">
        <v>2</v>
      </c>
      <c r="K279" s="7">
        <f t="shared" ca="1" si="210"/>
        <v>1</v>
      </c>
      <c r="L279" s="10" t="str">
        <f t="shared" ca="1" si="211"/>
        <v/>
      </c>
      <c r="M279" s="11" t="str">
        <f t="shared" ca="1" si="212"/>
        <v/>
      </c>
      <c r="N279" s="11" t="str">
        <f t="shared" ca="1" si="213"/>
        <v/>
      </c>
      <c r="O279" s="11" t="str">
        <f ca="1">IF(M279="","",IFERROR(VLOOKUP(VALUE(M279),'(辅)战斗时机表'!$A$4:$C$47,3,FALSE)&amp;IF(N279="","","("&amp;N279&amp;")"),"配置错误")&amp;IF(P279="",""," 或 "))</f>
        <v/>
      </c>
      <c r="P279" s="7" t="str">
        <f t="shared" ca="1" si="214"/>
        <v/>
      </c>
      <c r="Q279" s="7">
        <v>3</v>
      </c>
      <c r="R279" s="7">
        <f t="shared" ca="1" si="215"/>
        <v>1</v>
      </c>
      <c r="S279" s="10" t="str">
        <f t="shared" ca="1" si="216"/>
        <v/>
      </c>
      <c r="T279" s="11" t="str">
        <f t="shared" ca="1" si="217"/>
        <v/>
      </c>
      <c r="U279" s="11" t="str">
        <f t="shared" ca="1" si="218"/>
        <v/>
      </c>
      <c r="V279" s="11" t="str">
        <f ca="1">IF(T279="","",IFERROR(VLOOKUP(VALUE(T279),'(辅)战斗时机表'!$A$4:$C$47,3,FALSE)&amp;IF(U279="","","("&amp;U279&amp;")"),"配置错误")&amp;IF(W279="",""," 或 "))</f>
        <v/>
      </c>
      <c r="W279" s="7" t="str">
        <f t="shared" ca="1" si="219"/>
        <v/>
      </c>
      <c r="X279" s="7">
        <v>4</v>
      </c>
      <c r="Y279" s="7">
        <f t="shared" ca="1" si="220"/>
        <v>1</v>
      </c>
      <c r="Z279" s="10" t="str">
        <f t="shared" ca="1" si="221"/>
        <v/>
      </c>
      <c r="AA279" s="11" t="str">
        <f t="shared" ca="1" si="222"/>
        <v/>
      </c>
      <c r="AB279" s="11" t="str">
        <f t="shared" ca="1" si="223"/>
        <v/>
      </c>
      <c r="AC279" s="11" t="str">
        <f ca="1">IF(AA279="","",IFERROR(VLOOKUP(VALUE(AA279),'(辅)战斗时机表'!$A$4:$C$47,3,FALSE)&amp;IF(AB279="","","("&amp;AB279&amp;")"),"配置错误")&amp;IF(AD279="",""," 或 "))</f>
        <v/>
      </c>
      <c r="AD279" s="7" t="str">
        <f t="shared" ca="1" si="224"/>
        <v/>
      </c>
      <c r="AE279" s="7">
        <v>5</v>
      </c>
      <c r="AF279" s="7">
        <f t="shared" ca="1" si="225"/>
        <v>1</v>
      </c>
      <c r="AG279" s="10" t="str">
        <f t="shared" ca="1" si="226"/>
        <v/>
      </c>
      <c r="AH279" s="11" t="str">
        <f t="shared" ca="1" si="227"/>
        <v/>
      </c>
      <c r="AI279" s="11" t="str">
        <f t="shared" ca="1" si="228"/>
        <v/>
      </c>
      <c r="AJ279" s="11" t="str">
        <f ca="1">IF(AH279="","",IFERROR(VLOOKUP(VALUE(AH279),'(辅)战斗时机表'!$A$4:$C$47,3,FALSE)&amp;IF(AI279="","","("&amp;AI279&amp;")"),"配置错误")&amp;IF(AK279="",""," 或 "))</f>
        <v/>
      </c>
      <c r="AK279" s="7" t="str">
        <f t="shared" ca="1" si="229"/>
        <v/>
      </c>
    </row>
    <row r="280" spans="1:37" x14ac:dyDescent="0.15">
      <c r="A280" s="9" t="str">
        <f t="shared" ca="1" si="204"/>
        <v>立即</v>
      </c>
      <c r="B280" s="7">
        <f ca="1">IF(OFFSET(Buff!R$6,ROW()-6,0)="","",OFFSET(Buff!R$6,ROW()-6,0))</f>
        <v>0</v>
      </c>
      <c r="C280" s="7">
        <v>1</v>
      </c>
      <c r="D280" s="7">
        <f t="shared" ca="1" si="205"/>
        <v>2</v>
      </c>
      <c r="E280" s="10" t="str">
        <f t="shared" ca="1" si="206"/>
        <v>0</v>
      </c>
      <c r="F280" s="11" t="str">
        <f t="shared" ca="1" si="207"/>
        <v>0</v>
      </c>
      <c r="G280" s="11" t="str">
        <f t="shared" ca="1" si="208"/>
        <v/>
      </c>
      <c r="H280" s="11" t="str">
        <f ca="1">IF(F280="","",IFERROR(VLOOKUP(VALUE(F280),'(辅)战斗时机表'!$A$4:$C$47,3,FALSE)&amp;IF(G280="","","("&amp;G280&amp;")"),"配置错误")&amp;IF(I280="",""," 或 "))</f>
        <v>立即</v>
      </c>
      <c r="I280" s="7" t="str">
        <f t="shared" ca="1" si="209"/>
        <v/>
      </c>
      <c r="J280" s="7">
        <v>2</v>
      </c>
      <c r="K280" s="7">
        <f t="shared" ca="1" si="210"/>
        <v>1</v>
      </c>
      <c r="L280" s="10" t="str">
        <f t="shared" ca="1" si="211"/>
        <v/>
      </c>
      <c r="M280" s="11" t="str">
        <f t="shared" ca="1" si="212"/>
        <v/>
      </c>
      <c r="N280" s="11" t="str">
        <f t="shared" ca="1" si="213"/>
        <v/>
      </c>
      <c r="O280" s="11" t="str">
        <f ca="1">IF(M280="","",IFERROR(VLOOKUP(VALUE(M280),'(辅)战斗时机表'!$A$4:$C$47,3,FALSE)&amp;IF(N280="","","("&amp;N280&amp;")"),"配置错误")&amp;IF(P280="",""," 或 "))</f>
        <v/>
      </c>
      <c r="P280" s="7" t="str">
        <f t="shared" ca="1" si="214"/>
        <v/>
      </c>
      <c r="Q280" s="7">
        <v>3</v>
      </c>
      <c r="R280" s="7">
        <f t="shared" ca="1" si="215"/>
        <v>1</v>
      </c>
      <c r="S280" s="10" t="str">
        <f t="shared" ca="1" si="216"/>
        <v/>
      </c>
      <c r="T280" s="11" t="str">
        <f t="shared" ca="1" si="217"/>
        <v/>
      </c>
      <c r="U280" s="11" t="str">
        <f t="shared" ca="1" si="218"/>
        <v/>
      </c>
      <c r="V280" s="11" t="str">
        <f ca="1">IF(T280="","",IFERROR(VLOOKUP(VALUE(T280),'(辅)战斗时机表'!$A$4:$C$47,3,FALSE)&amp;IF(U280="","","("&amp;U280&amp;")"),"配置错误")&amp;IF(W280="",""," 或 "))</f>
        <v/>
      </c>
      <c r="W280" s="7" t="str">
        <f t="shared" ca="1" si="219"/>
        <v/>
      </c>
      <c r="X280" s="7">
        <v>4</v>
      </c>
      <c r="Y280" s="7">
        <f t="shared" ca="1" si="220"/>
        <v>1</v>
      </c>
      <c r="Z280" s="10" t="str">
        <f t="shared" ca="1" si="221"/>
        <v/>
      </c>
      <c r="AA280" s="11" t="str">
        <f t="shared" ca="1" si="222"/>
        <v/>
      </c>
      <c r="AB280" s="11" t="str">
        <f t="shared" ca="1" si="223"/>
        <v/>
      </c>
      <c r="AC280" s="11" t="str">
        <f ca="1">IF(AA280="","",IFERROR(VLOOKUP(VALUE(AA280),'(辅)战斗时机表'!$A$4:$C$47,3,FALSE)&amp;IF(AB280="","","("&amp;AB280&amp;")"),"配置错误")&amp;IF(AD280="",""," 或 "))</f>
        <v/>
      </c>
      <c r="AD280" s="7" t="str">
        <f t="shared" ca="1" si="224"/>
        <v/>
      </c>
      <c r="AE280" s="7">
        <v>5</v>
      </c>
      <c r="AF280" s="7">
        <f t="shared" ca="1" si="225"/>
        <v>1</v>
      </c>
      <c r="AG280" s="10" t="str">
        <f t="shared" ca="1" si="226"/>
        <v/>
      </c>
      <c r="AH280" s="11" t="str">
        <f t="shared" ca="1" si="227"/>
        <v/>
      </c>
      <c r="AI280" s="11" t="str">
        <f t="shared" ca="1" si="228"/>
        <v/>
      </c>
      <c r="AJ280" s="11" t="str">
        <f ca="1">IF(AH280="","",IFERROR(VLOOKUP(VALUE(AH280),'(辅)战斗时机表'!$A$4:$C$47,3,FALSE)&amp;IF(AI280="","","("&amp;AI280&amp;")"),"配置错误")&amp;IF(AK280="",""," 或 "))</f>
        <v/>
      </c>
      <c r="AK280" s="7" t="str">
        <f t="shared" ca="1" si="229"/>
        <v/>
      </c>
    </row>
    <row r="281" spans="1:37" x14ac:dyDescent="0.15">
      <c r="A281" s="9" t="str">
        <f t="shared" ca="1" si="204"/>
        <v>立即</v>
      </c>
      <c r="B281" s="7">
        <f ca="1">IF(OFFSET(Buff!R$6,ROW()-6,0)="","",OFFSET(Buff!R$6,ROW()-6,0))</f>
        <v>0</v>
      </c>
      <c r="C281" s="7">
        <v>1</v>
      </c>
      <c r="D281" s="7">
        <f t="shared" ca="1" si="205"/>
        <v>2</v>
      </c>
      <c r="E281" s="10" t="str">
        <f t="shared" ca="1" si="206"/>
        <v>0</v>
      </c>
      <c r="F281" s="11" t="str">
        <f t="shared" ca="1" si="207"/>
        <v>0</v>
      </c>
      <c r="G281" s="11" t="str">
        <f t="shared" ca="1" si="208"/>
        <v/>
      </c>
      <c r="H281" s="11" t="str">
        <f ca="1">IF(F281="","",IFERROR(VLOOKUP(VALUE(F281),'(辅)战斗时机表'!$A$4:$C$47,3,FALSE)&amp;IF(G281="","","("&amp;G281&amp;")"),"配置错误")&amp;IF(I281="",""," 或 "))</f>
        <v>立即</v>
      </c>
      <c r="I281" s="7" t="str">
        <f t="shared" ca="1" si="209"/>
        <v/>
      </c>
      <c r="J281" s="7">
        <v>2</v>
      </c>
      <c r="K281" s="7">
        <f t="shared" ca="1" si="210"/>
        <v>1</v>
      </c>
      <c r="L281" s="10" t="str">
        <f t="shared" ca="1" si="211"/>
        <v/>
      </c>
      <c r="M281" s="11" t="str">
        <f t="shared" ca="1" si="212"/>
        <v/>
      </c>
      <c r="N281" s="11" t="str">
        <f t="shared" ca="1" si="213"/>
        <v/>
      </c>
      <c r="O281" s="11" t="str">
        <f ca="1">IF(M281="","",IFERROR(VLOOKUP(VALUE(M281),'(辅)战斗时机表'!$A$4:$C$47,3,FALSE)&amp;IF(N281="","","("&amp;N281&amp;")"),"配置错误")&amp;IF(P281="",""," 或 "))</f>
        <v/>
      </c>
      <c r="P281" s="7" t="str">
        <f t="shared" ca="1" si="214"/>
        <v/>
      </c>
      <c r="Q281" s="7">
        <v>3</v>
      </c>
      <c r="R281" s="7">
        <f t="shared" ca="1" si="215"/>
        <v>1</v>
      </c>
      <c r="S281" s="10" t="str">
        <f t="shared" ca="1" si="216"/>
        <v/>
      </c>
      <c r="T281" s="11" t="str">
        <f t="shared" ca="1" si="217"/>
        <v/>
      </c>
      <c r="U281" s="11" t="str">
        <f t="shared" ca="1" si="218"/>
        <v/>
      </c>
      <c r="V281" s="11" t="str">
        <f ca="1">IF(T281="","",IFERROR(VLOOKUP(VALUE(T281),'(辅)战斗时机表'!$A$4:$C$47,3,FALSE)&amp;IF(U281="","","("&amp;U281&amp;")"),"配置错误")&amp;IF(W281="",""," 或 "))</f>
        <v/>
      </c>
      <c r="W281" s="7" t="str">
        <f t="shared" ca="1" si="219"/>
        <v/>
      </c>
      <c r="X281" s="7">
        <v>4</v>
      </c>
      <c r="Y281" s="7">
        <f t="shared" ca="1" si="220"/>
        <v>1</v>
      </c>
      <c r="Z281" s="10" t="str">
        <f t="shared" ca="1" si="221"/>
        <v/>
      </c>
      <c r="AA281" s="11" t="str">
        <f t="shared" ca="1" si="222"/>
        <v/>
      </c>
      <c r="AB281" s="11" t="str">
        <f t="shared" ca="1" si="223"/>
        <v/>
      </c>
      <c r="AC281" s="11" t="str">
        <f ca="1">IF(AA281="","",IFERROR(VLOOKUP(VALUE(AA281),'(辅)战斗时机表'!$A$4:$C$47,3,FALSE)&amp;IF(AB281="","","("&amp;AB281&amp;")"),"配置错误")&amp;IF(AD281="",""," 或 "))</f>
        <v/>
      </c>
      <c r="AD281" s="7" t="str">
        <f t="shared" ca="1" si="224"/>
        <v/>
      </c>
      <c r="AE281" s="7">
        <v>5</v>
      </c>
      <c r="AF281" s="7">
        <f t="shared" ca="1" si="225"/>
        <v>1</v>
      </c>
      <c r="AG281" s="10" t="str">
        <f t="shared" ca="1" si="226"/>
        <v/>
      </c>
      <c r="AH281" s="11" t="str">
        <f t="shared" ca="1" si="227"/>
        <v/>
      </c>
      <c r="AI281" s="11" t="str">
        <f t="shared" ca="1" si="228"/>
        <v/>
      </c>
      <c r="AJ281" s="11" t="str">
        <f ca="1">IF(AH281="","",IFERROR(VLOOKUP(VALUE(AH281),'(辅)战斗时机表'!$A$4:$C$47,3,FALSE)&amp;IF(AI281="","","("&amp;AI281&amp;")"),"配置错误")&amp;IF(AK281="",""," 或 "))</f>
        <v/>
      </c>
      <c r="AK281" s="7" t="str">
        <f t="shared" ca="1" si="229"/>
        <v/>
      </c>
    </row>
    <row r="282" spans="1:37" x14ac:dyDescent="0.15">
      <c r="A282" s="9" t="str">
        <f t="shared" ca="1" si="204"/>
        <v>立即</v>
      </c>
      <c r="B282" s="7">
        <f ca="1">IF(OFFSET(Buff!R$6,ROW()-6,0)="","",OFFSET(Buff!R$6,ROW()-6,0))</f>
        <v>0</v>
      </c>
      <c r="C282" s="7">
        <v>1</v>
      </c>
      <c r="D282" s="7">
        <f t="shared" ca="1" si="205"/>
        <v>2</v>
      </c>
      <c r="E282" s="10" t="str">
        <f t="shared" ca="1" si="206"/>
        <v>0</v>
      </c>
      <c r="F282" s="11" t="str">
        <f t="shared" ca="1" si="207"/>
        <v>0</v>
      </c>
      <c r="G282" s="11" t="str">
        <f t="shared" ca="1" si="208"/>
        <v/>
      </c>
      <c r="H282" s="11" t="str">
        <f ca="1">IF(F282="","",IFERROR(VLOOKUP(VALUE(F282),'(辅)战斗时机表'!$A$4:$C$47,3,FALSE)&amp;IF(G282="","","("&amp;G282&amp;")"),"配置错误")&amp;IF(I282="",""," 或 "))</f>
        <v>立即</v>
      </c>
      <c r="I282" s="7" t="str">
        <f t="shared" ca="1" si="209"/>
        <v/>
      </c>
      <c r="J282" s="7">
        <v>2</v>
      </c>
      <c r="K282" s="7">
        <f t="shared" ca="1" si="210"/>
        <v>1</v>
      </c>
      <c r="L282" s="10" t="str">
        <f t="shared" ca="1" si="211"/>
        <v/>
      </c>
      <c r="M282" s="11" t="str">
        <f t="shared" ca="1" si="212"/>
        <v/>
      </c>
      <c r="N282" s="11" t="str">
        <f t="shared" ca="1" si="213"/>
        <v/>
      </c>
      <c r="O282" s="11" t="str">
        <f ca="1">IF(M282="","",IFERROR(VLOOKUP(VALUE(M282),'(辅)战斗时机表'!$A$4:$C$47,3,FALSE)&amp;IF(N282="","","("&amp;N282&amp;")"),"配置错误")&amp;IF(P282="",""," 或 "))</f>
        <v/>
      </c>
      <c r="P282" s="7" t="str">
        <f t="shared" ca="1" si="214"/>
        <v/>
      </c>
      <c r="Q282" s="7">
        <v>3</v>
      </c>
      <c r="R282" s="7">
        <f t="shared" ca="1" si="215"/>
        <v>1</v>
      </c>
      <c r="S282" s="10" t="str">
        <f t="shared" ca="1" si="216"/>
        <v/>
      </c>
      <c r="T282" s="11" t="str">
        <f t="shared" ca="1" si="217"/>
        <v/>
      </c>
      <c r="U282" s="11" t="str">
        <f t="shared" ca="1" si="218"/>
        <v/>
      </c>
      <c r="V282" s="11" t="str">
        <f ca="1">IF(T282="","",IFERROR(VLOOKUP(VALUE(T282),'(辅)战斗时机表'!$A$4:$C$47,3,FALSE)&amp;IF(U282="","","("&amp;U282&amp;")"),"配置错误")&amp;IF(W282="",""," 或 "))</f>
        <v/>
      </c>
      <c r="W282" s="7" t="str">
        <f t="shared" ca="1" si="219"/>
        <v/>
      </c>
      <c r="X282" s="7">
        <v>4</v>
      </c>
      <c r="Y282" s="7">
        <f t="shared" ca="1" si="220"/>
        <v>1</v>
      </c>
      <c r="Z282" s="10" t="str">
        <f t="shared" ca="1" si="221"/>
        <v/>
      </c>
      <c r="AA282" s="11" t="str">
        <f t="shared" ca="1" si="222"/>
        <v/>
      </c>
      <c r="AB282" s="11" t="str">
        <f t="shared" ca="1" si="223"/>
        <v/>
      </c>
      <c r="AC282" s="11" t="str">
        <f ca="1">IF(AA282="","",IFERROR(VLOOKUP(VALUE(AA282),'(辅)战斗时机表'!$A$4:$C$47,3,FALSE)&amp;IF(AB282="","","("&amp;AB282&amp;")"),"配置错误")&amp;IF(AD282="",""," 或 "))</f>
        <v/>
      </c>
      <c r="AD282" s="7" t="str">
        <f t="shared" ca="1" si="224"/>
        <v/>
      </c>
      <c r="AE282" s="7">
        <v>5</v>
      </c>
      <c r="AF282" s="7">
        <f t="shared" ca="1" si="225"/>
        <v>1</v>
      </c>
      <c r="AG282" s="10" t="str">
        <f t="shared" ca="1" si="226"/>
        <v/>
      </c>
      <c r="AH282" s="11" t="str">
        <f t="shared" ca="1" si="227"/>
        <v/>
      </c>
      <c r="AI282" s="11" t="str">
        <f t="shared" ca="1" si="228"/>
        <v/>
      </c>
      <c r="AJ282" s="11" t="str">
        <f ca="1">IF(AH282="","",IFERROR(VLOOKUP(VALUE(AH282),'(辅)战斗时机表'!$A$4:$C$47,3,FALSE)&amp;IF(AI282="","","("&amp;AI282&amp;")"),"配置错误")&amp;IF(AK282="",""," 或 "))</f>
        <v/>
      </c>
      <c r="AK282" s="7" t="str">
        <f t="shared" ca="1" si="229"/>
        <v/>
      </c>
    </row>
    <row r="283" spans="1:37" x14ac:dyDescent="0.15">
      <c r="A283" s="9" t="str">
        <f t="shared" ca="1" si="204"/>
        <v>立即</v>
      </c>
      <c r="B283" s="7">
        <f ca="1">IF(OFFSET(Buff!R$6,ROW()-6,0)="","",OFFSET(Buff!R$6,ROW()-6,0))</f>
        <v>0</v>
      </c>
      <c r="C283" s="7">
        <v>1</v>
      </c>
      <c r="D283" s="7">
        <f t="shared" ca="1" si="205"/>
        <v>2</v>
      </c>
      <c r="E283" s="10" t="str">
        <f t="shared" ca="1" si="206"/>
        <v>0</v>
      </c>
      <c r="F283" s="11" t="str">
        <f t="shared" ca="1" si="207"/>
        <v>0</v>
      </c>
      <c r="G283" s="11" t="str">
        <f t="shared" ca="1" si="208"/>
        <v/>
      </c>
      <c r="H283" s="11" t="str">
        <f ca="1">IF(F283="","",IFERROR(VLOOKUP(VALUE(F283),'(辅)战斗时机表'!$A$4:$C$47,3,FALSE)&amp;IF(G283="","","("&amp;G283&amp;")"),"配置错误")&amp;IF(I283="",""," 或 "))</f>
        <v>立即</v>
      </c>
      <c r="I283" s="7" t="str">
        <f t="shared" ca="1" si="209"/>
        <v/>
      </c>
      <c r="J283" s="7">
        <v>2</v>
      </c>
      <c r="K283" s="7">
        <f t="shared" ca="1" si="210"/>
        <v>1</v>
      </c>
      <c r="L283" s="10" t="str">
        <f t="shared" ca="1" si="211"/>
        <v/>
      </c>
      <c r="M283" s="11" t="str">
        <f t="shared" ca="1" si="212"/>
        <v/>
      </c>
      <c r="N283" s="11" t="str">
        <f t="shared" ca="1" si="213"/>
        <v/>
      </c>
      <c r="O283" s="11" t="str">
        <f ca="1">IF(M283="","",IFERROR(VLOOKUP(VALUE(M283),'(辅)战斗时机表'!$A$4:$C$47,3,FALSE)&amp;IF(N283="","","("&amp;N283&amp;")"),"配置错误")&amp;IF(P283="",""," 或 "))</f>
        <v/>
      </c>
      <c r="P283" s="7" t="str">
        <f t="shared" ca="1" si="214"/>
        <v/>
      </c>
      <c r="Q283" s="7">
        <v>3</v>
      </c>
      <c r="R283" s="7">
        <f t="shared" ca="1" si="215"/>
        <v>1</v>
      </c>
      <c r="S283" s="10" t="str">
        <f t="shared" ca="1" si="216"/>
        <v/>
      </c>
      <c r="T283" s="11" t="str">
        <f t="shared" ca="1" si="217"/>
        <v/>
      </c>
      <c r="U283" s="11" t="str">
        <f t="shared" ca="1" si="218"/>
        <v/>
      </c>
      <c r="V283" s="11" t="str">
        <f ca="1">IF(T283="","",IFERROR(VLOOKUP(VALUE(T283),'(辅)战斗时机表'!$A$4:$C$47,3,FALSE)&amp;IF(U283="","","("&amp;U283&amp;")"),"配置错误")&amp;IF(W283="",""," 或 "))</f>
        <v/>
      </c>
      <c r="W283" s="7" t="str">
        <f t="shared" ca="1" si="219"/>
        <v/>
      </c>
      <c r="X283" s="7">
        <v>4</v>
      </c>
      <c r="Y283" s="7">
        <f t="shared" ca="1" si="220"/>
        <v>1</v>
      </c>
      <c r="Z283" s="10" t="str">
        <f t="shared" ca="1" si="221"/>
        <v/>
      </c>
      <c r="AA283" s="11" t="str">
        <f t="shared" ca="1" si="222"/>
        <v/>
      </c>
      <c r="AB283" s="11" t="str">
        <f t="shared" ca="1" si="223"/>
        <v/>
      </c>
      <c r="AC283" s="11" t="str">
        <f ca="1">IF(AA283="","",IFERROR(VLOOKUP(VALUE(AA283),'(辅)战斗时机表'!$A$4:$C$47,3,FALSE)&amp;IF(AB283="","","("&amp;AB283&amp;")"),"配置错误")&amp;IF(AD283="",""," 或 "))</f>
        <v/>
      </c>
      <c r="AD283" s="7" t="str">
        <f t="shared" ca="1" si="224"/>
        <v/>
      </c>
      <c r="AE283" s="7">
        <v>5</v>
      </c>
      <c r="AF283" s="7">
        <f t="shared" ca="1" si="225"/>
        <v>1</v>
      </c>
      <c r="AG283" s="10" t="str">
        <f t="shared" ca="1" si="226"/>
        <v/>
      </c>
      <c r="AH283" s="11" t="str">
        <f t="shared" ca="1" si="227"/>
        <v/>
      </c>
      <c r="AI283" s="11" t="str">
        <f t="shared" ca="1" si="228"/>
        <v/>
      </c>
      <c r="AJ283" s="11" t="str">
        <f ca="1">IF(AH283="","",IFERROR(VLOOKUP(VALUE(AH283),'(辅)战斗时机表'!$A$4:$C$47,3,FALSE)&amp;IF(AI283="","","("&amp;AI283&amp;")"),"配置错误")&amp;IF(AK283="",""," 或 "))</f>
        <v/>
      </c>
      <c r="AK283" s="7" t="str">
        <f t="shared" ca="1" si="229"/>
        <v/>
      </c>
    </row>
    <row r="284" spans="1:37" x14ac:dyDescent="0.15">
      <c r="A284" s="9" t="str">
        <f t="shared" ca="1" si="204"/>
        <v>立即</v>
      </c>
      <c r="B284" s="7">
        <f ca="1">IF(OFFSET(Buff!R$6,ROW()-6,0)="","",OFFSET(Buff!R$6,ROW()-6,0))</f>
        <v>0</v>
      </c>
      <c r="C284" s="7">
        <v>1</v>
      </c>
      <c r="D284" s="7">
        <f t="shared" ca="1" si="205"/>
        <v>2</v>
      </c>
      <c r="E284" s="10" t="str">
        <f t="shared" ca="1" si="206"/>
        <v>0</v>
      </c>
      <c r="F284" s="11" t="str">
        <f t="shared" ca="1" si="207"/>
        <v>0</v>
      </c>
      <c r="G284" s="11" t="str">
        <f t="shared" ca="1" si="208"/>
        <v/>
      </c>
      <c r="H284" s="11" t="str">
        <f ca="1">IF(F284="","",IFERROR(VLOOKUP(VALUE(F284),'(辅)战斗时机表'!$A$4:$C$47,3,FALSE)&amp;IF(G284="","","("&amp;G284&amp;")"),"配置错误")&amp;IF(I284="",""," 或 "))</f>
        <v>立即</v>
      </c>
      <c r="I284" s="7" t="str">
        <f t="shared" ca="1" si="209"/>
        <v/>
      </c>
      <c r="J284" s="7">
        <v>2</v>
      </c>
      <c r="K284" s="7">
        <f t="shared" ca="1" si="210"/>
        <v>1</v>
      </c>
      <c r="L284" s="10" t="str">
        <f t="shared" ca="1" si="211"/>
        <v/>
      </c>
      <c r="M284" s="11" t="str">
        <f t="shared" ca="1" si="212"/>
        <v/>
      </c>
      <c r="N284" s="11" t="str">
        <f t="shared" ca="1" si="213"/>
        <v/>
      </c>
      <c r="O284" s="11" t="str">
        <f ca="1">IF(M284="","",IFERROR(VLOOKUP(VALUE(M284),'(辅)战斗时机表'!$A$4:$C$47,3,FALSE)&amp;IF(N284="","","("&amp;N284&amp;")"),"配置错误")&amp;IF(P284="",""," 或 "))</f>
        <v/>
      </c>
      <c r="P284" s="7" t="str">
        <f t="shared" ca="1" si="214"/>
        <v/>
      </c>
      <c r="Q284" s="7">
        <v>3</v>
      </c>
      <c r="R284" s="7">
        <f t="shared" ca="1" si="215"/>
        <v>1</v>
      </c>
      <c r="S284" s="10" t="str">
        <f t="shared" ca="1" si="216"/>
        <v/>
      </c>
      <c r="T284" s="11" t="str">
        <f t="shared" ca="1" si="217"/>
        <v/>
      </c>
      <c r="U284" s="11" t="str">
        <f t="shared" ca="1" si="218"/>
        <v/>
      </c>
      <c r="V284" s="11" t="str">
        <f ca="1">IF(T284="","",IFERROR(VLOOKUP(VALUE(T284),'(辅)战斗时机表'!$A$4:$C$47,3,FALSE)&amp;IF(U284="","","("&amp;U284&amp;")"),"配置错误")&amp;IF(W284="",""," 或 "))</f>
        <v/>
      </c>
      <c r="W284" s="7" t="str">
        <f t="shared" ca="1" si="219"/>
        <v/>
      </c>
      <c r="X284" s="7">
        <v>4</v>
      </c>
      <c r="Y284" s="7">
        <f t="shared" ca="1" si="220"/>
        <v>1</v>
      </c>
      <c r="Z284" s="10" t="str">
        <f t="shared" ca="1" si="221"/>
        <v/>
      </c>
      <c r="AA284" s="11" t="str">
        <f t="shared" ca="1" si="222"/>
        <v/>
      </c>
      <c r="AB284" s="11" t="str">
        <f t="shared" ca="1" si="223"/>
        <v/>
      </c>
      <c r="AC284" s="11" t="str">
        <f ca="1">IF(AA284="","",IFERROR(VLOOKUP(VALUE(AA284),'(辅)战斗时机表'!$A$4:$C$47,3,FALSE)&amp;IF(AB284="","","("&amp;AB284&amp;")"),"配置错误")&amp;IF(AD284="",""," 或 "))</f>
        <v/>
      </c>
      <c r="AD284" s="7" t="str">
        <f t="shared" ca="1" si="224"/>
        <v/>
      </c>
      <c r="AE284" s="7">
        <v>5</v>
      </c>
      <c r="AF284" s="7">
        <f t="shared" ca="1" si="225"/>
        <v>1</v>
      </c>
      <c r="AG284" s="10" t="str">
        <f t="shared" ca="1" si="226"/>
        <v/>
      </c>
      <c r="AH284" s="11" t="str">
        <f t="shared" ca="1" si="227"/>
        <v/>
      </c>
      <c r="AI284" s="11" t="str">
        <f t="shared" ca="1" si="228"/>
        <v/>
      </c>
      <c r="AJ284" s="11" t="str">
        <f ca="1">IF(AH284="","",IFERROR(VLOOKUP(VALUE(AH284),'(辅)战斗时机表'!$A$4:$C$47,3,FALSE)&amp;IF(AI284="","","("&amp;AI284&amp;")"),"配置错误")&amp;IF(AK284="",""," 或 "))</f>
        <v/>
      </c>
      <c r="AK284" s="7" t="str">
        <f t="shared" ca="1" si="229"/>
        <v/>
      </c>
    </row>
    <row r="285" spans="1:37" x14ac:dyDescent="0.15">
      <c r="A285" s="9" t="str">
        <f t="shared" ca="1" si="204"/>
        <v>立即</v>
      </c>
      <c r="B285" s="7">
        <f ca="1">IF(OFFSET(Buff!R$6,ROW()-6,0)="","",OFFSET(Buff!R$6,ROW()-6,0))</f>
        <v>0</v>
      </c>
      <c r="C285" s="7">
        <v>1</v>
      </c>
      <c r="D285" s="7">
        <f t="shared" ca="1" si="205"/>
        <v>2</v>
      </c>
      <c r="E285" s="10" t="str">
        <f t="shared" ca="1" si="206"/>
        <v>0</v>
      </c>
      <c r="F285" s="11" t="str">
        <f t="shared" ca="1" si="207"/>
        <v>0</v>
      </c>
      <c r="G285" s="11" t="str">
        <f t="shared" ca="1" si="208"/>
        <v/>
      </c>
      <c r="H285" s="11" t="str">
        <f ca="1">IF(F285="","",IFERROR(VLOOKUP(VALUE(F285),'(辅)战斗时机表'!$A$4:$C$47,3,FALSE)&amp;IF(G285="","","("&amp;G285&amp;")"),"配置错误")&amp;IF(I285="",""," 或 "))</f>
        <v>立即</v>
      </c>
      <c r="I285" s="7" t="str">
        <f t="shared" ca="1" si="209"/>
        <v/>
      </c>
      <c r="J285" s="7">
        <v>2</v>
      </c>
      <c r="K285" s="7">
        <f t="shared" ca="1" si="210"/>
        <v>1</v>
      </c>
      <c r="L285" s="10" t="str">
        <f t="shared" ca="1" si="211"/>
        <v/>
      </c>
      <c r="M285" s="11" t="str">
        <f t="shared" ca="1" si="212"/>
        <v/>
      </c>
      <c r="N285" s="11" t="str">
        <f t="shared" ca="1" si="213"/>
        <v/>
      </c>
      <c r="O285" s="11" t="str">
        <f ca="1">IF(M285="","",IFERROR(VLOOKUP(VALUE(M285),'(辅)战斗时机表'!$A$4:$C$47,3,FALSE)&amp;IF(N285="","","("&amp;N285&amp;")"),"配置错误")&amp;IF(P285="",""," 或 "))</f>
        <v/>
      </c>
      <c r="P285" s="7" t="str">
        <f t="shared" ca="1" si="214"/>
        <v/>
      </c>
      <c r="Q285" s="7">
        <v>3</v>
      </c>
      <c r="R285" s="7">
        <f t="shared" ca="1" si="215"/>
        <v>1</v>
      </c>
      <c r="S285" s="10" t="str">
        <f t="shared" ca="1" si="216"/>
        <v/>
      </c>
      <c r="T285" s="11" t="str">
        <f t="shared" ca="1" si="217"/>
        <v/>
      </c>
      <c r="U285" s="11" t="str">
        <f t="shared" ca="1" si="218"/>
        <v/>
      </c>
      <c r="V285" s="11" t="str">
        <f ca="1">IF(T285="","",IFERROR(VLOOKUP(VALUE(T285),'(辅)战斗时机表'!$A$4:$C$47,3,FALSE)&amp;IF(U285="","","("&amp;U285&amp;")"),"配置错误")&amp;IF(W285="",""," 或 "))</f>
        <v/>
      </c>
      <c r="W285" s="7" t="str">
        <f t="shared" ca="1" si="219"/>
        <v/>
      </c>
      <c r="X285" s="7">
        <v>4</v>
      </c>
      <c r="Y285" s="7">
        <f t="shared" ca="1" si="220"/>
        <v>1</v>
      </c>
      <c r="Z285" s="10" t="str">
        <f t="shared" ca="1" si="221"/>
        <v/>
      </c>
      <c r="AA285" s="11" t="str">
        <f t="shared" ca="1" si="222"/>
        <v/>
      </c>
      <c r="AB285" s="11" t="str">
        <f t="shared" ca="1" si="223"/>
        <v/>
      </c>
      <c r="AC285" s="11" t="str">
        <f ca="1">IF(AA285="","",IFERROR(VLOOKUP(VALUE(AA285),'(辅)战斗时机表'!$A$4:$C$47,3,FALSE)&amp;IF(AB285="","","("&amp;AB285&amp;")"),"配置错误")&amp;IF(AD285="",""," 或 "))</f>
        <v/>
      </c>
      <c r="AD285" s="7" t="str">
        <f t="shared" ca="1" si="224"/>
        <v/>
      </c>
      <c r="AE285" s="7">
        <v>5</v>
      </c>
      <c r="AF285" s="7">
        <f t="shared" ca="1" si="225"/>
        <v>1</v>
      </c>
      <c r="AG285" s="10" t="str">
        <f t="shared" ca="1" si="226"/>
        <v/>
      </c>
      <c r="AH285" s="11" t="str">
        <f t="shared" ca="1" si="227"/>
        <v/>
      </c>
      <c r="AI285" s="11" t="str">
        <f t="shared" ca="1" si="228"/>
        <v/>
      </c>
      <c r="AJ285" s="11" t="str">
        <f ca="1">IF(AH285="","",IFERROR(VLOOKUP(VALUE(AH285),'(辅)战斗时机表'!$A$4:$C$47,3,FALSE)&amp;IF(AI285="","","("&amp;AI285&amp;")"),"配置错误")&amp;IF(AK285="",""," 或 "))</f>
        <v/>
      </c>
      <c r="AK285" s="7" t="str">
        <f t="shared" ca="1" si="229"/>
        <v/>
      </c>
    </row>
    <row r="286" spans="1:37" x14ac:dyDescent="0.15">
      <c r="A286" s="9" t="str">
        <f t="shared" ca="1" si="204"/>
        <v>立即</v>
      </c>
      <c r="B286" s="7">
        <f ca="1">IF(OFFSET(Buff!R$6,ROW()-6,0)="","",OFFSET(Buff!R$6,ROW()-6,0))</f>
        <v>0</v>
      </c>
      <c r="C286" s="7">
        <v>1</v>
      </c>
      <c r="D286" s="7">
        <f t="shared" ca="1" si="205"/>
        <v>2</v>
      </c>
      <c r="E286" s="10" t="str">
        <f t="shared" ca="1" si="206"/>
        <v>0</v>
      </c>
      <c r="F286" s="11" t="str">
        <f t="shared" ca="1" si="207"/>
        <v>0</v>
      </c>
      <c r="G286" s="11" t="str">
        <f t="shared" ca="1" si="208"/>
        <v/>
      </c>
      <c r="H286" s="11" t="str">
        <f ca="1">IF(F286="","",IFERROR(VLOOKUP(VALUE(F286),'(辅)战斗时机表'!$A$4:$C$47,3,FALSE)&amp;IF(G286="","","("&amp;G286&amp;")"),"配置错误")&amp;IF(I286="",""," 或 "))</f>
        <v>立即</v>
      </c>
      <c r="I286" s="7" t="str">
        <f t="shared" ca="1" si="209"/>
        <v/>
      </c>
      <c r="J286" s="7">
        <v>2</v>
      </c>
      <c r="K286" s="7">
        <f t="shared" ca="1" si="210"/>
        <v>1</v>
      </c>
      <c r="L286" s="10" t="str">
        <f t="shared" ca="1" si="211"/>
        <v/>
      </c>
      <c r="M286" s="11" t="str">
        <f t="shared" ca="1" si="212"/>
        <v/>
      </c>
      <c r="N286" s="11" t="str">
        <f t="shared" ca="1" si="213"/>
        <v/>
      </c>
      <c r="O286" s="11" t="str">
        <f ca="1">IF(M286="","",IFERROR(VLOOKUP(VALUE(M286),'(辅)战斗时机表'!$A$4:$C$47,3,FALSE)&amp;IF(N286="","","("&amp;N286&amp;")"),"配置错误")&amp;IF(P286="",""," 或 "))</f>
        <v/>
      </c>
      <c r="P286" s="7" t="str">
        <f t="shared" ca="1" si="214"/>
        <v/>
      </c>
      <c r="Q286" s="7">
        <v>3</v>
      </c>
      <c r="R286" s="7">
        <f t="shared" ca="1" si="215"/>
        <v>1</v>
      </c>
      <c r="S286" s="10" t="str">
        <f t="shared" ca="1" si="216"/>
        <v/>
      </c>
      <c r="T286" s="11" t="str">
        <f t="shared" ca="1" si="217"/>
        <v/>
      </c>
      <c r="U286" s="11" t="str">
        <f t="shared" ca="1" si="218"/>
        <v/>
      </c>
      <c r="V286" s="11" t="str">
        <f ca="1">IF(T286="","",IFERROR(VLOOKUP(VALUE(T286),'(辅)战斗时机表'!$A$4:$C$47,3,FALSE)&amp;IF(U286="","","("&amp;U286&amp;")"),"配置错误")&amp;IF(W286="",""," 或 "))</f>
        <v/>
      </c>
      <c r="W286" s="7" t="str">
        <f t="shared" ca="1" si="219"/>
        <v/>
      </c>
      <c r="X286" s="7">
        <v>4</v>
      </c>
      <c r="Y286" s="7">
        <f t="shared" ca="1" si="220"/>
        <v>1</v>
      </c>
      <c r="Z286" s="10" t="str">
        <f t="shared" ca="1" si="221"/>
        <v/>
      </c>
      <c r="AA286" s="11" t="str">
        <f t="shared" ca="1" si="222"/>
        <v/>
      </c>
      <c r="AB286" s="11" t="str">
        <f t="shared" ca="1" si="223"/>
        <v/>
      </c>
      <c r="AC286" s="11" t="str">
        <f ca="1">IF(AA286="","",IFERROR(VLOOKUP(VALUE(AA286),'(辅)战斗时机表'!$A$4:$C$47,3,FALSE)&amp;IF(AB286="","","("&amp;AB286&amp;")"),"配置错误")&amp;IF(AD286="",""," 或 "))</f>
        <v/>
      </c>
      <c r="AD286" s="7" t="str">
        <f t="shared" ca="1" si="224"/>
        <v/>
      </c>
      <c r="AE286" s="7">
        <v>5</v>
      </c>
      <c r="AF286" s="7">
        <f t="shared" ca="1" si="225"/>
        <v>1</v>
      </c>
      <c r="AG286" s="10" t="str">
        <f t="shared" ca="1" si="226"/>
        <v/>
      </c>
      <c r="AH286" s="11" t="str">
        <f t="shared" ca="1" si="227"/>
        <v/>
      </c>
      <c r="AI286" s="11" t="str">
        <f t="shared" ca="1" si="228"/>
        <v/>
      </c>
      <c r="AJ286" s="11" t="str">
        <f ca="1">IF(AH286="","",IFERROR(VLOOKUP(VALUE(AH286),'(辅)战斗时机表'!$A$4:$C$47,3,FALSE)&amp;IF(AI286="","","("&amp;AI286&amp;")"),"配置错误")&amp;IF(AK286="",""," 或 "))</f>
        <v/>
      </c>
      <c r="AK286" s="7" t="str">
        <f t="shared" ca="1" si="229"/>
        <v/>
      </c>
    </row>
    <row r="287" spans="1:37" x14ac:dyDescent="0.15">
      <c r="A287" s="9" t="str">
        <f t="shared" ca="1" si="204"/>
        <v>立即</v>
      </c>
      <c r="B287" s="7">
        <f ca="1">IF(OFFSET(Buff!R$6,ROW()-6,0)="","",OFFSET(Buff!R$6,ROW()-6,0))</f>
        <v>0</v>
      </c>
      <c r="C287" s="7">
        <v>1</v>
      </c>
      <c r="D287" s="7">
        <f t="shared" ca="1" si="205"/>
        <v>2</v>
      </c>
      <c r="E287" s="10" t="str">
        <f t="shared" ca="1" si="206"/>
        <v>0</v>
      </c>
      <c r="F287" s="11" t="str">
        <f t="shared" ca="1" si="207"/>
        <v>0</v>
      </c>
      <c r="G287" s="11" t="str">
        <f t="shared" ca="1" si="208"/>
        <v/>
      </c>
      <c r="H287" s="11" t="str">
        <f ca="1">IF(F287="","",IFERROR(VLOOKUP(VALUE(F287),'(辅)战斗时机表'!$A$4:$C$47,3,FALSE)&amp;IF(G287="","","("&amp;G287&amp;")"),"配置错误")&amp;IF(I287="",""," 或 "))</f>
        <v>立即</v>
      </c>
      <c r="I287" s="7" t="str">
        <f t="shared" ca="1" si="209"/>
        <v/>
      </c>
      <c r="J287" s="7">
        <v>2</v>
      </c>
      <c r="K287" s="7">
        <f t="shared" ca="1" si="210"/>
        <v>1</v>
      </c>
      <c r="L287" s="10" t="str">
        <f t="shared" ca="1" si="211"/>
        <v/>
      </c>
      <c r="M287" s="11" t="str">
        <f t="shared" ca="1" si="212"/>
        <v/>
      </c>
      <c r="N287" s="11" t="str">
        <f t="shared" ca="1" si="213"/>
        <v/>
      </c>
      <c r="O287" s="11" t="str">
        <f ca="1">IF(M287="","",IFERROR(VLOOKUP(VALUE(M287),'(辅)战斗时机表'!$A$4:$C$47,3,FALSE)&amp;IF(N287="","","("&amp;N287&amp;")"),"配置错误")&amp;IF(P287="",""," 或 "))</f>
        <v/>
      </c>
      <c r="P287" s="7" t="str">
        <f t="shared" ca="1" si="214"/>
        <v/>
      </c>
      <c r="Q287" s="7">
        <v>3</v>
      </c>
      <c r="R287" s="7">
        <f t="shared" ca="1" si="215"/>
        <v>1</v>
      </c>
      <c r="S287" s="10" t="str">
        <f t="shared" ca="1" si="216"/>
        <v/>
      </c>
      <c r="T287" s="11" t="str">
        <f t="shared" ca="1" si="217"/>
        <v/>
      </c>
      <c r="U287" s="11" t="str">
        <f t="shared" ca="1" si="218"/>
        <v/>
      </c>
      <c r="V287" s="11" t="str">
        <f ca="1">IF(T287="","",IFERROR(VLOOKUP(VALUE(T287),'(辅)战斗时机表'!$A$4:$C$47,3,FALSE)&amp;IF(U287="","","("&amp;U287&amp;")"),"配置错误")&amp;IF(W287="",""," 或 "))</f>
        <v/>
      </c>
      <c r="W287" s="7" t="str">
        <f t="shared" ca="1" si="219"/>
        <v/>
      </c>
      <c r="X287" s="7">
        <v>4</v>
      </c>
      <c r="Y287" s="7">
        <f t="shared" ca="1" si="220"/>
        <v>1</v>
      </c>
      <c r="Z287" s="10" t="str">
        <f t="shared" ca="1" si="221"/>
        <v/>
      </c>
      <c r="AA287" s="11" t="str">
        <f t="shared" ca="1" si="222"/>
        <v/>
      </c>
      <c r="AB287" s="11" t="str">
        <f t="shared" ca="1" si="223"/>
        <v/>
      </c>
      <c r="AC287" s="11" t="str">
        <f ca="1">IF(AA287="","",IFERROR(VLOOKUP(VALUE(AA287),'(辅)战斗时机表'!$A$4:$C$47,3,FALSE)&amp;IF(AB287="","","("&amp;AB287&amp;")"),"配置错误")&amp;IF(AD287="",""," 或 "))</f>
        <v/>
      </c>
      <c r="AD287" s="7" t="str">
        <f t="shared" ca="1" si="224"/>
        <v/>
      </c>
      <c r="AE287" s="7">
        <v>5</v>
      </c>
      <c r="AF287" s="7">
        <f t="shared" ca="1" si="225"/>
        <v>1</v>
      </c>
      <c r="AG287" s="10" t="str">
        <f t="shared" ca="1" si="226"/>
        <v/>
      </c>
      <c r="AH287" s="11" t="str">
        <f t="shared" ca="1" si="227"/>
        <v/>
      </c>
      <c r="AI287" s="11" t="str">
        <f t="shared" ca="1" si="228"/>
        <v/>
      </c>
      <c r="AJ287" s="11" t="str">
        <f ca="1">IF(AH287="","",IFERROR(VLOOKUP(VALUE(AH287),'(辅)战斗时机表'!$A$4:$C$47,3,FALSE)&amp;IF(AI287="","","("&amp;AI287&amp;")"),"配置错误")&amp;IF(AK287="",""," 或 "))</f>
        <v/>
      </c>
      <c r="AK287" s="7" t="str">
        <f t="shared" ca="1" si="229"/>
        <v/>
      </c>
    </row>
    <row r="288" spans="1:37" x14ac:dyDescent="0.15">
      <c r="A288" s="9" t="str">
        <f t="shared" ca="1" si="204"/>
        <v>立即</v>
      </c>
      <c r="B288" s="7">
        <f ca="1">IF(OFFSET(Buff!R$6,ROW()-6,0)="","",OFFSET(Buff!R$6,ROW()-6,0))</f>
        <v>0</v>
      </c>
      <c r="C288" s="7">
        <v>1</v>
      </c>
      <c r="D288" s="7">
        <f t="shared" ca="1" si="205"/>
        <v>2</v>
      </c>
      <c r="E288" s="10" t="str">
        <f t="shared" ca="1" si="206"/>
        <v>0</v>
      </c>
      <c r="F288" s="11" t="str">
        <f t="shared" ca="1" si="207"/>
        <v>0</v>
      </c>
      <c r="G288" s="11" t="str">
        <f t="shared" ca="1" si="208"/>
        <v/>
      </c>
      <c r="H288" s="11" t="str">
        <f ca="1">IF(F288="","",IFERROR(VLOOKUP(VALUE(F288),'(辅)战斗时机表'!$A$4:$C$47,3,FALSE)&amp;IF(G288="","","("&amp;G288&amp;")"),"配置错误")&amp;IF(I288="",""," 或 "))</f>
        <v>立即</v>
      </c>
      <c r="I288" s="7" t="str">
        <f t="shared" ca="1" si="209"/>
        <v/>
      </c>
      <c r="J288" s="7">
        <v>2</v>
      </c>
      <c r="K288" s="7">
        <f t="shared" ca="1" si="210"/>
        <v>1</v>
      </c>
      <c r="L288" s="10" t="str">
        <f t="shared" ca="1" si="211"/>
        <v/>
      </c>
      <c r="M288" s="11" t="str">
        <f t="shared" ca="1" si="212"/>
        <v/>
      </c>
      <c r="N288" s="11" t="str">
        <f t="shared" ca="1" si="213"/>
        <v/>
      </c>
      <c r="O288" s="11" t="str">
        <f ca="1">IF(M288="","",IFERROR(VLOOKUP(VALUE(M288),'(辅)战斗时机表'!$A$4:$C$47,3,FALSE)&amp;IF(N288="","","("&amp;N288&amp;")"),"配置错误")&amp;IF(P288="",""," 或 "))</f>
        <v/>
      </c>
      <c r="P288" s="7" t="str">
        <f t="shared" ca="1" si="214"/>
        <v/>
      </c>
      <c r="Q288" s="7">
        <v>3</v>
      </c>
      <c r="R288" s="7">
        <f t="shared" ca="1" si="215"/>
        <v>1</v>
      </c>
      <c r="S288" s="10" t="str">
        <f t="shared" ca="1" si="216"/>
        <v/>
      </c>
      <c r="T288" s="11" t="str">
        <f t="shared" ca="1" si="217"/>
        <v/>
      </c>
      <c r="U288" s="11" t="str">
        <f t="shared" ca="1" si="218"/>
        <v/>
      </c>
      <c r="V288" s="11" t="str">
        <f ca="1">IF(T288="","",IFERROR(VLOOKUP(VALUE(T288),'(辅)战斗时机表'!$A$4:$C$47,3,FALSE)&amp;IF(U288="","","("&amp;U288&amp;")"),"配置错误")&amp;IF(W288="",""," 或 "))</f>
        <v/>
      </c>
      <c r="W288" s="7" t="str">
        <f t="shared" ca="1" si="219"/>
        <v/>
      </c>
      <c r="X288" s="7">
        <v>4</v>
      </c>
      <c r="Y288" s="7">
        <f t="shared" ca="1" si="220"/>
        <v>1</v>
      </c>
      <c r="Z288" s="10" t="str">
        <f t="shared" ca="1" si="221"/>
        <v/>
      </c>
      <c r="AA288" s="11" t="str">
        <f t="shared" ca="1" si="222"/>
        <v/>
      </c>
      <c r="AB288" s="11" t="str">
        <f t="shared" ca="1" si="223"/>
        <v/>
      </c>
      <c r="AC288" s="11" t="str">
        <f ca="1">IF(AA288="","",IFERROR(VLOOKUP(VALUE(AA288),'(辅)战斗时机表'!$A$4:$C$47,3,FALSE)&amp;IF(AB288="","","("&amp;AB288&amp;")"),"配置错误")&amp;IF(AD288="",""," 或 "))</f>
        <v/>
      </c>
      <c r="AD288" s="7" t="str">
        <f t="shared" ca="1" si="224"/>
        <v/>
      </c>
      <c r="AE288" s="7">
        <v>5</v>
      </c>
      <c r="AF288" s="7">
        <f t="shared" ca="1" si="225"/>
        <v>1</v>
      </c>
      <c r="AG288" s="10" t="str">
        <f t="shared" ca="1" si="226"/>
        <v/>
      </c>
      <c r="AH288" s="11" t="str">
        <f t="shared" ca="1" si="227"/>
        <v/>
      </c>
      <c r="AI288" s="11" t="str">
        <f t="shared" ca="1" si="228"/>
        <v/>
      </c>
      <c r="AJ288" s="11" t="str">
        <f ca="1">IF(AH288="","",IFERROR(VLOOKUP(VALUE(AH288),'(辅)战斗时机表'!$A$4:$C$47,3,FALSE)&amp;IF(AI288="","","("&amp;AI288&amp;")"),"配置错误")&amp;IF(AK288="",""," 或 "))</f>
        <v/>
      </c>
      <c r="AK288" s="7" t="str">
        <f t="shared" ca="1" si="229"/>
        <v/>
      </c>
    </row>
    <row r="289" spans="1:37" x14ac:dyDescent="0.15">
      <c r="A289" s="9" t="str">
        <f t="shared" ca="1" si="204"/>
        <v>普攻后</v>
      </c>
      <c r="B289" s="7">
        <f ca="1">IF(OFFSET(Buff!R$6,ROW()-6,0)="","",OFFSET(Buff!R$6,ROW()-6,0))</f>
        <v>606</v>
      </c>
      <c r="C289" s="7">
        <v>1</v>
      </c>
      <c r="D289" s="7">
        <f t="shared" ca="1" si="205"/>
        <v>4</v>
      </c>
      <c r="E289" s="10" t="str">
        <f t="shared" ca="1" si="206"/>
        <v>606</v>
      </c>
      <c r="F289" s="11" t="str">
        <f t="shared" ca="1" si="207"/>
        <v>606</v>
      </c>
      <c r="G289" s="11" t="str">
        <f t="shared" ca="1" si="208"/>
        <v/>
      </c>
      <c r="H289" s="11" t="str">
        <f ca="1">IF(F289="","",IFERROR(VLOOKUP(VALUE(F289),'(辅)战斗时机表'!$A$4:$C$47,3,FALSE)&amp;IF(G289="","","("&amp;G289&amp;")"),"配置错误")&amp;IF(I289="",""," 或 "))</f>
        <v>普攻后</v>
      </c>
      <c r="I289" s="7" t="str">
        <f t="shared" ca="1" si="209"/>
        <v/>
      </c>
      <c r="J289" s="7">
        <v>2</v>
      </c>
      <c r="K289" s="7">
        <f t="shared" ca="1" si="210"/>
        <v>1</v>
      </c>
      <c r="L289" s="10" t="str">
        <f t="shared" ca="1" si="211"/>
        <v/>
      </c>
      <c r="M289" s="11" t="str">
        <f t="shared" ca="1" si="212"/>
        <v/>
      </c>
      <c r="N289" s="11" t="str">
        <f t="shared" ca="1" si="213"/>
        <v/>
      </c>
      <c r="O289" s="11" t="str">
        <f ca="1">IF(M289="","",IFERROR(VLOOKUP(VALUE(M289),'(辅)战斗时机表'!$A$4:$C$47,3,FALSE)&amp;IF(N289="","","("&amp;N289&amp;")"),"配置错误")&amp;IF(P289="",""," 或 "))</f>
        <v/>
      </c>
      <c r="P289" s="7" t="str">
        <f t="shared" ca="1" si="214"/>
        <v/>
      </c>
      <c r="Q289" s="7">
        <v>3</v>
      </c>
      <c r="R289" s="7">
        <f t="shared" ca="1" si="215"/>
        <v>1</v>
      </c>
      <c r="S289" s="10" t="str">
        <f t="shared" ca="1" si="216"/>
        <v/>
      </c>
      <c r="T289" s="11" t="str">
        <f t="shared" ca="1" si="217"/>
        <v/>
      </c>
      <c r="U289" s="11" t="str">
        <f t="shared" ca="1" si="218"/>
        <v/>
      </c>
      <c r="V289" s="11" t="str">
        <f ca="1">IF(T289="","",IFERROR(VLOOKUP(VALUE(T289),'(辅)战斗时机表'!$A$4:$C$47,3,FALSE)&amp;IF(U289="","","("&amp;U289&amp;")"),"配置错误")&amp;IF(W289="",""," 或 "))</f>
        <v/>
      </c>
      <c r="W289" s="7" t="str">
        <f t="shared" ca="1" si="219"/>
        <v/>
      </c>
      <c r="X289" s="7">
        <v>4</v>
      </c>
      <c r="Y289" s="7">
        <f t="shared" ca="1" si="220"/>
        <v>1</v>
      </c>
      <c r="Z289" s="10" t="str">
        <f t="shared" ca="1" si="221"/>
        <v/>
      </c>
      <c r="AA289" s="11" t="str">
        <f t="shared" ca="1" si="222"/>
        <v/>
      </c>
      <c r="AB289" s="11" t="str">
        <f t="shared" ca="1" si="223"/>
        <v/>
      </c>
      <c r="AC289" s="11" t="str">
        <f ca="1">IF(AA289="","",IFERROR(VLOOKUP(VALUE(AA289),'(辅)战斗时机表'!$A$4:$C$47,3,FALSE)&amp;IF(AB289="","","("&amp;AB289&amp;")"),"配置错误")&amp;IF(AD289="",""," 或 "))</f>
        <v/>
      </c>
      <c r="AD289" s="7" t="str">
        <f t="shared" ca="1" si="224"/>
        <v/>
      </c>
      <c r="AE289" s="7">
        <v>5</v>
      </c>
      <c r="AF289" s="7">
        <f t="shared" ca="1" si="225"/>
        <v>1</v>
      </c>
      <c r="AG289" s="10" t="str">
        <f t="shared" ca="1" si="226"/>
        <v/>
      </c>
      <c r="AH289" s="11" t="str">
        <f t="shared" ca="1" si="227"/>
        <v/>
      </c>
      <c r="AI289" s="11" t="str">
        <f t="shared" ca="1" si="228"/>
        <v/>
      </c>
      <c r="AJ289" s="11" t="str">
        <f ca="1">IF(AH289="","",IFERROR(VLOOKUP(VALUE(AH289),'(辅)战斗时机表'!$A$4:$C$47,3,FALSE)&amp;IF(AI289="","","("&amp;AI289&amp;")"),"配置错误")&amp;IF(AK289="",""," 或 "))</f>
        <v/>
      </c>
      <c r="AK289" s="7" t="str">
        <f t="shared" ca="1" si="229"/>
        <v/>
      </c>
    </row>
    <row r="290" spans="1:37" x14ac:dyDescent="0.15">
      <c r="A290" s="9" t="str">
        <f t="shared" ca="1" si="204"/>
        <v>普攻后</v>
      </c>
      <c r="B290" s="7">
        <f ca="1">IF(OFFSET(Buff!R$6,ROW()-6,0)="","",OFFSET(Buff!R$6,ROW()-6,0))</f>
        <v>606</v>
      </c>
      <c r="C290" s="7">
        <v>1</v>
      </c>
      <c r="D290" s="7">
        <f t="shared" ca="1" si="205"/>
        <v>4</v>
      </c>
      <c r="E290" s="10" t="str">
        <f t="shared" ca="1" si="206"/>
        <v>606</v>
      </c>
      <c r="F290" s="11" t="str">
        <f t="shared" ca="1" si="207"/>
        <v>606</v>
      </c>
      <c r="G290" s="11" t="str">
        <f t="shared" ca="1" si="208"/>
        <v/>
      </c>
      <c r="H290" s="11" t="str">
        <f ca="1">IF(F290="","",IFERROR(VLOOKUP(VALUE(F290),'(辅)战斗时机表'!$A$4:$C$47,3,FALSE)&amp;IF(G290="","","("&amp;G290&amp;")"),"配置错误")&amp;IF(I290="",""," 或 "))</f>
        <v>普攻后</v>
      </c>
      <c r="I290" s="7" t="str">
        <f t="shared" ca="1" si="209"/>
        <v/>
      </c>
      <c r="J290" s="7">
        <v>2</v>
      </c>
      <c r="K290" s="7">
        <f t="shared" ca="1" si="210"/>
        <v>1</v>
      </c>
      <c r="L290" s="10" t="str">
        <f t="shared" ca="1" si="211"/>
        <v/>
      </c>
      <c r="M290" s="11" t="str">
        <f t="shared" ca="1" si="212"/>
        <v/>
      </c>
      <c r="N290" s="11" t="str">
        <f t="shared" ca="1" si="213"/>
        <v/>
      </c>
      <c r="O290" s="11" t="str">
        <f ca="1">IF(M290="","",IFERROR(VLOOKUP(VALUE(M290),'(辅)战斗时机表'!$A$4:$C$47,3,FALSE)&amp;IF(N290="","","("&amp;N290&amp;")"),"配置错误")&amp;IF(P290="",""," 或 "))</f>
        <v/>
      </c>
      <c r="P290" s="7" t="str">
        <f t="shared" ca="1" si="214"/>
        <v/>
      </c>
      <c r="Q290" s="7">
        <v>3</v>
      </c>
      <c r="R290" s="7">
        <f t="shared" ca="1" si="215"/>
        <v>1</v>
      </c>
      <c r="S290" s="10" t="str">
        <f t="shared" ca="1" si="216"/>
        <v/>
      </c>
      <c r="T290" s="11" t="str">
        <f t="shared" ca="1" si="217"/>
        <v/>
      </c>
      <c r="U290" s="11" t="str">
        <f t="shared" ca="1" si="218"/>
        <v/>
      </c>
      <c r="V290" s="11" t="str">
        <f ca="1">IF(T290="","",IFERROR(VLOOKUP(VALUE(T290),'(辅)战斗时机表'!$A$4:$C$47,3,FALSE)&amp;IF(U290="","","("&amp;U290&amp;")"),"配置错误")&amp;IF(W290="",""," 或 "))</f>
        <v/>
      </c>
      <c r="W290" s="7" t="str">
        <f t="shared" ca="1" si="219"/>
        <v/>
      </c>
      <c r="X290" s="7">
        <v>4</v>
      </c>
      <c r="Y290" s="7">
        <f t="shared" ca="1" si="220"/>
        <v>1</v>
      </c>
      <c r="Z290" s="10" t="str">
        <f t="shared" ca="1" si="221"/>
        <v/>
      </c>
      <c r="AA290" s="11" t="str">
        <f t="shared" ca="1" si="222"/>
        <v/>
      </c>
      <c r="AB290" s="11" t="str">
        <f t="shared" ca="1" si="223"/>
        <v/>
      </c>
      <c r="AC290" s="11" t="str">
        <f ca="1">IF(AA290="","",IFERROR(VLOOKUP(VALUE(AA290),'(辅)战斗时机表'!$A$4:$C$47,3,FALSE)&amp;IF(AB290="","","("&amp;AB290&amp;")"),"配置错误")&amp;IF(AD290="",""," 或 "))</f>
        <v/>
      </c>
      <c r="AD290" s="7" t="str">
        <f t="shared" ca="1" si="224"/>
        <v/>
      </c>
      <c r="AE290" s="7">
        <v>5</v>
      </c>
      <c r="AF290" s="7">
        <f t="shared" ca="1" si="225"/>
        <v>1</v>
      </c>
      <c r="AG290" s="10" t="str">
        <f t="shared" ca="1" si="226"/>
        <v/>
      </c>
      <c r="AH290" s="11" t="str">
        <f t="shared" ca="1" si="227"/>
        <v/>
      </c>
      <c r="AI290" s="11" t="str">
        <f t="shared" ca="1" si="228"/>
        <v/>
      </c>
      <c r="AJ290" s="11" t="str">
        <f ca="1">IF(AH290="","",IFERROR(VLOOKUP(VALUE(AH290),'(辅)战斗时机表'!$A$4:$C$47,3,FALSE)&amp;IF(AI290="","","("&amp;AI290&amp;")"),"配置错误")&amp;IF(AK290="",""," 或 "))</f>
        <v/>
      </c>
      <c r="AK290" s="7" t="str">
        <f t="shared" ca="1" si="229"/>
        <v/>
      </c>
    </row>
    <row r="291" spans="1:37" x14ac:dyDescent="0.15">
      <c r="A291" s="9" t="str">
        <f t="shared" ca="1" si="204"/>
        <v>普攻后</v>
      </c>
      <c r="B291" s="7">
        <f ca="1">IF(OFFSET(Buff!R$6,ROW()-6,0)="","",OFFSET(Buff!R$6,ROW()-6,0))</f>
        <v>606</v>
      </c>
      <c r="C291" s="7">
        <v>1</v>
      </c>
      <c r="D291" s="7">
        <f t="shared" ca="1" si="205"/>
        <v>4</v>
      </c>
      <c r="E291" s="10" t="str">
        <f t="shared" ca="1" si="206"/>
        <v>606</v>
      </c>
      <c r="F291" s="11" t="str">
        <f t="shared" ca="1" si="207"/>
        <v>606</v>
      </c>
      <c r="G291" s="11" t="str">
        <f t="shared" ca="1" si="208"/>
        <v/>
      </c>
      <c r="H291" s="11" t="str">
        <f ca="1">IF(F291="","",IFERROR(VLOOKUP(VALUE(F291),'(辅)战斗时机表'!$A$4:$C$47,3,FALSE)&amp;IF(G291="","","("&amp;G291&amp;")"),"配置错误")&amp;IF(I291="",""," 或 "))</f>
        <v>普攻后</v>
      </c>
      <c r="I291" s="7" t="str">
        <f t="shared" ca="1" si="209"/>
        <v/>
      </c>
      <c r="J291" s="7">
        <v>2</v>
      </c>
      <c r="K291" s="7">
        <f t="shared" ca="1" si="210"/>
        <v>1</v>
      </c>
      <c r="L291" s="10" t="str">
        <f t="shared" ca="1" si="211"/>
        <v/>
      </c>
      <c r="M291" s="11" t="str">
        <f t="shared" ca="1" si="212"/>
        <v/>
      </c>
      <c r="N291" s="11" t="str">
        <f t="shared" ca="1" si="213"/>
        <v/>
      </c>
      <c r="O291" s="11" t="str">
        <f ca="1">IF(M291="","",IFERROR(VLOOKUP(VALUE(M291),'(辅)战斗时机表'!$A$4:$C$47,3,FALSE)&amp;IF(N291="","","("&amp;N291&amp;")"),"配置错误")&amp;IF(P291="",""," 或 "))</f>
        <v/>
      </c>
      <c r="P291" s="7" t="str">
        <f t="shared" ca="1" si="214"/>
        <v/>
      </c>
      <c r="Q291" s="7">
        <v>3</v>
      </c>
      <c r="R291" s="7">
        <f t="shared" ca="1" si="215"/>
        <v>1</v>
      </c>
      <c r="S291" s="10" t="str">
        <f t="shared" ca="1" si="216"/>
        <v/>
      </c>
      <c r="T291" s="11" t="str">
        <f t="shared" ca="1" si="217"/>
        <v/>
      </c>
      <c r="U291" s="11" t="str">
        <f t="shared" ca="1" si="218"/>
        <v/>
      </c>
      <c r="V291" s="11" t="str">
        <f ca="1">IF(T291="","",IFERROR(VLOOKUP(VALUE(T291),'(辅)战斗时机表'!$A$4:$C$47,3,FALSE)&amp;IF(U291="","","("&amp;U291&amp;")"),"配置错误")&amp;IF(W291="",""," 或 "))</f>
        <v/>
      </c>
      <c r="W291" s="7" t="str">
        <f t="shared" ca="1" si="219"/>
        <v/>
      </c>
      <c r="X291" s="7">
        <v>4</v>
      </c>
      <c r="Y291" s="7">
        <f t="shared" ca="1" si="220"/>
        <v>1</v>
      </c>
      <c r="Z291" s="10" t="str">
        <f t="shared" ca="1" si="221"/>
        <v/>
      </c>
      <c r="AA291" s="11" t="str">
        <f t="shared" ca="1" si="222"/>
        <v/>
      </c>
      <c r="AB291" s="11" t="str">
        <f t="shared" ca="1" si="223"/>
        <v/>
      </c>
      <c r="AC291" s="11" t="str">
        <f ca="1">IF(AA291="","",IFERROR(VLOOKUP(VALUE(AA291),'(辅)战斗时机表'!$A$4:$C$47,3,FALSE)&amp;IF(AB291="","","("&amp;AB291&amp;")"),"配置错误")&amp;IF(AD291="",""," 或 "))</f>
        <v/>
      </c>
      <c r="AD291" s="7" t="str">
        <f t="shared" ca="1" si="224"/>
        <v/>
      </c>
      <c r="AE291" s="7">
        <v>5</v>
      </c>
      <c r="AF291" s="7">
        <f t="shared" ca="1" si="225"/>
        <v>1</v>
      </c>
      <c r="AG291" s="10" t="str">
        <f t="shared" ca="1" si="226"/>
        <v/>
      </c>
      <c r="AH291" s="11" t="str">
        <f t="shared" ca="1" si="227"/>
        <v/>
      </c>
      <c r="AI291" s="11" t="str">
        <f t="shared" ca="1" si="228"/>
        <v/>
      </c>
      <c r="AJ291" s="11" t="str">
        <f ca="1">IF(AH291="","",IFERROR(VLOOKUP(VALUE(AH291),'(辅)战斗时机表'!$A$4:$C$47,3,FALSE)&amp;IF(AI291="","","("&amp;AI291&amp;")"),"配置错误")&amp;IF(AK291="",""," 或 "))</f>
        <v/>
      </c>
      <c r="AK291" s="7" t="str">
        <f t="shared" ca="1" si="229"/>
        <v/>
      </c>
    </row>
    <row r="292" spans="1:37" x14ac:dyDescent="0.15">
      <c r="A292" s="9" t="str">
        <f t="shared" ca="1" si="204"/>
        <v>立即</v>
      </c>
      <c r="B292" s="7">
        <f ca="1">IF(OFFSET(Buff!R$6,ROW()-6,0)="","",OFFSET(Buff!R$6,ROW()-6,0))</f>
        <v>0</v>
      </c>
      <c r="C292" s="7">
        <v>1</v>
      </c>
      <c r="D292" s="7">
        <f t="shared" ca="1" si="205"/>
        <v>2</v>
      </c>
      <c r="E292" s="10" t="str">
        <f t="shared" ca="1" si="206"/>
        <v>0</v>
      </c>
      <c r="F292" s="11" t="str">
        <f t="shared" ca="1" si="207"/>
        <v>0</v>
      </c>
      <c r="G292" s="11" t="str">
        <f t="shared" ca="1" si="208"/>
        <v/>
      </c>
      <c r="H292" s="11" t="str">
        <f ca="1">IF(F292="","",IFERROR(VLOOKUP(VALUE(F292),'(辅)战斗时机表'!$A$4:$C$47,3,FALSE)&amp;IF(G292="","","("&amp;G292&amp;")"),"配置错误")&amp;IF(I292="",""," 或 "))</f>
        <v>立即</v>
      </c>
      <c r="I292" s="7" t="str">
        <f t="shared" ca="1" si="209"/>
        <v/>
      </c>
      <c r="J292" s="7">
        <v>2</v>
      </c>
      <c r="K292" s="7">
        <f t="shared" ca="1" si="210"/>
        <v>1</v>
      </c>
      <c r="L292" s="10" t="str">
        <f t="shared" ca="1" si="211"/>
        <v/>
      </c>
      <c r="M292" s="11" t="str">
        <f t="shared" ca="1" si="212"/>
        <v/>
      </c>
      <c r="N292" s="11" t="str">
        <f t="shared" ca="1" si="213"/>
        <v/>
      </c>
      <c r="O292" s="11" t="str">
        <f ca="1">IF(M292="","",IFERROR(VLOOKUP(VALUE(M292),'(辅)战斗时机表'!$A$4:$C$47,3,FALSE)&amp;IF(N292="","","("&amp;N292&amp;")"),"配置错误")&amp;IF(P292="",""," 或 "))</f>
        <v/>
      </c>
      <c r="P292" s="7" t="str">
        <f t="shared" ca="1" si="214"/>
        <v/>
      </c>
      <c r="Q292" s="7">
        <v>3</v>
      </c>
      <c r="R292" s="7">
        <f t="shared" ca="1" si="215"/>
        <v>1</v>
      </c>
      <c r="S292" s="10" t="str">
        <f t="shared" ca="1" si="216"/>
        <v/>
      </c>
      <c r="T292" s="11" t="str">
        <f t="shared" ca="1" si="217"/>
        <v/>
      </c>
      <c r="U292" s="11" t="str">
        <f t="shared" ca="1" si="218"/>
        <v/>
      </c>
      <c r="V292" s="11" t="str">
        <f ca="1">IF(T292="","",IFERROR(VLOOKUP(VALUE(T292),'(辅)战斗时机表'!$A$4:$C$47,3,FALSE)&amp;IF(U292="","","("&amp;U292&amp;")"),"配置错误")&amp;IF(W292="",""," 或 "))</f>
        <v/>
      </c>
      <c r="W292" s="7" t="str">
        <f t="shared" ca="1" si="219"/>
        <v/>
      </c>
      <c r="X292" s="7">
        <v>4</v>
      </c>
      <c r="Y292" s="7">
        <f t="shared" ca="1" si="220"/>
        <v>1</v>
      </c>
      <c r="Z292" s="10" t="str">
        <f t="shared" ca="1" si="221"/>
        <v/>
      </c>
      <c r="AA292" s="11" t="str">
        <f t="shared" ca="1" si="222"/>
        <v/>
      </c>
      <c r="AB292" s="11" t="str">
        <f t="shared" ca="1" si="223"/>
        <v/>
      </c>
      <c r="AC292" s="11" t="str">
        <f ca="1">IF(AA292="","",IFERROR(VLOOKUP(VALUE(AA292),'(辅)战斗时机表'!$A$4:$C$47,3,FALSE)&amp;IF(AB292="","","("&amp;AB292&amp;")"),"配置错误")&amp;IF(AD292="",""," 或 "))</f>
        <v/>
      </c>
      <c r="AD292" s="7" t="str">
        <f t="shared" ca="1" si="224"/>
        <v/>
      </c>
      <c r="AE292" s="7">
        <v>5</v>
      </c>
      <c r="AF292" s="7">
        <f t="shared" ca="1" si="225"/>
        <v>1</v>
      </c>
      <c r="AG292" s="10" t="str">
        <f t="shared" ca="1" si="226"/>
        <v/>
      </c>
      <c r="AH292" s="11" t="str">
        <f t="shared" ca="1" si="227"/>
        <v/>
      </c>
      <c r="AI292" s="11" t="str">
        <f t="shared" ca="1" si="228"/>
        <v/>
      </c>
      <c r="AJ292" s="11" t="str">
        <f ca="1">IF(AH292="","",IFERROR(VLOOKUP(VALUE(AH292),'(辅)战斗时机表'!$A$4:$C$47,3,FALSE)&amp;IF(AI292="","","("&amp;AI292&amp;")"),"配置错误")&amp;IF(AK292="",""," 或 "))</f>
        <v/>
      </c>
      <c r="AK292" s="7" t="str">
        <f t="shared" ca="1" si="229"/>
        <v/>
      </c>
    </row>
    <row r="293" spans="1:37" x14ac:dyDescent="0.15">
      <c r="A293" s="9" t="str">
        <f t="shared" ca="1" si="204"/>
        <v>立即</v>
      </c>
      <c r="B293" s="7">
        <f ca="1">IF(OFFSET(Buff!R$6,ROW()-6,0)="","",OFFSET(Buff!R$6,ROW()-6,0))</f>
        <v>0</v>
      </c>
      <c r="C293" s="7">
        <v>1</v>
      </c>
      <c r="D293" s="7">
        <f t="shared" ca="1" si="205"/>
        <v>2</v>
      </c>
      <c r="E293" s="10" t="str">
        <f t="shared" ca="1" si="206"/>
        <v>0</v>
      </c>
      <c r="F293" s="11" t="str">
        <f t="shared" ca="1" si="207"/>
        <v>0</v>
      </c>
      <c r="G293" s="11" t="str">
        <f t="shared" ca="1" si="208"/>
        <v/>
      </c>
      <c r="H293" s="11" t="str">
        <f ca="1">IF(F293="","",IFERROR(VLOOKUP(VALUE(F293),'(辅)战斗时机表'!$A$4:$C$47,3,FALSE)&amp;IF(G293="","","("&amp;G293&amp;")"),"配置错误")&amp;IF(I293="",""," 或 "))</f>
        <v>立即</v>
      </c>
      <c r="I293" s="7" t="str">
        <f t="shared" ca="1" si="209"/>
        <v/>
      </c>
      <c r="J293" s="7">
        <v>2</v>
      </c>
      <c r="K293" s="7">
        <f t="shared" ca="1" si="210"/>
        <v>1</v>
      </c>
      <c r="L293" s="10" t="str">
        <f t="shared" ca="1" si="211"/>
        <v/>
      </c>
      <c r="M293" s="11" t="str">
        <f t="shared" ca="1" si="212"/>
        <v/>
      </c>
      <c r="N293" s="11" t="str">
        <f t="shared" ca="1" si="213"/>
        <v/>
      </c>
      <c r="O293" s="11" t="str">
        <f ca="1">IF(M293="","",IFERROR(VLOOKUP(VALUE(M293),'(辅)战斗时机表'!$A$4:$C$47,3,FALSE)&amp;IF(N293="","","("&amp;N293&amp;")"),"配置错误")&amp;IF(P293="",""," 或 "))</f>
        <v/>
      </c>
      <c r="P293" s="7" t="str">
        <f t="shared" ca="1" si="214"/>
        <v/>
      </c>
      <c r="Q293" s="7">
        <v>3</v>
      </c>
      <c r="R293" s="7">
        <f t="shared" ca="1" si="215"/>
        <v>1</v>
      </c>
      <c r="S293" s="10" t="str">
        <f t="shared" ca="1" si="216"/>
        <v/>
      </c>
      <c r="T293" s="11" t="str">
        <f t="shared" ca="1" si="217"/>
        <v/>
      </c>
      <c r="U293" s="11" t="str">
        <f t="shared" ca="1" si="218"/>
        <v/>
      </c>
      <c r="V293" s="11" t="str">
        <f ca="1">IF(T293="","",IFERROR(VLOOKUP(VALUE(T293),'(辅)战斗时机表'!$A$4:$C$47,3,FALSE)&amp;IF(U293="","","("&amp;U293&amp;")"),"配置错误")&amp;IF(W293="",""," 或 "))</f>
        <v/>
      </c>
      <c r="W293" s="7" t="str">
        <f t="shared" ca="1" si="219"/>
        <v/>
      </c>
      <c r="X293" s="7">
        <v>4</v>
      </c>
      <c r="Y293" s="7">
        <f t="shared" ca="1" si="220"/>
        <v>1</v>
      </c>
      <c r="Z293" s="10" t="str">
        <f t="shared" ca="1" si="221"/>
        <v/>
      </c>
      <c r="AA293" s="11" t="str">
        <f t="shared" ca="1" si="222"/>
        <v/>
      </c>
      <c r="AB293" s="11" t="str">
        <f t="shared" ca="1" si="223"/>
        <v/>
      </c>
      <c r="AC293" s="11" t="str">
        <f ca="1">IF(AA293="","",IFERROR(VLOOKUP(VALUE(AA293),'(辅)战斗时机表'!$A$4:$C$47,3,FALSE)&amp;IF(AB293="","","("&amp;AB293&amp;")"),"配置错误")&amp;IF(AD293="",""," 或 "))</f>
        <v/>
      </c>
      <c r="AD293" s="7" t="str">
        <f t="shared" ca="1" si="224"/>
        <v/>
      </c>
      <c r="AE293" s="7">
        <v>5</v>
      </c>
      <c r="AF293" s="7">
        <f t="shared" ca="1" si="225"/>
        <v>1</v>
      </c>
      <c r="AG293" s="10" t="str">
        <f t="shared" ca="1" si="226"/>
        <v/>
      </c>
      <c r="AH293" s="11" t="str">
        <f t="shared" ca="1" si="227"/>
        <v/>
      </c>
      <c r="AI293" s="11" t="str">
        <f t="shared" ca="1" si="228"/>
        <v/>
      </c>
      <c r="AJ293" s="11" t="str">
        <f ca="1">IF(AH293="","",IFERROR(VLOOKUP(VALUE(AH293),'(辅)战斗时机表'!$A$4:$C$47,3,FALSE)&amp;IF(AI293="","","("&amp;AI293&amp;")"),"配置错误")&amp;IF(AK293="",""," 或 "))</f>
        <v/>
      </c>
      <c r="AK293" s="7" t="str">
        <f t="shared" ca="1" si="229"/>
        <v/>
      </c>
    </row>
    <row r="294" spans="1:37" x14ac:dyDescent="0.15">
      <c r="A294" s="9" t="str">
        <f t="shared" ca="1" si="204"/>
        <v>击杀目标时</v>
      </c>
      <c r="B294" s="7">
        <f ca="1">IF(OFFSET(Buff!R$6,ROW()-6,0)="","",OFFSET(Buff!R$6,ROW()-6,0))</f>
        <v>400</v>
      </c>
      <c r="C294" s="7">
        <v>1</v>
      </c>
      <c r="D294" s="7">
        <f t="shared" ca="1" si="205"/>
        <v>4</v>
      </c>
      <c r="E294" s="10" t="str">
        <f t="shared" ca="1" si="206"/>
        <v>400</v>
      </c>
      <c r="F294" s="11" t="str">
        <f t="shared" ca="1" si="207"/>
        <v>400</v>
      </c>
      <c r="G294" s="11" t="str">
        <f t="shared" ca="1" si="208"/>
        <v/>
      </c>
      <c r="H294" s="11" t="str">
        <f ca="1">IF(F294="","",IFERROR(VLOOKUP(VALUE(F294),'(辅)战斗时机表'!$A$4:$C$47,3,FALSE)&amp;IF(G294="","","("&amp;G294&amp;")"),"配置错误")&amp;IF(I294="",""," 或 "))</f>
        <v>击杀目标时</v>
      </c>
      <c r="I294" s="7" t="str">
        <f t="shared" ca="1" si="209"/>
        <v/>
      </c>
      <c r="J294" s="7">
        <v>2</v>
      </c>
      <c r="K294" s="7">
        <f t="shared" ca="1" si="210"/>
        <v>1</v>
      </c>
      <c r="L294" s="10" t="str">
        <f t="shared" ca="1" si="211"/>
        <v/>
      </c>
      <c r="M294" s="11" t="str">
        <f t="shared" ca="1" si="212"/>
        <v/>
      </c>
      <c r="N294" s="11" t="str">
        <f t="shared" ca="1" si="213"/>
        <v/>
      </c>
      <c r="O294" s="11" t="str">
        <f ca="1">IF(M294="","",IFERROR(VLOOKUP(VALUE(M294),'(辅)战斗时机表'!$A$4:$C$47,3,FALSE)&amp;IF(N294="","","("&amp;N294&amp;")"),"配置错误")&amp;IF(P294="",""," 或 "))</f>
        <v/>
      </c>
      <c r="P294" s="7" t="str">
        <f t="shared" ca="1" si="214"/>
        <v/>
      </c>
      <c r="Q294" s="7">
        <v>3</v>
      </c>
      <c r="R294" s="7">
        <f t="shared" ca="1" si="215"/>
        <v>1</v>
      </c>
      <c r="S294" s="10" t="str">
        <f t="shared" ca="1" si="216"/>
        <v/>
      </c>
      <c r="T294" s="11" t="str">
        <f t="shared" ca="1" si="217"/>
        <v/>
      </c>
      <c r="U294" s="11" t="str">
        <f t="shared" ca="1" si="218"/>
        <v/>
      </c>
      <c r="V294" s="11" t="str">
        <f ca="1">IF(T294="","",IFERROR(VLOOKUP(VALUE(T294),'(辅)战斗时机表'!$A$4:$C$47,3,FALSE)&amp;IF(U294="","","("&amp;U294&amp;")"),"配置错误")&amp;IF(W294="",""," 或 "))</f>
        <v/>
      </c>
      <c r="W294" s="7" t="str">
        <f t="shared" ca="1" si="219"/>
        <v/>
      </c>
      <c r="X294" s="7">
        <v>4</v>
      </c>
      <c r="Y294" s="7">
        <f t="shared" ca="1" si="220"/>
        <v>1</v>
      </c>
      <c r="Z294" s="10" t="str">
        <f t="shared" ca="1" si="221"/>
        <v/>
      </c>
      <c r="AA294" s="11" t="str">
        <f t="shared" ca="1" si="222"/>
        <v/>
      </c>
      <c r="AB294" s="11" t="str">
        <f t="shared" ca="1" si="223"/>
        <v/>
      </c>
      <c r="AC294" s="11" t="str">
        <f ca="1">IF(AA294="","",IFERROR(VLOOKUP(VALUE(AA294),'(辅)战斗时机表'!$A$4:$C$47,3,FALSE)&amp;IF(AB294="","","("&amp;AB294&amp;")"),"配置错误")&amp;IF(AD294="",""," 或 "))</f>
        <v/>
      </c>
      <c r="AD294" s="7" t="str">
        <f t="shared" ca="1" si="224"/>
        <v/>
      </c>
      <c r="AE294" s="7">
        <v>5</v>
      </c>
      <c r="AF294" s="7">
        <f t="shared" ca="1" si="225"/>
        <v>1</v>
      </c>
      <c r="AG294" s="10" t="str">
        <f t="shared" ca="1" si="226"/>
        <v/>
      </c>
      <c r="AH294" s="11" t="str">
        <f t="shared" ca="1" si="227"/>
        <v/>
      </c>
      <c r="AI294" s="11" t="str">
        <f t="shared" ca="1" si="228"/>
        <v/>
      </c>
      <c r="AJ294" s="11" t="str">
        <f ca="1">IF(AH294="","",IFERROR(VLOOKUP(VALUE(AH294),'(辅)战斗时机表'!$A$4:$C$47,3,FALSE)&amp;IF(AI294="","","("&amp;AI294&amp;")"),"配置错误")&amp;IF(AK294="",""," 或 "))</f>
        <v/>
      </c>
      <c r="AK294" s="7" t="str">
        <f t="shared" ca="1" si="229"/>
        <v/>
      </c>
    </row>
    <row r="295" spans="1:37" x14ac:dyDescent="0.15">
      <c r="A295" s="9" t="str">
        <f t="shared" ref="A295:A358" ca="1" si="230">H295&amp;O295&amp;V295&amp;AC295&amp;AJ295</f>
        <v>立即</v>
      </c>
      <c r="B295" s="7">
        <f ca="1">IF(OFFSET(Buff!R$6,ROW()-6,0)="","",OFFSET(Buff!R$6,ROW()-6,0))</f>
        <v>0</v>
      </c>
      <c r="C295" s="7">
        <v>1</v>
      </c>
      <c r="D295" s="7">
        <f t="shared" ref="D295:D358" ca="1" si="231">IFERROR(FIND("|",B295,1),LEN(B295)+1)</f>
        <v>2</v>
      </c>
      <c r="E295" s="10" t="str">
        <f t="shared" ref="E295:E358" ca="1" si="232">MID(B295,1,(D295-1))</f>
        <v>0</v>
      </c>
      <c r="F295" s="11" t="str">
        <f t="shared" ref="F295:F358" ca="1" si="233">IFERROR(LEFT(E295,IFERROR(FIND(";",E295)-1,LEN(E295))),"")</f>
        <v>0</v>
      </c>
      <c r="G295" s="11" t="str">
        <f t="shared" ref="G295:G358" ca="1" si="234">RIGHT(E295,LEN(E295)-LEN(F295)-0)</f>
        <v/>
      </c>
      <c r="H295" s="11" t="str">
        <f ca="1">IF(F295="","",IFERROR(VLOOKUP(VALUE(F295),'(辅)战斗时机表'!$A$4:$C$47,3,FALSE)&amp;IF(G295="","","("&amp;G295&amp;")"),"配置错误")&amp;IF(I295="",""," 或 "))</f>
        <v>立即</v>
      </c>
      <c r="I295" s="7" t="str">
        <f t="shared" ref="I295:I358" ca="1" si="235">IFERROR(MID(B295,D295+1,LEN(B295)-D295),"")</f>
        <v/>
      </c>
      <c r="J295" s="7">
        <v>2</v>
      </c>
      <c r="K295" s="7">
        <f t="shared" ref="K295:K358" ca="1" si="236">IFERROR(FIND("|",I295,1),LEN(I295)+1)</f>
        <v>1</v>
      </c>
      <c r="L295" s="10" t="str">
        <f t="shared" ref="L295:L358" ca="1" si="237">MID(I295,1,(K295-1))</f>
        <v/>
      </c>
      <c r="M295" s="11" t="str">
        <f t="shared" ref="M295:M358" ca="1" si="238">IFERROR(LEFT(L295,IFERROR(FIND(";",L295)-1,LEN(L295))),"")</f>
        <v/>
      </c>
      <c r="N295" s="11" t="str">
        <f t="shared" ref="N295:N358" ca="1" si="239">RIGHT(L295,LEN(L295)-LEN(M295)-0)</f>
        <v/>
      </c>
      <c r="O295" s="11" t="str">
        <f ca="1">IF(M295="","",IFERROR(VLOOKUP(VALUE(M295),'(辅)战斗时机表'!$A$4:$C$47,3,FALSE)&amp;IF(N295="","","("&amp;N295&amp;")"),"配置错误")&amp;IF(P295="",""," 或 "))</f>
        <v/>
      </c>
      <c r="P295" s="7" t="str">
        <f t="shared" ref="P295:P358" ca="1" si="240">IFERROR(MID(I295,K295+1,LEN(I295)-K295),"")</f>
        <v/>
      </c>
      <c r="Q295" s="7">
        <v>3</v>
      </c>
      <c r="R295" s="7">
        <f t="shared" ref="R295:R358" ca="1" si="241">IFERROR(FIND("|",P295,1),LEN(P295)+1)</f>
        <v>1</v>
      </c>
      <c r="S295" s="10" t="str">
        <f t="shared" ref="S295:S358" ca="1" si="242">MID(P295,1,(R295-1))</f>
        <v/>
      </c>
      <c r="T295" s="11" t="str">
        <f t="shared" ref="T295:T358" ca="1" si="243">IFERROR(LEFT(S295,IFERROR(FIND(";",S295)-1,LEN(S295))),"")</f>
        <v/>
      </c>
      <c r="U295" s="11" t="str">
        <f t="shared" ref="U295:U358" ca="1" si="244">RIGHT(S295,LEN(S295)-LEN(T295)-0)</f>
        <v/>
      </c>
      <c r="V295" s="11" t="str">
        <f ca="1">IF(T295="","",IFERROR(VLOOKUP(VALUE(T295),'(辅)战斗时机表'!$A$4:$C$47,3,FALSE)&amp;IF(U295="","","("&amp;U295&amp;")"),"配置错误")&amp;IF(W295="",""," 或 "))</f>
        <v/>
      </c>
      <c r="W295" s="7" t="str">
        <f t="shared" ref="W295:W358" ca="1" si="245">IFERROR(MID(P295,R295+1,LEN(P295)-R295),"")</f>
        <v/>
      </c>
      <c r="X295" s="7">
        <v>4</v>
      </c>
      <c r="Y295" s="7">
        <f t="shared" ref="Y295:Y358" ca="1" si="246">IFERROR(FIND("|",W295,1),LEN(W295)+1)</f>
        <v>1</v>
      </c>
      <c r="Z295" s="10" t="str">
        <f t="shared" ref="Z295:Z358" ca="1" si="247">MID(W295,1,(Y295-1))</f>
        <v/>
      </c>
      <c r="AA295" s="11" t="str">
        <f t="shared" ref="AA295:AA358" ca="1" si="248">IFERROR(LEFT(Z295,IFERROR(FIND(";",Z295)-1,LEN(Z295))),"")</f>
        <v/>
      </c>
      <c r="AB295" s="11" t="str">
        <f t="shared" ref="AB295:AB358" ca="1" si="249">RIGHT(Z295,LEN(Z295)-LEN(AA295)-0)</f>
        <v/>
      </c>
      <c r="AC295" s="11" t="str">
        <f ca="1">IF(AA295="","",IFERROR(VLOOKUP(VALUE(AA295),'(辅)战斗时机表'!$A$4:$C$47,3,FALSE)&amp;IF(AB295="","","("&amp;AB295&amp;")"),"配置错误")&amp;IF(AD295="",""," 或 "))</f>
        <v/>
      </c>
      <c r="AD295" s="7" t="str">
        <f t="shared" ref="AD295:AD358" ca="1" si="250">IFERROR(MID(W295,Y295+1,LEN(W295)-Y295),"")</f>
        <v/>
      </c>
      <c r="AE295" s="7">
        <v>5</v>
      </c>
      <c r="AF295" s="7">
        <f t="shared" ref="AF295:AF358" ca="1" si="251">IFERROR(FIND("|",AD295,1),LEN(AD295)+1)</f>
        <v>1</v>
      </c>
      <c r="AG295" s="10" t="str">
        <f t="shared" ref="AG295:AG358" ca="1" si="252">MID(AD295,1,(AF295-1))</f>
        <v/>
      </c>
      <c r="AH295" s="11" t="str">
        <f t="shared" ref="AH295:AH358" ca="1" si="253">IFERROR(LEFT(AG295,IFERROR(FIND(";",AG295)-1,LEN(AG295))),"")</f>
        <v/>
      </c>
      <c r="AI295" s="11" t="str">
        <f t="shared" ref="AI295:AI358" ca="1" si="254">RIGHT(AG295,LEN(AG295)-LEN(AH295)-0)</f>
        <v/>
      </c>
      <c r="AJ295" s="11" t="str">
        <f ca="1">IF(AH295="","",IFERROR(VLOOKUP(VALUE(AH295),'(辅)战斗时机表'!$A$4:$C$47,3,FALSE)&amp;IF(AI295="","","("&amp;AI295&amp;")"),"配置错误")&amp;IF(AK295="",""," 或 "))</f>
        <v/>
      </c>
      <c r="AK295" s="7" t="str">
        <f t="shared" ca="1" si="229"/>
        <v/>
      </c>
    </row>
    <row r="296" spans="1:37" x14ac:dyDescent="0.15">
      <c r="A296" s="9" t="str">
        <f t="shared" ca="1" si="230"/>
        <v>终极技能后</v>
      </c>
      <c r="B296" s="7">
        <f ca="1">IF(OFFSET(Buff!R$6,ROW()-6,0)="","",OFFSET(Buff!R$6,ROW()-6,0))</f>
        <v>609</v>
      </c>
      <c r="C296" s="7">
        <v>1</v>
      </c>
      <c r="D296" s="7">
        <f t="shared" ca="1" si="231"/>
        <v>4</v>
      </c>
      <c r="E296" s="10" t="str">
        <f t="shared" ca="1" si="232"/>
        <v>609</v>
      </c>
      <c r="F296" s="11" t="str">
        <f t="shared" ca="1" si="233"/>
        <v>609</v>
      </c>
      <c r="G296" s="11" t="str">
        <f t="shared" ca="1" si="234"/>
        <v/>
      </c>
      <c r="H296" s="11" t="str">
        <f ca="1">IF(F296="","",IFERROR(VLOOKUP(VALUE(F296),'(辅)战斗时机表'!$A$4:$C$47,3,FALSE)&amp;IF(G296="","","("&amp;G296&amp;")"),"配置错误")&amp;IF(I296="",""," 或 "))</f>
        <v>终极技能后</v>
      </c>
      <c r="I296" s="7" t="str">
        <f t="shared" ca="1" si="235"/>
        <v/>
      </c>
      <c r="J296" s="7">
        <v>2</v>
      </c>
      <c r="K296" s="7">
        <f t="shared" ca="1" si="236"/>
        <v>1</v>
      </c>
      <c r="L296" s="10" t="str">
        <f t="shared" ca="1" si="237"/>
        <v/>
      </c>
      <c r="M296" s="11" t="str">
        <f t="shared" ca="1" si="238"/>
        <v/>
      </c>
      <c r="N296" s="11" t="str">
        <f t="shared" ca="1" si="239"/>
        <v/>
      </c>
      <c r="O296" s="11" t="str">
        <f ca="1">IF(M296="","",IFERROR(VLOOKUP(VALUE(M296),'(辅)战斗时机表'!$A$4:$C$47,3,FALSE)&amp;IF(N296="","","("&amp;N296&amp;")"),"配置错误")&amp;IF(P296="",""," 或 "))</f>
        <v/>
      </c>
      <c r="P296" s="7" t="str">
        <f t="shared" ca="1" si="240"/>
        <v/>
      </c>
      <c r="Q296" s="7">
        <v>3</v>
      </c>
      <c r="R296" s="7">
        <f t="shared" ca="1" si="241"/>
        <v>1</v>
      </c>
      <c r="S296" s="10" t="str">
        <f t="shared" ca="1" si="242"/>
        <v/>
      </c>
      <c r="T296" s="11" t="str">
        <f t="shared" ca="1" si="243"/>
        <v/>
      </c>
      <c r="U296" s="11" t="str">
        <f t="shared" ca="1" si="244"/>
        <v/>
      </c>
      <c r="V296" s="11" t="str">
        <f ca="1">IF(T296="","",IFERROR(VLOOKUP(VALUE(T296),'(辅)战斗时机表'!$A$4:$C$47,3,FALSE)&amp;IF(U296="","","("&amp;U296&amp;")"),"配置错误")&amp;IF(W296="",""," 或 "))</f>
        <v/>
      </c>
      <c r="W296" s="7" t="str">
        <f t="shared" ca="1" si="245"/>
        <v/>
      </c>
      <c r="X296" s="7">
        <v>4</v>
      </c>
      <c r="Y296" s="7">
        <f t="shared" ca="1" si="246"/>
        <v>1</v>
      </c>
      <c r="Z296" s="10" t="str">
        <f t="shared" ca="1" si="247"/>
        <v/>
      </c>
      <c r="AA296" s="11" t="str">
        <f t="shared" ca="1" si="248"/>
        <v/>
      </c>
      <c r="AB296" s="11" t="str">
        <f t="shared" ca="1" si="249"/>
        <v/>
      </c>
      <c r="AC296" s="11" t="str">
        <f ca="1">IF(AA296="","",IFERROR(VLOOKUP(VALUE(AA296),'(辅)战斗时机表'!$A$4:$C$47,3,FALSE)&amp;IF(AB296="","","("&amp;AB296&amp;")"),"配置错误")&amp;IF(AD296="",""," 或 "))</f>
        <v/>
      </c>
      <c r="AD296" s="7" t="str">
        <f t="shared" ca="1" si="250"/>
        <v/>
      </c>
      <c r="AE296" s="7">
        <v>5</v>
      </c>
      <c r="AF296" s="7">
        <f t="shared" ca="1" si="251"/>
        <v>1</v>
      </c>
      <c r="AG296" s="10" t="str">
        <f t="shared" ca="1" si="252"/>
        <v/>
      </c>
      <c r="AH296" s="11" t="str">
        <f t="shared" ca="1" si="253"/>
        <v/>
      </c>
      <c r="AI296" s="11" t="str">
        <f t="shared" ca="1" si="254"/>
        <v/>
      </c>
      <c r="AJ296" s="11" t="str">
        <f ca="1">IF(AH296="","",IFERROR(VLOOKUP(VALUE(AH296),'(辅)战斗时机表'!$A$4:$C$47,3,FALSE)&amp;IF(AI296="","","("&amp;AI296&amp;")"),"配置错误")&amp;IF(AK296="",""," 或 "))</f>
        <v/>
      </c>
      <c r="AK296" s="7" t="str">
        <f t="shared" ca="1" si="229"/>
        <v/>
      </c>
    </row>
    <row r="297" spans="1:37" x14ac:dyDescent="0.15">
      <c r="A297" s="9" t="str">
        <f t="shared" ca="1" si="230"/>
        <v>立即</v>
      </c>
      <c r="B297" s="7">
        <f ca="1">IF(OFFSET(Buff!R$6,ROW()-6,0)="","",OFFSET(Buff!R$6,ROW()-6,0))</f>
        <v>0</v>
      </c>
      <c r="C297" s="7">
        <v>1</v>
      </c>
      <c r="D297" s="7">
        <f t="shared" ca="1" si="231"/>
        <v>2</v>
      </c>
      <c r="E297" s="10" t="str">
        <f t="shared" ca="1" si="232"/>
        <v>0</v>
      </c>
      <c r="F297" s="11" t="str">
        <f t="shared" ca="1" si="233"/>
        <v>0</v>
      </c>
      <c r="G297" s="11" t="str">
        <f t="shared" ca="1" si="234"/>
        <v/>
      </c>
      <c r="H297" s="11" t="str">
        <f ca="1">IF(F297="","",IFERROR(VLOOKUP(VALUE(F297),'(辅)战斗时机表'!$A$4:$C$47,3,FALSE)&amp;IF(G297="","","("&amp;G297&amp;")"),"配置错误")&amp;IF(I297="",""," 或 "))</f>
        <v>立即</v>
      </c>
      <c r="I297" s="7" t="str">
        <f t="shared" ca="1" si="235"/>
        <v/>
      </c>
      <c r="J297" s="7">
        <v>2</v>
      </c>
      <c r="K297" s="7">
        <f t="shared" ca="1" si="236"/>
        <v>1</v>
      </c>
      <c r="L297" s="10" t="str">
        <f t="shared" ca="1" si="237"/>
        <v/>
      </c>
      <c r="M297" s="11" t="str">
        <f t="shared" ca="1" si="238"/>
        <v/>
      </c>
      <c r="N297" s="11" t="str">
        <f t="shared" ca="1" si="239"/>
        <v/>
      </c>
      <c r="O297" s="11" t="str">
        <f ca="1">IF(M297="","",IFERROR(VLOOKUP(VALUE(M297),'(辅)战斗时机表'!$A$4:$C$47,3,FALSE)&amp;IF(N297="","","("&amp;N297&amp;")"),"配置错误")&amp;IF(P297="",""," 或 "))</f>
        <v/>
      </c>
      <c r="P297" s="7" t="str">
        <f t="shared" ca="1" si="240"/>
        <v/>
      </c>
      <c r="Q297" s="7">
        <v>3</v>
      </c>
      <c r="R297" s="7">
        <f t="shared" ca="1" si="241"/>
        <v>1</v>
      </c>
      <c r="S297" s="10" t="str">
        <f t="shared" ca="1" si="242"/>
        <v/>
      </c>
      <c r="T297" s="11" t="str">
        <f t="shared" ca="1" si="243"/>
        <v/>
      </c>
      <c r="U297" s="11" t="str">
        <f t="shared" ca="1" si="244"/>
        <v/>
      </c>
      <c r="V297" s="11" t="str">
        <f ca="1">IF(T297="","",IFERROR(VLOOKUP(VALUE(T297),'(辅)战斗时机表'!$A$4:$C$47,3,FALSE)&amp;IF(U297="","","("&amp;U297&amp;")"),"配置错误")&amp;IF(W297="",""," 或 "))</f>
        <v/>
      </c>
      <c r="W297" s="7" t="str">
        <f t="shared" ca="1" si="245"/>
        <v/>
      </c>
      <c r="X297" s="7">
        <v>4</v>
      </c>
      <c r="Y297" s="7">
        <f t="shared" ca="1" si="246"/>
        <v>1</v>
      </c>
      <c r="Z297" s="10" t="str">
        <f t="shared" ca="1" si="247"/>
        <v/>
      </c>
      <c r="AA297" s="11" t="str">
        <f t="shared" ca="1" si="248"/>
        <v/>
      </c>
      <c r="AB297" s="11" t="str">
        <f t="shared" ca="1" si="249"/>
        <v/>
      </c>
      <c r="AC297" s="11" t="str">
        <f ca="1">IF(AA297="","",IFERROR(VLOOKUP(VALUE(AA297),'(辅)战斗时机表'!$A$4:$C$47,3,FALSE)&amp;IF(AB297="","","("&amp;AB297&amp;")"),"配置错误")&amp;IF(AD297="",""," 或 "))</f>
        <v/>
      </c>
      <c r="AD297" s="7" t="str">
        <f t="shared" ca="1" si="250"/>
        <v/>
      </c>
      <c r="AE297" s="7">
        <v>5</v>
      </c>
      <c r="AF297" s="7">
        <f t="shared" ca="1" si="251"/>
        <v>1</v>
      </c>
      <c r="AG297" s="10" t="str">
        <f t="shared" ca="1" si="252"/>
        <v/>
      </c>
      <c r="AH297" s="11" t="str">
        <f t="shared" ca="1" si="253"/>
        <v/>
      </c>
      <c r="AI297" s="11" t="str">
        <f t="shared" ca="1" si="254"/>
        <v/>
      </c>
      <c r="AJ297" s="11" t="str">
        <f ca="1">IF(AH297="","",IFERROR(VLOOKUP(VALUE(AH297),'(辅)战斗时机表'!$A$4:$C$47,3,FALSE)&amp;IF(AI297="","","("&amp;AI297&amp;")"),"配置错误")&amp;IF(AK297="",""," 或 "))</f>
        <v/>
      </c>
      <c r="AK297" s="7" t="str">
        <f t="shared" ca="1" si="229"/>
        <v/>
      </c>
    </row>
    <row r="298" spans="1:37" x14ac:dyDescent="0.15">
      <c r="A298" s="9" t="str">
        <f t="shared" ca="1" si="230"/>
        <v>立即</v>
      </c>
      <c r="B298" s="7">
        <f ca="1">IF(OFFSET(Buff!R$6,ROW()-6,0)="","",OFFSET(Buff!R$6,ROW()-6,0))</f>
        <v>0</v>
      </c>
      <c r="C298" s="7">
        <v>1</v>
      </c>
      <c r="D298" s="7">
        <f t="shared" ca="1" si="231"/>
        <v>2</v>
      </c>
      <c r="E298" s="10" t="str">
        <f t="shared" ca="1" si="232"/>
        <v>0</v>
      </c>
      <c r="F298" s="11" t="str">
        <f t="shared" ca="1" si="233"/>
        <v>0</v>
      </c>
      <c r="G298" s="11" t="str">
        <f t="shared" ca="1" si="234"/>
        <v/>
      </c>
      <c r="H298" s="11" t="str">
        <f ca="1">IF(F298="","",IFERROR(VLOOKUP(VALUE(F298),'(辅)战斗时机表'!$A$4:$C$47,3,FALSE)&amp;IF(G298="","","("&amp;G298&amp;")"),"配置错误")&amp;IF(I298="",""," 或 "))</f>
        <v>立即</v>
      </c>
      <c r="I298" s="7" t="str">
        <f t="shared" ca="1" si="235"/>
        <v/>
      </c>
      <c r="J298" s="7">
        <v>2</v>
      </c>
      <c r="K298" s="7">
        <f t="shared" ca="1" si="236"/>
        <v>1</v>
      </c>
      <c r="L298" s="10" t="str">
        <f t="shared" ca="1" si="237"/>
        <v/>
      </c>
      <c r="M298" s="11" t="str">
        <f t="shared" ca="1" si="238"/>
        <v/>
      </c>
      <c r="N298" s="11" t="str">
        <f t="shared" ca="1" si="239"/>
        <v/>
      </c>
      <c r="O298" s="11" t="str">
        <f ca="1">IF(M298="","",IFERROR(VLOOKUP(VALUE(M298),'(辅)战斗时机表'!$A$4:$C$47,3,FALSE)&amp;IF(N298="","","("&amp;N298&amp;")"),"配置错误")&amp;IF(P298="",""," 或 "))</f>
        <v/>
      </c>
      <c r="P298" s="7" t="str">
        <f t="shared" ca="1" si="240"/>
        <v/>
      </c>
      <c r="Q298" s="7">
        <v>3</v>
      </c>
      <c r="R298" s="7">
        <f t="shared" ca="1" si="241"/>
        <v>1</v>
      </c>
      <c r="S298" s="10" t="str">
        <f t="shared" ca="1" si="242"/>
        <v/>
      </c>
      <c r="T298" s="11" t="str">
        <f t="shared" ca="1" si="243"/>
        <v/>
      </c>
      <c r="U298" s="11" t="str">
        <f t="shared" ca="1" si="244"/>
        <v/>
      </c>
      <c r="V298" s="11" t="str">
        <f ca="1">IF(T298="","",IFERROR(VLOOKUP(VALUE(T298),'(辅)战斗时机表'!$A$4:$C$47,3,FALSE)&amp;IF(U298="","","("&amp;U298&amp;")"),"配置错误")&amp;IF(W298="",""," 或 "))</f>
        <v/>
      </c>
      <c r="W298" s="7" t="str">
        <f t="shared" ca="1" si="245"/>
        <v/>
      </c>
      <c r="X298" s="7">
        <v>4</v>
      </c>
      <c r="Y298" s="7">
        <f t="shared" ca="1" si="246"/>
        <v>1</v>
      </c>
      <c r="Z298" s="10" t="str">
        <f t="shared" ca="1" si="247"/>
        <v/>
      </c>
      <c r="AA298" s="11" t="str">
        <f t="shared" ca="1" si="248"/>
        <v/>
      </c>
      <c r="AB298" s="11" t="str">
        <f t="shared" ca="1" si="249"/>
        <v/>
      </c>
      <c r="AC298" s="11" t="str">
        <f ca="1">IF(AA298="","",IFERROR(VLOOKUP(VALUE(AA298),'(辅)战斗时机表'!$A$4:$C$47,3,FALSE)&amp;IF(AB298="","","("&amp;AB298&amp;")"),"配置错误")&amp;IF(AD298="",""," 或 "))</f>
        <v/>
      </c>
      <c r="AD298" s="7" t="str">
        <f t="shared" ca="1" si="250"/>
        <v/>
      </c>
      <c r="AE298" s="7">
        <v>5</v>
      </c>
      <c r="AF298" s="7">
        <f t="shared" ca="1" si="251"/>
        <v>1</v>
      </c>
      <c r="AG298" s="10" t="str">
        <f t="shared" ca="1" si="252"/>
        <v/>
      </c>
      <c r="AH298" s="11" t="str">
        <f t="shared" ca="1" si="253"/>
        <v/>
      </c>
      <c r="AI298" s="11" t="str">
        <f t="shared" ca="1" si="254"/>
        <v/>
      </c>
      <c r="AJ298" s="11" t="str">
        <f ca="1">IF(AH298="","",IFERROR(VLOOKUP(VALUE(AH298),'(辅)战斗时机表'!$A$4:$C$47,3,FALSE)&amp;IF(AI298="","","("&amp;AI298&amp;")"),"配置错误")&amp;IF(AK298="",""," 或 "))</f>
        <v/>
      </c>
      <c r="AK298" s="7" t="str">
        <f t="shared" ca="1" si="229"/>
        <v/>
      </c>
    </row>
    <row r="299" spans="1:37" x14ac:dyDescent="0.15">
      <c r="A299" s="9" t="str">
        <f t="shared" ca="1" si="230"/>
        <v>立即</v>
      </c>
      <c r="B299" s="7">
        <f ca="1">IF(OFFSET(Buff!R$6,ROW()-6,0)="","",OFFSET(Buff!R$6,ROW()-6,0))</f>
        <v>0</v>
      </c>
      <c r="C299" s="7">
        <v>1</v>
      </c>
      <c r="D299" s="7">
        <f t="shared" ca="1" si="231"/>
        <v>2</v>
      </c>
      <c r="E299" s="10" t="str">
        <f t="shared" ca="1" si="232"/>
        <v>0</v>
      </c>
      <c r="F299" s="11" t="str">
        <f t="shared" ca="1" si="233"/>
        <v>0</v>
      </c>
      <c r="G299" s="11" t="str">
        <f t="shared" ca="1" si="234"/>
        <v/>
      </c>
      <c r="H299" s="11" t="str">
        <f ca="1">IF(F299="","",IFERROR(VLOOKUP(VALUE(F299),'(辅)战斗时机表'!$A$4:$C$47,3,FALSE)&amp;IF(G299="","","("&amp;G299&amp;")"),"配置错误")&amp;IF(I299="",""," 或 "))</f>
        <v>立即</v>
      </c>
      <c r="I299" s="7" t="str">
        <f t="shared" ca="1" si="235"/>
        <v/>
      </c>
      <c r="J299" s="7">
        <v>2</v>
      </c>
      <c r="K299" s="7">
        <f t="shared" ca="1" si="236"/>
        <v>1</v>
      </c>
      <c r="L299" s="10" t="str">
        <f t="shared" ca="1" si="237"/>
        <v/>
      </c>
      <c r="M299" s="11" t="str">
        <f t="shared" ca="1" si="238"/>
        <v/>
      </c>
      <c r="N299" s="11" t="str">
        <f t="shared" ca="1" si="239"/>
        <v/>
      </c>
      <c r="O299" s="11" t="str">
        <f ca="1">IF(M299="","",IFERROR(VLOOKUP(VALUE(M299),'(辅)战斗时机表'!$A$4:$C$47,3,FALSE)&amp;IF(N299="","","("&amp;N299&amp;")"),"配置错误")&amp;IF(P299="",""," 或 "))</f>
        <v/>
      </c>
      <c r="P299" s="7" t="str">
        <f t="shared" ca="1" si="240"/>
        <v/>
      </c>
      <c r="Q299" s="7">
        <v>3</v>
      </c>
      <c r="R299" s="7">
        <f t="shared" ca="1" si="241"/>
        <v>1</v>
      </c>
      <c r="S299" s="10" t="str">
        <f t="shared" ca="1" si="242"/>
        <v/>
      </c>
      <c r="T299" s="11" t="str">
        <f t="shared" ca="1" si="243"/>
        <v/>
      </c>
      <c r="U299" s="11" t="str">
        <f t="shared" ca="1" si="244"/>
        <v/>
      </c>
      <c r="V299" s="11" t="str">
        <f ca="1">IF(T299="","",IFERROR(VLOOKUP(VALUE(T299),'(辅)战斗时机表'!$A$4:$C$47,3,FALSE)&amp;IF(U299="","","("&amp;U299&amp;")"),"配置错误")&amp;IF(W299="",""," 或 "))</f>
        <v/>
      </c>
      <c r="W299" s="7" t="str">
        <f t="shared" ca="1" si="245"/>
        <v/>
      </c>
      <c r="X299" s="7">
        <v>4</v>
      </c>
      <c r="Y299" s="7">
        <f t="shared" ca="1" si="246"/>
        <v>1</v>
      </c>
      <c r="Z299" s="10" t="str">
        <f t="shared" ca="1" si="247"/>
        <v/>
      </c>
      <c r="AA299" s="11" t="str">
        <f t="shared" ca="1" si="248"/>
        <v/>
      </c>
      <c r="AB299" s="11" t="str">
        <f t="shared" ca="1" si="249"/>
        <v/>
      </c>
      <c r="AC299" s="11" t="str">
        <f ca="1">IF(AA299="","",IFERROR(VLOOKUP(VALUE(AA299),'(辅)战斗时机表'!$A$4:$C$47,3,FALSE)&amp;IF(AB299="","","("&amp;AB299&amp;")"),"配置错误")&amp;IF(AD299="",""," 或 "))</f>
        <v/>
      </c>
      <c r="AD299" s="7" t="str">
        <f t="shared" ca="1" si="250"/>
        <v/>
      </c>
      <c r="AE299" s="7">
        <v>5</v>
      </c>
      <c r="AF299" s="7">
        <f t="shared" ca="1" si="251"/>
        <v>1</v>
      </c>
      <c r="AG299" s="10" t="str">
        <f t="shared" ca="1" si="252"/>
        <v/>
      </c>
      <c r="AH299" s="11" t="str">
        <f t="shared" ca="1" si="253"/>
        <v/>
      </c>
      <c r="AI299" s="11" t="str">
        <f t="shared" ca="1" si="254"/>
        <v/>
      </c>
      <c r="AJ299" s="11" t="str">
        <f ca="1">IF(AH299="","",IFERROR(VLOOKUP(VALUE(AH299),'(辅)战斗时机表'!$A$4:$C$47,3,FALSE)&amp;IF(AI299="","","("&amp;AI299&amp;")"),"配置错误")&amp;IF(AK299="",""," 或 "))</f>
        <v/>
      </c>
    </row>
    <row r="300" spans="1:37" x14ac:dyDescent="0.15">
      <c r="A300" s="9" t="str">
        <f t="shared" ca="1" si="230"/>
        <v>立即</v>
      </c>
      <c r="B300" s="7">
        <f ca="1">IF(OFFSET(Buff!R$6,ROW()-6,0)="","",OFFSET(Buff!R$6,ROW()-6,0))</f>
        <v>0</v>
      </c>
      <c r="C300" s="7">
        <v>1</v>
      </c>
      <c r="D300" s="7">
        <f t="shared" ca="1" si="231"/>
        <v>2</v>
      </c>
      <c r="E300" s="10" t="str">
        <f t="shared" ca="1" si="232"/>
        <v>0</v>
      </c>
      <c r="F300" s="11" t="str">
        <f t="shared" ca="1" si="233"/>
        <v>0</v>
      </c>
      <c r="G300" s="11" t="str">
        <f t="shared" ca="1" si="234"/>
        <v/>
      </c>
      <c r="H300" s="11" t="str">
        <f ca="1">IF(F300="","",IFERROR(VLOOKUP(VALUE(F300),'(辅)战斗时机表'!$A$4:$C$47,3,FALSE)&amp;IF(G300="","","("&amp;G300&amp;")"),"配置错误")&amp;IF(I300="",""," 或 "))</f>
        <v>立即</v>
      </c>
      <c r="I300" s="7" t="str">
        <f t="shared" ca="1" si="235"/>
        <v/>
      </c>
      <c r="J300" s="7">
        <v>2</v>
      </c>
      <c r="K300" s="7">
        <f t="shared" ca="1" si="236"/>
        <v>1</v>
      </c>
      <c r="L300" s="10" t="str">
        <f t="shared" ca="1" si="237"/>
        <v/>
      </c>
      <c r="M300" s="11" t="str">
        <f t="shared" ca="1" si="238"/>
        <v/>
      </c>
      <c r="N300" s="11" t="str">
        <f t="shared" ca="1" si="239"/>
        <v/>
      </c>
      <c r="O300" s="11" t="str">
        <f ca="1">IF(M300="","",IFERROR(VLOOKUP(VALUE(M300),'(辅)战斗时机表'!$A$4:$C$47,3,FALSE)&amp;IF(N300="","","("&amp;N300&amp;")"),"配置错误")&amp;IF(P300="",""," 或 "))</f>
        <v/>
      </c>
      <c r="P300" s="7" t="str">
        <f t="shared" ca="1" si="240"/>
        <v/>
      </c>
      <c r="Q300" s="7">
        <v>3</v>
      </c>
      <c r="R300" s="7">
        <f t="shared" ca="1" si="241"/>
        <v>1</v>
      </c>
      <c r="S300" s="10" t="str">
        <f t="shared" ca="1" si="242"/>
        <v/>
      </c>
      <c r="T300" s="11" t="str">
        <f t="shared" ca="1" si="243"/>
        <v/>
      </c>
      <c r="U300" s="11" t="str">
        <f t="shared" ca="1" si="244"/>
        <v/>
      </c>
      <c r="V300" s="11" t="str">
        <f ca="1">IF(T300="","",IFERROR(VLOOKUP(VALUE(T300),'(辅)战斗时机表'!$A$4:$C$47,3,FALSE)&amp;IF(U300="","","("&amp;U300&amp;")"),"配置错误")&amp;IF(W300="",""," 或 "))</f>
        <v/>
      </c>
      <c r="W300" s="7" t="str">
        <f t="shared" ca="1" si="245"/>
        <v/>
      </c>
      <c r="X300" s="7">
        <v>4</v>
      </c>
      <c r="Y300" s="7">
        <f t="shared" ca="1" si="246"/>
        <v>1</v>
      </c>
      <c r="Z300" s="10" t="str">
        <f t="shared" ca="1" si="247"/>
        <v/>
      </c>
      <c r="AA300" s="11" t="str">
        <f t="shared" ca="1" si="248"/>
        <v/>
      </c>
      <c r="AB300" s="11" t="str">
        <f t="shared" ca="1" si="249"/>
        <v/>
      </c>
      <c r="AC300" s="11" t="str">
        <f ca="1">IF(AA300="","",IFERROR(VLOOKUP(VALUE(AA300),'(辅)战斗时机表'!$A$4:$C$47,3,FALSE)&amp;IF(AB300="","","("&amp;AB300&amp;")"),"配置错误")&amp;IF(AD300="",""," 或 "))</f>
        <v/>
      </c>
      <c r="AD300" s="7" t="str">
        <f t="shared" ca="1" si="250"/>
        <v/>
      </c>
      <c r="AE300" s="7">
        <v>5</v>
      </c>
      <c r="AF300" s="7">
        <f t="shared" ca="1" si="251"/>
        <v>1</v>
      </c>
      <c r="AG300" s="10" t="str">
        <f t="shared" ca="1" si="252"/>
        <v/>
      </c>
      <c r="AH300" s="11" t="str">
        <f t="shared" ca="1" si="253"/>
        <v/>
      </c>
      <c r="AI300" s="11" t="str">
        <f t="shared" ca="1" si="254"/>
        <v/>
      </c>
      <c r="AJ300" s="11" t="str">
        <f ca="1">IF(AH300="","",IFERROR(VLOOKUP(VALUE(AH300),'(辅)战斗时机表'!$A$4:$C$47,3,FALSE)&amp;IF(AI300="","","("&amp;AI300&amp;")"),"配置错误")&amp;IF(AK300="",""," 或 "))</f>
        <v/>
      </c>
    </row>
    <row r="301" spans="1:37" x14ac:dyDescent="0.15">
      <c r="A301" s="9" t="str">
        <f t="shared" ca="1" si="230"/>
        <v>立即</v>
      </c>
      <c r="B301" s="7">
        <f ca="1">IF(OFFSET(Buff!R$6,ROW()-6,0)="","",OFFSET(Buff!R$6,ROW()-6,0))</f>
        <v>0</v>
      </c>
      <c r="C301" s="7">
        <v>1</v>
      </c>
      <c r="D301" s="7">
        <f t="shared" ca="1" si="231"/>
        <v>2</v>
      </c>
      <c r="E301" s="10" t="str">
        <f t="shared" ca="1" si="232"/>
        <v>0</v>
      </c>
      <c r="F301" s="11" t="str">
        <f t="shared" ca="1" si="233"/>
        <v>0</v>
      </c>
      <c r="G301" s="11" t="str">
        <f t="shared" ca="1" si="234"/>
        <v/>
      </c>
      <c r="H301" s="11" t="str">
        <f ca="1">IF(F301="","",IFERROR(VLOOKUP(VALUE(F301),'(辅)战斗时机表'!$A$4:$C$47,3,FALSE)&amp;IF(G301="","","("&amp;G301&amp;")"),"配置错误")&amp;IF(I301="",""," 或 "))</f>
        <v>立即</v>
      </c>
      <c r="I301" s="7" t="str">
        <f t="shared" ca="1" si="235"/>
        <v/>
      </c>
      <c r="J301" s="7">
        <v>2</v>
      </c>
      <c r="K301" s="7">
        <f t="shared" ca="1" si="236"/>
        <v>1</v>
      </c>
      <c r="L301" s="10" t="str">
        <f t="shared" ca="1" si="237"/>
        <v/>
      </c>
      <c r="M301" s="11" t="str">
        <f t="shared" ca="1" si="238"/>
        <v/>
      </c>
      <c r="N301" s="11" t="str">
        <f t="shared" ca="1" si="239"/>
        <v/>
      </c>
      <c r="O301" s="11" t="str">
        <f ca="1">IF(M301="","",IFERROR(VLOOKUP(VALUE(M301),'(辅)战斗时机表'!$A$4:$C$47,3,FALSE)&amp;IF(N301="","","("&amp;N301&amp;")"),"配置错误")&amp;IF(P301="",""," 或 "))</f>
        <v/>
      </c>
      <c r="P301" s="7" t="str">
        <f t="shared" ca="1" si="240"/>
        <v/>
      </c>
      <c r="Q301" s="7">
        <v>3</v>
      </c>
      <c r="R301" s="7">
        <f t="shared" ca="1" si="241"/>
        <v>1</v>
      </c>
      <c r="S301" s="10" t="str">
        <f t="shared" ca="1" si="242"/>
        <v/>
      </c>
      <c r="T301" s="11" t="str">
        <f t="shared" ca="1" si="243"/>
        <v/>
      </c>
      <c r="U301" s="11" t="str">
        <f t="shared" ca="1" si="244"/>
        <v/>
      </c>
      <c r="V301" s="11" t="str">
        <f ca="1">IF(T301="","",IFERROR(VLOOKUP(VALUE(T301),'(辅)战斗时机表'!$A$4:$C$47,3,FALSE)&amp;IF(U301="","","("&amp;U301&amp;")"),"配置错误")&amp;IF(W301="",""," 或 "))</f>
        <v/>
      </c>
      <c r="W301" s="7" t="str">
        <f t="shared" ca="1" si="245"/>
        <v/>
      </c>
      <c r="X301" s="7">
        <v>4</v>
      </c>
      <c r="Y301" s="7">
        <f t="shared" ca="1" si="246"/>
        <v>1</v>
      </c>
      <c r="Z301" s="10" t="str">
        <f t="shared" ca="1" si="247"/>
        <v/>
      </c>
      <c r="AA301" s="11" t="str">
        <f t="shared" ca="1" si="248"/>
        <v/>
      </c>
      <c r="AB301" s="11" t="str">
        <f t="shared" ca="1" si="249"/>
        <v/>
      </c>
      <c r="AC301" s="11" t="str">
        <f ca="1">IF(AA301="","",IFERROR(VLOOKUP(VALUE(AA301),'(辅)战斗时机表'!$A$4:$C$47,3,FALSE)&amp;IF(AB301="","","("&amp;AB301&amp;")"),"配置错误")&amp;IF(AD301="",""," 或 "))</f>
        <v/>
      </c>
      <c r="AD301" s="7" t="str">
        <f t="shared" ca="1" si="250"/>
        <v/>
      </c>
      <c r="AE301" s="7">
        <v>5</v>
      </c>
      <c r="AF301" s="7">
        <f t="shared" ca="1" si="251"/>
        <v>1</v>
      </c>
      <c r="AG301" s="10" t="str">
        <f t="shared" ca="1" si="252"/>
        <v/>
      </c>
      <c r="AH301" s="11" t="str">
        <f t="shared" ca="1" si="253"/>
        <v/>
      </c>
      <c r="AI301" s="11" t="str">
        <f t="shared" ca="1" si="254"/>
        <v/>
      </c>
      <c r="AJ301" s="11" t="str">
        <f ca="1">IF(AH301="","",IFERROR(VLOOKUP(VALUE(AH301),'(辅)战斗时机表'!$A$4:$C$47,3,FALSE)&amp;IF(AI301="","","("&amp;AI301&amp;")"),"配置错误")&amp;IF(AK301="",""," 或 "))</f>
        <v/>
      </c>
    </row>
    <row r="302" spans="1:37" x14ac:dyDescent="0.15">
      <c r="A302" s="9" t="str">
        <f t="shared" ca="1" si="230"/>
        <v>立即</v>
      </c>
      <c r="B302" s="7">
        <f ca="1">IF(OFFSET(Buff!R$6,ROW()-6,0)="","",OFFSET(Buff!R$6,ROW()-6,0))</f>
        <v>0</v>
      </c>
      <c r="C302" s="7">
        <v>1</v>
      </c>
      <c r="D302" s="7">
        <f t="shared" ca="1" si="231"/>
        <v>2</v>
      </c>
      <c r="E302" s="10" t="str">
        <f t="shared" ca="1" si="232"/>
        <v>0</v>
      </c>
      <c r="F302" s="11" t="str">
        <f t="shared" ca="1" si="233"/>
        <v>0</v>
      </c>
      <c r="G302" s="11" t="str">
        <f t="shared" ca="1" si="234"/>
        <v/>
      </c>
      <c r="H302" s="11" t="str">
        <f ca="1">IF(F302="","",IFERROR(VLOOKUP(VALUE(F302),'(辅)战斗时机表'!$A$4:$C$47,3,FALSE)&amp;IF(G302="","","("&amp;G302&amp;")"),"配置错误")&amp;IF(I302="",""," 或 "))</f>
        <v>立即</v>
      </c>
      <c r="I302" s="7" t="str">
        <f t="shared" ca="1" si="235"/>
        <v/>
      </c>
      <c r="J302" s="7">
        <v>2</v>
      </c>
      <c r="K302" s="7">
        <f t="shared" ca="1" si="236"/>
        <v>1</v>
      </c>
      <c r="L302" s="10" t="str">
        <f t="shared" ca="1" si="237"/>
        <v/>
      </c>
      <c r="M302" s="11" t="str">
        <f t="shared" ca="1" si="238"/>
        <v/>
      </c>
      <c r="N302" s="11" t="str">
        <f t="shared" ca="1" si="239"/>
        <v/>
      </c>
      <c r="O302" s="11" t="str">
        <f ca="1">IF(M302="","",IFERROR(VLOOKUP(VALUE(M302),'(辅)战斗时机表'!$A$4:$C$47,3,FALSE)&amp;IF(N302="","","("&amp;N302&amp;")"),"配置错误")&amp;IF(P302="",""," 或 "))</f>
        <v/>
      </c>
      <c r="P302" s="7" t="str">
        <f t="shared" ca="1" si="240"/>
        <v/>
      </c>
      <c r="Q302" s="7">
        <v>3</v>
      </c>
      <c r="R302" s="7">
        <f t="shared" ca="1" si="241"/>
        <v>1</v>
      </c>
      <c r="S302" s="10" t="str">
        <f t="shared" ca="1" si="242"/>
        <v/>
      </c>
      <c r="T302" s="11" t="str">
        <f t="shared" ca="1" si="243"/>
        <v/>
      </c>
      <c r="U302" s="11" t="str">
        <f t="shared" ca="1" si="244"/>
        <v/>
      </c>
      <c r="V302" s="11" t="str">
        <f ca="1">IF(T302="","",IFERROR(VLOOKUP(VALUE(T302),'(辅)战斗时机表'!$A$4:$C$47,3,FALSE)&amp;IF(U302="","","("&amp;U302&amp;")"),"配置错误")&amp;IF(W302="",""," 或 "))</f>
        <v/>
      </c>
      <c r="W302" s="7" t="str">
        <f t="shared" ca="1" si="245"/>
        <v/>
      </c>
      <c r="X302" s="7">
        <v>4</v>
      </c>
      <c r="Y302" s="7">
        <f t="shared" ca="1" si="246"/>
        <v>1</v>
      </c>
      <c r="Z302" s="10" t="str">
        <f t="shared" ca="1" si="247"/>
        <v/>
      </c>
      <c r="AA302" s="11" t="str">
        <f t="shared" ca="1" si="248"/>
        <v/>
      </c>
      <c r="AB302" s="11" t="str">
        <f t="shared" ca="1" si="249"/>
        <v/>
      </c>
      <c r="AC302" s="11" t="str">
        <f ca="1">IF(AA302="","",IFERROR(VLOOKUP(VALUE(AA302),'(辅)战斗时机表'!$A$4:$C$47,3,FALSE)&amp;IF(AB302="","","("&amp;AB302&amp;")"),"配置错误")&amp;IF(AD302="",""," 或 "))</f>
        <v/>
      </c>
      <c r="AD302" s="7" t="str">
        <f t="shared" ca="1" si="250"/>
        <v/>
      </c>
      <c r="AE302" s="7">
        <v>5</v>
      </c>
      <c r="AF302" s="7">
        <f t="shared" ca="1" si="251"/>
        <v>1</v>
      </c>
      <c r="AG302" s="10" t="str">
        <f t="shared" ca="1" si="252"/>
        <v/>
      </c>
      <c r="AH302" s="11" t="str">
        <f t="shared" ca="1" si="253"/>
        <v/>
      </c>
      <c r="AI302" s="11" t="str">
        <f t="shared" ca="1" si="254"/>
        <v/>
      </c>
      <c r="AJ302" s="11" t="str">
        <f ca="1">IF(AH302="","",IFERROR(VLOOKUP(VALUE(AH302),'(辅)战斗时机表'!$A$4:$C$47,3,FALSE)&amp;IF(AI302="","","("&amp;AI302&amp;")"),"配置错误")&amp;IF(AK302="",""," 或 "))</f>
        <v/>
      </c>
    </row>
    <row r="303" spans="1:37" x14ac:dyDescent="0.15">
      <c r="A303" s="9" t="str">
        <f t="shared" ca="1" si="230"/>
        <v>立即</v>
      </c>
      <c r="B303" s="7">
        <f ca="1">IF(OFFSET(Buff!R$6,ROW()-6,0)="","",OFFSET(Buff!R$6,ROW()-6,0))</f>
        <v>0</v>
      </c>
      <c r="C303" s="7">
        <v>1</v>
      </c>
      <c r="D303" s="7">
        <f t="shared" ca="1" si="231"/>
        <v>2</v>
      </c>
      <c r="E303" s="10" t="str">
        <f t="shared" ca="1" si="232"/>
        <v>0</v>
      </c>
      <c r="F303" s="11" t="str">
        <f t="shared" ca="1" si="233"/>
        <v>0</v>
      </c>
      <c r="G303" s="11" t="str">
        <f t="shared" ca="1" si="234"/>
        <v/>
      </c>
      <c r="H303" s="11" t="str">
        <f ca="1">IF(F303="","",IFERROR(VLOOKUP(VALUE(F303),'(辅)战斗时机表'!$A$4:$C$47,3,FALSE)&amp;IF(G303="","","("&amp;G303&amp;")"),"配置错误")&amp;IF(I303="",""," 或 "))</f>
        <v>立即</v>
      </c>
      <c r="I303" s="7" t="str">
        <f t="shared" ca="1" si="235"/>
        <v/>
      </c>
      <c r="J303" s="7">
        <v>2</v>
      </c>
      <c r="K303" s="7">
        <f t="shared" ca="1" si="236"/>
        <v>1</v>
      </c>
      <c r="L303" s="10" t="str">
        <f t="shared" ca="1" si="237"/>
        <v/>
      </c>
      <c r="M303" s="11" t="str">
        <f t="shared" ca="1" si="238"/>
        <v/>
      </c>
      <c r="N303" s="11" t="str">
        <f t="shared" ca="1" si="239"/>
        <v/>
      </c>
      <c r="O303" s="11" t="str">
        <f ca="1">IF(M303="","",IFERROR(VLOOKUP(VALUE(M303),'(辅)战斗时机表'!$A$4:$C$47,3,FALSE)&amp;IF(N303="","","("&amp;N303&amp;")"),"配置错误")&amp;IF(P303="",""," 或 "))</f>
        <v/>
      </c>
      <c r="P303" s="7" t="str">
        <f t="shared" ca="1" si="240"/>
        <v/>
      </c>
      <c r="Q303" s="7">
        <v>3</v>
      </c>
      <c r="R303" s="7">
        <f t="shared" ca="1" si="241"/>
        <v>1</v>
      </c>
      <c r="S303" s="10" t="str">
        <f t="shared" ca="1" si="242"/>
        <v/>
      </c>
      <c r="T303" s="11" t="str">
        <f t="shared" ca="1" si="243"/>
        <v/>
      </c>
      <c r="U303" s="11" t="str">
        <f t="shared" ca="1" si="244"/>
        <v/>
      </c>
      <c r="V303" s="11" t="str">
        <f ca="1">IF(T303="","",IFERROR(VLOOKUP(VALUE(T303),'(辅)战斗时机表'!$A$4:$C$47,3,FALSE)&amp;IF(U303="","","("&amp;U303&amp;")"),"配置错误")&amp;IF(W303="",""," 或 "))</f>
        <v/>
      </c>
      <c r="W303" s="7" t="str">
        <f t="shared" ca="1" si="245"/>
        <v/>
      </c>
      <c r="X303" s="7">
        <v>4</v>
      </c>
      <c r="Y303" s="7">
        <f t="shared" ca="1" si="246"/>
        <v>1</v>
      </c>
      <c r="Z303" s="10" t="str">
        <f t="shared" ca="1" si="247"/>
        <v/>
      </c>
      <c r="AA303" s="11" t="str">
        <f t="shared" ca="1" si="248"/>
        <v/>
      </c>
      <c r="AB303" s="11" t="str">
        <f t="shared" ca="1" si="249"/>
        <v/>
      </c>
      <c r="AC303" s="11" t="str">
        <f ca="1">IF(AA303="","",IFERROR(VLOOKUP(VALUE(AA303),'(辅)战斗时机表'!$A$4:$C$47,3,FALSE)&amp;IF(AB303="","","("&amp;AB303&amp;")"),"配置错误")&amp;IF(AD303="",""," 或 "))</f>
        <v/>
      </c>
      <c r="AD303" s="7" t="str">
        <f t="shared" ca="1" si="250"/>
        <v/>
      </c>
      <c r="AE303" s="7">
        <v>5</v>
      </c>
      <c r="AF303" s="7">
        <f t="shared" ca="1" si="251"/>
        <v>1</v>
      </c>
      <c r="AG303" s="10" t="str">
        <f t="shared" ca="1" si="252"/>
        <v/>
      </c>
      <c r="AH303" s="11" t="str">
        <f t="shared" ca="1" si="253"/>
        <v/>
      </c>
      <c r="AI303" s="11" t="str">
        <f t="shared" ca="1" si="254"/>
        <v/>
      </c>
      <c r="AJ303" s="11" t="str">
        <f ca="1">IF(AH303="","",IFERROR(VLOOKUP(VALUE(AH303),'(辅)战斗时机表'!$A$4:$C$47,3,FALSE)&amp;IF(AI303="","","("&amp;AI303&amp;")"),"配置错误")&amp;IF(AK303="",""," 或 "))</f>
        <v/>
      </c>
    </row>
    <row r="304" spans="1:37" x14ac:dyDescent="0.15">
      <c r="A304" s="9" t="str">
        <f t="shared" ca="1" si="230"/>
        <v>立即</v>
      </c>
      <c r="B304" s="7">
        <f ca="1">IF(OFFSET(Buff!R$6,ROW()-6,0)="","",OFFSET(Buff!R$6,ROW()-6,0))</f>
        <v>0</v>
      </c>
      <c r="C304" s="7">
        <v>1</v>
      </c>
      <c r="D304" s="7">
        <f t="shared" ca="1" si="231"/>
        <v>2</v>
      </c>
      <c r="E304" s="10" t="str">
        <f t="shared" ca="1" si="232"/>
        <v>0</v>
      </c>
      <c r="F304" s="11" t="str">
        <f t="shared" ca="1" si="233"/>
        <v>0</v>
      </c>
      <c r="G304" s="11" t="str">
        <f t="shared" ca="1" si="234"/>
        <v/>
      </c>
      <c r="H304" s="11" t="str">
        <f ca="1">IF(F304="","",IFERROR(VLOOKUP(VALUE(F304),'(辅)战斗时机表'!$A$4:$C$47,3,FALSE)&amp;IF(G304="","","("&amp;G304&amp;")"),"配置错误")&amp;IF(I304="",""," 或 "))</f>
        <v>立即</v>
      </c>
      <c r="I304" s="7" t="str">
        <f t="shared" ca="1" si="235"/>
        <v/>
      </c>
      <c r="J304" s="7">
        <v>2</v>
      </c>
      <c r="K304" s="7">
        <f t="shared" ca="1" si="236"/>
        <v>1</v>
      </c>
      <c r="L304" s="10" t="str">
        <f t="shared" ca="1" si="237"/>
        <v/>
      </c>
      <c r="M304" s="11" t="str">
        <f t="shared" ca="1" si="238"/>
        <v/>
      </c>
      <c r="N304" s="11" t="str">
        <f t="shared" ca="1" si="239"/>
        <v/>
      </c>
      <c r="O304" s="11" t="str">
        <f ca="1">IF(M304="","",IFERROR(VLOOKUP(VALUE(M304),'(辅)战斗时机表'!$A$4:$C$47,3,FALSE)&amp;IF(N304="","","("&amp;N304&amp;")"),"配置错误")&amp;IF(P304="",""," 或 "))</f>
        <v/>
      </c>
      <c r="P304" s="7" t="str">
        <f t="shared" ca="1" si="240"/>
        <v/>
      </c>
      <c r="Q304" s="7">
        <v>3</v>
      </c>
      <c r="R304" s="7">
        <f t="shared" ca="1" si="241"/>
        <v>1</v>
      </c>
      <c r="S304" s="10" t="str">
        <f t="shared" ca="1" si="242"/>
        <v/>
      </c>
      <c r="T304" s="11" t="str">
        <f t="shared" ca="1" si="243"/>
        <v/>
      </c>
      <c r="U304" s="11" t="str">
        <f t="shared" ca="1" si="244"/>
        <v/>
      </c>
      <c r="V304" s="11" t="str">
        <f ca="1">IF(T304="","",IFERROR(VLOOKUP(VALUE(T304),'(辅)战斗时机表'!$A$4:$C$47,3,FALSE)&amp;IF(U304="","","("&amp;U304&amp;")"),"配置错误")&amp;IF(W304="",""," 或 "))</f>
        <v/>
      </c>
      <c r="W304" s="7" t="str">
        <f t="shared" ca="1" si="245"/>
        <v/>
      </c>
      <c r="X304" s="7">
        <v>4</v>
      </c>
      <c r="Y304" s="7">
        <f t="shared" ca="1" si="246"/>
        <v>1</v>
      </c>
      <c r="Z304" s="10" t="str">
        <f t="shared" ca="1" si="247"/>
        <v/>
      </c>
      <c r="AA304" s="11" t="str">
        <f t="shared" ca="1" si="248"/>
        <v/>
      </c>
      <c r="AB304" s="11" t="str">
        <f t="shared" ca="1" si="249"/>
        <v/>
      </c>
      <c r="AC304" s="11" t="str">
        <f ca="1">IF(AA304="","",IFERROR(VLOOKUP(VALUE(AA304),'(辅)战斗时机表'!$A$4:$C$47,3,FALSE)&amp;IF(AB304="","","("&amp;AB304&amp;")"),"配置错误")&amp;IF(AD304="",""," 或 "))</f>
        <v/>
      </c>
      <c r="AD304" s="7" t="str">
        <f t="shared" ca="1" si="250"/>
        <v/>
      </c>
      <c r="AE304" s="7">
        <v>5</v>
      </c>
      <c r="AF304" s="7">
        <f t="shared" ca="1" si="251"/>
        <v>1</v>
      </c>
      <c r="AG304" s="10" t="str">
        <f t="shared" ca="1" si="252"/>
        <v/>
      </c>
      <c r="AH304" s="11" t="str">
        <f t="shared" ca="1" si="253"/>
        <v/>
      </c>
      <c r="AI304" s="11" t="str">
        <f t="shared" ca="1" si="254"/>
        <v/>
      </c>
      <c r="AJ304" s="11" t="str">
        <f ca="1">IF(AH304="","",IFERROR(VLOOKUP(VALUE(AH304),'(辅)战斗时机表'!$A$4:$C$47,3,FALSE)&amp;IF(AI304="","","("&amp;AI304&amp;")"),"配置错误")&amp;IF(AK304="",""," 或 "))</f>
        <v/>
      </c>
    </row>
    <row r="305" spans="1:36" x14ac:dyDescent="0.15">
      <c r="A305" s="9" t="str">
        <f t="shared" ca="1" si="230"/>
        <v>立即</v>
      </c>
      <c r="B305" s="7">
        <f ca="1">IF(OFFSET(Buff!R$6,ROW()-6,0)="","",OFFSET(Buff!R$6,ROW()-6,0))</f>
        <v>0</v>
      </c>
      <c r="C305" s="7">
        <v>1</v>
      </c>
      <c r="D305" s="7">
        <f t="shared" ca="1" si="231"/>
        <v>2</v>
      </c>
      <c r="E305" s="10" t="str">
        <f t="shared" ca="1" si="232"/>
        <v>0</v>
      </c>
      <c r="F305" s="11" t="str">
        <f t="shared" ca="1" si="233"/>
        <v>0</v>
      </c>
      <c r="G305" s="11" t="str">
        <f t="shared" ca="1" si="234"/>
        <v/>
      </c>
      <c r="H305" s="11" t="str">
        <f ca="1">IF(F305="","",IFERROR(VLOOKUP(VALUE(F305),'(辅)战斗时机表'!$A$4:$C$47,3,FALSE)&amp;IF(G305="","","("&amp;G305&amp;")"),"配置错误")&amp;IF(I305="",""," 或 "))</f>
        <v>立即</v>
      </c>
      <c r="I305" s="7" t="str">
        <f t="shared" ca="1" si="235"/>
        <v/>
      </c>
      <c r="J305" s="7">
        <v>2</v>
      </c>
      <c r="K305" s="7">
        <f t="shared" ca="1" si="236"/>
        <v>1</v>
      </c>
      <c r="L305" s="10" t="str">
        <f t="shared" ca="1" si="237"/>
        <v/>
      </c>
      <c r="M305" s="11" t="str">
        <f t="shared" ca="1" si="238"/>
        <v/>
      </c>
      <c r="N305" s="11" t="str">
        <f t="shared" ca="1" si="239"/>
        <v/>
      </c>
      <c r="O305" s="11" t="str">
        <f ca="1">IF(M305="","",IFERROR(VLOOKUP(VALUE(M305),'(辅)战斗时机表'!$A$4:$C$47,3,FALSE)&amp;IF(N305="","","("&amp;N305&amp;")"),"配置错误")&amp;IF(P305="",""," 或 "))</f>
        <v/>
      </c>
      <c r="P305" s="7" t="str">
        <f t="shared" ca="1" si="240"/>
        <v/>
      </c>
      <c r="Q305" s="7">
        <v>3</v>
      </c>
      <c r="R305" s="7">
        <f t="shared" ca="1" si="241"/>
        <v>1</v>
      </c>
      <c r="S305" s="10" t="str">
        <f t="shared" ca="1" si="242"/>
        <v/>
      </c>
      <c r="T305" s="11" t="str">
        <f t="shared" ca="1" si="243"/>
        <v/>
      </c>
      <c r="U305" s="11" t="str">
        <f t="shared" ca="1" si="244"/>
        <v/>
      </c>
      <c r="V305" s="11" t="str">
        <f ca="1">IF(T305="","",IFERROR(VLOOKUP(VALUE(T305),'(辅)战斗时机表'!$A$4:$C$47,3,FALSE)&amp;IF(U305="","","("&amp;U305&amp;")"),"配置错误")&amp;IF(W305="",""," 或 "))</f>
        <v/>
      </c>
      <c r="W305" s="7" t="str">
        <f t="shared" ca="1" si="245"/>
        <v/>
      </c>
      <c r="X305" s="7">
        <v>4</v>
      </c>
      <c r="Y305" s="7">
        <f t="shared" ca="1" si="246"/>
        <v>1</v>
      </c>
      <c r="Z305" s="10" t="str">
        <f t="shared" ca="1" si="247"/>
        <v/>
      </c>
      <c r="AA305" s="11" t="str">
        <f t="shared" ca="1" si="248"/>
        <v/>
      </c>
      <c r="AB305" s="11" t="str">
        <f t="shared" ca="1" si="249"/>
        <v/>
      </c>
      <c r="AC305" s="11" t="str">
        <f ca="1">IF(AA305="","",IFERROR(VLOOKUP(VALUE(AA305),'(辅)战斗时机表'!$A$4:$C$47,3,FALSE)&amp;IF(AB305="","","("&amp;AB305&amp;")"),"配置错误")&amp;IF(AD305="",""," 或 "))</f>
        <v/>
      </c>
      <c r="AD305" s="7" t="str">
        <f t="shared" ca="1" si="250"/>
        <v/>
      </c>
      <c r="AE305" s="7">
        <v>5</v>
      </c>
      <c r="AF305" s="7">
        <f t="shared" ca="1" si="251"/>
        <v>1</v>
      </c>
      <c r="AG305" s="10" t="str">
        <f t="shared" ca="1" si="252"/>
        <v/>
      </c>
      <c r="AH305" s="11" t="str">
        <f t="shared" ca="1" si="253"/>
        <v/>
      </c>
      <c r="AI305" s="11" t="str">
        <f t="shared" ca="1" si="254"/>
        <v/>
      </c>
      <c r="AJ305" s="11" t="str">
        <f ca="1">IF(AH305="","",IFERROR(VLOOKUP(VALUE(AH305),'(辅)战斗时机表'!$A$4:$C$47,3,FALSE)&amp;IF(AI305="","","("&amp;AI305&amp;")"),"配置错误")&amp;IF(AK305="",""," 或 "))</f>
        <v/>
      </c>
    </row>
    <row r="306" spans="1:36" x14ac:dyDescent="0.15">
      <c r="A306" s="9" t="str">
        <f t="shared" ca="1" si="230"/>
        <v>立即</v>
      </c>
      <c r="B306" s="7">
        <f ca="1">IF(OFFSET(Buff!R$6,ROW()-6,0)="","",OFFSET(Buff!R$6,ROW()-6,0))</f>
        <v>0</v>
      </c>
      <c r="C306" s="7">
        <v>1</v>
      </c>
      <c r="D306" s="7">
        <f t="shared" ca="1" si="231"/>
        <v>2</v>
      </c>
      <c r="E306" s="10" t="str">
        <f t="shared" ca="1" si="232"/>
        <v>0</v>
      </c>
      <c r="F306" s="11" t="str">
        <f t="shared" ca="1" si="233"/>
        <v>0</v>
      </c>
      <c r="G306" s="11" t="str">
        <f t="shared" ca="1" si="234"/>
        <v/>
      </c>
      <c r="H306" s="11" t="str">
        <f ca="1">IF(F306="","",IFERROR(VLOOKUP(VALUE(F306),'(辅)战斗时机表'!$A$4:$C$47,3,FALSE)&amp;IF(G306="","","("&amp;G306&amp;")"),"配置错误")&amp;IF(I306="",""," 或 "))</f>
        <v>立即</v>
      </c>
      <c r="I306" s="7" t="str">
        <f t="shared" ca="1" si="235"/>
        <v/>
      </c>
      <c r="J306" s="7">
        <v>2</v>
      </c>
      <c r="K306" s="7">
        <f t="shared" ca="1" si="236"/>
        <v>1</v>
      </c>
      <c r="L306" s="10" t="str">
        <f t="shared" ca="1" si="237"/>
        <v/>
      </c>
      <c r="M306" s="11" t="str">
        <f t="shared" ca="1" si="238"/>
        <v/>
      </c>
      <c r="N306" s="11" t="str">
        <f t="shared" ca="1" si="239"/>
        <v/>
      </c>
      <c r="O306" s="11" t="str">
        <f ca="1">IF(M306="","",IFERROR(VLOOKUP(VALUE(M306),'(辅)战斗时机表'!$A$4:$C$47,3,FALSE)&amp;IF(N306="","","("&amp;N306&amp;")"),"配置错误")&amp;IF(P306="",""," 或 "))</f>
        <v/>
      </c>
      <c r="P306" s="7" t="str">
        <f t="shared" ca="1" si="240"/>
        <v/>
      </c>
      <c r="Q306" s="7">
        <v>3</v>
      </c>
      <c r="R306" s="7">
        <f t="shared" ca="1" si="241"/>
        <v>1</v>
      </c>
      <c r="S306" s="10" t="str">
        <f t="shared" ca="1" si="242"/>
        <v/>
      </c>
      <c r="T306" s="11" t="str">
        <f t="shared" ca="1" si="243"/>
        <v/>
      </c>
      <c r="U306" s="11" t="str">
        <f t="shared" ca="1" si="244"/>
        <v/>
      </c>
      <c r="V306" s="11" t="str">
        <f ca="1">IF(T306="","",IFERROR(VLOOKUP(VALUE(T306),'(辅)战斗时机表'!$A$4:$C$47,3,FALSE)&amp;IF(U306="","","("&amp;U306&amp;")"),"配置错误")&amp;IF(W306="",""," 或 "))</f>
        <v/>
      </c>
      <c r="W306" s="7" t="str">
        <f t="shared" ca="1" si="245"/>
        <v/>
      </c>
      <c r="X306" s="7">
        <v>4</v>
      </c>
      <c r="Y306" s="7">
        <f t="shared" ca="1" si="246"/>
        <v>1</v>
      </c>
      <c r="Z306" s="10" t="str">
        <f t="shared" ca="1" si="247"/>
        <v/>
      </c>
      <c r="AA306" s="11" t="str">
        <f t="shared" ca="1" si="248"/>
        <v/>
      </c>
      <c r="AB306" s="11" t="str">
        <f t="shared" ca="1" si="249"/>
        <v/>
      </c>
      <c r="AC306" s="11" t="str">
        <f ca="1">IF(AA306="","",IFERROR(VLOOKUP(VALUE(AA306),'(辅)战斗时机表'!$A$4:$C$47,3,FALSE)&amp;IF(AB306="","","("&amp;AB306&amp;")"),"配置错误")&amp;IF(AD306="",""," 或 "))</f>
        <v/>
      </c>
      <c r="AD306" s="7" t="str">
        <f t="shared" ca="1" si="250"/>
        <v/>
      </c>
      <c r="AE306" s="7">
        <v>5</v>
      </c>
      <c r="AF306" s="7">
        <f t="shared" ca="1" si="251"/>
        <v>1</v>
      </c>
      <c r="AG306" s="10" t="str">
        <f t="shared" ca="1" si="252"/>
        <v/>
      </c>
      <c r="AH306" s="11" t="str">
        <f t="shared" ca="1" si="253"/>
        <v/>
      </c>
      <c r="AI306" s="11" t="str">
        <f t="shared" ca="1" si="254"/>
        <v/>
      </c>
      <c r="AJ306" s="11" t="str">
        <f ca="1">IF(AH306="","",IFERROR(VLOOKUP(VALUE(AH306),'(辅)战斗时机表'!$A$4:$C$47,3,FALSE)&amp;IF(AI306="","","("&amp;AI306&amp;")"),"配置错误")&amp;IF(AK306="",""," 或 "))</f>
        <v/>
      </c>
    </row>
    <row r="307" spans="1:36" x14ac:dyDescent="0.15">
      <c r="A307" s="9" t="str">
        <f t="shared" ca="1" si="230"/>
        <v>立即</v>
      </c>
      <c r="B307" s="7">
        <f ca="1">IF(OFFSET(Buff!R$6,ROW()-6,0)="","",OFFSET(Buff!R$6,ROW()-6,0))</f>
        <v>0</v>
      </c>
      <c r="C307" s="7">
        <v>1</v>
      </c>
      <c r="D307" s="7">
        <f t="shared" ca="1" si="231"/>
        <v>2</v>
      </c>
      <c r="E307" s="10" t="str">
        <f t="shared" ca="1" si="232"/>
        <v>0</v>
      </c>
      <c r="F307" s="11" t="str">
        <f t="shared" ca="1" si="233"/>
        <v>0</v>
      </c>
      <c r="G307" s="11" t="str">
        <f t="shared" ca="1" si="234"/>
        <v/>
      </c>
      <c r="H307" s="11" t="str">
        <f ca="1">IF(F307="","",IFERROR(VLOOKUP(VALUE(F307),'(辅)战斗时机表'!$A$4:$C$47,3,FALSE)&amp;IF(G307="","","("&amp;G307&amp;")"),"配置错误")&amp;IF(I307="",""," 或 "))</f>
        <v>立即</v>
      </c>
      <c r="I307" s="7" t="str">
        <f t="shared" ca="1" si="235"/>
        <v/>
      </c>
      <c r="J307" s="7">
        <v>2</v>
      </c>
      <c r="K307" s="7">
        <f t="shared" ca="1" si="236"/>
        <v>1</v>
      </c>
      <c r="L307" s="10" t="str">
        <f t="shared" ca="1" si="237"/>
        <v/>
      </c>
      <c r="M307" s="11" t="str">
        <f t="shared" ca="1" si="238"/>
        <v/>
      </c>
      <c r="N307" s="11" t="str">
        <f t="shared" ca="1" si="239"/>
        <v/>
      </c>
      <c r="O307" s="11" t="str">
        <f ca="1">IF(M307="","",IFERROR(VLOOKUP(VALUE(M307),'(辅)战斗时机表'!$A$4:$C$47,3,FALSE)&amp;IF(N307="","","("&amp;N307&amp;")"),"配置错误")&amp;IF(P307="",""," 或 "))</f>
        <v/>
      </c>
      <c r="P307" s="7" t="str">
        <f t="shared" ca="1" si="240"/>
        <v/>
      </c>
      <c r="Q307" s="7">
        <v>3</v>
      </c>
      <c r="R307" s="7">
        <f t="shared" ca="1" si="241"/>
        <v>1</v>
      </c>
      <c r="S307" s="10" t="str">
        <f t="shared" ca="1" si="242"/>
        <v/>
      </c>
      <c r="T307" s="11" t="str">
        <f t="shared" ca="1" si="243"/>
        <v/>
      </c>
      <c r="U307" s="11" t="str">
        <f t="shared" ca="1" si="244"/>
        <v/>
      </c>
      <c r="V307" s="11" t="str">
        <f ca="1">IF(T307="","",IFERROR(VLOOKUP(VALUE(T307),'(辅)战斗时机表'!$A$4:$C$47,3,FALSE)&amp;IF(U307="","","("&amp;U307&amp;")"),"配置错误")&amp;IF(W307="",""," 或 "))</f>
        <v/>
      </c>
      <c r="W307" s="7" t="str">
        <f t="shared" ca="1" si="245"/>
        <v/>
      </c>
      <c r="X307" s="7">
        <v>4</v>
      </c>
      <c r="Y307" s="7">
        <f t="shared" ca="1" si="246"/>
        <v>1</v>
      </c>
      <c r="Z307" s="10" t="str">
        <f t="shared" ca="1" si="247"/>
        <v/>
      </c>
      <c r="AA307" s="11" t="str">
        <f t="shared" ca="1" si="248"/>
        <v/>
      </c>
      <c r="AB307" s="11" t="str">
        <f t="shared" ca="1" si="249"/>
        <v/>
      </c>
      <c r="AC307" s="11" t="str">
        <f ca="1">IF(AA307="","",IFERROR(VLOOKUP(VALUE(AA307),'(辅)战斗时机表'!$A$4:$C$47,3,FALSE)&amp;IF(AB307="","","("&amp;AB307&amp;")"),"配置错误")&amp;IF(AD307="",""," 或 "))</f>
        <v/>
      </c>
      <c r="AD307" s="7" t="str">
        <f t="shared" ca="1" si="250"/>
        <v/>
      </c>
      <c r="AE307" s="7">
        <v>5</v>
      </c>
      <c r="AF307" s="7">
        <f t="shared" ca="1" si="251"/>
        <v>1</v>
      </c>
      <c r="AG307" s="10" t="str">
        <f t="shared" ca="1" si="252"/>
        <v/>
      </c>
      <c r="AH307" s="11" t="str">
        <f t="shared" ca="1" si="253"/>
        <v/>
      </c>
      <c r="AI307" s="11" t="str">
        <f t="shared" ca="1" si="254"/>
        <v/>
      </c>
      <c r="AJ307" s="11" t="str">
        <f ca="1">IF(AH307="","",IFERROR(VLOOKUP(VALUE(AH307),'(辅)战斗时机表'!$A$4:$C$47,3,FALSE)&amp;IF(AI307="","","("&amp;AI307&amp;")"),"配置错误")&amp;IF(AK307="",""," 或 "))</f>
        <v/>
      </c>
    </row>
    <row r="308" spans="1:36" x14ac:dyDescent="0.15">
      <c r="A308" s="9" t="str">
        <f t="shared" ca="1" si="230"/>
        <v>立即</v>
      </c>
      <c r="B308" s="7">
        <f ca="1">IF(OFFSET(Buff!R$6,ROW()-6,0)="","",OFFSET(Buff!R$6,ROW()-6,0))</f>
        <v>0</v>
      </c>
      <c r="C308" s="7">
        <v>1</v>
      </c>
      <c r="D308" s="7">
        <f t="shared" ca="1" si="231"/>
        <v>2</v>
      </c>
      <c r="E308" s="10" t="str">
        <f t="shared" ca="1" si="232"/>
        <v>0</v>
      </c>
      <c r="F308" s="11" t="str">
        <f t="shared" ca="1" si="233"/>
        <v>0</v>
      </c>
      <c r="G308" s="11" t="str">
        <f t="shared" ca="1" si="234"/>
        <v/>
      </c>
      <c r="H308" s="11" t="str">
        <f ca="1">IF(F308="","",IFERROR(VLOOKUP(VALUE(F308),'(辅)战斗时机表'!$A$4:$C$47,3,FALSE)&amp;IF(G308="","","("&amp;G308&amp;")"),"配置错误")&amp;IF(I308="",""," 或 "))</f>
        <v>立即</v>
      </c>
      <c r="I308" s="7" t="str">
        <f t="shared" ca="1" si="235"/>
        <v/>
      </c>
      <c r="J308" s="7">
        <v>2</v>
      </c>
      <c r="K308" s="7">
        <f t="shared" ca="1" si="236"/>
        <v>1</v>
      </c>
      <c r="L308" s="10" t="str">
        <f t="shared" ca="1" si="237"/>
        <v/>
      </c>
      <c r="M308" s="11" t="str">
        <f t="shared" ca="1" si="238"/>
        <v/>
      </c>
      <c r="N308" s="11" t="str">
        <f t="shared" ca="1" si="239"/>
        <v/>
      </c>
      <c r="O308" s="11" t="str">
        <f ca="1">IF(M308="","",IFERROR(VLOOKUP(VALUE(M308),'(辅)战斗时机表'!$A$4:$C$47,3,FALSE)&amp;IF(N308="","","("&amp;N308&amp;")"),"配置错误")&amp;IF(P308="",""," 或 "))</f>
        <v/>
      </c>
      <c r="P308" s="7" t="str">
        <f t="shared" ca="1" si="240"/>
        <v/>
      </c>
      <c r="Q308" s="7">
        <v>3</v>
      </c>
      <c r="R308" s="7">
        <f t="shared" ca="1" si="241"/>
        <v>1</v>
      </c>
      <c r="S308" s="10" t="str">
        <f t="shared" ca="1" si="242"/>
        <v/>
      </c>
      <c r="T308" s="11" t="str">
        <f t="shared" ca="1" si="243"/>
        <v/>
      </c>
      <c r="U308" s="11" t="str">
        <f t="shared" ca="1" si="244"/>
        <v/>
      </c>
      <c r="V308" s="11" t="str">
        <f ca="1">IF(T308="","",IFERROR(VLOOKUP(VALUE(T308),'(辅)战斗时机表'!$A$4:$C$47,3,FALSE)&amp;IF(U308="","","("&amp;U308&amp;")"),"配置错误")&amp;IF(W308="",""," 或 "))</f>
        <v/>
      </c>
      <c r="W308" s="7" t="str">
        <f t="shared" ca="1" si="245"/>
        <v/>
      </c>
      <c r="X308" s="7">
        <v>4</v>
      </c>
      <c r="Y308" s="7">
        <f t="shared" ca="1" si="246"/>
        <v>1</v>
      </c>
      <c r="Z308" s="10" t="str">
        <f t="shared" ca="1" si="247"/>
        <v/>
      </c>
      <c r="AA308" s="11" t="str">
        <f t="shared" ca="1" si="248"/>
        <v/>
      </c>
      <c r="AB308" s="11" t="str">
        <f t="shared" ca="1" si="249"/>
        <v/>
      </c>
      <c r="AC308" s="11" t="str">
        <f ca="1">IF(AA308="","",IFERROR(VLOOKUP(VALUE(AA308),'(辅)战斗时机表'!$A$4:$C$47,3,FALSE)&amp;IF(AB308="","","("&amp;AB308&amp;")"),"配置错误")&amp;IF(AD308="",""," 或 "))</f>
        <v/>
      </c>
      <c r="AD308" s="7" t="str">
        <f t="shared" ca="1" si="250"/>
        <v/>
      </c>
      <c r="AE308" s="7">
        <v>5</v>
      </c>
      <c r="AF308" s="7">
        <f t="shared" ca="1" si="251"/>
        <v>1</v>
      </c>
      <c r="AG308" s="10" t="str">
        <f t="shared" ca="1" si="252"/>
        <v/>
      </c>
      <c r="AH308" s="11" t="str">
        <f t="shared" ca="1" si="253"/>
        <v/>
      </c>
      <c r="AI308" s="11" t="str">
        <f t="shared" ca="1" si="254"/>
        <v/>
      </c>
      <c r="AJ308" s="11" t="str">
        <f ca="1">IF(AH308="","",IFERROR(VLOOKUP(VALUE(AH308),'(辅)战斗时机表'!$A$4:$C$47,3,FALSE)&amp;IF(AI308="","","("&amp;AI308&amp;")"),"配置错误")&amp;IF(AK308="",""," 或 "))</f>
        <v/>
      </c>
    </row>
    <row r="309" spans="1:36" x14ac:dyDescent="0.15">
      <c r="A309" s="9" t="str">
        <f t="shared" ca="1" si="230"/>
        <v>立即</v>
      </c>
      <c r="B309" s="7">
        <f ca="1">IF(OFFSET(Buff!R$6,ROW()-6,0)="","",OFFSET(Buff!R$6,ROW()-6,0))</f>
        <v>0</v>
      </c>
      <c r="C309" s="7">
        <v>1</v>
      </c>
      <c r="D309" s="7">
        <f t="shared" ca="1" si="231"/>
        <v>2</v>
      </c>
      <c r="E309" s="10" t="str">
        <f t="shared" ca="1" si="232"/>
        <v>0</v>
      </c>
      <c r="F309" s="11" t="str">
        <f t="shared" ca="1" si="233"/>
        <v>0</v>
      </c>
      <c r="G309" s="11" t="str">
        <f t="shared" ca="1" si="234"/>
        <v/>
      </c>
      <c r="H309" s="11" t="str">
        <f ca="1">IF(F309="","",IFERROR(VLOOKUP(VALUE(F309),'(辅)战斗时机表'!$A$4:$C$47,3,FALSE)&amp;IF(G309="","","("&amp;G309&amp;")"),"配置错误")&amp;IF(I309="",""," 或 "))</f>
        <v>立即</v>
      </c>
      <c r="I309" s="7" t="str">
        <f t="shared" ca="1" si="235"/>
        <v/>
      </c>
      <c r="J309" s="7">
        <v>2</v>
      </c>
      <c r="K309" s="7">
        <f t="shared" ca="1" si="236"/>
        <v>1</v>
      </c>
      <c r="L309" s="10" t="str">
        <f t="shared" ca="1" si="237"/>
        <v/>
      </c>
      <c r="M309" s="11" t="str">
        <f t="shared" ca="1" si="238"/>
        <v/>
      </c>
      <c r="N309" s="11" t="str">
        <f t="shared" ca="1" si="239"/>
        <v/>
      </c>
      <c r="O309" s="11" t="str">
        <f ca="1">IF(M309="","",IFERROR(VLOOKUP(VALUE(M309),'(辅)战斗时机表'!$A$4:$C$47,3,FALSE)&amp;IF(N309="","","("&amp;N309&amp;")"),"配置错误")&amp;IF(P309="",""," 或 "))</f>
        <v/>
      </c>
      <c r="P309" s="7" t="str">
        <f t="shared" ca="1" si="240"/>
        <v/>
      </c>
      <c r="Q309" s="7">
        <v>3</v>
      </c>
      <c r="R309" s="7">
        <f t="shared" ca="1" si="241"/>
        <v>1</v>
      </c>
      <c r="S309" s="10" t="str">
        <f t="shared" ca="1" si="242"/>
        <v/>
      </c>
      <c r="T309" s="11" t="str">
        <f t="shared" ca="1" si="243"/>
        <v/>
      </c>
      <c r="U309" s="11" t="str">
        <f t="shared" ca="1" si="244"/>
        <v/>
      </c>
      <c r="V309" s="11" t="str">
        <f ca="1">IF(T309="","",IFERROR(VLOOKUP(VALUE(T309),'(辅)战斗时机表'!$A$4:$C$47,3,FALSE)&amp;IF(U309="","","("&amp;U309&amp;")"),"配置错误")&amp;IF(W309="",""," 或 "))</f>
        <v/>
      </c>
      <c r="W309" s="7" t="str">
        <f t="shared" ca="1" si="245"/>
        <v/>
      </c>
      <c r="X309" s="7">
        <v>4</v>
      </c>
      <c r="Y309" s="7">
        <f t="shared" ca="1" si="246"/>
        <v>1</v>
      </c>
      <c r="Z309" s="10" t="str">
        <f t="shared" ca="1" si="247"/>
        <v/>
      </c>
      <c r="AA309" s="11" t="str">
        <f t="shared" ca="1" si="248"/>
        <v/>
      </c>
      <c r="AB309" s="11" t="str">
        <f t="shared" ca="1" si="249"/>
        <v/>
      </c>
      <c r="AC309" s="11" t="str">
        <f ca="1">IF(AA309="","",IFERROR(VLOOKUP(VALUE(AA309),'(辅)战斗时机表'!$A$4:$C$47,3,FALSE)&amp;IF(AB309="","","("&amp;AB309&amp;")"),"配置错误")&amp;IF(AD309="",""," 或 "))</f>
        <v/>
      </c>
      <c r="AD309" s="7" t="str">
        <f t="shared" ca="1" si="250"/>
        <v/>
      </c>
      <c r="AE309" s="7">
        <v>5</v>
      </c>
      <c r="AF309" s="7">
        <f t="shared" ca="1" si="251"/>
        <v>1</v>
      </c>
      <c r="AG309" s="10" t="str">
        <f t="shared" ca="1" si="252"/>
        <v/>
      </c>
      <c r="AH309" s="11" t="str">
        <f t="shared" ca="1" si="253"/>
        <v/>
      </c>
      <c r="AI309" s="11" t="str">
        <f t="shared" ca="1" si="254"/>
        <v/>
      </c>
      <c r="AJ309" s="11" t="str">
        <f ca="1">IF(AH309="","",IFERROR(VLOOKUP(VALUE(AH309),'(辅)战斗时机表'!$A$4:$C$47,3,FALSE)&amp;IF(AI309="","","("&amp;AI309&amp;")"),"配置错误")&amp;IF(AK309="",""," 或 "))</f>
        <v/>
      </c>
    </row>
    <row r="310" spans="1:36" x14ac:dyDescent="0.15">
      <c r="A310" s="9" t="str">
        <f t="shared" ca="1" si="230"/>
        <v>立即</v>
      </c>
      <c r="B310" s="7">
        <f ca="1">IF(OFFSET(Buff!R$6,ROW()-6,0)="","",OFFSET(Buff!R$6,ROW()-6,0))</f>
        <v>0</v>
      </c>
      <c r="C310" s="7">
        <v>1</v>
      </c>
      <c r="D310" s="7">
        <f t="shared" ca="1" si="231"/>
        <v>2</v>
      </c>
      <c r="E310" s="10" t="str">
        <f t="shared" ca="1" si="232"/>
        <v>0</v>
      </c>
      <c r="F310" s="11" t="str">
        <f t="shared" ca="1" si="233"/>
        <v>0</v>
      </c>
      <c r="G310" s="11" t="str">
        <f t="shared" ca="1" si="234"/>
        <v/>
      </c>
      <c r="H310" s="11" t="str">
        <f ca="1">IF(F310="","",IFERROR(VLOOKUP(VALUE(F310),'(辅)战斗时机表'!$A$4:$C$47,3,FALSE)&amp;IF(G310="","","("&amp;G310&amp;")"),"配置错误")&amp;IF(I310="",""," 或 "))</f>
        <v>立即</v>
      </c>
      <c r="I310" s="7" t="str">
        <f t="shared" ca="1" si="235"/>
        <v/>
      </c>
      <c r="J310" s="7">
        <v>2</v>
      </c>
      <c r="K310" s="7">
        <f t="shared" ca="1" si="236"/>
        <v>1</v>
      </c>
      <c r="L310" s="10" t="str">
        <f t="shared" ca="1" si="237"/>
        <v/>
      </c>
      <c r="M310" s="11" t="str">
        <f t="shared" ca="1" si="238"/>
        <v/>
      </c>
      <c r="N310" s="11" t="str">
        <f t="shared" ca="1" si="239"/>
        <v/>
      </c>
      <c r="O310" s="11" t="str">
        <f ca="1">IF(M310="","",IFERROR(VLOOKUP(VALUE(M310),'(辅)战斗时机表'!$A$4:$C$47,3,FALSE)&amp;IF(N310="","","("&amp;N310&amp;")"),"配置错误")&amp;IF(P310="",""," 或 "))</f>
        <v/>
      </c>
      <c r="P310" s="7" t="str">
        <f t="shared" ca="1" si="240"/>
        <v/>
      </c>
      <c r="Q310" s="7">
        <v>3</v>
      </c>
      <c r="R310" s="7">
        <f t="shared" ca="1" si="241"/>
        <v>1</v>
      </c>
      <c r="S310" s="10" t="str">
        <f t="shared" ca="1" si="242"/>
        <v/>
      </c>
      <c r="T310" s="11" t="str">
        <f t="shared" ca="1" si="243"/>
        <v/>
      </c>
      <c r="U310" s="11" t="str">
        <f t="shared" ca="1" si="244"/>
        <v/>
      </c>
      <c r="V310" s="11" t="str">
        <f ca="1">IF(T310="","",IFERROR(VLOOKUP(VALUE(T310),'(辅)战斗时机表'!$A$4:$C$47,3,FALSE)&amp;IF(U310="","","("&amp;U310&amp;")"),"配置错误")&amp;IF(W310="",""," 或 "))</f>
        <v/>
      </c>
      <c r="W310" s="7" t="str">
        <f t="shared" ca="1" si="245"/>
        <v/>
      </c>
      <c r="X310" s="7">
        <v>4</v>
      </c>
      <c r="Y310" s="7">
        <f t="shared" ca="1" si="246"/>
        <v>1</v>
      </c>
      <c r="Z310" s="10" t="str">
        <f t="shared" ca="1" si="247"/>
        <v/>
      </c>
      <c r="AA310" s="11" t="str">
        <f t="shared" ca="1" si="248"/>
        <v/>
      </c>
      <c r="AB310" s="11" t="str">
        <f t="shared" ca="1" si="249"/>
        <v/>
      </c>
      <c r="AC310" s="11" t="str">
        <f ca="1">IF(AA310="","",IFERROR(VLOOKUP(VALUE(AA310),'(辅)战斗时机表'!$A$4:$C$47,3,FALSE)&amp;IF(AB310="","","("&amp;AB310&amp;")"),"配置错误")&amp;IF(AD310="",""," 或 "))</f>
        <v/>
      </c>
      <c r="AD310" s="7" t="str">
        <f t="shared" ca="1" si="250"/>
        <v/>
      </c>
      <c r="AE310" s="7">
        <v>5</v>
      </c>
      <c r="AF310" s="7">
        <f t="shared" ca="1" si="251"/>
        <v>1</v>
      </c>
      <c r="AG310" s="10" t="str">
        <f t="shared" ca="1" si="252"/>
        <v/>
      </c>
      <c r="AH310" s="11" t="str">
        <f t="shared" ca="1" si="253"/>
        <v/>
      </c>
      <c r="AI310" s="11" t="str">
        <f t="shared" ca="1" si="254"/>
        <v/>
      </c>
      <c r="AJ310" s="11" t="str">
        <f ca="1">IF(AH310="","",IFERROR(VLOOKUP(VALUE(AH310),'(辅)战斗时机表'!$A$4:$C$47,3,FALSE)&amp;IF(AI310="","","("&amp;AI310&amp;")"),"配置错误")&amp;IF(AK310="",""," 或 "))</f>
        <v/>
      </c>
    </row>
    <row r="311" spans="1:36" x14ac:dyDescent="0.15">
      <c r="A311" s="9" t="str">
        <f t="shared" ca="1" si="230"/>
        <v>立即</v>
      </c>
      <c r="B311" s="7">
        <f ca="1">IF(OFFSET(Buff!R$6,ROW()-6,0)="","",OFFSET(Buff!R$6,ROW()-6,0))</f>
        <v>0</v>
      </c>
      <c r="C311" s="7">
        <v>1</v>
      </c>
      <c r="D311" s="7">
        <f t="shared" ca="1" si="231"/>
        <v>2</v>
      </c>
      <c r="E311" s="10" t="str">
        <f t="shared" ca="1" si="232"/>
        <v>0</v>
      </c>
      <c r="F311" s="11" t="str">
        <f t="shared" ca="1" si="233"/>
        <v>0</v>
      </c>
      <c r="G311" s="11" t="str">
        <f t="shared" ca="1" si="234"/>
        <v/>
      </c>
      <c r="H311" s="11" t="str">
        <f ca="1">IF(F311="","",IFERROR(VLOOKUP(VALUE(F311),'(辅)战斗时机表'!$A$4:$C$47,3,FALSE)&amp;IF(G311="","","("&amp;G311&amp;")"),"配置错误")&amp;IF(I311="",""," 或 "))</f>
        <v>立即</v>
      </c>
      <c r="I311" s="7" t="str">
        <f t="shared" ca="1" si="235"/>
        <v/>
      </c>
      <c r="J311" s="7">
        <v>2</v>
      </c>
      <c r="K311" s="7">
        <f t="shared" ca="1" si="236"/>
        <v>1</v>
      </c>
      <c r="L311" s="10" t="str">
        <f t="shared" ca="1" si="237"/>
        <v/>
      </c>
      <c r="M311" s="11" t="str">
        <f t="shared" ca="1" si="238"/>
        <v/>
      </c>
      <c r="N311" s="11" t="str">
        <f t="shared" ca="1" si="239"/>
        <v/>
      </c>
      <c r="O311" s="11" t="str">
        <f ca="1">IF(M311="","",IFERROR(VLOOKUP(VALUE(M311),'(辅)战斗时机表'!$A$4:$C$47,3,FALSE)&amp;IF(N311="","","("&amp;N311&amp;")"),"配置错误")&amp;IF(P311="",""," 或 "))</f>
        <v/>
      </c>
      <c r="P311" s="7" t="str">
        <f t="shared" ca="1" si="240"/>
        <v/>
      </c>
      <c r="Q311" s="7">
        <v>3</v>
      </c>
      <c r="R311" s="7">
        <f t="shared" ca="1" si="241"/>
        <v>1</v>
      </c>
      <c r="S311" s="10" t="str">
        <f t="shared" ca="1" si="242"/>
        <v/>
      </c>
      <c r="T311" s="11" t="str">
        <f t="shared" ca="1" si="243"/>
        <v/>
      </c>
      <c r="U311" s="11" t="str">
        <f t="shared" ca="1" si="244"/>
        <v/>
      </c>
      <c r="V311" s="11" t="str">
        <f ca="1">IF(T311="","",IFERROR(VLOOKUP(VALUE(T311),'(辅)战斗时机表'!$A$4:$C$47,3,FALSE)&amp;IF(U311="","","("&amp;U311&amp;")"),"配置错误")&amp;IF(W311="",""," 或 "))</f>
        <v/>
      </c>
      <c r="W311" s="7" t="str">
        <f t="shared" ca="1" si="245"/>
        <v/>
      </c>
      <c r="X311" s="7">
        <v>4</v>
      </c>
      <c r="Y311" s="7">
        <f t="shared" ca="1" si="246"/>
        <v>1</v>
      </c>
      <c r="Z311" s="10" t="str">
        <f t="shared" ca="1" si="247"/>
        <v/>
      </c>
      <c r="AA311" s="11" t="str">
        <f t="shared" ca="1" si="248"/>
        <v/>
      </c>
      <c r="AB311" s="11" t="str">
        <f t="shared" ca="1" si="249"/>
        <v/>
      </c>
      <c r="AC311" s="11" t="str">
        <f ca="1">IF(AA311="","",IFERROR(VLOOKUP(VALUE(AA311),'(辅)战斗时机表'!$A$4:$C$47,3,FALSE)&amp;IF(AB311="","","("&amp;AB311&amp;")"),"配置错误")&amp;IF(AD311="",""," 或 "))</f>
        <v/>
      </c>
      <c r="AD311" s="7" t="str">
        <f t="shared" ca="1" si="250"/>
        <v/>
      </c>
      <c r="AE311" s="7">
        <v>5</v>
      </c>
      <c r="AF311" s="7">
        <f t="shared" ca="1" si="251"/>
        <v>1</v>
      </c>
      <c r="AG311" s="10" t="str">
        <f t="shared" ca="1" si="252"/>
        <v/>
      </c>
      <c r="AH311" s="11" t="str">
        <f t="shared" ca="1" si="253"/>
        <v/>
      </c>
      <c r="AI311" s="11" t="str">
        <f t="shared" ca="1" si="254"/>
        <v/>
      </c>
      <c r="AJ311" s="11" t="str">
        <f ca="1">IF(AH311="","",IFERROR(VLOOKUP(VALUE(AH311),'(辅)战斗时机表'!$A$4:$C$47,3,FALSE)&amp;IF(AI311="","","("&amp;AI311&amp;")"),"配置错误")&amp;IF(AK311="",""," 或 "))</f>
        <v/>
      </c>
    </row>
    <row r="312" spans="1:36" x14ac:dyDescent="0.15">
      <c r="A312" s="9" t="str">
        <f t="shared" ca="1" si="230"/>
        <v>立即</v>
      </c>
      <c r="B312" s="7">
        <f ca="1">IF(OFFSET(Buff!R$6,ROW()-6,0)="","",OFFSET(Buff!R$6,ROW()-6,0))</f>
        <v>0</v>
      </c>
      <c r="C312" s="7">
        <v>1</v>
      </c>
      <c r="D312" s="7">
        <f t="shared" ca="1" si="231"/>
        <v>2</v>
      </c>
      <c r="E312" s="10" t="str">
        <f t="shared" ca="1" si="232"/>
        <v>0</v>
      </c>
      <c r="F312" s="11" t="str">
        <f t="shared" ca="1" si="233"/>
        <v>0</v>
      </c>
      <c r="G312" s="11" t="str">
        <f t="shared" ca="1" si="234"/>
        <v/>
      </c>
      <c r="H312" s="11" t="str">
        <f ca="1">IF(F312="","",IFERROR(VLOOKUP(VALUE(F312),'(辅)战斗时机表'!$A$4:$C$47,3,FALSE)&amp;IF(G312="","","("&amp;G312&amp;")"),"配置错误")&amp;IF(I312="",""," 或 "))</f>
        <v>立即</v>
      </c>
      <c r="I312" s="7" t="str">
        <f t="shared" ca="1" si="235"/>
        <v/>
      </c>
      <c r="J312" s="7">
        <v>2</v>
      </c>
      <c r="K312" s="7">
        <f t="shared" ca="1" si="236"/>
        <v>1</v>
      </c>
      <c r="L312" s="10" t="str">
        <f t="shared" ca="1" si="237"/>
        <v/>
      </c>
      <c r="M312" s="11" t="str">
        <f t="shared" ca="1" si="238"/>
        <v/>
      </c>
      <c r="N312" s="11" t="str">
        <f t="shared" ca="1" si="239"/>
        <v/>
      </c>
      <c r="O312" s="11" t="str">
        <f ca="1">IF(M312="","",IFERROR(VLOOKUP(VALUE(M312),'(辅)战斗时机表'!$A$4:$C$47,3,FALSE)&amp;IF(N312="","","("&amp;N312&amp;")"),"配置错误")&amp;IF(P312="",""," 或 "))</f>
        <v/>
      </c>
      <c r="P312" s="7" t="str">
        <f t="shared" ca="1" si="240"/>
        <v/>
      </c>
      <c r="Q312" s="7">
        <v>3</v>
      </c>
      <c r="R312" s="7">
        <f t="shared" ca="1" si="241"/>
        <v>1</v>
      </c>
      <c r="S312" s="10" t="str">
        <f t="shared" ca="1" si="242"/>
        <v/>
      </c>
      <c r="T312" s="11" t="str">
        <f t="shared" ca="1" si="243"/>
        <v/>
      </c>
      <c r="U312" s="11" t="str">
        <f t="shared" ca="1" si="244"/>
        <v/>
      </c>
      <c r="V312" s="11" t="str">
        <f ca="1">IF(T312="","",IFERROR(VLOOKUP(VALUE(T312),'(辅)战斗时机表'!$A$4:$C$47,3,FALSE)&amp;IF(U312="","","("&amp;U312&amp;")"),"配置错误")&amp;IF(W312="",""," 或 "))</f>
        <v/>
      </c>
      <c r="W312" s="7" t="str">
        <f t="shared" ca="1" si="245"/>
        <v/>
      </c>
      <c r="X312" s="7">
        <v>4</v>
      </c>
      <c r="Y312" s="7">
        <f t="shared" ca="1" si="246"/>
        <v>1</v>
      </c>
      <c r="Z312" s="10" t="str">
        <f t="shared" ca="1" si="247"/>
        <v/>
      </c>
      <c r="AA312" s="11" t="str">
        <f t="shared" ca="1" si="248"/>
        <v/>
      </c>
      <c r="AB312" s="11" t="str">
        <f t="shared" ca="1" si="249"/>
        <v/>
      </c>
      <c r="AC312" s="11" t="str">
        <f ca="1">IF(AA312="","",IFERROR(VLOOKUP(VALUE(AA312),'(辅)战斗时机表'!$A$4:$C$47,3,FALSE)&amp;IF(AB312="","","("&amp;AB312&amp;")"),"配置错误")&amp;IF(AD312="",""," 或 "))</f>
        <v/>
      </c>
      <c r="AD312" s="7" t="str">
        <f t="shared" ca="1" si="250"/>
        <v/>
      </c>
      <c r="AE312" s="7">
        <v>5</v>
      </c>
      <c r="AF312" s="7">
        <f t="shared" ca="1" si="251"/>
        <v>1</v>
      </c>
      <c r="AG312" s="10" t="str">
        <f t="shared" ca="1" si="252"/>
        <v/>
      </c>
      <c r="AH312" s="11" t="str">
        <f t="shared" ca="1" si="253"/>
        <v/>
      </c>
      <c r="AI312" s="11" t="str">
        <f t="shared" ca="1" si="254"/>
        <v/>
      </c>
      <c r="AJ312" s="11" t="str">
        <f ca="1">IF(AH312="","",IFERROR(VLOOKUP(VALUE(AH312),'(辅)战斗时机表'!$A$4:$C$47,3,FALSE)&amp;IF(AI312="","","("&amp;AI312&amp;")"),"配置错误")&amp;IF(AK312="",""," 或 "))</f>
        <v/>
      </c>
    </row>
    <row r="313" spans="1:36" x14ac:dyDescent="0.15">
      <c r="A313" s="9" t="str">
        <f t="shared" ca="1" si="230"/>
        <v>立即</v>
      </c>
      <c r="B313" s="7">
        <f ca="1">IF(OFFSET(Buff!R$6,ROW()-6,0)="","",OFFSET(Buff!R$6,ROW()-6,0))</f>
        <v>0</v>
      </c>
      <c r="C313" s="7">
        <v>1</v>
      </c>
      <c r="D313" s="7">
        <f t="shared" ca="1" si="231"/>
        <v>2</v>
      </c>
      <c r="E313" s="10" t="str">
        <f t="shared" ca="1" si="232"/>
        <v>0</v>
      </c>
      <c r="F313" s="11" t="str">
        <f t="shared" ca="1" si="233"/>
        <v>0</v>
      </c>
      <c r="G313" s="11" t="str">
        <f t="shared" ca="1" si="234"/>
        <v/>
      </c>
      <c r="H313" s="11" t="str">
        <f ca="1">IF(F313="","",IFERROR(VLOOKUP(VALUE(F313),'(辅)战斗时机表'!$A$4:$C$47,3,FALSE)&amp;IF(G313="","","("&amp;G313&amp;")"),"配置错误")&amp;IF(I313="",""," 或 "))</f>
        <v>立即</v>
      </c>
      <c r="I313" s="7" t="str">
        <f t="shared" ca="1" si="235"/>
        <v/>
      </c>
      <c r="J313" s="7">
        <v>2</v>
      </c>
      <c r="K313" s="7">
        <f t="shared" ca="1" si="236"/>
        <v>1</v>
      </c>
      <c r="L313" s="10" t="str">
        <f t="shared" ca="1" si="237"/>
        <v/>
      </c>
      <c r="M313" s="11" t="str">
        <f t="shared" ca="1" si="238"/>
        <v/>
      </c>
      <c r="N313" s="11" t="str">
        <f t="shared" ca="1" si="239"/>
        <v/>
      </c>
      <c r="O313" s="11" t="str">
        <f ca="1">IF(M313="","",IFERROR(VLOOKUP(VALUE(M313),'(辅)战斗时机表'!$A$4:$C$47,3,FALSE)&amp;IF(N313="","","("&amp;N313&amp;")"),"配置错误")&amp;IF(P313="",""," 或 "))</f>
        <v/>
      </c>
      <c r="P313" s="7" t="str">
        <f t="shared" ca="1" si="240"/>
        <v/>
      </c>
      <c r="Q313" s="7">
        <v>3</v>
      </c>
      <c r="R313" s="7">
        <f t="shared" ca="1" si="241"/>
        <v>1</v>
      </c>
      <c r="S313" s="10" t="str">
        <f t="shared" ca="1" si="242"/>
        <v/>
      </c>
      <c r="T313" s="11" t="str">
        <f t="shared" ca="1" si="243"/>
        <v/>
      </c>
      <c r="U313" s="11" t="str">
        <f t="shared" ca="1" si="244"/>
        <v/>
      </c>
      <c r="V313" s="11" t="str">
        <f ca="1">IF(T313="","",IFERROR(VLOOKUP(VALUE(T313),'(辅)战斗时机表'!$A$4:$C$47,3,FALSE)&amp;IF(U313="","","("&amp;U313&amp;")"),"配置错误")&amp;IF(W313="",""," 或 "))</f>
        <v/>
      </c>
      <c r="W313" s="7" t="str">
        <f t="shared" ca="1" si="245"/>
        <v/>
      </c>
      <c r="X313" s="7">
        <v>4</v>
      </c>
      <c r="Y313" s="7">
        <f t="shared" ca="1" si="246"/>
        <v>1</v>
      </c>
      <c r="Z313" s="10" t="str">
        <f t="shared" ca="1" si="247"/>
        <v/>
      </c>
      <c r="AA313" s="11" t="str">
        <f t="shared" ca="1" si="248"/>
        <v/>
      </c>
      <c r="AB313" s="11" t="str">
        <f t="shared" ca="1" si="249"/>
        <v/>
      </c>
      <c r="AC313" s="11" t="str">
        <f ca="1">IF(AA313="","",IFERROR(VLOOKUP(VALUE(AA313),'(辅)战斗时机表'!$A$4:$C$47,3,FALSE)&amp;IF(AB313="","","("&amp;AB313&amp;")"),"配置错误")&amp;IF(AD313="",""," 或 "))</f>
        <v/>
      </c>
      <c r="AD313" s="7" t="str">
        <f t="shared" ca="1" si="250"/>
        <v/>
      </c>
      <c r="AE313" s="7">
        <v>5</v>
      </c>
      <c r="AF313" s="7">
        <f t="shared" ca="1" si="251"/>
        <v>1</v>
      </c>
      <c r="AG313" s="10" t="str">
        <f t="shared" ca="1" si="252"/>
        <v/>
      </c>
      <c r="AH313" s="11" t="str">
        <f t="shared" ca="1" si="253"/>
        <v/>
      </c>
      <c r="AI313" s="11" t="str">
        <f t="shared" ca="1" si="254"/>
        <v/>
      </c>
      <c r="AJ313" s="11" t="str">
        <f ca="1">IF(AH313="","",IFERROR(VLOOKUP(VALUE(AH313),'(辅)战斗时机表'!$A$4:$C$47,3,FALSE)&amp;IF(AI313="","","("&amp;AI313&amp;")"),"配置错误")&amp;IF(AK313="",""," 或 "))</f>
        <v/>
      </c>
    </row>
    <row r="314" spans="1:36" x14ac:dyDescent="0.15">
      <c r="A314" s="9" t="str">
        <f t="shared" ca="1" si="230"/>
        <v>立即</v>
      </c>
      <c r="B314" s="7">
        <f ca="1">IF(OFFSET(Buff!R$6,ROW()-6,0)="","",OFFSET(Buff!R$6,ROW()-6,0))</f>
        <v>0</v>
      </c>
      <c r="C314" s="7">
        <v>1</v>
      </c>
      <c r="D314" s="7">
        <f t="shared" ca="1" si="231"/>
        <v>2</v>
      </c>
      <c r="E314" s="10" t="str">
        <f t="shared" ca="1" si="232"/>
        <v>0</v>
      </c>
      <c r="F314" s="11" t="str">
        <f t="shared" ca="1" si="233"/>
        <v>0</v>
      </c>
      <c r="G314" s="11" t="str">
        <f t="shared" ca="1" si="234"/>
        <v/>
      </c>
      <c r="H314" s="11" t="str">
        <f ca="1">IF(F314="","",IFERROR(VLOOKUP(VALUE(F314),'(辅)战斗时机表'!$A$4:$C$47,3,FALSE)&amp;IF(G314="","","("&amp;G314&amp;")"),"配置错误")&amp;IF(I314="",""," 或 "))</f>
        <v>立即</v>
      </c>
      <c r="I314" s="7" t="str">
        <f t="shared" ca="1" si="235"/>
        <v/>
      </c>
      <c r="J314" s="7">
        <v>2</v>
      </c>
      <c r="K314" s="7">
        <f t="shared" ca="1" si="236"/>
        <v>1</v>
      </c>
      <c r="L314" s="10" t="str">
        <f t="shared" ca="1" si="237"/>
        <v/>
      </c>
      <c r="M314" s="11" t="str">
        <f t="shared" ca="1" si="238"/>
        <v/>
      </c>
      <c r="N314" s="11" t="str">
        <f t="shared" ca="1" si="239"/>
        <v/>
      </c>
      <c r="O314" s="11" t="str">
        <f ca="1">IF(M314="","",IFERROR(VLOOKUP(VALUE(M314),'(辅)战斗时机表'!$A$4:$C$47,3,FALSE)&amp;IF(N314="","","("&amp;N314&amp;")"),"配置错误")&amp;IF(P314="",""," 或 "))</f>
        <v/>
      </c>
      <c r="P314" s="7" t="str">
        <f t="shared" ca="1" si="240"/>
        <v/>
      </c>
      <c r="Q314" s="7">
        <v>3</v>
      </c>
      <c r="R314" s="7">
        <f t="shared" ca="1" si="241"/>
        <v>1</v>
      </c>
      <c r="S314" s="10" t="str">
        <f t="shared" ca="1" si="242"/>
        <v/>
      </c>
      <c r="T314" s="11" t="str">
        <f t="shared" ca="1" si="243"/>
        <v/>
      </c>
      <c r="U314" s="11" t="str">
        <f t="shared" ca="1" si="244"/>
        <v/>
      </c>
      <c r="V314" s="11" t="str">
        <f ca="1">IF(T314="","",IFERROR(VLOOKUP(VALUE(T314),'(辅)战斗时机表'!$A$4:$C$47,3,FALSE)&amp;IF(U314="","","("&amp;U314&amp;")"),"配置错误")&amp;IF(W314="",""," 或 "))</f>
        <v/>
      </c>
      <c r="W314" s="7" t="str">
        <f t="shared" ca="1" si="245"/>
        <v/>
      </c>
      <c r="X314" s="7">
        <v>4</v>
      </c>
      <c r="Y314" s="7">
        <f t="shared" ca="1" si="246"/>
        <v>1</v>
      </c>
      <c r="Z314" s="10" t="str">
        <f t="shared" ca="1" si="247"/>
        <v/>
      </c>
      <c r="AA314" s="11" t="str">
        <f t="shared" ca="1" si="248"/>
        <v/>
      </c>
      <c r="AB314" s="11" t="str">
        <f t="shared" ca="1" si="249"/>
        <v/>
      </c>
      <c r="AC314" s="11" t="str">
        <f ca="1">IF(AA314="","",IFERROR(VLOOKUP(VALUE(AA314),'(辅)战斗时机表'!$A$4:$C$47,3,FALSE)&amp;IF(AB314="","","("&amp;AB314&amp;")"),"配置错误")&amp;IF(AD314="",""," 或 "))</f>
        <v/>
      </c>
      <c r="AD314" s="7" t="str">
        <f t="shared" ca="1" si="250"/>
        <v/>
      </c>
      <c r="AE314" s="7">
        <v>5</v>
      </c>
      <c r="AF314" s="7">
        <f t="shared" ca="1" si="251"/>
        <v>1</v>
      </c>
      <c r="AG314" s="10" t="str">
        <f t="shared" ca="1" si="252"/>
        <v/>
      </c>
      <c r="AH314" s="11" t="str">
        <f t="shared" ca="1" si="253"/>
        <v/>
      </c>
      <c r="AI314" s="11" t="str">
        <f t="shared" ca="1" si="254"/>
        <v/>
      </c>
      <c r="AJ314" s="11" t="str">
        <f ca="1">IF(AH314="","",IFERROR(VLOOKUP(VALUE(AH314),'(辅)战斗时机表'!$A$4:$C$47,3,FALSE)&amp;IF(AI314="","","("&amp;AI314&amp;")"),"配置错误")&amp;IF(AK314="",""," 或 "))</f>
        <v/>
      </c>
    </row>
    <row r="315" spans="1:36" x14ac:dyDescent="0.15">
      <c r="A315" s="9" t="str">
        <f t="shared" ca="1" si="230"/>
        <v>立即</v>
      </c>
      <c r="B315" s="7">
        <f ca="1">IF(OFFSET(Buff!R$6,ROW()-6,0)="","",OFFSET(Buff!R$6,ROW()-6,0))</f>
        <v>0</v>
      </c>
      <c r="C315" s="7">
        <v>1</v>
      </c>
      <c r="D315" s="7">
        <f t="shared" ca="1" si="231"/>
        <v>2</v>
      </c>
      <c r="E315" s="10" t="str">
        <f t="shared" ca="1" si="232"/>
        <v>0</v>
      </c>
      <c r="F315" s="11" t="str">
        <f t="shared" ca="1" si="233"/>
        <v>0</v>
      </c>
      <c r="G315" s="11" t="str">
        <f t="shared" ca="1" si="234"/>
        <v/>
      </c>
      <c r="H315" s="11" t="str">
        <f ca="1">IF(F315="","",IFERROR(VLOOKUP(VALUE(F315),'(辅)战斗时机表'!$A$4:$C$47,3,FALSE)&amp;IF(G315="","","("&amp;G315&amp;")"),"配置错误")&amp;IF(I315="",""," 或 "))</f>
        <v>立即</v>
      </c>
      <c r="I315" s="7" t="str">
        <f t="shared" ca="1" si="235"/>
        <v/>
      </c>
      <c r="J315" s="7">
        <v>2</v>
      </c>
      <c r="K315" s="7">
        <f t="shared" ca="1" si="236"/>
        <v>1</v>
      </c>
      <c r="L315" s="10" t="str">
        <f t="shared" ca="1" si="237"/>
        <v/>
      </c>
      <c r="M315" s="11" t="str">
        <f t="shared" ca="1" si="238"/>
        <v/>
      </c>
      <c r="N315" s="11" t="str">
        <f t="shared" ca="1" si="239"/>
        <v/>
      </c>
      <c r="O315" s="11" t="str">
        <f ca="1">IF(M315="","",IFERROR(VLOOKUP(VALUE(M315),'(辅)战斗时机表'!$A$4:$C$47,3,FALSE)&amp;IF(N315="","","("&amp;N315&amp;")"),"配置错误")&amp;IF(P315="",""," 或 "))</f>
        <v/>
      </c>
      <c r="P315" s="7" t="str">
        <f t="shared" ca="1" si="240"/>
        <v/>
      </c>
      <c r="Q315" s="7">
        <v>3</v>
      </c>
      <c r="R315" s="7">
        <f t="shared" ca="1" si="241"/>
        <v>1</v>
      </c>
      <c r="S315" s="10" t="str">
        <f t="shared" ca="1" si="242"/>
        <v/>
      </c>
      <c r="T315" s="11" t="str">
        <f t="shared" ca="1" si="243"/>
        <v/>
      </c>
      <c r="U315" s="11" t="str">
        <f t="shared" ca="1" si="244"/>
        <v/>
      </c>
      <c r="V315" s="11" t="str">
        <f ca="1">IF(T315="","",IFERROR(VLOOKUP(VALUE(T315),'(辅)战斗时机表'!$A$4:$C$47,3,FALSE)&amp;IF(U315="","","("&amp;U315&amp;")"),"配置错误")&amp;IF(W315="",""," 或 "))</f>
        <v/>
      </c>
      <c r="W315" s="7" t="str">
        <f t="shared" ca="1" si="245"/>
        <v/>
      </c>
      <c r="X315" s="7">
        <v>4</v>
      </c>
      <c r="Y315" s="7">
        <f t="shared" ca="1" si="246"/>
        <v>1</v>
      </c>
      <c r="Z315" s="10" t="str">
        <f t="shared" ca="1" si="247"/>
        <v/>
      </c>
      <c r="AA315" s="11" t="str">
        <f t="shared" ca="1" si="248"/>
        <v/>
      </c>
      <c r="AB315" s="11" t="str">
        <f t="shared" ca="1" si="249"/>
        <v/>
      </c>
      <c r="AC315" s="11" t="str">
        <f ca="1">IF(AA315="","",IFERROR(VLOOKUP(VALUE(AA315),'(辅)战斗时机表'!$A$4:$C$47,3,FALSE)&amp;IF(AB315="","","("&amp;AB315&amp;")"),"配置错误")&amp;IF(AD315="",""," 或 "))</f>
        <v/>
      </c>
      <c r="AD315" s="7" t="str">
        <f t="shared" ca="1" si="250"/>
        <v/>
      </c>
      <c r="AE315" s="7">
        <v>5</v>
      </c>
      <c r="AF315" s="7">
        <f t="shared" ca="1" si="251"/>
        <v>1</v>
      </c>
      <c r="AG315" s="10" t="str">
        <f t="shared" ca="1" si="252"/>
        <v/>
      </c>
      <c r="AH315" s="11" t="str">
        <f t="shared" ca="1" si="253"/>
        <v/>
      </c>
      <c r="AI315" s="11" t="str">
        <f t="shared" ca="1" si="254"/>
        <v/>
      </c>
      <c r="AJ315" s="11" t="str">
        <f ca="1">IF(AH315="","",IFERROR(VLOOKUP(VALUE(AH315),'(辅)战斗时机表'!$A$4:$C$47,3,FALSE)&amp;IF(AI315="","","("&amp;AI315&amp;")"),"配置错误")&amp;IF(AK315="",""," 或 "))</f>
        <v/>
      </c>
    </row>
    <row r="316" spans="1:36" x14ac:dyDescent="0.15">
      <c r="A316" s="9" t="str">
        <f t="shared" ca="1" si="230"/>
        <v>立即</v>
      </c>
      <c r="B316" s="7">
        <f ca="1">IF(OFFSET(Buff!R$6,ROW()-6,0)="","",OFFSET(Buff!R$6,ROW()-6,0))</f>
        <v>0</v>
      </c>
      <c r="C316" s="7">
        <v>1</v>
      </c>
      <c r="D316" s="7">
        <f t="shared" ca="1" si="231"/>
        <v>2</v>
      </c>
      <c r="E316" s="10" t="str">
        <f t="shared" ca="1" si="232"/>
        <v>0</v>
      </c>
      <c r="F316" s="11" t="str">
        <f t="shared" ca="1" si="233"/>
        <v>0</v>
      </c>
      <c r="G316" s="11" t="str">
        <f t="shared" ca="1" si="234"/>
        <v/>
      </c>
      <c r="H316" s="11" t="str">
        <f ca="1">IF(F316="","",IFERROR(VLOOKUP(VALUE(F316),'(辅)战斗时机表'!$A$4:$C$47,3,FALSE)&amp;IF(G316="","","("&amp;G316&amp;")"),"配置错误")&amp;IF(I316="",""," 或 "))</f>
        <v>立即</v>
      </c>
      <c r="I316" s="7" t="str">
        <f t="shared" ca="1" si="235"/>
        <v/>
      </c>
      <c r="J316" s="7">
        <v>2</v>
      </c>
      <c r="K316" s="7">
        <f t="shared" ca="1" si="236"/>
        <v>1</v>
      </c>
      <c r="L316" s="10" t="str">
        <f t="shared" ca="1" si="237"/>
        <v/>
      </c>
      <c r="M316" s="11" t="str">
        <f t="shared" ca="1" si="238"/>
        <v/>
      </c>
      <c r="N316" s="11" t="str">
        <f t="shared" ca="1" si="239"/>
        <v/>
      </c>
      <c r="O316" s="11" t="str">
        <f ca="1">IF(M316="","",IFERROR(VLOOKUP(VALUE(M316),'(辅)战斗时机表'!$A$4:$C$47,3,FALSE)&amp;IF(N316="","","("&amp;N316&amp;")"),"配置错误")&amp;IF(P316="",""," 或 "))</f>
        <v/>
      </c>
      <c r="P316" s="7" t="str">
        <f t="shared" ca="1" si="240"/>
        <v/>
      </c>
      <c r="Q316" s="7">
        <v>3</v>
      </c>
      <c r="R316" s="7">
        <f t="shared" ca="1" si="241"/>
        <v>1</v>
      </c>
      <c r="S316" s="10" t="str">
        <f t="shared" ca="1" si="242"/>
        <v/>
      </c>
      <c r="T316" s="11" t="str">
        <f t="shared" ca="1" si="243"/>
        <v/>
      </c>
      <c r="U316" s="11" t="str">
        <f t="shared" ca="1" si="244"/>
        <v/>
      </c>
      <c r="V316" s="11" t="str">
        <f ca="1">IF(T316="","",IFERROR(VLOOKUP(VALUE(T316),'(辅)战斗时机表'!$A$4:$C$47,3,FALSE)&amp;IF(U316="","","("&amp;U316&amp;")"),"配置错误")&amp;IF(W316="",""," 或 "))</f>
        <v/>
      </c>
      <c r="W316" s="7" t="str">
        <f t="shared" ca="1" si="245"/>
        <v/>
      </c>
      <c r="X316" s="7">
        <v>4</v>
      </c>
      <c r="Y316" s="7">
        <f t="shared" ca="1" si="246"/>
        <v>1</v>
      </c>
      <c r="Z316" s="10" t="str">
        <f t="shared" ca="1" si="247"/>
        <v/>
      </c>
      <c r="AA316" s="11" t="str">
        <f t="shared" ca="1" si="248"/>
        <v/>
      </c>
      <c r="AB316" s="11" t="str">
        <f t="shared" ca="1" si="249"/>
        <v/>
      </c>
      <c r="AC316" s="11" t="str">
        <f ca="1">IF(AA316="","",IFERROR(VLOOKUP(VALUE(AA316),'(辅)战斗时机表'!$A$4:$C$47,3,FALSE)&amp;IF(AB316="","","("&amp;AB316&amp;")"),"配置错误")&amp;IF(AD316="",""," 或 "))</f>
        <v/>
      </c>
      <c r="AD316" s="7" t="str">
        <f t="shared" ca="1" si="250"/>
        <v/>
      </c>
      <c r="AE316" s="7">
        <v>5</v>
      </c>
      <c r="AF316" s="7">
        <f t="shared" ca="1" si="251"/>
        <v>1</v>
      </c>
      <c r="AG316" s="10" t="str">
        <f t="shared" ca="1" si="252"/>
        <v/>
      </c>
      <c r="AH316" s="11" t="str">
        <f t="shared" ca="1" si="253"/>
        <v/>
      </c>
      <c r="AI316" s="11" t="str">
        <f t="shared" ca="1" si="254"/>
        <v/>
      </c>
      <c r="AJ316" s="11" t="str">
        <f ca="1">IF(AH316="","",IFERROR(VLOOKUP(VALUE(AH316),'(辅)战斗时机表'!$A$4:$C$47,3,FALSE)&amp;IF(AI316="","","("&amp;AI316&amp;")"),"配置错误")&amp;IF(AK316="",""," 或 "))</f>
        <v/>
      </c>
    </row>
    <row r="317" spans="1:36" x14ac:dyDescent="0.15">
      <c r="A317" s="9" t="str">
        <f t="shared" ca="1" si="230"/>
        <v>立即</v>
      </c>
      <c r="B317" s="7">
        <f ca="1">IF(OFFSET(Buff!R$6,ROW()-6,0)="","",OFFSET(Buff!R$6,ROW()-6,0))</f>
        <v>0</v>
      </c>
      <c r="C317" s="7">
        <v>1</v>
      </c>
      <c r="D317" s="7">
        <f t="shared" ca="1" si="231"/>
        <v>2</v>
      </c>
      <c r="E317" s="10" t="str">
        <f t="shared" ca="1" si="232"/>
        <v>0</v>
      </c>
      <c r="F317" s="11" t="str">
        <f t="shared" ca="1" si="233"/>
        <v>0</v>
      </c>
      <c r="G317" s="11" t="str">
        <f t="shared" ca="1" si="234"/>
        <v/>
      </c>
      <c r="H317" s="11" t="str">
        <f ca="1">IF(F317="","",IFERROR(VLOOKUP(VALUE(F317),'(辅)战斗时机表'!$A$4:$C$47,3,FALSE)&amp;IF(G317="","","("&amp;G317&amp;")"),"配置错误")&amp;IF(I317="",""," 或 "))</f>
        <v>立即</v>
      </c>
      <c r="I317" s="7" t="str">
        <f t="shared" ca="1" si="235"/>
        <v/>
      </c>
      <c r="J317" s="7">
        <v>2</v>
      </c>
      <c r="K317" s="7">
        <f t="shared" ca="1" si="236"/>
        <v>1</v>
      </c>
      <c r="L317" s="10" t="str">
        <f t="shared" ca="1" si="237"/>
        <v/>
      </c>
      <c r="M317" s="11" t="str">
        <f t="shared" ca="1" si="238"/>
        <v/>
      </c>
      <c r="N317" s="11" t="str">
        <f t="shared" ca="1" si="239"/>
        <v/>
      </c>
      <c r="O317" s="11" t="str">
        <f ca="1">IF(M317="","",IFERROR(VLOOKUP(VALUE(M317),'(辅)战斗时机表'!$A$4:$C$47,3,FALSE)&amp;IF(N317="","","("&amp;N317&amp;")"),"配置错误")&amp;IF(P317="",""," 或 "))</f>
        <v/>
      </c>
      <c r="P317" s="7" t="str">
        <f t="shared" ca="1" si="240"/>
        <v/>
      </c>
      <c r="Q317" s="7">
        <v>3</v>
      </c>
      <c r="R317" s="7">
        <f t="shared" ca="1" si="241"/>
        <v>1</v>
      </c>
      <c r="S317" s="10" t="str">
        <f t="shared" ca="1" si="242"/>
        <v/>
      </c>
      <c r="T317" s="11" t="str">
        <f t="shared" ca="1" si="243"/>
        <v/>
      </c>
      <c r="U317" s="11" t="str">
        <f t="shared" ca="1" si="244"/>
        <v/>
      </c>
      <c r="V317" s="11" t="str">
        <f ca="1">IF(T317="","",IFERROR(VLOOKUP(VALUE(T317),'(辅)战斗时机表'!$A$4:$C$47,3,FALSE)&amp;IF(U317="","","("&amp;U317&amp;")"),"配置错误")&amp;IF(W317="",""," 或 "))</f>
        <v/>
      </c>
      <c r="W317" s="7" t="str">
        <f t="shared" ca="1" si="245"/>
        <v/>
      </c>
      <c r="X317" s="7">
        <v>4</v>
      </c>
      <c r="Y317" s="7">
        <f t="shared" ca="1" si="246"/>
        <v>1</v>
      </c>
      <c r="Z317" s="10" t="str">
        <f t="shared" ca="1" si="247"/>
        <v/>
      </c>
      <c r="AA317" s="11" t="str">
        <f t="shared" ca="1" si="248"/>
        <v/>
      </c>
      <c r="AB317" s="11" t="str">
        <f t="shared" ca="1" si="249"/>
        <v/>
      </c>
      <c r="AC317" s="11" t="str">
        <f ca="1">IF(AA317="","",IFERROR(VLOOKUP(VALUE(AA317),'(辅)战斗时机表'!$A$4:$C$47,3,FALSE)&amp;IF(AB317="","","("&amp;AB317&amp;")"),"配置错误")&amp;IF(AD317="",""," 或 "))</f>
        <v/>
      </c>
      <c r="AD317" s="7" t="str">
        <f t="shared" ca="1" si="250"/>
        <v/>
      </c>
      <c r="AE317" s="7">
        <v>5</v>
      </c>
      <c r="AF317" s="7">
        <f t="shared" ca="1" si="251"/>
        <v>1</v>
      </c>
      <c r="AG317" s="10" t="str">
        <f t="shared" ca="1" si="252"/>
        <v/>
      </c>
      <c r="AH317" s="11" t="str">
        <f t="shared" ca="1" si="253"/>
        <v/>
      </c>
      <c r="AI317" s="11" t="str">
        <f t="shared" ca="1" si="254"/>
        <v/>
      </c>
      <c r="AJ317" s="11" t="str">
        <f ca="1">IF(AH317="","",IFERROR(VLOOKUP(VALUE(AH317),'(辅)战斗时机表'!$A$4:$C$47,3,FALSE)&amp;IF(AI317="","","("&amp;AI317&amp;")"),"配置错误")&amp;IF(AK317="",""," 或 "))</f>
        <v/>
      </c>
    </row>
    <row r="318" spans="1:36" x14ac:dyDescent="0.15">
      <c r="A318" s="9" t="str">
        <f t="shared" ca="1" si="230"/>
        <v>立即</v>
      </c>
      <c r="B318" s="7">
        <f ca="1">IF(OFFSET(Buff!R$6,ROW()-6,0)="","",OFFSET(Buff!R$6,ROW()-6,0))</f>
        <v>0</v>
      </c>
      <c r="C318" s="7">
        <v>1</v>
      </c>
      <c r="D318" s="7">
        <f t="shared" ca="1" si="231"/>
        <v>2</v>
      </c>
      <c r="E318" s="10" t="str">
        <f t="shared" ca="1" si="232"/>
        <v>0</v>
      </c>
      <c r="F318" s="11" t="str">
        <f t="shared" ca="1" si="233"/>
        <v>0</v>
      </c>
      <c r="G318" s="11" t="str">
        <f t="shared" ca="1" si="234"/>
        <v/>
      </c>
      <c r="H318" s="11" t="str">
        <f ca="1">IF(F318="","",IFERROR(VLOOKUP(VALUE(F318),'(辅)战斗时机表'!$A$4:$C$47,3,FALSE)&amp;IF(G318="","","("&amp;G318&amp;")"),"配置错误")&amp;IF(I318="",""," 或 "))</f>
        <v>立即</v>
      </c>
      <c r="I318" s="7" t="str">
        <f t="shared" ca="1" si="235"/>
        <v/>
      </c>
      <c r="J318" s="7">
        <v>2</v>
      </c>
      <c r="K318" s="7">
        <f t="shared" ca="1" si="236"/>
        <v>1</v>
      </c>
      <c r="L318" s="10" t="str">
        <f t="shared" ca="1" si="237"/>
        <v/>
      </c>
      <c r="M318" s="11" t="str">
        <f t="shared" ca="1" si="238"/>
        <v/>
      </c>
      <c r="N318" s="11" t="str">
        <f t="shared" ca="1" si="239"/>
        <v/>
      </c>
      <c r="O318" s="11" t="str">
        <f ca="1">IF(M318="","",IFERROR(VLOOKUP(VALUE(M318),'(辅)战斗时机表'!$A$4:$C$47,3,FALSE)&amp;IF(N318="","","("&amp;N318&amp;")"),"配置错误")&amp;IF(P318="",""," 或 "))</f>
        <v/>
      </c>
      <c r="P318" s="7" t="str">
        <f t="shared" ca="1" si="240"/>
        <v/>
      </c>
      <c r="Q318" s="7">
        <v>3</v>
      </c>
      <c r="R318" s="7">
        <f t="shared" ca="1" si="241"/>
        <v>1</v>
      </c>
      <c r="S318" s="10" t="str">
        <f t="shared" ca="1" si="242"/>
        <v/>
      </c>
      <c r="T318" s="11" t="str">
        <f t="shared" ca="1" si="243"/>
        <v/>
      </c>
      <c r="U318" s="11" t="str">
        <f t="shared" ca="1" si="244"/>
        <v/>
      </c>
      <c r="V318" s="11" t="str">
        <f ca="1">IF(T318="","",IFERROR(VLOOKUP(VALUE(T318),'(辅)战斗时机表'!$A$4:$C$47,3,FALSE)&amp;IF(U318="","","("&amp;U318&amp;")"),"配置错误")&amp;IF(W318="",""," 或 "))</f>
        <v/>
      </c>
      <c r="W318" s="7" t="str">
        <f t="shared" ca="1" si="245"/>
        <v/>
      </c>
      <c r="X318" s="7">
        <v>4</v>
      </c>
      <c r="Y318" s="7">
        <f t="shared" ca="1" si="246"/>
        <v>1</v>
      </c>
      <c r="Z318" s="10" t="str">
        <f t="shared" ca="1" si="247"/>
        <v/>
      </c>
      <c r="AA318" s="11" t="str">
        <f t="shared" ca="1" si="248"/>
        <v/>
      </c>
      <c r="AB318" s="11" t="str">
        <f t="shared" ca="1" si="249"/>
        <v/>
      </c>
      <c r="AC318" s="11" t="str">
        <f ca="1">IF(AA318="","",IFERROR(VLOOKUP(VALUE(AA318),'(辅)战斗时机表'!$A$4:$C$47,3,FALSE)&amp;IF(AB318="","","("&amp;AB318&amp;")"),"配置错误")&amp;IF(AD318="",""," 或 "))</f>
        <v/>
      </c>
      <c r="AD318" s="7" t="str">
        <f t="shared" ca="1" si="250"/>
        <v/>
      </c>
      <c r="AE318" s="7">
        <v>5</v>
      </c>
      <c r="AF318" s="7">
        <f t="shared" ca="1" si="251"/>
        <v>1</v>
      </c>
      <c r="AG318" s="10" t="str">
        <f t="shared" ca="1" si="252"/>
        <v/>
      </c>
      <c r="AH318" s="11" t="str">
        <f t="shared" ca="1" si="253"/>
        <v/>
      </c>
      <c r="AI318" s="11" t="str">
        <f t="shared" ca="1" si="254"/>
        <v/>
      </c>
      <c r="AJ318" s="11" t="str">
        <f ca="1">IF(AH318="","",IFERROR(VLOOKUP(VALUE(AH318),'(辅)战斗时机表'!$A$4:$C$47,3,FALSE)&amp;IF(AI318="","","("&amp;AI318&amp;")"),"配置错误")&amp;IF(AK318="",""," 或 "))</f>
        <v/>
      </c>
    </row>
    <row r="319" spans="1:36" x14ac:dyDescent="0.15">
      <c r="A319" s="9" t="str">
        <f t="shared" ca="1" si="230"/>
        <v>立即</v>
      </c>
      <c r="B319" s="7">
        <f ca="1">IF(OFFSET(Buff!R$6,ROW()-6,0)="","",OFFSET(Buff!R$6,ROW()-6,0))</f>
        <v>0</v>
      </c>
      <c r="C319" s="7">
        <v>1</v>
      </c>
      <c r="D319" s="7">
        <f t="shared" ca="1" si="231"/>
        <v>2</v>
      </c>
      <c r="E319" s="10" t="str">
        <f t="shared" ca="1" si="232"/>
        <v>0</v>
      </c>
      <c r="F319" s="11" t="str">
        <f t="shared" ca="1" si="233"/>
        <v>0</v>
      </c>
      <c r="G319" s="11" t="str">
        <f t="shared" ca="1" si="234"/>
        <v/>
      </c>
      <c r="H319" s="11" t="str">
        <f ca="1">IF(F319="","",IFERROR(VLOOKUP(VALUE(F319),'(辅)战斗时机表'!$A$4:$C$47,3,FALSE)&amp;IF(G319="","","("&amp;G319&amp;")"),"配置错误")&amp;IF(I319="",""," 或 "))</f>
        <v>立即</v>
      </c>
      <c r="I319" s="7" t="str">
        <f t="shared" ca="1" si="235"/>
        <v/>
      </c>
      <c r="J319" s="7">
        <v>2</v>
      </c>
      <c r="K319" s="7">
        <f t="shared" ca="1" si="236"/>
        <v>1</v>
      </c>
      <c r="L319" s="10" t="str">
        <f t="shared" ca="1" si="237"/>
        <v/>
      </c>
      <c r="M319" s="11" t="str">
        <f t="shared" ca="1" si="238"/>
        <v/>
      </c>
      <c r="N319" s="11" t="str">
        <f t="shared" ca="1" si="239"/>
        <v/>
      </c>
      <c r="O319" s="11" t="str">
        <f ca="1">IF(M319="","",IFERROR(VLOOKUP(VALUE(M319),'(辅)战斗时机表'!$A$4:$C$47,3,FALSE)&amp;IF(N319="","","("&amp;N319&amp;")"),"配置错误")&amp;IF(P319="",""," 或 "))</f>
        <v/>
      </c>
      <c r="P319" s="7" t="str">
        <f t="shared" ca="1" si="240"/>
        <v/>
      </c>
      <c r="Q319" s="7">
        <v>3</v>
      </c>
      <c r="R319" s="7">
        <f t="shared" ca="1" si="241"/>
        <v>1</v>
      </c>
      <c r="S319" s="10" t="str">
        <f t="shared" ca="1" si="242"/>
        <v/>
      </c>
      <c r="T319" s="11" t="str">
        <f t="shared" ca="1" si="243"/>
        <v/>
      </c>
      <c r="U319" s="11" t="str">
        <f t="shared" ca="1" si="244"/>
        <v/>
      </c>
      <c r="V319" s="11" t="str">
        <f ca="1">IF(T319="","",IFERROR(VLOOKUP(VALUE(T319),'(辅)战斗时机表'!$A$4:$C$47,3,FALSE)&amp;IF(U319="","","("&amp;U319&amp;")"),"配置错误")&amp;IF(W319="",""," 或 "))</f>
        <v/>
      </c>
      <c r="W319" s="7" t="str">
        <f t="shared" ca="1" si="245"/>
        <v/>
      </c>
      <c r="X319" s="7">
        <v>4</v>
      </c>
      <c r="Y319" s="7">
        <f t="shared" ca="1" si="246"/>
        <v>1</v>
      </c>
      <c r="Z319" s="10" t="str">
        <f t="shared" ca="1" si="247"/>
        <v/>
      </c>
      <c r="AA319" s="11" t="str">
        <f t="shared" ca="1" si="248"/>
        <v/>
      </c>
      <c r="AB319" s="11" t="str">
        <f t="shared" ca="1" si="249"/>
        <v/>
      </c>
      <c r="AC319" s="11" t="str">
        <f ca="1">IF(AA319="","",IFERROR(VLOOKUP(VALUE(AA319),'(辅)战斗时机表'!$A$4:$C$47,3,FALSE)&amp;IF(AB319="","","("&amp;AB319&amp;")"),"配置错误")&amp;IF(AD319="",""," 或 "))</f>
        <v/>
      </c>
      <c r="AD319" s="7" t="str">
        <f t="shared" ca="1" si="250"/>
        <v/>
      </c>
      <c r="AE319" s="7">
        <v>5</v>
      </c>
      <c r="AF319" s="7">
        <f t="shared" ca="1" si="251"/>
        <v>1</v>
      </c>
      <c r="AG319" s="10" t="str">
        <f t="shared" ca="1" si="252"/>
        <v/>
      </c>
      <c r="AH319" s="11" t="str">
        <f t="shared" ca="1" si="253"/>
        <v/>
      </c>
      <c r="AI319" s="11" t="str">
        <f t="shared" ca="1" si="254"/>
        <v/>
      </c>
      <c r="AJ319" s="11" t="str">
        <f ca="1">IF(AH319="","",IFERROR(VLOOKUP(VALUE(AH319),'(辅)战斗时机表'!$A$4:$C$47,3,FALSE)&amp;IF(AI319="","","("&amp;AI319&amp;")"),"配置错误")&amp;IF(AK319="",""," 或 "))</f>
        <v/>
      </c>
    </row>
    <row r="320" spans="1:36" x14ac:dyDescent="0.15">
      <c r="A320" s="9" t="str">
        <f t="shared" ca="1" si="230"/>
        <v>立即</v>
      </c>
      <c r="B320" s="7">
        <f ca="1">IF(OFFSET(Buff!R$6,ROW()-6,0)="","",OFFSET(Buff!R$6,ROW()-6,0))</f>
        <v>0</v>
      </c>
      <c r="C320" s="7">
        <v>1</v>
      </c>
      <c r="D320" s="7">
        <f t="shared" ca="1" si="231"/>
        <v>2</v>
      </c>
      <c r="E320" s="10" t="str">
        <f t="shared" ca="1" si="232"/>
        <v>0</v>
      </c>
      <c r="F320" s="11" t="str">
        <f t="shared" ca="1" si="233"/>
        <v>0</v>
      </c>
      <c r="G320" s="11" t="str">
        <f t="shared" ca="1" si="234"/>
        <v/>
      </c>
      <c r="H320" s="11" t="str">
        <f ca="1">IF(F320="","",IFERROR(VLOOKUP(VALUE(F320),'(辅)战斗时机表'!$A$4:$C$47,3,FALSE)&amp;IF(G320="","","("&amp;G320&amp;")"),"配置错误")&amp;IF(I320="",""," 或 "))</f>
        <v>立即</v>
      </c>
      <c r="I320" s="7" t="str">
        <f t="shared" ca="1" si="235"/>
        <v/>
      </c>
      <c r="J320" s="7">
        <v>2</v>
      </c>
      <c r="K320" s="7">
        <f t="shared" ca="1" si="236"/>
        <v>1</v>
      </c>
      <c r="L320" s="10" t="str">
        <f t="shared" ca="1" si="237"/>
        <v/>
      </c>
      <c r="M320" s="11" t="str">
        <f t="shared" ca="1" si="238"/>
        <v/>
      </c>
      <c r="N320" s="11" t="str">
        <f t="shared" ca="1" si="239"/>
        <v/>
      </c>
      <c r="O320" s="11" t="str">
        <f ca="1">IF(M320="","",IFERROR(VLOOKUP(VALUE(M320),'(辅)战斗时机表'!$A$4:$C$47,3,FALSE)&amp;IF(N320="","","("&amp;N320&amp;")"),"配置错误")&amp;IF(P320="",""," 或 "))</f>
        <v/>
      </c>
      <c r="P320" s="7" t="str">
        <f t="shared" ca="1" si="240"/>
        <v/>
      </c>
      <c r="Q320" s="7">
        <v>3</v>
      </c>
      <c r="R320" s="7">
        <f t="shared" ca="1" si="241"/>
        <v>1</v>
      </c>
      <c r="S320" s="10" t="str">
        <f t="shared" ca="1" si="242"/>
        <v/>
      </c>
      <c r="T320" s="11" t="str">
        <f t="shared" ca="1" si="243"/>
        <v/>
      </c>
      <c r="U320" s="11" t="str">
        <f t="shared" ca="1" si="244"/>
        <v/>
      </c>
      <c r="V320" s="11" t="str">
        <f ca="1">IF(T320="","",IFERROR(VLOOKUP(VALUE(T320),'(辅)战斗时机表'!$A$4:$C$47,3,FALSE)&amp;IF(U320="","","("&amp;U320&amp;")"),"配置错误")&amp;IF(W320="",""," 或 "))</f>
        <v/>
      </c>
      <c r="W320" s="7" t="str">
        <f t="shared" ca="1" si="245"/>
        <v/>
      </c>
      <c r="X320" s="7">
        <v>4</v>
      </c>
      <c r="Y320" s="7">
        <f t="shared" ca="1" si="246"/>
        <v>1</v>
      </c>
      <c r="Z320" s="10" t="str">
        <f t="shared" ca="1" si="247"/>
        <v/>
      </c>
      <c r="AA320" s="11" t="str">
        <f t="shared" ca="1" si="248"/>
        <v/>
      </c>
      <c r="AB320" s="11" t="str">
        <f t="shared" ca="1" si="249"/>
        <v/>
      </c>
      <c r="AC320" s="11" t="str">
        <f ca="1">IF(AA320="","",IFERROR(VLOOKUP(VALUE(AA320),'(辅)战斗时机表'!$A$4:$C$47,3,FALSE)&amp;IF(AB320="","","("&amp;AB320&amp;")"),"配置错误")&amp;IF(AD320="",""," 或 "))</f>
        <v/>
      </c>
      <c r="AD320" s="7" t="str">
        <f t="shared" ca="1" si="250"/>
        <v/>
      </c>
      <c r="AE320" s="7">
        <v>5</v>
      </c>
      <c r="AF320" s="7">
        <f t="shared" ca="1" si="251"/>
        <v>1</v>
      </c>
      <c r="AG320" s="10" t="str">
        <f t="shared" ca="1" si="252"/>
        <v/>
      </c>
      <c r="AH320" s="11" t="str">
        <f t="shared" ca="1" si="253"/>
        <v/>
      </c>
      <c r="AI320" s="11" t="str">
        <f t="shared" ca="1" si="254"/>
        <v/>
      </c>
      <c r="AJ320" s="11" t="str">
        <f ca="1">IF(AH320="","",IFERROR(VLOOKUP(VALUE(AH320),'(辅)战斗时机表'!$A$4:$C$47,3,FALSE)&amp;IF(AI320="","","("&amp;AI320&amp;")"),"配置错误")&amp;IF(AK320="",""," 或 "))</f>
        <v/>
      </c>
    </row>
    <row r="321" spans="1:36" x14ac:dyDescent="0.15">
      <c r="A321" s="9" t="str">
        <f t="shared" ca="1" si="230"/>
        <v>普攻前</v>
      </c>
      <c r="B321" s="7">
        <f ca="1">IF(OFFSET(Buff!R$6,ROW()-6,0)="","",OFFSET(Buff!R$6,ROW()-6,0))</f>
        <v>607</v>
      </c>
      <c r="C321" s="7">
        <v>1</v>
      </c>
      <c r="D321" s="7">
        <f t="shared" ca="1" si="231"/>
        <v>4</v>
      </c>
      <c r="E321" s="10" t="str">
        <f t="shared" ca="1" si="232"/>
        <v>607</v>
      </c>
      <c r="F321" s="11" t="str">
        <f t="shared" ca="1" si="233"/>
        <v>607</v>
      </c>
      <c r="G321" s="11" t="str">
        <f t="shared" ca="1" si="234"/>
        <v/>
      </c>
      <c r="H321" s="11" t="str">
        <f ca="1">IF(F321="","",IFERROR(VLOOKUP(VALUE(F321),'(辅)战斗时机表'!$A$4:$C$47,3,FALSE)&amp;IF(G321="","","("&amp;G321&amp;")"),"配置错误")&amp;IF(I321="",""," 或 "))</f>
        <v>普攻前</v>
      </c>
      <c r="I321" s="7" t="str">
        <f t="shared" ca="1" si="235"/>
        <v/>
      </c>
      <c r="J321" s="7">
        <v>2</v>
      </c>
      <c r="K321" s="7">
        <f t="shared" ca="1" si="236"/>
        <v>1</v>
      </c>
      <c r="L321" s="10" t="str">
        <f t="shared" ca="1" si="237"/>
        <v/>
      </c>
      <c r="M321" s="11" t="str">
        <f t="shared" ca="1" si="238"/>
        <v/>
      </c>
      <c r="N321" s="11" t="str">
        <f t="shared" ca="1" si="239"/>
        <v/>
      </c>
      <c r="O321" s="11" t="str">
        <f ca="1">IF(M321="","",IFERROR(VLOOKUP(VALUE(M321),'(辅)战斗时机表'!$A$4:$C$47,3,FALSE)&amp;IF(N321="","","("&amp;N321&amp;")"),"配置错误")&amp;IF(P321="",""," 或 "))</f>
        <v/>
      </c>
      <c r="P321" s="7" t="str">
        <f t="shared" ca="1" si="240"/>
        <v/>
      </c>
      <c r="Q321" s="7">
        <v>3</v>
      </c>
      <c r="R321" s="7">
        <f t="shared" ca="1" si="241"/>
        <v>1</v>
      </c>
      <c r="S321" s="10" t="str">
        <f t="shared" ca="1" si="242"/>
        <v/>
      </c>
      <c r="T321" s="11" t="str">
        <f t="shared" ca="1" si="243"/>
        <v/>
      </c>
      <c r="U321" s="11" t="str">
        <f t="shared" ca="1" si="244"/>
        <v/>
      </c>
      <c r="V321" s="11" t="str">
        <f ca="1">IF(T321="","",IFERROR(VLOOKUP(VALUE(T321),'(辅)战斗时机表'!$A$4:$C$47,3,FALSE)&amp;IF(U321="","","("&amp;U321&amp;")"),"配置错误")&amp;IF(W321="",""," 或 "))</f>
        <v/>
      </c>
      <c r="W321" s="7" t="str">
        <f t="shared" ca="1" si="245"/>
        <v/>
      </c>
      <c r="X321" s="7">
        <v>4</v>
      </c>
      <c r="Y321" s="7">
        <f t="shared" ca="1" si="246"/>
        <v>1</v>
      </c>
      <c r="Z321" s="10" t="str">
        <f t="shared" ca="1" si="247"/>
        <v/>
      </c>
      <c r="AA321" s="11" t="str">
        <f t="shared" ca="1" si="248"/>
        <v/>
      </c>
      <c r="AB321" s="11" t="str">
        <f t="shared" ca="1" si="249"/>
        <v/>
      </c>
      <c r="AC321" s="11" t="str">
        <f ca="1">IF(AA321="","",IFERROR(VLOOKUP(VALUE(AA321),'(辅)战斗时机表'!$A$4:$C$47,3,FALSE)&amp;IF(AB321="","","("&amp;AB321&amp;")"),"配置错误")&amp;IF(AD321="",""," 或 "))</f>
        <v/>
      </c>
      <c r="AD321" s="7" t="str">
        <f t="shared" ca="1" si="250"/>
        <v/>
      </c>
      <c r="AE321" s="7">
        <v>5</v>
      </c>
      <c r="AF321" s="7">
        <f t="shared" ca="1" si="251"/>
        <v>1</v>
      </c>
      <c r="AG321" s="10" t="str">
        <f t="shared" ca="1" si="252"/>
        <v/>
      </c>
      <c r="AH321" s="11" t="str">
        <f t="shared" ca="1" si="253"/>
        <v/>
      </c>
      <c r="AI321" s="11" t="str">
        <f t="shared" ca="1" si="254"/>
        <v/>
      </c>
      <c r="AJ321" s="11" t="str">
        <f ca="1">IF(AH321="","",IFERROR(VLOOKUP(VALUE(AH321),'(辅)战斗时机表'!$A$4:$C$47,3,FALSE)&amp;IF(AI321="","","("&amp;AI321&amp;")"),"配置错误")&amp;IF(AK321="",""," 或 "))</f>
        <v/>
      </c>
    </row>
    <row r="322" spans="1:36" x14ac:dyDescent="0.15">
      <c r="A322" s="9" t="str">
        <f t="shared" ca="1" si="230"/>
        <v>普攻前</v>
      </c>
      <c r="B322" s="7">
        <f ca="1">IF(OFFSET(Buff!R$6,ROW()-6,0)="","",OFFSET(Buff!R$6,ROW()-6,0))</f>
        <v>607</v>
      </c>
      <c r="C322" s="7">
        <v>1</v>
      </c>
      <c r="D322" s="7">
        <f t="shared" ca="1" si="231"/>
        <v>4</v>
      </c>
      <c r="E322" s="10" t="str">
        <f t="shared" ca="1" si="232"/>
        <v>607</v>
      </c>
      <c r="F322" s="11" t="str">
        <f t="shared" ca="1" si="233"/>
        <v>607</v>
      </c>
      <c r="G322" s="11" t="str">
        <f t="shared" ca="1" si="234"/>
        <v/>
      </c>
      <c r="H322" s="11" t="str">
        <f ca="1">IF(F322="","",IFERROR(VLOOKUP(VALUE(F322),'(辅)战斗时机表'!$A$4:$C$47,3,FALSE)&amp;IF(G322="","","("&amp;G322&amp;")"),"配置错误")&amp;IF(I322="",""," 或 "))</f>
        <v>普攻前</v>
      </c>
      <c r="I322" s="7" t="str">
        <f t="shared" ca="1" si="235"/>
        <v/>
      </c>
      <c r="J322" s="7">
        <v>2</v>
      </c>
      <c r="K322" s="7">
        <f t="shared" ca="1" si="236"/>
        <v>1</v>
      </c>
      <c r="L322" s="10" t="str">
        <f t="shared" ca="1" si="237"/>
        <v/>
      </c>
      <c r="M322" s="11" t="str">
        <f t="shared" ca="1" si="238"/>
        <v/>
      </c>
      <c r="N322" s="11" t="str">
        <f t="shared" ca="1" si="239"/>
        <v/>
      </c>
      <c r="O322" s="11" t="str">
        <f ca="1">IF(M322="","",IFERROR(VLOOKUP(VALUE(M322),'(辅)战斗时机表'!$A$4:$C$47,3,FALSE)&amp;IF(N322="","","("&amp;N322&amp;")"),"配置错误")&amp;IF(P322="",""," 或 "))</f>
        <v/>
      </c>
      <c r="P322" s="7" t="str">
        <f t="shared" ca="1" si="240"/>
        <v/>
      </c>
      <c r="Q322" s="7">
        <v>3</v>
      </c>
      <c r="R322" s="7">
        <f t="shared" ca="1" si="241"/>
        <v>1</v>
      </c>
      <c r="S322" s="10" t="str">
        <f t="shared" ca="1" si="242"/>
        <v/>
      </c>
      <c r="T322" s="11" t="str">
        <f t="shared" ca="1" si="243"/>
        <v/>
      </c>
      <c r="U322" s="11" t="str">
        <f t="shared" ca="1" si="244"/>
        <v/>
      </c>
      <c r="V322" s="11" t="str">
        <f ca="1">IF(T322="","",IFERROR(VLOOKUP(VALUE(T322),'(辅)战斗时机表'!$A$4:$C$47,3,FALSE)&amp;IF(U322="","","("&amp;U322&amp;")"),"配置错误")&amp;IF(W322="",""," 或 "))</f>
        <v/>
      </c>
      <c r="W322" s="7" t="str">
        <f t="shared" ca="1" si="245"/>
        <v/>
      </c>
      <c r="X322" s="7">
        <v>4</v>
      </c>
      <c r="Y322" s="7">
        <f t="shared" ca="1" si="246"/>
        <v>1</v>
      </c>
      <c r="Z322" s="10" t="str">
        <f t="shared" ca="1" si="247"/>
        <v/>
      </c>
      <c r="AA322" s="11" t="str">
        <f t="shared" ca="1" si="248"/>
        <v/>
      </c>
      <c r="AB322" s="11" t="str">
        <f t="shared" ca="1" si="249"/>
        <v/>
      </c>
      <c r="AC322" s="11" t="str">
        <f ca="1">IF(AA322="","",IFERROR(VLOOKUP(VALUE(AA322),'(辅)战斗时机表'!$A$4:$C$47,3,FALSE)&amp;IF(AB322="","","("&amp;AB322&amp;")"),"配置错误")&amp;IF(AD322="",""," 或 "))</f>
        <v/>
      </c>
      <c r="AD322" s="7" t="str">
        <f t="shared" ca="1" si="250"/>
        <v/>
      </c>
      <c r="AE322" s="7">
        <v>5</v>
      </c>
      <c r="AF322" s="7">
        <f t="shared" ca="1" si="251"/>
        <v>1</v>
      </c>
      <c r="AG322" s="10" t="str">
        <f t="shared" ca="1" si="252"/>
        <v/>
      </c>
      <c r="AH322" s="11" t="str">
        <f t="shared" ca="1" si="253"/>
        <v/>
      </c>
      <c r="AI322" s="11" t="str">
        <f t="shared" ca="1" si="254"/>
        <v/>
      </c>
      <c r="AJ322" s="11" t="str">
        <f ca="1">IF(AH322="","",IFERROR(VLOOKUP(VALUE(AH322),'(辅)战斗时机表'!$A$4:$C$47,3,FALSE)&amp;IF(AI322="","","("&amp;AI322&amp;")"),"配置错误")&amp;IF(AK322="",""," 或 "))</f>
        <v/>
      </c>
    </row>
    <row r="323" spans="1:36" x14ac:dyDescent="0.15">
      <c r="A323" s="9" t="str">
        <f t="shared" ca="1" si="230"/>
        <v>普攻前</v>
      </c>
      <c r="B323" s="7">
        <f ca="1">IF(OFFSET(Buff!R$6,ROW()-6,0)="","",OFFSET(Buff!R$6,ROW()-6,0))</f>
        <v>607</v>
      </c>
      <c r="C323" s="7">
        <v>1</v>
      </c>
      <c r="D323" s="7">
        <f t="shared" ca="1" si="231"/>
        <v>4</v>
      </c>
      <c r="E323" s="10" t="str">
        <f t="shared" ca="1" si="232"/>
        <v>607</v>
      </c>
      <c r="F323" s="11" t="str">
        <f t="shared" ca="1" si="233"/>
        <v>607</v>
      </c>
      <c r="G323" s="11" t="str">
        <f t="shared" ca="1" si="234"/>
        <v/>
      </c>
      <c r="H323" s="11" t="str">
        <f ca="1">IF(F323="","",IFERROR(VLOOKUP(VALUE(F323),'(辅)战斗时机表'!$A$4:$C$47,3,FALSE)&amp;IF(G323="","","("&amp;G323&amp;")"),"配置错误")&amp;IF(I323="",""," 或 "))</f>
        <v>普攻前</v>
      </c>
      <c r="I323" s="7" t="str">
        <f t="shared" ca="1" si="235"/>
        <v/>
      </c>
      <c r="J323" s="7">
        <v>2</v>
      </c>
      <c r="K323" s="7">
        <f t="shared" ca="1" si="236"/>
        <v>1</v>
      </c>
      <c r="L323" s="10" t="str">
        <f t="shared" ca="1" si="237"/>
        <v/>
      </c>
      <c r="M323" s="11" t="str">
        <f t="shared" ca="1" si="238"/>
        <v/>
      </c>
      <c r="N323" s="11" t="str">
        <f t="shared" ca="1" si="239"/>
        <v/>
      </c>
      <c r="O323" s="11" t="str">
        <f ca="1">IF(M323="","",IFERROR(VLOOKUP(VALUE(M323),'(辅)战斗时机表'!$A$4:$C$47,3,FALSE)&amp;IF(N323="","","("&amp;N323&amp;")"),"配置错误")&amp;IF(P323="",""," 或 "))</f>
        <v/>
      </c>
      <c r="P323" s="7" t="str">
        <f t="shared" ca="1" si="240"/>
        <v/>
      </c>
      <c r="Q323" s="7">
        <v>3</v>
      </c>
      <c r="R323" s="7">
        <f t="shared" ca="1" si="241"/>
        <v>1</v>
      </c>
      <c r="S323" s="10" t="str">
        <f t="shared" ca="1" si="242"/>
        <v/>
      </c>
      <c r="T323" s="11" t="str">
        <f t="shared" ca="1" si="243"/>
        <v/>
      </c>
      <c r="U323" s="11" t="str">
        <f t="shared" ca="1" si="244"/>
        <v/>
      </c>
      <c r="V323" s="11" t="str">
        <f ca="1">IF(T323="","",IFERROR(VLOOKUP(VALUE(T323),'(辅)战斗时机表'!$A$4:$C$47,3,FALSE)&amp;IF(U323="","","("&amp;U323&amp;")"),"配置错误")&amp;IF(W323="",""," 或 "))</f>
        <v/>
      </c>
      <c r="W323" s="7" t="str">
        <f t="shared" ca="1" si="245"/>
        <v/>
      </c>
      <c r="X323" s="7">
        <v>4</v>
      </c>
      <c r="Y323" s="7">
        <f t="shared" ca="1" si="246"/>
        <v>1</v>
      </c>
      <c r="Z323" s="10" t="str">
        <f t="shared" ca="1" si="247"/>
        <v/>
      </c>
      <c r="AA323" s="11" t="str">
        <f t="shared" ca="1" si="248"/>
        <v/>
      </c>
      <c r="AB323" s="11" t="str">
        <f t="shared" ca="1" si="249"/>
        <v/>
      </c>
      <c r="AC323" s="11" t="str">
        <f ca="1">IF(AA323="","",IFERROR(VLOOKUP(VALUE(AA323),'(辅)战斗时机表'!$A$4:$C$47,3,FALSE)&amp;IF(AB323="","","("&amp;AB323&amp;")"),"配置错误")&amp;IF(AD323="",""," 或 "))</f>
        <v/>
      </c>
      <c r="AD323" s="7" t="str">
        <f t="shared" ca="1" si="250"/>
        <v/>
      </c>
      <c r="AE323" s="7">
        <v>5</v>
      </c>
      <c r="AF323" s="7">
        <f t="shared" ca="1" si="251"/>
        <v>1</v>
      </c>
      <c r="AG323" s="10" t="str">
        <f t="shared" ca="1" si="252"/>
        <v/>
      </c>
      <c r="AH323" s="11" t="str">
        <f t="shared" ca="1" si="253"/>
        <v/>
      </c>
      <c r="AI323" s="11" t="str">
        <f t="shared" ca="1" si="254"/>
        <v/>
      </c>
      <c r="AJ323" s="11" t="str">
        <f ca="1">IF(AH323="","",IFERROR(VLOOKUP(VALUE(AH323),'(辅)战斗时机表'!$A$4:$C$47,3,FALSE)&amp;IF(AI323="","","("&amp;AI323&amp;")"),"配置错误")&amp;IF(AK323="",""," 或 "))</f>
        <v/>
      </c>
    </row>
    <row r="324" spans="1:36" x14ac:dyDescent="0.15">
      <c r="A324" s="9" t="str">
        <f t="shared" ca="1" si="230"/>
        <v>立即</v>
      </c>
      <c r="B324" s="7">
        <f ca="1">IF(OFFSET(Buff!R$6,ROW()-6,0)="","",OFFSET(Buff!R$6,ROW()-6,0))</f>
        <v>0</v>
      </c>
      <c r="C324" s="7">
        <v>1</v>
      </c>
      <c r="D324" s="7">
        <f t="shared" ca="1" si="231"/>
        <v>2</v>
      </c>
      <c r="E324" s="10" t="str">
        <f t="shared" ca="1" si="232"/>
        <v>0</v>
      </c>
      <c r="F324" s="11" t="str">
        <f t="shared" ca="1" si="233"/>
        <v>0</v>
      </c>
      <c r="G324" s="11" t="str">
        <f t="shared" ca="1" si="234"/>
        <v/>
      </c>
      <c r="H324" s="11" t="str">
        <f ca="1">IF(F324="","",IFERROR(VLOOKUP(VALUE(F324),'(辅)战斗时机表'!$A$4:$C$47,3,FALSE)&amp;IF(G324="","","("&amp;G324&amp;")"),"配置错误")&amp;IF(I324="",""," 或 "))</f>
        <v>立即</v>
      </c>
      <c r="I324" s="7" t="str">
        <f t="shared" ca="1" si="235"/>
        <v/>
      </c>
      <c r="J324" s="7">
        <v>2</v>
      </c>
      <c r="K324" s="7">
        <f t="shared" ca="1" si="236"/>
        <v>1</v>
      </c>
      <c r="L324" s="10" t="str">
        <f t="shared" ca="1" si="237"/>
        <v/>
      </c>
      <c r="M324" s="11" t="str">
        <f t="shared" ca="1" si="238"/>
        <v/>
      </c>
      <c r="N324" s="11" t="str">
        <f t="shared" ca="1" si="239"/>
        <v/>
      </c>
      <c r="O324" s="11" t="str">
        <f ca="1">IF(M324="","",IFERROR(VLOOKUP(VALUE(M324),'(辅)战斗时机表'!$A$4:$C$47,3,FALSE)&amp;IF(N324="","","("&amp;N324&amp;")"),"配置错误")&amp;IF(P324="",""," 或 "))</f>
        <v/>
      </c>
      <c r="P324" s="7" t="str">
        <f t="shared" ca="1" si="240"/>
        <v/>
      </c>
      <c r="Q324" s="7">
        <v>3</v>
      </c>
      <c r="R324" s="7">
        <f t="shared" ca="1" si="241"/>
        <v>1</v>
      </c>
      <c r="S324" s="10" t="str">
        <f t="shared" ca="1" si="242"/>
        <v/>
      </c>
      <c r="T324" s="11" t="str">
        <f t="shared" ca="1" si="243"/>
        <v/>
      </c>
      <c r="U324" s="11" t="str">
        <f t="shared" ca="1" si="244"/>
        <v/>
      </c>
      <c r="V324" s="11" t="str">
        <f ca="1">IF(T324="","",IFERROR(VLOOKUP(VALUE(T324),'(辅)战斗时机表'!$A$4:$C$47,3,FALSE)&amp;IF(U324="","","("&amp;U324&amp;")"),"配置错误")&amp;IF(W324="",""," 或 "))</f>
        <v/>
      </c>
      <c r="W324" s="7" t="str">
        <f t="shared" ca="1" si="245"/>
        <v/>
      </c>
      <c r="X324" s="7">
        <v>4</v>
      </c>
      <c r="Y324" s="7">
        <f t="shared" ca="1" si="246"/>
        <v>1</v>
      </c>
      <c r="Z324" s="10" t="str">
        <f t="shared" ca="1" si="247"/>
        <v/>
      </c>
      <c r="AA324" s="11" t="str">
        <f t="shared" ca="1" si="248"/>
        <v/>
      </c>
      <c r="AB324" s="11" t="str">
        <f t="shared" ca="1" si="249"/>
        <v/>
      </c>
      <c r="AC324" s="11" t="str">
        <f ca="1">IF(AA324="","",IFERROR(VLOOKUP(VALUE(AA324),'(辅)战斗时机表'!$A$4:$C$47,3,FALSE)&amp;IF(AB324="","","("&amp;AB324&amp;")"),"配置错误")&amp;IF(AD324="",""," 或 "))</f>
        <v/>
      </c>
      <c r="AD324" s="7" t="str">
        <f t="shared" ca="1" si="250"/>
        <v/>
      </c>
      <c r="AE324" s="7">
        <v>5</v>
      </c>
      <c r="AF324" s="7">
        <f t="shared" ca="1" si="251"/>
        <v>1</v>
      </c>
      <c r="AG324" s="10" t="str">
        <f t="shared" ca="1" si="252"/>
        <v/>
      </c>
      <c r="AH324" s="11" t="str">
        <f t="shared" ca="1" si="253"/>
        <v/>
      </c>
      <c r="AI324" s="11" t="str">
        <f t="shared" ca="1" si="254"/>
        <v/>
      </c>
      <c r="AJ324" s="11" t="str">
        <f ca="1">IF(AH324="","",IFERROR(VLOOKUP(VALUE(AH324),'(辅)战斗时机表'!$A$4:$C$47,3,FALSE)&amp;IF(AI324="","","("&amp;AI324&amp;")"),"配置错误")&amp;IF(AK324="",""," 或 "))</f>
        <v/>
      </c>
    </row>
    <row r="325" spans="1:36" x14ac:dyDescent="0.15">
      <c r="A325" s="9" t="str">
        <f t="shared" ca="1" si="230"/>
        <v>立即</v>
      </c>
      <c r="B325" s="7">
        <f ca="1">IF(OFFSET(Buff!R$6,ROW()-6,0)="","",OFFSET(Buff!R$6,ROW()-6,0))</f>
        <v>0</v>
      </c>
      <c r="C325" s="7">
        <v>1</v>
      </c>
      <c r="D325" s="7">
        <f t="shared" ca="1" si="231"/>
        <v>2</v>
      </c>
      <c r="E325" s="10" t="str">
        <f t="shared" ca="1" si="232"/>
        <v>0</v>
      </c>
      <c r="F325" s="11" t="str">
        <f t="shared" ca="1" si="233"/>
        <v>0</v>
      </c>
      <c r="G325" s="11" t="str">
        <f t="shared" ca="1" si="234"/>
        <v/>
      </c>
      <c r="H325" s="11" t="str">
        <f ca="1">IF(F325="","",IFERROR(VLOOKUP(VALUE(F325),'(辅)战斗时机表'!$A$4:$C$47,3,FALSE)&amp;IF(G325="","","("&amp;G325&amp;")"),"配置错误")&amp;IF(I325="",""," 或 "))</f>
        <v>立即</v>
      </c>
      <c r="I325" s="7" t="str">
        <f t="shared" ca="1" si="235"/>
        <v/>
      </c>
      <c r="J325" s="7">
        <v>2</v>
      </c>
      <c r="K325" s="7">
        <f t="shared" ca="1" si="236"/>
        <v>1</v>
      </c>
      <c r="L325" s="10" t="str">
        <f t="shared" ca="1" si="237"/>
        <v/>
      </c>
      <c r="M325" s="11" t="str">
        <f t="shared" ca="1" si="238"/>
        <v/>
      </c>
      <c r="N325" s="11" t="str">
        <f t="shared" ca="1" si="239"/>
        <v/>
      </c>
      <c r="O325" s="11" t="str">
        <f ca="1">IF(M325="","",IFERROR(VLOOKUP(VALUE(M325),'(辅)战斗时机表'!$A$4:$C$47,3,FALSE)&amp;IF(N325="","","("&amp;N325&amp;")"),"配置错误")&amp;IF(P325="",""," 或 "))</f>
        <v/>
      </c>
      <c r="P325" s="7" t="str">
        <f t="shared" ca="1" si="240"/>
        <v/>
      </c>
      <c r="Q325" s="7">
        <v>3</v>
      </c>
      <c r="R325" s="7">
        <f t="shared" ca="1" si="241"/>
        <v>1</v>
      </c>
      <c r="S325" s="10" t="str">
        <f t="shared" ca="1" si="242"/>
        <v/>
      </c>
      <c r="T325" s="11" t="str">
        <f t="shared" ca="1" si="243"/>
        <v/>
      </c>
      <c r="U325" s="11" t="str">
        <f t="shared" ca="1" si="244"/>
        <v/>
      </c>
      <c r="V325" s="11" t="str">
        <f ca="1">IF(T325="","",IFERROR(VLOOKUP(VALUE(T325),'(辅)战斗时机表'!$A$4:$C$47,3,FALSE)&amp;IF(U325="","","("&amp;U325&amp;")"),"配置错误")&amp;IF(W325="",""," 或 "))</f>
        <v/>
      </c>
      <c r="W325" s="7" t="str">
        <f t="shared" ca="1" si="245"/>
        <v/>
      </c>
      <c r="X325" s="7">
        <v>4</v>
      </c>
      <c r="Y325" s="7">
        <f t="shared" ca="1" si="246"/>
        <v>1</v>
      </c>
      <c r="Z325" s="10" t="str">
        <f t="shared" ca="1" si="247"/>
        <v/>
      </c>
      <c r="AA325" s="11" t="str">
        <f t="shared" ca="1" si="248"/>
        <v/>
      </c>
      <c r="AB325" s="11" t="str">
        <f t="shared" ca="1" si="249"/>
        <v/>
      </c>
      <c r="AC325" s="11" t="str">
        <f ca="1">IF(AA325="","",IFERROR(VLOOKUP(VALUE(AA325),'(辅)战斗时机表'!$A$4:$C$47,3,FALSE)&amp;IF(AB325="","","("&amp;AB325&amp;")"),"配置错误")&amp;IF(AD325="",""," 或 "))</f>
        <v/>
      </c>
      <c r="AD325" s="7" t="str">
        <f t="shared" ca="1" si="250"/>
        <v/>
      </c>
      <c r="AE325" s="7">
        <v>5</v>
      </c>
      <c r="AF325" s="7">
        <f t="shared" ca="1" si="251"/>
        <v>1</v>
      </c>
      <c r="AG325" s="10" t="str">
        <f t="shared" ca="1" si="252"/>
        <v/>
      </c>
      <c r="AH325" s="11" t="str">
        <f t="shared" ca="1" si="253"/>
        <v/>
      </c>
      <c r="AI325" s="11" t="str">
        <f t="shared" ca="1" si="254"/>
        <v/>
      </c>
      <c r="AJ325" s="11" t="str">
        <f ca="1">IF(AH325="","",IFERROR(VLOOKUP(VALUE(AH325),'(辅)战斗时机表'!$A$4:$C$47,3,FALSE)&amp;IF(AI325="","","("&amp;AI325&amp;")"),"配置错误")&amp;IF(AK325="",""," 或 "))</f>
        <v/>
      </c>
    </row>
    <row r="326" spans="1:36" x14ac:dyDescent="0.15">
      <c r="A326" s="9" t="str">
        <f t="shared" ca="1" si="230"/>
        <v>当回合开始时</v>
      </c>
      <c r="B326" s="7">
        <f ca="1">IF(OFFSET(Buff!R$6,ROW()-6,0)="","",OFFSET(Buff!R$6,ROW()-6,0))</f>
        <v>200</v>
      </c>
      <c r="C326" s="7">
        <v>1</v>
      </c>
      <c r="D326" s="7">
        <f t="shared" ca="1" si="231"/>
        <v>4</v>
      </c>
      <c r="E326" s="10" t="str">
        <f t="shared" ca="1" si="232"/>
        <v>200</v>
      </c>
      <c r="F326" s="11" t="str">
        <f t="shared" ca="1" si="233"/>
        <v>200</v>
      </c>
      <c r="G326" s="11" t="str">
        <f t="shared" ca="1" si="234"/>
        <v/>
      </c>
      <c r="H326" s="11" t="str">
        <f ca="1">IF(F326="","",IFERROR(VLOOKUP(VALUE(F326),'(辅)战斗时机表'!$A$4:$C$47,3,FALSE)&amp;IF(G326="","","("&amp;G326&amp;")"),"配置错误")&amp;IF(I326="",""," 或 "))</f>
        <v>当回合开始时</v>
      </c>
      <c r="I326" s="7" t="str">
        <f t="shared" ca="1" si="235"/>
        <v/>
      </c>
      <c r="J326" s="7">
        <v>2</v>
      </c>
      <c r="K326" s="7">
        <f t="shared" ca="1" si="236"/>
        <v>1</v>
      </c>
      <c r="L326" s="10" t="str">
        <f t="shared" ca="1" si="237"/>
        <v/>
      </c>
      <c r="M326" s="11" t="str">
        <f t="shared" ca="1" si="238"/>
        <v/>
      </c>
      <c r="N326" s="11" t="str">
        <f t="shared" ca="1" si="239"/>
        <v/>
      </c>
      <c r="O326" s="11" t="str">
        <f ca="1">IF(M326="","",IFERROR(VLOOKUP(VALUE(M326),'(辅)战斗时机表'!$A$4:$C$47,3,FALSE)&amp;IF(N326="","","("&amp;N326&amp;")"),"配置错误")&amp;IF(P326="",""," 或 "))</f>
        <v/>
      </c>
      <c r="P326" s="7" t="str">
        <f t="shared" ca="1" si="240"/>
        <v/>
      </c>
      <c r="Q326" s="7">
        <v>3</v>
      </c>
      <c r="R326" s="7">
        <f t="shared" ca="1" si="241"/>
        <v>1</v>
      </c>
      <c r="S326" s="10" t="str">
        <f t="shared" ca="1" si="242"/>
        <v/>
      </c>
      <c r="T326" s="11" t="str">
        <f t="shared" ca="1" si="243"/>
        <v/>
      </c>
      <c r="U326" s="11" t="str">
        <f t="shared" ca="1" si="244"/>
        <v/>
      </c>
      <c r="V326" s="11" t="str">
        <f ca="1">IF(T326="","",IFERROR(VLOOKUP(VALUE(T326),'(辅)战斗时机表'!$A$4:$C$47,3,FALSE)&amp;IF(U326="","","("&amp;U326&amp;")"),"配置错误")&amp;IF(W326="",""," 或 "))</f>
        <v/>
      </c>
      <c r="W326" s="7" t="str">
        <f t="shared" ca="1" si="245"/>
        <v/>
      </c>
      <c r="X326" s="7">
        <v>4</v>
      </c>
      <c r="Y326" s="7">
        <f t="shared" ca="1" si="246"/>
        <v>1</v>
      </c>
      <c r="Z326" s="10" t="str">
        <f t="shared" ca="1" si="247"/>
        <v/>
      </c>
      <c r="AA326" s="11" t="str">
        <f t="shared" ca="1" si="248"/>
        <v/>
      </c>
      <c r="AB326" s="11" t="str">
        <f t="shared" ca="1" si="249"/>
        <v/>
      </c>
      <c r="AC326" s="11" t="str">
        <f ca="1">IF(AA326="","",IFERROR(VLOOKUP(VALUE(AA326),'(辅)战斗时机表'!$A$4:$C$47,3,FALSE)&amp;IF(AB326="","","("&amp;AB326&amp;")"),"配置错误")&amp;IF(AD326="",""," 或 "))</f>
        <v/>
      </c>
      <c r="AD326" s="7" t="str">
        <f t="shared" ca="1" si="250"/>
        <v/>
      </c>
      <c r="AE326" s="7">
        <v>5</v>
      </c>
      <c r="AF326" s="7">
        <f t="shared" ca="1" si="251"/>
        <v>1</v>
      </c>
      <c r="AG326" s="10" t="str">
        <f t="shared" ca="1" si="252"/>
        <v/>
      </c>
      <c r="AH326" s="11" t="str">
        <f t="shared" ca="1" si="253"/>
        <v/>
      </c>
      <c r="AI326" s="11" t="str">
        <f t="shared" ca="1" si="254"/>
        <v/>
      </c>
      <c r="AJ326" s="11" t="str">
        <f ca="1">IF(AH326="","",IFERROR(VLOOKUP(VALUE(AH326),'(辅)战斗时机表'!$A$4:$C$47,3,FALSE)&amp;IF(AI326="","","("&amp;AI326&amp;")"),"配置错误")&amp;IF(AK326="",""," 或 "))</f>
        <v/>
      </c>
    </row>
    <row r="327" spans="1:36" x14ac:dyDescent="0.15">
      <c r="A327" s="9" t="str">
        <f t="shared" ca="1" si="230"/>
        <v>立即 或 当血量变化时</v>
      </c>
      <c r="B327" s="7" t="str">
        <f ca="1">IF(OFFSET(Buff!R$6,ROW()-6,0)="","",OFFSET(Buff!R$6,ROW()-6,0))</f>
        <v>0|300</v>
      </c>
      <c r="C327" s="7">
        <v>1</v>
      </c>
      <c r="D327" s="7">
        <f t="shared" ca="1" si="231"/>
        <v>2</v>
      </c>
      <c r="E327" s="10" t="str">
        <f t="shared" ca="1" si="232"/>
        <v>0</v>
      </c>
      <c r="F327" s="11" t="str">
        <f t="shared" ca="1" si="233"/>
        <v>0</v>
      </c>
      <c r="G327" s="11" t="str">
        <f t="shared" ca="1" si="234"/>
        <v/>
      </c>
      <c r="H327" s="11" t="str">
        <f ca="1">IF(F327="","",IFERROR(VLOOKUP(VALUE(F327),'(辅)战斗时机表'!$A$4:$C$47,3,FALSE)&amp;IF(G327="","","("&amp;G327&amp;")"),"配置错误")&amp;IF(I327="",""," 或 "))</f>
        <v xml:space="preserve">立即 或 </v>
      </c>
      <c r="I327" s="7" t="str">
        <f t="shared" ca="1" si="235"/>
        <v>300</v>
      </c>
      <c r="J327" s="7">
        <v>2</v>
      </c>
      <c r="K327" s="7">
        <f t="shared" ca="1" si="236"/>
        <v>4</v>
      </c>
      <c r="L327" s="10" t="str">
        <f t="shared" ca="1" si="237"/>
        <v>300</v>
      </c>
      <c r="M327" s="11" t="str">
        <f t="shared" ca="1" si="238"/>
        <v>300</v>
      </c>
      <c r="N327" s="11" t="str">
        <f t="shared" ca="1" si="239"/>
        <v/>
      </c>
      <c r="O327" s="11" t="str">
        <f ca="1">IF(M327="","",IFERROR(VLOOKUP(VALUE(M327),'(辅)战斗时机表'!$A$4:$C$47,3,FALSE)&amp;IF(N327="","","("&amp;N327&amp;")"),"配置错误")&amp;IF(P327="",""," 或 "))</f>
        <v>当血量变化时</v>
      </c>
      <c r="P327" s="7" t="str">
        <f t="shared" ca="1" si="240"/>
        <v/>
      </c>
      <c r="Q327" s="7">
        <v>3</v>
      </c>
      <c r="R327" s="7">
        <f t="shared" ca="1" si="241"/>
        <v>1</v>
      </c>
      <c r="S327" s="10" t="str">
        <f t="shared" ca="1" si="242"/>
        <v/>
      </c>
      <c r="T327" s="11" t="str">
        <f t="shared" ca="1" si="243"/>
        <v/>
      </c>
      <c r="U327" s="11" t="str">
        <f t="shared" ca="1" si="244"/>
        <v/>
      </c>
      <c r="V327" s="11" t="str">
        <f ca="1">IF(T327="","",IFERROR(VLOOKUP(VALUE(T327),'(辅)战斗时机表'!$A$4:$C$47,3,FALSE)&amp;IF(U327="","","("&amp;U327&amp;")"),"配置错误")&amp;IF(W327="",""," 或 "))</f>
        <v/>
      </c>
      <c r="W327" s="7" t="str">
        <f t="shared" ca="1" si="245"/>
        <v/>
      </c>
      <c r="X327" s="7">
        <v>4</v>
      </c>
      <c r="Y327" s="7">
        <f t="shared" ca="1" si="246"/>
        <v>1</v>
      </c>
      <c r="Z327" s="10" t="str">
        <f t="shared" ca="1" si="247"/>
        <v/>
      </c>
      <c r="AA327" s="11" t="str">
        <f t="shared" ca="1" si="248"/>
        <v/>
      </c>
      <c r="AB327" s="11" t="str">
        <f t="shared" ca="1" si="249"/>
        <v/>
      </c>
      <c r="AC327" s="11" t="str">
        <f ca="1">IF(AA327="","",IFERROR(VLOOKUP(VALUE(AA327),'(辅)战斗时机表'!$A$4:$C$47,3,FALSE)&amp;IF(AB327="","","("&amp;AB327&amp;")"),"配置错误")&amp;IF(AD327="",""," 或 "))</f>
        <v/>
      </c>
      <c r="AD327" s="7" t="str">
        <f t="shared" ca="1" si="250"/>
        <v/>
      </c>
      <c r="AE327" s="7">
        <v>5</v>
      </c>
      <c r="AF327" s="7">
        <f t="shared" ca="1" si="251"/>
        <v>1</v>
      </c>
      <c r="AG327" s="10" t="str">
        <f t="shared" ca="1" si="252"/>
        <v/>
      </c>
      <c r="AH327" s="11" t="str">
        <f t="shared" ca="1" si="253"/>
        <v/>
      </c>
      <c r="AI327" s="11" t="str">
        <f t="shared" ca="1" si="254"/>
        <v/>
      </c>
      <c r="AJ327" s="11" t="str">
        <f ca="1">IF(AH327="","",IFERROR(VLOOKUP(VALUE(AH327),'(辅)战斗时机表'!$A$4:$C$47,3,FALSE)&amp;IF(AI327="","","("&amp;AI327&amp;")"),"配置错误")&amp;IF(AK327="",""," 或 "))</f>
        <v/>
      </c>
    </row>
    <row r="328" spans="1:36" x14ac:dyDescent="0.15">
      <c r="A328" s="9" t="str">
        <f t="shared" ca="1" si="230"/>
        <v>立即</v>
      </c>
      <c r="B328" s="7">
        <f ca="1">IF(OFFSET(Buff!R$6,ROW()-6,0)="","",OFFSET(Buff!R$6,ROW()-6,0))</f>
        <v>0</v>
      </c>
      <c r="C328" s="7">
        <v>1</v>
      </c>
      <c r="D328" s="7">
        <f t="shared" ca="1" si="231"/>
        <v>2</v>
      </c>
      <c r="E328" s="10" t="str">
        <f t="shared" ca="1" si="232"/>
        <v>0</v>
      </c>
      <c r="F328" s="11" t="str">
        <f t="shared" ca="1" si="233"/>
        <v>0</v>
      </c>
      <c r="G328" s="11" t="str">
        <f t="shared" ca="1" si="234"/>
        <v/>
      </c>
      <c r="H328" s="11" t="str">
        <f ca="1">IF(F328="","",IFERROR(VLOOKUP(VALUE(F328),'(辅)战斗时机表'!$A$4:$C$47,3,FALSE)&amp;IF(G328="","","("&amp;G328&amp;")"),"配置错误")&amp;IF(I328="",""," 或 "))</f>
        <v>立即</v>
      </c>
      <c r="I328" s="7" t="str">
        <f t="shared" ca="1" si="235"/>
        <v/>
      </c>
      <c r="J328" s="7">
        <v>2</v>
      </c>
      <c r="K328" s="7">
        <f t="shared" ca="1" si="236"/>
        <v>1</v>
      </c>
      <c r="L328" s="10" t="str">
        <f t="shared" ca="1" si="237"/>
        <v/>
      </c>
      <c r="M328" s="11" t="str">
        <f t="shared" ca="1" si="238"/>
        <v/>
      </c>
      <c r="N328" s="11" t="str">
        <f t="shared" ca="1" si="239"/>
        <v/>
      </c>
      <c r="O328" s="11" t="str">
        <f ca="1">IF(M328="","",IFERROR(VLOOKUP(VALUE(M328),'(辅)战斗时机表'!$A$4:$C$47,3,FALSE)&amp;IF(N328="","","("&amp;N328&amp;")"),"配置错误")&amp;IF(P328="",""," 或 "))</f>
        <v/>
      </c>
      <c r="P328" s="7" t="str">
        <f t="shared" ca="1" si="240"/>
        <v/>
      </c>
      <c r="Q328" s="7">
        <v>3</v>
      </c>
      <c r="R328" s="7">
        <f t="shared" ca="1" si="241"/>
        <v>1</v>
      </c>
      <c r="S328" s="10" t="str">
        <f t="shared" ca="1" si="242"/>
        <v/>
      </c>
      <c r="T328" s="11" t="str">
        <f t="shared" ca="1" si="243"/>
        <v/>
      </c>
      <c r="U328" s="11" t="str">
        <f t="shared" ca="1" si="244"/>
        <v/>
      </c>
      <c r="V328" s="11" t="str">
        <f ca="1">IF(T328="","",IFERROR(VLOOKUP(VALUE(T328),'(辅)战斗时机表'!$A$4:$C$47,3,FALSE)&amp;IF(U328="","","("&amp;U328&amp;")"),"配置错误")&amp;IF(W328="",""," 或 "))</f>
        <v/>
      </c>
      <c r="W328" s="7" t="str">
        <f t="shared" ca="1" si="245"/>
        <v/>
      </c>
      <c r="X328" s="7">
        <v>4</v>
      </c>
      <c r="Y328" s="7">
        <f t="shared" ca="1" si="246"/>
        <v>1</v>
      </c>
      <c r="Z328" s="10" t="str">
        <f t="shared" ca="1" si="247"/>
        <v/>
      </c>
      <c r="AA328" s="11" t="str">
        <f t="shared" ca="1" si="248"/>
        <v/>
      </c>
      <c r="AB328" s="11" t="str">
        <f t="shared" ca="1" si="249"/>
        <v/>
      </c>
      <c r="AC328" s="11" t="str">
        <f ca="1">IF(AA328="","",IFERROR(VLOOKUP(VALUE(AA328),'(辅)战斗时机表'!$A$4:$C$47,3,FALSE)&amp;IF(AB328="","","("&amp;AB328&amp;")"),"配置错误")&amp;IF(AD328="",""," 或 "))</f>
        <v/>
      </c>
      <c r="AD328" s="7" t="str">
        <f t="shared" ca="1" si="250"/>
        <v/>
      </c>
      <c r="AE328" s="7">
        <v>5</v>
      </c>
      <c r="AF328" s="7">
        <f t="shared" ca="1" si="251"/>
        <v>1</v>
      </c>
      <c r="AG328" s="10" t="str">
        <f t="shared" ca="1" si="252"/>
        <v/>
      </c>
      <c r="AH328" s="11" t="str">
        <f t="shared" ca="1" si="253"/>
        <v/>
      </c>
      <c r="AI328" s="11" t="str">
        <f t="shared" ca="1" si="254"/>
        <v/>
      </c>
      <c r="AJ328" s="11" t="str">
        <f ca="1">IF(AH328="","",IFERROR(VLOOKUP(VALUE(AH328),'(辅)战斗时机表'!$A$4:$C$47,3,FALSE)&amp;IF(AI328="","","("&amp;AI328&amp;")"),"配置错误")&amp;IF(AK328="",""," 或 "))</f>
        <v/>
      </c>
    </row>
    <row r="329" spans="1:36" x14ac:dyDescent="0.15">
      <c r="A329" s="9" t="str">
        <f t="shared" ca="1" si="230"/>
        <v>立即 或 当血量变化时</v>
      </c>
      <c r="B329" s="7" t="str">
        <f ca="1">IF(OFFSET(Buff!R$6,ROW()-6,0)="","",OFFSET(Buff!R$6,ROW()-6,0))</f>
        <v>0|300</v>
      </c>
      <c r="C329" s="7">
        <v>1</v>
      </c>
      <c r="D329" s="7">
        <f t="shared" ca="1" si="231"/>
        <v>2</v>
      </c>
      <c r="E329" s="10" t="str">
        <f t="shared" ca="1" si="232"/>
        <v>0</v>
      </c>
      <c r="F329" s="11" t="str">
        <f t="shared" ca="1" si="233"/>
        <v>0</v>
      </c>
      <c r="G329" s="11" t="str">
        <f t="shared" ca="1" si="234"/>
        <v/>
      </c>
      <c r="H329" s="11" t="str">
        <f ca="1">IF(F329="","",IFERROR(VLOOKUP(VALUE(F329),'(辅)战斗时机表'!$A$4:$C$47,3,FALSE)&amp;IF(G329="","","("&amp;G329&amp;")"),"配置错误")&amp;IF(I329="",""," 或 "))</f>
        <v xml:space="preserve">立即 或 </v>
      </c>
      <c r="I329" s="7" t="str">
        <f t="shared" ca="1" si="235"/>
        <v>300</v>
      </c>
      <c r="J329" s="7">
        <v>2</v>
      </c>
      <c r="K329" s="7">
        <f t="shared" ca="1" si="236"/>
        <v>4</v>
      </c>
      <c r="L329" s="10" t="str">
        <f t="shared" ca="1" si="237"/>
        <v>300</v>
      </c>
      <c r="M329" s="11" t="str">
        <f t="shared" ca="1" si="238"/>
        <v>300</v>
      </c>
      <c r="N329" s="11" t="str">
        <f t="shared" ca="1" si="239"/>
        <v/>
      </c>
      <c r="O329" s="11" t="str">
        <f ca="1">IF(M329="","",IFERROR(VLOOKUP(VALUE(M329),'(辅)战斗时机表'!$A$4:$C$47,3,FALSE)&amp;IF(N329="","","("&amp;N329&amp;")"),"配置错误")&amp;IF(P329="",""," 或 "))</f>
        <v>当血量变化时</v>
      </c>
      <c r="P329" s="7" t="str">
        <f t="shared" ca="1" si="240"/>
        <v/>
      </c>
      <c r="Q329" s="7">
        <v>3</v>
      </c>
      <c r="R329" s="7">
        <f t="shared" ca="1" si="241"/>
        <v>1</v>
      </c>
      <c r="S329" s="10" t="str">
        <f t="shared" ca="1" si="242"/>
        <v/>
      </c>
      <c r="T329" s="11" t="str">
        <f t="shared" ca="1" si="243"/>
        <v/>
      </c>
      <c r="U329" s="11" t="str">
        <f t="shared" ca="1" si="244"/>
        <v/>
      </c>
      <c r="V329" s="11" t="str">
        <f ca="1">IF(T329="","",IFERROR(VLOOKUP(VALUE(T329),'(辅)战斗时机表'!$A$4:$C$47,3,FALSE)&amp;IF(U329="","","("&amp;U329&amp;")"),"配置错误")&amp;IF(W329="",""," 或 "))</f>
        <v/>
      </c>
      <c r="W329" s="7" t="str">
        <f t="shared" ca="1" si="245"/>
        <v/>
      </c>
      <c r="X329" s="7">
        <v>4</v>
      </c>
      <c r="Y329" s="7">
        <f t="shared" ca="1" si="246"/>
        <v>1</v>
      </c>
      <c r="Z329" s="10" t="str">
        <f t="shared" ca="1" si="247"/>
        <v/>
      </c>
      <c r="AA329" s="11" t="str">
        <f t="shared" ca="1" si="248"/>
        <v/>
      </c>
      <c r="AB329" s="11" t="str">
        <f t="shared" ca="1" si="249"/>
        <v/>
      </c>
      <c r="AC329" s="11" t="str">
        <f ca="1">IF(AA329="","",IFERROR(VLOOKUP(VALUE(AA329),'(辅)战斗时机表'!$A$4:$C$47,3,FALSE)&amp;IF(AB329="","","("&amp;AB329&amp;")"),"配置错误")&amp;IF(AD329="",""," 或 "))</f>
        <v/>
      </c>
      <c r="AD329" s="7" t="str">
        <f t="shared" ca="1" si="250"/>
        <v/>
      </c>
      <c r="AE329" s="7">
        <v>5</v>
      </c>
      <c r="AF329" s="7">
        <f t="shared" ca="1" si="251"/>
        <v>1</v>
      </c>
      <c r="AG329" s="10" t="str">
        <f t="shared" ca="1" si="252"/>
        <v/>
      </c>
      <c r="AH329" s="11" t="str">
        <f t="shared" ca="1" si="253"/>
        <v/>
      </c>
      <c r="AI329" s="11" t="str">
        <f t="shared" ca="1" si="254"/>
        <v/>
      </c>
      <c r="AJ329" s="11" t="str">
        <f ca="1">IF(AH329="","",IFERROR(VLOOKUP(VALUE(AH329),'(辅)战斗时机表'!$A$4:$C$47,3,FALSE)&amp;IF(AI329="","","("&amp;AI329&amp;")"),"配置错误")&amp;IF(AK329="",""," 或 "))</f>
        <v/>
      </c>
    </row>
    <row r="330" spans="1:36" x14ac:dyDescent="0.15">
      <c r="A330" s="9" t="str">
        <f t="shared" ca="1" si="230"/>
        <v>立即</v>
      </c>
      <c r="B330" s="7">
        <f ca="1">IF(OFFSET(Buff!R$6,ROW()-6,0)="","",OFFSET(Buff!R$6,ROW()-6,0))</f>
        <v>0</v>
      </c>
      <c r="C330" s="7">
        <v>1</v>
      </c>
      <c r="D330" s="7">
        <f t="shared" ca="1" si="231"/>
        <v>2</v>
      </c>
      <c r="E330" s="10" t="str">
        <f t="shared" ca="1" si="232"/>
        <v>0</v>
      </c>
      <c r="F330" s="11" t="str">
        <f t="shared" ca="1" si="233"/>
        <v>0</v>
      </c>
      <c r="G330" s="11" t="str">
        <f t="shared" ca="1" si="234"/>
        <v/>
      </c>
      <c r="H330" s="11" t="str">
        <f ca="1">IF(F330="","",IFERROR(VLOOKUP(VALUE(F330),'(辅)战斗时机表'!$A$4:$C$47,3,FALSE)&amp;IF(G330="","","("&amp;G330&amp;")"),"配置错误")&amp;IF(I330="",""," 或 "))</f>
        <v>立即</v>
      </c>
      <c r="I330" s="7" t="str">
        <f t="shared" ca="1" si="235"/>
        <v/>
      </c>
      <c r="J330" s="7">
        <v>2</v>
      </c>
      <c r="K330" s="7">
        <f t="shared" ca="1" si="236"/>
        <v>1</v>
      </c>
      <c r="L330" s="10" t="str">
        <f t="shared" ca="1" si="237"/>
        <v/>
      </c>
      <c r="M330" s="11" t="str">
        <f t="shared" ca="1" si="238"/>
        <v/>
      </c>
      <c r="N330" s="11" t="str">
        <f t="shared" ca="1" si="239"/>
        <v/>
      </c>
      <c r="O330" s="11" t="str">
        <f ca="1">IF(M330="","",IFERROR(VLOOKUP(VALUE(M330),'(辅)战斗时机表'!$A$4:$C$47,3,FALSE)&amp;IF(N330="","","("&amp;N330&amp;")"),"配置错误")&amp;IF(P330="",""," 或 "))</f>
        <v/>
      </c>
      <c r="P330" s="7" t="str">
        <f t="shared" ca="1" si="240"/>
        <v/>
      </c>
      <c r="Q330" s="7">
        <v>3</v>
      </c>
      <c r="R330" s="7">
        <f t="shared" ca="1" si="241"/>
        <v>1</v>
      </c>
      <c r="S330" s="10" t="str">
        <f t="shared" ca="1" si="242"/>
        <v/>
      </c>
      <c r="T330" s="11" t="str">
        <f t="shared" ca="1" si="243"/>
        <v/>
      </c>
      <c r="U330" s="11" t="str">
        <f t="shared" ca="1" si="244"/>
        <v/>
      </c>
      <c r="V330" s="11" t="str">
        <f ca="1">IF(T330="","",IFERROR(VLOOKUP(VALUE(T330),'(辅)战斗时机表'!$A$4:$C$47,3,FALSE)&amp;IF(U330="","","("&amp;U330&amp;")"),"配置错误")&amp;IF(W330="",""," 或 "))</f>
        <v/>
      </c>
      <c r="W330" s="7" t="str">
        <f t="shared" ca="1" si="245"/>
        <v/>
      </c>
      <c r="X330" s="7">
        <v>4</v>
      </c>
      <c r="Y330" s="7">
        <f t="shared" ca="1" si="246"/>
        <v>1</v>
      </c>
      <c r="Z330" s="10" t="str">
        <f t="shared" ca="1" si="247"/>
        <v/>
      </c>
      <c r="AA330" s="11" t="str">
        <f t="shared" ca="1" si="248"/>
        <v/>
      </c>
      <c r="AB330" s="11" t="str">
        <f t="shared" ca="1" si="249"/>
        <v/>
      </c>
      <c r="AC330" s="11" t="str">
        <f ca="1">IF(AA330="","",IFERROR(VLOOKUP(VALUE(AA330),'(辅)战斗时机表'!$A$4:$C$47,3,FALSE)&amp;IF(AB330="","","("&amp;AB330&amp;")"),"配置错误")&amp;IF(AD330="",""," 或 "))</f>
        <v/>
      </c>
      <c r="AD330" s="7" t="str">
        <f t="shared" ca="1" si="250"/>
        <v/>
      </c>
      <c r="AE330" s="7">
        <v>5</v>
      </c>
      <c r="AF330" s="7">
        <f t="shared" ca="1" si="251"/>
        <v>1</v>
      </c>
      <c r="AG330" s="10" t="str">
        <f t="shared" ca="1" si="252"/>
        <v/>
      </c>
      <c r="AH330" s="11" t="str">
        <f t="shared" ca="1" si="253"/>
        <v/>
      </c>
      <c r="AI330" s="11" t="str">
        <f t="shared" ca="1" si="254"/>
        <v/>
      </c>
      <c r="AJ330" s="11" t="str">
        <f ca="1">IF(AH330="","",IFERROR(VLOOKUP(VALUE(AH330),'(辅)战斗时机表'!$A$4:$C$47,3,FALSE)&amp;IF(AI330="","","("&amp;AI330&amp;")"),"配置错误")&amp;IF(AK330="",""," 或 "))</f>
        <v/>
      </c>
    </row>
    <row r="331" spans="1:36" x14ac:dyDescent="0.15">
      <c r="A331" s="9" t="str">
        <f t="shared" ca="1" si="230"/>
        <v>使用大招前</v>
      </c>
      <c r="B331" s="7">
        <f ca="1">IF(OFFSET(Buff!R$6,ROW()-6,0)="","",OFFSET(Buff!R$6,ROW()-6,0))</f>
        <v>604</v>
      </c>
      <c r="C331" s="7">
        <v>1</v>
      </c>
      <c r="D331" s="7">
        <f t="shared" ca="1" si="231"/>
        <v>4</v>
      </c>
      <c r="E331" s="10" t="str">
        <f t="shared" ca="1" si="232"/>
        <v>604</v>
      </c>
      <c r="F331" s="11" t="str">
        <f t="shared" ca="1" si="233"/>
        <v>604</v>
      </c>
      <c r="G331" s="11" t="str">
        <f t="shared" ca="1" si="234"/>
        <v/>
      </c>
      <c r="H331" s="11" t="str">
        <f ca="1">IF(F331="","",IFERROR(VLOOKUP(VALUE(F331),'(辅)战斗时机表'!$A$4:$C$47,3,FALSE)&amp;IF(G331="","","("&amp;G331&amp;")"),"配置错误")&amp;IF(I331="",""," 或 "))</f>
        <v>使用大招前</v>
      </c>
      <c r="I331" s="7" t="str">
        <f t="shared" ca="1" si="235"/>
        <v/>
      </c>
      <c r="J331" s="7">
        <v>2</v>
      </c>
      <c r="K331" s="7">
        <f t="shared" ca="1" si="236"/>
        <v>1</v>
      </c>
      <c r="L331" s="10" t="str">
        <f t="shared" ca="1" si="237"/>
        <v/>
      </c>
      <c r="M331" s="11" t="str">
        <f t="shared" ca="1" si="238"/>
        <v/>
      </c>
      <c r="N331" s="11" t="str">
        <f t="shared" ca="1" si="239"/>
        <v/>
      </c>
      <c r="O331" s="11" t="str">
        <f ca="1">IF(M331="","",IFERROR(VLOOKUP(VALUE(M331),'(辅)战斗时机表'!$A$4:$C$47,3,FALSE)&amp;IF(N331="","","("&amp;N331&amp;")"),"配置错误")&amp;IF(P331="",""," 或 "))</f>
        <v/>
      </c>
      <c r="P331" s="7" t="str">
        <f t="shared" ca="1" si="240"/>
        <v/>
      </c>
      <c r="Q331" s="7">
        <v>3</v>
      </c>
      <c r="R331" s="7">
        <f t="shared" ca="1" si="241"/>
        <v>1</v>
      </c>
      <c r="S331" s="10" t="str">
        <f t="shared" ca="1" si="242"/>
        <v/>
      </c>
      <c r="T331" s="11" t="str">
        <f t="shared" ca="1" si="243"/>
        <v/>
      </c>
      <c r="U331" s="11" t="str">
        <f t="shared" ca="1" si="244"/>
        <v/>
      </c>
      <c r="V331" s="11" t="str">
        <f ca="1">IF(T331="","",IFERROR(VLOOKUP(VALUE(T331),'(辅)战斗时机表'!$A$4:$C$47,3,FALSE)&amp;IF(U331="","","("&amp;U331&amp;")"),"配置错误")&amp;IF(W331="",""," 或 "))</f>
        <v/>
      </c>
      <c r="W331" s="7" t="str">
        <f t="shared" ca="1" si="245"/>
        <v/>
      </c>
      <c r="X331" s="7">
        <v>4</v>
      </c>
      <c r="Y331" s="7">
        <f t="shared" ca="1" si="246"/>
        <v>1</v>
      </c>
      <c r="Z331" s="10" t="str">
        <f t="shared" ca="1" si="247"/>
        <v/>
      </c>
      <c r="AA331" s="11" t="str">
        <f t="shared" ca="1" si="248"/>
        <v/>
      </c>
      <c r="AB331" s="11" t="str">
        <f t="shared" ca="1" si="249"/>
        <v/>
      </c>
      <c r="AC331" s="11" t="str">
        <f ca="1">IF(AA331="","",IFERROR(VLOOKUP(VALUE(AA331),'(辅)战斗时机表'!$A$4:$C$47,3,FALSE)&amp;IF(AB331="","","("&amp;AB331&amp;")"),"配置错误")&amp;IF(AD331="",""," 或 "))</f>
        <v/>
      </c>
      <c r="AD331" s="7" t="str">
        <f t="shared" ca="1" si="250"/>
        <v/>
      </c>
      <c r="AE331" s="7">
        <v>5</v>
      </c>
      <c r="AF331" s="7">
        <f t="shared" ca="1" si="251"/>
        <v>1</v>
      </c>
      <c r="AG331" s="10" t="str">
        <f t="shared" ca="1" si="252"/>
        <v/>
      </c>
      <c r="AH331" s="11" t="str">
        <f t="shared" ca="1" si="253"/>
        <v/>
      </c>
      <c r="AI331" s="11" t="str">
        <f t="shared" ca="1" si="254"/>
        <v/>
      </c>
      <c r="AJ331" s="11" t="str">
        <f ca="1">IF(AH331="","",IFERROR(VLOOKUP(VALUE(AH331),'(辅)战斗时机表'!$A$4:$C$47,3,FALSE)&amp;IF(AI331="","","("&amp;AI331&amp;")"),"配置错误")&amp;IF(AK331="",""," 或 "))</f>
        <v/>
      </c>
    </row>
    <row r="332" spans="1:36" x14ac:dyDescent="0.15">
      <c r="A332" s="9" t="str">
        <f t="shared" ca="1" si="230"/>
        <v>立即</v>
      </c>
      <c r="B332" s="7">
        <f ca="1">IF(OFFSET(Buff!R$6,ROW()-6,0)="","",OFFSET(Buff!R$6,ROW()-6,0))</f>
        <v>0</v>
      </c>
      <c r="C332" s="7">
        <v>1</v>
      </c>
      <c r="D332" s="7">
        <f t="shared" ca="1" si="231"/>
        <v>2</v>
      </c>
      <c r="E332" s="10" t="str">
        <f t="shared" ca="1" si="232"/>
        <v>0</v>
      </c>
      <c r="F332" s="11" t="str">
        <f t="shared" ca="1" si="233"/>
        <v>0</v>
      </c>
      <c r="G332" s="11" t="str">
        <f t="shared" ca="1" si="234"/>
        <v/>
      </c>
      <c r="H332" s="11" t="str">
        <f ca="1">IF(F332="","",IFERROR(VLOOKUP(VALUE(F332),'(辅)战斗时机表'!$A$4:$C$47,3,FALSE)&amp;IF(G332="","","("&amp;G332&amp;")"),"配置错误")&amp;IF(I332="",""," 或 "))</f>
        <v>立即</v>
      </c>
      <c r="I332" s="7" t="str">
        <f t="shared" ca="1" si="235"/>
        <v/>
      </c>
      <c r="J332" s="7">
        <v>2</v>
      </c>
      <c r="K332" s="7">
        <f t="shared" ca="1" si="236"/>
        <v>1</v>
      </c>
      <c r="L332" s="10" t="str">
        <f t="shared" ca="1" si="237"/>
        <v/>
      </c>
      <c r="M332" s="11" t="str">
        <f t="shared" ca="1" si="238"/>
        <v/>
      </c>
      <c r="N332" s="11" t="str">
        <f t="shared" ca="1" si="239"/>
        <v/>
      </c>
      <c r="O332" s="11" t="str">
        <f ca="1">IF(M332="","",IFERROR(VLOOKUP(VALUE(M332),'(辅)战斗时机表'!$A$4:$C$47,3,FALSE)&amp;IF(N332="","","("&amp;N332&amp;")"),"配置错误")&amp;IF(P332="",""," 或 "))</f>
        <v/>
      </c>
      <c r="P332" s="7" t="str">
        <f t="shared" ca="1" si="240"/>
        <v/>
      </c>
      <c r="Q332" s="7">
        <v>3</v>
      </c>
      <c r="R332" s="7">
        <f t="shared" ca="1" si="241"/>
        <v>1</v>
      </c>
      <c r="S332" s="10" t="str">
        <f t="shared" ca="1" si="242"/>
        <v/>
      </c>
      <c r="T332" s="11" t="str">
        <f t="shared" ca="1" si="243"/>
        <v/>
      </c>
      <c r="U332" s="11" t="str">
        <f t="shared" ca="1" si="244"/>
        <v/>
      </c>
      <c r="V332" s="11" t="str">
        <f ca="1">IF(T332="","",IFERROR(VLOOKUP(VALUE(T332),'(辅)战斗时机表'!$A$4:$C$47,3,FALSE)&amp;IF(U332="","","("&amp;U332&amp;")"),"配置错误")&amp;IF(W332="",""," 或 "))</f>
        <v/>
      </c>
      <c r="W332" s="7" t="str">
        <f t="shared" ca="1" si="245"/>
        <v/>
      </c>
      <c r="X332" s="7">
        <v>4</v>
      </c>
      <c r="Y332" s="7">
        <f t="shared" ca="1" si="246"/>
        <v>1</v>
      </c>
      <c r="Z332" s="10" t="str">
        <f t="shared" ca="1" si="247"/>
        <v/>
      </c>
      <c r="AA332" s="11" t="str">
        <f t="shared" ca="1" si="248"/>
        <v/>
      </c>
      <c r="AB332" s="11" t="str">
        <f t="shared" ca="1" si="249"/>
        <v/>
      </c>
      <c r="AC332" s="11" t="str">
        <f ca="1">IF(AA332="","",IFERROR(VLOOKUP(VALUE(AA332),'(辅)战斗时机表'!$A$4:$C$47,3,FALSE)&amp;IF(AB332="","","("&amp;AB332&amp;")"),"配置错误")&amp;IF(AD332="",""," 或 "))</f>
        <v/>
      </c>
      <c r="AD332" s="7" t="str">
        <f t="shared" ca="1" si="250"/>
        <v/>
      </c>
      <c r="AE332" s="7">
        <v>5</v>
      </c>
      <c r="AF332" s="7">
        <f t="shared" ca="1" si="251"/>
        <v>1</v>
      </c>
      <c r="AG332" s="10" t="str">
        <f t="shared" ca="1" si="252"/>
        <v/>
      </c>
      <c r="AH332" s="11" t="str">
        <f t="shared" ca="1" si="253"/>
        <v/>
      </c>
      <c r="AI332" s="11" t="str">
        <f t="shared" ca="1" si="254"/>
        <v/>
      </c>
      <c r="AJ332" s="11" t="str">
        <f ca="1">IF(AH332="","",IFERROR(VLOOKUP(VALUE(AH332),'(辅)战斗时机表'!$A$4:$C$47,3,FALSE)&amp;IF(AI332="","","("&amp;AI332&amp;")"),"配置错误")&amp;IF(AK332="",""," 或 "))</f>
        <v/>
      </c>
    </row>
    <row r="333" spans="1:36" x14ac:dyDescent="0.15">
      <c r="A333" s="9" t="str">
        <f t="shared" ca="1" si="230"/>
        <v>终极技能前</v>
      </c>
      <c r="B333" s="7">
        <f ca="1">IF(OFFSET(Buff!R$6,ROW()-6,0)="","",OFFSET(Buff!R$6,ROW()-6,0))</f>
        <v>608</v>
      </c>
      <c r="C333" s="7">
        <v>1</v>
      </c>
      <c r="D333" s="7">
        <f t="shared" ca="1" si="231"/>
        <v>4</v>
      </c>
      <c r="E333" s="10" t="str">
        <f t="shared" ca="1" si="232"/>
        <v>608</v>
      </c>
      <c r="F333" s="11" t="str">
        <f t="shared" ca="1" si="233"/>
        <v>608</v>
      </c>
      <c r="G333" s="11" t="str">
        <f t="shared" ca="1" si="234"/>
        <v/>
      </c>
      <c r="H333" s="11" t="str">
        <f ca="1">IF(F333="","",IFERROR(VLOOKUP(VALUE(F333),'(辅)战斗时机表'!$A$4:$C$47,3,FALSE)&amp;IF(G333="","","("&amp;G333&amp;")"),"配置错误")&amp;IF(I333="",""," 或 "))</f>
        <v>终极技能前</v>
      </c>
      <c r="I333" s="7" t="str">
        <f t="shared" ca="1" si="235"/>
        <v/>
      </c>
      <c r="J333" s="7">
        <v>2</v>
      </c>
      <c r="K333" s="7">
        <f t="shared" ca="1" si="236"/>
        <v>1</v>
      </c>
      <c r="L333" s="10" t="str">
        <f t="shared" ca="1" si="237"/>
        <v/>
      </c>
      <c r="M333" s="11" t="str">
        <f t="shared" ca="1" si="238"/>
        <v/>
      </c>
      <c r="N333" s="11" t="str">
        <f t="shared" ca="1" si="239"/>
        <v/>
      </c>
      <c r="O333" s="11" t="str">
        <f ca="1">IF(M333="","",IFERROR(VLOOKUP(VALUE(M333),'(辅)战斗时机表'!$A$4:$C$47,3,FALSE)&amp;IF(N333="","","("&amp;N333&amp;")"),"配置错误")&amp;IF(P333="",""," 或 "))</f>
        <v/>
      </c>
      <c r="P333" s="7" t="str">
        <f t="shared" ca="1" si="240"/>
        <v/>
      </c>
      <c r="Q333" s="7">
        <v>3</v>
      </c>
      <c r="R333" s="7">
        <f t="shared" ca="1" si="241"/>
        <v>1</v>
      </c>
      <c r="S333" s="10" t="str">
        <f t="shared" ca="1" si="242"/>
        <v/>
      </c>
      <c r="T333" s="11" t="str">
        <f t="shared" ca="1" si="243"/>
        <v/>
      </c>
      <c r="U333" s="11" t="str">
        <f t="shared" ca="1" si="244"/>
        <v/>
      </c>
      <c r="V333" s="11" t="str">
        <f ca="1">IF(T333="","",IFERROR(VLOOKUP(VALUE(T333),'(辅)战斗时机表'!$A$4:$C$47,3,FALSE)&amp;IF(U333="","","("&amp;U333&amp;")"),"配置错误")&amp;IF(W333="",""," 或 "))</f>
        <v/>
      </c>
      <c r="W333" s="7" t="str">
        <f t="shared" ca="1" si="245"/>
        <v/>
      </c>
      <c r="X333" s="7">
        <v>4</v>
      </c>
      <c r="Y333" s="7">
        <f t="shared" ca="1" si="246"/>
        <v>1</v>
      </c>
      <c r="Z333" s="10" t="str">
        <f t="shared" ca="1" si="247"/>
        <v/>
      </c>
      <c r="AA333" s="11" t="str">
        <f t="shared" ca="1" si="248"/>
        <v/>
      </c>
      <c r="AB333" s="11" t="str">
        <f t="shared" ca="1" si="249"/>
        <v/>
      </c>
      <c r="AC333" s="11" t="str">
        <f ca="1">IF(AA333="","",IFERROR(VLOOKUP(VALUE(AA333),'(辅)战斗时机表'!$A$4:$C$47,3,FALSE)&amp;IF(AB333="","","("&amp;AB333&amp;")"),"配置错误")&amp;IF(AD333="",""," 或 "))</f>
        <v/>
      </c>
      <c r="AD333" s="7" t="str">
        <f t="shared" ca="1" si="250"/>
        <v/>
      </c>
      <c r="AE333" s="7">
        <v>5</v>
      </c>
      <c r="AF333" s="7">
        <f t="shared" ca="1" si="251"/>
        <v>1</v>
      </c>
      <c r="AG333" s="10" t="str">
        <f t="shared" ca="1" si="252"/>
        <v/>
      </c>
      <c r="AH333" s="11" t="str">
        <f t="shared" ca="1" si="253"/>
        <v/>
      </c>
      <c r="AI333" s="11" t="str">
        <f t="shared" ca="1" si="254"/>
        <v/>
      </c>
      <c r="AJ333" s="11" t="str">
        <f ca="1">IF(AH333="","",IFERROR(VLOOKUP(VALUE(AH333),'(辅)战斗时机表'!$A$4:$C$47,3,FALSE)&amp;IF(AI333="","","("&amp;AI333&amp;")"),"配置错误")&amp;IF(AK333="",""," 或 "))</f>
        <v/>
      </c>
    </row>
    <row r="334" spans="1:36" x14ac:dyDescent="0.15">
      <c r="A334" s="9" t="str">
        <f t="shared" ca="1" si="230"/>
        <v>立即 或 当血量变化时</v>
      </c>
      <c r="B334" s="7" t="str">
        <f ca="1">IF(OFFSET(Buff!R$6,ROW()-6,0)="","",OFFSET(Buff!R$6,ROW()-6,0))</f>
        <v>0|300</v>
      </c>
      <c r="C334" s="7">
        <v>1</v>
      </c>
      <c r="D334" s="7">
        <f t="shared" ca="1" si="231"/>
        <v>2</v>
      </c>
      <c r="E334" s="10" t="str">
        <f t="shared" ca="1" si="232"/>
        <v>0</v>
      </c>
      <c r="F334" s="11" t="str">
        <f t="shared" ca="1" si="233"/>
        <v>0</v>
      </c>
      <c r="G334" s="11" t="str">
        <f t="shared" ca="1" si="234"/>
        <v/>
      </c>
      <c r="H334" s="11" t="str">
        <f ca="1">IF(F334="","",IFERROR(VLOOKUP(VALUE(F334),'(辅)战斗时机表'!$A$4:$C$47,3,FALSE)&amp;IF(G334="","","("&amp;G334&amp;")"),"配置错误")&amp;IF(I334="",""," 或 "))</f>
        <v xml:space="preserve">立即 或 </v>
      </c>
      <c r="I334" s="7" t="str">
        <f t="shared" ca="1" si="235"/>
        <v>300</v>
      </c>
      <c r="J334" s="7">
        <v>2</v>
      </c>
      <c r="K334" s="7">
        <f t="shared" ca="1" si="236"/>
        <v>4</v>
      </c>
      <c r="L334" s="10" t="str">
        <f t="shared" ca="1" si="237"/>
        <v>300</v>
      </c>
      <c r="M334" s="11" t="str">
        <f t="shared" ca="1" si="238"/>
        <v>300</v>
      </c>
      <c r="N334" s="11" t="str">
        <f t="shared" ca="1" si="239"/>
        <v/>
      </c>
      <c r="O334" s="11" t="str">
        <f ca="1">IF(M334="","",IFERROR(VLOOKUP(VALUE(M334),'(辅)战斗时机表'!$A$4:$C$47,3,FALSE)&amp;IF(N334="","","("&amp;N334&amp;")"),"配置错误")&amp;IF(P334="",""," 或 "))</f>
        <v>当血量变化时</v>
      </c>
      <c r="P334" s="7" t="str">
        <f t="shared" ca="1" si="240"/>
        <v/>
      </c>
      <c r="Q334" s="7">
        <v>3</v>
      </c>
      <c r="R334" s="7">
        <f t="shared" ca="1" si="241"/>
        <v>1</v>
      </c>
      <c r="S334" s="10" t="str">
        <f t="shared" ca="1" si="242"/>
        <v/>
      </c>
      <c r="T334" s="11" t="str">
        <f t="shared" ca="1" si="243"/>
        <v/>
      </c>
      <c r="U334" s="11" t="str">
        <f t="shared" ca="1" si="244"/>
        <v/>
      </c>
      <c r="V334" s="11" t="str">
        <f ca="1">IF(T334="","",IFERROR(VLOOKUP(VALUE(T334),'(辅)战斗时机表'!$A$4:$C$47,3,FALSE)&amp;IF(U334="","","("&amp;U334&amp;")"),"配置错误")&amp;IF(W334="",""," 或 "))</f>
        <v/>
      </c>
      <c r="W334" s="7" t="str">
        <f t="shared" ca="1" si="245"/>
        <v/>
      </c>
      <c r="X334" s="7">
        <v>4</v>
      </c>
      <c r="Y334" s="7">
        <f t="shared" ca="1" si="246"/>
        <v>1</v>
      </c>
      <c r="Z334" s="10" t="str">
        <f t="shared" ca="1" si="247"/>
        <v/>
      </c>
      <c r="AA334" s="11" t="str">
        <f t="shared" ca="1" si="248"/>
        <v/>
      </c>
      <c r="AB334" s="11" t="str">
        <f t="shared" ca="1" si="249"/>
        <v/>
      </c>
      <c r="AC334" s="11" t="str">
        <f ca="1">IF(AA334="","",IFERROR(VLOOKUP(VALUE(AA334),'(辅)战斗时机表'!$A$4:$C$47,3,FALSE)&amp;IF(AB334="","","("&amp;AB334&amp;")"),"配置错误")&amp;IF(AD334="",""," 或 "))</f>
        <v/>
      </c>
      <c r="AD334" s="7" t="str">
        <f t="shared" ca="1" si="250"/>
        <v/>
      </c>
      <c r="AE334" s="7">
        <v>5</v>
      </c>
      <c r="AF334" s="7">
        <f t="shared" ca="1" si="251"/>
        <v>1</v>
      </c>
      <c r="AG334" s="10" t="str">
        <f t="shared" ca="1" si="252"/>
        <v/>
      </c>
      <c r="AH334" s="11" t="str">
        <f t="shared" ca="1" si="253"/>
        <v/>
      </c>
      <c r="AI334" s="11" t="str">
        <f t="shared" ca="1" si="254"/>
        <v/>
      </c>
      <c r="AJ334" s="11" t="str">
        <f ca="1">IF(AH334="","",IFERROR(VLOOKUP(VALUE(AH334),'(辅)战斗时机表'!$A$4:$C$47,3,FALSE)&amp;IF(AI334="","","("&amp;AI334&amp;")"),"配置错误")&amp;IF(AK334="",""," 或 "))</f>
        <v/>
      </c>
    </row>
    <row r="335" spans="1:36" x14ac:dyDescent="0.15">
      <c r="A335" s="9" t="str">
        <f t="shared" ca="1" si="230"/>
        <v>立即</v>
      </c>
      <c r="B335" s="7">
        <f ca="1">IF(OFFSET(Buff!R$6,ROW()-6,0)="","",OFFSET(Buff!R$6,ROW()-6,0))</f>
        <v>0</v>
      </c>
      <c r="C335" s="7">
        <v>1</v>
      </c>
      <c r="D335" s="7">
        <f t="shared" ca="1" si="231"/>
        <v>2</v>
      </c>
      <c r="E335" s="10" t="str">
        <f t="shared" ca="1" si="232"/>
        <v>0</v>
      </c>
      <c r="F335" s="11" t="str">
        <f t="shared" ca="1" si="233"/>
        <v>0</v>
      </c>
      <c r="G335" s="11" t="str">
        <f t="shared" ca="1" si="234"/>
        <v/>
      </c>
      <c r="H335" s="11" t="str">
        <f ca="1">IF(F335="","",IFERROR(VLOOKUP(VALUE(F335),'(辅)战斗时机表'!$A$4:$C$47,3,FALSE)&amp;IF(G335="","","("&amp;G335&amp;")"),"配置错误")&amp;IF(I335="",""," 或 "))</f>
        <v>立即</v>
      </c>
      <c r="I335" s="7" t="str">
        <f t="shared" ca="1" si="235"/>
        <v/>
      </c>
      <c r="J335" s="7">
        <v>2</v>
      </c>
      <c r="K335" s="7">
        <f t="shared" ca="1" si="236"/>
        <v>1</v>
      </c>
      <c r="L335" s="10" t="str">
        <f t="shared" ca="1" si="237"/>
        <v/>
      </c>
      <c r="M335" s="11" t="str">
        <f t="shared" ca="1" si="238"/>
        <v/>
      </c>
      <c r="N335" s="11" t="str">
        <f t="shared" ca="1" si="239"/>
        <v/>
      </c>
      <c r="O335" s="11" t="str">
        <f ca="1">IF(M335="","",IFERROR(VLOOKUP(VALUE(M335),'(辅)战斗时机表'!$A$4:$C$47,3,FALSE)&amp;IF(N335="","","("&amp;N335&amp;")"),"配置错误")&amp;IF(P335="",""," 或 "))</f>
        <v/>
      </c>
      <c r="P335" s="7" t="str">
        <f t="shared" ca="1" si="240"/>
        <v/>
      </c>
      <c r="Q335" s="7">
        <v>3</v>
      </c>
      <c r="R335" s="7">
        <f t="shared" ca="1" si="241"/>
        <v>1</v>
      </c>
      <c r="S335" s="10" t="str">
        <f t="shared" ca="1" si="242"/>
        <v/>
      </c>
      <c r="T335" s="11" t="str">
        <f t="shared" ca="1" si="243"/>
        <v/>
      </c>
      <c r="U335" s="11" t="str">
        <f t="shared" ca="1" si="244"/>
        <v/>
      </c>
      <c r="V335" s="11" t="str">
        <f ca="1">IF(T335="","",IFERROR(VLOOKUP(VALUE(T335),'(辅)战斗时机表'!$A$4:$C$47,3,FALSE)&amp;IF(U335="","","("&amp;U335&amp;")"),"配置错误")&amp;IF(W335="",""," 或 "))</f>
        <v/>
      </c>
      <c r="W335" s="7" t="str">
        <f t="shared" ca="1" si="245"/>
        <v/>
      </c>
      <c r="X335" s="7">
        <v>4</v>
      </c>
      <c r="Y335" s="7">
        <f t="shared" ca="1" si="246"/>
        <v>1</v>
      </c>
      <c r="Z335" s="10" t="str">
        <f t="shared" ca="1" si="247"/>
        <v/>
      </c>
      <c r="AA335" s="11" t="str">
        <f t="shared" ca="1" si="248"/>
        <v/>
      </c>
      <c r="AB335" s="11" t="str">
        <f t="shared" ca="1" si="249"/>
        <v/>
      </c>
      <c r="AC335" s="11" t="str">
        <f ca="1">IF(AA335="","",IFERROR(VLOOKUP(VALUE(AA335),'(辅)战斗时机表'!$A$4:$C$47,3,FALSE)&amp;IF(AB335="","","("&amp;AB335&amp;")"),"配置错误")&amp;IF(AD335="",""," 或 "))</f>
        <v/>
      </c>
      <c r="AD335" s="7" t="str">
        <f t="shared" ca="1" si="250"/>
        <v/>
      </c>
      <c r="AE335" s="7">
        <v>5</v>
      </c>
      <c r="AF335" s="7">
        <f t="shared" ca="1" si="251"/>
        <v>1</v>
      </c>
      <c r="AG335" s="10" t="str">
        <f t="shared" ca="1" si="252"/>
        <v/>
      </c>
      <c r="AH335" s="11" t="str">
        <f t="shared" ca="1" si="253"/>
        <v/>
      </c>
      <c r="AI335" s="11" t="str">
        <f t="shared" ca="1" si="254"/>
        <v/>
      </c>
      <c r="AJ335" s="11" t="str">
        <f ca="1">IF(AH335="","",IFERROR(VLOOKUP(VALUE(AH335),'(辅)战斗时机表'!$A$4:$C$47,3,FALSE)&amp;IF(AI335="","","("&amp;AI335&amp;")"),"配置错误")&amp;IF(AK335="",""," 或 "))</f>
        <v/>
      </c>
    </row>
    <row r="336" spans="1:36" x14ac:dyDescent="0.15">
      <c r="A336" s="9" t="str">
        <f t="shared" ca="1" si="230"/>
        <v>立即 或 当血量变化时</v>
      </c>
      <c r="B336" s="7" t="str">
        <f ca="1">IF(OFFSET(Buff!R$6,ROW()-6,0)="","",OFFSET(Buff!R$6,ROW()-6,0))</f>
        <v>0|300</v>
      </c>
      <c r="C336" s="7">
        <v>1</v>
      </c>
      <c r="D336" s="7">
        <f t="shared" ca="1" si="231"/>
        <v>2</v>
      </c>
      <c r="E336" s="10" t="str">
        <f t="shared" ca="1" si="232"/>
        <v>0</v>
      </c>
      <c r="F336" s="11" t="str">
        <f t="shared" ca="1" si="233"/>
        <v>0</v>
      </c>
      <c r="G336" s="11" t="str">
        <f t="shared" ca="1" si="234"/>
        <v/>
      </c>
      <c r="H336" s="11" t="str">
        <f ca="1">IF(F336="","",IFERROR(VLOOKUP(VALUE(F336),'(辅)战斗时机表'!$A$4:$C$47,3,FALSE)&amp;IF(G336="","","("&amp;G336&amp;")"),"配置错误")&amp;IF(I336="",""," 或 "))</f>
        <v xml:space="preserve">立即 或 </v>
      </c>
      <c r="I336" s="7" t="str">
        <f t="shared" ca="1" si="235"/>
        <v>300</v>
      </c>
      <c r="J336" s="7">
        <v>2</v>
      </c>
      <c r="K336" s="7">
        <f t="shared" ca="1" si="236"/>
        <v>4</v>
      </c>
      <c r="L336" s="10" t="str">
        <f t="shared" ca="1" si="237"/>
        <v>300</v>
      </c>
      <c r="M336" s="11" t="str">
        <f t="shared" ca="1" si="238"/>
        <v>300</v>
      </c>
      <c r="N336" s="11" t="str">
        <f t="shared" ca="1" si="239"/>
        <v/>
      </c>
      <c r="O336" s="11" t="str">
        <f ca="1">IF(M336="","",IFERROR(VLOOKUP(VALUE(M336),'(辅)战斗时机表'!$A$4:$C$47,3,FALSE)&amp;IF(N336="","","("&amp;N336&amp;")"),"配置错误")&amp;IF(P336="",""," 或 "))</f>
        <v>当血量变化时</v>
      </c>
      <c r="P336" s="7" t="str">
        <f t="shared" ca="1" si="240"/>
        <v/>
      </c>
      <c r="Q336" s="7">
        <v>3</v>
      </c>
      <c r="R336" s="7">
        <f t="shared" ca="1" si="241"/>
        <v>1</v>
      </c>
      <c r="S336" s="10" t="str">
        <f t="shared" ca="1" si="242"/>
        <v/>
      </c>
      <c r="T336" s="11" t="str">
        <f t="shared" ca="1" si="243"/>
        <v/>
      </c>
      <c r="U336" s="11" t="str">
        <f t="shared" ca="1" si="244"/>
        <v/>
      </c>
      <c r="V336" s="11" t="str">
        <f ca="1">IF(T336="","",IFERROR(VLOOKUP(VALUE(T336),'(辅)战斗时机表'!$A$4:$C$47,3,FALSE)&amp;IF(U336="","","("&amp;U336&amp;")"),"配置错误")&amp;IF(W336="",""," 或 "))</f>
        <v/>
      </c>
      <c r="W336" s="7" t="str">
        <f t="shared" ca="1" si="245"/>
        <v/>
      </c>
      <c r="X336" s="7">
        <v>4</v>
      </c>
      <c r="Y336" s="7">
        <f t="shared" ca="1" si="246"/>
        <v>1</v>
      </c>
      <c r="Z336" s="10" t="str">
        <f t="shared" ca="1" si="247"/>
        <v/>
      </c>
      <c r="AA336" s="11" t="str">
        <f t="shared" ca="1" si="248"/>
        <v/>
      </c>
      <c r="AB336" s="11" t="str">
        <f t="shared" ca="1" si="249"/>
        <v/>
      </c>
      <c r="AC336" s="11" t="str">
        <f ca="1">IF(AA336="","",IFERROR(VLOOKUP(VALUE(AA336),'(辅)战斗时机表'!$A$4:$C$47,3,FALSE)&amp;IF(AB336="","","("&amp;AB336&amp;")"),"配置错误")&amp;IF(AD336="",""," 或 "))</f>
        <v/>
      </c>
      <c r="AD336" s="7" t="str">
        <f t="shared" ca="1" si="250"/>
        <v/>
      </c>
      <c r="AE336" s="7">
        <v>5</v>
      </c>
      <c r="AF336" s="7">
        <f t="shared" ca="1" si="251"/>
        <v>1</v>
      </c>
      <c r="AG336" s="10" t="str">
        <f t="shared" ca="1" si="252"/>
        <v/>
      </c>
      <c r="AH336" s="11" t="str">
        <f t="shared" ca="1" si="253"/>
        <v/>
      </c>
      <c r="AI336" s="11" t="str">
        <f t="shared" ca="1" si="254"/>
        <v/>
      </c>
      <c r="AJ336" s="11" t="str">
        <f ca="1">IF(AH336="","",IFERROR(VLOOKUP(VALUE(AH336),'(辅)战斗时机表'!$A$4:$C$47,3,FALSE)&amp;IF(AI336="","","("&amp;AI336&amp;")"),"配置错误")&amp;IF(AK336="",""," 或 "))</f>
        <v/>
      </c>
    </row>
    <row r="337" spans="1:36" x14ac:dyDescent="0.15">
      <c r="A337" s="9" t="str">
        <f t="shared" ca="1" si="230"/>
        <v>立即 或 当血量变化时</v>
      </c>
      <c r="B337" s="7" t="str">
        <f ca="1">IF(OFFSET(Buff!R$6,ROW()-6,0)="","",OFFSET(Buff!R$6,ROW()-6,0))</f>
        <v>0|300</v>
      </c>
      <c r="C337" s="7">
        <v>1</v>
      </c>
      <c r="D337" s="7">
        <f t="shared" ca="1" si="231"/>
        <v>2</v>
      </c>
      <c r="E337" s="10" t="str">
        <f t="shared" ca="1" si="232"/>
        <v>0</v>
      </c>
      <c r="F337" s="11" t="str">
        <f t="shared" ca="1" si="233"/>
        <v>0</v>
      </c>
      <c r="G337" s="11" t="str">
        <f t="shared" ca="1" si="234"/>
        <v/>
      </c>
      <c r="H337" s="11" t="str">
        <f ca="1">IF(F337="","",IFERROR(VLOOKUP(VALUE(F337),'(辅)战斗时机表'!$A$4:$C$47,3,FALSE)&amp;IF(G337="","","("&amp;G337&amp;")"),"配置错误")&amp;IF(I337="",""," 或 "))</f>
        <v xml:space="preserve">立即 或 </v>
      </c>
      <c r="I337" s="7" t="str">
        <f t="shared" ca="1" si="235"/>
        <v>300</v>
      </c>
      <c r="J337" s="7">
        <v>2</v>
      </c>
      <c r="K337" s="7">
        <f t="shared" ca="1" si="236"/>
        <v>4</v>
      </c>
      <c r="L337" s="10" t="str">
        <f t="shared" ca="1" si="237"/>
        <v>300</v>
      </c>
      <c r="M337" s="11" t="str">
        <f t="shared" ca="1" si="238"/>
        <v>300</v>
      </c>
      <c r="N337" s="11" t="str">
        <f t="shared" ca="1" si="239"/>
        <v/>
      </c>
      <c r="O337" s="11" t="str">
        <f ca="1">IF(M337="","",IFERROR(VLOOKUP(VALUE(M337),'(辅)战斗时机表'!$A$4:$C$47,3,FALSE)&amp;IF(N337="","","("&amp;N337&amp;")"),"配置错误")&amp;IF(P337="",""," 或 "))</f>
        <v>当血量变化时</v>
      </c>
      <c r="P337" s="7" t="str">
        <f t="shared" ca="1" si="240"/>
        <v/>
      </c>
      <c r="Q337" s="7">
        <v>3</v>
      </c>
      <c r="R337" s="7">
        <f t="shared" ca="1" si="241"/>
        <v>1</v>
      </c>
      <c r="S337" s="10" t="str">
        <f t="shared" ca="1" si="242"/>
        <v/>
      </c>
      <c r="T337" s="11" t="str">
        <f t="shared" ca="1" si="243"/>
        <v/>
      </c>
      <c r="U337" s="11" t="str">
        <f t="shared" ca="1" si="244"/>
        <v/>
      </c>
      <c r="V337" s="11" t="str">
        <f ca="1">IF(T337="","",IFERROR(VLOOKUP(VALUE(T337),'(辅)战斗时机表'!$A$4:$C$47,3,FALSE)&amp;IF(U337="","","("&amp;U337&amp;")"),"配置错误")&amp;IF(W337="",""," 或 "))</f>
        <v/>
      </c>
      <c r="W337" s="7" t="str">
        <f t="shared" ca="1" si="245"/>
        <v/>
      </c>
      <c r="X337" s="7">
        <v>4</v>
      </c>
      <c r="Y337" s="7">
        <f t="shared" ca="1" si="246"/>
        <v>1</v>
      </c>
      <c r="Z337" s="10" t="str">
        <f t="shared" ca="1" si="247"/>
        <v/>
      </c>
      <c r="AA337" s="11" t="str">
        <f t="shared" ca="1" si="248"/>
        <v/>
      </c>
      <c r="AB337" s="11" t="str">
        <f t="shared" ca="1" si="249"/>
        <v/>
      </c>
      <c r="AC337" s="11" t="str">
        <f ca="1">IF(AA337="","",IFERROR(VLOOKUP(VALUE(AA337),'(辅)战斗时机表'!$A$4:$C$47,3,FALSE)&amp;IF(AB337="","","("&amp;AB337&amp;")"),"配置错误")&amp;IF(AD337="",""," 或 "))</f>
        <v/>
      </c>
      <c r="AD337" s="7" t="str">
        <f t="shared" ca="1" si="250"/>
        <v/>
      </c>
      <c r="AE337" s="7">
        <v>5</v>
      </c>
      <c r="AF337" s="7">
        <f t="shared" ca="1" si="251"/>
        <v>1</v>
      </c>
      <c r="AG337" s="10" t="str">
        <f t="shared" ca="1" si="252"/>
        <v/>
      </c>
      <c r="AH337" s="11" t="str">
        <f t="shared" ca="1" si="253"/>
        <v/>
      </c>
      <c r="AI337" s="11" t="str">
        <f t="shared" ca="1" si="254"/>
        <v/>
      </c>
      <c r="AJ337" s="11" t="str">
        <f ca="1">IF(AH337="","",IFERROR(VLOOKUP(VALUE(AH337),'(辅)战斗时机表'!$A$4:$C$47,3,FALSE)&amp;IF(AI337="","","("&amp;AI337&amp;")"),"配置错误")&amp;IF(AK337="",""," 或 "))</f>
        <v/>
      </c>
    </row>
    <row r="338" spans="1:36" x14ac:dyDescent="0.15">
      <c r="A338" s="9" t="str">
        <f t="shared" ca="1" si="230"/>
        <v>立即</v>
      </c>
      <c r="B338" s="7">
        <f ca="1">IF(OFFSET(Buff!R$6,ROW()-6,0)="","",OFFSET(Buff!R$6,ROW()-6,0))</f>
        <v>0</v>
      </c>
      <c r="C338" s="7">
        <v>1</v>
      </c>
      <c r="D338" s="7">
        <f t="shared" ca="1" si="231"/>
        <v>2</v>
      </c>
      <c r="E338" s="10" t="str">
        <f t="shared" ca="1" si="232"/>
        <v>0</v>
      </c>
      <c r="F338" s="11" t="str">
        <f t="shared" ca="1" si="233"/>
        <v>0</v>
      </c>
      <c r="G338" s="11" t="str">
        <f t="shared" ca="1" si="234"/>
        <v/>
      </c>
      <c r="H338" s="11" t="str">
        <f ca="1">IF(F338="","",IFERROR(VLOOKUP(VALUE(F338),'(辅)战斗时机表'!$A$4:$C$47,3,FALSE)&amp;IF(G338="","","("&amp;G338&amp;")"),"配置错误")&amp;IF(I338="",""," 或 "))</f>
        <v>立即</v>
      </c>
      <c r="I338" s="7" t="str">
        <f t="shared" ca="1" si="235"/>
        <v/>
      </c>
      <c r="J338" s="7">
        <v>2</v>
      </c>
      <c r="K338" s="7">
        <f t="shared" ca="1" si="236"/>
        <v>1</v>
      </c>
      <c r="L338" s="10" t="str">
        <f t="shared" ca="1" si="237"/>
        <v/>
      </c>
      <c r="M338" s="11" t="str">
        <f t="shared" ca="1" si="238"/>
        <v/>
      </c>
      <c r="N338" s="11" t="str">
        <f t="shared" ca="1" si="239"/>
        <v/>
      </c>
      <c r="O338" s="11" t="str">
        <f ca="1">IF(M338="","",IFERROR(VLOOKUP(VALUE(M338),'(辅)战斗时机表'!$A$4:$C$47,3,FALSE)&amp;IF(N338="","","("&amp;N338&amp;")"),"配置错误")&amp;IF(P338="",""," 或 "))</f>
        <v/>
      </c>
      <c r="P338" s="7" t="str">
        <f t="shared" ca="1" si="240"/>
        <v/>
      </c>
      <c r="Q338" s="7">
        <v>3</v>
      </c>
      <c r="R338" s="7">
        <f t="shared" ca="1" si="241"/>
        <v>1</v>
      </c>
      <c r="S338" s="10" t="str">
        <f t="shared" ca="1" si="242"/>
        <v/>
      </c>
      <c r="T338" s="11" t="str">
        <f t="shared" ca="1" si="243"/>
        <v/>
      </c>
      <c r="U338" s="11" t="str">
        <f t="shared" ca="1" si="244"/>
        <v/>
      </c>
      <c r="V338" s="11" t="str">
        <f ca="1">IF(T338="","",IFERROR(VLOOKUP(VALUE(T338),'(辅)战斗时机表'!$A$4:$C$47,3,FALSE)&amp;IF(U338="","","("&amp;U338&amp;")"),"配置错误")&amp;IF(W338="",""," 或 "))</f>
        <v/>
      </c>
      <c r="W338" s="7" t="str">
        <f t="shared" ca="1" si="245"/>
        <v/>
      </c>
      <c r="X338" s="7">
        <v>4</v>
      </c>
      <c r="Y338" s="7">
        <f t="shared" ca="1" si="246"/>
        <v>1</v>
      </c>
      <c r="Z338" s="10" t="str">
        <f t="shared" ca="1" si="247"/>
        <v/>
      </c>
      <c r="AA338" s="11" t="str">
        <f t="shared" ca="1" si="248"/>
        <v/>
      </c>
      <c r="AB338" s="11" t="str">
        <f t="shared" ca="1" si="249"/>
        <v/>
      </c>
      <c r="AC338" s="11" t="str">
        <f ca="1">IF(AA338="","",IFERROR(VLOOKUP(VALUE(AA338),'(辅)战斗时机表'!$A$4:$C$47,3,FALSE)&amp;IF(AB338="","","("&amp;AB338&amp;")"),"配置错误")&amp;IF(AD338="",""," 或 "))</f>
        <v/>
      </c>
      <c r="AD338" s="7" t="str">
        <f t="shared" ca="1" si="250"/>
        <v/>
      </c>
      <c r="AE338" s="7">
        <v>5</v>
      </c>
      <c r="AF338" s="7">
        <f t="shared" ca="1" si="251"/>
        <v>1</v>
      </c>
      <c r="AG338" s="10" t="str">
        <f t="shared" ca="1" si="252"/>
        <v/>
      </c>
      <c r="AH338" s="11" t="str">
        <f t="shared" ca="1" si="253"/>
        <v/>
      </c>
      <c r="AI338" s="11" t="str">
        <f t="shared" ca="1" si="254"/>
        <v/>
      </c>
      <c r="AJ338" s="11" t="str">
        <f ca="1">IF(AH338="","",IFERROR(VLOOKUP(VALUE(AH338),'(辅)战斗时机表'!$A$4:$C$47,3,FALSE)&amp;IF(AI338="","","("&amp;AI338&amp;")"),"配置错误")&amp;IF(AK338="",""," 或 "))</f>
        <v/>
      </c>
    </row>
    <row r="339" spans="1:36" x14ac:dyDescent="0.15">
      <c r="A339" s="9" t="str">
        <f t="shared" ca="1" si="230"/>
        <v>立即 或 当血量变化时</v>
      </c>
      <c r="B339" s="7" t="str">
        <f ca="1">IF(OFFSET(Buff!R$6,ROW()-6,0)="","",OFFSET(Buff!R$6,ROW()-6,0))</f>
        <v>0|300</v>
      </c>
      <c r="C339" s="7">
        <v>1</v>
      </c>
      <c r="D339" s="7">
        <f t="shared" ca="1" si="231"/>
        <v>2</v>
      </c>
      <c r="E339" s="10" t="str">
        <f t="shared" ca="1" si="232"/>
        <v>0</v>
      </c>
      <c r="F339" s="11" t="str">
        <f t="shared" ca="1" si="233"/>
        <v>0</v>
      </c>
      <c r="G339" s="11" t="str">
        <f t="shared" ca="1" si="234"/>
        <v/>
      </c>
      <c r="H339" s="11" t="str">
        <f ca="1">IF(F339="","",IFERROR(VLOOKUP(VALUE(F339),'(辅)战斗时机表'!$A$4:$C$47,3,FALSE)&amp;IF(G339="","","("&amp;G339&amp;")"),"配置错误")&amp;IF(I339="",""," 或 "))</f>
        <v xml:space="preserve">立即 或 </v>
      </c>
      <c r="I339" s="7" t="str">
        <f t="shared" ca="1" si="235"/>
        <v>300</v>
      </c>
      <c r="J339" s="7">
        <v>2</v>
      </c>
      <c r="K339" s="7">
        <f t="shared" ca="1" si="236"/>
        <v>4</v>
      </c>
      <c r="L339" s="10" t="str">
        <f t="shared" ca="1" si="237"/>
        <v>300</v>
      </c>
      <c r="M339" s="11" t="str">
        <f t="shared" ca="1" si="238"/>
        <v>300</v>
      </c>
      <c r="N339" s="11" t="str">
        <f t="shared" ca="1" si="239"/>
        <v/>
      </c>
      <c r="O339" s="11" t="str">
        <f ca="1">IF(M339="","",IFERROR(VLOOKUP(VALUE(M339),'(辅)战斗时机表'!$A$4:$C$47,3,FALSE)&amp;IF(N339="","","("&amp;N339&amp;")"),"配置错误")&amp;IF(P339="",""," 或 "))</f>
        <v>当血量变化时</v>
      </c>
      <c r="P339" s="7" t="str">
        <f t="shared" ca="1" si="240"/>
        <v/>
      </c>
      <c r="Q339" s="7">
        <v>3</v>
      </c>
      <c r="R339" s="7">
        <f t="shared" ca="1" si="241"/>
        <v>1</v>
      </c>
      <c r="S339" s="10" t="str">
        <f t="shared" ca="1" si="242"/>
        <v/>
      </c>
      <c r="T339" s="11" t="str">
        <f t="shared" ca="1" si="243"/>
        <v/>
      </c>
      <c r="U339" s="11" t="str">
        <f t="shared" ca="1" si="244"/>
        <v/>
      </c>
      <c r="V339" s="11" t="str">
        <f ca="1">IF(T339="","",IFERROR(VLOOKUP(VALUE(T339),'(辅)战斗时机表'!$A$4:$C$47,3,FALSE)&amp;IF(U339="","","("&amp;U339&amp;")"),"配置错误")&amp;IF(W339="",""," 或 "))</f>
        <v/>
      </c>
      <c r="W339" s="7" t="str">
        <f t="shared" ca="1" si="245"/>
        <v/>
      </c>
      <c r="X339" s="7">
        <v>4</v>
      </c>
      <c r="Y339" s="7">
        <f t="shared" ca="1" si="246"/>
        <v>1</v>
      </c>
      <c r="Z339" s="10" t="str">
        <f t="shared" ca="1" si="247"/>
        <v/>
      </c>
      <c r="AA339" s="11" t="str">
        <f t="shared" ca="1" si="248"/>
        <v/>
      </c>
      <c r="AB339" s="11" t="str">
        <f t="shared" ca="1" si="249"/>
        <v/>
      </c>
      <c r="AC339" s="11" t="str">
        <f ca="1">IF(AA339="","",IFERROR(VLOOKUP(VALUE(AA339),'(辅)战斗时机表'!$A$4:$C$47,3,FALSE)&amp;IF(AB339="","","("&amp;AB339&amp;")"),"配置错误")&amp;IF(AD339="",""," 或 "))</f>
        <v/>
      </c>
      <c r="AD339" s="7" t="str">
        <f t="shared" ca="1" si="250"/>
        <v/>
      </c>
      <c r="AE339" s="7">
        <v>5</v>
      </c>
      <c r="AF339" s="7">
        <f t="shared" ca="1" si="251"/>
        <v>1</v>
      </c>
      <c r="AG339" s="10" t="str">
        <f t="shared" ca="1" si="252"/>
        <v/>
      </c>
      <c r="AH339" s="11" t="str">
        <f t="shared" ca="1" si="253"/>
        <v/>
      </c>
      <c r="AI339" s="11" t="str">
        <f t="shared" ca="1" si="254"/>
        <v/>
      </c>
      <c r="AJ339" s="11" t="str">
        <f ca="1">IF(AH339="","",IFERROR(VLOOKUP(VALUE(AH339),'(辅)战斗时机表'!$A$4:$C$47,3,FALSE)&amp;IF(AI339="","","("&amp;AI339&amp;")"),"配置错误")&amp;IF(AK339="",""," 或 "))</f>
        <v/>
      </c>
    </row>
    <row r="340" spans="1:36" x14ac:dyDescent="0.15">
      <c r="A340" s="9" t="str">
        <f t="shared" ca="1" si="230"/>
        <v>立即 或 当血量变化时</v>
      </c>
      <c r="B340" s="7" t="str">
        <f ca="1">IF(OFFSET(Buff!R$6,ROW()-6,0)="","",OFFSET(Buff!R$6,ROW()-6,0))</f>
        <v>0|300</v>
      </c>
      <c r="C340" s="7">
        <v>1</v>
      </c>
      <c r="D340" s="7">
        <f t="shared" ca="1" si="231"/>
        <v>2</v>
      </c>
      <c r="E340" s="10" t="str">
        <f t="shared" ca="1" si="232"/>
        <v>0</v>
      </c>
      <c r="F340" s="11" t="str">
        <f t="shared" ca="1" si="233"/>
        <v>0</v>
      </c>
      <c r="G340" s="11" t="str">
        <f t="shared" ca="1" si="234"/>
        <v/>
      </c>
      <c r="H340" s="11" t="str">
        <f ca="1">IF(F340="","",IFERROR(VLOOKUP(VALUE(F340),'(辅)战斗时机表'!$A$4:$C$47,3,FALSE)&amp;IF(G340="","","("&amp;G340&amp;")"),"配置错误")&amp;IF(I340="",""," 或 "))</f>
        <v xml:space="preserve">立即 或 </v>
      </c>
      <c r="I340" s="7" t="str">
        <f t="shared" ca="1" si="235"/>
        <v>300</v>
      </c>
      <c r="J340" s="7">
        <v>2</v>
      </c>
      <c r="K340" s="7">
        <f t="shared" ca="1" si="236"/>
        <v>4</v>
      </c>
      <c r="L340" s="10" t="str">
        <f t="shared" ca="1" si="237"/>
        <v>300</v>
      </c>
      <c r="M340" s="11" t="str">
        <f t="shared" ca="1" si="238"/>
        <v>300</v>
      </c>
      <c r="N340" s="11" t="str">
        <f t="shared" ca="1" si="239"/>
        <v/>
      </c>
      <c r="O340" s="11" t="str">
        <f ca="1">IF(M340="","",IFERROR(VLOOKUP(VALUE(M340),'(辅)战斗时机表'!$A$4:$C$47,3,FALSE)&amp;IF(N340="","","("&amp;N340&amp;")"),"配置错误")&amp;IF(P340="",""," 或 "))</f>
        <v>当血量变化时</v>
      </c>
      <c r="P340" s="7" t="str">
        <f t="shared" ca="1" si="240"/>
        <v/>
      </c>
      <c r="Q340" s="7">
        <v>3</v>
      </c>
      <c r="R340" s="7">
        <f t="shared" ca="1" si="241"/>
        <v>1</v>
      </c>
      <c r="S340" s="10" t="str">
        <f t="shared" ca="1" si="242"/>
        <v/>
      </c>
      <c r="T340" s="11" t="str">
        <f t="shared" ca="1" si="243"/>
        <v/>
      </c>
      <c r="U340" s="11" t="str">
        <f t="shared" ca="1" si="244"/>
        <v/>
      </c>
      <c r="V340" s="11" t="str">
        <f ca="1">IF(T340="","",IFERROR(VLOOKUP(VALUE(T340),'(辅)战斗时机表'!$A$4:$C$47,3,FALSE)&amp;IF(U340="","","("&amp;U340&amp;")"),"配置错误")&amp;IF(W340="",""," 或 "))</f>
        <v/>
      </c>
      <c r="W340" s="7" t="str">
        <f t="shared" ca="1" si="245"/>
        <v/>
      </c>
      <c r="X340" s="7">
        <v>4</v>
      </c>
      <c r="Y340" s="7">
        <f t="shared" ca="1" si="246"/>
        <v>1</v>
      </c>
      <c r="Z340" s="10" t="str">
        <f t="shared" ca="1" si="247"/>
        <v/>
      </c>
      <c r="AA340" s="11" t="str">
        <f t="shared" ca="1" si="248"/>
        <v/>
      </c>
      <c r="AB340" s="11" t="str">
        <f t="shared" ca="1" si="249"/>
        <v/>
      </c>
      <c r="AC340" s="11" t="str">
        <f ca="1">IF(AA340="","",IFERROR(VLOOKUP(VALUE(AA340),'(辅)战斗时机表'!$A$4:$C$47,3,FALSE)&amp;IF(AB340="","","("&amp;AB340&amp;")"),"配置错误")&amp;IF(AD340="",""," 或 "))</f>
        <v/>
      </c>
      <c r="AD340" s="7" t="str">
        <f t="shared" ca="1" si="250"/>
        <v/>
      </c>
      <c r="AE340" s="7">
        <v>5</v>
      </c>
      <c r="AF340" s="7">
        <f t="shared" ca="1" si="251"/>
        <v>1</v>
      </c>
      <c r="AG340" s="10" t="str">
        <f t="shared" ca="1" si="252"/>
        <v/>
      </c>
      <c r="AH340" s="11" t="str">
        <f t="shared" ca="1" si="253"/>
        <v/>
      </c>
      <c r="AI340" s="11" t="str">
        <f t="shared" ca="1" si="254"/>
        <v/>
      </c>
      <c r="AJ340" s="11" t="str">
        <f ca="1">IF(AH340="","",IFERROR(VLOOKUP(VALUE(AH340),'(辅)战斗时机表'!$A$4:$C$47,3,FALSE)&amp;IF(AI340="","","("&amp;AI340&amp;")"),"配置错误")&amp;IF(AK340="",""," 或 "))</f>
        <v/>
      </c>
    </row>
    <row r="341" spans="1:36" x14ac:dyDescent="0.15">
      <c r="A341" s="9" t="str">
        <f t="shared" ca="1" si="230"/>
        <v>立即</v>
      </c>
      <c r="B341" s="7">
        <f ca="1">IF(OFFSET(Buff!R$6,ROW()-6,0)="","",OFFSET(Buff!R$6,ROW()-6,0))</f>
        <v>0</v>
      </c>
      <c r="C341" s="7">
        <v>1</v>
      </c>
      <c r="D341" s="7">
        <f t="shared" ca="1" si="231"/>
        <v>2</v>
      </c>
      <c r="E341" s="10" t="str">
        <f t="shared" ca="1" si="232"/>
        <v>0</v>
      </c>
      <c r="F341" s="11" t="str">
        <f t="shared" ca="1" si="233"/>
        <v>0</v>
      </c>
      <c r="G341" s="11" t="str">
        <f t="shared" ca="1" si="234"/>
        <v/>
      </c>
      <c r="H341" s="11" t="str">
        <f ca="1">IF(F341="","",IFERROR(VLOOKUP(VALUE(F341),'(辅)战斗时机表'!$A$4:$C$47,3,FALSE)&amp;IF(G341="","","("&amp;G341&amp;")"),"配置错误")&amp;IF(I341="",""," 或 "))</f>
        <v>立即</v>
      </c>
      <c r="I341" s="7" t="str">
        <f t="shared" ca="1" si="235"/>
        <v/>
      </c>
      <c r="J341" s="7">
        <v>2</v>
      </c>
      <c r="K341" s="7">
        <f t="shared" ca="1" si="236"/>
        <v>1</v>
      </c>
      <c r="L341" s="10" t="str">
        <f t="shared" ca="1" si="237"/>
        <v/>
      </c>
      <c r="M341" s="11" t="str">
        <f t="shared" ca="1" si="238"/>
        <v/>
      </c>
      <c r="N341" s="11" t="str">
        <f t="shared" ca="1" si="239"/>
        <v/>
      </c>
      <c r="O341" s="11" t="str">
        <f ca="1">IF(M341="","",IFERROR(VLOOKUP(VALUE(M341),'(辅)战斗时机表'!$A$4:$C$47,3,FALSE)&amp;IF(N341="","","("&amp;N341&amp;")"),"配置错误")&amp;IF(P341="",""," 或 "))</f>
        <v/>
      </c>
      <c r="P341" s="7" t="str">
        <f t="shared" ca="1" si="240"/>
        <v/>
      </c>
      <c r="Q341" s="7">
        <v>3</v>
      </c>
      <c r="R341" s="7">
        <f t="shared" ca="1" si="241"/>
        <v>1</v>
      </c>
      <c r="S341" s="10" t="str">
        <f t="shared" ca="1" si="242"/>
        <v/>
      </c>
      <c r="T341" s="11" t="str">
        <f t="shared" ca="1" si="243"/>
        <v/>
      </c>
      <c r="U341" s="11" t="str">
        <f t="shared" ca="1" si="244"/>
        <v/>
      </c>
      <c r="V341" s="11" t="str">
        <f ca="1">IF(T341="","",IFERROR(VLOOKUP(VALUE(T341),'(辅)战斗时机表'!$A$4:$C$47,3,FALSE)&amp;IF(U341="","","("&amp;U341&amp;")"),"配置错误")&amp;IF(W341="",""," 或 "))</f>
        <v/>
      </c>
      <c r="W341" s="7" t="str">
        <f t="shared" ca="1" si="245"/>
        <v/>
      </c>
      <c r="X341" s="7">
        <v>4</v>
      </c>
      <c r="Y341" s="7">
        <f t="shared" ca="1" si="246"/>
        <v>1</v>
      </c>
      <c r="Z341" s="10" t="str">
        <f t="shared" ca="1" si="247"/>
        <v/>
      </c>
      <c r="AA341" s="11" t="str">
        <f t="shared" ca="1" si="248"/>
        <v/>
      </c>
      <c r="AB341" s="11" t="str">
        <f t="shared" ca="1" si="249"/>
        <v/>
      </c>
      <c r="AC341" s="11" t="str">
        <f ca="1">IF(AA341="","",IFERROR(VLOOKUP(VALUE(AA341),'(辅)战斗时机表'!$A$4:$C$47,3,FALSE)&amp;IF(AB341="","","("&amp;AB341&amp;")"),"配置错误")&amp;IF(AD341="",""," 或 "))</f>
        <v/>
      </c>
      <c r="AD341" s="7" t="str">
        <f t="shared" ca="1" si="250"/>
        <v/>
      </c>
      <c r="AE341" s="7">
        <v>5</v>
      </c>
      <c r="AF341" s="7">
        <f t="shared" ca="1" si="251"/>
        <v>1</v>
      </c>
      <c r="AG341" s="10" t="str">
        <f t="shared" ca="1" si="252"/>
        <v/>
      </c>
      <c r="AH341" s="11" t="str">
        <f t="shared" ca="1" si="253"/>
        <v/>
      </c>
      <c r="AI341" s="11" t="str">
        <f t="shared" ca="1" si="254"/>
        <v/>
      </c>
      <c r="AJ341" s="11" t="str">
        <f ca="1">IF(AH341="","",IFERROR(VLOOKUP(VALUE(AH341),'(辅)战斗时机表'!$A$4:$C$47,3,FALSE)&amp;IF(AI341="","","("&amp;AI341&amp;")"),"配置错误")&amp;IF(AK341="",""," 或 "))</f>
        <v/>
      </c>
    </row>
    <row r="342" spans="1:36" x14ac:dyDescent="0.15">
      <c r="A342" s="9" t="str">
        <f t="shared" ca="1" si="230"/>
        <v>立即 或 当血量变化时</v>
      </c>
      <c r="B342" s="7" t="str">
        <f ca="1">IF(OFFSET(Buff!R$6,ROW()-6,0)="","",OFFSET(Buff!R$6,ROW()-6,0))</f>
        <v>0|300</v>
      </c>
      <c r="C342" s="7">
        <v>1</v>
      </c>
      <c r="D342" s="7">
        <f t="shared" ca="1" si="231"/>
        <v>2</v>
      </c>
      <c r="E342" s="10" t="str">
        <f t="shared" ca="1" si="232"/>
        <v>0</v>
      </c>
      <c r="F342" s="11" t="str">
        <f t="shared" ca="1" si="233"/>
        <v>0</v>
      </c>
      <c r="G342" s="11" t="str">
        <f t="shared" ca="1" si="234"/>
        <v/>
      </c>
      <c r="H342" s="11" t="str">
        <f ca="1">IF(F342="","",IFERROR(VLOOKUP(VALUE(F342),'(辅)战斗时机表'!$A$4:$C$47,3,FALSE)&amp;IF(G342="","","("&amp;G342&amp;")"),"配置错误")&amp;IF(I342="",""," 或 "))</f>
        <v xml:space="preserve">立即 或 </v>
      </c>
      <c r="I342" s="7" t="str">
        <f t="shared" ca="1" si="235"/>
        <v>300</v>
      </c>
      <c r="J342" s="7">
        <v>2</v>
      </c>
      <c r="K342" s="7">
        <f t="shared" ca="1" si="236"/>
        <v>4</v>
      </c>
      <c r="L342" s="10" t="str">
        <f t="shared" ca="1" si="237"/>
        <v>300</v>
      </c>
      <c r="M342" s="11" t="str">
        <f t="shared" ca="1" si="238"/>
        <v>300</v>
      </c>
      <c r="N342" s="11" t="str">
        <f t="shared" ca="1" si="239"/>
        <v/>
      </c>
      <c r="O342" s="11" t="str">
        <f ca="1">IF(M342="","",IFERROR(VLOOKUP(VALUE(M342),'(辅)战斗时机表'!$A$4:$C$47,3,FALSE)&amp;IF(N342="","","("&amp;N342&amp;")"),"配置错误")&amp;IF(P342="",""," 或 "))</f>
        <v>当血量变化时</v>
      </c>
      <c r="P342" s="7" t="str">
        <f t="shared" ca="1" si="240"/>
        <v/>
      </c>
      <c r="Q342" s="7">
        <v>3</v>
      </c>
      <c r="R342" s="7">
        <f t="shared" ca="1" si="241"/>
        <v>1</v>
      </c>
      <c r="S342" s="10" t="str">
        <f t="shared" ca="1" si="242"/>
        <v/>
      </c>
      <c r="T342" s="11" t="str">
        <f t="shared" ca="1" si="243"/>
        <v/>
      </c>
      <c r="U342" s="11" t="str">
        <f t="shared" ca="1" si="244"/>
        <v/>
      </c>
      <c r="V342" s="11" t="str">
        <f ca="1">IF(T342="","",IFERROR(VLOOKUP(VALUE(T342),'(辅)战斗时机表'!$A$4:$C$47,3,FALSE)&amp;IF(U342="","","("&amp;U342&amp;")"),"配置错误")&amp;IF(W342="",""," 或 "))</f>
        <v/>
      </c>
      <c r="W342" s="7" t="str">
        <f t="shared" ca="1" si="245"/>
        <v/>
      </c>
      <c r="X342" s="7">
        <v>4</v>
      </c>
      <c r="Y342" s="7">
        <f t="shared" ca="1" si="246"/>
        <v>1</v>
      </c>
      <c r="Z342" s="10" t="str">
        <f t="shared" ca="1" si="247"/>
        <v/>
      </c>
      <c r="AA342" s="11" t="str">
        <f t="shared" ca="1" si="248"/>
        <v/>
      </c>
      <c r="AB342" s="11" t="str">
        <f t="shared" ca="1" si="249"/>
        <v/>
      </c>
      <c r="AC342" s="11" t="str">
        <f ca="1">IF(AA342="","",IFERROR(VLOOKUP(VALUE(AA342),'(辅)战斗时机表'!$A$4:$C$47,3,FALSE)&amp;IF(AB342="","","("&amp;AB342&amp;")"),"配置错误")&amp;IF(AD342="",""," 或 "))</f>
        <v/>
      </c>
      <c r="AD342" s="7" t="str">
        <f t="shared" ca="1" si="250"/>
        <v/>
      </c>
      <c r="AE342" s="7">
        <v>5</v>
      </c>
      <c r="AF342" s="7">
        <f t="shared" ca="1" si="251"/>
        <v>1</v>
      </c>
      <c r="AG342" s="10" t="str">
        <f t="shared" ca="1" si="252"/>
        <v/>
      </c>
      <c r="AH342" s="11" t="str">
        <f t="shared" ca="1" si="253"/>
        <v/>
      </c>
      <c r="AI342" s="11" t="str">
        <f t="shared" ca="1" si="254"/>
        <v/>
      </c>
      <c r="AJ342" s="11" t="str">
        <f ca="1">IF(AH342="","",IFERROR(VLOOKUP(VALUE(AH342),'(辅)战斗时机表'!$A$4:$C$47,3,FALSE)&amp;IF(AI342="","","("&amp;AI342&amp;")"),"配置错误")&amp;IF(AK342="",""," 或 "))</f>
        <v/>
      </c>
    </row>
    <row r="343" spans="1:36" x14ac:dyDescent="0.15">
      <c r="A343" s="9" t="str">
        <f t="shared" ca="1" si="230"/>
        <v/>
      </c>
      <c r="B343" s="7" t="str">
        <f ca="1">IF(OFFSET(Buff!R$6,ROW()-6,0)="","",OFFSET(Buff!R$6,ROW()-6,0))</f>
        <v/>
      </c>
      <c r="C343" s="7">
        <v>1</v>
      </c>
      <c r="D343" s="7">
        <f t="shared" ca="1" si="231"/>
        <v>1</v>
      </c>
      <c r="E343" s="10" t="str">
        <f t="shared" ca="1" si="232"/>
        <v/>
      </c>
      <c r="F343" s="11" t="str">
        <f t="shared" ca="1" si="233"/>
        <v/>
      </c>
      <c r="G343" s="11" t="str">
        <f t="shared" ca="1" si="234"/>
        <v/>
      </c>
      <c r="H343" s="11" t="str">
        <f ca="1">IF(F343="","",IFERROR(VLOOKUP(VALUE(F343),'(辅)战斗时机表'!$A$4:$C$47,3,FALSE)&amp;IF(G343="","","("&amp;G343&amp;")"),"配置错误")&amp;IF(I343="",""," 或 "))</f>
        <v/>
      </c>
      <c r="I343" s="7" t="str">
        <f t="shared" ca="1" si="235"/>
        <v/>
      </c>
      <c r="J343" s="7">
        <v>2</v>
      </c>
      <c r="K343" s="7">
        <f t="shared" ca="1" si="236"/>
        <v>1</v>
      </c>
      <c r="L343" s="10" t="str">
        <f t="shared" ca="1" si="237"/>
        <v/>
      </c>
      <c r="M343" s="11" t="str">
        <f t="shared" ca="1" si="238"/>
        <v/>
      </c>
      <c r="N343" s="11" t="str">
        <f t="shared" ca="1" si="239"/>
        <v/>
      </c>
      <c r="O343" s="11" t="str">
        <f ca="1">IF(M343="","",IFERROR(VLOOKUP(VALUE(M343),'(辅)战斗时机表'!$A$4:$C$47,3,FALSE)&amp;IF(N343="","","("&amp;N343&amp;")"),"配置错误")&amp;IF(P343="",""," 或 "))</f>
        <v/>
      </c>
      <c r="P343" s="7" t="str">
        <f t="shared" ca="1" si="240"/>
        <v/>
      </c>
      <c r="Q343" s="7">
        <v>3</v>
      </c>
      <c r="R343" s="7">
        <f t="shared" ca="1" si="241"/>
        <v>1</v>
      </c>
      <c r="S343" s="10" t="str">
        <f t="shared" ca="1" si="242"/>
        <v/>
      </c>
      <c r="T343" s="11" t="str">
        <f t="shared" ca="1" si="243"/>
        <v/>
      </c>
      <c r="U343" s="11" t="str">
        <f t="shared" ca="1" si="244"/>
        <v/>
      </c>
      <c r="V343" s="11" t="str">
        <f ca="1">IF(T343="","",IFERROR(VLOOKUP(VALUE(T343),'(辅)战斗时机表'!$A$4:$C$47,3,FALSE)&amp;IF(U343="","","("&amp;U343&amp;")"),"配置错误")&amp;IF(W343="",""," 或 "))</f>
        <v/>
      </c>
      <c r="W343" s="7" t="str">
        <f t="shared" ca="1" si="245"/>
        <v/>
      </c>
      <c r="X343" s="7">
        <v>4</v>
      </c>
      <c r="Y343" s="7">
        <f t="shared" ca="1" si="246"/>
        <v>1</v>
      </c>
      <c r="Z343" s="10" t="str">
        <f t="shared" ca="1" si="247"/>
        <v/>
      </c>
      <c r="AA343" s="11" t="str">
        <f t="shared" ca="1" si="248"/>
        <v/>
      </c>
      <c r="AB343" s="11" t="str">
        <f t="shared" ca="1" si="249"/>
        <v/>
      </c>
      <c r="AC343" s="11" t="str">
        <f ca="1">IF(AA343="","",IFERROR(VLOOKUP(VALUE(AA343),'(辅)战斗时机表'!$A$4:$C$47,3,FALSE)&amp;IF(AB343="","","("&amp;AB343&amp;")"),"配置错误")&amp;IF(AD343="",""," 或 "))</f>
        <v/>
      </c>
      <c r="AD343" s="7" t="str">
        <f t="shared" ca="1" si="250"/>
        <v/>
      </c>
      <c r="AE343" s="7">
        <v>5</v>
      </c>
      <c r="AF343" s="7">
        <f t="shared" ca="1" si="251"/>
        <v>1</v>
      </c>
      <c r="AG343" s="10" t="str">
        <f t="shared" ca="1" si="252"/>
        <v/>
      </c>
      <c r="AH343" s="11" t="str">
        <f t="shared" ca="1" si="253"/>
        <v/>
      </c>
      <c r="AI343" s="11" t="str">
        <f t="shared" ca="1" si="254"/>
        <v/>
      </c>
      <c r="AJ343" s="11" t="str">
        <f ca="1">IF(AH343="","",IFERROR(VLOOKUP(VALUE(AH343),'(辅)战斗时机表'!$A$4:$C$47,3,FALSE)&amp;IF(AI343="","","("&amp;AI343&amp;")"),"配置错误")&amp;IF(AK343="",""," 或 "))</f>
        <v/>
      </c>
    </row>
    <row r="344" spans="1:36" x14ac:dyDescent="0.15">
      <c r="A344" s="9" t="str">
        <f t="shared" ca="1" si="230"/>
        <v/>
      </c>
      <c r="B344" s="7" t="str">
        <f ca="1">IF(OFFSET(Buff!R$6,ROW()-6,0)="","",OFFSET(Buff!R$6,ROW()-6,0))</f>
        <v/>
      </c>
      <c r="C344" s="7">
        <v>1</v>
      </c>
      <c r="D344" s="7">
        <f t="shared" ca="1" si="231"/>
        <v>1</v>
      </c>
      <c r="E344" s="10" t="str">
        <f t="shared" ca="1" si="232"/>
        <v/>
      </c>
      <c r="F344" s="11" t="str">
        <f t="shared" ca="1" si="233"/>
        <v/>
      </c>
      <c r="G344" s="11" t="str">
        <f t="shared" ca="1" si="234"/>
        <v/>
      </c>
      <c r="H344" s="11" t="str">
        <f ca="1">IF(F344="","",IFERROR(VLOOKUP(VALUE(F344),'(辅)战斗时机表'!$A$4:$C$47,3,FALSE)&amp;IF(G344="","","("&amp;G344&amp;")"),"配置错误")&amp;IF(I344="",""," 或 "))</f>
        <v/>
      </c>
      <c r="I344" s="7" t="str">
        <f t="shared" ca="1" si="235"/>
        <v/>
      </c>
      <c r="J344" s="7">
        <v>2</v>
      </c>
      <c r="K344" s="7">
        <f t="shared" ca="1" si="236"/>
        <v>1</v>
      </c>
      <c r="L344" s="10" t="str">
        <f t="shared" ca="1" si="237"/>
        <v/>
      </c>
      <c r="M344" s="11" t="str">
        <f t="shared" ca="1" si="238"/>
        <v/>
      </c>
      <c r="N344" s="11" t="str">
        <f t="shared" ca="1" si="239"/>
        <v/>
      </c>
      <c r="O344" s="11" t="str">
        <f ca="1">IF(M344="","",IFERROR(VLOOKUP(VALUE(M344),'(辅)战斗时机表'!$A$4:$C$47,3,FALSE)&amp;IF(N344="","","("&amp;N344&amp;")"),"配置错误")&amp;IF(P344="",""," 或 "))</f>
        <v/>
      </c>
      <c r="P344" s="7" t="str">
        <f t="shared" ca="1" si="240"/>
        <v/>
      </c>
      <c r="Q344" s="7">
        <v>3</v>
      </c>
      <c r="R344" s="7">
        <f t="shared" ca="1" si="241"/>
        <v>1</v>
      </c>
      <c r="S344" s="10" t="str">
        <f t="shared" ca="1" si="242"/>
        <v/>
      </c>
      <c r="T344" s="11" t="str">
        <f t="shared" ca="1" si="243"/>
        <v/>
      </c>
      <c r="U344" s="11" t="str">
        <f t="shared" ca="1" si="244"/>
        <v/>
      </c>
      <c r="V344" s="11" t="str">
        <f ca="1">IF(T344="","",IFERROR(VLOOKUP(VALUE(T344),'(辅)战斗时机表'!$A$4:$C$47,3,FALSE)&amp;IF(U344="","","("&amp;U344&amp;")"),"配置错误")&amp;IF(W344="",""," 或 "))</f>
        <v/>
      </c>
      <c r="W344" s="7" t="str">
        <f t="shared" ca="1" si="245"/>
        <v/>
      </c>
      <c r="X344" s="7">
        <v>4</v>
      </c>
      <c r="Y344" s="7">
        <f t="shared" ca="1" si="246"/>
        <v>1</v>
      </c>
      <c r="Z344" s="10" t="str">
        <f t="shared" ca="1" si="247"/>
        <v/>
      </c>
      <c r="AA344" s="11" t="str">
        <f t="shared" ca="1" si="248"/>
        <v/>
      </c>
      <c r="AB344" s="11" t="str">
        <f t="shared" ca="1" si="249"/>
        <v/>
      </c>
      <c r="AC344" s="11" t="str">
        <f ca="1">IF(AA344="","",IFERROR(VLOOKUP(VALUE(AA344),'(辅)战斗时机表'!$A$4:$C$47,3,FALSE)&amp;IF(AB344="","","("&amp;AB344&amp;")"),"配置错误")&amp;IF(AD344="",""," 或 "))</f>
        <v/>
      </c>
      <c r="AD344" s="7" t="str">
        <f t="shared" ca="1" si="250"/>
        <v/>
      </c>
      <c r="AE344" s="7">
        <v>5</v>
      </c>
      <c r="AF344" s="7">
        <f t="shared" ca="1" si="251"/>
        <v>1</v>
      </c>
      <c r="AG344" s="10" t="str">
        <f t="shared" ca="1" si="252"/>
        <v/>
      </c>
      <c r="AH344" s="11" t="str">
        <f t="shared" ca="1" si="253"/>
        <v/>
      </c>
      <c r="AI344" s="11" t="str">
        <f t="shared" ca="1" si="254"/>
        <v/>
      </c>
      <c r="AJ344" s="11" t="str">
        <f ca="1">IF(AH344="","",IFERROR(VLOOKUP(VALUE(AH344),'(辅)战斗时机表'!$A$4:$C$47,3,FALSE)&amp;IF(AI344="","","("&amp;AI344&amp;")"),"配置错误")&amp;IF(AK344="",""," 或 "))</f>
        <v/>
      </c>
    </row>
    <row r="345" spans="1:36" x14ac:dyDescent="0.15">
      <c r="A345" s="9" t="str">
        <f t="shared" ca="1" si="230"/>
        <v/>
      </c>
      <c r="B345" s="7" t="str">
        <f ca="1">IF(OFFSET(Buff!R$6,ROW()-6,0)="","",OFFSET(Buff!R$6,ROW()-6,0))</f>
        <v/>
      </c>
      <c r="C345" s="7">
        <v>1</v>
      </c>
      <c r="D345" s="7">
        <f t="shared" ca="1" si="231"/>
        <v>1</v>
      </c>
      <c r="E345" s="10" t="str">
        <f t="shared" ca="1" si="232"/>
        <v/>
      </c>
      <c r="F345" s="11" t="str">
        <f t="shared" ca="1" si="233"/>
        <v/>
      </c>
      <c r="G345" s="11" t="str">
        <f t="shared" ca="1" si="234"/>
        <v/>
      </c>
      <c r="H345" s="11" t="str">
        <f ca="1">IF(F345="","",IFERROR(VLOOKUP(VALUE(F345),'(辅)战斗时机表'!$A$4:$C$47,3,FALSE)&amp;IF(G345="","","("&amp;G345&amp;")"),"配置错误")&amp;IF(I345="",""," 或 "))</f>
        <v/>
      </c>
      <c r="I345" s="7" t="str">
        <f t="shared" ca="1" si="235"/>
        <v/>
      </c>
      <c r="J345" s="7">
        <v>2</v>
      </c>
      <c r="K345" s="7">
        <f t="shared" ca="1" si="236"/>
        <v>1</v>
      </c>
      <c r="L345" s="10" t="str">
        <f t="shared" ca="1" si="237"/>
        <v/>
      </c>
      <c r="M345" s="11" t="str">
        <f t="shared" ca="1" si="238"/>
        <v/>
      </c>
      <c r="N345" s="11" t="str">
        <f t="shared" ca="1" si="239"/>
        <v/>
      </c>
      <c r="O345" s="11" t="str">
        <f ca="1">IF(M345="","",IFERROR(VLOOKUP(VALUE(M345),'(辅)战斗时机表'!$A$4:$C$47,3,FALSE)&amp;IF(N345="","","("&amp;N345&amp;")"),"配置错误")&amp;IF(P345="",""," 或 "))</f>
        <v/>
      </c>
      <c r="P345" s="7" t="str">
        <f t="shared" ca="1" si="240"/>
        <v/>
      </c>
      <c r="Q345" s="7">
        <v>3</v>
      </c>
      <c r="R345" s="7">
        <f t="shared" ca="1" si="241"/>
        <v>1</v>
      </c>
      <c r="S345" s="10" t="str">
        <f t="shared" ca="1" si="242"/>
        <v/>
      </c>
      <c r="T345" s="11" t="str">
        <f t="shared" ca="1" si="243"/>
        <v/>
      </c>
      <c r="U345" s="11" t="str">
        <f t="shared" ca="1" si="244"/>
        <v/>
      </c>
      <c r="V345" s="11" t="str">
        <f ca="1">IF(T345="","",IFERROR(VLOOKUP(VALUE(T345),'(辅)战斗时机表'!$A$4:$C$47,3,FALSE)&amp;IF(U345="","","("&amp;U345&amp;")"),"配置错误")&amp;IF(W345="",""," 或 "))</f>
        <v/>
      </c>
      <c r="W345" s="7" t="str">
        <f t="shared" ca="1" si="245"/>
        <v/>
      </c>
      <c r="X345" s="7">
        <v>4</v>
      </c>
      <c r="Y345" s="7">
        <f t="shared" ca="1" si="246"/>
        <v>1</v>
      </c>
      <c r="Z345" s="10" t="str">
        <f t="shared" ca="1" si="247"/>
        <v/>
      </c>
      <c r="AA345" s="11" t="str">
        <f t="shared" ca="1" si="248"/>
        <v/>
      </c>
      <c r="AB345" s="11" t="str">
        <f t="shared" ca="1" si="249"/>
        <v/>
      </c>
      <c r="AC345" s="11" t="str">
        <f ca="1">IF(AA345="","",IFERROR(VLOOKUP(VALUE(AA345),'(辅)战斗时机表'!$A$4:$C$47,3,FALSE)&amp;IF(AB345="","","("&amp;AB345&amp;")"),"配置错误")&amp;IF(AD345="",""," 或 "))</f>
        <v/>
      </c>
      <c r="AD345" s="7" t="str">
        <f t="shared" ca="1" si="250"/>
        <v/>
      </c>
      <c r="AE345" s="7">
        <v>5</v>
      </c>
      <c r="AF345" s="7">
        <f t="shared" ca="1" si="251"/>
        <v>1</v>
      </c>
      <c r="AG345" s="10" t="str">
        <f t="shared" ca="1" si="252"/>
        <v/>
      </c>
      <c r="AH345" s="11" t="str">
        <f t="shared" ca="1" si="253"/>
        <v/>
      </c>
      <c r="AI345" s="11" t="str">
        <f t="shared" ca="1" si="254"/>
        <v/>
      </c>
      <c r="AJ345" s="11" t="str">
        <f ca="1">IF(AH345="","",IFERROR(VLOOKUP(VALUE(AH345),'(辅)战斗时机表'!$A$4:$C$47,3,FALSE)&amp;IF(AI345="","","("&amp;AI345&amp;")"),"配置错误")&amp;IF(AK345="",""," 或 "))</f>
        <v/>
      </c>
    </row>
    <row r="346" spans="1:36" x14ac:dyDescent="0.15">
      <c r="A346" s="9" t="str">
        <f t="shared" ca="1" si="230"/>
        <v/>
      </c>
      <c r="B346" s="7" t="str">
        <f ca="1">IF(OFFSET(Buff!R$6,ROW()-6,0)="","",OFFSET(Buff!R$6,ROW()-6,0))</f>
        <v/>
      </c>
      <c r="C346" s="7">
        <v>1</v>
      </c>
      <c r="D346" s="7">
        <f t="shared" ca="1" si="231"/>
        <v>1</v>
      </c>
      <c r="E346" s="10" t="str">
        <f t="shared" ca="1" si="232"/>
        <v/>
      </c>
      <c r="F346" s="11" t="str">
        <f t="shared" ca="1" si="233"/>
        <v/>
      </c>
      <c r="G346" s="11" t="str">
        <f t="shared" ca="1" si="234"/>
        <v/>
      </c>
      <c r="H346" s="11" t="str">
        <f ca="1">IF(F346="","",IFERROR(VLOOKUP(VALUE(F346),'(辅)战斗时机表'!$A$4:$C$47,3,FALSE)&amp;IF(G346="","","("&amp;G346&amp;")"),"配置错误")&amp;IF(I346="",""," 或 "))</f>
        <v/>
      </c>
      <c r="I346" s="7" t="str">
        <f t="shared" ca="1" si="235"/>
        <v/>
      </c>
      <c r="J346" s="7">
        <v>2</v>
      </c>
      <c r="K346" s="7">
        <f t="shared" ca="1" si="236"/>
        <v>1</v>
      </c>
      <c r="L346" s="10" t="str">
        <f t="shared" ca="1" si="237"/>
        <v/>
      </c>
      <c r="M346" s="11" t="str">
        <f t="shared" ca="1" si="238"/>
        <v/>
      </c>
      <c r="N346" s="11" t="str">
        <f t="shared" ca="1" si="239"/>
        <v/>
      </c>
      <c r="O346" s="11" t="str">
        <f ca="1">IF(M346="","",IFERROR(VLOOKUP(VALUE(M346),'(辅)战斗时机表'!$A$4:$C$47,3,FALSE)&amp;IF(N346="","","("&amp;N346&amp;")"),"配置错误")&amp;IF(P346="",""," 或 "))</f>
        <v/>
      </c>
      <c r="P346" s="7" t="str">
        <f t="shared" ca="1" si="240"/>
        <v/>
      </c>
      <c r="Q346" s="7">
        <v>3</v>
      </c>
      <c r="R346" s="7">
        <f t="shared" ca="1" si="241"/>
        <v>1</v>
      </c>
      <c r="S346" s="10" t="str">
        <f t="shared" ca="1" si="242"/>
        <v/>
      </c>
      <c r="T346" s="11" t="str">
        <f t="shared" ca="1" si="243"/>
        <v/>
      </c>
      <c r="U346" s="11" t="str">
        <f t="shared" ca="1" si="244"/>
        <v/>
      </c>
      <c r="V346" s="11" t="str">
        <f ca="1">IF(T346="","",IFERROR(VLOOKUP(VALUE(T346),'(辅)战斗时机表'!$A$4:$C$47,3,FALSE)&amp;IF(U346="","","("&amp;U346&amp;")"),"配置错误")&amp;IF(W346="",""," 或 "))</f>
        <v/>
      </c>
      <c r="W346" s="7" t="str">
        <f t="shared" ca="1" si="245"/>
        <v/>
      </c>
      <c r="X346" s="7">
        <v>4</v>
      </c>
      <c r="Y346" s="7">
        <f t="shared" ca="1" si="246"/>
        <v>1</v>
      </c>
      <c r="Z346" s="10" t="str">
        <f t="shared" ca="1" si="247"/>
        <v/>
      </c>
      <c r="AA346" s="11" t="str">
        <f t="shared" ca="1" si="248"/>
        <v/>
      </c>
      <c r="AB346" s="11" t="str">
        <f t="shared" ca="1" si="249"/>
        <v/>
      </c>
      <c r="AC346" s="11" t="str">
        <f ca="1">IF(AA346="","",IFERROR(VLOOKUP(VALUE(AA346),'(辅)战斗时机表'!$A$4:$C$47,3,FALSE)&amp;IF(AB346="","","("&amp;AB346&amp;")"),"配置错误")&amp;IF(AD346="",""," 或 "))</f>
        <v/>
      </c>
      <c r="AD346" s="7" t="str">
        <f t="shared" ca="1" si="250"/>
        <v/>
      </c>
      <c r="AE346" s="7">
        <v>5</v>
      </c>
      <c r="AF346" s="7">
        <f t="shared" ca="1" si="251"/>
        <v>1</v>
      </c>
      <c r="AG346" s="10" t="str">
        <f t="shared" ca="1" si="252"/>
        <v/>
      </c>
      <c r="AH346" s="11" t="str">
        <f t="shared" ca="1" si="253"/>
        <v/>
      </c>
      <c r="AI346" s="11" t="str">
        <f t="shared" ca="1" si="254"/>
        <v/>
      </c>
      <c r="AJ346" s="11" t="str">
        <f ca="1">IF(AH346="","",IFERROR(VLOOKUP(VALUE(AH346),'(辅)战斗时机表'!$A$4:$C$47,3,FALSE)&amp;IF(AI346="","","("&amp;AI346&amp;")"),"配置错误")&amp;IF(AK346="",""," 或 "))</f>
        <v/>
      </c>
    </row>
    <row r="347" spans="1:36" x14ac:dyDescent="0.15">
      <c r="A347" s="9" t="str">
        <f t="shared" ca="1" si="230"/>
        <v>立即 或 受到敌方伤害技能攻击后</v>
      </c>
      <c r="B347" s="7" t="str">
        <f ca="1">IF(OFFSET(Buff!R$6,ROW()-6,0)="","",OFFSET(Buff!R$6,ROW()-6,0))</f>
        <v>0|302</v>
      </c>
      <c r="C347" s="7">
        <v>1</v>
      </c>
      <c r="D347" s="7">
        <f t="shared" ca="1" si="231"/>
        <v>2</v>
      </c>
      <c r="E347" s="10" t="str">
        <f t="shared" ca="1" si="232"/>
        <v>0</v>
      </c>
      <c r="F347" s="11" t="str">
        <f t="shared" ca="1" si="233"/>
        <v>0</v>
      </c>
      <c r="G347" s="11" t="str">
        <f t="shared" ca="1" si="234"/>
        <v/>
      </c>
      <c r="H347" s="11" t="str">
        <f ca="1">IF(F347="","",IFERROR(VLOOKUP(VALUE(F347),'(辅)战斗时机表'!$A$4:$C$47,3,FALSE)&amp;IF(G347="","","("&amp;G347&amp;")"),"配置错误")&amp;IF(I347="",""," 或 "))</f>
        <v xml:space="preserve">立即 或 </v>
      </c>
      <c r="I347" s="7" t="str">
        <f t="shared" ca="1" si="235"/>
        <v>302</v>
      </c>
      <c r="J347" s="7">
        <v>2</v>
      </c>
      <c r="K347" s="7">
        <f t="shared" ca="1" si="236"/>
        <v>4</v>
      </c>
      <c r="L347" s="10" t="str">
        <f t="shared" ca="1" si="237"/>
        <v>302</v>
      </c>
      <c r="M347" s="11" t="str">
        <f t="shared" ca="1" si="238"/>
        <v>302</v>
      </c>
      <c r="N347" s="11" t="str">
        <f t="shared" ca="1" si="239"/>
        <v/>
      </c>
      <c r="O347" s="11" t="str">
        <f ca="1">IF(M347="","",IFERROR(VLOOKUP(VALUE(M347),'(辅)战斗时机表'!$A$4:$C$47,3,FALSE)&amp;IF(N347="","","("&amp;N347&amp;")"),"配置错误")&amp;IF(P347="",""," 或 "))</f>
        <v>受到敌方伤害技能攻击后</v>
      </c>
      <c r="P347" s="7" t="str">
        <f t="shared" ca="1" si="240"/>
        <v/>
      </c>
      <c r="Q347" s="7">
        <v>3</v>
      </c>
      <c r="R347" s="7">
        <f t="shared" ca="1" si="241"/>
        <v>1</v>
      </c>
      <c r="S347" s="10" t="str">
        <f t="shared" ca="1" si="242"/>
        <v/>
      </c>
      <c r="T347" s="11" t="str">
        <f t="shared" ca="1" si="243"/>
        <v/>
      </c>
      <c r="U347" s="11" t="str">
        <f t="shared" ca="1" si="244"/>
        <v/>
      </c>
      <c r="V347" s="11" t="str">
        <f ca="1">IF(T347="","",IFERROR(VLOOKUP(VALUE(T347),'(辅)战斗时机表'!$A$4:$C$47,3,FALSE)&amp;IF(U347="","","("&amp;U347&amp;")"),"配置错误")&amp;IF(W347="",""," 或 "))</f>
        <v/>
      </c>
      <c r="W347" s="7" t="str">
        <f t="shared" ca="1" si="245"/>
        <v/>
      </c>
      <c r="X347" s="7">
        <v>4</v>
      </c>
      <c r="Y347" s="7">
        <f t="shared" ca="1" si="246"/>
        <v>1</v>
      </c>
      <c r="Z347" s="10" t="str">
        <f t="shared" ca="1" si="247"/>
        <v/>
      </c>
      <c r="AA347" s="11" t="str">
        <f t="shared" ca="1" si="248"/>
        <v/>
      </c>
      <c r="AB347" s="11" t="str">
        <f t="shared" ca="1" si="249"/>
        <v/>
      </c>
      <c r="AC347" s="11" t="str">
        <f ca="1">IF(AA347="","",IFERROR(VLOOKUP(VALUE(AA347),'(辅)战斗时机表'!$A$4:$C$47,3,FALSE)&amp;IF(AB347="","","("&amp;AB347&amp;")"),"配置错误")&amp;IF(AD347="",""," 或 "))</f>
        <v/>
      </c>
      <c r="AD347" s="7" t="str">
        <f t="shared" ca="1" si="250"/>
        <v/>
      </c>
      <c r="AE347" s="7">
        <v>5</v>
      </c>
      <c r="AF347" s="7">
        <f t="shared" ca="1" si="251"/>
        <v>1</v>
      </c>
      <c r="AG347" s="10" t="str">
        <f t="shared" ca="1" si="252"/>
        <v/>
      </c>
      <c r="AH347" s="11" t="str">
        <f t="shared" ca="1" si="253"/>
        <v/>
      </c>
      <c r="AI347" s="11" t="str">
        <f t="shared" ca="1" si="254"/>
        <v/>
      </c>
      <c r="AJ347" s="11" t="str">
        <f ca="1">IF(AH347="","",IFERROR(VLOOKUP(VALUE(AH347),'(辅)战斗时机表'!$A$4:$C$47,3,FALSE)&amp;IF(AI347="","","("&amp;AI347&amp;")"),"配置错误")&amp;IF(AK347="",""," 或 "))</f>
        <v/>
      </c>
    </row>
    <row r="348" spans="1:36" x14ac:dyDescent="0.15">
      <c r="A348" s="9" t="str">
        <f t="shared" ca="1" si="230"/>
        <v>立即</v>
      </c>
      <c r="B348" s="7">
        <f ca="1">IF(OFFSET(Buff!R$6,ROW()-6,0)="","",OFFSET(Buff!R$6,ROW()-6,0))</f>
        <v>0</v>
      </c>
      <c r="C348" s="7">
        <v>1</v>
      </c>
      <c r="D348" s="7">
        <f t="shared" ca="1" si="231"/>
        <v>2</v>
      </c>
      <c r="E348" s="10" t="str">
        <f t="shared" ca="1" si="232"/>
        <v>0</v>
      </c>
      <c r="F348" s="11" t="str">
        <f t="shared" ca="1" si="233"/>
        <v>0</v>
      </c>
      <c r="G348" s="11" t="str">
        <f t="shared" ca="1" si="234"/>
        <v/>
      </c>
      <c r="H348" s="11" t="str">
        <f ca="1">IF(F348="","",IFERROR(VLOOKUP(VALUE(F348),'(辅)战斗时机表'!$A$4:$C$47,3,FALSE)&amp;IF(G348="","","("&amp;G348&amp;")"),"配置错误")&amp;IF(I348="",""," 或 "))</f>
        <v>立即</v>
      </c>
      <c r="I348" s="7" t="str">
        <f t="shared" ca="1" si="235"/>
        <v/>
      </c>
      <c r="J348" s="7">
        <v>2</v>
      </c>
      <c r="K348" s="7">
        <f t="shared" ca="1" si="236"/>
        <v>1</v>
      </c>
      <c r="L348" s="10" t="str">
        <f t="shared" ca="1" si="237"/>
        <v/>
      </c>
      <c r="M348" s="11" t="str">
        <f t="shared" ca="1" si="238"/>
        <v/>
      </c>
      <c r="N348" s="11" t="str">
        <f t="shared" ca="1" si="239"/>
        <v/>
      </c>
      <c r="O348" s="11" t="str">
        <f ca="1">IF(M348="","",IFERROR(VLOOKUP(VALUE(M348),'(辅)战斗时机表'!$A$4:$C$47,3,FALSE)&amp;IF(N348="","","("&amp;N348&amp;")"),"配置错误")&amp;IF(P348="",""," 或 "))</f>
        <v/>
      </c>
      <c r="P348" s="7" t="str">
        <f t="shared" ca="1" si="240"/>
        <v/>
      </c>
      <c r="Q348" s="7">
        <v>3</v>
      </c>
      <c r="R348" s="7">
        <f t="shared" ca="1" si="241"/>
        <v>1</v>
      </c>
      <c r="S348" s="10" t="str">
        <f t="shared" ca="1" si="242"/>
        <v/>
      </c>
      <c r="T348" s="11" t="str">
        <f t="shared" ca="1" si="243"/>
        <v/>
      </c>
      <c r="U348" s="11" t="str">
        <f t="shared" ca="1" si="244"/>
        <v/>
      </c>
      <c r="V348" s="11" t="str">
        <f ca="1">IF(T348="","",IFERROR(VLOOKUP(VALUE(T348),'(辅)战斗时机表'!$A$4:$C$47,3,FALSE)&amp;IF(U348="","","("&amp;U348&amp;")"),"配置错误")&amp;IF(W348="",""," 或 "))</f>
        <v/>
      </c>
      <c r="W348" s="7" t="str">
        <f t="shared" ca="1" si="245"/>
        <v/>
      </c>
      <c r="X348" s="7">
        <v>4</v>
      </c>
      <c r="Y348" s="7">
        <f t="shared" ca="1" si="246"/>
        <v>1</v>
      </c>
      <c r="Z348" s="10" t="str">
        <f t="shared" ca="1" si="247"/>
        <v/>
      </c>
      <c r="AA348" s="11" t="str">
        <f t="shared" ca="1" si="248"/>
        <v/>
      </c>
      <c r="AB348" s="11" t="str">
        <f t="shared" ca="1" si="249"/>
        <v/>
      </c>
      <c r="AC348" s="11" t="str">
        <f ca="1">IF(AA348="","",IFERROR(VLOOKUP(VALUE(AA348),'(辅)战斗时机表'!$A$4:$C$47,3,FALSE)&amp;IF(AB348="","","("&amp;AB348&amp;")"),"配置错误")&amp;IF(AD348="",""," 或 "))</f>
        <v/>
      </c>
      <c r="AD348" s="7" t="str">
        <f t="shared" ca="1" si="250"/>
        <v/>
      </c>
      <c r="AE348" s="7">
        <v>5</v>
      </c>
      <c r="AF348" s="7">
        <f t="shared" ca="1" si="251"/>
        <v>1</v>
      </c>
      <c r="AG348" s="10" t="str">
        <f t="shared" ca="1" si="252"/>
        <v/>
      </c>
      <c r="AH348" s="11" t="str">
        <f t="shared" ca="1" si="253"/>
        <v/>
      </c>
      <c r="AI348" s="11" t="str">
        <f t="shared" ca="1" si="254"/>
        <v/>
      </c>
      <c r="AJ348" s="11" t="str">
        <f ca="1">IF(AH348="","",IFERROR(VLOOKUP(VALUE(AH348),'(辅)战斗时机表'!$A$4:$C$47,3,FALSE)&amp;IF(AI348="","","("&amp;AI348&amp;")"),"配置错误")&amp;IF(AK348="",""," 或 "))</f>
        <v/>
      </c>
    </row>
    <row r="349" spans="1:36" x14ac:dyDescent="0.15">
      <c r="A349" s="9" t="str">
        <f t="shared" ca="1" si="230"/>
        <v>立即</v>
      </c>
      <c r="B349" s="7">
        <f ca="1">IF(OFFSET(Buff!R$6,ROW()-6,0)="","",OFFSET(Buff!R$6,ROW()-6,0))</f>
        <v>0</v>
      </c>
      <c r="C349" s="7">
        <v>1</v>
      </c>
      <c r="D349" s="7">
        <f t="shared" ca="1" si="231"/>
        <v>2</v>
      </c>
      <c r="E349" s="10" t="str">
        <f t="shared" ca="1" si="232"/>
        <v>0</v>
      </c>
      <c r="F349" s="11" t="str">
        <f t="shared" ca="1" si="233"/>
        <v>0</v>
      </c>
      <c r="G349" s="11" t="str">
        <f t="shared" ca="1" si="234"/>
        <v/>
      </c>
      <c r="H349" s="11" t="str">
        <f ca="1">IF(F349="","",IFERROR(VLOOKUP(VALUE(F349),'(辅)战斗时机表'!$A$4:$C$47,3,FALSE)&amp;IF(G349="","","("&amp;G349&amp;")"),"配置错误")&amp;IF(I349="",""," 或 "))</f>
        <v>立即</v>
      </c>
      <c r="I349" s="7" t="str">
        <f t="shared" ca="1" si="235"/>
        <v/>
      </c>
      <c r="J349" s="7">
        <v>2</v>
      </c>
      <c r="K349" s="7">
        <f t="shared" ca="1" si="236"/>
        <v>1</v>
      </c>
      <c r="L349" s="10" t="str">
        <f t="shared" ca="1" si="237"/>
        <v/>
      </c>
      <c r="M349" s="11" t="str">
        <f t="shared" ca="1" si="238"/>
        <v/>
      </c>
      <c r="N349" s="11" t="str">
        <f t="shared" ca="1" si="239"/>
        <v/>
      </c>
      <c r="O349" s="11" t="str">
        <f ca="1">IF(M349="","",IFERROR(VLOOKUP(VALUE(M349),'(辅)战斗时机表'!$A$4:$C$47,3,FALSE)&amp;IF(N349="","","("&amp;N349&amp;")"),"配置错误")&amp;IF(P349="",""," 或 "))</f>
        <v/>
      </c>
      <c r="P349" s="7" t="str">
        <f t="shared" ca="1" si="240"/>
        <v/>
      </c>
      <c r="Q349" s="7">
        <v>3</v>
      </c>
      <c r="R349" s="7">
        <f t="shared" ca="1" si="241"/>
        <v>1</v>
      </c>
      <c r="S349" s="10" t="str">
        <f t="shared" ca="1" si="242"/>
        <v/>
      </c>
      <c r="T349" s="11" t="str">
        <f t="shared" ca="1" si="243"/>
        <v/>
      </c>
      <c r="U349" s="11" t="str">
        <f t="shared" ca="1" si="244"/>
        <v/>
      </c>
      <c r="V349" s="11" t="str">
        <f ca="1">IF(T349="","",IFERROR(VLOOKUP(VALUE(T349),'(辅)战斗时机表'!$A$4:$C$47,3,FALSE)&amp;IF(U349="","","("&amp;U349&amp;")"),"配置错误")&amp;IF(W349="",""," 或 "))</f>
        <v/>
      </c>
      <c r="W349" s="7" t="str">
        <f t="shared" ca="1" si="245"/>
        <v/>
      </c>
      <c r="X349" s="7">
        <v>4</v>
      </c>
      <c r="Y349" s="7">
        <f t="shared" ca="1" si="246"/>
        <v>1</v>
      </c>
      <c r="Z349" s="10" t="str">
        <f t="shared" ca="1" si="247"/>
        <v/>
      </c>
      <c r="AA349" s="11" t="str">
        <f t="shared" ca="1" si="248"/>
        <v/>
      </c>
      <c r="AB349" s="11" t="str">
        <f t="shared" ca="1" si="249"/>
        <v/>
      </c>
      <c r="AC349" s="11" t="str">
        <f ca="1">IF(AA349="","",IFERROR(VLOOKUP(VALUE(AA349),'(辅)战斗时机表'!$A$4:$C$47,3,FALSE)&amp;IF(AB349="","","("&amp;AB349&amp;")"),"配置错误")&amp;IF(AD349="",""," 或 "))</f>
        <v/>
      </c>
      <c r="AD349" s="7" t="str">
        <f t="shared" ca="1" si="250"/>
        <v/>
      </c>
      <c r="AE349" s="7">
        <v>5</v>
      </c>
      <c r="AF349" s="7">
        <f t="shared" ca="1" si="251"/>
        <v>1</v>
      </c>
      <c r="AG349" s="10" t="str">
        <f t="shared" ca="1" si="252"/>
        <v/>
      </c>
      <c r="AH349" s="11" t="str">
        <f t="shared" ca="1" si="253"/>
        <v/>
      </c>
      <c r="AI349" s="11" t="str">
        <f t="shared" ca="1" si="254"/>
        <v/>
      </c>
      <c r="AJ349" s="11" t="str">
        <f ca="1">IF(AH349="","",IFERROR(VLOOKUP(VALUE(AH349),'(辅)战斗时机表'!$A$4:$C$47,3,FALSE)&amp;IF(AI349="","","("&amp;AI349&amp;")"),"配置错误")&amp;IF(AK349="",""," 或 "))</f>
        <v/>
      </c>
    </row>
    <row r="350" spans="1:36" x14ac:dyDescent="0.15">
      <c r="A350" s="9" t="str">
        <f t="shared" ca="1" si="230"/>
        <v>立即</v>
      </c>
      <c r="B350" s="7">
        <f ca="1">IF(OFFSET(Buff!R$6,ROW()-6,0)="","",OFFSET(Buff!R$6,ROW()-6,0))</f>
        <v>0</v>
      </c>
      <c r="C350" s="7">
        <v>1</v>
      </c>
      <c r="D350" s="7">
        <f t="shared" ca="1" si="231"/>
        <v>2</v>
      </c>
      <c r="E350" s="10" t="str">
        <f t="shared" ca="1" si="232"/>
        <v>0</v>
      </c>
      <c r="F350" s="11" t="str">
        <f t="shared" ca="1" si="233"/>
        <v>0</v>
      </c>
      <c r="G350" s="11" t="str">
        <f t="shared" ca="1" si="234"/>
        <v/>
      </c>
      <c r="H350" s="11" t="str">
        <f ca="1">IF(F350="","",IFERROR(VLOOKUP(VALUE(F350),'(辅)战斗时机表'!$A$4:$C$47,3,FALSE)&amp;IF(G350="","","("&amp;G350&amp;")"),"配置错误")&amp;IF(I350="",""," 或 "))</f>
        <v>立即</v>
      </c>
      <c r="I350" s="7" t="str">
        <f t="shared" ca="1" si="235"/>
        <v/>
      </c>
      <c r="J350" s="7">
        <v>2</v>
      </c>
      <c r="K350" s="7">
        <f t="shared" ca="1" si="236"/>
        <v>1</v>
      </c>
      <c r="L350" s="10" t="str">
        <f t="shared" ca="1" si="237"/>
        <v/>
      </c>
      <c r="M350" s="11" t="str">
        <f t="shared" ca="1" si="238"/>
        <v/>
      </c>
      <c r="N350" s="11" t="str">
        <f t="shared" ca="1" si="239"/>
        <v/>
      </c>
      <c r="O350" s="11" t="str">
        <f ca="1">IF(M350="","",IFERROR(VLOOKUP(VALUE(M350),'(辅)战斗时机表'!$A$4:$C$47,3,FALSE)&amp;IF(N350="","","("&amp;N350&amp;")"),"配置错误")&amp;IF(P350="",""," 或 "))</f>
        <v/>
      </c>
      <c r="P350" s="7" t="str">
        <f t="shared" ca="1" si="240"/>
        <v/>
      </c>
      <c r="Q350" s="7">
        <v>3</v>
      </c>
      <c r="R350" s="7">
        <f t="shared" ca="1" si="241"/>
        <v>1</v>
      </c>
      <c r="S350" s="10" t="str">
        <f t="shared" ca="1" si="242"/>
        <v/>
      </c>
      <c r="T350" s="11" t="str">
        <f t="shared" ca="1" si="243"/>
        <v/>
      </c>
      <c r="U350" s="11" t="str">
        <f t="shared" ca="1" si="244"/>
        <v/>
      </c>
      <c r="V350" s="11" t="str">
        <f ca="1">IF(T350="","",IFERROR(VLOOKUP(VALUE(T350),'(辅)战斗时机表'!$A$4:$C$47,3,FALSE)&amp;IF(U350="","","("&amp;U350&amp;")"),"配置错误")&amp;IF(W350="",""," 或 "))</f>
        <v/>
      </c>
      <c r="W350" s="7" t="str">
        <f t="shared" ca="1" si="245"/>
        <v/>
      </c>
      <c r="X350" s="7">
        <v>4</v>
      </c>
      <c r="Y350" s="7">
        <f t="shared" ca="1" si="246"/>
        <v>1</v>
      </c>
      <c r="Z350" s="10" t="str">
        <f t="shared" ca="1" si="247"/>
        <v/>
      </c>
      <c r="AA350" s="11" t="str">
        <f t="shared" ca="1" si="248"/>
        <v/>
      </c>
      <c r="AB350" s="11" t="str">
        <f t="shared" ca="1" si="249"/>
        <v/>
      </c>
      <c r="AC350" s="11" t="str">
        <f ca="1">IF(AA350="","",IFERROR(VLOOKUP(VALUE(AA350),'(辅)战斗时机表'!$A$4:$C$47,3,FALSE)&amp;IF(AB350="","","("&amp;AB350&amp;")"),"配置错误")&amp;IF(AD350="",""," 或 "))</f>
        <v/>
      </c>
      <c r="AD350" s="7" t="str">
        <f t="shared" ca="1" si="250"/>
        <v/>
      </c>
      <c r="AE350" s="7">
        <v>5</v>
      </c>
      <c r="AF350" s="7">
        <f t="shared" ca="1" si="251"/>
        <v>1</v>
      </c>
      <c r="AG350" s="10" t="str">
        <f t="shared" ca="1" si="252"/>
        <v/>
      </c>
      <c r="AH350" s="11" t="str">
        <f t="shared" ca="1" si="253"/>
        <v/>
      </c>
      <c r="AI350" s="11" t="str">
        <f t="shared" ca="1" si="254"/>
        <v/>
      </c>
      <c r="AJ350" s="11" t="str">
        <f ca="1">IF(AH350="","",IFERROR(VLOOKUP(VALUE(AH350),'(辅)战斗时机表'!$A$4:$C$47,3,FALSE)&amp;IF(AI350="","","("&amp;AI350&amp;")"),"配置错误")&amp;IF(AK350="",""," 或 "))</f>
        <v/>
      </c>
    </row>
    <row r="351" spans="1:36" x14ac:dyDescent="0.15">
      <c r="A351" s="9" t="str">
        <f t="shared" ca="1" si="230"/>
        <v>立即</v>
      </c>
      <c r="B351" s="7">
        <f ca="1">IF(OFFSET(Buff!R$6,ROW()-6,0)="","",OFFSET(Buff!R$6,ROW()-6,0))</f>
        <v>0</v>
      </c>
      <c r="C351" s="7">
        <v>1</v>
      </c>
      <c r="D351" s="7">
        <f t="shared" ca="1" si="231"/>
        <v>2</v>
      </c>
      <c r="E351" s="10" t="str">
        <f t="shared" ca="1" si="232"/>
        <v>0</v>
      </c>
      <c r="F351" s="11" t="str">
        <f t="shared" ca="1" si="233"/>
        <v>0</v>
      </c>
      <c r="G351" s="11" t="str">
        <f t="shared" ca="1" si="234"/>
        <v/>
      </c>
      <c r="H351" s="11" t="str">
        <f ca="1">IF(F351="","",IFERROR(VLOOKUP(VALUE(F351),'(辅)战斗时机表'!$A$4:$C$47,3,FALSE)&amp;IF(G351="","","("&amp;G351&amp;")"),"配置错误")&amp;IF(I351="",""," 或 "))</f>
        <v>立即</v>
      </c>
      <c r="I351" s="7" t="str">
        <f t="shared" ca="1" si="235"/>
        <v/>
      </c>
      <c r="J351" s="7">
        <v>2</v>
      </c>
      <c r="K351" s="7">
        <f t="shared" ca="1" si="236"/>
        <v>1</v>
      </c>
      <c r="L351" s="10" t="str">
        <f t="shared" ca="1" si="237"/>
        <v/>
      </c>
      <c r="M351" s="11" t="str">
        <f t="shared" ca="1" si="238"/>
        <v/>
      </c>
      <c r="N351" s="11" t="str">
        <f t="shared" ca="1" si="239"/>
        <v/>
      </c>
      <c r="O351" s="11" t="str">
        <f ca="1">IF(M351="","",IFERROR(VLOOKUP(VALUE(M351),'(辅)战斗时机表'!$A$4:$C$47,3,FALSE)&amp;IF(N351="","","("&amp;N351&amp;")"),"配置错误")&amp;IF(P351="",""," 或 "))</f>
        <v/>
      </c>
      <c r="P351" s="7" t="str">
        <f t="shared" ca="1" si="240"/>
        <v/>
      </c>
      <c r="Q351" s="7">
        <v>3</v>
      </c>
      <c r="R351" s="7">
        <f t="shared" ca="1" si="241"/>
        <v>1</v>
      </c>
      <c r="S351" s="10" t="str">
        <f t="shared" ca="1" si="242"/>
        <v/>
      </c>
      <c r="T351" s="11" t="str">
        <f t="shared" ca="1" si="243"/>
        <v/>
      </c>
      <c r="U351" s="11" t="str">
        <f t="shared" ca="1" si="244"/>
        <v/>
      </c>
      <c r="V351" s="11" t="str">
        <f ca="1">IF(T351="","",IFERROR(VLOOKUP(VALUE(T351),'(辅)战斗时机表'!$A$4:$C$47,3,FALSE)&amp;IF(U351="","","("&amp;U351&amp;")"),"配置错误")&amp;IF(W351="",""," 或 "))</f>
        <v/>
      </c>
      <c r="W351" s="7" t="str">
        <f t="shared" ca="1" si="245"/>
        <v/>
      </c>
      <c r="X351" s="7">
        <v>4</v>
      </c>
      <c r="Y351" s="7">
        <f t="shared" ca="1" si="246"/>
        <v>1</v>
      </c>
      <c r="Z351" s="10" t="str">
        <f t="shared" ca="1" si="247"/>
        <v/>
      </c>
      <c r="AA351" s="11" t="str">
        <f t="shared" ca="1" si="248"/>
        <v/>
      </c>
      <c r="AB351" s="11" t="str">
        <f t="shared" ca="1" si="249"/>
        <v/>
      </c>
      <c r="AC351" s="11" t="str">
        <f ca="1">IF(AA351="","",IFERROR(VLOOKUP(VALUE(AA351),'(辅)战斗时机表'!$A$4:$C$47,3,FALSE)&amp;IF(AB351="","","("&amp;AB351&amp;")"),"配置错误")&amp;IF(AD351="",""," 或 "))</f>
        <v/>
      </c>
      <c r="AD351" s="7" t="str">
        <f t="shared" ca="1" si="250"/>
        <v/>
      </c>
      <c r="AE351" s="7">
        <v>5</v>
      </c>
      <c r="AF351" s="7">
        <f t="shared" ca="1" si="251"/>
        <v>1</v>
      </c>
      <c r="AG351" s="10" t="str">
        <f t="shared" ca="1" si="252"/>
        <v/>
      </c>
      <c r="AH351" s="11" t="str">
        <f t="shared" ca="1" si="253"/>
        <v/>
      </c>
      <c r="AI351" s="11" t="str">
        <f t="shared" ca="1" si="254"/>
        <v/>
      </c>
      <c r="AJ351" s="11" t="str">
        <f ca="1">IF(AH351="","",IFERROR(VLOOKUP(VALUE(AH351),'(辅)战斗时机表'!$A$4:$C$47,3,FALSE)&amp;IF(AI351="","","("&amp;AI351&amp;")"),"配置错误")&amp;IF(AK351="",""," 或 "))</f>
        <v/>
      </c>
    </row>
    <row r="352" spans="1:36" x14ac:dyDescent="0.15">
      <c r="A352" s="9" t="str">
        <f t="shared" ca="1" si="230"/>
        <v>终极技能后</v>
      </c>
      <c r="B352" s="7">
        <f ca="1">IF(OFFSET(Buff!R$6,ROW()-6,0)="","",OFFSET(Buff!R$6,ROW()-6,0))</f>
        <v>609</v>
      </c>
      <c r="C352" s="7">
        <v>1</v>
      </c>
      <c r="D352" s="7">
        <f t="shared" ca="1" si="231"/>
        <v>4</v>
      </c>
      <c r="E352" s="10" t="str">
        <f t="shared" ca="1" si="232"/>
        <v>609</v>
      </c>
      <c r="F352" s="11" t="str">
        <f t="shared" ca="1" si="233"/>
        <v>609</v>
      </c>
      <c r="G352" s="11" t="str">
        <f t="shared" ca="1" si="234"/>
        <v/>
      </c>
      <c r="H352" s="11" t="str">
        <f ca="1">IF(F352="","",IFERROR(VLOOKUP(VALUE(F352),'(辅)战斗时机表'!$A$4:$C$47,3,FALSE)&amp;IF(G352="","","("&amp;G352&amp;")"),"配置错误")&amp;IF(I352="",""," 或 "))</f>
        <v>终极技能后</v>
      </c>
      <c r="I352" s="7" t="str">
        <f t="shared" ca="1" si="235"/>
        <v/>
      </c>
      <c r="J352" s="7">
        <v>2</v>
      </c>
      <c r="K352" s="7">
        <f t="shared" ca="1" si="236"/>
        <v>1</v>
      </c>
      <c r="L352" s="10" t="str">
        <f t="shared" ca="1" si="237"/>
        <v/>
      </c>
      <c r="M352" s="11" t="str">
        <f t="shared" ca="1" si="238"/>
        <v/>
      </c>
      <c r="N352" s="11" t="str">
        <f t="shared" ca="1" si="239"/>
        <v/>
      </c>
      <c r="O352" s="11" t="str">
        <f ca="1">IF(M352="","",IFERROR(VLOOKUP(VALUE(M352),'(辅)战斗时机表'!$A$4:$C$47,3,FALSE)&amp;IF(N352="","","("&amp;N352&amp;")"),"配置错误")&amp;IF(P352="",""," 或 "))</f>
        <v/>
      </c>
      <c r="P352" s="7" t="str">
        <f t="shared" ca="1" si="240"/>
        <v/>
      </c>
      <c r="Q352" s="7">
        <v>3</v>
      </c>
      <c r="R352" s="7">
        <f t="shared" ca="1" si="241"/>
        <v>1</v>
      </c>
      <c r="S352" s="10" t="str">
        <f t="shared" ca="1" si="242"/>
        <v/>
      </c>
      <c r="T352" s="11" t="str">
        <f t="shared" ca="1" si="243"/>
        <v/>
      </c>
      <c r="U352" s="11" t="str">
        <f t="shared" ca="1" si="244"/>
        <v/>
      </c>
      <c r="V352" s="11" t="str">
        <f ca="1">IF(T352="","",IFERROR(VLOOKUP(VALUE(T352),'(辅)战斗时机表'!$A$4:$C$47,3,FALSE)&amp;IF(U352="","","("&amp;U352&amp;")"),"配置错误")&amp;IF(W352="",""," 或 "))</f>
        <v/>
      </c>
      <c r="W352" s="7" t="str">
        <f t="shared" ca="1" si="245"/>
        <v/>
      </c>
      <c r="X352" s="7">
        <v>4</v>
      </c>
      <c r="Y352" s="7">
        <f t="shared" ca="1" si="246"/>
        <v>1</v>
      </c>
      <c r="Z352" s="10" t="str">
        <f t="shared" ca="1" si="247"/>
        <v/>
      </c>
      <c r="AA352" s="11" t="str">
        <f t="shared" ca="1" si="248"/>
        <v/>
      </c>
      <c r="AB352" s="11" t="str">
        <f t="shared" ca="1" si="249"/>
        <v/>
      </c>
      <c r="AC352" s="11" t="str">
        <f ca="1">IF(AA352="","",IFERROR(VLOOKUP(VALUE(AA352),'(辅)战斗时机表'!$A$4:$C$47,3,FALSE)&amp;IF(AB352="","","("&amp;AB352&amp;")"),"配置错误")&amp;IF(AD352="",""," 或 "))</f>
        <v/>
      </c>
      <c r="AD352" s="7" t="str">
        <f t="shared" ca="1" si="250"/>
        <v/>
      </c>
      <c r="AE352" s="7">
        <v>5</v>
      </c>
      <c r="AF352" s="7">
        <f t="shared" ca="1" si="251"/>
        <v>1</v>
      </c>
      <c r="AG352" s="10" t="str">
        <f t="shared" ca="1" si="252"/>
        <v/>
      </c>
      <c r="AH352" s="11" t="str">
        <f t="shared" ca="1" si="253"/>
        <v/>
      </c>
      <c r="AI352" s="11" t="str">
        <f t="shared" ca="1" si="254"/>
        <v/>
      </c>
      <c r="AJ352" s="11" t="str">
        <f ca="1">IF(AH352="","",IFERROR(VLOOKUP(VALUE(AH352),'(辅)战斗时机表'!$A$4:$C$47,3,FALSE)&amp;IF(AI352="","","("&amp;AI352&amp;")"),"配置错误")&amp;IF(AK352="",""," 或 "))</f>
        <v/>
      </c>
    </row>
    <row r="353" spans="1:36" x14ac:dyDescent="0.15">
      <c r="A353" s="9" t="str">
        <f t="shared" ca="1" si="230"/>
        <v>立即</v>
      </c>
      <c r="B353" s="7">
        <f ca="1">IF(OFFSET(Buff!R$6,ROW()-6,0)="","",OFFSET(Buff!R$6,ROW()-6,0))</f>
        <v>0</v>
      </c>
      <c r="C353" s="7">
        <v>1</v>
      </c>
      <c r="D353" s="7">
        <f t="shared" ca="1" si="231"/>
        <v>2</v>
      </c>
      <c r="E353" s="10" t="str">
        <f t="shared" ca="1" si="232"/>
        <v>0</v>
      </c>
      <c r="F353" s="11" t="str">
        <f t="shared" ca="1" si="233"/>
        <v>0</v>
      </c>
      <c r="G353" s="11" t="str">
        <f t="shared" ca="1" si="234"/>
        <v/>
      </c>
      <c r="H353" s="11" t="str">
        <f ca="1">IF(F353="","",IFERROR(VLOOKUP(VALUE(F353),'(辅)战斗时机表'!$A$4:$C$47,3,FALSE)&amp;IF(G353="","","("&amp;G353&amp;")"),"配置错误")&amp;IF(I353="",""," 或 "))</f>
        <v>立即</v>
      </c>
      <c r="I353" s="7" t="str">
        <f t="shared" ca="1" si="235"/>
        <v/>
      </c>
      <c r="J353" s="7">
        <v>2</v>
      </c>
      <c r="K353" s="7">
        <f t="shared" ca="1" si="236"/>
        <v>1</v>
      </c>
      <c r="L353" s="10" t="str">
        <f t="shared" ca="1" si="237"/>
        <v/>
      </c>
      <c r="M353" s="11" t="str">
        <f t="shared" ca="1" si="238"/>
        <v/>
      </c>
      <c r="N353" s="11" t="str">
        <f t="shared" ca="1" si="239"/>
        <v/>
      </c>
      <c r="O353" s="11" t="str">
        <f ca="1">IF(M353="","",IFERROR(VLOOKUP(VALUE(M353),'(辅)战斗时机表'!$A$4:$C$47,3,FALSE)&amp;IF(N353="","","("&amp;N353&amp;")"),"配置错误")&amp;IF(P353="",""," 或 "))</f>
        <v/>
      </c>
      <c r="P353" s="7" t="str">
        <f t="shared" ca="1" si="240"/>
        <v/>
      </c>
      <c r="Q353" s="7">
        <v>3</v>
      </c>
      <c r="R353" s="7">
        <f t="shared" ca="1" si="241"/>
        <v>1</v>
      </c>
      <c r="S353" s="10" t="str">
        <f t="shared" ca="1" si="242"/>
        <v/>
      </c>
      <c r="T353" s="11" t="str">
        <f t="shared" ca="1" si="243"/>
        <v/>
      </c>
      <c r="U353" s="11" t="str">
        <f t="shared" ca="1" si="244"/>
        <v/>
      </c>
      <c r="V353" s="11" t="str">
        <f ca="1">IF(T353="","",IFERROR(VLOOKUP(VALUE(T353),'(辅)战斗时机表'!$A$4:$C$47,3,FALSE)&amp;IF(U353="","","("&amp;U353&amp;")"),"配置错误")&amp;IF(W353="",""," 或 "))</f>
        <v/>
      </c>
      <c r="W353" s="7" t="str">
        <f t="shared" ca="1" si="245"/>
        <v/>
      </c>
      <c r="X353" s="7">
        <v>4</v>
      </c>
      <c r="Y353" s="7">
        <f t="shared" ca="1" si="246"/>
        <v>1</v>
      </c>
      <c r="Z353" s="10" t="str">
        <f t="shared" ca="1" si="247"/>
        <v/>
      </c>
      <c r="AA353" s="11" t="str">
        <f t="shared" ca="1" si="248"/>
        <v/>
      </c>
      <c r="AB353" s="11" t="str">
        <f t="shared" ca="1" si="249"/>
        <v/>
      </c>
      <c r="AC353" s="11" t="str">
        <f ca="1">IF(AA353="","",IFERROR(VLOOKUP(VALUE(AA353),'(辅)战斗时机表'!$A$4:$C$47,3,FALSE)&amp;IF(AB353="","","("&amp;AB353&amp;")"),"配置错误")&amp;IF(AD353="",""," 或 "))</f>
        <v/>
      </c>
      <c r="AD353" s="7" t="str">
        <f t="shared" ca="1" si="250"/>
        <v/>
      </c>
      <c r="AE353" s="7">
        <v>5</v>
      </c>
      <c r="AF353" s="7">
        <f t="shared" ca="1" si="251"/>
        <v>1</v>
      </c>
      <c r="AG353" s="10" t="str">
        <f t="shared" ca="1" si="252"/>
        <v/>
      </c>
      <c r="AH353" s="11" t="str">
        <f t="shared" ca="1" si="253"/>
        <v/>
      </c>
      <c r="AI353" s="11" t="str">
        <f t="shared" ca="1" si="254"/>
        <v/>
      </c>
      <c r="AJ353" s="11" t="str">
        <f ca="1">IF(AH353="","",IFERROR(VLOOKUP(VALUE(AH353),'(辅)战斗时机表'!$A$4:$C$47,3,FALSE)&amp;IF(AI353="","","("&amp;AI353&amp;")"),"配置错误")&amp;IF(AK353="",""," 或 "))</f>
        <v/>
      </c>
    </row>
    <row r="354" spans="1:36" x14ac:dyDescent="0.15">
      <c r="A354" s="9" t="str">
        <f t="shared" ca="1" si="230"/>
        <v>立即</v>
      </c>
      <c r="B354" s="7">
        <f ca="1">IF(OFFSET(Buff!R$6,ROW()-6,0)="","",OFFSET(Buff!R$6,ROW()-6,0))</f>
        <v>0</v>
      </c>
      <c r="C354" s="7">
        <v>1</v>
      </c>
      <c r="D354" s="7">
        <f t="shared" ca="1" si="231"/>
        <v>2</v>
      </c>
      <c r="E354" s="10" t="str">
        <f t="shared" ca="1" si="232"/>
        <v>0</v>
      </c>
      <c r="F354" s="11" t="str">
        <f t="shared" ca="1" si="233"/>
        <v>0</v>
      </c>
      <c r="G354" s="11" t="str">
        <f t="shared" ca="1" si="234"/>
        <v/>
      </c>
      <c r="H354" s="11" t="str">
        <f ca="1">IF(F354="","",IFERROR(VLOOKUP(VALUE(F354),'(辅)战斗时机表'!$A$4:$C$47,3,FALSE)&amp;IF(G354="","","("&amp;G354&amp;")"),"配置错误")&amp;IF(I354="",""," 或 "))</f>
        <v>立即</v>
      </c>
      <c r="I354" s="7" t="str">
        <f t="shared" ca="1" si="235"/>
        <v/>
      </c>
      <c r="J354" s="7">
        <v>2</v>
      </c>
      <c r="K354" s="7">
        <f t="shared" ca="1" si="236"/>
        <v>1</v>
      </c>
      <c r="L354" s="10" t="str">
        <f t="shared" ca="1" si="237"/>
        <v/>
      </c>
      <c r="M354" s="11" t="str">
        <f t="shared" ca="1" si="238"/>
        <v/>
      </c>
      <c r="N354" s="11" t="str">
        <f t="shared" ca="1" si="239"/>
        <v/>
      </c>
      <c r="O354" s="11" t="str">
        <f ca="1">IF(M354="","",IFERROR(VLOOKUP(VALUE(M354),'(辅)战斗时机表'!$A$4:$C$47,3,FALSE)&amp;IF(N354="","","("&amp;N354&amp;")"),"配置错误")&amp;IF(P354="",""," 或 "))</f>
        <v/>
      </c>
      <c r="P354" s="7" t="str">
        <f t="shared" ca="1" si="240"/>
        <v/>
      </c>
      <c r="Q354" s="7">
        <v>3</v>
      </c>
      <c r="R354" s="7">
        <f t="shared" ca="1" si="241"/>
        <v>1</v>
      </c>
      <c r="S354" s="10" t="str">
        <f t="shared" ca="1" si="242"/>
        <v/>
      </c>
      <c r="T354" s="11" t="str">
        <f t="shared" ca="1" si="243"/>
        <v/>
      </c>
      <c r="U354" s="11" t="str">
        <f t="shared" ca="1" si="244"/>
        <v/>
      </c>
      <c r="V354" s="11" t="str">
        <f ca="1">IF(T354="","",IFERROR(VLOOKUP(VALUE(T354),'(辅)战斗时机表'!$A$4:$C$47,3,FALSE)&amp;IF(U354="","","("&amp;U354&amp;")"),"配置错误")&amp;IF(W354="",""," 或 "))</f>
        <v/>
      </c>
      <c r="W354" s="7" t="str">
        <f t="shared" ca="1" si="245"/>
        <v/>
      </c>
      <c r="X354" s="7">
        <v>4</v>
      </c>
      <c r="Y354" s="7">
        <f t="shared" ca="1" si="246"/>
        <v>1</v>
      </c>
      <c r="Z354" s="10" t="str">
        <f t="shared" ca="1" si="247"/>
        <v/>
      </c>
      <c r="AA354" s="11" t="str">
        <f t="shared" ca="1" si="248"/>
        <v/>
      </c>
      <c r="AB354" s="11" t="str">
        <f t="shared" ca="1" si="249"/>
        <v/>
      </c>
      <c r="AC354" s="11" t="str">
        <f ca="1">IF(AA354="","",IFERROR(VLOOKUP(VALUE(AA354),'(辅)战斗时机表'!$A$4:$C$47,3,FALSE)&amp;IF(AB354="","","("&amp;AB354&amp;")"),"配置错误")&amp;IF(AD354="",""," 或 "))</f>
        <v/>
      </c>
      <c r="AD354" s="7" t="str">
        <f t="shared" ca="1" si="250"/>
        <v/>
      </c>
      <c r="AE354" s="7">
        <v>5</v>
      </c>
      <c r="AF354" s="7">
        <f t="shared" ca="1" si="251"/>
        <v>1</v>
      </c>
      <c r="AG354" s="10" t="str">
        <f t="shared" ca="1" si="252"/>
        <v/>
      </c>
      <c r="AH354" s="11" t="str">
        <f t="shared" ca="1" si="253"/>
        <v/>
      </c>
      <c r="AI354" s="11" t="str">
        <f t="shared" ca="1" si="254"/>
        <v/>
      </c>
      <c r="AJ354" s="11" t="str">
        <f ca="1">IF(AH354="","",IFERROR(VLOOKUP(VALUE(AH354),'(辅)战斗时机表'!$A$4:$C$47,3,FALSE)&amp;IF(AI354="","","("&amp;AI354&amp;")"),"配置错误")&amp;IF(AK354="",""," 或 "))</f>
        <v/>
      </c>
    </row>
    <row r="355" spans="1:36" x14ac:dyDescent="0.15">
      <c r="A355" s="9" t="str">
        <f t="shared" ca="1" si="230"/>
        <v>立即</v>
      </c>
      <c r="B355" s="7">
        <f ca="1">IF(OFFSET(Buff!R$6,ROW()-6,0)="","",OFFSET(Buff!R$6,ROW()-6,0))</f>
        <v>0</v>
      </c>
      <c r="C355" s="7">
        <v>1</v>
      </c>
      <c r="D355" s="7">
        <f t="shared" ca="1" si="231"/>
        <v>2</v>
      </c>
      <c r="E355" s="10" t="str">
        <f t="shared" ca="1" si="232"/>
        <v>0</v>
      </c>
      <c r="F355" s="11" t="str">
        <f t="shared" ca="1" si="233"/>
        <v>0</v>
      </c>
      <c r="G355" s="11" t="str">
        <f t="shared" ca="1" si="234"/>
        <v/>
      </c>
      <c r="H355" s="11" t="str">
        <f ca="1">IF(F355="","",IFERROR(VLOOKUP(VALUE(F355),'(辅)战斗时机表'!$A$4:$C$47,3,FALSE)&amp;IF(G355="","","("&amp;G355&amp;")"),"配置错误")&amp;IF(I355="",""," 或 "))</f>
        <v>立即</v>
      </c>
      <c r="I355" s="7" t="str">
        <f t="shared" ca="1" si="235"/>
        <v/>
      </c>
      <c r="J355" s="7">
        <v>2</v>
      </c>
      <c r="K355" s="7">
        <f t="shared" ca="1" si="236"/>
        <v>1</v>
      </c>
      <c r="L355" s="10" t="str">
        <f t="shared" ca="1" si="237"/>
        <v/>
      </c>
      <c r="M355" s="11" t="str">
        <f t="shared" ca="1" si="238"/>
        <v/>
      </c>
      <c r="N355" s="11" t="str">
        <f t="shared" ca="1" si="239"/>
        <v/>
      </c>
      <c r="O355" s="11" t="str">
        <f ca="1">IF(M355="","",IFERROR(VLOOKUP(VALUE(M355),'(辅)战斗时机表'!$A$4:$C$47,3,FALSE)&amp;IF(N355="","","("&amp;N355&amp;")"),"配置错误")&amp;IF(P355="",""," 或 "))</f>
        <v/>
      </c>
      <c r="P355" s="7" t="str">
        <f t="shared" ca="1" si="240"/>
        <v/>
      </c>
      <c r="Q355" s="7">
        <v>3</v>
      </c>
      <c r="R355" s="7">
        <f t="shared" ca="1" si="241"/>
        <v>1</v>
      </c>
      <c r="S355" s="10" t="str">
        <f t="shared" ca="1" si="242"/>
        <v/>
      </c>
      <c r="T355" s="11" t="str">
        <f t="shared" ca="1" si="243"/>
        <v/>
      </c>
      <c r="U355" s="11" t="str">
        <f t="shared" ca="1" si="244"/>
        <v/>
      </c>
      <c r="V355" s="11" t="str">
        <f ca="1">IF(T355="","",IFERROR(VLOOKUP(VALUE(T355),'(辅)战斗时机表'!$A$4:$C$47,3,FALSE)&amp;IF(U355="","","("&amp;U355&amp;")"),"配置错误")&amp;IF(W355="",""," 或 "))</f>
        <v/>
      </c>
      <c r="W355" s="7" t="str">
        <f t="shared" ca="1" si="245"/>
        <v/>
      </c>
      <c r="X355" s="7">
        <v>4</v>
      </c>
      <c r="Y355" s="7">
        <f t="shared" ca="1" si="246"/>
        <v>1</v>
      </c>
      <c r="Z355" s="10" t="str">
        <f t="shared" ca="1" si="247"/>
        <v/>
      </c>
      <c r="AA355" s="11" t="str">
        <f t="shared" ca="1" si="248"/>
        <v/>
      </c>
      <c r="AB355" s="11" t="str">
        <f t="shared" ca="1" si="249"/>
        <v/>
      </c>
      <c r="AC355" s="11" t="str">
        <f ca="1">IF(AA355="","",IFERROR(VLOOKUP(VALUE(AA355),'(辅)战斗时机表'!$A$4:$C$47,3,FALSE)&amp;IF(AB355="","","("&amp;AB355&amp;")"),"配置错误")&amp;IF(AD355="",""," 或 "))</f>
        <v/>
      </c>
      <c r="AD355" s="7" t="str">
        <f t="shared" ca="1" si="250"/>
        <v/>
      </c>
      <c r="AE355" s="7">
        <v>5</v>
      </c>
      <c r="AF355" s="7">
        <f t="shared" ca="1" si="251"/>
        <v>1</v>
      </c>
      <c r="AG355" s="10" t="str">
        <f t="shared" ca="1" si="252"/>
        <v/>
      </c>
      <c r="AH355" s="11" t="str">
        <f t="shared" ca="1" si="253"/>
        <v/>
      </c>
      <c r="AI355" s="11" t="str">
        <f t="shared" ca="1" si="254"/>
        <v/>
      </c>
      <c r="AJ355" s="11" t="str">
        <f ca="1">IF(AH355="","",IFERROR(VLOOKUP(VALUE(AH355),'(辅)战斗时机表'!$A$4:$C$47,3,FALSE)&amp;IF(AI355="","","("&amp;AI355&amp;")"),"配置错误")&amp;IF(AK355="",""," 或 "))</f>
        <v/>
      </c>
    </row>
    <row r="356" spans="1:36" x14ac:dyDescent="0.15">
      <c r="A356" s="9" t="str">
        <f t="shared" ca="1" si="230"/>
        <v>立即</v>
      </c>
      <c r="B356" s="7">
        <f ca="1">IF(OFFSET(Buff!R$6,ROW()-6,0)="","",OFFSET(Buff!R$6,ROW()-6,0))</f>
        <v>0</v>
      </c>
      <c r="C356" s="7">
        <v>1</v>
      </c>
      <c r="D356" s="7">
        <f t="shared" ca="1" si="231"/>
        <v>2</v>
      </c>
      <c r="E356" s="10" t="str">
        <f t="shared" ca="1" si="232"/>
        <v>0</v>
      </c>
      <c r="F356" s="11" t="str">
        <f t="shared" ca="1" si="233"/>
        <v>0</v>
      </c>
      <c r="G356" s="11" t="str">
        <f t="shared" ca="1" si="234"/>
        <v/>
      </c>
      <c r="H356" s="11" t="str">
        <f ca="1">IF(F356="","",IFERROR(VLOOKUP(VALUE(F356),'(辅)战斗时机表'!$A$4:$C$47,3,FALSE)&amp;IF(G356="","","("&amp;G356&amp;")"),"配置错误")&amp;IF(I356="",""," 或 "))</f>
        <v>立即</v>
      </c>
      <c r="I356" s="7" t="str">
        <f t="shared" ca="1" si="235"/>
        <v/>
      </c>
      <c r="J356" s="7">
        <v>2</v>
      </c>
      <c r="K356" s="7">
        <f t="shared" ca="1" si="236"/>
        <v>1</v>
      </c>
      <c r="L356" s="10" t="str">
        <f t="shared" ca="1" si="237"/>
        <v/>
      </c>
      <c r="M356" s="11" t="str">
        <f t="shared" ca="1" si="238"/>
        <v/>
      </c>
      <c r="N356" s="11" t="str">
        <f t="shared" ca="1" si="239"/>
        <v/>
      </c>
      <c r="O356" s="11" t="str">
        <f ca="1">IF(M356="","",IFERROR(VLOOKUP(VALUE(M356),'(辅)战斗时机表'!$A$4:$C$47,3,FALSE)&amp;IF(N356="","","("&amp;N356&amp;")"),"配置错误")&amp;IF(P356="",""," 或 "))</f>
        <v/>
      </c>
      <c r="P356" s="7" t="str">
        <f t="shared" ca="1" si="240"/>
        <v/>
      </c>
      <c r="Q356" s="7">
        <v>3</v>
      </c>
      <c r="R356" s="7">
        <f t="shared" ca="1" si="241"/>
        <v>1</v>
      </c>
      <c r="S356" s="10" t="str">
        <f t="shared" ca="1" si="242"/>
        <v/>
      </c>
      <c r="T356" s="11" t="str">
        <f t="shared" ca="1" si="243"/>
        <v/>
      </c>
      <c r="U356" s="11" t="str">
        <f t="shared" ca="1" si="244"/>
        <v/>
      </c>
      <c r="V356" s="11" t="str">
        <f ca="1">IF(T356="","",IFERROR(VLOOKUP(VALUE(T356),'(辅)战斗时机表'!$A$4:$C$47,3,FALSE)&amp;IF(U356="","","("&amp;U356&amp;")"),"配置错误")&amp;IF(W356="",""," 或 "))</f>
        <v/>
      </c>
      <c r="W356" s="7" t="str">
        <f t="shared" ca="1" si="245"/>
        <v/>
      </c>
      <c r="X356" s="7">
        <v>4</v>
      </c>
      <c r="Y356" s="7">
        <f t="shared" ca="1" si="246"/>
        <v>1</v>
      </c>
      <c r="Z356" s="10" t="str">
        <f t="shared" ca="1" si="247"/>
        <v/>
      </c>
      <c r="AA356" s="11" t="str">
        <f t="shared" ca="1" si="248"/>
        <v/>
      </c>
      <c r="AB356" s="11" t="str">
        <f t="shared" ca="1" si="249"/>
        <v/>
      </c>
      <c r="AC356" s="11" t="str">
        <f ca="1">IF(AA356="","",IFERROR(VLOOKUP(VALUE(AA356),'(辅)战斗时机表'!$A$4:$C$47,3,FALSE)&amp;IF(AB356="","","("&amp;AB356&amp;")"),"配置错误")&amp;IF(AD356="",""," 或 "))</f>
        <v/>
      </c>
      <c r="AD356" s="7" t="str">
        <f t="shared" ca="1" si="250"/>
        <v/>
      </c>
      <c r="AE356" s="7">
        <v>5</v>
      </c>
      <c r="AF356" s="7">
        <f t="shared" ca="1" si="251"/>
        <v>1</v>
      </c>
      <c r="AG356" s="10" t="str">
        <f t="shared" ca="1" si="252"/>
        <v/>
      </c>
      <c r="AH356" s="11" t="str">
        <f t="shared" ca="1" si="253"/>
        <v/>
      </c>
      <c r="AI356" s="11" t="str">
        <f t="shared" ca="1" si="254"/>
        <v/>
      </c>
      <c r="AJ356" s="11" t="str">
        <f ca="1">IF(AH356="","",IFERROR(VLOOKUP(VALUE(AH356),'(辅)战斗时机表'!$A$4:$C$47,3,FALSE)&amp;IF(AI356="","","("&amp;AI356&amp;")"),"配置错误")&amp;IF(AK356="",""," 或 "))</f>
        <v/>
      </c>
    </row>
    <row r="357" spans="1:36" x14ac:dyDescent="0.15">
      <c r="A357" s="9" t="str">
        <f t="shared" ca="1" si="230"/>
        <v>立即</v>
      </c>
      <c r="B357" s="7">
        <f ca="1">IF(OFFSET(Buff!R$6,ROW()-6,0)="","",OFFSET(Buff!R$6,ROW()-6,0))</f>
        <v>0</v>
      </c>
      <c r="C357" s="7">
        <v>1</v>
      </c>
      <c r="D357" s="7">
        <f t="shared" ca="1" si="231"/>
        <v>2</v>
      </c>
      <c r="E357" s="10" t="str">
        <f t="shared" ca="1" si="232"/>
        <v>0</v>
      </c>
      <c r="F357" s="11" t="str">
        <f t="shared" ca="1" si="233"/>
        <v>0</v>
      </c>
      <c r="G357" s="11" t="str">
        <f t="shared" ca="1" si="234"/>
        <v/>
      </c>
      <c r="H357" s="11" t="str">
        <f ca="1">IF(F357="","",IFERROR(VLOOKUP(VALUE(F357),'(辅)战斗时机表'!$A$4:$C$47,3,FALSE)&amp;IF(G357="","","("&amp;G357&amp;")"),"配置错误")&amp;IF(I357="",""," 或 "))</f>
        <v>立即</v>
      </c>
      <c r="I357" s="7" t="str">
        <f t="shared" ca="1" si="235"/>
        <v/>
      </c>
      <c r="J357" s="7">
        <v>2</v>
      </c>
      <c r="K357" s="7">
        <f t="shared" ca="1" si="236"/>
        <v>1</v>
      </c>
      <c r="L357" s="10" t="str">
        <f t="shared" ca="1" si="237"/>
        <v/>
      </c>
      <c r="M357" s="11" t="str">
        <f t="shared" ca="1" si="238"/>
        <v/>
      </c>
      <c r="N357" s="11" t="str">
        <f t="shared" ca="1" si="239"/>
        <v/>
      </c>
      <c r="O357" s="11" t="str">
        <f ca="1">IF(M357="","",IFERROR(VLOOKUP(VALUE(M357),'(辅)战斗时机表'!$A$4:$C$47,3,FALSE)&amp;IF(N357="","","("&amp;N357&amp;")"),"配置错误")&amp;IF(P357="",""," 或 "))</f>
        <v/>
      </c>
      <c r="P357" s="7" t="str">
        <f t="shared" ca="1" si="240"/>
        <v/>
      </c>
      <c r="Q357" s="7">
        <v>3</v>
      </c>
      <c r="R357" s="7">
        <f t="shared" ca="1" si="241"/>
        <v>1</v>
      </c>
      <c r="S357" s="10" t="str">
        <f t="shared" ca="1" si="242"/>
        <v/>
      </c>
      <c r="T357" s="11" t="str">
        <f t="shared" ca="1" si="243"/>
        <v/>
      </c>
      <c r="U357" s="11" t="str">
        <f t="shared" ca="1" si="244"/>
        <v/>
      </c>
      <c r="V357" s="11" t="str">
        <f ca="1">IF(T357="","",IFERROR(VLOOKUP(VALUE(T357),'(辅)战斗时机表'!$A$4:$C$47,3,FALSE)&amp;IF(U357="","","("&amp;U357&amp;")"),"配置错误")&amp;IF(W357="",""," 或 "))</f>
        <v/>
      </c>
      <c r="W357" s="7" t="str">
        <f t="shared" ca="1" si="245"/>
        <v/>
      </c>
      <c r="X357" s="7">
        <v>4</v>
      </c>
      <c r="Y357" s="7">
        <f t="shared" ca="1" si="246"/>
        <v>1</v>
      </c>
      <c r="Z357" s="10" t="str">
        <f t="shared" ca="1" si="247"/>
        <v/>
      </c>
      <c r="AA357" s="11" t="str">
        <f t="shared" ca="1" si="248"/>
        <v/>
      </c>
      <c r="AB357" s="11" t="str">
        <f t="shared" ca="1" si="249"/>
        <v/>
      </c>
      <c r="AC357" s="11" t="str">
        <f ca="1">IF(AA357="","",IFERROR(VLOOKUP(VALUE(AA357),'(辅)战斗时机表'!$A$4:$C$47,3,FALSE)&amp;IF(AB357="","","("&amp;AB357&amp;")"),"配置错误")&amp;IF(AD357="",""," 或 "))</f>
        <v/>
      </c>
      <c r="AD357" s="7" t="str">
        <f t="shared" ca="1" si="250"/>
        <v/>
      </c>
      <c r="AE357" s="7">
        <v>5</v>
      </c>
      <c r="AF357" s="7">
        <f t="shared" ca="1" si="251"/>
        <v>1</v>
      </c>
      <c r="AG357" s="10" t="str">
        <f t="shared" ca="1" si="252"/>
        <v/>
      </c>
      <c r="AH357" s="11" t="str">
        <f t="shared" ca="1" si="253"/>
        <v/>
      </c>
      <c r="AI357" s="11" t="str">
        <f t="shared" ca="1" si="254"/>
        <v/>
      </c>
      <c r="AJ357" s="11" t="str">
        <f ca="1">IF(AH357="","",IFERROR(VLOOKUP(VALUE(AH357),'(辅)战斗时机表'!$A$4:$C$47,3,FALSE)&amp;IF(AI357="","","("&amp;AI357&amp;")"),"配置错误")&amp;IF(AK357="",""," 或 "))</f>
        <v/>
      </c>
    </row>
    <row r="358" spans="1:36" x14ac:dyDescent="0.15">
      <c r="A358" s="9" t="str">
        <f t="shared" ca="1" si="230"/>
        <v>立即</v>
      </c>
      <c r="B358" s="7">
        <f ca="1">IF(OFFSET(Buff!R$6,ROW()-6,0)="","",OFFSET(Buff!R$6,ROW()-6,0))</f>
        <v>0</v>
      </c>
      <c r="C358" s="7">
        <v>1</v>
      </c>
      <c r="D358" s="7">
        <f t="shared" ca="1" si="231"/>
        <v>2</v>
      </c>
      <c r="E358" s="10" t="str">
        <f t="shared" ca="1" si="232"/>
        <v>0</v>
      </c>
      <c r="F358" s="11" t="str">
        <f t="shared" ca="1" si="233"/>
        <v>0</v>
      </c>
      <c r="G358" s="11" t="str">
        <f t="shared" ca="1" si="234"/>
        <v/>
      </c>
      <c r="H358" s="11" t="str">
        <f ca="1">IF(F358="","",IFERROR(VLOOKUP(VALUE(F358),'(辅)战斗时机表'!$A$4:$C$47,3,FALSE)&amp;IF(G358="","","("&amp;G358&amp;")"),"配置错误")&amp;IF(I358="",""," 或 "))</f>
        <v>立即</v>
      </c>
      <c r="I358" s="7" t="str">
        <f t="shared" ca="1" si="235"/>
        <v/>
      </c>
      <c r="J358" s="7">
        <v>2</v>
      </c>
      <c r="K358" s="7">
        <f t="shared" ca="1" si="236"/>
        <v>1</v>
      </c>
      <c r="L358" s="10" t="str">
        <f t="shared" ca="1" si="237"/>
        <v/>
      </c>
      <c r="M358" s="11" t="str">
        <f t="shared" ca="1" si="238"/>
        <v/>
      </c>
      <c r="N358" s="11" t="str">
        <f t="shared" ca="1" si="239"/>
        <v/>
      </c>
      <c r="O358" s="11" t="str">
        <f ca="1">IF(M358="","",IFERROR(VLOOKUP(VALUE(M358),'(辅)战斗时机表'!$A$4:$C$47,3,FALSE)&amp;IF(N358="","","("&amp;N358&amp;")"),"配置错误")&amp;IF(P358="",""," 或 "))</f>
        <v/>
      </c>
      <c r="P358" s="7" t="str">
        <f t="shared" ca="1" si="240"/>
        <v/>
      </c>
      <c r="Q358" s="7">
        <v>3</v>
      </c>
      <c r="R358" s="7">
        <f t="shared" ca="1" si="241"/>
        <v>1</v>
      </c>
      <c r="S358" s="10" t="str">
        <f t="shared" ca="1" si="242"/>
        <v/>
      </c>
      <c r="T358" s="11" t="str">
        <f t="shared" ca="1" si="243"/>
        <v/>
      </c>
      <c r="U358" s="11" t="str">
        <f t="shared" ca="1" si="244"/>
        <v/>
      </c>
      <c r="V358" s="11" t="str">
        <f ca="1">IF(T358="","",IFERROR(VLOOKUP(VALUE(T358),'(辅)战斗时机表'!$A$4:$C$47,3,FALSE)&amp;IF(U358="","","("&amp;U358&amp;")"),"配置错误")&amp;IF(W358="",""," 或 "))</f>
        <v/>
      </c>
      <c r="W358" s="7" t="str">
        <f t="shared" ca="1" si="245"/>
        <v/>
      </c>
      <c r="X358" s="7">
        <v>4</v>
      </c>
      <c r="Y358" s="7">
        <f t="shared" ca="1" si="246"/>
        <v>1</v>
      </c>
      <c r="Z358" s="10" t="str">
        <f t="shared" ca="1" si="247"/>
        <v/>
      </c>
      <c r="AA358" s="11" t="str">
        <f t="shared" ca="1" si="248"/>
        <v/>
      </c>
      <c r="AB358" s="11" t="str">
        <f t="shared" ca="1" si="249"/>
        <v/>
      </c>
      <c r="AC358" s="11" t="str">
        <f ca="1">IF(AA358="","",IFERROR(VLOOKUP(VALUE(AA358),'(辅)战斗时机表'!$A$4:$C$47,3,FALSE)&amp;IF(AB358="","","("&amp;AB358&amp;")"),"配置错误")&amp;IF(AD358="",""," 或 "))</f>
        <v/>
      </c>
      <c r="AD358" s="7" t="str">
        <f t="shared" ca="1" si="250"/>
        <v/>
      </c>
      <c r="AE358" s="7">
        <v>5</v>
      </c>
      <c r="AF358" s="7">
        <f t="shared" ca="1" si="251"/>
        <v>1</v>
      </c>
      <c r="AG358" s="10" t="str">
        <f t="shared" ca="1" si="252"/>
        <v/>
      </c>
      <c r="AH358" s="11" t="str">
        <f t="shared" ca="1" si="253"/>
        <v/>
      </c>
      <c r="AI358" s="11" t="str">
        <f t="shared" ca="1" si="254"/>
        <v/>
      </c>
      <c r="AJ358" s="11" t="str">
        <f ca="1">IF(AH358="","",IFERROR(VLOOKUP(VALUE(AH358),'(辅)战斗时机表'!$A$4:$C$47,3,FALSE)&amp;IF(AI358="","","("&amp;AI358&amp;")"),"配置错误")&amp;IF(AK358="",""," 或 "))</f>
        <v/>
      </c>
    </row>
    <row r="359" spans="1:36" x14ac:dyDescent="0.15">
      <c r="A359" s="9" t="str">
        <f t="shared" ref="A359:A422" ca="1" si="255">H359&amp;O359&amp;V359&amp;AC359&amp;AJ359</f>
        <v>立即</v>
      </c>
      <c r="B359" s="7">
        <f ca="1">IF(OFFSET(Buff!R$6,ROW()-6,0)="","",OFFSET(Buff!R$6,ROW()-6,0))</f>
        <v>0</v>
      </c>
      <c r="C359" s="7">
        <v>1</v>
      </c>
      <c r="D359" s="7">
        <f t="shared" ref="D359:D422" ca="1" si="256">IFERROR(FIND("|",B359,1),LEN(B359)+1)</f>
        <v>2</v>
      </c>
      <c r="E359" s="10" t="str">
        <f t="shared" ref="E359:E422" ca="1" si="257">MID(B359,1,(D359-1))</f>
        <v>0</v>
      </c>
      <c r="F359" s="11" t="str">
        <f t="shared" ref="F359:F422" ca="1" si="258">IFERROR(LEFT(E359,IFERROR(FIND(";",E359)-1,LEN(E359))),"")</f>
        <v>0</v>
      </c>
      <c r="G359" s="11" t="str">
        <f t="shared" ref="G359:G422" ca="1" si="259">RIGHT(E359,LEN(E359)-LEN(F359)-0)</f>
        <v/>
      </c>
      <c r="H359" s="11" t="str">
        <f ca="1">IF(F359="","",IFERROR(VLOOKUP(VALUE(F359),'(辅)战斗时机表'!$A$4:$C$47,3,FALSE)&amp;IF(G359="","","("&amp;G359&amp;")"),"配置错误")&amp;IF(I359="",""," 或 "))</f>
        <v>立即</v>
      </c>
      <c r="I359" s="7" t="str">
        <f t="shared" ref="I359:I422" ca="1" si="260">IFERROR(MID(B359,D359+1,LEN(B359)-D359),"")</f>
        <v/>
      </c>
      <c r="J359" s="7">
        <v>2</v>
      </c>
      <c r="K359" s="7">
        <f t="shared" ref="K359:K422" ca="1" si="261">IFERROR(FIND("|",I359,1),LEN(I359)+1)</f>
        <v>1</v>
      </c>
      <c r="L359" s="10" t="str">
        <f t="shared" ref="L359:L422" ca="1" si="262">MID(I359,1,(K359-1))</f>
        <v/>
      </c>
      <c r="M359" s="11" t="str">
        <f t="shared" ref="M359:M422" ca="1" si="263">IFERROR(LEFT(L359,IFERROR(FIND(";",L359)-1,LEN(L359))),"")</f>
        <v/>
      </c>
      <c r="N359" s="11" t="str">
        <f t="shared" ref="N359:N422" ca="1" si="264">RIGHT(L359,LEN(L359)-LEN(M359)-0)</f>
        <v/>
      </c>
      <c r="O359" s="11" t="str">
        <f ca="1">IF(M359="","",IFERROR(VLOOKUP(VALUE(M359),'(辅)战斗时机表'!$A$4:$C$47,3,FALSE)&amp;IF(N359="","","("&amp;N359&amp;")"),"配置错误")&amp;IF(P359="",""," 或 "))</f>
        <v/>
      </c>
      <c r="P359" s="7" t="str">
        <f t="shared" ref="P359:P422" ca="1" si="265">IFERROR(MID(I359,K359+1,LEN(I359)-K359),"")</f>
        <v/>
      </c>
      <c r="Q359" s="7">
        <v>3</v>
      </c>
      <c r="R359" s="7">
        <f t="shared" ref="R359:R422" ca="1" si="266">IFERROR(FIND("|",P359,1),LEN(P359)+1)</f>
        <v>1</v>
      </c>
      <c r="S359" s="10" t="str">
        <f t="shared" ref="S359:S422" ca="1" si="267">MID(P359,1,(R359-1))</f>
        <v/>
      </c>
      <c r="T359" s="11" t="str">
        <f t="shared" ref="T359:T422" ca="1" si="268">IFERROR(LEFT(S359,IFERROR(FIND(";",S359)-1,LEN(S359))),"")</f>
        <v/>
      </c>
      <c r="U359" s="11" t="str">
        <f t="shared" ref="U359:U422" ca="1" si="269">RIGHT(S359,LEN(S359)-LEN(T359)-0)</f>
        <v/>
      </c>
      <c r="V359" s="11" t="str">
        <f ca="1">IF(T359="","",IFERROR(VLOOKUP(VALUE(T359),'(辅)战斗时机表'!$A$4:$C$47,3,FALSE)&amp;IF(U359="","","("&amp;U359&amp;")"),"配置错误")&amp;IF(W359="",""," 或 "))</f>
        <v/>
      </c>
      <c r="W359" s="7" t="str">
        <f t="shared" ref="W359:W422" ca="1" si="270">IFERROR(MID(P359,R359+1,LEN(P359)-R359),"")</f>
        <v/>
      </c>
      <c r="X359" s="7">
        <v>4</v>
      </c>
      <c r="Y359" s="7">
        <f t="shared" ref="Y359:Y422" ca="1" si="271">IFERROR(FIND("|",W359,1),LEN(W359)+1)</f>
        <v>1</v>
      </c>
      <c r="Z359" s="10" t="str">
        <f t="shared" ref="Z359:Z422" ca="1" si="272">MID(W359,1,(Y359-1))</f>
        <v/>
      </c>
      <c r="AA359" s="11" t="str">
        <f t="shared" ref="AA359:AA422" ca="1" si="273">IFERROR(LEFT(Z359,IFERROR(FIND(";",Z359)-1,LEN(Z359))),"")</f>
        <v/>
      </c>
      <c r="AB359" s="11" t="str">
        <f t="shared" ref="AB359:AB422" ca="1" si="274">RIGHT(Z359,LEN(Z359)-LEN(AA359)-0)</f>
        <v/>
      </c>
      <c r="AC359" s="11" t="str">
        <f ca="1">IF(AA359="","",IFERROR(VLOOKUP(VALUE(AA359),'(辅)战斗时机表'!$A$4:$C$47,3,FALSE)&amp;IF(AB359="","","("&amp;AB359&amp;")"),"配置错误")&amp;IF(AD359="",""," 或 "))</f>
        <v/>
      </c>
      <c r="AD359" s="7" t="str">
        <f t="shared" ref="AD359:AD422" ca="1" si="275">IFERROR(MID(W359,Y359+1,LEN(W359)-Y359),"")</f>
        <v/>
      </c>
      <c r="AE359" s="7">
        <v>5</v>
      </c>
      <c r="AF359" s="7">
        <f t="shared" ref="AF359:AF422" ca="1" si="276">IFERROR(FIND("|",AD359,1),LEN(AD359)+1)</f>
        <v>1</v>
      </c>
      <c r="AG359" s="10" t="str">
        <f t="shared" ref="AG359:AG422" ca="1" si="277">MID(AD359,1,(AF359-1))</f>
        <v/>
      </c>
      <c r="AH359" s="11" t="str">
        <f t="shared" ref="AH359:AH422" ca="1" si="278">IFERROR(LEFT(AG359,IFERROR(FIND(";",AG359)-1,LEN(AG359))),"")</f>
        <v/>
      </c>
      <c r="AI359" s="11" t="str">
        <f t="shared" ref="AI359:AI422" ca="1" si="279">RIGHT(AG359,LEN(AG359)-LEN(AH359)-0)</f>
        <v/>
      </c>
      <c r="AJ359" s="11" t="str">
        <f ca="1">IF(AH359="","",IFERROR(VLOOKUP(VALUE(AH359),'(辅)战斗时机表'!$A$4:$C$47,3,FALSE)&amp;IF(AI359="","","("&amp;AI359&amp;")"),"配置错误")&amp;IF(AK359="",""," 或 "))</f>
        <v/>
      </c>
    </row>
    <row r="360" spans="1:36" x14ac:dyDescent="0.15">
      <c r="A360" s="9" t="str">
        <f t="shared" ca="1" si="255"/>
        <v>立即 或 当血量变化时</v>
      </c>
      <c r="B360" s="7" t="str">
        <f ca="1">IF(OFFSET(Buff!R$6,ROW()-6,0)="","",OFFSET(Buff!R$6,ROW()-6,0))</f>
        <v>0|300</v>
      </c>
      <c r="C360" s="7">
        <v>1</v>
      </c>
      <c r="D360" s="7">
        <f t="shared" ca="1" si="256"/>
        <v>2</v>
      </c>
      <c r="E360" s="10" t="str">
        <f t="shared" ca="1" si="257"/>
        <v>0</v>
      </c>
      <c r="F360" s="11" t="str">
        <f t="shared" ca="1" si="258"/>
        <v>0</v>
      </c>
      <c r="G360" s="11" t="str">
        <f t="shared" ca="1" si="259"/>
        <v/>
      </c>
      <c r="H360" s="11" t="str">
        <f ca="1">IF(F360="","",IFERROR(VLOOKUP(VALUE(F360),'(辅)战斗时机表'!$A$4:$C$47,3,FALSE)&amp;IF(G360="","","("&amp;G360&amp;")"),"配置错误")&amp;IF(I360="",""," 或 "))</f>
        <v xml:space="preserve">立即 或 </v>
      </c>
      <c r="I360" s="7" t="str">
        <f t="shared" ca="1" si="260"/>
        <v>300</v>
      </c>
      <c r="J360" s="7">
        <v>2</v>
      </c>
      <c r="K360" s="7">
        <f t="shared" ca="1" si="261"/>
        <v>4</v>
      </c>
      <c r="L360" s="10" t="str">
        <f t="shared" ca="1" si="262"/>
        <v>300</v>
      </c>
      <c r="M360" s="11" t="str">
        <f t="shared" ca="1" si="263"/>
        <v>300</v>
      </c>
      <c r="N360" s="11" t="str">
        <f t="shared" ca="1" si="264"/>
        <v/>
      </c>
      <c r="O360" s="11" t="str">
        <f ca="1">IF(M360="","",IFERROR(VLOOKUP(VALUE(M360),'(辅)战斗时机表'!$A$4:$C$47,3,FALSE)&amp;IF(N360="","","("&amp;N360&amp;")"),"配置错误")&amp;IF(P360="",""," 或 "))</f>
        <v>当血量变化时</v>
      </c>
      <c r="P360" s="7" t="str">
        <f t="shared" ca="1" si="265"/>
        <v/>
      </c>
      <c r="Q360" s="7">
        <v>3</v>
      </c>
      <c r="R360" s="7">
        <f t="shared" ca="1" si="266"/>
        <v>1</v>
      </c>
      <c r="S360" s="10" t="str">
        <f t="shared" ca="1" si="267"/>
        <v/>
      </c>
      <c r="T360" s="11" t="str">
        <f t="shared" ca="1" si="268"/>
        <v/>
      </c>
      <c r="U360" s="11" t="str">
        <f t="shared" ca="1" si="269"/>
        <v/>
      </c>
      <c r="V360" s="11" t="str">
        <f ca="1">IF(T360="","",IFERROR(VLOOKUP(VALUE(T360),'(辅)战斗时机表'!$A$4:$C$47,3,FALSE)&amp;IF(U360="","","("&amp;U360&amp;")"),"配置错误")&amp;IF(W360="",""," 或 "))</f>
        <v/>
      </c>
      <c r="W360" s="7" t="str">
        <f t="shared" ca="1" si="270"/>
        <v/>
      </c>
      <c r="X360" s="7">
        <v>4</v>
      </c>
      <c r="Y360" s="7">
        <f t="shared" ca="1" si="271"/>
        <v>1</v>
      </c>
      <c r="Z360" s="10" t="str">
        <f t="shared" ca="1" si="272"/>
        <v/>
      </c>
      <c r="AA360" s="11" t="str">
        <f t="shared" ca="1" si="273"/>
        <v/>
      </c>
      <c r="AB360" s="11" t="str">
        <f t="shared" ca="1" si="274"/>
        <v/>
      </c>
      <c r="AC360" s="11" t="str">
        <f ca="1">IF(AA360="","",IFERROR(VLOOKUP(VALUE(AA360),'(辅)战斗时机表'!$A$4:$C$47,3,FALSE)&amp;IF(AB360="","","("&amp;AB360&amp;")"),"配置错误")&amp;IF(AD360="",""," 或 "))</f>
        <v/>
      </c>
      <c r="AD360" s="7" t="str">
        <f t="shared" ca="1" si="275"/>
        <v/>
      </c>
      <c r="AE360" s="7">
        <v>5</v>
      </c>
      <c r="AF360" s="7">
        <f t="shared" ca="1" si="276"/>
        <v>1</v>
      </c>
      <c r="AG360" s="10" t="str">
        <f t="shared" ca="1" si="277"/>
        <v/>
      </c>
      <c r="AH360" s="11" t="str">
        <f t="shared" ca="1" si="278"/>
        <v/>
      </c>
      <c r="AI360" s="11" t="str">
        <f t="shared" ca="1" si="279"/>
        <v/>
      </c>
      <c r="AJ360" s="11" t="str">
        <f ca="1">IF(AH360="","",IFERROR(VLOOKUP(VALUE(AH360),'(辅)战斗时机表'!$A$4:$C$47,3,FALSE)&amp;IF(AI360="","","("&amp;AI360&amp;")"),"配置错误")&amp;IF(AK360="",""," 或 "))</f>
        <v/>
      </c>
    </row>
    <row r="361" spans="1:36" x14ac:dyDescent="0.15">
      <c r="A361" s="9" t="str">
        <f t="shared" ca="1" si="255"/>
        <v>立即</v>
      </c>
      <c r="B361" s="7">
        <f ca="1">IF(OFFSET(Buff!R$6,ROW()-6,0)="","",OFFSET(Buff!R$6,ROW()-6,0))</f>
        <v>0</v>
      </c>
      <c r="C361" s="7">
        <v>1</v>
      </c>
      <c r="D361" s="7">
        <f t="shared" ca="1" si="256"/>
        <v>2</v>
      </c>
      <c r="E361" s="10" t="str">
        <f t="shared" ca="1" si="257"/>
        <v>0</v>
      </c>
      <c r="F361" s="11" t="str">
        <f t="shared" ca="1" si="258"/>
        <v>0</v>
      </c>
      <c r="G361" s="11" t="str">
        <f t="shared" ca="1" si="259"/>
        <v/>
      </c>
      <c r="H361" s="11" t="str">
        <f ca="1">IF(F361="","",IFERROR(VLOOKUP(VALUE(F361),'(辅)战斗时机表'!$A$4:$C$47,3,FALSE)&amp;IF(G361="","","("&amp;G361&amp;")"),"配置错误")&amp;IF(I361="",""," 或 "))</f>
        <v>立即</v>
      </c>
      <c r="I361" s="7" t="str">
        <f t="shared" ca="1" si="260"/>
        <v/>
      </c>
      <c r="J361" s="7">
        <v>2</v>
      </c>
      <c r="K361" s="7">
        <f t="shared" ca="1" si="261"/>
        <v>1</v>
      </c>
      <c r="L361" s="10" t="str">
        <f t="shared" ca="1" si="262"/>
        <v/>
      </c>
      <c r="M361" s="11" t="str">
        <f t="shared" ca="1" si="263"/>
        <v/>
      </c>
      <c r="N361" s="11" t="str">
        <f t="shared" ca="1" si="264"/>
        <v/>
      </c>
      <c r="O361" s="11" t="str">
        <f ca="1">IF(M361="","",IFERROR(VLOOKUP(VALUE(M361),'(辅)战斗时机表'!$A$4:$C$47,3,FALSE)&amp;IF(N361="","","("&amp;N361&amp;")"),"配置错误")&amp;IF(P361="",""," 或 "))</f>
        <v/>
      </c>
      <c r="P361" s="7" t="str">
        <f t="shared" ca="1" si="265"/>
        <v/>
      </c>
      <c r="Q361" s="7">
        <v>3</v>
      </c>
      <c r="R361" s="7">
        <f t="shared" ca="1" si="266"/>
        <v>1</v>
      </c>
      <c r="S361" s="10" t="str">
        <f t="shared" ca="1" si="267"/>
        <v/>
      </c>
      <c r="T361" s="11" t="str">
        <f t="shared" ca="1" si="268"/>
        <v/>
      </c>
      <c r="U361" s="11" t="str">
        <f t="shared" ca="1" si="269"/>
        <v/>
      </c>
      <c r="V361" s="11" t="str">
        <f ca="1">IF(T361="","",IFERROR(VLOOKUP(VALUE(T361),'(辅)战斗时机表'!$A$4:$C$47,3,FALSE)&amp;IF(U361="","","("&amp;U361&amp;")"),"配置错误")&amp;IF(W361="",""," 或 "))</f>
        <v/>
      </c>
      <c r="W361" s="7" t="str">
        <f t="shared" ca="1" si="270"/>
        <v/>
      </c>
      <c r="X361" s="7">
        <v>4</v>
      </c>
      <c r="Y361" s="7">
        <f t="shared" ca="1" si="271"/>
        <v>1</v>
      </c>
      <c r="Z361" s="10" t="str">
        <f t="shared" ca="1" si="272"/>
        <v/>
      </c>
      <c r="AA361" s="11" t="str">
        <f t="shared" ca="1" si="273"/>
        <v/>
      </c>
      <c r="AB361" s="11" t="str">
        <f t="shared" ca="1" si="274"/>
        <v/>
      </c>
      <c r="AC361" s="11" t="str">
        <f ca="1">IF(AA361="","",IFERROR(VLOOKUP(VALUE(AA361),'(辅)战斗时机表'!$A$4:$C$47,3,FALSE)&amp;IF(AB361="","","("&amp;AB361&amp;")"),"配置错误")&amp;IF(AD361="",""," 或 "))</f>
        <v/>
      </c>
      <c r="AD361" s="7" t="str">
        <f t="shared" ca="1" si="275"/>
        <v/>
      </c>
      <c r="AE361" s="7">
        <v>5</v>
      </c>
      <c r="AF361" s="7">
        <f t="shared" ca="1" si="276"/>
        <v>1</v>
      </c>
      <c r="AG361" s="10" t="str">
        <f t="shared" ca="1" si="277"/>
        <v/>
      </c>
      <c r="AH361" s="11" t="str">
        <f t="shared" ca="1" si="278"/>
        <v/>
      </c>
      <c r="AI361" s="11" t="str">
        <f t="shared" ca="1" si="279"/>
        <v/>
      </c>
      <c r="AJ361" s="11" t="str">
        <f ca="1">IF(AH361="","",IFERROR(VLOOKUP(VALUE(AH361),'(辅)战斗时机表'!$A$4:$C$47,3,FALSE)&amp;IF(AI361="","","("&amp;AI361&amp;")"),"配置错误")&amp;IF(AK361="",""," 或 "))</f>
        <v/>
      </c>
    </row>
    <row r="362" spans="1:36" x14ac:dyDescent="0.15">
      <c r="A362" s="9" t="str">
        <f t="shared" ca="1" si="255"/>
        <v>立即 或 当血量变化时</v>
      </c>
      <c r="B362" s="7" t="str">
        <f ca="1">IF(OFFSET(Buff!R$6,ROW()-6,0)="","",OFFSET(Buff!R$6,ROW()-6,0))</f>
        <v>0|300</v>
      </c>
      <c r="C362" s="7">
        <v>1</v>
      </c>
      <c r="D362" s="7">
        <f t="shared" ca="1" si="256"/>
        <v>2</v>
      </c>
      <c r="E362" s="10" t="str">
        <f t="shared" ca="1" si="257"/>
        <v>0</v>
      </c>
      <c r="F362" s="11" t="str">
        <f t="shared" ca="1" si="258"/>
        <v>0</v>
      </c>
      <c r="G362" s="11" t="str">
        <f t="shared" ca="1" si="259"/>
        <v/>
      </c>
      <c r="H362" s="11" t="str">
        <f ca="1">IF(F362="","",IFERROR(VLOOKUP(VALUE(F362),'(辅)战斗时机表'!$A$4:$C$47,3,FALSE)&amp;IF(G362="","","("&amp;G362&amp;")"),"配置错误")&amp;IF(I362="",""," 或 "))</f>
        <v xml:space="preserve">立即 或 </v>
      </c>
      <c r="I362" s="7" t="str">
        <f t="shared" ca="1" si="260"/>
        <v>300</v>
      </c>
      <c r="J362" s="7">
        <v>2</v>
      </c>
      <c r="K362" s="7">
        <f t="shared" ca="1" si="261"/>
        <v>4</v>
      </c>
      <c r="L362" s="10" t="str">
        <f t="shared" ca="1" si="262"/>
        <v>300</v>
      </c>
      <c r="M362" s="11" t="str">
        <f t="shared" ca="1" si="263"/>
        <v>300</v>
      </c>
      <c r="N362" s="11" t="str">
        <f t="shared" ca="1" si="264"/>
        <v/>
      </c>
      <c r="O362" s="11" t="str">
        <f ca="1">IF(M362="","",IFERROR(VLOOKUP(VALUE(M362),'(辅)战斗时机表'!$A$4:$C$47,3,FALSE)&amp;IF(N362="","","("&amp;N362&amp;")"),"配置错误")&amp;IF(P362="",""," 或 "))</f>
        <v>当血量变化时</v>
      </c>
      <c r="P362" s="7" t="str">
        <f t="shared" ca="1" si="265"/>
        <v/>
      </c>
      <c r="Q362" s="7">
        <v>3</v>
      </c>
      <c r="R362" s="7">
        <f t="shared" ca="1" si="266"/>
        <v>1</v>
      </c>
      <c r="S362" s="10" t="str">
        <f t="shared" ca="1" si="267"/>
        <v/>
      </c>
      <c r="T362" s="11" t="str">
        <f t="shared" ca="1" si="268"/>
        <v/>
      </c>
      <c r="U362" s="11" t="str">
        <f t="shared" ca="1" si="269"/>
        <v/>
      </c>
      <c r="V362" s="11" t="str">
        <f ca="1">IF(T362="","",IFERROR(VLOOKUP(VALUE(T362),'(辅)战斗时机表'!$A$4:$C$47,3,FALSE)&amp;IF(U362="","","("&amp;U362&amp;")"),"配置错误")&amp;IF(W362="",""," 或 "))</f>
        <v/>
      </c>
      <c r="W362" s="7" t="str">
        <f t="shared" ca="1" si="270"/>
        <v/>
      </c>
      <c r="X362" s="7">
        <v>4</v>
      </c>
      <c r="Y362" s="7">
        <f t="shared" ca="1" si="271"/>
        <v>1</v>
      </c>
      <c r="Z362" s="10" t="str">
        <f t="shared" ca="1" si="272"/>
        <v/>
      </c>
      <c r="AA362" s="11" t="str">
        <f t="shared" ca="1" si="273"/>
        <v/>
      </c>
      <c r="AB362" s="11" t="str">
        <f t="shared" ca="1" si="274"/>
        <v/>
      </c>
      <c r="AC362" s="11" t="str">
        <f ca="1">IF(AA362="","",IFERROR(VLOOKUP(VALUE(AA362),'(辅)战斗时机表'!$A$4:$C$47,3,FALSE)&amp;IF(AB362="","","("&amp;AB362&amp;")"),"配置错误")&amp;IF(AD362="",""," 或 "))</f>
        <v/>
      </c>
      <c r="AD362" s="7" t="str">
        <f t="shared" ca="1" si="275"/>
        <v/>
      </c>
      <c r="AE362" s="7">
        <v>5</v>
      </c>
      <c r="AF362" s="7">
        <f t="shared" ca="1" si="276"/>
        <v>1</v>
      </c>
      <c r="AG362" s="10" t="str">
        <f t="shared" ca="1" si="277"/>
        <v/>
      </c>
      <c r="AH362" s="11" t="str">
        <f t="shared" ca="1" si="278"/>
        <v/>
      </c>
      <c r="AI362" s="11" t="str">
        <f t="shared" ca="1" si="279"/>
        <v/>
      </c>
      <c r="AJ362" s="11" t="str">
        <f ca="1">IF(AH362="","",IFERROR(VLOOKUP(VALUE(AH362),'(辅)战斗时机表'!$A$4:$C$47,3,FALSE)&amp;IF(AI362="","","("&amp;AI362&amp;")"),"配置错误")&amp;IF(AK362="",""," 或 "))</f>
        <v/>
      </c>
    </row>
    <row r="363" spans="1:36" x14ac:dyDescent="0.15">
      <c r="A363" s="9" t="str">
        <f t="shared" ca="1" si="255"/>
        <v>立即 或 当血量变化时</v>
      </c>
      <c r="B363" s="7" t="str">
        <f ca="1">IF(OFFSET(Buff!R$6,ROW()-6,0)="","",OFFSET(Buff!R$6,ROW()-6,0))</f>
        <v>0|300</v>
      </c>
      <c r="C363" s="7">
        <v>1</v>
      </c>
      <c r="D363" s="7">
        <f t="shared" ca="1" si="256"/>
        <v>2</v>
      </c>
      <c r="E363" s="10" t="str">
        <f t="shared" ca="1" si="257"/>
        <v>0</v>
      </c>
      <c r="F363" s="11" t="str">
        <f t="shared" ca="1" si="258"/>
        <v>0</v>
      </c>
      <c r="G363" s="11" t="str">
        <f t="shared" ca="1" si="259"/>
        <v/>
      </c>
      <c r="H363" s="11" t="str">
        <f ca="1">IF(F363="","",IFERROR(VLOOKUP(VALUE(F363),'(辅)战斗时机表'!$A$4:$C$47,3,FALSE)&amp;IF(G363="","","("&amp;G363&amp;")"),"配置错误")&amp;IF(I363="",""," 或 "))</f>
        <v xml:space="preserve">立即 或 </v>
      </c>
      <c r="I363" s="7" t="str">
        <f t="shared" ca="1" si="260"/>
        <v>300</v>
      </c>
      <c r="J363" s="7">
        <v>2</v>
      </c>
      <c r="K363" s="7">
        <f t="shared" ca="1" si="261"/>
        <v>4</v>
      </c>
      <c r="L363" s="10" t="str">
        <f t="shared" ca="1" si="262"/>
        <v>300</v>
      </c>
      <c r="M363" s="11" t="str">
        <f t="shared" ca="1" si="263"/>
        <v>300</v>
      </c>
      <c r="N363" s="11" t="str">
        <f t="shared" ca="1" si="264"/>
        <v/>
      </c>
      <c r="O363" s="11" t="str">
        <f ca="1">IF(M363="","",IFERROR(VLOOKUP(VALUE(M363),'(辅)战斗时机表'!$A$4:$C$47,3,FALSE)&amp;IF(N363="","","("&amp;N363&amp;")"),"配置错误")&amp;IF(P363="",""," 或 "))</f>
        <v>当血量变化时</v>
      </c>
      <c r="P363" s="7" t="str">
        <f t="shared" ca="1" si="265"/>
        <v/>
      </c>
      <c r="Q363" s="7">
        <v>3</v>
      </c>
      <c r="R363" s="7">
        <f t="shared" ca="1" si="266"/>
        <v>1</v>
      </c>
      <c r="S363" s="10" t="str">
        <f t="shared" ca="1" si="267"/>
        <v/>
      </c>
      <c r="T363" s="11" t="str">
        <f t="shared" ca="1" si="268"/>
        <v/>
      </c>
      <c r="U363" s="11" t="str">
        <f t="shared" ca="1" si="269"/>
        <v/>
      </c>
      <c r="V363" s="11" t="str">
        <f ca="1">IF(T363="","",IFERROR(VLOOKUP(VALUE(T363),'(辅)战斗时机表'!$A$4:$C$47,3,FALSE)&amp;IF(U363="","","("&amp;U363&amp;")"),"配置错误")&amp;IF(W363="",""," 或 "))</f>
        <v/>
      </c>
      <c r="W363" s="7" t="str">
        <f t="shared" ca="1" si="270"/>
        <v/>
      </c>
      <c r="X363" s="7">
        <v>4</v>
      </c>
      <c r="Y363" s="7">
        <f t="shared" ca="1" si="271"/>
        <v>1</v>
      </c>
      <c r="Z363" s="10" t="str">
        <f t="shared" ca="1" si="272"/>
        <v/>
      </c>
      <c r="AA363" s="11" t="str">
        <f t="shared" ca="1" si="273"/>
        <v/>
      </c>
      <c r="AB363" s="11" t="str">
        <f t="shared" ca="1" si="274"/>
        <v/>
      </c>
      <c r="AC363" s="11" t="str">
        <f ca="1">IF(AA363="","",IFERROR(VLOOKUP(VALUE(AA363),'(辅)战斗时机表'!$A$4:$C$47,3,FALSE)&amp;IF(AB363="","","("&amp;AB363&amp;")"),"配置错误")&amp;IF(AD363="",""," 或 "))</f>
        <v/>
      </c>
      <c r="AD363" s="7" t="str">
        <f t="shared" ca="1" si="275"/>
        <v/>
      </c>
      <c r="AE363" s="7">
        <v>5</v>
      </c>
      <c r="AF363" s="7">
        <f t="shared" ca="1" si="276"/>
        <v>1</v>
      </c>
      <c r="AG363" s="10" t="str">
        <f t="shared" ca="1" si="277"/>
        <v/>
      </c>
      <c r="AH363" s="11" t="str">
        <f t="shared" ca="1" si="278"/>
        <v/>
      </c>
      <c r="AI363" s="11" t="str">
        <f t="shared" ca="1" si="279"/>
        <v/>
      </c>
      <c r="AJ363" s="11" t="str">
        <f ca="1">IF(AH363="","",IFERROR(VLOOKUP(VALUE(AH363),'(辅)战斗时机表'!$A$4:$C$47,3,FALSE)&amp;IF(AI363="","","("&amp;AI363&amp;")"),"配置错误")&amp;IF(AK363="",""," 或 "))</f>
        <v/>
      </c>
    </row>
    <row r="364" spans="1:36" x14ac:dyDescent="0.15">
      <c r="A364" s="9" t="str">
        <f t="shared" ca="1" si="255"/>
        <v>立即</v>
      </c>
      <c r="B364" s="7">
        <f ca="1">IF(OFFSET(Buff!R$6,ROW()-6,0)="","",OFFSET(Buff!R$6,ROW()-6,0))</f>
        <v>0</v>
      </c>
      <c r="C364" s="7">
        <v>1</v>
      </c>
      <c r="D364" s="7">
        <f t="shared" ca="1" si="256"/>
        <v>2</v>
      </c>
      <c r="E364" s="10" t="str">
        <f t="shared" ca="1" si="257"/>
        <v>0</v>
      </c>
      <c r="F364" s="11" t="str">
        <f t="shared" ca="1" si="258"/>
        <v>0</v>
      </c>
      <c r="G364" s="11" t="str">
        <f t="shared" ca="1" si="259"/>
        <v/>
      </c>
      <c r="H364" s="11" t="str">
        <f ca="1">IF(F364="","",IFERROR(VLOOKUP(VALUE(F364),'(辅)战斗时机表'!$A$4:$C$47,3,FALSE)&amp;IF(G364="","","("&amp;G364&amp;")"),"配置错误")&amp;IF(I364="",""," 或 "))</f>
        <v>立即</v>
      </c>
      <c r="I364" s="7" t="str">
        <f t="shared" ca="1" si="260"/>
        <v/>
      </c>
      <c r="J364" s="7">
        <v>2</v>
      </c>
      <c r="K364" s="7">
        <f t="shared" ca="1" si="261"/>
        <v>1</v>
      </c>
      <c r="L364" s="10" t="str">
        <f t="shared" ca="1" si="262"/>
        <v/>
      </c>
      <c r="M364" s="11" t="str">
        <f t="shared" ca="1" si="263"/>
        <v/>
      </c>
      <c r="N364" s="11" t="str">
        <f t="shared" ca="1" si="264"/>
        <v/>
      </c>
      <c r="O364" s="11" t="str">
        <f ca="1">IF(M364="","",IFERROR(VLOOKUP(VALUE(M364),'(辅)战斗时机表'!$A$4:$C$47,3,FALSE)&amp;IF(N364="","","("&amp;N364&amp;")"),"配置错误")&amp;IF(P364="",""," 或 "))</f>
        <v/>
      </c>
      <c r="P364" s="7" t="str">
        <f t="shared" ca="1" si="265"/>
        <v/>
      </c>
      <c r="Q364" s="7">
        <v>3</v>
      </c>
      <c r="R364" s="7">
        <f t="shared" ca="1" si="266"/>
        <v>1</v>
      </c>
      <c r="S364" s="10" t="str">
        <f t="shared" ca="1" si="267"/>
        <v/>
      </c>
      <c r="T364" s="11" t="str">
        <f t="shared" ca="1" si="268"/>
        <v/>
      </c>
      <c r="U364" s="11" t="str">
        <f t="shared" ca="1" si="269"/>
        <v/>
      </c>
      <c r="V364" s="11" t="str">
        <f ca="1">IF(T364="","",IFERROR(VLOOKUP(VALUE(T364),'(辅)战斗时机表'!$A$4:$C$47,3,FALSE)&amp;IF(U364="","","("&amp;U364&amp;")"),"配置错误")&amp;IF(W364="",""," 或 "))</f>
        <v/>
      </c>
      <c r="W364" s="7" t="str">
        <f t="shared" ca="1" si="270"/>
        <v/>
      </c>
      <c r="X364" s="7">
        <v>4</v>
      </c>
      <c r="Y364" s="7">
        <f t="shared" ca="1" si="271"/>
        <v>1</v>
      </c>
      <c r="Z364" s="10" t="str">
        <f t="shared" ca="1" si="272"/>
        <v/>
      </c>
      <c r="AA364" s="11" t="str">
        <f t="shared" ca="1" si="273"/>
        <v/>
      </c>
      <c r="AB364" s="11" t="str">
        <f t="shared" ca="1" si="274"/>
        <v/>
      </c>
      <c r="AC364" s="11" t="str">
        <f ca="1">IF(AA364="","",IFERROR(VLOOKUP(VALUE(AA364),'(辅)战斗时机表'!$A$4:$C$47,3,FALSE)&amp;IF(AB364="","","("&amp;AB364&amp;")"),"配置错误")&amp;IF(AD364="",""," 或 "))</f>
        <v/>
      </c>
      <c r="AD364" s="7" t="str">
        <f t="shared" ca="1" si="275"/>
        <v/>
      </c>
      <c r="AE364" s="7">
        <v>5</v>
      </c>
      <c r="AF364" s="7">
        <f t="shared" ca="1" si="276"/>
        <v>1</v>
      </c>
      <c r="AG364" s="10" t="str">
        <f t="shared" ca="1" si="277"/>
        <v/>
      </c>
      <c r="AH364" s="11" t="str">
        <f t="shared" ca="1" si="278"/>
        <v/>
      </c>
      <c r="AI364" s="11" t="str">
        <f t="shared" ca="1" si="279"/>
        <v/>
      </c>
      <c r="AJ364" s="11" t="str">
        <f ca="1">IF(AH364="","",IFERROR(VLOOKUP(VALUE(AH364),'(辅)战斗时机表'!$A$4:$C$47,3,FALSE)&amp;IF(AI364="","","("&amp;AI364&amp;")"),"配置错误")&amp;IF(AK364="",""," 或 "))</f>
        <v/>
      </c>
    </row>
    <row r="365" spans="1:36" x14ac:dyDescent="0.15">
      <c r="A365" s="9" t="str">
        <f t="shared" ca="1" si="255"/>
        <v>立即 或 当血量变化时</v>
      </c>
      <c r="B365" s="7" t="str">
        <f ca="1">IF(OFFSET(Buff!R$6,ROW()-6,0)="","",OFFSET(Buff!R$6,ROW()-6,0))</f>
        <v>0|300</v>
      </c>
      <c r="C365" s="7">
        <v>1</v>
      </c>
      <c r="D365" s="7">
        <f t="shared" ca="1" si="256"/>
        <v>2</v>
      </c>
      <c r="E365" s="10" t="str">
        <f t="shared" ca="1" si="257"/>
        <v>0</v>
      </c>
      <c r="F365" s="11" t="str">
        <f t="shared" ca="1" si="258"/>
        <v>0</v>
      </c>
      <c r="G365" s="11" t="str">
        <f t="shared" ca="1" si="259"/>
        <v/>
      </c>
      <c r="H365" s="11" t="str">
        <f ca="1">IF(F365="","",IFERROR(VLOOKUP(VALUE(F365),'(辅)战斗时机表'!$A$4:$C$47,3,FALSE)&amp;IF(G365="","","("&amp;G365&amp;")"),"配置错误")&amp;IF(I365="",""," 或 "))</f>
        <v xml:space="preserve">立即 或 </v>
      </c>
      <c r="I365" s="7" t="str">
        <f t="shared" ca="1" si="260"/>
        <v>300</v>
      </c>
      <c r="J365" s="7">
        <v>2</v>
      </c>
      <c r="K365" s="7">
        <f t="shared" ca="1" si="261"/>
        <v>4</v>
      </c>
      <c r="L365" s="10" t="str">
        <f t="shared" ca="1" si="262"/>
        <v>300</v>
      </c>
      <c r="M365" s="11" t="str">
        <f t="shared" ca="1" si="263"/>
        <v>300</v>
      </c>
      <c r="N365" s="11" t="str">
        <f t="shared" ca="1" si="264"/>
        <v/>
      </c>
      <c r="O365" s="11" t="str">
        <f ca="1">IF(M365="","",IFERROR(VLOOKUP(VALUE(M365),'(辅)战斗时机表'!$A$4:$C$47,3,FALSE)&amp;IF(N365="","","("&amp;N365&amp;")"),"配置错误")&amp;IF(P365="",""," 或 "))</f>
        <v>当血量变化时</v>
      </c>
      <c r="P365" s="7" t="str">
        <f t="shared" ca="1" si="265"/>
        <v/>
      </c>
      <c r="Q365" s="7">
        <v>3</v>
      </c>
      <c r="R365" s="7">
        <f t="shared" ca="1" si="266"/>
        <v>1</v>
      </c>
      <c r="S365" s="10" t="str">
        <f t="shared" ca="1" si="267"/>
        <v/>
      </c>
      <c r="T365" s="11" t="str">
        <f t="shared" ca="1" si="268"/>
        <v/>
      </c>
      <c r="U365" s="11" t="str">
        <f t="shared" ca="1" si="269"/>
        <v/>
      </c>
      <c r="V365" s="11" t="str">
        <f ca="1">IF(T365="","",IFERROR(VLOOKUP(VALUE(T365),'(辅)战斗时机表'!$A$4:$C$47,3,FALSE)&amp;IF(U365="","","("&amp;U365&amp;")"),"配置错误")&amp;IF(W365="",""," 或 "))</f>
        <v/>
      </c>
      <c r="W365" s="7" t="str">
        <f t="shared" ca="1" si="270"/>
        <v/>
      </c>
      <c r="X365" s="7">
        <v>4</v>
      </c>
      <c r="Y365" s="7">
        <f t="shared" ca="1" si="271"/>
        <v>1</v>
      </c>
      <c r="Z365" s="10" t="str">
        <f t="shared" ca="1" si="272"/>
        <v/>
      </c>
      <c r="AA365" s="11" t="str">
        <f t="shared" ca="1" si="273"/>
        <v/>
      </c>
      <c r="AB365" s="11" t="str">
        <f t="shared" ca="1" si="274"/>
        <v/>
      </c>
      <c r="AC365" s="11" t="str">
        <f ca="1">IF(AA365="","",IFERROR(VLOOKUP(VALUE(AA365),'(辅)战斗时机表'!$A$4:$C$47,3,FALSE)&amp;IF(AB365="","","("&amp;AB365&amp;")"),"配置错误")&amp;IF(AD365="",""," 或 "))</f>
        <v/>
      </c>
      <c r="AD365" s="7" t="str">
        <f t="shared" ca="1" si="275"/>
        <v/>
      </c>
      <c r="AE365" s="7">
        <v>5</v>
      </c>
      <c r="AF365" s="7">
        <f t="shared" ca="1" si="276"/>
        <v>1</v>
      </c>
      <c r="AG365" s="10" t="str">
        <f t="shared" ca="1" si="277"/>
        <v/>
      </c>
      <c r="AH365" s="11" t="str">
        <f t="shared" ca="1" si="278"/>
        <v/>
      </c>
      <c r="AI365" s="11" t="str">
        <f t="shared" ca="1" si="279"/>
        <v/>
      </c>
      <c r="AJ365" s="11" t="str">
        <f ca="1">IF(AH365="","",IFERROR(VLOOKUP(VALUE(AH365),'(辅)战斗时机表'!$A$4:$C$47,3,FALSE)&amp;IF(AI365="","","("&amp;AI365&amp;")"),"配置错误")&amp;IF(AK365="",""," 或 "))</f>
        <v/>
      </c>
    </row>
    <row r="366" spans="1:36" x14ac:dyDescent="0.15">
      <c r="A366" s="9" t="str">
        <f t="shared" ca="1" si="255"/>
        <v>立即 或 当血量变化时</v>
      </c>
      <c r="B366" s="7" t="str">
        <f ca="1">IF(OFFSET(Buff!R$6,ROW()-6,0)="","",OFFSET(Buff!R$6,ROW()-6,0))</f>
        <v>0|300</v>
      </c>
      <c r="C366" s="7">
        <v>1</v>
      </c>
      <c r="D366" s="7">
        <f t="shared" ca="1" si="256"/>
        <v>2</v>
      </c>
      <c r="E366" s="10" t="str">
        <f t="shared" ca="1" si="257"/>
        <v>0</v>
      </c>
      <c r="F366" s="11" t="str">
        <f t="shared" ca="1" si="258"/>
        <v>0</v>
      </c>
      <c r="G366" s="11" t="str">
        <f t="shared" ca="1" si="259"/>
        <v/>
      </c>
      <c r="H366" s="11" t="str">
        <f ca="1">IF(F366="","",IFERROR(VLOOKUP(VALUE(F366),'(辅)战斗时机表'!$A$4:$C$47,3,FALSE)&amp;IF(G366="","","("&amp;G366&amp;")"),"配置错误")&amp;IF(I366="",""," 或 "))</f>
        <v xml:space="preserve">立即 或 </v>
      </c>
      <c r="I366" s="7" t="str">
        <f t="shared" ca="1" si="260"/>
        <v>300</v>
      </c>
      <c r="J366" s="7">
        <v>2</v>
      </c>
      <c r="K366" s="7">
        <f t="shared" ca="1" si="261"/>
        <v>4</v>
      </c>
      <c r="L366" s="10" t="str">
        <f t="shared" ca="1" si="262"/>
        <v>300</v>
      </c>
      <c r="M366" s="11" t="str">
        <f t="shared" ca="1" si="263"/>
        <v>300</v>
      </c>
      <c r="N366" s="11" t="str">
        <f t="shared" ca="1" si="264"/>
        <v/>
      </c>
      <c r="O366" s="11" t="str">
        <f ca="1">IF(M366="","",IFERROR(VLOOKUP(VALUE(M366),'(辅)战斗时机表'!$A$4:$C$47,3,FALSE)&amp;IF(N366="","","("&amp;N366&amp;")"),"配置错误")&amp;IF(P366="",""," 或 "))</f>
        <v>当血量变化时</v>
      </c>
      <c r="P366" s="7" t="str">
        <f t="shared" ca="1" si="265"/>
        <v/>
      </c>
      <c r="Q366" s="7">
        <v>3</v>
      </c>
      <c r="R366" s="7">
        <f t="shared" ca="1" si="266"/>
        <v>1</v>
      </c>
      <c r="S366" s="10" t="str">
        <f t="shared" ca="1" si="267"/>
        <v/>
      </c>
      <c r="T366" s="11" t="str">
        <f t="shared" ca="1" si="268"/>
        <v/>
      </c>
      <c r="U366" s="11" t="str">
        <f t="shared" ca="1" si="269"/>
        <v/>
      </c>
      <c r="V366" s="11" t="str">
        <f ca="1">IF(T366="","",IFERROR(VLOOKUP(VALUE(T366),'(辅)战斗时机表'!$A$4:$C$47,3,FALSE)&amp;IF(U366="","","("&amp;U366&amp;")"),"配置错误")&amp;IF(W366="",""," 或 "))</f>
        <v/>
      </c>
      <c r="W366" s="7" t="str">
        <f t="shared" ca="1" si="270"/>
        <v/>
      </c>
      <c r="X366" s="7">
        <v>4</v>
      </c>
      <c r="Y366" s="7">
        <f t="shared" ca="1" si="271"/>
        <v>1</v>
      </c>
      <c r="Z366" s="10" t="str">
        <f t="shared" ca="1" si="272"/>
        <v/>
      </c>
      <c r="AA366" s="11" t="str">
        <f t="shared" ca="1" si="273"/>
        <v/>
      </c>
      <c r="AB366" s="11" t="str">
        <f t="shared" ca="1" si="274"/>
        <v/>
      </c>
      <c r="AC366" s="11" t="str">
        <f ca="1">IF(AA366="","",IFERROR(VLOOKUP(VALUE(AA366),'(辅)战斗时机表'!$A$4:$C$47,3,FALSE)&amp;IF(AB366="","","("&amp;AB366&amp;")"),"配置错误")&amp;IF(AD366="",""," 或 "))</f>
        <v/>
      </c>
      <c r="AD366" s="7" t="str">
        <f t="shared" ca="1" si="275"/>
        <v/>
      </c>
      <c r="AE366" s="7">
        <v>5</v>
      </c>
      <c r="AF366" s="7">
        <f t="shared" ca="1" si="276"/>
        <v>1</v>
      </c>
      <c r="AG366" s="10" t="str">
        <f t="shared" ca="1" si="277"/>
        <v/>
      </c>
      <c r="AH366" s="11" t="str">
        <f t="shared" ca="1" si="278"/>
        <v/>
      </c>
      <c r="AI366" s="11" t="str">
        <f t="shared" ca="1" si="279"/>
        <v/>
      </c>
      <c r="AJ366" s="11" t="str">
        <f ca="1">IF(AH366="","",IFERROR(VLOOKUP(VALUE(AH366),'(辅)战斗时机表'!$A$4:$C$47,3,FALSE)&amp;IF(AI366="","","("&amp;AI366&amp;")"),"配置错误")&amp;IF(AK366="",""," 或 "))</f>
        <v/>
      </c>
    </row>
    <row r="367" spans="1:36" x14ac:dyDescent="0.15">
      <c r="A367" s="9" t="str">
        <f t="shared" ca="1" si="255"/>
        <v>立即</v>
      </c>
      <c r="B367" s="7">
        <f ca="1">IF(OFFSET(Buff!R$6,ROW()-6,0)="","",OFFSET(Buff!R$6,ROW()-6,0))</f>
        <v>0</v>
      </c>
      <c r="C367" s="7">
        <v>1</v>
      </c>
      <c r="D367" s="7">
        <f t="shared" ca="1" si="256"/>
        <v>2</v>
      </c>
      <c r="E367" s="10" t="str">
        <f t="shared" ca="1" si="257"/>
        <v>0</v>
      </c>
      <c r="F367" s="11" t="str">
        <f t="shared" ca="1" si="258"/>
        <v>0</v>
      </c>
      <c r="G367" s="11" t="str">
        <f t="shared" ca="1" si="259"/>
        <v/>
      </c>
      <c r="H367" s="11" t="str">
        <f ca="1">IF(F367="","",IFERROR(VLOOKUP(VALUE(F367),'(辅)战斗时机表'!$A$4:$C$47,3,FALSE)&amp;IF(G367="","","("&amp;G367&amp;")"),"配置错误")&amp;IF(I367="",""," 或 "))</f>
        <v>立即</v>
      </c>
      <c r="I367" s="7" t="str">
        <f t="shared" ca="1" si="260"/>
        <v/>
      </c>
      <c r="J367" s="7">
        <v>2</v>
      </c>
      <c r="K367" s="7">
        <f t="shared" ca="1" si="261"/>
        <v>1</v>
      </c>
      <c r="L367" s="10" t="str">
        <f t="shared" ca="1" si="262"/>
        <v/>
      </c>
      <c r="M367" s="11" t="str">
        <f t="shared" ca="1" si="263"/>
        <v/>
      </c>
      <c r="N367" s="11" t="str">
        <f t="shared" ca="1" si="264"/>
        <v/>
      </c>
      <c r="O367" s="11" t="str">
        <f ca="1">IF(M367="","",IFERROR(VLOOKUP(VALUE(M367),'(辅)战斗时机表'!$A$4:$C$47,3,FALSE)&amp;IF(N367="","","("&amp;N367&amp;")"),"配置错误")&amp;IF(P367="",""," 或 "))</f>
        <v/>
      </c>
      <c r="P367" s="7" t="str">
        <f t="shared" ca="1" si="265"/>
        <v/>
      </c>
      <c r="Q367" s="7">
        <v>3</v>
      </c>
      <c r="R367" s="7">
        <f t="shared" ca="1" si="266"/>
        <v>1</v>
      </c>
      <c r="S367" s="10" t="str">
        <f t="shared" ca="1" si="267"/>
        <v/>
      </c>
      <c r="T367" s="11" t="str">
        <f t="shared" ca="1" si="268"/>
        <v/>
      </c>
      <c r="U367" s="11" t="str">
        <f t="shared" ca="1" si="269"/>
        <v/>
      </c>
      <c r="V367" s="11" t="str">
        <f ca="1">IF(T367="","",IFERROR(VLOOKUP(VALUE(T367),'(辅)战斗时机表'!$A$4:$C$47,3,FALSE)&amp;IF(U367="","","("&amp;U367&amp;")"),"配置错误")&amp;IF(W367="",""," 或 "))</f>
        <v/>
      </c>
      <c r="W367" s="7" t="str">
        <f t="shared" ca="1" si="270"/>
        <v/>
      </c>
      <c r="X367" s="7">
        <v>4</v>
      </c>
      <c r="Y367" s="7">
        <f t="shared" ca="1" si="271"/>
        <v>1</v>
      </c>
      <c r="Z367" s="10" t="str">
        <f t="shared" ca="1" si="272"/>
        <v/>
      </c>
      <c r="AA367" s="11" t="str">
        <f t="shared" ca="1" si="273"/>
        <v/>
      </c>
      <c r="AB367" s="11" t="str">
        <f t="shared" ca="1" si="274"/>
        <v/>
      </c>
      <c r="AC367" s="11" t="str">
        <f ca="1">IF(AA367="","",IFERROR(VLOOKUP(VALUE(AA367),'(辅)战斗时机表'!$A$4:$C$47,3,FALSE)&amp;IF(AB367="","","("&amp;AB367&amp;")"),"配置错误")&amp;IF(AD367="",""," 或 "))</f>
        <v/>
      </c>
      <c r="AD367" s="7" t="str">
        <f t="shared" ca="1" si="275"/>
        <v/>
      </c>
      <c r="AE367" s="7">
        <v>5</v>
      </c>
      <c r="AF367" s="7">
        <f t="shared" ca="1" si="276"/>
        <v>1</v>
      </c>
      <c r="AG367" s="10" t="str">
        <f t="shared" ca="1" si="277"/>
        <v/>
      </c>
      <c r="AH367" s="11" t="str">
        <f t="shared" ca="1" si="278"/>
        <v/>
      </c>
      <c r="AI367" s="11" t="str">
        <f t="shared" ca="1" si="279"/>
        <v/>
      </c>
      <c r="AJ367" s="11" t="str">
        <f ca="1">IF(AH367="","",IFERROR(VLOOKUP(VALUE(AH367),'(辅)战斗时机表'!$A$4:$C$47,3,FALSE)&amp;IF(AI367="","","("&amp;AI367&amp;")"),"配置错误")&amp;IF(AK367="",""," 或 "))</f>
        <v/>
      </c>
    </row>
    <row r="368" spans="1:36" x14ac:dyDescent="0.15">
      <c r="A368" s="9" t="str">
        <f t="shared" ca="1" si="255"/>
        <v>立即 或 当血量变化时</v>
      </c>
      <c r="B368" s="7" t="str">
        <f ca="1">IF(OFFSET(Buff!R$6,ROW()-6,0)="","",OFFSET(Buff!R$6,ROW()-6,0))</f>
        <v>0|300</v>
      </c>
      <c r="C368" s="7">
        <v>1</v>
      </c>
      <c r="D368" s="7">
        <f t="shared" ca="1" si="256"/>
        <v>2</v>
      </c>
      <c r="E368" s="10" t="str">
        <f t="shared" ca="1" si="257"/>
        <v>0</v>
      </c>
      <c r="F368" s="11" t="str">
        <f t="shared" ca="1" si="258"/>
        <v>0</v>
      </c>
      <c r="G368" s="11" t="str">
        <f t="shared" ca="1" si="259"/>
        <v/>
      </c>
      <c r="H368" s="11" t="str">
        <f ca="1">IF(F368="","",IFERROR(VLOOKUP(VALUE(F368),'(辅)战斗时机表'!$A$4:$C$47,3,FALSE)&amp;IF(G368="","","("&amp;G368&amp;")"),"配置错误")&amp;IF(I368="",""," 或 "))</f>
        <v xml:space="preserve">立即 或 </v>
      </c>
      <c r="I368" s="7" t="str">
        <f t="shared" ca="1" si="260"/>
        <v>300</v>
      </c>
      <c r="J368" s="7">
        <v>2</v>
      </c>
      <c r="K368" s="7">
        <f t="shared" ca="1" si="261"/>
        <v>4</v>
      </c>
      <c r="L368" s="10" t="str">
        <f t="shared" ca="1" si="262"/>
        <v>300</v>
      </c>
      <c r="M368" s="11" t="str">
        <f t="shared" ca="1" si="263"/>
        <v>300</v>
      </c>
      <c r="N368" s="11" t="str">
        <f t="shared" ca="1" si="264"/>
        <v/>
      </c>
      <c r="O368" s="11" t="str">
        <f ca="1">IF(M368="","",IFERROR(VLOOKUP(VALUE(M368),'(辅)战斗时机表'!$A$4:$C$47,3,FALSE)&amp;IF(N368="","","("&amp;N368&amp;")"),"配置错误")&amp;IF(P368="",""," 或 "))</f>
        <v>当血量变化时</v>
      </c>
      <c r="P368" s="7" t="str">
        <f t="shared" ca="1" si="265"/>
        <v/>
      </c>
      <c r="Q368" s="7">
        <v>3</v>
      </c>
      <c r="R368" s="7">
        <f t="shared" ca="1" si="266"/>
        <v>1</v>
      </c>
      <c r="S368" s="10" t="str">
        <f t="shared" ca="1" si="267"/>
        <v/>
      </c>
      <c r="T368" s="11" t="str">
        <f t="shared" ca="1" si="268"/>
        <v/>
      </c>
      <c r="U368" s="11" t="str">
        <f t="shared" ca="1" si="269"/>
        <v/>
      </c>
      <c r="V368" s="11" t="str">
        <f ca="1">IF(T368="","",IFERROR(VLOOKUP(VALUE(T368),'(辅)战斗时机表'!$A$4:$C$47,3,FALSE)&amp;IF(U368="","","("&amp;U368&amp;")"),"配置错误")&amp;IF(W368="",""," 或 "))</f>
        <v/>
      </c>
      <c r="W368" s="7" t="str">
        <f t="shared" ca="1" si="270"/>
        <v/>
      </c>
      <c r="X368" s="7">
        <v>4</v>
      </c>
      <c r="Y368" s="7">
        <f t="shared" ca="1" si="271"/>
        <v>1</v>
      </c>
      <c r="Z368" s="10" t="str">
        <f t="shared" ca="1" si="272"/>
        <v/>
      </c>
      <c r="AA368" s="11" t="str">
        <f t="shared" ca="1" si="273"/>
        <v/>
      </c>
      <c r="AB368" s="11" t="str">
        <f t="shared" ca="1" si="274"/>
        <v/>
      </c>
      <c r="AC368" s="11" t="str">
        <f ca="1">IF(AA368="","",IFERROR(VLOOKUP(VALUE(AA368),'(辅)战斗时机表'!$A$4:$C$47,3,FALSE)&amp;IF(AB368="","","("&amp;AB368&amp;")"),"配置错误")&amp;IF(AD368="",""," 或 "))</f>
        <v/>
      </c>
      <c r="AD368" s="7" t="str">
        <f t="shared" ca="1" si="275"/>
        <v/>
      </c>
      <c r="AE368" s="7">
        <v>5</v>
      </c>
      <c r="AF368" s="7">
        <f t="shared" ca="1" si="276"/>
        <v>1</v>
      </c>
      <c r="AG368" s="10" t="str">
        <f t="shared" ca="1" si="277"/>
        <v/>
      </c>
      <c r="AH368" s="11" t="str">
        <f t="shared" ca="1" si="278"/>
        <v/>
      </c>
      <c r="AI368" s="11" t="str">
        <f t="shared" ca="1" si="279"/>
        <v/>
      </c>
      <c r="AJ368" s="11" t="str">
        <f ca="1">IF(AH368="","",IFERROR(VLOOKUP(VALUE(AH368),'(辅)战斗时机表'!$A$4:$C$47,3,FALSE)&amp;IF(AI368="","","("&amp;AI368&amp;")"),"配置错误")&amp;IF(AK368="",""," 或 "))</f>
        <v/>
      </c>
    </row>
    <row r="369" spans="1:36" x14ac:dyDescent="0.15">
      <c r="A369" s="9" t="str">
        <f t="shared" ca="1" si="255"/>
        <v>立即</v>
      </c>
      <c r="B369" s="7">
        <f ca="1">IF(OFFSET(Buff!R$6,ROW()-6,0)="","",OFFSET(Buff!R$6,ROW()-6,0))</f>
        <v>0</v>
      </c>
      <c r="C369" s="7">
        <v>1</v>
      </c>
      <c r="D369" s="7">
        <f t="shared" ca="1" si="256"/>
        <v>2</v>
      </c>
      <c r="E369" s="10" t="str">
        <f t="shared" ca="1" si="257"/>
        <v>0</v>
      </c>
      <c r="F369" s="11" t="str">
        <f t="shared" ca="1" si="258"/>
        <v>0</v>
      </c>
      <c r="G369" s="11" t="str">
        <f t="shared" ca="1" si="259"/>
        <v/>
      </c>
      <c r="H369" s="11" t="str">
        <f ca="1">IF(F369="","",IFERROR(VLOOKUP(VALUE(F369),'(辅)战斗时机表'!$A$4:$C$47,3,FALSE)&amp;IF(G369="","","("&amp;G369&amp;")"),"配置错误")&amp;IF(I369="",""," 或 "))</f>
        <v>立即</v>
      </c>
      <c r="I369" s="7" t="str">
        <f t="shared" ca="1" si="260"/>
        <v/>
      </c>
      <c r="J369" s="7">
        <v>2</v>
      </c>
      <c r="K369" s="7">
        <f t="shared" ca="1" si="261"/>
        <v>1</v>
      </c>
      <c r="L369" s="10" t="str">
        <f t="shared" ca="1" si="262"/>
        <v/>
      </c>
      <c r="M369" s="11" t="str">
        <f t="shared" ca="1" si="263"/>
        <v/>
      </c>
      <c r="N369" s="11" t="str">
        <f t="shared" ca="1" si="264"/>
        <v/>
      </c>
      <c r="O369" s="11" t="str">
        <f ca="1">IF(M369="","",IFERROR(VLOOKUP(VALUE(M369),'(辅)战斗时机表'!$A$4:$C$47,3,FALSE)&amp;IF(N369="","","("&amp;N369&amp;")"),"配置错误")&amp;IF(P369="",""," 或 "))</f>
        <v/>
      </c>
      <c r="P369" s="7" t="str">
        <f t="shared" ca="1" si="265"/>
        <v/>
      </c>
      <c r="Q369" s="7">
        <v>3</v>
      </c>
      <c r="R369" s="7">
        <f t="shared" ca="1" si="266"/>
        <v>1</v>
      </c>
      <c r="S369" s="10" t="str">
        <f t="shared" ca="1" si="267"/>
        <v/>
      </c>
      <c r="T369" s="11" t="str">
        <f t="shared" ca="1" si="268"/>
        <v/>
      </c>
      <c r="U369" s="11" t="str">
        <f t="shared" ca="1" si="269"/>
        <v/>
      </c>
      <c r="V369" s="11" t="str">
        <f ca="1">IF(T369="","",IFERROR(VLOOKUP(VALUE(T369),'(辅)战斗时机表'!$A$4:$C$47,3,FALSE)&amp;IF(U369="","","("&amp;U369&amp;")"),"配置错误")&amp;IF(W369="",""," 或 "))</f>
        <v/>
      </c>
      <c r="W369" s="7" t="str">
        <f t="shared" ca="1" si="270"/>
        <v/>
      </c>
      <c r="X369" s="7">
        <v>4</v>
      </c>
      <c r="Y369" s="7">
        <f t="shared" ca="1" si="271"/>
        <v>1</v>
      </c>
      <c r="Z369" s="10" t="str">
        <f t="shared" ca="1" si="272"/>
        <v/>
      </c>
      <c r="AA369" s="11" t="str">
        <f t="shared" ca="1" si="273"/>
        <v/>
      </c>
      <c r="AB369" s="11" t="str">
        <f t="shared" ca="1" si="274"/>
        <v/>
      </c>
      <c r="AC369" s="11" t="str">
        <f ca="1">IF(AA369="","",IFERROR(VLOOKUP(VALUE(AA369),'(辅)战斗时机表'!$A$4:$C$47,3,FALSE)&amp;IF(AB369="","","("&amp;AB369&amp;")"),"配置错误")&amp;IF(AD369="",""," 或 "))</f>
        <v/>
      </c>
      <c r="AD369" s="7" t="str">
        <f t="shared" ca="1" si="275"/>
        <v/>
      </c>
      <c r="AE369" s="7">
        <v>5</v>
      </c>
      <c r="AF369" s="7">
        <f t="shared" ca="1" si="276"/>
        <v>1</v>
      </c>
      <c r="AG369" s="10" t="str">
        <f t="shared" ca="1" si="277"/>
        <v/>
      </c>
      <c r="AH369" s="11" t="str">
        <f t="shared" ca="1" si="278"/>
        <v/>
      </c>
      <c r="AI369" s="11" t="str">
        <f t="shared" ca="1" si="279"/>
        <v/>
      </c>
      <c r="AJ369" s="11" t="str">
        <f ca="1">IF(AH369="","",IFERROR(VLOOKUP(VALUE(AH369),'(辅)战斗时机表'!$A$4:$C$47,3,FALSE)&amp;IF(AI369="","","("&amp;AI369&amp;")"),"配置错误")&amp;IF(AK369="",""," 或 "))</f>
        <v/>
      </c>
    </row>
    <row r="370" spans="1:36" x14ac:dyDescent="0.15">
      <c r="A370" s="9" t="str">
        <f t="shared" ca="1" si="255"/>
        <v>立即</v>
      </c>
      <c r="B370" s="7">
        <f ca="1">IF(OFFSET(Buff!R$6,ROW()-6,0)="","",OFFSET(Buff!R$6,ROW()-6,0))</f>
        <v>0</v>
      </c>
      <c r="C370" s="7">
        <v>1</v>
      </c>
      <c r="D370" s="7">
        <f t="shared" ca="1" si="256"/>
        <v>2</v>
      </c>
      <c r="E370" s="10" t="str">
        <f t="shared" ca="1" si="257"/>
        <v>0</v>
      </c>
      <c r="F370" s="11" t="str">
        <f t="shared" ca="1" si="258"/>
        <v>0</v>
      </c>
      <c r="G370" s="11" t="str">
        <f t="shared" ca="1" si="259"/>
        <v/>
      </c>
      <c r="H370" s="11" t="str">
        <f ca="1">IF(F370="","",IFERROR(VLOOKUP(VALUE(F370),'(辅)战斗时机表'!$A$4:$C$47,3,FALSE)&amp;IF(G370="","","("&amp;G370&amp;")"),"配置错误")&amp;IF(I370="",""," 或 "))</f>
        <v>立即</v>
      </c>
      <c r="I370" s="7" t="str">
        <f t="shared" ca="1" si="260"/>
        <v/>
      </c>
      <c r="J370" s="7">
        <v>2</v>
      </c>
      <c r="K370" s="7">
        <f t="shared" ca="1" si="261"/>
        <v>1</v>
      </c>
      <c r="L370" s="10" t="str">
        <f t="shared" ca="1" si="262"/>
        <v/>
      </c>
      <c r="M370" s="11" t="str">
        <f t="shared" ca="1" si="263"/>
        <v/>
      </c>
      <c r="N370" s="11" t="str">
        <f t="shared" ca="1" si="264"/>
        <v/>
      </c>
      <c r="O370" s="11" t="str">
        <f ca="1">IF(M370="","",IFERROR(VLOOKUP(VALUE(M370),'(辅)战斗时机表'!$A$4:$C$47,3,FALSE)&amp;IF(N370="","","("&amp;N370&amp;")"),"配置错误")&amp;IF(P370="",""," 或 "))</f>
        <v/>
      </c>
      <c r="P370" s="7" t="str">
        <f t="shared" ca="1" si="265"/>
        <v/>
      </c>
      <c r="Q370" s="7">
        <v>3</v>
      </c>
      <c r="R370" s="7">
        <f t="shared" ca="1" si="266"/>
        <v>1</v>
      </c>
      <c r="S370" s="10" t="str">
        <f t="shared" ca="1" si="267"/>
        <v/>
      </c>
      <c r="T370" s="11" t="str">
        <f t="shared" ca="1" si="268"/>
        <v/>
      </c>
      <c r="U370" s="11" t="str">
        <f t="shared" ca="1" si="269"/>
        <v/>
      </c>
      <c r="V370" s="11" t="str">
        <f ca="1">IF(T370="","",IFERROR(VLOOKUP(VALUE(T370),'(辅)战斗时机表'!$A$4:$C$47,3,FALSE)&amp;IF(U370="","","("&amp;U370&amp;")"),"配置错误")&amp;IF(W370="",""," 或 "))</f>
        <v/>
      </c>
      <c r="W370" s="7" t="str">
        <f t="shared" ca="1" si="270"/>
        <v/>
      </c>
      <c r="X370" s="7">
        <v>4</v>
      </c>
      <c r="Y370" s="7">
        <f t="shared" ca="1" si="271"/>
        <v>1</v>
      </c>
      <c r="Z370" s="10" t="str">
        <f t="shared" ca="1" si="272"/>
        <v/>
      </c>
      <c r="AA370" s="11" t="str">
        <f t="shared" ca="1" si="273"/>
        <v/>
      </c>
      <c r="AB370" s="11" t="str">
        <f t="shared" ca="1" si="274"/>
        <v/>
      </c>
      <c r="AC370" s="11" t="str">
        <f ca="1">IF(AA370="","",IFERROR(VLOOKUP(VALUE(AA370),'(辅)战斗时机表'!$A$4:$C$47,3,FALSE)&amp;IF(AB370="","","("&amp;AB370&amp;")"),"配置错误")&amp;IF(AD370="",""," 或 "))</f>
        <v/>
      </c>
      <c r="AD370" s="7" t="str">
        <f t="shared" ca="1" si="275"/>
        <v/>
      </c>
      <c r="AE370" s="7">
        <v>5</v>
      </c>
      <c r="AF370" s="7">
        <f t="shared" ca="1" si="276"/>
        <v>1</v>
      </c>
      <c r="AG370" s="10" t="str">
        <f t="shared" ca="1" si="277"/>
        <v/>
      </c>
      <c r="AH370" s="11" t="str">
        <f t="shared" ca="1" si="278"/>
        <v/>
      </c>
      <c r="AI370" s="11" t="str">
        <f t="shared" ca="1" si="279"/>
        <v/>
      </c>
      <c r="AJ370" s="11" t="str">
        <f ca="1">IF(AH370="","",IFERROR(VLOOKUP(VALUE(AH370),'(辅)战斗时机表'!$A$4:$C$47,3,FALSE)&amp;IF(AI370="","","("&amp;AI370&amp;")"),"配置错误")&amp;IF(AK370="",""," 或 "))</f>
        <v/>
      </c>
    </row>
    <row r="371" spans="1:36" x14ac:dyDescent="0.15">
      <c r="A371" s="9" t="str">
        <f t="shared" ca="1" si="255"/>
        <v>立即</v>
      </c>
      <c r="B371" s="7">
        <f ca="1">IF(OFFSET(Buff!R$6,ROW()-6,0)="","",OFFSET(Buff!R$6,ROW()-6,0))</f>
        <v>0</v>
      </c>
      <c r="C371" s="7">
        <v>1</v>
      </c>
      <c r="D371" s="7">
        <f t="shared" ca="1" si="256"/>
        <v>2</v>
      </c>
      <c r="E371" s="10" t="str">
        <f t="shared" ca="1" si="257"/>
        <v>0</v>
      </c>
      <c r="F371" s="11" t="str">
        <f t="shared" ca="1" si="258"/>
        <v>0</v>
      </c>
      <c r="G371" s="11" t="str">
        <f t="shared" ca="1" si="259"/>
        <v/>
      </c>
      <c r="H371" s="11" t="str">
        <f ca="1">IF(F371="","",IFERROR(VLOOKUP(VALUE(F371),'(辅)战斗时机表'!$A$4:$C$47,3,FALSE)&amp;IF(G371="","","("&amp;G371&amp;")"),"配置错误")&amp;IF(I371="",""," 或 "))</f>
        <v>立即</v>
      </c>
      <c r="I371" s="7" t="str">
        <f t="shared" ca="1" si="260"/>
        <v/>
      </c>
      <c r="J371" s="7">
        <v>2</v>
      </c>
      <c r="K371" s="7">
        <f t="shared" ca="1" si="261"/>
        <v>1</v>
      </c>
      <c r="L371" s="10" t="str">
        <f t="shared" ca="1" si="262"/>
        <v/>
      </c>
      <c r="M371" s="11" t="str">
        <f t="shared" ca="1" si="263"/>
        <v/>
      </c>
      <c r="N371" s="11" t="str">
        <f t="shared" ca="1" si="264"/>
        <v/>
      </c>
      <c r="O371" s="11" t="str">
        <f ca="1">IF(M371="","",IFERROR(VLOOKUP(VALUE(M371),'(辅)战斗时机表'!$A$4:$C$47,3,FALSE)&amp;IF(N371="","","("&amp;N371&amp;")"),"配置错误")&amp;IF(P371="",""," 或 "))</f>
        <v/>
      </c>
      <c r="P371" s="7" t="str">
        <f t="shared" ca="1" si="265"/>
        <v/>
      </c>
      <c r="Q371" s="7">
        <v>3</v>
      </c>
      <c r="R371" s="7">
        <f t="shared" ca="1" si="266"/>
        <v>1</v>
      </c>
      <c r="S371" s="10" t="str">
        <f t="shared" ca="1" si="267"/>
        <v/>
      </c>
      <c r="T371" s="11" t="str">
        <f t="shared" ca="1" si="268"/>
        <v/>
      </c>
      <c r="U371" s="11" t="str">
        <f t="shared" ca="1" si="269"/>
        <v/>
      </c>
      <c r="V371" s="11" t="str">
        <f ca="1">IF(T371="","",IFERROR(VLOOKUP(VALUE(T371),'(辅)战斗时机表'!$A$4:$C$47,3,FALSE)&amp;IF(U371="","","("&amp;U371&amp;")"),"配置错误")&amp;IF(W371="",""," 或 "))</f>
        <v/>
      </c>
      <c r="W371" s="7" t="str">
        <f t="shared" ca="1" si="270"/>
        <v/>
      </c>
      <c r="X371" s="7">
        <v>4</v>
      </c>
      <c r="Y371" s="7">
        <f t="shared" ca="1" si="271"/>
        <v>1</v>
      </c>
      <c r="Z371" s="10" t="str">
        <f t="shared" ca="1" si="272"/>
        <v/>
      </c>
      <c r="AA371" s="11" t="str">
        <f t="shared" ca="1" si="273"/>
        <v/>
      </c>
      <c r="AB371" s="11" t="str">
        <f t="shared" ca="1" si="274"/>
        <v/>
      </c>
      <c r="AC371" s="11" t="str">
        <f ca="1">IF(AA371="","",IFERROR(VLOOKUP(VALUE(AA371),'(辅)战斗时机表'!$A$4:$C$47,3,FALSE)&amp;IF(AB371="","","("&amp;AB371&amp;")"),"配置错误")&amp;IF(AD371="",""," 或 "))</f>
        <v/>
      </c>
      <c r="AD371" s="7" t="str">
        <f t="shared" ca="1" si="275"/>
        <v/>
      </c>
      <c r="AE371" s="7">
        <v>5</v>
      </c>
      <c r="AF371" s="7">
        <f t="shared" ca="1" si="276"/>
        <v>1</v>
      </c>
      <c r="AG371" s="10" t="str">
        <f t="shared" ca="1" si="277"/>
        <v/>
      </c>
      <c r="AH371" s="11" t="str">
        <f t="shared" ca="1" si="278"/>
        <v/>
      </c>
      <c r="AI371" s="11" t="str">
        <f t="shared" ca="1" si="279"/>
        <v/>
      </c>
      <c r="AJ371" s="11" t="str">
        <f ca="1">IF(AH371="","",IFERROR(VLOOKUP(VALUE(AH371),'(辅)战斗时机表'!$A$4:$C$47,3,FALSE)&amp;IF(AI371="","","("&amp;AI371&amp;")"),"配置错误")&amp;IF(AK371="",""," 或 "))</f>
        <v/>
      </c>
    </row>
    <row r="372" spans="1:36" x14ac:dyDescent="0.15">
      <c r="A372" s="9" t="str">
        <f t="shared" ca="1" si="255"/>
        <v>立即</v>
      </c>
      <c r="B372" s="7">
        <f ca="1">IF(OFFSET(Buff!R$6,ROW()-6,0)="","",OFFSET(Buff!R$6,ROW()-6,0))</f>
        <v>0</v>
      </c>
      <c r="C372" s="7">
        <v>1</v>
      </c>
      <c r="D372" s="7">
        <f t="shared" ca="1" si="256"/>
        <v>2</v>
      </c>
      <c r="E372" s="10" t="str">
        <f t="shared" ca="1" si="257"/>
        <v>0</v>
      </c>
      <c r="F372" s="11" t="str">
        <f t="shared" ca="1" si="258"/>
        <v>0</v>
      </c>
      <c r="G372" s="11" t="str">
        <f t="shared" ca="1" si="259"/>
        <v/>
      </c>
      <c r="H372" s="11" t="str">
        <f ca="1">IF(F372="","",IFERROR(VLOOKUP(VALUE(F372),'(辅)战斗时机表'!$A$4:$C$47,3,FALSE)&amp;IF(G372="","","("&amp;G372&amp;")"),"配置错误")&amp;IF(I372="",""," 或 "))</f>
        <v>立即</v>
      </c>
      <c r="I372" s="7" t="str">
        <f t="shared" ca="1" si="260"/>
        <v/>
      </c>
      <c r="J372" s="7">
        <v>2</v>
      </c>
      <c r="K372" s="7">
        <f t="shared" ca="1" si="261"/>
        <v>1</v>
      </c>
      <c r="L372" s="10" t="str">
        <f t="shared" ca="1" si="262"/>
        <v/>
      </c>
      <c r="M372" s="11" t="str">
        <f t="shared" ca="1" si="263"/>
        <v/>
      </c>
      <c r="N372" s="11" t="str">
        <f t="shared" ca="1" si="264"/>
        <v/>
      </c>
      <c r="O372" s="11" t="str">
        <f ca="1">IF(M372="","",IFERROR(VLOOKUP(VALUE(M372),'(辅)战斗时机表'!$A$4:$C$47,3,FALSE)&amp;IF(N372="","","("&amp;N372&amp;")"),"配置错误")&amp;IF(P372="",""," 或 "))</f>
        <v/>
      </c>
      <c r="P372" s="7" t="str">
        <f t="shared" ca="1" si="265"/>
        <v/>
      </c>
      <c r="Q372" s="7">
        <v>3</v>
      </c>
      <c r="R372" s="7">
        <f t="shared" ca="1" si="266"/>
        <v>1</v>
      </c>
      <c r="S372" s="10" t="str">
        <f t="shared" ca="1" si="267"/>
        <v/>
      </c>
      <c r="T372" s="11" t="str">
        <f t="shared" ca="1" si="268"/>
        <v/>
      </c>
      <c r="U372" s="11" t="str">
        <f t="shared" ca="1" si="269"/>
        <v/>
      </c>
      <c r="V372" s="11" t="str">
        <f ca="1">IF(T372="","",IFERROR(VLOOKUP(VALUE(T372),'(辅)战斗时机表'!$A$4:$C$47,3,FALSE)&amp;IF(U372="","","("&amp;U372&amp;")"),"配置错误")&amp;IF(W372="",""," 或 "))</f>
        <v/>
      </c>
      <c r="W372" s="7" t="str">
        <f t="shared" ca="1" si="270"/>
        <v/>
      </c>
      <c r="X372" s="7">
        <v>4</v>
      </c>
      <c r="Y372" s="7">
        <f t="shared" ca="1" si="271"/>
        <v>1</v>
      </c>
      <c r="Z372" s="10" t="str">
        <f t="shared" ca="1" si="272"/>
        <v/>
      </c>
      <c r="AA372" s="11" t="str">
        <f t="shared" ca="1" si="273"/>
        <v/>
      </c>
      <c r="AB372" s="11" t="str">
        <f t="shared" ca="1" si="274"/>
        <v/>
      </c>
      <c r="AC372" s="11" t="str">
        <f ca="1">IF(AA372="","",IFERROR(VLOOKUP(VALUE(AA372),'(辅)战斗时机表'!$A$4:$C$47,3,FALSE)&amp;IF(AB372="","","("&amp;AB372&amp;")"),"配置错误")&amp;IF(AD372="",""," 或 "))</f>
        <v/>
      </c>
      <c r="AD372" s="7" t="str">
        <f t="shared" ca="1" si="275"/>
        <v/>
      </c>
      <c r="AE372" s="7">
        <v>5</v>
      </c>
      <c r="AF372" s="7">
        <f t="shared" ca="1" si="276"/>
        <v>1</v>
      </c>
      <c r="AG372" s="10" t="str">
        <f t="shared" ca="1" si="277"/>
        <v/>
      </c>
      <c r="AH372" s="11" t="str">
        <f t="shared" ca="1" si="278"/>
        <v/>
      </c>
      <c r="AI372" s="11" t="str">
        <f t="shared" ca="1" si="279"/>
        <v/>
      </c>
      <c r="AJ372" s="11" t="str">
        <f ca="1">IF(AH372="","",IFERROR(VLOOKUP(VALUE(AH372),'(辅)战斗时机表'!$A$4:$C$47,3,FALSE)&amp;IF(AI372="","","("&amp;AI372&amp;")"),"配置错误")&amp;IF(AK372="",""," 或 "))</f>
        <v/>
      </c>
    </row>
    <row r="373" spans="1:36" x14ac:dyDescent="0.15">
      <c r="A373" s="9" t="str">
        <f t="shared" ca="1" si="255"/>
        <v>立即</v>
      </c>
      <c r="B373" s="7">
        <f ca="1">IF(OFFSET(Buff!R$6,ROW()-6,0)="","",OFFSET(Buff!R$6,ROW()-6,0))</f>
        <v>0</v>
      </c>
      <c r="C373" s="7">
        <v>1</v>
      </c>
      <c r="D373" s="7">
        <f t="shared" ca="1" si="256"/>
        <v>2</v>
      </c>
      <c r="E373" s="10" t="str">
        <f t="shared" ca="1" si="257"/>
        <v>0</v>
      </c>
      <c r="F373" s="11" t="str">
        <f t="shared" ca="1" si="258"/>
        <v>0</v>
      </c>
      <c r="G373" s="11" t="str">
        <f t="shared" ca="1" si="259"/>
        <v/>
      </c>
      <c r="H373" s="11" t="str">
        <f ca="1">IF(F373="","",IFERROR(VLOOKUP(VALUE(F373),'(辅)战斗时机表'!$A$4:$C$47,3,FALSE)&amp;IF(G373="","","("&amp;G373&amp;")"),"配置错误")&amp;IF(I373="",""," 或 "))</f>
        <v>立即</v>
      </c>
      <c r="I373" s="7" t="str">
        <f t="shared" ca="1" si="260"/>
        <v/>
      </c>
      <c r="J373" s="7">
        <v>2</v>
      </c>
      <c r="K373" s="7">
        <f t="shared" ca="1" si="261"/>
        <v>1</v>
      </c>
      <c r="L373" s="10" t="str">
        <f t="shared" ca="1" si="262"/>
        <v/>
      </c>
      <c r="M373" s="11" t="str">
        <f t="shared" ca="1" si="263"/>
        <v/>
      </c>
      <c r="N373" s="11" t="str">
        <f t="shared" ca="1" si="264"/>
        <v/>
      </c>
      <c r="O373" s="11" t="str">
        <f ca="1">IF(M373="","",IFERROR(VLOOKUP(VALUE(M373),'(辅)战斗时机表'!$A$4:$C$47,3,FALSE)&amp;IF(N373="","","("&amp;N373&amp;")"),"配置错误")&amp;IF(P373="",""," 或 "))</f>
        <v/>
      </c>
      <c r="P373" s="7" t="str">
        <f t="shared" ca="1" si="265"/>
        <v/>
      </c>
      <c r="Q373" s="7">
        <v>3</v>
      </c>
      <c r="R373" s="7">
        <f t="shared" ca="1" si="266"/>
        <v>1</v>
      </c>
      <c r="S373" s="10" t="str">
        <f t="shared" ca="1" si="267"/>
        <v/>
      </c>
      <c r="T373" s="11" t="str">
        <f t="shared" ca="1" si="268"/>
        <v/>
      </c>
      <c r="U373" s="11" t="str">
        <f t="shared" ca="1" si="269"/>
        <v/>
      </c>
      <c r="V373" s="11" t="str">
        <f ca="1">IF(T373="","",IFERROR(VLOOKUP(VALUE(T373),'(辅)战斗时机表'!$A$4:$C$47,3,FALSE)&amp;IF(U373="","","("&amp;U373&amp;")"),"配置错误")&amp;IF(W373="",""," 或 "))</f>
        <v/>
      </c>
      <c r="W373" s="7" t="str">
        <f t="shared" ca="1" si="270"/>
        <v/>
      </c>
      <c r="X373" s="7">
        <v>4</v>
      </c>
      <c r="Y373" s="7">
        <f t="shared" ca="1" si="271"/>
        <v>1</v>
      </c>
      <c r="Z373" s="10" t="str">
        <f t="shared" ca="1" si="272"/>
        <v/>
      </c>
      <c r="AA373" s="11" t="str">
        <f t="shared" ca="1" si="273"/>
        <v/>
      </c>
      <c r="AB373" s="11" t="str">
        <f t="shared" ca="1" si="274"/>
        <v/>
      </c>
      <c r="AC373" s="11" t="str">
        <f ca="1">IF(AA373="","",IFERROR(VLOOKUP(VALUE(AA373),'(辅)战斗时机表'!$A$4:$C$47,3,FALSE)&amp;IF(AB373="","","("&amp;AB373&amp;")"),"配置错误")&amp;IF(AD373="",""," 或 "))</f>
        <v/>
      </c>
      <c r="AD373" s="7" t="str">
        <f t="shared" ca="1" si="275"/>
        <v/>
      </c>
      <c r="AE373" s="7">
        <v>5</v>
      </c>
      <c r="AF373" s="7">
        <f t="shared" ca="1" si="276"/>
        <v>1</v>
      </c>
      <c r="AG373" s="10" t="str">
        <f t="shared" ca="1" si="277"/>
        <v/>
      </c>
      <c r="AH373" s="11" t="str">
        <f t="shared" ca="1" si="278"/>
        <v/>
      </c>
      <c r="AI373" s="11" t="str">
        <f t="shared" ca="1" si="279"/>
        <v/>
      </c>
      <c r="AJ373" s="11" t="str">
        <f ca="1">IF(AH373="","",IFERROR(VLOOKUP(VALUE(AH373),'(辅)战斗时机表'!$A$4:$C$47,3,FALSE)&amp;IF(AI373="","","("&amp;AI373&amp;")"),"配置错误")&amp;IF(AK373="",""," 或 "))</f>
        <v/>
      </c>
    </row>
    <row r="374" spans="1:36" x14ac:dyDescent="0.15">
      <c r="A374" s="9" t="str">
        <f t="shared" ca="1" si="255"/>
        <v>立即</v>
      </c>
      <c r="B374" s="7">
        <f ca="1">IF(OFFSET(Buff!R$6,ROW()-6,0)="","",OFFSET(Buff!R$6,ROW()-6,0))</f>
        <v>0</v>
      </c>
      <c r="C374" s="7">
        <v>1</v>
      </c>
      <c r="D374" s="7">
        <f t="shared" ca="1" si="256"/>
        <v>2</v>
      </c>
      <c r="E374" s="10" t="str">
        <f t="shared" ca="1" si="257"/>
        <v>0</v>
      </c>
      <c r="F374" s="11" t="str">
        <f t="shared" ca="1" si="258"/>
        <v>0</v>
      </c>
      <c r="G374" s="11" t="str">
        <f t="shared" ca="1" si="259"/>
        <v/>
      </c>
      <c r="H374" s="11" t="str">
        <f ca="1">IF(F374="","",IFERROR(VLOOKUP(VALUE(F374),'(辅)战斗时机表'!$A$4:$C$47,3,FALSE)&amp;IF(G374="","","("&amp;G374&amp;")"),"配置错误")&amp;IF(I374="",""," 或 "))</f>
        <v>立即</v>
      </c>
      <c r="I374" s="7" t="str">
        <f t="shared" ca="1" si="260"/>
        <v/>
      </c>
      <c r="J374" s="7">
        <v>2</v>
      </c>
      <c r="K374" s="7">
        <f t="shared" ca="1" si="261"/>
        <v>1</v>
      </c>
      <c r="L374" s="10" t="str">
        <f t="shared" ca="1" si="262"/>
        <v/>
      </c>
      <c r="M374" s="11" t="str">
        <f t="shared" ca="1" si="263"/>
        <v/>
      </c>
      <c r="N374" s="11" t="str">
        <f t="shared" ca="1" si="264"/>
        <v/>
      </c>
      <c r="O374" s="11" t="str">
        <f ca="1">IF(M374="","",IFERROR(VLOOKUP(VALUE(M374),'(辅)战斗时机表'!$A$4:$C$47,3,FALSE)&amp;IF(N374="","","("&amp;N374&amp;")"),"配置错误")&amp;IF(P374="",""," 或 "))</f>
        <v/>
      </c>
      <c r="P374" s="7" t="str">
        <f t="shared" ca="1" si="265"/>
        <v/>
      </c>
      <c r="Q374" s="7">
        <v>3</v>
      </c>
      <c r="R374" s="7">
        <f t="shared" ca="1" si="266"/>
        <v>1</v>
      </c>
      <c r="S374" s="10" t="str">
        <f t="shared" ca="1" si="267"/>
        <v/>
      </c>
      <c r="T374" s="11" t="str">
        <f t="shared" ca="1" si="268"/>
        <v/>
      </c>
      <c r="U374" s="11" t="str">
        <f t="shared" ca="1" si="269"/>
        <v/>
      </c>
      <c r="V374" s="11" t="str">
        <f ca="1">IF(T374="","",IFERROR(VLOOKUP(VALUE(T374),'(辅)战斗时机表'!$A$4:$C$47,3,FALSE)&amp;IF(U374="","","("&amp;U374&amp;")"),"配置错误")&amp;IF(W374="",""," 或 "))</f>
        <v/>
      </c>
      <c r="W374" s="7" t="str">
        <f t="shared" ca="1" si="270"/>
        <v/>
      </c>
      <c r="X374" s="7">
        <v>4</v>
      </c>
      <c r="Y374" s="7">
        <f t="shared" ca="1" si="271"/>
        <v>1</v>
      </c>
      <c r="Z374" s="10" t="str">
        <f t="shared" ca="1" si="272"/>
        <v/>
      </c>
      <c r="AA374" s="11" t="str">
        <f t="shared" ca="1" si="273"/>
        <v/>
      </c>
      <c r="AB374" s="11" t="str">
        <f t="shared" ca="1" si="274"/>
        <v/>
      </c>
      <c r="AC374" s="11" t="str">
        <f ca="1">IF(AA374="","",IFERROR(VLOOKUP(VALUE(AA374),'(辅)战斗时机表'!$A$4:$C$47,3,FALSE)&amp;IF(AB374="","","("&amp;AB374&amp;")"),"配置错误")&amp;IF(AD374="",""," 或 "))</f>
        <v/>
      </c>
      <c r="AD374" s="7" t="str">
        <f t="shared" ca="1" si="275"/>
        <v/>
      </c>
      <c r="AE374" s="7">
        <v>5</v>
      </c>
      <c r="AF374" s="7">
        <f t="shared" ca="1" si="276"/>
        <v>1</v>
      </c>
      <c r="AG374" s="10" t="str">
        <f t="shared" ca="1" si="277"/>
        <v/>
      </c>
      <c r="AH374" s="11" t="str">
        <f t="shared" ca="1" si="278"/>
        <v/>
      </c>
      <c r="AI374" s="11" t="str">
        <f t="shared" ca="1" si="279"/>
        <v/>
      </c>
      <c r="AJ374" s="11" t="str">
        <f ca="1">IF(AH374="","",IFERROR(VLOOKUP(VALUE(AH374),'(辅)战斗时机表'!$A$4:$C$47,3,FALSE)&amp;IF(AI374="","","("&amp;AI374&amp;")"),"配置错误")&amp;IF(AK374="",""," 或 "))</f>
        <v/>
      </c>
    </row>
    <row r="375" spans="1:36" x14ac:dyDescent="0.15">
      <c r="A375" s="9" t="str">
        <f t="shared" ca="1" si="255"/>
        <v>立即</v>
      </c>
      <c r="B375" s="7">
        <f ca="1">IF(OFFSET(Buff!R$6,ROW()-6,0)="","",OFFSET(Buff!R$6,ROW()-6,0))</f>
        <v>0</v>
      </c>
      <c r="C375" s="7">
        <v>1</v>
      </c>
      <c r="D375" s="7">
        <f t="shared" ca="1" si="256"/>
        <v>2</v>
      </c>
      <c r="E375" s="10" t="str">
        <f t="shared" ca="1" si="257"/>
        <v>0</v>
      </c>
      <c r="F375" s="11" t="str">
        <f t="shared" ca="1" si="258"/>
        <v>0</v>
      </c>
      <c r="G375" s="11" t="str">
        <f t="shared" ca="1" si="259"/>
        <v/>
      </c>
      <c r="H375" s="11" t="str">
        <f ca="1">IF(F375="","",IFERROR(VLOOKUP(VALUE(F375),'(辅)战斗时机表'!$A$4:$C$47,3,FALSE)&amp;IF(G375="","","("&amp;G375&amp;")"),"配置错误")&amp;IF(I375="",""," 或 "))</f>
        <v>立即</v>
      </c>
      <c r="I375" s="7" t="str">
        <f t="shared" ca="1" si="260"/>
        <v/>
      </c>
      <c r="J375" s="7">
        <v>2</v>
      </c>
      <c r="K375" s="7">
        <f t="shared" ca="1" si="261"/>
        <v>1</v>
      </c>
      <c r="L375" s="10" t="str">
        <f t="shared" ca="1" si="262"/>
        <v/>
      </c>
      <c r="M375" s="11" t="str">
        <f t="shared" ca="1" si="263"/>
        <v/>
      </c>
      <c r="N375" s="11" t="str">
        <f t="shared" ca="1" si="264"/>
        <v/>
      </c>
      <c r="O375" s="11" t="str">
        <f ca="1">IF(M375="","",IFERROR(VLOOKUP(VALUE(M375),'(辅)战斗时机表'!$A$4:$C$47,3,FALSE)&amp;IF(N375="","","("&amp;N375&amp;")"),"配置错误")&amp;IF(P375="",""," 或 "))</f>
        <v/>
      </c>
      <c r="P375" s="7" t="str">
        <f t="shared" ca="1" si="265"/>
        <v/>
      </c>
      <c r="Q375" s="7">
        <v>3</v>
      </c>
      <c r="R375" s="7">
        <f t="shared" ca="1" si="266"/>
        <v>1</v>
      </c>
      <c r="S375" s="10" t="str">
        <f t="shared" ca="1" si="267"/>
        <v/>
      </c>
      <c r="T375" s="11" t="str">
        <f t="shared" ca="1" si="268"/>
        <v/>
      </c>
      <c r="U375" s="11" t="str">
        <f t="shared" ca="1" si="269"/>
        <v/>
      </c>
      <c r="V375" s="11" t="str">
        <f ca="1">IF(T375="","",IFERROR(VLOOKUP(VALUE(T375),'(辅)战斗时机表'!$A$4:$C$47,3,FALSE)&amp;IF(U375="","","("&amp;U375&amp;")"),"配置错误")&amp;IF(W375="",""," 或 "))</f>
        <v/>
      </c>
      <c r="W375" s="7" t="str">
        <f t="shared" ca="1" si="270"/>
        <v/>
      </c>
      <c r="X375" s="7">
        <v>4</v>
      </c>
      <c r="Y375" s="7">
        <f t="shared" ca="1" si="271"/>
        <v>1</v>
      </c>
      <c r="Z375" s="10" t="str">
        <f t="shared" ca="1" si="272"/>
        <v/>
      </c>
      <c r="AA375" s="11" t="str">
        <f t="shared" ca="1" si="273"/>
        <v/>
      </c>
      <c r="AB375" s="11" t="str">
        <f t="shared" ca="1" si="274"/>
        <v/>
      </c>
      <c r="AC375" s="11" t="str">
        <f ca="1">IF(AA375="","",IFERROR(VLOOKUP(VALUE(AA375),'(辅)战斗时机表'!$A$4:$C$47,3,FALSE)&amp;IF(AB375="","","("&amp;AB375&amp;")"),"配置错误")&amp;IF(AD375="",""," 或 "))</f>
        <v/>
      </c>
      <c r="AD375" s="7" t="str">
        <f t="shared" ca="1" si="275"/>
        <v/>
      </c>
      <c r="AE375" s="7">
        <v>5</v>
      </c>
      <c r="AF375" s="7">
        <f t="shared" ca="1" si="276"/>
        <v>1</v>
      </c>
      <c r="AG375" s="10" t="str">
        <f t="shared" ca="1" si="277"/>
        <v/>
      </c>
      <c r="AH375" s="11" t="str">
        <f t="shared" ca="1" si="278"/>
        <v/>
      </c>
      <c r="AI375" s="11" t="str">
        <f t="shared" ca="1" si="279"/>
        <v/>
      </c>
      <c r="AJ375" s="11" t="str">
        <f ca="1">IF(AH375="","",IFERROR(VLOOKUP(VALUE(AH375),'(辅)战斗时机表'!$A$4:$C$47,3,FALSE)&amp;IF(AI375="","","("&amp;AI375&amp;")"),"配置错误")&amp;IF(AK375="",""," 或 "))</f>
        <v/>
      </c>
    </row>
    <row r="376" spans="1:36" x14ac:dyDescent="0.15">
      <c r="A376" s="9" t="str">
        <f t="shared" ca="1" si="255"/>
        <v>立即</v>
      </c>
      <c r="B376" s="7">
        <f ca="1">IF(OFFSET(Buff!R$6,ROW()-6,0)="","",OFFSET(Buff!R$6,ROW()-6,0))</f>
        <v>0</v>
      </c>
      <c r="C376" s="7">
        <v>1</v>
      </c>
      <c r="D376" s="7">
        <f t="shared" ca="1" si="256"/>
        <v>2</v>
      </c>
      <c r="E376" s="10" t="str">
        <f t="shared" ca="1" si="257"/>
        <v>0</v>
      </c>
      <c r="F376" s="11" t="str">
        <f t="shared" ca="1" si="258"/>
        <v>0</v>
      </c>
      <c r="G376" s="11" t="str">
        <f t="shared" ca="1" si="259"/>
        <v/>
      </c>
      <c r="H376" s="11" t="str">
        <f ca="1">IF(F376="","",IFERROR(VLOOKUP(VALUE(F376),'(辅)战斗时机表'!$A$4:$C$47,3,FALSE)&amp;IF(G376="","","("&amp;G376&amp;")"),"配置错误")&amp;IF(I376="",""," 或 "))</f>
        <v>立即</v>
      </c>
      <c r="I376" s="7" t="str">
        <f t="shared" ca="1" si="260"/>
        <v/>
      </c>
      <c r="J376" s="7">
        <v>2</v>
      </c>
      <c r="K376" s="7">
        <f t="shared" ca="1" si="261"/>
        <v>1</v>
      </c>
      <c r="L376" s="10" t="str">
        <f t="shared" ca="1" si="262"/>
        <v/>
      </c>
      <c r="M376" s="11" t="str">
        <f t="shared" ca="1" si="263"/>
        <v/>
      </c>
      <c r="N376" s="11" t="str">
        <f t="shared" ca="1" si="264"/>
        <v/>
      </c>
      <c r="O376" s="11" t="str">
        <f ca="1">IF(M376="","",IFERROR(VLOOKUP(VALUE(M376),'(辅)战斗时机表'!$A$4:$C$47,3,FALSE)&amp;IF(N376="","","("&amp;N376&amp;")"),"配置错误")&amp;IF(P376="",""," 或 "))</f>
        <v/>
      </c>
      <c r="P376" s="7" t="str">
        <f t="shared" ca="1" si="265"/>
        <v/>
      </c>
      <c r="Q376" s="7">
        <v>3</v>
      </c>
      <c r="R376" s="7">
        <f t="shared" ca="1" si="266"/>
        <v>1</v>
      </c>
      <c r="S376" s="10" t="str">
        <f t="shared" ca="1" si="267"/>
        <v/>
      </c>
      <c r="T376" s="11" t="str">
        <f t="shared" ca="1" si="268"/>
        <v/>
      </c>
      <c r="U376" s="11" t="str">
        <f t="shared" ca="1" si="269"/>
        <v/>
      </c>
      <c r="V376" s="11" t="str">
        <f ca="1">IF(T376="","",IFERROR(VLOOKUP(VALUE(T376),'(辅)战斗时机表'!$A$4:$C$47,3,FALSE)&amp;IF(U376="","","("&amp;U376&amp;")"),"配置错误")&amp;IF(W376="",""," 或 "))</f>
        <v/>
      </c>
      <c r="W376" s="7" t="str">
        <f t="shared" ca="1" si="270"/>
        <v/>
      </c>
      <c r="X376" s="7">
        <v>4</v>
      </c>
      <c r="Y376" s="7">
        <f t="shared" ca="1" si="271"/>
        <v>1</v>
      </c>
      <c r="Z376" s="10" t="str">
        <f t="shared" ca="1" si="272"/>
        <v/>
      </c>
      <c r="AA376" s="11" t="str">
        <f t="shared" ca="1" si="273"/>
        <v/>
      </c>
      <c r="AB376" s="11" t="str">
        <f t="shared" ca="1" si="274"/>
        <v/>
      </c>
      <c r="AC376" s="11" t="str">
        <f ca="1">IF(AA376="","",IFERROR(VLOOKUP(VALUE(AA376),'(辅)战斗时机表'!$A$4:$C$47,3,FALSE)&amp;IF(AB376="","","("&amp;AB376&amp;")"),"配置错误")&amp;IF(AD376="",""," 或 "))</f>
        <v/>
      </c>
      <c r="AD376" s="7" t="str">
        <f t="shared" ca="1" si="275"/>
        <v/>
      </c>
      <c r="AE376" s="7">
        <v>5</v>
      </c>
      <c r="AF376" s="7">
        <f t="shared" ca="1" si="276"/>
        <v>1</v>
      </c>
      <c r="AG376" s="10" t="str">
        <f t="shared" ca="1" si="277"/>
        <v/>
      </c>
      <c r="AH376" s="11" t="str">
        <f t="shared" ca="1" si="278"/>
        <v/>
      </c>
      <c r="AI376" s="11" t="str">
        <f t="shared" ca="1" si="279"/>
        <v/>
      </c>
      <c r="AJ376" s="11" t="str">
        <f ca="1">IF(AH376="","",IFERROR(VLOOKUP(VALUE(AH376),'(辅)战斗时机表'!$A$4:$C$47,3,FALSE)&amp;IF(AI376="","","("&amp;AI376&amp;")"),"配置错误")&amp;IF(AK376="",""," 或 "))</f>
        <v/>
      </c>
    </row>
    <row r="377" spans="1:36" x14ac:dyDescent="0.15">
      <c r="A377" s="9" t="str">
        <f t="shared" ca="1" si="255"/>
        <v>击杀目标时</v>
      </c>
      <c r="B377" s="7">
        <f ca="1">IF(OFFSET(Buff!R$6,ROW()-6,0)="","",OFFSET(Buff!R$6,ROW()-6,0))</f>
        <v>400</v>
      </c>
      <c r="C377" s="7">
        <v>1</v>
      </c>
      <c r="D377" s="7">
        <f t="shared" ca="1" si="256"/>
        <v>4</v>
      </c>
      <c r="E377" s="10" t="str">
        <f t="shared" ca="1" si="257"/>
        <v>400</v>
      </c>
      <c r="F377" s="11" t="str">
        <f t="shared" ca="1" si="258"/>
        <v>400</v>
      </c>
      <c r="G377" s="11" t="str">
        <f t="shared" ca="1" si="259"/>
        <v/>
      </c>
      <c r="H377" s="11" t="str">
        <f ca="1">IF(F377="","",IFERROR(VLOOKUP(VALUE(F377),'(辅)战斗时机表'!$A$4:$C$47,3,FALSE)&amp;IF(G377="","","("&amp;G377&amp;")"),"配置错误")&amp;IF(I377="",""," 或 "))</f>
        <v>击杀目标时</v>
      </c>
      <c r="I377" s="7" t="str">
        <f t="shared" ca="1" si="260"/>
        <v/>
      </c>
      <c r="J377" s="7">
        <v>2</v>
      </c>
      <c r="K377" s="7">
        <f t="shared" ca="1" si="261"/>
        <v>1</v>
      </c>
      <c r="L377" s="10" t="str">
        <f t="shared" ca="1" si="262"/>
        <v/>
      </c>
      <c r="M377" s="11" t="str">
        <f t="shared" ca="1" si="263"/>
        <v/>
      </c>
      <c r="N377" s="11" t="str">
        <f t="shared" ca="1" si="264"/>
        <v/>
      </c>
      <c r="O377" s="11" t="str">
        <f ca="1">IF(M377="","",IFERROR(VLOOKUP(VALUE(M377),'(辅)战斗时机表'!$A$4:$C$47,3,FALSE)&amp;IF(N377="","","("&amp;N377&amp;")"),"配置错误")&amp;IF(P377="",""," 或 "))</f>
        <v/>
      </c>
      <c r="P377" s="7" t="str">
        <f t="shared" ca="1" si="265"/>
        <v/>
      </c>
      <c r="Q377" s="7">
        <v>3</v>
      </c>
      <c r="R377" s="7">
        <f t="shared" ca="1" si="266"/>
        <v>1</v>
      </c>
      <c r="S377" s="10" t="str">
        <f t="shared" ca="1" si="267"/>
        <v/>
      </c>
      <c r="T377" s="11" t="str">
        <f t="shared" ca="1" si="268"/>
        <v/>
      </c>
      <c r="U377" s="11" t="str">
        <f t="shared" ca="1" si="269"/>
        <v/>
      </c>
      <c r="V377" s="11" t="str">
        <f ca="1">IF(T377="","",IFERROR(VLOOKUP(VALUE(T377),'(辅)战斗时机表'!$A$4:$C$47,3,FALSE)&amp;IF(U377="","","("&amp;U377&amp;")"),"配置错误")&amp;IF(W377="",""," 或 "))</f>
        <v/>
      </c>
      <c r="W377" s="7" t="str">
        <f t="shared" ca="1" si="270"/>
        <v/>
      </c>
      <c r="X377" s="7">
        <v>4</v>
      </c>
      <c r="Y377" s="7">
        <f t="shared" ca="1" si="271"/>
        <v>1</v>
      </c>
      <c r="Z377" s="10" t="str">
        <f t="shared" ca="1" si="272"/>
        <v/>
      </c>
      <c r="AA377" s="11" t="str">
        <f t="shared" ca="1" si="273"/>
        <v/>
      </c>
      <c r="AB377" s="11" t="str">
        <f t="shared" ca="1" si="274"/>
        <v/>
      </c>
      <c r="AC377" s="11" t="str">
        <f ca="1">IF(AA377="","",IFERROR(VLOOKUP(VALUE(AA377),'(辅)战斗时机表'!$A$4:$C$47,3,FALSE)&amp;IF(AB377="","","("&amp;AB377&amp;")"),"配置错误")&amp;IF(AD377="",""," 或 "))</f>
        <v/>
      </c>
      <c r="AD377" s="7" t="str">
        <f t="shared" ca="1" si="275"/>
        <v/>
      </c>
      <c r="AE377" s="7">
        <v>5</v>
      </c>
      <c r="AF377" s="7">
        <f t="shared" ca="1" si="276"/>
        <v>1</v>
      </c>
      <c r="AG377" s="10" t="str">
        <f t="shared" ca="1" si="277"/>
        <v/>
      </c>
      <c r="AH377" s="11" t="str">
        <f t="shared" ca="1" si="278"/>
        <v/>
      </c>
      <c r="AI377" s="11" t="str">
        <f t="shared" ca="1" si="279"/>
        <v/>
      </c>
      <c r="AJ377" s="11" t="str">
        <f ca="1">IF(AH377="","",IFERROR(VLOOKUP(VALUE(AH377),'(辅)战斗时机表'!$A$4:$C$47,3,FALSE)&amp;IF(AI377="","","("&amp;AI377&amp;")"),"配置错误")&amp;IF(AK377="",""," 或 "))</f>
        <v/>
      </c>
    </row>
    <row r="378" spans="1:36" x14ac:dyDescent="0.15">
      <c r="A378" s="9" t="str">
        <f t="shared" ca="1" si="255"/>
        <v>立即</v>
      </c>
      <c r="B378" s="7">
        <f ca="1">IF(OFFSET(Buff!R$6,ROW()-6,0)="","",OFFSET(Buff!R$6,ROW()-6,0))</f>
        <v>0</v>
      </c>
      <c r="C378" s="7">
        <v>1</v>
      </c>
      <c r="D378" s="7">
        <f t="shared" ca="1" si="256"/>
        <v>2</v>
      </c>
      <c r="E378" s="10" t="str">
        <f t="shared" ca="1" si="257"/>
        <v>0</v>
      </c>
      <c r="F378" s="11" t="str">
        <f t="shared" ca="1" si="258"/>
        <v>0</v>
      </c>
      <c r="G378" s="11" t="str">
        <f t="shared" ca="1" si="259"/>
        <v/>
      </c>
      <c r="H378" s="11" t="str">
        <f ca="1">IF(F378="","",IFERROR(VLOOKUP(VALUE(F378),'(辅)战斗时机表'!$A$4:$C$47,3,FALSE)&amp;IF(G378="","","("&amp;G378&amp;")"),"配置错误")&amp;IF(I378="",""," 或 "))</f>
        <v>立即</v>
      </c>
      <c r="I378" s="7" t="str">
        <f t="shared" ca="1" si="260"/>
        <v/>
      </c>
      <c r="J378" s="7">
        <v>2</v>
      </c>
      <c r="K378" s="7">
        <f t="shared" ca="1" si="261"/>
        <v>1</v>
      </c>
      <c r="L378" s="10" t="str">
        <f t="shared" ca="1" si="262"/>
        <v/>
      </c>
      <c r="M378" s="11" t="str">
        <f t="shared" ca="1" si="263"/>
        <v/>
      </c>
      <c r="N378" s="11" t="str">
        <f t="shared" ca="1" si="264"/>
        <v/>
      </c>
      <c r="O378" s="11" t="str">
        <f ca="1">IF(M378="","",IFERROR(VLOOKUP(VALUE(M378),'(辅)战斗时机表'!$A$4:$C$47,3,FALSE)&amp;IF(N378="","","("&amp;N378&amp;")"),"配置错误")&amp;IF(P378="",""," 或 "))</f>
        <v/>
      </c>
      <c r="P378" s="7" t="str">
        <f t="shared" ca="1" si="265"/>
        <v/>
      </c>
      <c r="Q378" s="7">
        <v>3</v>
      </c>
      <c r="R378" s="7">
        <f t="shared" ca="1" si="266"/>
        <v>1</v>
      </c>
      <c r="S378" s="10" t="str">
        <f t="shared" ca="1" si="267"/>
        <v/>
      </c>
      <c r="T378" s="11" t="str">
        <f t="shared" ca="1" si="268"/>
        <v/>
      </c>
      <c r="U378" s="11" t="str">
        <f t="shared" ca="1" si="269"/>
        <v/>
      </c>
      <c r="V378" s="11" t="str">
        <f ca="1">IF(T378="","",IFERROR(VLOOKUP(VALUE(T378),'(辅)战斗时机表'!$A$4:$C$47,3,FALSE)&amp;IF(U378="","","("&amp;U378&amp;")"),"配置错误")&amp;IF(W378="",""," 或 "))</f>
        <v/>
      </c>
      <c r="W378" s="7" t="str">
        <f t="shared" ca="1" si="270"/>
        <v/>
      </c>
      <c r="X378" s="7">
        <v>4</v>
      </c>
      <c r="Y378" s="7">
        <f t="shared" ca="1" si="271"/>
        <v>1</v>
      </c>
      <c r="Z378" s="10" t="str">
        <f t="shared" ca="1" si="272"/>
        <v/>
      </c>
      <c r="AA378" s="11" t="str">
        <f t="shared" ca="1" si="273"/>
        <v/>
      </c>
      <c r="AB378" s="11" t="str">
        <f t="shared" ca="1" si="274"/>
        <v/>
      </c>
      <c r="AC378" s="11" t="str">
        <f ca="1">IF(AA378="","",IFERROR(VLOOKUP(VALUE(AA378),'(辅)战斗时机表'!$A$4:$C$47,3,FALSE)&amp;IF(AB378="","","("&amp;AB378&amp;")"),"配置错误")&amp;IF(AD378="",""," 或 "))</f>
        <v/>
      </c>
      <c r="AD378" s="7" t="str">
        <f t="shared" ca="1" si="275"/>
        <v/>
      </c>
      <c r="AE378" s="7">
        <v>5</v>
      </c>
      <c r="AF378" s="7">
        <f t="shared" ca="1" si="276"/>
        <v>1</v>
      </c>
      <c r="AG378" s="10" t="str">
        <f t="shared" ca="1" si="277"/>
        <v/>
      </c>
      <c r="AH378" s="11" t="str">
        <f t="shared" ca="1" si="278"/>
        <v/>
      </c>
      <c r="AI378" s="11" t="str">
        <f t="shared" ca="1" si="279"/>
        <v/>
      </c>
      <c r="AJ378" s="11" t="str">
        <f ca="1">IF(AH378="","",IFERROR(VLOOKUP(VALUE(AH378),'(辅)战斗时机表'!$A$4:$C$47,3,FALSE)&amp;IF(AI378="","","("&amp;AI378&amp;")"),"配置错误")&amp;IF(AK378="",""," 或 "))</f>
        <v/>
      </c>
    </row>
    <row r="379" spans="1:36" x14ac:dyDescent="0.15">
      <c r="A379" s="9" t="str">
        <f t="shared" ca="1" si="255"/>
        <v>击杀目标时</v>
      </c>
      <c r="B379" s="7">
        <f ca="1">IF(OFFSET(Buff!R$6,ROW()-6,0)="","",OFFSET(Buff!R$6,ROW()-6,0))</f>
        <v>400</v>
      </c>
      <c r="C379" s="7">
        <v>1</v>
      </c>
      <c r="D379" s="7">
        <f t="shared" ca="1" si="256"/>
        <v>4</v>
      </c>
      <c r="E379" s="10" t="str">
        <f t="shared" ca="1" si="257"/>
        <v>400</v>
      </c>
      <c r="F379" s="11" t="str">
        <f t="shared" ca="1" si="258"/>
        <v>400</v>
      </c>
      <c r="G379" s="11" t="str">
        <f t="shared" ca="1" si="259"/>
        <v/>
      </c>
      <c r="H379" s="11" t="str">
        <f ca="1">IF(F379="","",IFERROR(VLOOKUP(VALUE(F379),'(辅)战斗时机表'!$A$4:$C$47,3,FALSE)&amp;IF(G379="","","("&amp;G379&amp;")"),"配置错误")&amp;IF(I379="",""," 或 "))</f>
        <v>击杀目标时</v>
      </c>
      <c r="I379" s="7" t="str">
        <f t="shared" ca="1" si="260"/>
        <v/>
      </c>
      <c r="J379" s="7">
        <v>2</v>
      </c>
      <c r="K379" s="7">
        <f t="shared" ca="1" si="261"/>
        <v>1</v>
      </c>
      <c r="L379" s="10" t="str">
        <f t="shared" ca="1" si="262"/>
        <v/>
      </c>
      <c r="M379" s="11" t="str">
        <f t="shared" ca="1" si="263"/>
        <v/>
      </c>
      <c r="N379" s="11" t="str">
        <f t="shared" ca="1" si="264"/>
        <v/>
      </c>
      <c r="O379" s="11" t="str">
        <f ca="1">IF(M379="","",IFERROR(VLOOKUP(VALUE(M379),'(辅)战斗时机表'!$A$4:$C$47,3,FALSE)&amp;IF(N379="","","("&amp;N379&amp;")"),"配置错误")&amp;IF(P379="",""," 或 "))</f>
        <v/>
      </c>
      <c r="P379" s="7" t="str">
        <f t="shared" ca="1" si="265"/>
        <v/>
      </c>
      <c r="Q379" s="7">
        <v>3</v>
      </c>
      <c r="R379" s="7">
        <f t="shared" ca="1" si="266"/>
        <v>1</v>
      </c>
      <c r="S379" s="10" t="str">
        <f t="shared" ca="1" si="267"/>
        <v/>
      </c>
      <c r="T379" s="11" t="str">
        <f t="shared" ca="1" si="268"/>
        <v/>
      </c>
      <c r="U379" s="11" t="str">
        <f t="shared" ca="1" si="269"/>
        <v/>
      </c>
      <c r="V379" s="11" t="str">
        <f ca="1">IF(T379="","",IFERROR(VLOOKUP(VALUE(T379),'(辅)战斗时机表'!$A$4:$C$47,3,FALSE)&amp;IF(U379="","","("&amp;U379&amp;")"),"配置错误")&amp;IF(W379="",""," 或 "))</f>
        <v/>
      </c>
      <c r="W379" s="7" t="str">
        <f t="shared" ca="1" si="270"/>
        <v/>
      </c>
      <c r="X379" s="7">
        <v>4</v>
      </c>
      <c r="Y379" s="7">
        <f t="shared" ca="1" si="271"/>
        <v>1</v>
      </c>
      <c r="Z379" s="10" t="str">
        <f t="shared" ca="1" si="272"/>
        <v/>
      </c>
      <c r="AA379" s="11" t="str">
        <f t="shared" ca="1" si="273"/>
        <v/>
      </c>
      <c r="AB379" s="11" t="str">
        <f t="shared" ca="1" si="274"/>
        <v/>
      </c>
      <c r="AC379" s="11" t="str">
        <f ca="1">IF(AA379="","",IFERROR(VLOOKUP(VALUE(AA379),'(辅)战斗时机表'!$A$4:$C$47,3,FALSE)&amp;IF(AB379="","","("&amp;AB379&amp;")"),"配置错误")&amp;IF(AD379="",""," 或 "))</f>
        <v/>
      </c>
      <c r="AD379" s="7" t="str">
        <f t="shared" ca="1" si="275"/>
        <v/>
      </c>
      <c r="AE379" s="7">
        <v>5</v>
      </c>
      <c r="AF379" s="7">
        <f t="shared" ca="1" si="276"/>
        <v>1</v>
      </c>
      <c r="AG379" s="10" t="str">
        <f t="shared" ca="1" si="277"/>
        <v/>
      </c>
      <c r="AH379" s="11" t="str">
        <f t="shared" ca="1" si="278"/>
        <v/>
      </c>
      <c r="AI379" s="11" t="str">
        <f t="shared" ca="1" si="279"/>
        <v/>
      </c>
      <c r="AJ379" s="11" t="str">
        <f ca="1">IF(AH379="","",IFERROR(VLOOKUP(VALUE(AH379),'(辅)战斗时机表'!$A$4:$C$47,3,FALSE)&amp;IF(AI379="","","("&amp;AI379&amp;")"),"配置错误")&amp;IF(AK379="",""," 或 "))</f>
        <v/>
      </c>
    </row>
    <row r="380" spans="1:36" x14ac:dyDescent="0.15">
      <c r="A380" s="9" t="str">
        <f t="shared" ca="1" si="255"/>
        <v>立即</v>
      </c>
      <c r="B380" s="7">
        <f ca="1">IF(OFFSET(Buff!R$6,ROW()-6,0)="","",OFFSET(Buff!R$6,ROW()-6,0))</f>
        <v>0</v>
      </c>
      <c r="C380" s="7">
        <v>1</v>
      </c>
      <c r="D380" s="7">
        <f t="shared" ca="1" si="256"/>
        <v>2</v>
      </c>
      <c r="E380" s="10" t="str">
        <f t="shared" ca="1" si="257"/>
        <v>0</v>
      </c>
      <c r="F380" s="11" t="str">
        <f t="shared" ca="1" si="258"/>
        <v>0</v>
      </c>
      <c r="G380" s="11" t="str">
        <f t="shared" ca="1" si="259"/>
        <v/>
      </c>
      <c r="H380" s="11" t="str">
        <f ca="1">IF(F380="","",IFERROR(VLOOKUP(VALUE(F380),'(辅)战斗时机表'!$A$4:$C$47,3,FALSE)&amp;IF(G380="","","("&amp;G380&amp;")"),"配置错误")&amp;IF(I380="",""," 或 "))</f>
        <v>立即</v>
      </c>
      <c r="I380" s="7" t="str">
        <f t="shared" ca="1" si="260"/>
        <v/>
      </c>
      <c r="J380" s="7">
        <v>2</v>
      </c>
      <c r="K380" s="7">
        <f t="shared" ca="1" si="261"/>
        <v>1</v>
      </c>
      <c r="L380" s="10" t="str">
        <f t="shared" ca="1" si="262"/>
        <v/>
      </c>
      <c r="M380" s="11" t="str">
        <f t="shared" ca="1" si="263"/>
        <v/>
      </c>
      <c r="N380" s="11" t="str">
        <f t="shared" ca="1" si="264"/>
        <v/>
      </c>
      <c r="O380" s="11" t="str">
        <f ca="1">IF(M380="","",IFERROR(VLOOKUP(VALUE(M380),'(辅)战斗时机表'!$A$4:$C$47,3,FALSE)&amp;IF(N380="","","("&amp;N380&amp;")"),"配置错误")&amp;IF(P380="",""," 或 "))</f>
        <v/>
      </c>
      <c r="P380" s="7" t="str">
        <f t="shared" ca="1" si="265"/>
        <v/>
      </c>
      <c r="Q380" s="7">
        <v>3</v>
      </c>
      <c r="R380" s="7">
        <f t="shared" ca="1" si="266"/>
        <v>1</v>
      </c>
      <c r="S380" s="10" t="str">
        <f t="shared" ca="1" si="267"/>
        <v/>
      </c>
      <c r="T380" s="11" t="str">
        <f t="shared" ca="1" si="268"/>
        <v/>
      </c>
      <c r="U380" s="11" t="str">
        <f t="shared" ca="1" si="269"/>
        <v/>
      </c>
      <c r="V380" s="11" t="str">
        <f ca="1">IF(T380="","",IFERROR(VLOOKUP(VALUE(T380),'(辅)战斗时机表'!$A$4:$C$47,3,FALSE)&amp;IF(U380="","","("&amp;U380&amp;")"),"配置错误")&amp;IF(W380="",""," 或 "))</f>
        <v/>
      </c>
      <c r="W380" s="7" t="str">
        <f t="shared" ca="1" si="270"/>
        <v/>
      </c>
      <c r="X380" s="7">
        <v>4</v>
      </c>
      <c r="Y380" s="7">
        <f t="shared" ca="1" si="271"/>
        <v>1</v>
      </c>
      <c r="Z380" s="10" t="str">
        <f t="shared" ca="1" si="272"/>
        <v/>
      </c>
      <c r="AA380" s="11" t="str">
        <f t="shared" ca="1" si="273"/>
        <v/>
      </c>
      <c r="AB380" s="11" t="str">
        <f t="shared" ca="1" si="274"/>
        <v/>
      </c>
      <c r="AC380" s="11" t="str">
        <f ca="1">IF(AA380="","",IFERROR(VLOOKUP(VALUE(AA380),'(辅)战斗时机表'!$A$4:$C$47,3,FALSE)&amp;IF(AB380="","","("&amp;AB380&amp;")"),"配置错误")&amp;IF(AD380="",""," 或 "))</f>
        <v/>
      </c>
      <c r="AD380" s="7" t="str">
        <f t="shared" ca="1" si="275"/>
        <v/>
      </c>
      <c r="AE380" s="7">
        <v>5</v>
      </c>
      <c r="AF380" s="7">
        <f t="shared" ca="1" si="276"/>
        <v>1</v>
      </c>
      <c r="AG380" s="10" t="str">
        <f t="shared" ca="1" si="277"/>
        <v/>
      </c>
      <c r="AH380" s="11" t="str">
        <f t="shared" ca="1" si="278"/>
        <v/>
      </c>
      <c r="AI380" s="11" t="str">
        <f t="shared" ca="1" si="279"/>
        <v/>
      </c>
      <c r="AJ380" s="11" t="str">
        <f ca="1">IF(AH380="","",IFERROR(VLOOKUP(VALUE(AH380),'(辅)战斗时机表'!$A$4:$C$47,3,FALSE)&amp;IF(AI380="","","("&amp;AI380&amp;")"),"配置错误")&amp;IF(AK380="",""," 或 "))</f>
        <v/>
      </c>
    </row>
    <row r="381" spans="1:36" x14ac:dyDescent="0.15">
      <c r="A381" s="9" t="str">
        <f t="shared" ca="1" si="255"/>
        <v>触发死亡之前</v>
      </c>
      <c r="B381" s="7">
        <f ca="1">IF(OFFSET(Buff!R$6,ROW()-6,0)="","",OFFSET(Buff!R$6,ROW()-6,0))</f>
        <v>304</v>
      </c>
      <c r="C381" s="7">
        <v>1</v>
      </c>
      <c r="D381" s="7">
        <f t="shared" ca="1" si="256"/>
        <v>4</v>
      </c>
      <c r="E381" s="10" t="str">
        <f t="shared" ca="1" si="257"/>
        <v>304</v>
      </c>
      <c r="F381" s="11" t="str">
        <f t="shared" ca="1" si="258"/>
        <v>304</v>
      </c>
      <c r="G381" s="11" t="str">
        <f t="shared" ca="1" si="259"/>
        <v/>
      </c>
      <c r="H381" s="11" t="str">
        <f ca="1">IF(F381="","",IFERROR(VLOOKUP(VALUE(F381),'(辅)战斗时机表'!$A$4:$C$47,3,FALSE)&amp;IF(G381="","","("&amp;G381&amp;")"),"配置错误")&amp;IF(I381="",""," 或 "))</f>
        <v>触发死亡之前</v>
      </c>
      <c r="I381" s="7" t="str">
        <f t="shared" ca="1" si="260"/>
        <v/>
      </c>
      <c r="J381" s="7">
        <v>2</v>
      </c>
      <c r="K381" s="7">
        <f t="shared" ca="1" si="261"/>
        <v>1</v>
      </c>
      <c r="L381" s="10" t="str">
        <f t="shared" ca="1" si="262"/>
        <v/>
      </c>
      <c r="M381" s="11" t="str">
        <f t="shared" ca="1" si="263"/>
        <v/>
      </c>
      <c r="N381" s="11" t="str">
        <f t="shared" ca="1" si="264"/>
        <v/>
      </c>
      <c r="O381" s="11" t="str">
        <f ca="1">IF(M381="","",IFERROR(VLOOKUP(VALUE(M381),'(辅)战斗时机表'!$A$4:$C$47,3,FALSE)&amp;IF(N381="","","("&amp;N381&amp;")"),"配置错误")&amp;IF(P381="",""," 或 "))</f>
        <v/>
      </c>
      <c r="P381" s="7" t="str">
        <f t="shared" ca="1" si="265"/>
        <v/>
      </c>
      <c r="Q381" s="7">
        <v>3</v>
      </c>
      <c r="R381" s="7">
        <f t="shared" ca="1" si="266"/>
        <v>1</v>
      </c>
      <c r="S381" s="10" t="str">
        <f t="shared" ca="1" si="267"/>
        <v/>
      </c>
      <c r="T381" s="11" t="str">
        <f t="shared" ca="1" si="268"/>
        <v/>
      </c>
      <c r="U381" s="11" t="str">
        <f t="shared" ca="1" si="269"/>
        <v/>
      </c>
      <c r="V381" s="11" t="str">
        <f ca="1">IF(T381="","",IFERROR(VLOOKUP(VALUE(T381),'(辅)战斗时机表'!$A$4:$C$47,3,FALSE)&amp;IF(U381="","","("&amp;U381&amp;")"),"配置错误")&amp;IF(W381="",""," 或 "))</f>
        <v/>
      </c>
      <c r="W381" s="7" t="str">
        <f t="shared" ca="1" si="270"/>
        <v/>
      </c>
      <c r="X381" s="7">
        <v>4</v>
      </c>
      <c r="Y381" s="7">
        <f t="shared" ca="1" si="271"/>
        <v>1</v>
      </c>
      <c r="Z381" s="10" t="str">
        <f t="shared" ca="1" si="272"/>
        <v/>
      </c>
      <c r="AA381" s="11" t="str">
        <f t="shared" ca="1" si="273"/>
        <v/>
      </c>
      <c r="AB381" s="11" t="str">
        <f t="shared" ca="1" si="274"/>
        <v/>
      </c>
      <c r="AC381" s="11" t="str">
        <f ca="1">IF(AA381="","",IFERROR(VLOOKUP(VALUE(AA381),'(辅)战斗时机表'!$A$4:$C$47,3,FALSE)&amp;IF(AB381="","","("&amp;AB381&amp;")"),"配置错误")&amp;IF(AD381="",""," 或 "))</f>
        <v/>
      </c>
      <c r="AD381" s="7" t="str">
        <f t="shared" ca="1" si="275"/>
        <v/>
      </c>
      <c r="AE381" s="7">
        <v>5</v>
      </c>
      <c r="AF381" s="7">
        <f t="shared" ca="1" si="276"/>
        <v>1</v>
      </c>
      <c r="AG381" s="10" t="str">
        <f t="shared" ca="1" si="277"/>
        <v/>
      </c>
      <c r="AH381" s="11" t="str">
        <f t="shared" ca="1" si="278"/>
        <v/>
      </c>
      <c r="AI381" s="11" t="str">
        <f t="shared" ca="1" si="279"/>
        <v/>
      </c>
      <c r="AJ381" s="11" t="str">
        <f ca="1">IF(AH381="","",IFERROR(VLOOKUP(VALUE(AH381),'(辅)战斗时机表'!$A$4:$C$47,3,FALSE)&amp;IF(AI381="","","("&amp;AI381&amp;")"),"配置错误")&amp;IF(AK381="",""," 或 "))</f>
        <v/>
      </c>
    </row>
    <row r="382" spans="1:36" x14ac:dyDescent="0.15">
      <c r="A382" s="9" t="str">
        <f t="shared" ca="1" si="255"/>
        <v>触发死亡之前</v>
      </c>
      <c r="B382" s="7">
        <f ca="1">IF(OFFSET(Buff!R$6,ROW()-6,0)="","",OFFSET(Buff!R$6,ROW()-6,0))</f>
        <v>304</v>
      </c>
      <c r="C382" s="7">
        <v>1</v>
      </c>
      <c r="D382" s="7">
        <f t="shared" ca="1" si="256"/>
        <v>4</v>
      </c>
      <c r="E382" s="10" t="str">
        <f t="shared" ca="1" si="257"/>
        <v>304</v>
      </c>
      <c r="F382" s="11" t="str">
        <f t="shared" ca="1" si="258"/>
        <v>304</v>
      </c>
      <c r="G382" s="11" t="str">
        <f t="shared" ca="1" si="259"/>
        <v/>
      </c>
      <c r="H382" s="11" t="str">
        <f ca="1">IF(F382="","",IFERROR(VLOOKUP(VALUE(F382),'(辅)战斗时机表'!$A$4:$C$47,3,FALSE)&amp;IF(G382="","","("&amp;G382&amp;")"),"配置错误")&amp;IF(I382="",""," 或 "))</f>
        <v>触发死亡之前</v>
      </c>
      <c r="I382" s="7" t="str">
        <f t="shared" ca="1" si="260"/>
        <v/>
      </c>
      <c r="J382" s="7">
        <v>2</v>
      </c>
      <c r="K382" s="7">
        <f t="shared" ca="1" si="261"/>
        <v>1</v>
      </c>
      <c r="L382" s="10" t="str">
        <f t="shared" ca="1" si="262"/>
        <v/>
      </c>
      <c r="M382" s="11" t="str">
        <f t="shared" ca="1" si="263"/>
        <v/>
      </c>
      <c r="N382" s="11" t="str">
        <f t="shared" ca="1" si="264"/>
        <v/>
      </c>
      <c r="O382" s="11" t="str">
        <f ca="1">IF(M382="","",IFERROR(VLOOKUP(VALUE(M382),'(辅)战斗时机表'!$A$4:$C$47,3,FALSE)&amp;IF(N382="","","("&amp;N382&amp;")"),"配置错误")&amp;IF(P382="",""," 或 "))</f>
        <v/>
      </c>
      <c r="P382" s="7" t="str">
        <f t="shared" ca="1" si="265"/>
        <v/>
      </c>
      <c r="Q382" s="7">
        <v>3</v>
      </c>
      <c r="R382" s="7">
        <f t="shared" ca="1" si="266"/>
        <v>1</v>
      </c>
      <c r="S382" s="10" t="str">
        <f t="shared" ca="1" si="267"/>
        <v/>
      </c>
      <c r="T382" s="11" t="str">
        <f t="shared" ca="1" si="268"/>
        <v/>
      </c>
      <c r="U382" s="11" t="str">
        <f t="shared" ca="1" si="269"/>
        <v/>
      </c>
      <c r="V382" s="11" t="str">
        <f ca="1">IF(T382="","",IFERROR(VLOOKUP(VALUE(T382),'(辅)战斗时机表'!$A$4:$C$47,3,FALSE)&amp;IF(U382="","","("&amp;U382&amp;")"),"配置错误")&amp;IF(W382="",""," 或 "))</f>
        <v/>
      </c>
      <c r="W382" s="7" t="str">
        <f t="shared" ca="1" si="270"/>
        <v/>
      </c>
      <c r="X382" s="7">
        <v>4</v>
      </c>
      <c r="Y382" s="7">
        <f t="shared" ca="1" si="271"/>
        <v>1</v>
      </c>
      <c r="Z382" s="10" t="str">
        <f t="shared" ca="1" si="272"/>
        <v/>
      </c>
      <c r="AA382" s="11" t="str">
        <f t="shared" ca="1" si="273"/>
        <v/>
      </c>
      <c r="AB382" s="11" t="str">
        <f t="shared" ca="1" si="274"/>
        <v/>
      </c>
      <c r="AC382" s="11" t="str">
        <f ca="1">IF(AA382="","",IFERROR(VLOOKUP(VALUE(AA382),'(辅)战斗时机表'!$A$4:$C$47,3,FALSE)&amp;IF(AB382="","","("&amp;AB382&amp;")"),"配置错误")&amp;IF(AD382="",""," 或 "))</f>
        <v/>
      </c>
      <c r="AD382" s="7" t="str">
        <f t="shared" ca="1" si="275"/>
        <v/>
      </c>
      <c r="AE382" s="7">
        <v>5</v>
      </c>
      <c r="AF382" s="7">
        <f t="shared" ca="1" si="276"/>
        <v>1</v>
      </c>
      <c r="AG382" s="10" t="str">
        <f t="shared" ca="1" si="277"/>
        <v/>
      </c>
      <c r="AH382" s="11" t="str">
        <f t="shared" ca="1" si="278"/>
        <v/>
      </c>
      <c r="AI382" s="11" t="str">
        <f t="shared" ca="1" si="279"/>
        <v/>
      </c>
      <c r="AJ382" s="11" t="str">
        <f ca="1">IF(AH382="","",IFERROR(VLOOKUP(VALUE(AH382),'(辅)战斗时机表'!$A$4:$C$47,3,FALSE)&amp;IF(AI382="","","("&amp;AI382&amp;")"),"配置错误")&amp;IF(AK382="",""," 或 "))</f>
        <v/>
      </c>
    </row>
    <row r="383" spans="1:36" x14ac:dyDescent="0.15">
      <c r="A383" s="9" t="str">
        <f t="shared" ca="1" si="255"/>
        <v>立即</v>
      </c>
      <c r="B383" s="7">
        <f ca="1">IF(OFFSET(Buff!R$6,ROW()-6,0)="","",OFFSET(Buff!R$6,ROW()-6,0))</f>
        <v>0</v>
      </c>
      <c r="C383" s="7">
        <v>1</v>
      </c>
      <c r="D383" s="7">
        <f t="shared" ca="1" si="256"/>
        <v>2</v>
      </c>
      <c r="E383" s="10" t="str">
        <f t="shared" ca="1" si="257"/>
        <v>0</v>
      </c>
      <c r="F383" s="11" t="str">
        <f t="shared" ca="1" si="258"/>
        <v>0</v>
      </c>
      <c r="G383" s="11" t="str">
        <f t="shared" ca="1" si="259"/>
        <v/>
      </c>
      <c r="H383" s="11" t="str">
        <f ca="1">IF(F383="","",IFERROR(VLOOKUP(VALUE(F383),'(辅)战斗时机表'!$A$4:$C$47,3,FALSE)&amp;IF(G383="","","("&amp;G383&amp;")"),"配置错误")&amp;IF(I383="",""," 或 "))</f>
        <v>立即</v>
      </c>
      <c r="I383" s="7" t="str">
        <f t="shared" ca="1" si="260"/>
        <v/>
      </c>
      <c r="J383" s="7">
        <v>2</v>
      </c>
      <c r="K383" s="7">
        <f t="shared" ca="1" si="261"/>
        <v>1</v>
      </c>
      <c r="L383" s="10" t="str">
        <f t="shared" ca="1" si="262"/>
        <v/>
      </c>
      <c r="M383" s="11" t="str">
        <f t="shared" ca="1" si="263"/>
        <v/>
      </c>
      <c r="N383" s="11" t="str">
        <f t="shared" ca="1" si="264"/>
        <v/>
      </c>
      <c r="O383" s="11" t="str">
        <f ca="1">IF(M383="","",IFERROR(VLOOKUP(VALUE(M383),'(辅)战斗时机表'!$A$4:$C$47,3,FALSE)&amp;IF(N383="","","("&amp;N383&amp;")"),"配置错误")&amp;IF(P383="",""," 或 "))</f>
        <v/>
      </c>
      <c r="P383" s="7" t="str">
        <f t="shared" ca="1" si="265"/>
        <v/>
      </c>
      <c r="Q383" s="7">
        <v>3</v>
      </c>
      <c r="R383" s="7">
        <f t="shared" ca="1" si="266"/>
        <v>1</v>
      </c>
      <c r="S383" s="10" t="str">
        <f t="shared" ca="1" si="267"/>
        <v/>
      </c>
      <c r="T383" s="11" t="str">
        <f t="shared" ca="1" si="268"/>
        <v/>
      </c>
      <c r="U383" s="11" t="str">
        <f t="shared" ca="1" si="269"/>
        <v/>
      </c>
      <c r="V383" s="11" t="str">
        <f ca="1">IF(T383="","",IFERROR(VLOOKUP(VALUE(T383),'(辅)战斗时机表'!$A$4:$C$47,3,FALSE)&amp;IF(U383="","","("&amp;U383&amp;")"),"配置错误")&amp;IF(W383="",""," 或 "))</f>
        <v/>
      </c>
      <c r="W383" s="7" t="str">
        <f t="shared" ca="1" si="270"/>
        <v/>
      </c>
      <c r="X383" s="7">
        <v>4</v>
      </c>
      <c r="Y383" s="7">
        <f t="shared" ca="1" si="271"/>
        <v>1</v>
      </c>
      <c r="Z383" s="10" t="str">
        <f t="shared" ca="1" si="272"/>
        <v/>
      </c>
      <c r="AA383" s="11" t="str">
        <f t="shared" ca="1" si="273"/>
        <v/>
      </c>
      <c r="AB383" s="11" t="str">
        <f t="shared" ca="1" si="274"/>
        <v/>
      </c>
      <c r="AC383" s="11" t="str">
        <f ca="1">IF(AA383="","",IFERROR(VLOOKUP(VALUE(AA383),'(辅)战斗时机表'!$A$4:$C$47,3,FALSE)&amp;IF(AB383="","","("&amp;AB383&amp;")"),"配置错误")&amp;IF(AD383="",""," 或 "))</f>
        <v/>
      </c>
      <c r="AD383" s="7" t="str">
        <f t="shared" ca="1" si="275"/>
        <v/>
      </c>
      <c r="AE383" s="7">
        <v>5</v>
      </c>
      <c r="AF383" s="7">
        <f t="shared" ca="1" si="276"/>
        <v>1</v>
      </c>
      <c r="AG383" s="10" t="str">
        <f t="shared" ca="1" si="277"/>
        <v/>
      </c>
      <c r="AH383" s="11" t="str">
        <f t="shared" ca="1" si="278"/>
        <v/>
      </c>
      <c r="AI383" s="11" t="str">
        <f t="shared" ca="1" si="279"/>
        <v/>
      </c>
      <c r="AJ383" s="11" t="str">
        <f ca="1">IF(AH383="","",IFERROR(VLOOKUP(VALUE(AH383),'(辅)战斗时机表'!$A$4:$C$47,3,FALSE)&amp;IF(AI383="","","("&amp;AI383&amp;")"),"配置错误")&amp;IF(AK383="",""," 或 "))</f>
        <v/>
      </c>
    </row>
    <row r="384" spans="1:36" x14ac:dyDescent="0.15">
      <c r="A384" s="9" t="str">
        <f t="shared" ca="1" si="255"/>
        <v>立即</v>
      </c>
      <c r="B384" s="7">
        <f ca="1">IF(OFFSET(Buff!R$6,ROW()-6,0)="","",OFFSET(Buff!R$6,ROW()-6,0))</f>
        <v>0</v>
      </c>
      <c r="C384" s="7">
        <v>1</v>
      </c>
      <c r="D384" s="7">
        <f t="shared" ca="1" si="256"/>
        <v>2</v>
      </c>
      <c r="E384" s="10" t="str">
        <f t="shared" ca="1" si="257"/>
        <v>0</v>
      </c>
      <c r="F384" s="11" t="str">
        <f t="shared" ca="1" si="258"/>
        <v>0</v>
      </c>
      <c r="G384" s="11" t="str">
        <f t="shared" ca="1" si="259"/>
        <v/>
      </c>
      <c r="H384" s="11" t="str">
        <f ca="1">IF(F384="","",IFERROR(VLOOKUP(VALUE(F384),'(辅)战斗时机表'!$A$4:$C$47,3,FALSE)&amp;IF(G384="","","("&amp;G384&amp;")"),"配置错误")&amp;IF(I384="",""," 或 "))</f>
        <v>立即</v>
      </c>
      <c r="I384" s="7" t="str">
        <f t="shared" ca="1" si="260"/>
        <v/>
      </c>
      <c r="J384" s="7">
        <v>2</v>
      </c>
      <c r="K384" s="7">
        <f t="shared" ca="1" si="261"/>
        <v>1</v>
      </c>
      <c r="L384" s="10" t="str">
        <f t="shared" ca="1" si="262"/>
        <v/>
      </c>
      <c r="M384" s="11" t="str">
        <f t="shared" ca="1" si="263"/>
        <v/>
      </c>
      <c r="N384" s="11" t="str">
        <f t="shared" ca="1" si="264"/>
        <v/>
      </c>
      <c r="O384" s="11" t="str">
        <f ca="1">IF(M384="","",IFERROR(VLOOKUP(VALUE(M384),'(辅)战斗时机表'!$A$4:$C$47,3,FALSE)&amp;IF(N384="","","("&amp;N384&amp;")"),"配置错误")&amp;IF(P384="",""," 或 "))</f>
        <v/>
      </c>
      <c r="P384" s="7" t="str">
        <f t="shared" ca="1" si="265"/>
        <v/>
      </c>
      <c r="Q384" s="7">
        <v>3</v>
      </c>
      <c r="R384" s="7">
        <f t="shared" ca="1" si="266"/>
        <v>1</v>
      </c>
      <c r="S384" s="10" t="str">
        <f t="shared" ca="1" si="267"/>
        <v/>
      </c>
      <c r="T384" s="11" t="str">
        <f t="shared" ca="1" si="268"/>
        <v/>
      </c>
      <c r="U384" s="11" t="str">
        <f t="shared" ca="1" si="269"/>
        <v/>
      </c>
      <c r="V384" s="11" t="str">
        <f ca="1">IF(T384="","",IFERROR(VLOOKUP(VALUE(T384),'(辅)战斗时机表'!$A$4:$C$47,3,FALSE)&amp;IF(U384="","","("&amp;U384&amp;")"),"配置错误")&amp;IF(W384="",""," 或 "))</f>
        <v/>
      </c>
      <c r="W384" s="7" t="str">
        <f t="shared" ca="1" si="270"/>
        <v/>
      </c>
      <c r="X384" s="7">
        <v>4</v>
      </c>
      <c r="Y384" s="7">
        <f t="shared" ca="1" si="271"/>
        <v>1</v>
      </c>
      <c r="Z384" s="10" t="str">
        <f t="shared" ca="1" si="272"/>
        <v/>
      </c>
      <c r="AA384" s="11" t="str">
        <f t="shared" ca="1" si="273"/>
        <v/>
      </c>
      <c r="AB384" s="11" t="str">
        <f t="shared" ca="1" si="274"/>
        <v/>
      </c>
      <c r="AC384" s="11" t="str">
        <f ca="1">IF(AA384="","",IFERROR(VLOOKUP(VALUE(AA384),'(辅)战斗时机表'!$A$4:$C$47,3,FALSE)&amp;IF(AB384="","","("&amp;AB384&amp;")"),"配置错误")&amp;IF(AD384="",""," 或 "))</f>
        <v/>
      </c>
      <c r="AD384" s="7" t="str">
        <f t="shared" ca="1" si="275"/>
        <v/>
      </c>
      <c r="AE384" s="7">
        <v>5</v>
      </c>
      <c r="AF384" s="7">
        <f t="shared" ca="1" si="276"/>
        <v>1</v>
      </c>
      <c r="AG384" s="10" t="str">
        <f t="shared" ca="1" si="277"/>
        <v/>
      </c>
      <c r="AH384" s="11" t="str">
        <f t="shared" ca="1" si="278"/>
        <v/>
      </c>
      <c r="AI384" s="11" t="str">
        <f t="shared" ca="1" si="279"/>
        <v/>
      </c>
      <c r="AJ384" s="11" t="str">
        <f ca="1">IF(AH384="","",IFERROR(VLOOKUP(VALUE(AH384),'(辅)战斗时机表'!$A$4:$C$47,3,FALSE)&amp;IF(AI384="","","("&amp;AI384&amp;")"),"配置错误")&amp;IF(AK384="",""," 或 "))</f>
        <v/>
      </c>
    </row>
    <row r="385" spans="1:36" x14ac:dyDescent="0.15">
      <c r="A385" s="9" t="str">
        <f t="shared" ca="1" si="255"/>
        <v>立即</v>
      </c>
      <c r="B385" s="7">
        <f ca="1">IF(OFFSET(Buff!R$6,ROW()-6,0)="","",OFFSET(Buff!R$6,ROW()-6,0))</f>
        <v>0</v>
      </c>
      <c r="C385" s="7">
        <v>1</v>
      </c>
      <c r="D385" s="7">
        <f t="shared" ca="1" si="256"/>
        <v>2</v>
      </c>
      <c r="E385" s="10" t="str">
        <f t="shared" ca="1" si="257"/>
        <v>0</v>
      </c>
      <c r="F385" s="11" t="str">
        <f t="shared" ca="1" si="258"/>
        <v>0</v>
      </c>
      <c r="G385" s="11" t="str">
        <f t="shared" ca="1" si="259"/>
        <v/>
      </c>
      <c r="H385" s="11" t="str">
        <f ca="1">IF(F385="","",IFERROR(VLOOKUP(VALUE(F385),'(辅)战斗时机表'!$A$4:$C$47,3,FALSE)&amp;IF(G385="","","("&amp;G385&amp;")"),"配置错误")&amp;IF(I385="",""," 或 "))</f>
        <v>立即</v>
      </c>
      <c r="I385" s="7" t="str">
        <f t="shared" ca="1" si="260"/>
        <v/>
      </c>
      <c r="J385" s="7">
        <v>2</v>
      </c>
      <c r="K385" s="7">
        <f t="shared" ca="1" si="261"/>
        <v>1</v>
      </c>
      <c r="L385" s="10" t="str">
        <f t="shared" ca="1" si="262"/>
        <v/>
      </c>
      <c r="M385" s="11" t="str">
        <f t="shared" ca="1" si="263"/>
        <v/>
      </c>
      <c r="N385" s="11" t="str">
        <f t="shared" ca="1" si="264"/>
        <v/>
      </c>
      <c r="O385" s="11" t="str">
        <f ca="1">IF(M385="","",IFERROR(VLOOKUP(VALUE(M385),'(辅)战斗时机表'!$A$4:$C$47,3,FALSE)&amp;IF(N385="","","("&amp;N385&amp;")"),"配置错误")&amp;IF(P385="",""," 或 "))</f>
        <v/>
      </c>
      <c r="P385" s="7" t="str">
        <f t="shared" ca="1" si="265"/>
        <v/>
      </c>
      <c r="Q385" s="7">
        <v>3</v>
      </c>
      <c r="R385" s="7">
        <f t="shared" ca="1" si="266"/>
        <v>1</v>
      </c>
      <c r="S385" s="10" t="str">
        <f t="shared" ca="1" si="267"/>
        <v/>
      </c>
      <c r="T385" s="11" t="str">
        <f t="shared" ca="1" si="268"/>
        <v/>
      </c>
      <c r="U385" s="11" t="str">
        <f t="shared" ca="1" si="269"/>
        <v/>
      </c>
      <c r="V385" s="11" t="str">
        <f ca="1">IF(T385="","",IFERROR(VLOOKUP(VALUE(T385),'(辅)战斗时机表'!$A$4:$C$47,3,FALSE)&amp;IF(U385="","","("&amp;U385&amp;")"),"配置错误")&amp;IF(W385="",""," 或 "))</f>
        <v/>
      </c>
      <c r="W385" s="7" t="str">
        <f t="shared" ca="1" si="270"/>
        <v/>
      </c>
      <c r="X385" s="7">
        <v>4</v>
      </c>
      <c r="Y385" s="7">
        <f t="shared" ca="1" si="271"/>
        <v>1</v>
      </c>
      <c r="Z385" s="10" t="str">
        <f t="shared" ca="1" si="272"/>
        <v/>
      </c>
      <c r="AA385" s="11" t="str">
        <f t="shared" ca="1" si="273"/>
        <v/>
      </c>
      <c r="AB385" s="11" t="str">
        <f t="shared" ca="1" si="274"/>
        <v/>
      </c>
      <c r="AC385" s="11" t="str">
        <f ca="1">IF(AA385="","",IFERROR(VLOOKUP(VALUE(AA385),'(辅)战斗时机表'!$A$4:$C$47,3,FALSE)&amp;IF(AB385="","","("&amp;AB385&amp;")"),"配置错误")&amp;IF(AD385="",""," 或 "))</f>
        <v/>
      </c>
      <c r="AD385" s="7" t="str">
        <f t="shared" ca="1" si="275"/>
        <v/>
      </c>
      <c r="AE385" s="7">
        <v>5</v>
      </c>
      <c r="AF385" s="7">
        <f t="shared" ca="1" si="276"/>
        <v>1</v>
      </c>
      <c r="AG385" s="10" t="str">
        <f t="shared" ca="1" si="277"/>
        <v/>
      </c>
      <c r="AH385" s="11" t="str">
        <f t="shared" ca="1" si="278"/>
        <v/>
      </c>
      <c r="AI385" s="11" t="str">
        <f t="shared" ca="1" si="279"/>
        <v/>
      </c>
      <c r="AJ385" s="11" t="str">
        <f ca="1">IF(AH385="","",IFERROR(VLOOKUP(VALUE(AH385),'(辅)战斗时机表'!$A$4:$C$47,3,FALSE)&amp;IF(AI385="","","("&amp;AI385&amp;")"),"配置错误")&amp;IF(AK385="",""," 或 "))</f>
        <v/>
      </c>
    </row>
    <row r="386" spans="1:36" x14ac:dyDescent="0.15">
      <c r="A386" s="9" t="str">
        <f t="shared" ca="1" si="255"/>
        <v>立即</v>
      </c>
      <c r="B386" s="7">
        <f ca="1">IF(OFFSET(Buff!R$6,ROW()-6,0)="","",OFFSET(Buff!R$6,ROW()-6,0))</f>
        <v>0</v>
      </c>
      <c r="C386" s="7">
        <v>1</v>
      </c>
      <c r="D386" s="7">
        <f t="shared" ca="1" si="256"/>
        <v>2</v>
      </c>
      <c r="E386" s="10" t="str">
        <f t="shared" ca="1" si="257"/>
        <v>0</v>
      </c>
      <c r="F386" s="11" t="str">
        <f t="shared" ca="1" si="258"/>
        <v>0</v>
      </c>
      <c r="G386" s="11" t="str">
        <f t="shared" ca="1" si="259"/>
        <v/>
      </c>
      <c r="H386" s="11" t="str">
        <f ca="1">IF(F386="","",IFERROR(VLOOKUP(VALUE(F386),'(辅)战斗时机表'!$A$4:$C$47,3,FALSE)&amp;IF(G386="","","("&amp;G386&amp;")"),"配置错误")&amp;IF(I386="",""," 或 "))</f>
        <v>立即</v>
      </c>
      <c r="I386" s="7" t="str">
        <f t="shared" ca="1" si="260"/>
        <v/>
      </c>
      <c r="J386" s="7">
        <v>2</v>
      </c>
      <c r="K386" s="7">
        <f t="shared" ca="1" si="261"/>
        <v>1</v>
      </c>
      <c r="L386" s="10" t="str">
        <f t="shared" ca="1" si="262"/>
        <v/>
      </c>
      <c r="M386" s="11" t="str">
        <f t="shared" ca="1" si="263"/>
        <v/>
      </c>
      <c r="N386" s="11" t="str">
        <f t="shared" ca="1" si="264"/>
        <v/>
      </c>
      <c r="O386" s="11" t="str">
        <f ca="1">IF(M386="","",IFERROR(VLOOKUP(VALUE(M386),'(辅)战斗时机表'!$A$4:$C$47,3,FALSE)&amp;IF(N386="","","("&amp;N386&amp;")"),"配置错误")&amp;IF(P386="",""," 或 "))</f>
        <v/>
      </c>
      <c r="P386" s="7" t="str">
        <f t="shared" ca="1" si="265"/>
        <v/>
      </c>
      <c r="Q386" s="7">
        <v>3</v>
      </c>
      <c r="R386" s="7">
        <f t="shared" ca="1" si="266"/>
        <v>1</v>
      </c>
      <c r="S386" s="10" t="str">
        <f t="shared" ca="1" si="267"/>
        <v/>
      </c>
      <c r="T386" s="11" t="str">
        <f t="shared" ca="1" si="268"/>
        <v/>
      </c>
      <c r="U386" s="11" t="str">
        <f t="shared" ca="1" si="269"/>
        <v/>
      </c>
      <c r="V386" s="11" t="str">
        <f ca="1">IF(T386="","",IFERROR(VLOOKUP(VALUE(T386),'(辅)战斗时机表'!$A$4:$C$47,3,FALSE)&amp;IF(U386="","","("&amp;U386&amp;")"),"配置错误")&amp;IF(W386="",""," 或 "))</f>
        <v/>
      </c>
      <c r="W386" s="7" t="str">
        <f t="shared" ca="1" si="270"/>
        <v/>
      </c>
      <c r="X386" s="7">
        <v>4</v>
      </c>
      <c r="Y386" s="7">
        <f t="shared" ca="1" si="271"/>
        <v>1</v>
      </c>
      <c r="Z386" s="10" t="str">
        <f t="shared" ca="1" si="272"/>
        <v/>
      </c>
      <c r="AA386" s="11" t="str">
        <f t="shared" ca="1" si="273"/>
        <v/>
      </c>
      <c r="AB386" s="11" t="str">
        <f t="shared" ca="1" si="274"/>
        <v/>
      </c>
      <c r="AC386" s="11" t="str">
        <f ca="1">IF(AA386="","",IFERROR(VLOOKUP(VALUE(AA386),'(辅)战斗时机表'!$A$4:$C$47,3,FALSE)&amp;IF(AB386="","","("&amp;AB386&amp;")"),"配置错误")&amp;IF(AD386="",""," 或 "))</f>
        <v/>
      </c>
      <c r="AD386" s="7" t="str">
        <f t="shared" ca="1" si="275"/>
        <v/>
      </c>
      <c r="AE386" s="7">
        <v>5</v>
      </c>
      <c r="AF386" s="7">
        <f t="shared" ca="1" si="276"/>
        <v>1</v>
      </c>
      <c r="AG386" s="10" t="str">
        <f t="shared" ca="1" si="277"/>
        <v/>
      </c>
      <c r="AH386" s="11" t="str">
        <f t="shared" ca="1" si="278"/>
        <v/>
      </c>
      <c r="AI386" s="11" t="str">
        <f t="shared" ca="1" si="279"/>
        <v/>
      </c>
      <c r="AJ386" s="11" t="str">
        <f ca="1">IF(AH386="","",IFERROR(VLOOKUP(VALUE(AH386),'(辅)战斗时机表'!$A$4:$C$47,3,FALSE)&amp;IF(AI386="","","("&amp;AI386&amp;")"),"配置错误")&amp;IF(AK386="",""," 或 "))</f>
        <v/>
      </c>
    </row>
    <row r="387" spans="1:36" x14ac:dyDescent="0.15">
      <c r="A387" s="9" t="str">
        <f t="shared" ca="1" si="255"/>
        <v>立即</v>
      </c>
      <c r="B387" s="7">
        <f ca="1">IF(OFFSET(Buff!R$6,ROW()-6,0)="","",OFFSET(Buff!R$6,ROW()-6,0))</f>
        <v>0</v>
      </c>
      <c r="C387" s="7">
        <v>1</v>
      </c>
      <c r="D387" s="7">
        <f t="shared" ca="1" si="256"/>
        <v>2</v>
      </c>
      <c r="E387" s="10" t="str">
        <f t="shared" ca="1" si="257"/>
        <v>0</v>
      </c>
      <c r="F387" s="11" t="str">
        <f t="shared" ca="1" si="258"/>
        <v>0</v>
      </c>
      <c r="G387" s="11" t="str">
        <f t="shared" ca="1" si="259"/>
        <v/>
      </c>
      <c r="H387" s="11" t="str">
        <f ca="1">IF(F387="","",IFERROR(VLOOKUP(VALUE(F387),'(辅)战斗时机表'!$A$4:$C$47,3,FALSE)&amp;IF(G387="","","("&amp;G387&amp;")"),"配置错误")&amp;IF(I387="",""," 或 "))</f>
        <v>立即</v>
      </c>
      <c r="I387" s="7" t="str">
        <f t="shared" ca="1" si="260"/>
        <v/>
      </c>
      <c r="J387" s="7">
        <v>2</v>
      </c>
      <c r="K387" s="7">
        <f t="shared" ca="1" si="261"/>
        <v>1</v>
      </c>
      <c r="L387" s="10" t="str">
        <f t="shared" ca="1" si="262"/>
        <v/>
      </c>
      <c r="M387" s="11" t="str">
        <f t="shared" ca="1" si="263"/>
        <v/>
      </c>
      <c r="N387" s="11" t="str">
        <f t="shared" ca="1" si="264"/>
        <v/>
      </c>
      <c r="O387" s="11" t="str">
        <f ca="1">IF(M387="","",IFERROR(VLOOKUP(VALUE(M387),'(辅)战斗时机表'!$A$4:$C$47,3,FALSE)&amp;IF(N387="","","("&amp;N387&amp;")"),"配置错误")&amp;IF(P387="",""," 或 "))</f>
        <v/>
      </c>
      <c r="P387" s="7" t="str">
        <f t="shared" ca="1" si="265"/>
        <v/>
      </c>
      <c r="Q387" s="7">
        <v>3</v>
      </c>
      <c r="R387" s="7">
        <f t="shared" ca="1" si="266"/>
        <v>1</v>
      </c>
      <c r="S387" s="10" t="str">
        <f t="shared" ca="1" si="267"/>
        <v/>
      </c>
      <c r="T387" s="11" t="str">
        <f t="shared" ca="1" si="268"/>
        <v/>
      </c>
      <c r="U387" s="11" t="str">
        <f t="shared" ca="1" si="269"/>
        <v/>
      </c>
      <c r="V387" s="11" t="str">
        <f ca="1">IF(T387="","",IFERROR(VLOOKUP(VALUE(T387),'(辅)战斗时机表'!$A$4:$C$47,3,FALSE)&amp;IF(U387="","","("&amp;U387&amp;")"),"配置错误")&amp;IF(W387="",""," 或 "))</f>
        <v/>
      </c>
      <c r="W387" s="7" t="str">
        <f t="shared" ca="1" si="270"/>
        <v/>
      </c>
      <c r="X387" s="7">
        <v>4</v>
      </c>
      <c r="Y387" s="7">
        <f t="shared" ca="1" si="271"/>
        <v>1</v>
      </c>
      <c r="Z387" s="10" t="str">
        <f t="shared" ca="1" si="272"/>
        <v/>
      </c>
      <c r="AA387" s="11" t="str">
        <f t="shared" ca="1" si="273"/>
        <v/>
      </c>
      <c r="AB387" s="11" t="str">
        <f t="shared" ca="1" si="274"/>
        <v/>
      </c>
      <c r="AC387" s="11" t="str">
        <f ca="1">IF(AA387="","",IFERROR(VLOOKUP(VALUE(AA387),'(辅)战斗时机表'!$A$4:$C$47,3,FALSE)&amp;IF(AB387="","","("&amp;AB387&amp;")"),"配置错误")&amp;IF(AD387="",""," 或 "))</f>
        <v/>
      </c>
      <c r="AD387" s="7" t="str">
        <f t="shared" ca="1" si="275"/>
        <v/>
      </c>
      <c r="AE387" s="7">
        <v>5</v>
      </c>
      <c r="AF387" s="7">
        <f t="shared" ca="1" si="276"/>
        <v>1</v>
      </c>
      <c r="AG387" s="10" t="str">
        <f t="shared" ca="1" si="277"/>
        <v/>
      </c>
      <c r="AH387" s="11" t="str">
        <f t="shared" ca="1" si="278"/>
        <v/>
      </c>
      <c r="AI387" s="11" t="str">
        <f t="shared" ca="1" si="279"/>
        <v/>
      </c>
      <c r="AJ387" s="11" t="str">
        <f ca="1">IF(AH387="","",IFERROR(VLOOKUP(VALUE(AH387),'(辅)战斗时机表'!$A$4:$C$47,3,FALSE)&amp;IF(AI387="","","("&amp;AI387&amp;")"),"配置错误")&amp;IF(AK387="",""," 或 "))</f>
        <v/>
      </c>
    </row>
    <row r="388" spans="1:36" x14ac:dyDescent="0.15">
      <c r="A388" s="9" t="str">
        <f t="shared" ca="1" si="255"/>
        <v>立即</v>
      </c>
      <c r="B388" s="7">
        <f ca="1">IF(OFFSET(Buff!R$6,ROW()-6,0)="","",OFFSET(Buff!R$6,ROW()-6,0))</f>
        <v>0</v>
      </c>
      <c r="C388" s="7">
        <v>1</v>
      </c>
      <c r="D388" s="7">
        <f t="shared" ca="1" si="256"/>
        <v>2</v>
      </c>
      <c r="E388" s="10" t="str">
        <f t="shared" ca="1" si="257"/>
        <v>0</v>
      </c>
      <c r="F388" s="11" t="str">
        <f t="shared" ca="1" si="258"/>
        <v>0</v>
      </c>
      <c r="G388" s="11" t="str">
        <f t="shared" ca="1" si="259"/>
        <v/>
      </c>
      <c r="H388" s="11" t="str">
        <f ca="1">IF(F388="","",IFERROR(VLOOKUP(VALUE(F388),'(辅)战斗时机表'!$A$4:$C$47,3,FALSE)&amp;IF(G388="","","("&amp;G388&amp;")"),"配置错误")&amp;IF(I388="",""," 或 "))</f>
        <v>立即</v>
      </c>
      <c r="I388" s="7" t="str">
        <f t="shared" ca="1" si="260"/>
        <v/>
      </c>
      <c r="J388" s="7">
        <v>2</v>
      </c>
      <c r="K388" s="7">
        <f t="shared" ca="1" si="261"/>
        <v>1</v>
      </c>
      <c r="L388" s="10" t="str">
        <f t="shared" ca="1" si="262"/>
        <v/>
      </c>
      <c r="M388" s="11" t="str">
        <f t="shared" ca="1" si="263"/>
        <v/>
      </c>
      <c r="N388" s="11" t="str">
        <f t="shared" ca="1" si="264"/>
        <v/>
      </c>
      <c r="O388" s="11" t="str">
        <f ca="1">IF(M388="","",IFERROR(VLOOKUP(VALUE(M388),'(辅)战斗时机表'!$A$4:$C$47,3,FALSE)&amp;IF(N388="","","("&amp;N388&amp;")"),"配置错误")&amp;IF(P388="",""," 或 "))</f>
        <v/>
      </c>
      <c r="P388" s="7" t="str">
        <f t="shared" ca="1" si="265"/>
        <v/>
      </c>
      <c r="Q388" s="7">
        <v>3</v>
      </c>
      <c r="R388" s="7">
        <f t="shared" ca="1" si="266"/>
        <v>1</v>
      </c>
      <c r="S388" s="10" t="str">
        <f t="shared" ca="1" si="267"/>
        <v/>
      </c>
      <c r="T388" s="11" t="str">
        <f t="shared" ca="1" si="268"/>
        <v/>
      </c>
      <c r="U388" s="11" t="str">
        <f t="shared" ca="1" si="269"/>
        <v/>
      </c>
      <c r="V388" s="11" t="str">
        <f ca="1">IF(T388="","",IFERROR(VLOOKUP(VALUE(T388),'(辅)战斗时机表'!$A$4:$C$47,3,FALSE)&amp;IF(U388="","","("&amp;U388&amp;")"),"配置错误")&amp;IF(W388="",""," 或 "))</f>
        <v/>
      </c>
      <c r="W388" s="7" t="str">
        <f t="shared" ca="1" si="270"/>
        <v/>
      </c>
      <c r="X388" s="7">
        <v>4</v>
      </c>
      <c r="Y388" s="7">
        <f t="shared" ca="1" si="271"/>
        <v>1</v>
      </c>
      <c r="Z388" s="10" t="str">
        <f t="shared" ca="1" si="272"/>
        <v/>
      </c>
      <c r="AA388" s="11" t="str">
        <f t="shared" ca="1" si="273"/>
        <v/>
      </c>
      <c r="AB388" s="11" t="str">
        <f t="shared" ca="1" si="274"/>
        <v/>
      </c>
      <c r="AC388" s="11" t="str">
        <f ca="1">IF(AA388="","",IFERROR(VLOOKUP(VALUE(AA388),'(辅)战斗时机表'!$A$4:$C$47,3,FALSE)&amp;IF(AB388="","","("&amp;AB388&amp;")"),"配置错误")&amp;IF(AD388="",""," 或 "))</f>
        <v/>
      </c>
      <c r="AD388" s="7" t="str">
        <f t="shared" ca="1" si="275"/>
        <v/>
      </c>
      <c r="AE388" s="7">
        <v>5</v>
      </c>
      <c r="AF388" s="7">
        <f t="shared" ca="1" si="276"/>
        <v>1</v>
      </c>
      <c r="AG388" s="10" t="str">
        <f t="shared" ca="1" si="277"/>
        <v/>
      </c>
      <c r="AH388" s="11" t="str">
        <f t="shared" ca="1" si="278"/>
        <v/>
      </c>
      <c r="AI388" s="11" t="str">
        <f t="shared" ca="1" si="279"/>
        <v/>
      </c>
      <c r="AJ388" s="11" t="str">
        <f ca="1">IF(AH388="","",IFERROR(VLOOKUP(VALUE(AH388),'(辅)战斗时机表'!$A$4:$C$47,3,FALSE)&amp;IF(AI388="","","("&amp;AI388&amp;")"),"配置错误")&amp;IF(AK388="",""," 或 "))</f>
        <v/>
      </c>
    </row>
    <row r="389" spans="1:36" x14ac:dyDescent="0.15">
      <c r="A389" s="9" t="str">
        <f t="shared" ca="1" si="255"/>
        <v>受到敌方伤害技能攻击后</v>
      </c>
      <c r="B389" s="7">
        <f ca="1">IF(OFFSET(Buff!R$6,ROW()-6,0)="","",OFFSET(Buff!R$6,ROW()-6,0))</f>
        <v>302</v>
      </c>
      <c r="C389" s="7">
        <v>1</v>
      </c>
      <c r="D389" s="7">
        <f t="shared" ca="1" si="256"/>
        <v>4</v>
      </c>
      <c r="E389" s="10" t="str">
        <f t="shared" ca="1" si="257"/>
        <v>302</v>
      </c>
      <c r="F389" s="11" t="str">
        <f t="shared" ca="1" si="258"/>
        <v>302</v>
      </c>
      <c r="G389" s="11" t="str">
        <f t="shared" ca="1" si="259"/>
        <v/>
      </c>
      <c r="H389" s="11" t="str">
        <f ca="1">IF(F389="","",IFERROR(VLOOKUP(VALUE(F389),'(辅)战斗时机表'!$A$4:$C$47,3,FALSE)&amp;IF(G389="","","("&amp;G389&amp;")"),"配置错误")&amp;IF(I389="",""," 或 "))</f>
        <v>受到敌方伤害技能攻击后</v>
      </c>
      <c r="I389" s="7" t="str">
        <f t="shared" ca="1" si="260"/>
        <v/>
      </c>
      <c r="J389" s="7">
        <v>2</v>
      </c>
      <c r="K389" s="7">
        <f t="shared" ca="1" si="261"/>
        <v>1</v>
      </c>
      <c r="L389" s="10" t="str">
        <f t="shared" ca="1" si="262"/>
        <v/>
      </c>
      <c r="M389" s="11" t="str">
        <f t="shared" ca="1" si="263"/>
        <v/>
      </c>
      <c r="N389" s="11" t="str">
        <f t="shared" ca="1" si="264"/>
        <v/>
      </c>
      <c r="O389" s="11" t="str">
        <f ca="1">IF(M389="","",IFERROR(VLOOKUP(VALUE(M389),'(辅)战斗时机表'!$A$4:$C$47,3,FALSE)&amp;IF(N389="","","("&amp;N389&amp;")"),"配置错误")&amp;IF(P389="",""," 或 "))</f>
        <v/>
      </c>
      <c r="P389" s="7" t="str">
        <f t="shared" ca="1" si="265"/>
        <v/>
      </c>
      <c r="Q389" s="7">
        <v>3</v>
      </c>
      <c r="R389" s="7">
        <f t="shared" ca="1" si="266"/>
        <v>1</v>
      </c>
      <c r="S389" s="10" t="str">
        <f t="shared" ca="1" si="267"/>
        <v/>
      </c>
      <c r="T389" s="11" t="str">
        <f t="shared" ca="1" si="268"/>
        <v/>
      </c>
      <c r="U389" s="11" t="str">
        <f t="shared" ca="1" si="269"/>
        <v/>
      </c>
      <c r="V389" s="11" t="str">
        <f ca="1">IF(T389="","",IFERROR(VLOOKUP(VALUE(T389),'(辅)战斗时机表'!$A$4:$C$47,3,FALSE)&amp;IF(U389="","","("&amp;U389&amp;")"),"配置错误")&amp;IF(W389="",""," 或 "))</f>
        <v/>
      </c>
      <c r="W389" s="7" t="str">
        <f t="shared" ca="1" si="270"/>
        <v/>
      </c>
      <c r="X389" s="7">
        <v>4</v>
      </c>
      <c r="Y389" s="7">
        <f t="shared" ca="1" si="271"/>
        <v>1</v>
      </c>
      <c r="Z389" s="10" t="str">
        <f t="shared" ca="1" si="272"/>
        <v/>
      </c>
      <c r="AA389" s="11" t="str">
        <f t="shared" ca="1" si="273"/>
        <v/>
      </c>
      <c r="AB389" s="11" t="str">
        <f t="shared" ca="1" si="274"/>
        <v/>
      </c>
      <c r="AC389" s="11" t="str">
        <f ca="1">IF(AA389="","",IFERROR(VLOOKUP(VALUE(AA389),'(辅)战斗时机表'!$A$4:$C$47,3,FALSE)&amp;IF(AB389="","","("&amp;AB389&amp;")"),"配置错误")&amp;IF(AD389="",""," 或 "))</f>
        <v/>
      </c>
      <c r="AD389" s="7" t="str">
        <f t="shared" ca="1" si="275"/>
        <v/>
      </c>
      <c r="AE389" s="7">
        <v>5</v>
      </c>
      <c r="AF389" s="7">
        <f t="shared" ca="1" si="276"/>
        <v>1</v>
      </c>
      <c r="AG389" s="10" t="str">
        <f t="shared" ca="1" si="277"/>
        <v/>
      </c>
      <c r="AH389" s="11" t="str">
        <f t="shared" ca="1" si="278"/>
        <v/>
      </c>
      <c r="AI389" s="11" t="str">
        <f t="shared" ca="1" si="279"/>
        <v/>
      </c>
      <c r="AJ389" s="11" t="str">
        <f ca="1">IF(AH389="","",IFERROR(VLOOKUP(VALUE(AH389),'(辅)战斗时机表'!$A$4:$C$47,3,FALSE)&amp;IF(AI389="","","("&amp;AI389&amp;")"),"配置错误")&amp;IF(AK389="",""," 或 "))</f>
        <v/>
      </c>
    </row>
    <row r="390" spans="1:36" x14ac:dyDescent="0.15">
      <c r="A390" s="9" t="str">
        <f t="shared" ca="1" si="255"/>
        <v>受到敌方伤害技能攻击后</v>
      </c>
      <c r="B390" s="7">
        <f ca="1">IF(OFFSET(Buff!R$6,ROW()-6,0)="","",OFFSET(Buff!R$6,ROW()-6,0))</f>
        <v>302</v>
      </c>
      <c r="C390" s="7">
        <v>1</v>
      </c>
      <c r="D390" s="7">
        <f t="shared" ca="1" si="256"/>
        <v>4</v>
      </c>
      <c r="E390" s="10" t="str">
        <f t="shared" ca="1" si="257"/>
        <v>302</v>
      </c>
      <c r="F390" s="11" t="str">
        <f t="shared" ca="1" si="258"/>
        <v>302</v>
      </c>
      <c r="G390" s="11" t="str">
        <f t="shared" ca="1" si="259"/>
        <v/>
      </c>
      <c r="H390" s="11" t="str">
        <f ca="1">IF(F390="","",IFERROR(VLOOKUP(VALUE(F390),'(辅)战斗时机表'!$A$4:$C$47,3,FALSE)&amp;IF(G390="","","("&amp;G390&amp;")"),"配置错误")&amp;IF(I390="",""," 或 "))</f>
        <v>受到敌方伤害技能攻击后</v>
      </c>
      <c r="I390" s="7" t="str">
        <f t="shared" ca="1" si="260"/>
        <v/>
      </c>
      <c r="J390" s="7">
        <v>2</v>
      </c>
      <c r="K390" s="7">
        <f t="shared" ca="1" si="261"/>
        <v>1</v>
      </c>
      <c r="L390" s="10" t="str">
        <f t="shared" ca="1" si="262"/>
        <v/>
      </c>
      <c r="M390" s="11" t="str">
        <f t="shared" ca="1" si="263"/>
        <v/>
      </c>
      <c r="N390" s="11" t="str">
        <f t="shared" ca="1" si="264"/>
        <v/>
      </c>
      <c r="O390" s="11" t="str">
        <f ca="1">IF(M390="","",IFERROR(VLOOKUP(VALUE(M390),'(辅)战斗时机表'!$A$4:$C$47,3,FALSE)&amp;IF(N390="","","("&amp;N390&amp;")"),"配置错误")&amp;IF(P390="",""," 或 "))</f>
        <v/>
      </c>
      <c r="P390" s="7" t="str">
        <f t="shared" ca="1" si="265"/>
        <v/>
      </c>
      <c r="Q390" s="7">
        <v>3</v>
      </c>
      <c r="R390" s="7">
        <f t="shared" ca="1" si="266"/>
        <v>1</v>
      </c>
      <c r="S390" s="10" t="str">
        <f t="shared" ca="1" si="267"/>
        <v/>
      </c>
      <c r="T390" s="11" t="str">
        <f t="shared" ca="1" si="268"/>
        <v/>
      </c>
      <c r="U390" s="11" t="str">
        <f t="shared" ca="1" si="269"/>
        <v/>
      </c>
      <c r="V390" s="11" t="str">
        <f ca="1">IF(T390="","",IFERROR(VLOOKUP(VALUE(T390),'(辅)战斗时机表'!$A$4:$C$47,3,FALSE)&amp;IF(U390="","","("&amp;U390&amp;")"),"配置错误")&amp;IF(W390="",""," 或 "))</f>
        <v/>
      </c>
      <c r="W390" s="7" t="str">
        <f t="shared" ca="1" si="270"/>
        <v/>
      </c>
      <c r="X390" s="7">
        <v>4</v>
      </c>
      <c r="Y390" s="7">
        <f t="shared" ca="1" si="271"/>
        <v>1</v>
      </c>
      <c r="Z390" s="10" t="str">
        <f t="shared" ca="1" si="272"/>
        <v/>
      </c>
      <c r="AA390" s="11" t="str">
        <f t="shared" ca="1" si="273"/>
        <v/>
      </c>
      <c r="AB390" s="11" t="str">
        <f t="shared" ca="1" si="274"/>
        <v/>
      </c>
      <c r="AC390" s="11" t="str">
        <f ca="1">IF(AA390="","",IFERROR(VLOOKUP(VALUE(AA390),'(辅)战斗时机表'!$A$4:$C$47,3,FALSE)&amp;IF(AB390="","","("&amp;AB390&amp;")"),"配置错误")&amp;IF(AD390="",""," 或 "))</f>
        <v/>
      </c>
      <c r="AD390" s="7" t="str">
        <f t="shared" ca="1" si="275"/>
        <v/>
      </c>
      <c r="AE390" s="7">
        <v>5</v>
      </c>
      <c r="AF390" s="7">
        <f t="shared" ca="1" si="276"/>
        <v>1</v>
      </c>
      <c r="AG390" s="10" t="str">
        <f t="shared" ca="1" si="277"/>
        <v/>
      </c>
      <c r="AH390" s="11" t="str">
        <f t="shared" ca="1" si="278"/>
        <v/>
      </c>
      <c r="AI390" s="11" t="str">
        <f t="shared" ca="1" si="279"/>
        <v/>
      </c>
      <c r="AJ390" s="11" t="str">
        <f ca="1">IF(AH390="","",IFERROR(VLOOKUP(VALUE(AH390),'(辅)战斗时机表'!$A$4:$C$47,3,FALSE)&amp;IF(AI390="","","("&amp;AI390&amp;")"),"配置错误")&amp;IF(AK390="",""," 或 "))</f>
        <v/>
      </c>
    </row>
    <row r="391" spans="1:36" x14ac:dyDescent="0.15">
      <c r="A391" s="9" t="str">
        <f t="shared" ca="1" si="255"/>
        <v>立即</v>
      </c>
      <c r="B391" s="7">
        <f ca="1">IF(OFFSET(Buff!R$6,ROW()-6,0)="","",OFFSET(Buff!R$6,ROW()-6,0))</f>
        <v>0</v>
      </c>
      <c r="C391" s="7">
        <v>1</v>
      </c>
      <c r="D391" s="7">
        <f t="shared" ca="1" si="256"/>
        <v>2</v>
      </c>
      <c r="E391" s="10" t="str">
        <f t="shared" ca="1" si="257"/>
        <v>0</v>
      </c>
      <c r="F391" s="11" t="str">
        <f t="shared" ca="1" si="258"/>
        <v>0</v>
      </c>
      <c r="G391" s="11" t="str">
        <f t="shared" ca="1" si="259"/>
        <v/>
      </c>
      <c r="H391" s="11" t="str">
        <f ca="1">IF(F391="","",IFERROR(VLOOKUP(VALUE(F391),'(辅)战斗时机表'!$A$4:$C$47,3,FALSE)&amp;IF(G391="","","("&amp;G391&amp;")"),"配置错误")&amp;IF(I391="",""," 或 "))</f>
        <v>立即</v>
      </c>
      <c r="I391" s="7" t="str">
        <f t="shared" ca="1" si="260"/>
        <v/>
      </c>
      <c r="J391" s="7">
        <v>2</v>
      </c>
      <c r="K391" s="7">
        <f t="shared" ca="1" si="261"/>
        <v>1</v>
      </c>
      <c r="L391" s="10" t="str">
        <f t="shared" ca="1" si="262"/>
        <v/>
      </c>
      <c r="M391" s="11" t="str">
        <f t="shared" ca="1" si="263"/>
        <v/>
      </c>
      <c r="N391" s="11" t="str">
        <f t="shared" ca="1" si="264"/>
        <v/>
      </c>
      <c r="O391" s="11" t="str">
        <f ca="1">IF(M391="","",IFERROR(VLOOKUP(VALUE(M391),'(辅)战斗时机表'!$A$4:$C$47,3,FALSE)&amp;IF(N391="","","("&amp;N391&amp;")"),"配置错误")&amp;IF(P391="",""," 或 "))</f>
        <v/>
      </c>
      <c r="P391" s="7" t="str">
        <f t="shared" ca="1" si="265"/>
        <v/>
      </c>
      <c r="Q391" s="7">
        <v>3</v>
      </c>
      <c r="R391" s="7">
        <f t="shared" ca="1" si="266"/>
        <v>1</v>
      </c>
      <c r="S391" s="10" t="str">
        <f t="shared" ca="1" si="267"/>
        <v/>
      </c>
      <c r="T391" s="11" t="str">
        <f t="shared" ca="1" si="268"/>
        <v/>
      </c>
      <c r="U391" s="11" t="str">
        <f t="shared" ca="1" si="269"/>
        <v/>
      </c>
      <c r="V391" s="11" t="str">
        <f ca="1">IF(T391="","",IFERROR(VLOOKUP(VALUE(T391),'(辅)战斗时机表'!$A$4:$C$47,3,FALSE)&amp;IF(U391="","","("&amp;U391&amp;")"),"配置错误")&amp;IF(W391="",""," 或 "))</f>
        <v/>
      </c>
      <c r="W391" s="7" t="str">
        <f t="shared" ca="1" si="270"/>
        <v/>
      </c>
      <c r="X391" s="7">
        <v>4</v>
      </c>
      <c r="Y391" s="7">
        <f t="shared" ca="1" si="271"/>
        <v>1</v>
      </c>
      <c r="Z391" s="10" t="str">
        <f t="shared" ca="1" si="272"/>
        <v/>
      </c>
      <c r="AA391" s="11" t="str">
        <f t="shared" ca="1" si="273"/>
        <v/>
      </c>
      <c r="AB391" s="11" t="str">
        <f t="shared" ca="1" si="274"/>
        <v/>
      </c>
      <c r="AC391" s="11" t="str">
        <f ca="1">IF(AA391="","",IFERROR(VLOOKUP(VALUE(AA391),'(辅)战斗时机表'!$A$4:$C$47,3,FALSE)&amp;IF(AB391="","","("&amp;AB391&amp;")"),"配置错误")&amp;IF(AD391="",""," 或 "))</f>
        <v/>
      </c>
      <c r="AD391" s="7" t="str">
        <f t="shared" ca="1" si="275"/>
        <v/>
      </c>
      <c r="AE391" s="7">
        <v>5</v>
      </c>
      <c r="AF391" s="7">
        <f t="shared" ca="1" si="276"/>
        <v>1</v>
      </c>
      <c r="AG391" s="10" t="str">
        <f t="shared" ca="1" si="277"/>
        <v/>
      </c>
      <c r="AH391" s="11" t="str">
        <f t="shared" ca="1" si="278"/>
        <v/>
      </c>
      <c r="AI391" s="11" t="str">
        <f t="shared" ca="1" si="279"/>
        <v/>
      </c>
      <c r="AJ391" s="11" t="str">
        <f ca="1">IF(AH391="","",IFERROR(VLOOKUP(VALUE(AH391),'(辅)战斗时机表'!$A$4:$C$47,3,FALSE)&amp;IF(AI391="","","("&amp;AI391&amp;")"),"配置错误")&amp;IF(AK391="",""," 或 "))</f>
        <v/>
      </c>
    </row>
    <row r="392" spans="1:36" x14ac:dyDescent="0.15">
      <c r="A392" s="9" t="str">
        <f t="shared" ca="1" si="255"/>
        <v>立即</v>
      </c>
      <c r="B392" s="7">
        <f ca="1">IF(OFFSET(Buff!R$6,ROW()-6,0)="","",OFFSET(Buff!R$6,ROW()-6,0))</f>
        <v>0</v>
      </c>
      <c r="C392" s="7">
        <v>1</v>
      </c>
      <c r="D392" s="7">
        <f t="shared" ca="1" si="256"/>
        <v>2</v>
      </c>
      <c r="E392" s="10" t="str">
        <f t="shared" ca="1" si="257"/>
        <v>0</v>
      </c>
      <c r="F392" s="11" t="str">
        <f t="shared" ca="1" si="258"/>
        <v>0</v>
      </c>
      <c r="G392" s="11" t="str">
        <f t="shared" ca="1" si="259"/>
        <v/>
      </c>
      <c r="H392" s="11" t="str">
        <f ca="1">IF(F392="","",IFERROR(VLOOKUP(VALUE(F392),'(辅)战斗时机表'!$A$4:$C$47,3,FALSE)&amp;IF(G392="","","("&amp;G392&amp;")"),"配置错误")&amp;IF(I392="",""," 或 "))</f>
        <v>立即</v>
      </c>
      <c r="I392" s="7" t="str">
        <f t="shared" ca="1" si="260"/>
        <v/>
      </c>
      <c r="J392" s="7">
        <v>2</v>
      </c>
      <c r="K392" s="7">
        <f t="shared" ca="1" si="261"/>
        <v>1</v>
      </c>
      <c r="L392" s="10" t="str">
        <f t="shared" ca="1" si="262"/>
        <v/>
      </c>
      <c r="M392" s="11" t="str">
        <f t="shared" ca="1" si="263"/>
        <v/>
      </c>
      <c r="N392" s="11" t="str">
        <f t="shared" ca="1" si="264"/>
        <v/>
      </c>
      <c r="O392" s="11" t="str">
        <f ca="1">IF(M392="","",IFERROR(VLOOKUP(VALUE(M392),'(辅)战斗时机表'!$A$4:$C$47,3,FALSE)&amp;IF(N392="","","("&amp;N392&amp;")"),"配置错误")&amp;IF(P392="",""," 或 "))</f>
        <v/>
      </c>
      <c r="P392" s="7" t="str">
        <f t="shared" ca="1" si="265"/>
        <v/>
      </c>
      <c r="Q392" s="7">
        <v>3</v>
      </c>
      <c r="R392" s="7">
        <f t="shared" ca="1" si="266"/>
        <v>1</v>
      </c>
      <c r="S392" s="10" t="str">
        <f t="shared" ca="1" si="267"/>
        <v/>
      </c>
      <c r="T392" s="11" t="str">
        <f t="shared" ca="1" si="268"/>
        <v/>
      </c>
      <c r="U392" s="11" t="str">
        <f t="shared" ca="1" si="269"/>
        <v/>
      </c>
      <c r="V392" s="11" t="str">
        <f ca="1">IF(T392="","",IFERROR(VLOOKUP(VALUE(T392),'(辅)战斗时机表'!$A$4:$C$47,3,FALSE)&amp;IF(U392="","","("&amp;U392&amp;")"),"配置错误")&amp;IF(W392="",""," 或 "))</f>
        <v/>
      </c>
      <c r="W392" s="7" t="str">
        <f t="shared" ca="1" si="270"/>
        <v/>
      </c>
      <c r="X392" s="7">
        <v>4</v>
      </c>
      <c r="Y392" s="7">
        <f t="shared" ca="1" si="271"/>
        <v>1</v>
      </c>
      <c r="Z392" s="10" t="str">
        <f t="shared" ca="1" si="272"/>
        <v/>
      </c>
      <c r="AA392" s="11" t="str">
        <f t="shared" ca="1" si="273"/>
        <v/>
      </c>
      <c r="AB392" s="11" t="str">
        <f t="shared" ca="1" si="274"/>
        <v/>
      </c>
      <c r="AC392" s="11" t="str">
        <f ca="1">IF(AA392="","",IFERROR(VLOOKUP(VALUE(AA392),'(辅)战斗时机表'!$A$4:$C$47,3,FALSE)&amp;IF(AB392="","","("&amp;AB392&amp;")"),"配置错误")&amp;IF(AD392="",""," 或 "))</f>
        <v/>
      </c>
      <c r="AD392" s="7" t="str">
        <f t="shared" ca="1" si="275"/>
        <v/>
      </c>
      <c r="AE392" s="7">
        <v>5</v>
      </c>
      <c r="AF392" s="7">
        <f t="shared" ca="1" si="276"/>
        <v>1</v>
      </c>
      <c r="AG392" s="10" t="str">
        <f t="shared" ca="1" si="277"/>
        <v/>
      </c>
      <c r="AH392" s="11" t="str">
        <f t="shared" ca="1" si="278"/>
        <v/>
      </c>
      <c r="AI392" s="11" t="str">
        <f t="shared" ca="1" si="279"/>
        <v/>
      </c>
      <c r="AJ392" s="11" t="str">
        <f ca="1">IF(AH392="","",IFERROR(VLOOKUP(VALUE(AH392),'(辅)战斗时机表'!$A$4:$C$47,3,FALSE)&amp;IF(AI392="","","("&amp;AI392&amp;")"),"配置错误")&amp;IF(AK392="",""," 或 "))</f>
        <v/>
      </c>
    </row>
    <row r="393" spans="1:36" x14ac:dyDescent="0.15">
      <c r="A393" s="9" t="str">
        <f t="shared" ca="1" si="255"/>
        <v>立即</v>
      </c>
      <c r="B393" s="7">
        <f ca="1">IF(OFFSET(Buff!R$6,ROW()-6,0)="","",OFFSET(Buff!R$6,ROW()-6,0))</f>
        <v>0</v>
      </c>
      <c r="C393" s="7">
        <v>1</v>
      </c>
      <c r="D393" s="7">
        <f t="shared" ca="1" si="256"/>
        <v>2</v>
      </c>
      <c r="E393" s="10" t="str">
        <f t="shared" ca="1" si="257"/>
        <v>0</v>
      </c>
      <c r="F393" s="11" t="str">
        <f t="shared" ca="1" si="258"/>
        <v>0</v>
      </c>
      <c r="G393" s="11" t="str">
        <f t="shared" ca="1" si="259"/>
        <v/>
      </c>
      <c r="H393" s="11" t="str">
        <f ca="1">IF(F393="","",IFERROR(VLOOKUP(VALUE(F393),'(辅)战斗时机表'!$A$4:$C$47,3,FALSE)&amp;IF(G393="","","("&amp;G393&amp;")"),"配置错误")&amp;IF(I393="",""," 或 "))</f>
        <v>立即</v>
      </c>
      <c r="I393" s="7" t="str">
        <f t="shared" ca="1" si="260"/>
        <v/>
      </c>
      <c r="J393" s="7">
        <v>2</v>
      </c>
      <c r="K393" s="7">
        <f t="shared" ca="1" si="261"/>
        <v>1</v>
      </c>
      <c r="L393" s="10" t="str">
        <f t="shared" ca="1" si="262"/>
        <v/>
      </c>
      <c r="M393" s="11" t="str">
        <f t="shared" ca="1" si="263"/>
        <v/>
      </c>
      <c r="N393" s="11" t="str">
        <f t="shared" ca="1" si="264"/>
        <v/>
      </c>
      <c r="O393" s="11" t="str">
        <f ca="1">IF(M393="","",IFERROR(VLOOKUP(VALUE(M393),'(辅)战斗时机表'!$A$4:$C$47,3,FALSE)&amp;IF(N393="","","("&amp;N393&amp;")"),"配置错误")&amp;IF(P393="",""," 或 "))</f>
        <v/>
      </c>
      <c r="P393" s="7" t="str">
        <f t="shared" ca="1" si="265"/>
        <v/>
      </c>
      <c r="Q393" s="7">
        <v>3</v>
      </c>
      <c r="R393" s="7">
        <f t="shared" ca="1" si="266"/>
        <v>1</v>
      </c>
      <c r="S393" s="10" t="str">
        <f t="shared" ca="1" si="267"/>
        <v/>
      </c>
      <c r="T393" s="11" t="str">
        <f t="shared" ca="1" si="268"/>
        <v/>
      </c>
      <c r="U393" s="11" t="str">
        <f t="shared" ca="1" si="269"/>
        <v/>
      </c>
      <c r="V393" s="11" t="str">
        <f ca="1">IF(T393="","",IFERROR(VLOOKUP(VALUE(T393),'(辅)战斗时机表'!$A$4:$C$47,3,FALSE)&amp;IF(U393="","","("&amp;U393&amp;")"),"配置错误")&amp;IF(W393="",""," 或 "))</f>
        <v/>
      </c>
      <c r="W393" s="7" t="str">
        <f t="shared" ca="1" si="270"/>
        <v/>
      </c>
      <c r="X393" s="7">
        <v>4</v>
      </c>
      <c r="Y393" s="7">
        <f t="shared" ca="1" si="271"/>
        <v>1</v>
      </c>
      <c r="Z393" s="10" t="str">
        <f t="shared" ca="1" si="272"/>
        <v/>
      </c>
      <c r="AA393" s="11" t="str">
        <f t="shared" ca="1" si="273"/>
        <v/>
      </c>
      <c r="AB393" s="11" t="str">
        <f t="shared" ca="1" si="274"/>
        <v/>
      </c>
      <c r="AC393" s="11" t="str">
        <f ca="1">IF(AA393="","",IFERROR(VLOOKUP(VALUE(AA393),'(辅)战斗时机表'!$A$4:$C$47,3,FALSE)&amp;IF(AB393="","","("&amp;AB393&amp;")"),"配置错误")&amp;IF(AD393="",""," 或 "))</f>
        <v/>
      </c>
      <c r="AD393" s="7" t="str">
        <f t="shared" ca="1" si="275"/>
        <v/>
      </c>
      <c r="AE393" s="7">
        <v>5</v>
      </c>
      <c r="AF393" s="7">
        <f t="shared" ca="1" si="276"/>
        <v>1</v>
      </c>
      <c r="AG393" s="10" t="str">
        <f t="shared" ca="1" si="277"/>
        <v/>
      </c>
      <c r="AH393" s="11" t="str">
        <f t="shared" ca="1" si="278"/>
        <v/>
      </c>
      <c r="AI393" s="11" t="str">
        <f t="shared" ca="1" si="279"/>
        <v/>
      </c>
      <c r="AJ393" s="11" t="str">
        <f ca="1">IF(AH393="","",IFERROR(VLOOKUP(VALUE(AH393),'(辅)战斗时机表'!$A$4:$C$47,3,FALSE)&amp;IF(AI393="","","("&amp;AI393&amp;")"),"配置错误")&amp;IF(AK393="",""," 或 "))</f>
        <v/>
      </c>
    </row>
    <row r="394" spans="1:36" x14ac:dyDescent="0.15">
      <c r="A394" s="9" t="str">
        <f t="shared" ca="1" si="255"/>
        <v>立即</v>
      </c>
      <c r="B394" s="7">
        <f ca="1">IF(OFFSET(Buff!R$6,ROW()-6,0)="","",OFFSET(Buff!R$6,ROW()-6,0))</f>
        <v>0</v>
      </c>
      <c r="C394" s="7">
        <v>1</v>
      </c>
      <c r="D394" s="7">
        <f t="shared" ca="1" si="256"/>
        <v>2</v>
      </c>
      <c r="E394" s="10" t="str">
        <f t="shared" ca="1" si="257"/>
        <v>0</v>
      </c>
      <c r="F394" s="11" t="str">
        <f t="shared" ca="1" si="258"/>
        <v>0</v>
      </c>
      <c r="G394" s="11" t="str">
        <f t="shared" ca="1" si="259"/>
        <v/>
      </c>
      <c r="H394" s="11" t="str">
        <f ca="1">IF(F394="","",IFERROR(VLOOKUP(VALUE(F394),'(辅)战斗时机表'!$A$4:$C$47,3,FALSE)&amp;IF(G394="","","("&amp;G394&amp;")"),"配置错误")&amp;IF(I394="",""," 或 "))</f>
        <v>立即</v>
      </c>
      <c r="I394" s="7" t="str">
        <f t="shared" ca="1" si="260"/>
        <v/>
      </c>
      <c r="J394" s="7">
        <v>2</v>
      </c>
      <c r="K394" s="7">
        <f t="shared" ca="1" si="261"/>
        <v>1</v>
      </c>
      <c r="L394" s="10" t="str">
        <f t="shared" ca="1" si="262"/>
        <v/>
      </c>
      <c r="M394" s="11" t="str">
        <f t="shared" ca="1" si="263"/>
        <v/>
      </c>
      <c r="N394" s="11" t="str">
        <f t="shared" ca="1" si="264"/>
        <v/>
      </c>
      <c r="O394" s="11" t="str">
        <f ca="1">IF(M394="","",IFERROR(VLOOKUP(VALUE(M394),'(辅)战斗时机表'!$A$4:$C$47,3,FALSE)&amp;IF(N394="","","("&amp;N394&amp;")"),"配置错误")&amp;IF(P394="",""," 或 "))</f>
        <v/>
      </c>
      <c r="P394" s="7" t="str">
        <f t="shared" ca="1" si="265"/>
        <v/>
      </c>
      <c r="Q394" s="7">
        <v>3</v>
      </c>
      <c r="R394" s="7">
        <f t="shared" ca="1" si="266"/>
        <v>1</v>
      </c>
      <c r="S394" s="10" t="str">
        <f t="shared" ca="1" si="267"/>
        <v/>
      </c>
      <c r="T394" s="11" t="str">
        <f t="shared" ca="1" si="268"/>
        <v/>
      </c>
      <c r="U394" s="11" t="str">
        <f t="shared" ca="1" si="269"/>
        <v/>
      </c>
      <c r="V394" s="11" t="str">
        <f ca="1">IF(T394="","",IFERROR(VLOOKUP(VALUE(T394),'(辅)战斗时机表'!$A$4:$C$47,3,FALSE)&amp;IF(U394="","","("&amp;U394&amp;")"),"配置错误")&amp;IF(W394="",""," 或 "))</f>
        <v/>
      </c>
      <c r="W394" s="7" t="str">
        <f t="shared" ca="1" si="270"/>
        <v/>
      </c>
      <c r="X394" s="7">
        <v>4</v>
      </c>
      <c r="Y394" s="7">
        <f t="shared" ca="1" si="271"/>
        <v>1</v>
      </c>
      <c r="Z394" s="10" t="str">
        <f t="shared" ca="1" si="272"/>
        <v/>
      </c>
      <c r="AA394" s="11" t="str">
        <f t="shared" ca="1" si="273"/>
        <v/>
      </c>
      <c r="AB394" s="11" t="str">
        <f t="shared" ca="1" si="274"/>
        <v/>
      </c>
      <c r="AC394" s="11" t="str">
        <f ca="1">IF(AA394="","",IFERROR(VLOOKUP(VALUE(AA394),'(辅)战斗时机表'!$A$4:$C$47,3,FALSE)&amp;IF(AB394="","","("&amp;AB394&amp;")"),"配置错误")&amp;IF(AD394="",""," 或 "))</f>
        <v/>
      </c>
      <c r="AD394" s="7" t="str">
        <f t="shared" ca="1" si="275"/>
        <v/>
      </c>
      <c r="AE394" s="7">
        <v>5</v>
      </c>
      <c r="AF394" s="7">
        <f t="shared" ca="1" si="276"/>
        <v>1</v>
      </c>
      <c r="AG394" s="10" t="str">
        <f t="shared" ca="1" si="277"/>
        <v/>
      </c>
      <c r="AH394" s="11" t="str">
        <f t="shared" ca="1" si="278"/>
        <v/>
      </c>
      <c r="AI394" s="11" t="str">
        <f t="shared" ca="1" si="279"/>
        <v/>
      </c>
      <c r="AJ394" s="11" t="str">
        <f ca="1">IF(AH394="","",IFERROR(VLOOKUP(VALUE(AH394),'(辅)战斗时机表'!$A$4:$C$47,3,FALSE)&amp;IF(AI394="","","("&amp;AI394&amp;")"),"配置错误")&amp;IF(AK394="",""," 或 "))</f>
        <v/>
      </c>
    </row>
    <row r="395" spans="1:36" x14ac:dyDescent="0.15">
      <c r="A395" s="9" t="str">
        <f t="shared" ca="1" si="255"/>
        <v>立即 或 当血量变化时</v>
      </c>
      <c r="B395" s="7" t="str">
        <f ca="1">IF(OFFSET(Buff!R$6,ROW()-6,0)="","",OFFSET(Buff!R$6,ROW()-6,0))</f>
        <v>0|300</v>
      </c>
      <c r="C395" s="7">
        <v>1</v>
      </c>
      <c r="D395" s="7">
        <f t="shared" ca="1" si="256"/>
        <v>2</v>
      </c>
      <c r="E395" s="10" t="str">
        <f t="shared" ca="1" si="257"/>
        <v>0</v>
      </c>
      <c r="F395" s="11" t="str">
        <f t="shared" ca="1" si="258"/>
        <v>0</v>
      </c>
      <c r="G395" s="11" t="str">
        <f t="shared" ca="1" si="259"/>
        <v/>
      </c>
      <c r="H395" s="11" t="str">
        <f ca="1">IF(F395="","",IFERROR(VLOOKUP(VALUE(F395),'(辅)战斗时机表'!$A$4:$C$47,3,FALSE)&amp;IF(G395="","","("&amp;G395&amp;")"),"配置错误")&amp;IF(I395="",""," 或 "))</f>
        <v xml:space="preserve">立即 或 </v>
      </c>
      <c r="I395" s="7" t="str">
        <f t="shared" ca="1" si="260"/>
        <v>300</v>
      </c>
      <c r="J395" s="7">
        <v>2</v>
      </c>
      <c r="K395" s="7">
        <f t="shared" ca="1" si="261"/>
        <v>4</v>
      </c>
      <c r="L395" s="10" t="str">
        <f t="shared" ca="1" si="262"/>
        <v>300</v>
      </c>
      <c r="M395" s="11" t="str">
        <f t="shared" ca="1" si="263"/>
        <v>300</v>
      </c>
      <c r="N395" s="11" t="str">
        <f t="shared" ca="1" si="264"/>
        <v/>
      </c>
      <c r="O395" s="11" t="str">
        <f ca="1">IF(M395="","",IFERROR(VLOOKUP(VALUE(M395),'(辅)战斗时机表'!$A$4:$C$47,3,FALSE)&amp;IF(N395="","","("&amp;N395&amp;")"),"配置错误")&amp;IF(P395="",""," 或 "))</f>
        <v>当血量变化时</v>
      </c>
      <c r="P395" s="7" t="str">
        <f t="shared" ca="1" si="265"/>
        <v/>
      </c>
      <c r="Q395" s="7">
        <v>3</v>
      </c>
      <c r="R395" s="7">
        <f t="shared" ca="1" si="266"/>
        <v>1</v>
      </c>
      <c r="S395" s="10" t="str">
        <f t="shared" ca="1" si="267"/>
        <v/>
      </c>
      <c r="T395" s="11" t="str">
        <f t="shared" ca="1" si="268"/>
        <v/>
      </c>
      <c r="U395" s="11" t="str">
        <f t="shared" ca="1" si="269"/>
        <v/>
      </c>
      <c r="V395" s="11" t="str">
        <f ca="1">IF(T395="","",IFERROR(VLOOKUP(VALUE(T395),'(辅)战斗时机表'!$A$4:$C$47,3,FALSE)&amp;IF(U395="","","("&amp;U395&amp;")"),"配置错误")&amp;IF(W395="",""," 或 "))</f>
        <v/>
      </c>
      <c r="W395" s="7" t="str">
        <f t="shared" ca="1" si="270"/>
        <v/>
      </c>
      <c r="X395" s="7">
        <v>4</v>
      </c>
      <c r="Y395" s="7">
        <f t="shared" ca="1" si="271"/>
        <v>1</v>
      </c>
      <c r="Z395" s="10" t="str">
        <f t="shared" ca="1" si="272"/>
        <v/>
      </c>
      <c r="AA395" s="11" t="str">
        <f t="shared" ca="1" si="273"/>
        <v/>
      </c>
      <c r="AB395" s="11" t="str">
        <f t="shared" ca="1" si="274"/>
        <v/>
      </c>
      <c r="AC395" s="11" t="str">
        <f ca="1">IF(AA395="","",IFERROR(VLOOKUP(VALUE(AA395),'(辅)战斗时机表'!$A$4:$C$47,3,FALSE)&amp;IF(AB395="","","("&amp;AB395&amp;")"),"配置错误")&amp;IF(AD395="",""," 或 "))</f>
        <v/>
      </c>
      <c r="AD395" s="7" t="str">
        <f t="shared" ca="1" si="275"/>
        <v/>
      </c>
      <c r="AE395" s="7">
        <v>5</v>
      </c>
      <c r="AF395" s="7">
        <f t="shared" ca="1" si="276"/>
        <v>1</v>
      </c>
      <c r="AG395" s="10" t="str">
        <f t="shared" ca="1" si="277"/>
        <v/>
      </c>
      <c r="AH395" s="11" t="str">
        <f t="shared" ca="1" si="278"/>
        <v/>
      </c>
      <c r="AI395" s="11" t="str">
        <f t="shared" ca="1" si="279"/>
        <v/>
      </c>
      <c r="AJ395" s="11" t="str">
        <f ca="1">IF(AH395="","",IFERROR(VLOOKUP(VALUE(AH395),'(辅)战斗时机表'!$A$4:$C$47,3,FALSE)&amp;IF(AI395="","","("&amp;AI395&amp;")"),"配置错误")&amp;IF(AK395="",""," 或 "))</f>
        <v/>
      </c>
    </row>
    <row r="396" spans="1:36" x14ac:dyDescent="0.15">
      <c r="A396" s="9" t="str">
        <f t="shared" ca="1" si="255"/>
        <v>立即 或 当血量变化时</v>
      </c>
      <c r="B396" s="7" t="str">
        <f ca="1">IF(OFFSET(Buff!R$6,ROW()-6,0)="","",OFFSET(Buff!R$6,ROW()-6,0))</f>
        <v>0|300</v>
      </c>
      <c r="C396" s="7">
        <v>1</v>
      </c>
      <c r="D396" s="7">
        <f t="shared" ca="1" si="256"/>
        <v>2</v>
      </c>
      <c r="E396" s="10" t="str">
        <f t="shared" ca="1" si="257"/>
        <v>0</v>
      </c>
      <c r="F396" s="11" t="str">
        <f t="shared" ca="1" si="258"/>
        <v>0</v>
      </c>
      <c r="G396" s="11" t="str">
        <f t="shared" ca="1" si="259"/>
        <v/>
      </c>
      <c r="H396" s="11" t="str">
        <f ca="1">IF(F396="","",IFERROR(VLOOKUP(VALUE(F396),'(辅)战斗时机表'!$A$4:$C$47,3,FALSE)&amp;IF(G396="","","("&amp;G396&amp;")"),"配置错误")&amp;IF(I396="",""," 或 "))</f>
        <v xml:space="preserve">立即 或 </v>
      </c>
      <c r="I396" s="7" t="str">
        <f t="shared" ca="1" si="260"/>
        <v>300</v>
      </c>
      <c r="J396" s="7">
        <v>2</v>
      </c>
      <c r="K396" s="7">
        <f t="shared" ca="1" si="261"/>
        <v>4</v>
      </c>
      <c r="L396" s="10" t="str">
        <f t="shared" ca="1" si="262"/>
        <v>300</v>
      </c>
      <c r="M396" s="11" t="str">
        <f t="shared" ca="1" si="263"/>
        <v>300</v>
      </c>
      <c r="N396" s="11" t="str">
        <f t="shared" ca="1" si="264"/>
        <v/>
      </c>
      <c r="O396" s="11" t="str">
        <f ca="1">IF(M396="","",IFERROR(VLOOKUP(VALUE(M396),'(辅)战斗时机表'!$A$4:$C$47,3,FALSE)&amp;IF(N396="","","("&amp;N396&amp;")"),"配置错误")&amp;IF(P396="",""," 或 "))</f>
        <v>当血量变化时</v>
      </c>
      <c r="P396" s="7" t="str">
        <f t="shared" ca="1" si="265"/>
        <v/>
      </c>
      <c r="Q396" s="7">
        <v>3</v>
      </c>
      <c r="R396" s="7">
        <f t="shared" ca="1" si="266"/>
        <v>1</v>
      </c>
      <c r="S396" s="10" t="str">
        <f t="shared" ca="1" si="267"/>
        <v/>
      </c>
      <c r="T396" s="11" t="str">
        <f t="shared" ca="1" si="268"/>
        <v/>
      </c>
      <c r="U396" s="11" t="str">
        <f t="shared" ca="1" si="269"/>
        <v/>
      </c>
      <c r="V396" s="11" t="str">
        <f ca="1">IF(T396="","",IFERROR(VLOOKUP(VALUE(T396),'(辅)战斗时机表'!$A$4:$C$47,3,FALSE)&amp;IF(U396="","","("&amp;U396&amp;")"),"配置错误")&amp;IF(W396="",""," 或 "))</f>
        <v/>
      </c>
      <c r="W396" s="7" t="str">
        <f t="shared" ca="1" si="270"/>
        <v/>
      </c>
      <c r="X396" s="7">
        <v>4</v>
      </c>
      <c r="Y396" s="7">
        <f t="shared" ca="1" si="271"/>
        <v>1</v>
      </c>
      <c r="Z396" s="10" t="str">
        <f t="shared" ca="1" si="272"/>
        <v/>
      </c>
      <c r="AA396" s="11" t="str">
        <f t="shared" ca="1" si="273"/>
        <v/>
      </c>
      <c r="AB396" s="11" t="str">
        <f t="shared" ca="1" si="274"/>
        <v/>
      </c>
      <c r="AC396" s="11" t="str">
        <f ca="1">IF(AA396="","",IFERROR(VLOOKUP(VALUE(AA396),'(辅)战斗时机表'!$A$4:$C$47,3,FALSE)&amp;IF(AB396="","","("&amp;AB396&amp;")"),"配置错误")&amp;IF(AD396="",""," 或 "))</f>
        <v/>
      </c>
      <c r="AD396" s="7" t="str">
        <f t="shared" ca="1" si="275"/>
        <v/>
      </c>
      <c r="AE396" s="7">
        <v>5</v>
      </c>
      <c r="AF396" s="7">
        <f t="shared" ca="1" si="276"/>
        <v>1</v>
      </c>
      <c r="AG396" s="10" t="str">
        <f t="shared" ca="1" si="277"/>
        <v/>
      </c>
      <c r="AH396" s="11" t="str">
        <f t="shared" ca="1" si="278"/>
        <v/>
      </c>
      <c r="AI396" s="11" t="str">
        <f t="shared" ca="1" si="279"/>
        <v/>
      </c>
      <c r="AJ396" s="11" t="str">
        <f ca="1">IF(AH396="","",IFERROR(VLOOKUP(VALUE(AH396),'(辅)战斗时机表'!$A$4:$C$47,3,FALSE)&amp;IF(AI396="","","("&amp;AI396&amp;")"),"配置错误")&amp;IF(AK396="",""," 或 "))</f>
        <v/>
      </c>
    </row>
    <row r="397" spans="1:36" x14ac:dyDescent="0.15">
      <c r="A397" s="9" t="str">
        <f t="shared" ca="1" si="255"/>
        <v>立即 或 当血量变化时</v>
      </c>
      <c r="B397" s="7" t="str">
        <f ca="1">IF(OFFSET(Buff!R$6,ROW()-6,0)="","",OFFSET(Buff!R$6,ROW()-6,0))</f>
        <v>0|300</v>
      </c>
      <c r="C397" s="7">
        <v>1</v>
      </c>
      <c r="D397" s="7">
        <f t="shared" ca="1" si="256"/>
        <v>2</v>
      </c>
      <c r="E397" s="10" t="str">
        <f t="shared" ca="1" si="257"/>
        <v>0</v>
      </c>
      <c r="F397" s="11" t="str">
        <f t="shared" ca="1" si="258"/>
        <v>0</v>
      </c>
      <c r="G397" s="11" t="str">
        <f t="shared" ca="1" si="259"/>
        <v/>
      </c>
      <c r="H397" s="11" t="str">
        <f ca="1">IF(F397="","",IFERROR(VLOOKUP(VALUE(F397),'(辅)战斗时机表'!$A$4:$C$47,3,FALSE)&amp;IF(G397="","","("&amp;G397&amp;")"),"配置错误")&amp;IF(I397="",""," 或 "))</f>
        <v xml:space="preserve">立即 或 </v>
      </c>
      <c r="I397" s="7" t="str">
        <f t="shared" ca="1" si="260"/>
        <v>300</v>
      </c>
      <c r="J397" s="7">
        <v>2</v>
      </c>
      <c r="K397" s="7">
        <f t="shared" ca="1" si="261"/>
        <v>4</v>
      </c>
      <c r="L397" s="10" t="str">
        <f t="shared" ca="1" si="262"/>
        <v>300</v>
      </c>
      <c r="M397" s="11" t="str">
        <f t="shared" ca="1" si="263"/>
        <v>300</v>
      </c>
      <c r="N397" s="11" t="str">
        <f t="shared" ca="1" si="264"/>
        <v/>
      </c>
      <c r="O397" s="11" t="str">
        <f ca="1">IF(M397="","",IFERROR(VLOOKUP(VALUE(M397),'(辅)战斗时机表'!$A$4:$C$47,3,FALSE)&amp;IF(N397="","","("&amp;N397&amp;")"),"配置错误")&amp;IF(P397="",""," 或 "))</f>
        <v>当血量变化时</v>
      </c>
      <c r="P397" s="7" t="str">
        <f t="shared" ca="1" si="265"/>
        <v/>
      </c>
      <c r="Q397" s="7">
        <v>3</v>
      </c>
      <c r="R397" s="7">
        <f t="shared" ca="1" si="266"/>
        <v>1</v>
      </c>
      <c r="S397" s="10" t="str">
        <f t="shared" ca="1" si="267"/>
        <v/>
      </c>
      <c r="T397" s="11" t="str">
        <f t="shared" ca="1" si="268"/>
        <v/>
      </c>
      <c r="U397" s="11" t="str">
        <f t="shared" ca="1" si="269"/>
        <v/>
      </c>
      <c r="V397" s="11" t="str">
        <f ca="1">IF(T397="","",IFERROR(VLOOKUP(VALUE(T397),'(辅)战斗时机表'!$A$4:$C$47,3,FALSE)&amp;IF(U397="","","("&amp;U397&amp;")"),"配置错误")&amp;IF(W397="",""," 或 "))</f>
        <v/>
      </c>
      <c r="W397" s="7" t="str">
        <f t="shared" ca="1" si="270"/>
        <v/>
      </c>
      <c r="X397" s="7">
        <v>4</v>
      </c>
      <c r="Y397" s="7">
        <f t="shared" ca="1" si="271"/>
        <v>1</v>
      </c>
      <c r="Z397" s="10" t="str">
        <f t="shared" ca="1" si="272"/>
        <v/>
      </c>
      <c r="AA397" s="11" t="str">
        <f t="shared" ca="1" si="273"/>
        <v/>
      </c>
      <c r="AB397" s="11" t="str">
        <f t="shared" ca="1" si="274"/>
        <v/>
      </c>
      <c r="AC397" s="11" t="str">
        <f ca="1">IF(AA397="","",IFERROR(VLOOKUP(VALUE(AA397),'(辅)战斗时机表'!$A$4:$C$47,3,FALSE)&amp;IF(AB397="","","("&amp;AB397&amp;")"),"配置错误")&amp;IF(AD397="",""," 或 "))</f>
        <v/>
      </c>
      <c r="AD397" s="7" t="str">
        <f t="shared" ca="1" si="275"/>
        <v/>
      </c>
      <c r="AE397" s="7">
        <v>5</v>
      </c>
      <c r="AF397" s="7">
        <f t="shared" ca="1" si="276"/>
        <v>1</v>
      </c>
      <c r="AG397" s="10" t="str">
        <f t="shared" ca="1" si="277"/>
        <v/>
      </c>
      <c r="AH397" s="11" t="str">
        <f t="shared" ca="1" si="278"/>
        <v/>
      </c>
      <c r="AI397" s="11" t="str">
        <f t="shared" ca="1" si="279"/>
        <v/>
      </c>
      <c r="AJ397" s="11" t="str">
        <f ca="1">IF(AH397="","",IFERROR(VLOOKUP(VALUE(AH397),'(辅)战斗时机表'!$A$4:$C$47,3,FALSE)&amp;IF(AI397="","","("&amp;AI397&amp;")"),"配置错误")&amp;IF(AK397="",""," 或 "))</f>
        <v/>
      </c>
    </row>
    <row r="398" spans="1:36" x14ac:dyDescent="0.15">
      <c r="A398" s="9" t="str">
        <f t="shared" ca="1" si="255"/>
        <v>立即</v>
      </c>
      <c r="B398" s="7">
        <f ca="1">IF(OFFSET(Buff!R$6,ROW()-6,0)="","",OFFSET(Buff!R$6,ROW()-6,0))</f>
        <v>0</v>
      </c>
      <c r="C398" s="7">
        <v>1</v>
      </c>
      <c r="D398" s="7">
        <f t="shared" ca="1" si="256"/>
        <v>2</v>
      </c>
      <c r="E398" s="10" t="str">
        <f t="shared" ca="1" si="257"/>
        <v>0</v>
      </c>
      <c r="F398" s="11" t="str">
        <f t="shared" ca="1" si="258"/>
        <v>0</v>
      </c>
      <c r="G398" s="11" t="str">
        <f t="shared" ca="1" si="259"/>
        <v/>
      </c>
      <c r="H398" s="11" t="str">
        <f ca="1">IF(F398="","",IFERROR(VLOOKUP(VALUE(F398),'(辅)战斗时机表'!$A$4:$C$47,3,FALSE)&amp;IF(G398="","","("&amp;G398&amp;")"),"配置错误")&amp;IF(I398="",""," 或 "))</f>
        <v>立即</v>
      </c>
      <c r="I398" s="7" t="str">
        <f t="shared" ca="1" si="260"/>
        <v/>
      </c>
      <c r="J398" s="7">
        <v>2</v>
      </c>
      <c r="K398" s="7">
        <f t="shared" ca="1" si="261"/>
        <v>1</v>
      </c>
      <c r="L398" s="10" t="str">
        <f t="shared" ca="1" si="262"/>
        <v/>
      </c>
      <c r="M398" s="11" t="str">
        <f t="shared" ca="1" si="263"/>
        <v/>
      </c>
      <c r="N398" s="11" t="str">
        <f t="shared" ca="1" si="264"/>
        <v/>
      </c>
      <c r="O398" s="11" t="str">
        <f ca="1">IF(M398="","",IFERROR(VLOOKUP(VALUE(M398),'(辅)战斗时机表'!$A$4:$C$47,3,FALSE)&amp;IF(N398="","","("&amp;N398&amp;")"),"配置错误")&amp;IF(P398="",""," 或 "))</f>
        <v/>
      </c>
      <c r="P398" s="7" t="str">
        <f t="shared" ca="1" si="265"/>
        <v/>
      </c>
      <c r="Q398" s="7">
        <v>3</v>
      </c>
      <c r="R398" s="7">
        <f t="shared" ca="1" si="266"/>
        <v>1</v>
      </c>
      <c r="S398" s="10" t="str">
        <f t="shared" ca="1" si="267"/>
        <v/>
      </c>
      <c r="T398" s="11" t="str">
        <f t="shared" ca="1" si="268"/>
        <v/>
      </c>
      <c r="U398" s="11" t="str">
        <f t="shared" ca="1" si="269"/>
        <v/>
      </c>
      <c r="V398" s="11" t="str">
        <f ca="1">IF(T398="","",IFERROR(VLOOKUP(VALUE(T398),'(辅)战斗时机表'!$A$4:$C$47,3,FALSE)&amp;IF(U398="","","("&amp;U398&amp;")"),"配置错误")&amp;IF(W398="",""," 或 "))</f>
        <v/>
      </c>
      <c r="W398" s="7" t="str">
        <f t="shared" ca="1" si="270"/>
        <v/>
      </c>
      <c r="X398" s="7">
        <v>4</v>
      </c>
      <c r="Y398" s="7">
        <f t="shared" ca="1" si="271"/>
        <v>1</v>
      </c>
      <c r="Z398" s="10" t="str">
        <f t="shared" ca="1" si="272"/>
        <v/>
      </c>
      <c r="AA398" s="11" t="str">
        <f t="shared" ca="1" si="273"/>
        <v/>
      </c>
      <c r="AB398" s="11" t="str">
        <f t="shared" ca="1" si="274"/>
        <v/>
      </c>
      <c r="AC398" s="11" t="str">
        <f ca="1">IF(AA398="","",IFERROR(VLOOKUP(VALUE(AA398),'(辅)战斗时机表'!$A$4:$C$47,3,FALSE)&amp;IF(AB398="","","("&amp;AB398&amp;")"),"配置错误")&amp;IF(AD398="",""," 或 "))</f>
        <v/>
      </c>
      <c r="AD398" s="7" t="str">
        <f t="shared" ca="1" si="275"/>
        <v/>
      </c>
      <c r="AE398" s="7">
        <v>5</v>
      </c>
      <c r="AF398" s="7">
        <f t="shared" ca="1" si="276"/>
        <v>1</v>
      </c>
      <c r="AG398" s="10" t="str">
        <f t="shared" ca="1" si="277"/>
        <v/>
      </c>
      <c r="AH398" s="11" t="str">
        <f t="shared" ca="1" si="278"/>
        <v/>
      </c>
      <c r="AI398" s="11" t="str">
        <f t="shared" ca="1" si="279"/>
        <v/>
      </c>
      <c r="AJ398" s="11" t="str">
        <f ca="1">IF(AH398="","",IFERROR(VLOOKUP(VALUE(AH398),'(辅)战斗时机表'!$A$4:$C$47,3,FALSE)&amp;IF(AI398="","","("&amp;AI398&amp;")"),"配置错误")&amp;IF(AK398="",""," 或 "))</f>
        <v/>
      </c>
    </row>
    <row r="399" spans="1:36" x14ac:dyDescent="0.15">
      <c r="A399" s="9" t="str">
        <f t="shared" ca="1" si="255"/>
        <v>立即</v>
      </c>
      <c r="B399" s="7">
        <f ca="1">IF(OFFSET(Buff!R$6,ROW()-6,0)="","",OFFSET(Buff!R$6,ROW()-6,0))</f>
        <v>0</v>
      </c>
      <c r="C399" s="7">
        <v>1</v>
      </c>
      <c r="D399" s="7">
        <f t="shared" ca="1" si="256"/>
        <v>2</v>
      </c>
      <c r="E399" s="10" t="str">
        <f t="shared" ca="1" si="257"/>
        <v>0</v>
      </c>
      <c r="F399" s="11" t="str">
        <f t="shared" ca="1" si="258"/>
        <v>0</v>
      </c>
      <c r="G399" s="11" t="str">
        <f t="shared" ca="1" si="259"/>
        <v/>
      </c>
      <c r="H399" s="11" t="str">
        <f ca="1">IF(F399="","",IFERROR(VLOOKUP(VALUE(F399),'(辅)战斗时机表'!$A$4:$C$47,3,FALSE)&amp;IF(G399="","","("&amp;G399&amp;")"),"配置错误")&amp;IF(I399="",""," 或 "))</f>
        <v>立即</v>
      </c>
      <c r="I399" s="7" t="str">
        <f t="shared" ca="1" si="260"/>
        <v/>
      </c>
      <c r="J399" s="7">
        <v>2</v>
      </c>
      <c r="K399" s="7">
        <f t="shared" ca="1" si="261"/>
        <v>1</v>
      </c>
      <c r="L399" s="10" t="str">
        <f t="shared" ca="1" si="262"/>
        <v/>
      </c>
      <c r="M399" s="11" t="str">
        <f t="shared" ca="1" si="263"/>
        <v/>
      </c>
      <c r="N399" s="11" t="str">
        <f t="shared" ca="1" si="264"/>
        <v/>
      </c>
      <c r="O399" s="11" t="str">
        <f ca="1">IF(M399="","",IFERROR(VLOOKUP(VALUE(M399),'(辅)战斗时机表'!$A$4:$C$47,3,FALSE)&amp;IF(N399="","","("&amp;N399&amp;")"),"配置错误")&amp;IF(P399="",""," 或 "))</f>
        <v/>
      </c>
      <c r="P399" s="7" t="str">
        <f t="shared" ca="1" si="265"/>
        <v/>
      </c>
      <c r="Q399" s="7">
        <v>3</v>
      </c>
      <c r="R399" s="7">
        <f t="shared" ca="1" si="266"/>
        <v>1</v>
      </c>
      <c r="S399" s="10" t="str">
        <f t="shared" ca="1" si="267"/>
        <v/>
      </c>
      <c r="T399" s="11" t="str">
        <f t="shared" ca="1" si="268"/>
        <v/>
      </c>
      <c r="U399" s="11" t="str">
        <f t="shared" ca="1" si="269"/>
        <v/>
      </c>
      <c r="V399" s="11" t="str">
        <f ca="1">IF(T399="","",IFERROR(VLOOKUP(VALUE(T399),'(辅)战斗时机表'!$A$4:$C$47,3,FALSE)&amp;IF(U399="","","("&amp;U399&amp;")"),"配置错误")&amp;IF(W399="",""," 或 "))</f>
        <v/>
      </c>
      <c r="W399" s="7" t="str">
        <f t="shared" ca="1" si="270"/>
        <v/>
      </c>
      <c r="X399" s="7">
        <v>4</v>
      </c>
      <c r="Y399" s="7">
        <f t="shared" ca="1" si="271"/>
        <v>1</v>
      </c>
      <c r="Z399" s="10" t="str">
        <f t="shared" ca="1" si="272"/>
        <v/>
      </c>
      <c r="AA399" s="11" t="str">
        <f t="shared" ca="1" si="273"/>
        <v/>
      </c>
      <c r="AB399" s="11" t="str">
        <f t="shared" ca="1" si="274"/>
        <v/>
      </c>
      <c r="AC399" s="11" t="str">
        <f ca="1">IF(AA399="","",IFERROR(VLOOKUP(VALUE(AA399),'(辅)战斗时机表'!$A$4:$C$47,3,FALSE)&amp;IF(AB399="","","("&amp;AB399&amp;")"),"配置错误")&amp;IF(AD399="",""," 或 "))</f>
        <v/>
      </c>
      <c r="AD399" s="7" t="str">
        <f t="shared" ca="1" si="275"/>
        <v/>
      </c>
      <c r="AE399" s="7">
        <v>5</v>
      </c>
      <c r="AF399" s="7">
        <f t="shared" ca="1" si="276"/>
        <v>1</v>
      </c>
      <c r="AG399" s="10" t="str">
        <f t="shared" ca="1" si="277"/>
        <v/>
      </c>
      <c r="AH399" s="11" t="str">
        <f t="shared" ca="1" si="278"/>
        <v/>
      </c>
      <c r="AI399" s="11" t="str">
        <f t="shared" ca="1" si="279"/>
        <v/>
      </c>
      <c r="AJ399" s="11" t="str">
        <f ca="1">IF(AH399="","",IFERROR(VLOOKUP(VALUE(AH399),'(辅)战斗时机表'!$A$4:$C$47,3,FALSE)&amp;IF(AI399="","","("&amp;AI399&amp;")"),"配置错误")&amp;IF(AK399="",""," 或 "))</f>
        <v/>
      </c>
    </row>
    <row r="400" spans="1:36" x14ac:dyDescent="0.15">
      <c r="A400" s="9" t="str">
        <f t="shared" ca="1" si="255"/>
        <v>角色的个人回合结束前</v>
      </c>
      <c r="B400" s="7">
        <f ca="1">IF(OFFSET(Buff!R$6,ROW()-6,0)="","",OFFSET(Buff!R$6,ROW()-6,0))</f>
        <v>613</v>
      </c>
      <c r="C400" s="7">
        <v>1</v>
      </c>
      <c r="D400" s="7">
        <f t="shared" ca="1" si="256"/>
        <v>4</v>
      </c>
      <c r="E400" s="10" t="str">
        <f t="shared" ca="1" si="257"/>
        <v>613</v>
      </c>
      <c r="F400" s="11" t="str">
        <f t="shared" ca="1" si="258"/>
        <v>613</v>
      </c>
      <c r="G400" s="11" t="str">
        <f t="shared" ca="1" si="259"/>
        <v/>
      </c>
      <c r="H400" s="11" t="str">
        <f ca="1">IF(F400="","",IFERROR(VLOOKUP(VALUE(F400),'(辅)战斗时机表'!$A$4:$C$47,3,FALSE)&amp;IF(G400="","","("&amp;G400&amp;")"),"配置错误")&amp;IF(I400="",""," 或 "))</f>
        <v>角色的个人回合结束前</v>
      </c>
      <c r="I400" s="7" t="str">
        <f t="shared" ca="1" si="260"/>
        <v/>
      </c>
      <c r="J400" s="7">
        <v>2</v>
      </c>
      <c r="K400" s="7">
        <f t="shared" ca="1" si="261"/>
        <v>1</v>
      </c>
      <c r="L400" s="10" t="str">
        <f t="shared" ca="1" si="262"/>
        <v/>
      </c>
      <c r="M400" s="11" t="str">
        <f t="shared" ca="1" si="263"/>
        <v/>
      </c>
      <c r="N400" s="11" t="str">
        <f t="shared" ca="1" si="264"/>
        <v/>
      </c>
      <c r="O400" s="11" t="str">
        <f ca="1">IF(M400="","",IFERROR(VLOOKUP(VALUE(M400),'(辅)战斗时机表'!$A$4:$C$47,3,FALSE)&amp;IF(N400="","","("&amp;N400&amp;")"),"配置错误")&amp;IF(P400="",""," 或 "))</f>
        <v/>
      </c>
      <c r="P400" s="7" t="str">
        <f t="shared" ca="1" si="265"/>
        <v/>
      </c>
      <c r="Q400" s="7">
        <v>3</v>
      </c>
      <c r="R400" s="7">
        <f t="shared" ca="1" si="266"/>
        <v>1</v>
      </c>
      <c r="S400" s="10" t="str">
        <f t="shared" ca="1" si="267"/>
        <v/>
      </c>
      <c r="T400" s="11" t="str">
        <f t="shared" ca="1" si="268"/>
        <v/>
      </c>
      <c r="U400" s="11" t="str">
        <f t="shared" ca="1" si="269"/>
        <v/>
      </c>
      <c r="V400" s="11" t="str">
        <f ca="1">IF(T400="","",IFERROR(VLOOKUP(VALUE(T400),'(辅)战斗时机表'!$A$4:$C$47,3,FALSE)&amp;IF(U400="","","("&amp;U400&amp;")"),"配置错误")&amp;IF(W400="",""," 或 "))</f>
        <v/>
      </c>
      <c r="W400" s="7" t="str">
        <f t="shared" ca="1" si="270"/>
        <v/>
      </c>
      <c r="X400" s="7">
        <v>4</v>
      </c>
      <c r="Y400" s="7">
        <f t="shared" ca="1" si="271"/>
        <v>1</v>
      </c>
      <c r="Z400" s="10" t="str">
        <f t="shared" ca="1" si="272"/>
        <v/>
      </c>
      <c r="AA400" s="11" t="str">
        <f t="shared" ca="1" si="273"/>
        <v/>
      </c>
      <c r="AB400" s="11" t="str">
        <f t="shared" ca="1" si="274"/>
        <v/>
      </c>
      <c r="AC400" s="11" t="str">
        <f ca="1">IF(AA400="","",IFERROR(VLOOKUP(VALUE(AA400),'(辅)战斗时机表'!$A$4:$C$47,3,FALSE)&amp;IF(AB400="","","("&amp;AB400&amp;")"),"配置错误")&amp;IF(AD400="",""," 或 "))</f>
        <v/>
      </c>
      <c r="AD400" s="7" t="str">
        <f t="shared" ca="1" si="275"/>
        <v/>
      </c>
      <c r="AE400" s="7">
        <v>5</v>
      </c>
      <c r="AF400" s="7">
        <f t="shared" ca="1" si="276"/>
        <v>1</v>
      </c>
      <c r="AG400" s="10" t="str">
        <f t="shared" ca="1" si="277"/>
        <v/>
      </c>
      <c r="AH400" s="11" t="str">
        <f t="shared" ca="1" si="278"/>
        <v/>
      </c>
      <c r="AI400" s="11" t="str">
        <f t="shared" ca="1" si="279"/>
        <v/>
      </c>
      <c r="AJ400" s="11" t="str">
        <f ca="1">IF(AH400="","",IFERROR(VLOOKUP(VALUE(AH400),'(辅)战斗时机表'!$A$4:$C$47,3,FALSE)&amp;IF(AI400="","","("&amp;AI400&amp;")"),"配置错误")&amp;IF(AK400="",""," 或 "))</f>
        <v/>
      </c>
    </row>
    <row r="401" spans="1:36" x14ac:dyDescent="0.15">
      <c r="A401" s="9" t="str">
        <f t="shared" ca="1" si="255"/>
        <v>立即</v>
      </c>
      <c r="B401" s="7">
        <f ca="1">IF(OFFSET(Buff!R$6,ROW()-6,0)="","",OFFSET(Buff!R$6,ROW()-6,0))</f>
        <v>0</v>
      </c>
      <c r="C401" s="7">
        <v>1</v>
      </c>
      <c r="D401" s="7">
        <f t="shared" ca="1" si="256"/>
        <v>2</v>
      </c>
      <c r="E401" s="10" t="str">
        <f t="shared" ca="1" si="257"/>
        <v>0</v>
      </c>
      <c r="F401" s="11" t="str">
        <f t="shared" ca="1" si="258"/>
        <v>0</v>
      </c>
      <c r="G401" s="11" t="str">
        <f t="shared" ca="1" si="259"/>
        <v/>
      </c>
      <c r="H401" s="11" t="str">
        <f ca="1">IF(F401="","",IFERROR(VLOOKUP(VALUE(F401),'(辅)战斗时机表'!$A$4:$C$47,3,FALSE)&amp;IF(G401="","","("&amp;G401&amp;")"),"配置错误")&amp;IF(I401="",""," 或 "))</f>
        <v>立即</v>
      </c>
      <c r="I401" s="7" t="str">
        <f t="shared" ca="1" si="260"/>
        <v/>
      </c>
      <c r="J401" s="7">
        <v>2</v>
      </c>
      <c r="K401" s="7">
        <f t="shared" ca="1" si="261"/>
        <v>1</v>
      </c>
      <c r="L401" s="10" t="str">
        <f t="shared" ca="1" si="262"/>
        <v/>
      </c>
      <c r="M401" s="11" t="str">
        <f t="shared" ca="1" si="263"/>
        <v/>
      </c>
      <c r="N401" s="11" t="str">
        <f t="shared" ca="1" si="264"/>
        <v/>
      </c>
      <c r="O401" s="11" t="str">
        <f ca="1">IF(M401="","",IFERROR(VLOOKUP(VALUE(M401),'(辅)战斗时机表'!$A$4:$C$47,3,FALSE)&amp;IF(N401="","","("&amp;N401&amp;")"),"配置错误")&amp;IF(P401="",""," 或 "))</f>
        <v/>
      </c>
      <c r="P401" s="7" t="str">
        <f t="shared" ca="1" si="265"/>
        <v/>
      </c>
      <c r="Q401" s="7">
        <v>3</v>
      </c>
      <c r="R401" s="7">
        <f t="shared" ca="1" si="266"/>
        <v>1</v>
      </c>
      <c r="S401" s="10" t="str">
        <f t="shared" ca="1" si="267"/>
        <v/>
      </c>
      <c r="T401" s="11" t="str">
        <f t="shared" ca="1" si="268"/>
        <v/>
      </c>
      <c r="U401" s="11" t="str">
        <f t="shared" ca="1" si="269"/>
        <v/>
      </c>
      <c r="V401" s="11" t="str">
        <f ca="1">IF(T401="","",IFERROR(VLOOKUP(VALUE(T401),'(辅)战斗时机表'!$A$4:$C$47,3,FALSE)&amp;IF(U401="","","("&amp;U401&amp;")"),"配置错误")&amp;IF(W401="",""," 或 "))</f>
        <v/>
      </c>
      <c r="W401" s="7" t="str">
        <f t="shared" ca="1" si="270"/>
        <v/>
      </c>
      <c r="X401" s="7">
        <v>4</v>
      </c>
      <c r="Y401" s="7">
        <f t="shared" ca="1" si="271"/>
        <v>1</v>
      </c>
      <c r="Z401" s="10" t="str">
        <f t="shared" ca="1" si="272"/>
        <v/>
      </c>
      <c r="AA401" s="11" t="str">
        <f t="shared" ca="1" si="273"/>
        <v/>
      </c>
      <c r="AB401" s="11" t="str">
        <f t="shared" ca="1" si="274"/>
        <v/>
      </c>
      <c r="AC401" s="11" t="str">
        <f ca="1">IF(AA401="","",IFERROR(VLOOKUP(VALUE(AA401),'(辅)战斗时机表'!$A$4:$C$47,3,FALSE)&amp;IF(AB401="","","("&amp;AB401&amp;")"),"配置错误")&amp;IF(AD401="",""," 或 "))</f>
        <v/>
      </c>
      <c r="AD401" s="7" t="str">
        <f t="shared" ca="1" si="275"/>
        <v/>
      </c>
      <c r="AE401" s="7">
        <v>5</v>
      </c>
      <c r="AF401" s="7">
        <f t="shared" ca="1" si="276"/>
        <v>1</v>
      </c>
      <c r="AG401" s="10" t="str">
        <f t="shared" ca="1" si="277"/>
        <v/>
      </c>
      <c r="AH401" s="11" t="str">
        <f t="shared" ca="1" si="278"/>
        <v/>
      </c>
      <c r="AI401" s="11" t="str">
        <f t="shared" ca="1" si="279"/>
        <v/>
      </c>
      <c r="AJ401" s="11" t="str">
        <f ca="1">IF(AH401="","",IFERROR(VLOOKUP(VALUE(AH401),'(辅)战斗时机表'!$A$4:$C$47,3,FALSE)&amp;IF(AI401="","","("&amp;AI401&amp;")"),"配置错误")&amp;IF(AK401="",""," 或 "))</f>
        <v/>
      </c>
    </row>
    <row r="402" spans="1:36" x14ac:dyDescent="0.15">
      <c r="A402" s="9" t="str">
        <f t="shared" ca="1" si="255"/>
        <v>立即</v>
      </c>
      <c r="B402" s="7">
        <f ca="1">IF(OFFSET(Buff!R$6,ROW()-6,0)="","",OFFSET(Buff!R$6,ROW()-6,0))</f>
        <v>0</v>
      </c>
      <c r="C402" s="7">
        <v>1</v>
      </c>
      <c r="D402" s="7">
        <f t="shared" ca="1" si="256"/>
        <v>2</v>
      </c>
      <c r="E402" s="10" t="str">
        <f t="shared" ca="1" si="257"/>
        <v>0</v>
      </c>
      <c r="F402" s="11" t="str">
        <f t="shared" ca="1" si="258"/>
        <v>0</v>
      </c>
      <c r="G402" s="11" t="str">
        <f t="shared" ca="1" si="259"/>
        <v/>
      </c>
      <c r="H402" s="11" t="str">
        <f ca="1">IF(F402="","",IFERROR(VLOOKUP(VALUE(F402),'(辅)战斗时机表'!$A$4:$C$47,3,FALSE)&amp;IF(G402="","","("&amp;G402&amp;")"),"配置错误")&amp;IF(I402="",""," 或 "))</f>
        <v>立即</v>
      </c>
      <c r="I402" s="7" t="str">
        <f t="shared" ca="1" si="260"/>
        <v/>
      </c>
      <c r="J402" s="7">
        <v>2</v>
      </c>
      <c r="K402" s="7">
        <f t="shared" ca="1" si="261"/>
        <v>1</v>
      </c>
      <c r="L402" s="10" t="str">
        <f t="shared" ca="1" si="262"/>
        <v/>
      </c>
      <c r="M402" s="11" t="str">
        <f t="shared" ca="1" si="263"/>
        <v/>
      </c>
      <c r="N402" s="11" t="str">
        <f t="shared" ca="1" si="264"/>
        <v/>
      </c>
      <c r="O402" s="11" t="str">
        <f ca="1">IF(M402="","",IFERROR(VLOOKUP(VALUE(M402),'(辅)战斗时机表'!$A$4:$C$47,3,FALSE)&amp;IF(N402="","","("&amp;N402&amp;")"),"配置错误")&amp;IF(P402="",""," 或 "))</f>
        <v/>
      </c>
      <c r="P402" s="7" t="str">
        <f t="shared" ca="1" si="265"/>
        <v/>
      </c>
      <c r="Q402" s="7">
        <v>3</v>
      </c>
      <c r="R402" s="7">
        <f t="shared" ca="1" si="266"/>
        <v>1</v>
      </c>
      <c r="S402" s="10" t="str">
        <f t="shared" ca="1" si="267"/>
        <v/>
      </c>
      <c r="T402" s="11" t="str">
        <f t="shared" ca="1" si="268"/>
        <v/>
      </c>
      <c r="U402" s="11" t="str">
        <f t="shared" ca="1" si="269"/>
        <v/>
      </c>
      <c r="V402" s="11" t="str">
        <f ca="1">IF(T402="","",IFERROR(VLOOKUP(VALUE(T402),'(辅)战斗时机表'!$A$4:$C$47,3,FALSE)&amp;IF(U402="","","("&amp;U402&amp;")"),"配置错误")&amp;IF(W402="",""," 或 "))</f>
        <v/>
      </c>
      <c r="W402" s="7" t="str">
        <f t="shared" ca="1" si="270"/>
        <v/>
      </c>
      <c r="X402" s="7">
        <v>4</v>
      </c>
      <c r="Y402" s="7">
        <f t="shared" ca="1" si="271"/>
        <v>1</v>
      </c>
      <c r="Z402" s="10" t="str">
        <f t="shared" ca="1" si="272"/>
        <v/>
      </c>
      <c r="AA402" s="11" t="str">
        <f t="shared" ca="1" si="273"/>
        <v/>
      </c>
      <c r="AB402" s="11" t="str">
        <f t="shared" ca="1" si="274"/>
        <v/>
      </c>
      <c r="AC402" s="11" t="str">
        <f ca="1">IF(AA402="","",IFERROR(VLOOKUP(VALUE(AA402),'(辅)战斗时机表'!$A$4:$C$47,3,FALSE)&amp;IF(AB402="","","("&amp;AB402&amp;")"),"配置错误")&amp;IF(AD402="",""," 或 "))</f>
        <v/>
      </c>
      <c r="AD402" s="7" t="str">
        <f t="shared" ca="1" si="275"/>
        <v/>
      </c>
      <c r="AE402" s="7">
        <v>5</v>
      </c>
      <c r="AF402" s="7">
        <f t="shared" ca="1" si="276"/>
        <v>1</v>
      </c>
      <c r="AG402" s="10" t="str">
        <f t="shared" ca="1" si="277"/>
        <v/>
      </c>
      <c r="AH402" s="11" t="str">
        <f t="shared" ca="1" si="278"/>
        <v/>
      </c>
      <c r="AI402" s="11" t="str">
        <f t="shared" ca="1" si="279"/>
        <v/>
      </c>
      <c r="AJ402" s="11" t="str">
        <f ca="1">IF(AH402="","",IFERROR(VLOOKUP(VALUE(AH402),'(辅)战斗时机表'!$A$4:$C$47,3,FALSE)&amp;IF(AI402="","","("&amp;AI402&amp;")"),"配置错误")&amp;IF(AK402="",""," 或 "))</f>
        <v/>
      </c>
    </row>
    <row r="403" spans="1:36" x14ac:dyDescent="0.15">
      <c r="A403" s="9" t="str">
        <f t="shared" ca="1" si="255"/>
        <v>立即</v>
      </c>
      <c r="B403" s="7">
        <f ca="1">IF(OFFSET(Buff!R$6,ROW()-6,0)="","",OFFSET(Buff!R$6,ROW()-6,0))</f>
        <v>0</v>
      </c>
      <c r="C403" s="7">
        <v>1</v>
      </c>
      <c r="D403" s="7">
        <f t="shared" ca="1" si="256"/>
        <v>2</v>
      </c>
      <c r="E403" s="10" t="str">
        <f t="shared" ca="1" si="257"/>
        <v>0</v>
      </c>
      <c r="F403" s="11" t="str">
        <f t="shared" ca="1" si="258"/>
        <v>0</v>
      </c>
      <c r="G403" s="11" t="str">
        <f t="shared" ca="1" si="259"/>
        <v/>
      </c>
      <c r="H403" s="11" t="str">
        <f ca="1">IF(F403="","",IFERROR(VLOOKUP(VALUE(F403),'(辅)战斗时机表'!$A$4:$C$47,3,FALSE)&amp;IF(G403="","","("&amp;G403&amp;")"),"配置错误")&amp;IF(I403="",""," 或 "))</f>
        <v>立即</v>
      </c>
      <c r="I403" s="7" t="str">
        <f t="shared" ca="1" si="260"/>
        <v/>
      </c>
      <c r="J403" s="7">
        <v>2</v>
      </c>
      <c r="K403" s="7">
        <f t="shared" ca="1" si="261"/>
        <v>1</v>
      </c>
      <c r="L403" s="10" t="str">
        <f t="shared" ca="1" si="262"/>
        <v/>
      </c>
      <c r="M403" s="11" t="str">
        <f t="shared" ca="1" si="263"/>
        <v/>
      </c>
      <c r="N403" s="11" t="str">
        <f t="shared" ca="1" si="264"/>
        <v/>
      </c>
      <c r="O403" s="11" t="str">
        <f ca="1">IF(M403="","",IFERROR(VLOOKUP(VALUE(M403),'(辅)战斗时机表'!$A$4:$C$47,3,FALSE)&amp;IF(N403="","","("&amp;N403&amp;")"),"配置错误")&amp;IF(P403="",""," 或 "))</f>
        <v/>
      </c>
      <c r="P403" s="7" t="str">
        <f t="shared" ca="1" si="265"/>
        <v/>
      </c>
      <c r="Q403" s="7">
        <v>3</v>
      </c>
      <c r="R403" s="7">
        <f t="shared" ca="1" si="266"/>
        <v>1</v>
      </c>
      <c r="S403" s="10" t="str">
        <f t="shared" ca="1" si="267"/>
        <v/>
      </c>
      <c r="T403" s="11" t="str">
        <f t="shared" ca="1" si="268"/>
        <v/>
      </c>
      <c r="U403" s="11" t="str">
        <f t="shared" ca="1" si="269"/>
        <v/>
      </c>
      <c r="V403" s="11" t="str">
        <f ca="1">IF(T403="","",IFERROR(VLOOKUP(VALUE(T403),'(辅)战斗时机表'!$A$4:$C$47,3,FALSE)&amp;IF(U403="","","("&amp;U403&amp;")"),"配置错误")&amp;IF(W403="",""," 或 "))</f>
        <v/>
      </c>
      <c r="W403" s="7" t="str">
        <f t="shared" ca="1" si="270"/>
        <v/>
      </c>
      <c r="X403" s="7">
        <v>4</v>
      </c>
      <c r="Y403" s="7">
        <f t="shared" ca="1" si="271"/>
        <v>1</v>
      </c>
      <c r="Z403" s="10" t="str">
        <f t="shared" ca="1" si="272"/>
        <v/>
      </c>
      <c r="AA403" s="11" t="str">
        <f t="shared" ca="1" si="273"/>
        <v/>
      </c>
      <c r="AB403" s="11" t="str">
        <f t="shared" ca="1" si="274"/>
        <v/>
      </c>
      <c r="AC403" s="11" t="str">
        <f ca="1">IF(AA403="","",IFERROR(VLOOKUP(VALUE(AA403),'(辅)战斗时机表'!$A$4:$C$47,3,FALSE)&amp;IF(AB403="","","("&amp;AB403&amp;")"),"配置错误")&amp;IF(AD403="",""," 或 "))</f>
        <v/>
      </c>
      <c r="AD403" s="7" t="str">
        <f t="shared" ca="1" si="275"/>
        <v/>
      </c>
      <c r="AE403" s="7">
        <v>5</v>
      </c>
      <c r="AF403" s="7">
        <f t="shared" ca="1" si="276"/>
        <v>1</v>
      </c>
      <c r="AG403" s="10" t="str">
        <f t="shared" ca="1" si="277"/>
        <v/>
      </c>
      <c r="AH403" s="11" t="str">
        <f t="shared" ca="1" si="278"/>
        <v/>
      </c>
      <c r="AI403" s="11" t="str">
        <f t="shared" ca="1" si="279"/>
        <v/>
      </c>
      <c r="AJ403" s="11" t="str">
        <f ca="1">IF(AH403="","",IFERROR(VLOOKUP(VALUE(AH403),'(辅)战斗时机表'!$A$4:$C$47,3,FALSE)&amp;IF(AI403="","","("&amp;AI403&amp;")"),"配置错误")&amp;IF(AK403="",""," 或 "))</f>
        <v/>
      </c>
    </row>
    <row r="404" spans="1:36" x14ac:dyDescent="0.15">
      <c r="A404" s="9" t="str">
        <f t="shared" ca="1" si="255"/>
        <v>立即</v>
      </c>
      <c r="B404" s="7">
        <f ca="1">IF(OFFSET(Buff!R$6,ROW()-6,0)="","",OFFSET(Buff!R$6,ROW()-6,0))</f>
        <v>0</v>
      </c>
      <c r="C404" s="7">
        <v>1</v>
      </c>
      <c r="D404" s="7">
        <f t="shared" ca="1" si="256"/>
        <v>2</v>
      </c>
      <c r="E404" s="10" t="str">
        <f t="shared" ca="1" si="257"/>
        <v>0</v>
      </c>
      <c r="F404" s="11" t="str">
        <f t="shared" ca="1" si="258"/>
        <v>0</v>
      </c>
      <c r="G404" s="11" t="str">
        <f t="shared" ca="1" si="259"/>
        <v/>
      </c>
      <c r="H404" s="11" t="str">
        <f ca="1">IF(F404="","",IFERROR(VLOOKUP(VALUE(F404),'(辅)战斗时机表'!$A$4:$C$47,3,FALSE)&amp;IF(G404="","","("&amp;G404&amp;")"),"配置错误")&amp;IF(I404="",""," 或 "))</f>
        <v>立即</v>
      </c>
      <c r="I404" s="7" t="str">
        <f t="shared" ca="1" si="260"/>
        <v/>
      </c>
      <c r="J404" s="7">
        <v>2</v>
      </c>
      <c r="K404" s="7">
        <f t="shared" ca="1" si="261"/>
        <v>1</v>
      </c>
      <c r="L404" s="10" t="str">
        <f t="shared" ca="1" si="262"/>
        <v/>
      </c>
      <c r="M404" s="11" t="str">
        <f t="shared" ca="1" si="263"/>
        <v/>
      </c>
      <c r="N404" s="11" t="str">
        <f t="shared" ca="1" si="264"/>
        <v/>
      </c>
      <c r="O404" s="11" t="str">
        <f ca="1">IF(M404="","",IFERROR(VLOOKUP(VALUE(M404),'(辅)战斗时机表'!$A$4:$C$47,3,FALSE)&amp;IF(N404="","","("&amp;N404&amp;")"),"配置错误")&amp;IF(P404="",""," 或 "))</f>
        <v/>
      </c>
      <c r="P404" s="7" t="str">
        <f t="shared" ca="1" si="265"/>
        <v/>
      </c>
      <c r="Q404" s="7">
        <v>3</v>
      </c>
      <c r="R404" s="7">
        <f t="shared" ca="1" si="266"/>
        <v>1</v>
      </c>
      <c r="S404" s="10" t="str">
        <f t="shared" ca="1" si="267"/>
        <v/>
      </c>
      <c r="T404" s="11" t="str">
        <f t="shared" ca="1" si="268"/>
        <v/>
      </c>
      <c r="U404" s="11" t="str">
        <f t="shared" ca="1" si="269"/>
        <v/>
      </c>
      <c r="V404" s="11" t="str">
        <f ca="1">IF(T404="","",IFERROR(VLOOKUP(VALUE(T404),'(辅)战斗时机表'!$A$4:$C$47,3,FALSE)&amp;IF(U404="","","("&amp;U404&amp;")"),"配置错误")&amp;IF(W404="",""," 或 "))</f>
        <v/>
      </c>
      <c r="W404" s="7" t="str">
        <f t="shared" ca="1" si="270"/>
        <v/>
      </c>
      <c r="X404" s="7">
        <v>4</v>
      </c>
      <c r="Y404" s="7">
        <f t="shared" ca="1" si="271"/>
        <v>1</v>
      </c>
      <c r="Z404" s="10" t="str">
        <f t="shared" ca="1" si="272"/>
        <v/>
      </c>
      <c r="AA404" s="11" t="str">
        <f t="shared" ca="1" si="273"/>
        <v/>
      </c>
      <c r="AB404" s="11" t="str">
        <f t="shared" ca="1" si="274"/>
        <v/>
      </c>
      <c r="AC404" s="11" t="str">
        <f ca="1">IF(AA404="","",IFERROR(VLOOKUP(VALUE(AA404),'(辅)战斗时机表'!$A$4:$C$47,3,FALSE)&amp;IF(AB404="","","("&amp;AB404&amp;")"),"配置错误")&amp;IF(AD404="",""," 或 "))</f>
        <v/>
      </c>
      <c r="AD404" s="7" t="str">
        <f t="shared" ca="1" si="275"/>
        <v/>
      </c>
      <c r="AE404" s="7">
        <v>5</v>
      </c>
      <c r="AF404" s="7">
        <f t="shared" ca="1" si="276"/>
        <v>1</v>
      </c>
      <c r="AG404" s="10" t="str">
        <f t="shared" ca="1" si="277"/>
        <v/>
      </c>
      <c r="AH404" s="11" t="str">
        <f t="shared" ca="1" si="278"/>
        <v/>
      </c>
      <c r="AI404" s="11" t="str">
        <f t="shared" ca="1" si="279"/>
        <v/>
      </c>
      <c r="AJ404" s="11" t="str">
        <f ca="1">IF(AH404="","",IFERROR(VLOOKUP(VALUE(AH404),'(辅)战斗时机表'!$A$4:$C$47,3,FALSE)&amp;IF(AI404="","","("&amp;AI404&amp;")"),"配置错误")&amp;IF(AK404="",""," 或 "))</f>
        <v/>
      </c>
    </row>
    <row r="405" spans="1:36" x14ac:dyDescent="0.15">
      <c r="A405" s="9" t="str">
        <f t="shared" ca="1" si="255"/>
        <v>立即</v>
      </c>
      <c r="B405" s="7">
        <f ca="1">IF(OFFSET(Buff!R$6,ROW()-6,0)="","",OFFSET(Buff!R$6,ROW()-6,0))</f>
        <v>0</v>
      </c>
      <c r="C405" s="7">
        <v>1</v>
      </c>
      <c r="D405" s="7">
        <f t="shared" ca="1" si="256"/>
        <v>2</v>
      </c>
      <c r="E405" s="10" t="str">
        <f t="shared" ca="1" si="257"/>
        <v>0</v>
      </c>
      <c r="F405" s="11" t="str">
        <f t="shared" ca="1" si="258"/>
        <v>0</v>
      </c>
      <c r="G405" s="11" t="str">
        <f t="shared" ca="1" si="259"/>
        <v/>
      </c>
      <c r="H405" s="11" t="str">
        <f ca="1">IF(F405="","",IFERROR(VLOOKUP(VALUE(F405),'(辅)战斗时机表'!$A$4:$C$47,3,FALSE)&amp;IF(G405="","","("&amp;G405&amp;")"),"配置错误")&amp;IF(I405="",""," 或 "))</f>
        <v>立即</v>
      </c>
      <c r="I405" s="7" t="str">
        <f t="shared" ca="1" si="260"/>
        <v/>
      </c>
      <c r="J405" s="7">
        <v>2</v>
      </c>
      <c r="K405" s="7">
        <f t="shared" ca="1" si="261"/>
        <v>1</v>
      </c>
      <c r="L405" s="10" t="str">
        <f t="shared" ca="1" si="262"/>
        <v/>
      </c>
      <c r="M405" s="11" t="str">
        <f t="shared" ca="1" si="263"/>
        <v/>
      </c>
      <c r="N405" s="11" t="str">
        <f t="shared" ca="1" si="264"/>
        <v/>
      </c>
      <c r="O405" s="11" t="str">
        <f ca="1">IF(M405="","",IFERROR(VLOOKUP(VALUE(M405),'(辅)战斗时机表'!$A$4:$C$47,3,FALSE)&amp;IF(N405="","","("&amp;N405&amp;")"),"配置错误")&amp;IF(P405="",""," 或 "))</f>
        <v/>
      </c>
      <c r="P405" s="7" t="str">
        <f t="shared" ca="1" si="265"/>
        <v/>
      </c>
      <c r="Q405" s="7">
        <v>3</v>
      </c>
      <c r="R405" s="7">
        <f t="shared" ca="1" si="266"/>
        <v>1</v>
      </c>
      <c r="S405" s="10" t="str">
        <f t="shared" ca="1" si="267"/>
        <v/>
      </c>
      <c r="T405" s="11" t="str">
        <f t="shared" ca="1" si="268"/>
        <v/>
      </c>
      <c r="U405" s="11" t="str">
        <f t="shared" ca="1" si="269"/>
        <v/>
      </c>
      <c r="V405" s="11" t="str">
        <f ca="1">IF(T405="","",IFERROR(VLOOKUP(VALUE(T405),'(辅)战斗时机表'!$A$4:$C$47,3,FALSE)&amp;IF(U405="","","("&amp;U405&amp;")"),"配置错误")&amp;IF(W405="",""," 或 "))</f>
        <v/>
      </c>
      <c r="W405" s="7" t="str">
        <f t="shared" ca="1" si="270"/>
        <v/>
      </c>
      <c r="X405" s="7">
        <v>4</v>
      </c>
      <c r="Y405" s="7">
        <f t="shared" ca="1" si="271"/>
        <v>1</v>
      </c>
      <c r="Z405" s="10" t="str">
        <f t="shared" ca="1" si="272"/>
        <v/>
      </c>
      <c r="AA405" s="11" t="str">
        <f t="shared" ca="1" si="273"/>
        <v/>
      </c>
      <c r="AB405" s="11" t="str">
        <f t="shared" ca="1" si="274"/>
        <v/>
      </c>
      <c r="AC405" s="11" t="str">
        <f ca="1">IF(AA405="","",IFERROR(VLOOKUP(VALUE(AA405),'(辅)战斗时机表'!$A$4:$C$47,3,FALSE)&amp;IF(AB405="","","("&amp;AB405&amp;")"),"配置错误")&amp;IF(AD405="",""," 或 "))</f>
        <v/>
      </c>
      <c r="AD405" s="7" t="str">
        <f t="shared" ca="1" si="275"/>
        <v/>
      </c>
      <c r="AE405" s="7">
        <v>5</v>
      </c>
      <c r="AF405" s="7">
        <f t="shared" ca="1" si="276"/>
        <v>1</v>
      </c>
      <c r="AG405" s="10" t="str">
        <f t="shared" ca="1" si="277"/>
        <v/>
      </c>
      <c r="AH405" s="11" t="str">
        <f t="shared" ca="1" si="278"/>
        <v/>
      </c>
      <c r="AI405" s="11" t="str">
        <f t="shared" ca="1" si="279"/>
        <v/>
      </c>
      <c r="AJ405" s="11" t="str">
        <f ca="1">IF(AH405="","",IFERROR(VLOOKUP(VALUE(AH405),'(辅)战斗时机表'!$A$4:$C$47,3,FALSE)&amp;IF(AI405="","","("&amp;AI405&amp;")"),"配置错误")&amp;IF(AK405="",""," 或 "))</f>
        <v/>
      </c>
    </row>
    <row r="406" spans="1:36" x14ac:dyDescent="0.15">
      <c r="A406" s="9" t="str">
        <f t="shared" ca="1" si="255"/>
        <v>立即</v>
      </c>
      <c r="B406" s="7">
        <f ca="1">IF(OFFSET(Buff!R$6,ROW()-6,0)="","",OFFSET(Buff!R$6,ROW()-6,0))</f>
        <v>0</v>
      </c>
      <c r="C406" s="7">
        <v>1</v>
      </c>
      <c r="D406" s="7">
        <f t="shared" ca="1" si="256"/>
        <v>2</v>
      </c>
      <c r="E406" s="10" t="str">
        <f t="shared" ca="1" si="257"/>
        <v>0</v>
      </c>
      <c r="F406" s="11" t="str">
        <f t="shared" ca="1" si="258"/>
        <v>0</v>
      </c>
      <c r="G406" s="11" t="str">
        <f t="shared" ca="1" si="259"/>
        <v/>
      </c>
      <c r="H406" s="11" t="str">
        <f ca="1">IF(F406="","",IFERROR(VLOOKUP(VALUE(F406),'(辅)战斗时机表'!$A$4:$C$47,3,FALSE)&amp;IF(G406="","","("&amp;G406&amp;")"),"配置错误")&amp;IF(I406="",""," 或 "))</f>
        <v>立即</v>
      </c>
      <c r="I406" s="7" t="str">
        <f t="shared" ca="1" si="260"/>
        <v/>
      </c>
      <c r="J406" s="7">
        <v>2</v>
      </c>
      <c r="K406" s="7">
        <f t="shared" ca="1" si="261"/>
        <v>1</v>
      </c>
      <c r="L406" s="10" t="str">
        <f t="shared" ca="1" si="262"/>
        <v/>
      </c>
      <c r="M406" s="11" t="str">
        <f t="shared" ca="1" si="263"/>
        <v/>
      </c>
      <c r="N406" s="11" t="str">
        <f t="shared" ca="1" si="264"/>
        <v/>
      </c>
      <c r="O406" s="11" t="str">
        <f ca="1">IF(M406="","",IFERROR(VLOOKUP(VALUE(M406),'(辅)战斗时机表'!$A$4:$C$47,3,FALSE)&amp;IF(N406="","","("&amp;N406&amp;")"),"配置错误")&amp;IF(P406="",""," 或 "))</f>
        <v/>
      </c>
      <c r="P406" s="7" t="str">
        <f t="shared" ca="1" si="265"/>
        <v/>
      </c>
      <c r="Q406" s="7">
        <v>3</v>
      </c>
      <c r="R406" s="7">
        <f t="shared" ca="1" si="266"/>
        <v>1</v>
      </c>
      <c r="S406" s="10" t="str">
        <f t="shared" ca="1" si="267"/>
        <v/>
      </c>
      <c r="T406" s="11" t="str">
        <f t="shared" ca="1" si="268"/>
        <v/>
      </c>
      <c r="U406" s="11" t="str">
        <f t="shared" ca="1" si="269"/>
        <v/>
      </c>
      <c r="V406" s="11" t="str">
        <f ca="1">IF(T406="","",IFERROR(VLOOKUP(VALUE(T406),'(辅)战斗时机表'!$A$4:$C$47,3,FALSE)&amp;IF(U406="","","("&amp;U406&amp;")"),"配置错误")&amp;IF(W406="",""," 或 "))</f>
        <v/>
      </c>
      <c r="W406" s="7" t="str">
        <f t="shared" ca="1" si="270"/>
        <v/>
      </c>
      <c r="X406" s="7">
        <v>4</v>
      </c>
      <c r="Y406" s="7">
        <f t="shared" ca="1" si="271"/>
        <v>1</v>
      </c>
      <c r="Z406" s="10" t="str">
        <f t="shared" ca="1" si="272"/>
        <v/>
      </c>
      <c r="AA406" s="11" t="str">
        <f t="shared" ca="1" si="273"/>
        <v/>
      </c>
      <c r="AB406" s="11" t="str">
        <f t="shared" ca="1" si="274"/>
        <v/>
      </c>
      <c r="AC406" s="11" t="str">
        <f ca="1">IF(AA406="","",IFERROR(VLOOKUP(VALUE(AA406),'(辅)战斗时机表'!$A$4:$C$47,3,FALSE)&amp;IF(AB406="","","("&amp;AB406&amp;")"),"配置错误")&amp;IF(AD406="",""," 或 "))</f>
        <v/>
      </c>
      <c r="AD406" s="7" t="str">
        <f t="shared" ca="1" si="275"/>
        <v/>
      </c>
      <c r="AE406" s="7">
        <v>5</v>
      </c>
      <c r="AF406" s="7">
        <f t="shared" ca="1" si="276"/>
        <v>1</v>
      </c>
      <c r="AG406" s="10" t="str">
        <f t="shared" ca="1" si="277"/>
        <v/>
      </c>
      <c r="AH406" s="11" t="str">
        <f t="shared" ca="1" si="278"/>
        <v/>
      </c>
      <c r="AI406" s="11" t="str">
        <f t="shared" ca="1" si="279"/>
        <v/>
      </c>
      <c r="AJ406" s="11" t="str">
        <f ca="1">IF(AH406="","",IFERROR(VLOOKUP(VALUE(AH406),'(辅)战斗时机表'!$A$4:$C$47,3,FALSE)&amp;IF(AI406="","","("&amp;AI406&amp;")"),"配置错误")&amp;IF(AK406="",""," 或 "))</f>
        <v/>
      </c>
    </row>
    <row r="407" spans="1:36" x14ac:dyDescent="0.15">
      <c r="A407" s="9" t="str">
        <f t="shared" ca="1" si="255"/>
        <v>立即</v>
      </c>
      <c r="B407" s="7">
        <f ca="1">IF(OFFSET(Buff!R$6,ROW()-6,0)="","",OFFSET(Buff!R$6,ROW()-6,0))</f>
        <v>0</v>
      </c>
      <c r="C407" s="7">
        <v>1</v>
      </c>
      <c r="D407" s="7">
        <f t="shared" ca="1" si="256"/>
        <v>2</v>
      </c>
      <c r="E407" s="10" t="str">
        <f t="shared" ca="1" si="257"/>
        <v>0</v>
      </c>
      <c r="F407" s="11" t="str">
        <f t="shared" ca="1" si="258"/>
        <v>0</v>
      </c>
      <c r="G407" s="11" t="str">
        <f t="shared" ca="1" si="259"/>
        <v/>
      </c>
      <c r="H407" s="11" t="str">
        <f ca="1">IF(F407="","",IFERROR(VLOOKUP(VALUE(F407),'(辅)战斗时机表'!$A$4:$C$47,3,FALSE)&amp;IF(G407="","","("&amp;G407&amp;")"),"配置错误")&amp;IF(I407="",""," 或 "))</f>
        <v>立即</v>
      </c>
      <c r="I407" s="7" t="str">
        <f t="shared" ca="1" si="260"/>
        <v/>
      </c>
      <c r="J407" s="7">
        <v>2</v>
      </c>
      <c r="K407" s="7">
        <f t="shared" ca="1" si="261"/>
        <v>1</v>
      </c>
      <c r="L407" s="10" t="str">
        <f t="shared" ca="1" si="262"/>
        <v/>
      </c>
      <c r="M407" s="11" t="str">
        <f t="shared" ca="1" si="263"/>
        <v/>
      </c>
      <c r="N407" s="11" t="str">
        <f t="shared" ca="1" si="264"/>
        <v/>
      </c>
      <c r="O407" s="11" t="str">
        <f ca="1">IF(M407="","",IFERROR(VLOOKUP(VALUE(M407),'(辅)战斗时机表'!$A$4:$C$47,3,FALSE)&amp;IF(N407="","","("&amp;N407&amp;")"),"配置错误")&amp;IF(P407="",""," 或 "))</f>
        <v/>
      </c>
      <c r="P407" s="7" t="str">
        <f t="shared" ca="1" si="265"/>
        <v/>
      </c>
      <c r="Q407" s="7">
        <v>3</v>
      </c>
      <c r="R407" s="7">
        <f t="shared" ca="1" si="266"/>
        <v>1</v>
      </c>
      <c r="S407" s="10" t="str">
        <f t="shared" ca="1" si="267"/>
        <v/>
      </c>
      <c r="T407" s="11" t="str">
        <f t="shared" ca="1" si="268"/>
        <v/>
      </c>
      <c r="U407" s="11" t="str">
        <f t="shared" ca="1" si="269"/>
        <v/>
      </c>
      <c r="V407" s="11" t="str">
        <f ca="1">IF(T407="","",IFERROR(VLOOKUP(VALUE(T407),'(辅)战斗时机表'!$A$4:$C$47,3,FALSE)&amp;IF(U407="","","("&amp;U407&amp;")"),"配置错误")&amp;IF(W407="",""," 或 "))</f>
        <v/>
      </c>
      <c r="W407" s="7" t="str">
        <f t="shared" ca="1" si="270"/>
        <v/>
      </c>
      <c r="X407" s="7">
        <v>4</v>
      </c>
      <c r="Y407" s="7">
        <f t="shared" ca="1" si="271"/>
        <v>1</v>
      </c>
      <c r="Z407" s="10" t="str">
        <f t="shared" ca="1" si="272"/>
        <v/>
      </c>
      <c r="AA407" s="11" t="str">
        <f t="shared" ca="1" si="273"/>
        <v/>
      </c>
      <c r="AB407" s="11" t="str">
        <f t="shared" ca="1" si="274"/>
        <v/>
      </c>
      <c r="AC407" s="11" t="str">
        <f ca="1">IF(AA407="","",IFERROR(VLOOKUP(VALUE(AA407),'(辅)战斗时机表'!$A$4:$C$47,3,FALSE)&amp;IF(AB407="","","("&amp;AB407&amp;")"),"配置错误")&amp;IF(AD407="",""," 或 "))</f>
        <v/>
      </c>
      <c r="AD407" s="7" t="str">
        <f t="shared" ca="1" si="275"/>
        <v/>
      </c>
      <c r="AE407" s="7">
        <v>5</v>
      </c>
      <c r="AF407" s="7">
        <f t="shared" ca="1" si="276"/>
        <v>1</v>
      </c>
      <c r="AG407" s="10" t="str">
        <f t="shared" ca="1" si="277"/>
        <v/>
      </c>
      <c r="AH407" s="11" t="str">
        <f t="shared" ca="1" si="278"/>
        <v/>
      </c>
      <c r="AI407" s="11" t="str">
        <f t="shared" ca="1" si="279"/>
        <v/>
      </c>
      <c r="AJ407" s="11" t="str">
        <f ca="1">IF(AH407="","",IFERROR(VLOOKUP(VALUE(AH407),'(辅)战斗时机表'!$A$4:$C$47,3,FALSE)&amp;IF(AI407="","","("&amp;AI407&amp;")"),"配置错误")&amp;IF(AK407="",""," 或 "))</f>
        <v/>
      </c>
    </row>
    <row r="408" spans="1:36" x14ac:dyDescent="0.15">
      <c r="A408" s="9" t="str">
        <f t="shared" ca="1" si="255"/>
        <v>立即</v>
      </c>
      <c r="B408" s="7">
        <f ca="1">IF(OFFSET(Buff!R$6,ROW()-6,0)="","",OFFSET(Buff!R$6,ROW()-6,0))</f>
        <v>0</v>
      </c>
      <c r="C408" s="7">
        <v>1</v>
      </c>
      <c r="D408" s="7">
        <f t="shared" ca="1" si="256"/>
        <v>2</v>
      </c>
      <c r="E408" s="10" t="str">
        <f t="shared" ca="1" si="257"/>
        <v>0</v>
      </c>
      <c r="F408" s="11" t="str">
        <f t="shared" ca="1" si="258"/>
        <v>0</v>
      </c>
      <c r="G408" s="11" t="str">
        <f t="shared" ca="1" si="259"/>
        <v/>
      </c>
      <c r="H408" s="11" t="str">
        <f ca="1">IF(F408="","",IFERROR(VLOOKUP(VALUE(F408),'(辅)战斗时机表'!$A$4:$C$47,3,FALSE)&amp;IF(G408="","","("&amp;G408&amp;")"),"配置错误")&amp;IF(I408="",""," 或 "))</f>
        <v>立即</v>
      </c>
      <c r="I408" s="7" t="str">
        <f t="shared" ca="1" si="260"/>
        <v/>
      </c>
      <c r="J408" s="7">
        <v>2</v>
      </c>
      <c r="K408" s="7">
        <f t="shared" ca="1" si="261"/>
        <v>1</v>
      </c>
      <c r="L408" s="10" t="str">
        <f t="shared" ca="1" si="262"/>
        <v/>
      </c>
      <c r="M408" s="11" t="str">
        <f t="shared" ca="1" si="263"/>
        <v/>
      </c>
      <c r="N408" s="11" t="str">
        <f t="shared" ca="1" si="264"/>
        <v/>
      </c>
      <c r="O408" s="11" t="str">
        <f ca="1">IF(M408="","",IFERROR(VLOOKUP(VALUE(M408),'(辅)战斗时机表'!$A$4:$C$47,3,FALSE)&amp;IF(N408="","","("&amp;N408&amp;")"),"配置错误")&amp;IF(P408="",""," 或 "))</f>
        <v/>
      </c>
      <c r="P408" s="7" t="str">
        <f t="shared" ca="1" si="265"/>
        <v/>
      </c>
      <c r="Q408" s="7">
        <v>3</v>
      </c>
      <c r="R408" s="7">
        <f t="shared" ca="1" si="266"/>
        <v>1</v>
      </c>
      <c r="S408" s="10" t="str">
        <f t="shared" ca="1" si="267"/>
        <v/>
      </c>
      <c r="T408" s="11" t="str">
        <f t="shared" ca="1" si="268"/>
        <v/>
      </c>
      <c r="U408" s="11" t="str">
        <f t="shared" ca="1" si="269"/>
        <v/>
      </c>
      <c r="V408" s="11" t="str">
        <f ca="1">IF(T408="","",IFERROR(VLOOKUP(VALUE(T408),'(辅)战斗时机表'!$A$4:$C$47,3,FALSE)&amp;IF(U408="","","("&amp;U408&amp;")"),"配置错误")&amp;IF(W408="",""," 或 "))</f>
        <v/>
      </c>
      <c r="W408" s="7" t="str">
        <f t="shared" ca="1" si="270"/>
        <v/>
      </c>
      <c r="X408" s="7">
        <v>4</v>
      </c>
      <c r="Y408" s="7">
        <f t="shared" ca="1" si="271"/>
        <v>1</v>
      </c>
      <c r="Z408" s="10" t="str">
        <f t="shared" ca="1" si="272"/>
        <v/>
      </c>
      <c r="AA408" s="11" t="str">
        <f t="shared" ca="1" si="273"/>
        <v/>
      </c>
      <c r="AB408" s="11" t="str">
        <f t="shared" ca="1" si="274"/>
        <v/>
      </c>
      <c r="AC408" s="11" t="str">
        <f ca="1">IF(AA408="","",IFERROR(VLOOKUP(VALUE(AA408),'(辅)战斗时机表'!$A$4:$C$47,3,FALSE)&amp;IF(AB408="","","("&amp;AB408&amp;")"),"配置错误")&amp;IF(AD408="",""," 或 "))</f>
        <v/>
      </c>
      <c r="AD408" s="7" t="str">
        <f t="shared" ca="1" si="275"/>
        <v/>
      </c>
      <c r="AE408" s="7">
        <v>5</v>
      </c>
      <c r="AF408" s="7">
        <f t="shared" ca="1" si="276"/>
        <v>1</v>
      </c>
      <c r="AG408" s="10" t="str">
        <f t="shared" ca="1" si="277"/>
        <v/>
      </c>
      <c r="AH408" s="11" t="str">
        <f t="shared" ca="1" si="278"/>
        <v/>
      </c>
      <c r="AI408" s="11" t="str">
        <f t="shared" ca="1" si="279"/>
        <v/>
      </c>
      <c r="AJ408" s="11" t="str">
        <f ca="1">IF(AH408="","",IFERROR(VLOOKUP(VALUE(AH408),'(辅)战斗时机表'!$A$4:$C$47,3,FALSE)&amp;IF(AI408="","","("&amp;AI408&amp;")"),"配置错误")&amp;IF(AK408="",""," 或 "))</f>
        <v/>
      </c>
    </row>
    <row r="409" spans="1:36" x14ac:dyDescent="0.15">
      <c r="A409" s="9" t="str">
        <f t="shared" ca="1" si="255"/>
        <v>立即</v>
      </c>
      <c r="B409" s="7">
        <f ca="1">IF(OFFSET(Buff!R$6,ROW()-6,0)="","",OFFSET(Buff!R$6,ROW()-6,0))</f>
        <v>0</v>
      </c>
      <c r="C409" s="7">
        <v>1</v>
      </c>
      <c r="D409" s="7">
        <f t="shared" ca="1" si="256"/>
        <v>2</v>
      </c>
      <c r="E409" s="10" t="str">
        <f t="shared" ca="1" si="257"/>
        <v>0</v>
      </c>
      <c r="F409" s="11" t="str">
        <f t="shared" ca="1" si="258"/>
        <v>0</v>
      </c>
      <c r="G409" s="11" t="str">
        <f t="shared" ca="1" si="259"/>
        <v/>
      </c>
      <c r="H409" s="11" t="str">
        <f ca="1">IF(F409="","",IFERROR(VLOOKUP(VALUE(F409),'(辅)战斗时机表'!$A$4:$C$47,3,FALSE)&amp;IF(G409="","","("&amp;G409&amp;")"),"配置错误")&amp;IF(I409="",""," 或 "))</f>
        <v>立即</v>
      </c>
      <c r="I409" s="7" t="str">
        <f t="shared" ca="1" si="260"/>
        <v/>
      </c>
      <c r="J409" s="7">
        <v>2</v>
      </c>
      <c r="K409" s="7">
        <f t="shared" ca="1" si="261"/>
        <v>1</v>
      </c>
      <c r="L409" s="10" t="str">
        <f t="shared" ca="1" si="262"/>
        <v/>
      </c>
      <c r="M409" s="11" t="str">
        <f t="shared" ca="1" si="263"/>
        <v/>
      </c>
      <c r="N409" s="11" t="str">
        <f t="shared" ca="1" si="264"/>
        <v/>
      </c>
      <c r="O409" s="11" t="str">
        <f ca="1">IF(M409="","",IFERROR(VLOOKUP(VALUE(M409),'(辅)战斗时机表'!$A$4:$C$47,3,FALSE)&amp;IF(N409="","","("&amp;N409&amp;")"),"配置错误")&amp;IF(P409="",""," 或 "))</f>
        <v/>
      </c>
      <c r="P409" s="7" t="str">
        <f t="shared" ca="1" si="265"/>
        <v/>
      </c>
      <c r="Q409" s="7">
        <v>3</v>
      </c>
      <c r="R409" s="7">
        <f t="shared" ca="1" si="266"/>
        <v>1</v>
      </c>
      <c r="S409" s="10" t="str">
        <f t="shared" ca="1" si="267"/>
        <v/>
      </c>
      <c r="T409" s="11" t="str">
        <f t="shared" ca="1" si="268"/>
        <v/>
      </c>
      <c r="U409" s="11" t="str">
        <f t="shared" ca="1" si="269"/>
        <v/>
      </c>
      <c r="V409" s="11" t="str">
        <f ca="1">IF(T409="","",IFERROR(VLOOKUP(VALUE(T409),'(辅)战斗时机表'!$A$4:$C$47,3,FALSE)&amp;IF(U409="","","("&amp;U409&amp;")"),"配置错误")&amp;IF(W409="",""," 或 "))</f>
        <v/>
      </c>
      <c r="W409" s="7" t="str">
        <f t="shared" ca="1" si="270"/>
        <v/>
      </c>
      <c r="X409" s="7">
        <v>4</v>
      </c>
      <c r="Y409" s="7">
        <f t="shared" ca="1" si="271"/>
        <v>1</v>
      </c>
      <c r="Z409" s="10" t="str">
        <f t="shared" ca="1" si="272"/>
        <v/>
      </c>
      <c r="AA409" s="11" t="str">
        <f t="shared" ca="1" si="273"/>
        <v/>
      </c>
      <c r="AB409" s="11" t="str">
        <f t="shared" ca="1" si="274"/>
        <v/>
      </c>
      <c r="AC409" s="11" t="str">
        <f ca="1">IF(AA409="","",IFERROR(VLOOKUP(VALUE(AA409),'(辅)战斗时机表'!$A$4:$C$47,3,FALSE)&amp;IF(AB409="","","("&amp;AB409&amp;")"),"配置错误")&amp;IF(AD409="",""," 或 "))</f>
        <v/>
      </c>
      <c r="AD409" s="7" t="str">
        <f t="shared" ca="1" si="275"/>
        <v/>
      </c>
      <c r="AE409" s="7">
        <v>5</v>
      </c>
      <c r="AF409" s="7">
        <f t="shared" ca="1" si="276"/>
        <v>1</v>
      </c>
      <c r="AG409" s="10" t="str">
        <f t="shared" ca="1" si="277"/>
        <v/>
      </c>
      <c r="AH409" s="11" t="str">
        <f t="shared" ca="1" si="278"/>
        <v/>
      </c>
      <c r="AI409" s="11" t="str">
        <f t="shared" ca="1" si="279"/>
        <v/>
      </c>
      <c r="AJ409" s="11" t="str">
        <f ca="1">IF(AH409="","",IFERROR(VLOOKUP(VALUE(AH409),'(辅)战斗时机表'!$A$4:$C$47,3,FALSE)&amp;IF(AI409="","","("&amp;AI409&amp;")"),"配置错误")&amp;IF(AK409="",""," 或 "))</f>
        <v/>
      </c>
    </row>
    <row r="410" spans="1:36" x14ac:dyDescent="0.15">
      <c r="A410" s="9" t="str">
        <f t="shared" ca="1" si="255"/>
        <v>立即</v>
      </c>
      <c r="B410" s="7">
        <f ca="1">IF(OFFSET(Buff!R$6,ROW()-6,0)="","",OFFSET(Buff!R$6,ROW()-6,0))</f>
        <v>0</v>
      </c>
      <c r="C410" s="7">
        <v>1</v>
      </c>
      <c r="D410" s="7">
        <f t="shared" ca="1" si="256"/>
        <v>2</v>
      </c>
      <c r="E410" s="10" t="str">
        <f t="shared" ca="1" si="257"/>
        <v>0</v>
      </c>
      <c r="F410" s="11" t="str">
        <f t="shared" ca="1" si="258"/>
        <v>0</v>
      </c>
      <c r="G410" s="11" t="str">
        <f t="shared" ca="1" si="259"/>
        <v/>
      </c>
      <c r="H410" s="11" t="str">
        <f ca="1">IF(F410="","",IFERROR(VLOOKUP(VALUE(F410),'(辅)战斗时机表'!$A$4:$C$47,3,FALSE)&amp;IF(G410="","","("&amp;G410&amp;")"),"配置错误")&amp;IF(I410="",""," 或 "))</f>
        <v>立即</v>
      </c>
      <c r="I410" s="7" t="str">
        <f t="shared" ca="1" si="260"/>
        <v/>
      </c>
      <c r="J410" s="7">
        <v>2</v>
      </c>
      <c r="K410" s="7">
        <f t="shared" ca="1" si="261"/>
        <v>1</v>
      </c>
      <c r="L410" s="10" t="str">
        <f t="shared" ca="1" si="262"/>
        <v/>
      </c>
      <c r="M410" s="11" t="str">
        <f t="shared" ca="1" si="263"/>
        <v/>
      </c>
      <c r="N410" s="11" t="str">
        <f t="shared" ca="1" si="264"/>
        <v/>
      </c>
      <c r="O410" s="11" t="str">
        <f ca="1">IF(M410="","",IFERROR(VLOOKUP(VALUE(M410),'(辅)战斗时机表'!$A$4:$C$47,3,FALSE)&amp;IF(N410="","","("&amp;N410&amp;")"),"配置错误")&amp;IF(P410="",""," 或 "))</f>
        <v/>
      </c>
      <c r="P410" s="7" t="str">
        <f t="shared" ca="1" si="265"/>
        <v/>
      </c>
      <c r="Q410" s="7">
        <v>3</v>
      </c>
      <c r="R410" s="7">
        <f t="shared" ca="1" si="266"/>
        <v>1</v>
      </c>
      <c r="S410" s="10" t="str">
        <f t="shared" ca="1" si="267"/>
        <v/>
      </c>
      <c r="T410" s="11" t="str">
        <f t="shared" ca="1" si="268"/>
        <v/>
      </c>
      <c r="U410" s="11" t="str">
        <f t="shared" ca="1" si="269"/>
        <v/>
      </c>
      <c r="V410" s="11" t="str">
        <f ca="1">IF(T410="","",IFERROR(VLOOKUP(VALUE(T410),'(辅)战斗时机表'!$A$4:$C$47,3,FALSE)&amp;IF(U410="","","("&amp;U410&amp;")"),"配置错误")&amp;IF(W410="",""," 或 "))</f>
        <v/>
      </c>
      <c r="W410" s="7" t="str">
        <f t="shared" ca="1" si="270"/>
        <v/>
      </c>
      <c r="X410" s="7">
        <v>4</v>
      </c>
      <c r="Y410" s="7">
        <f t="shared" ca="1" si="271"/>
        <v>1</v>
      </c>
      <c r="Z410" s="10" t="str">
        <f t="shared" ca="1" si="272"/>
        <v/>
      </c>
      <c r="AA410" s="11" t="str">
        <f t="shared" ca="1" si="273"/>
        <v/>
      </c>
      <c r="AB410" s="11" t="str">
        <f t="shared" ca="1" si="274"/>
        <v/>
      </c>
      <c r="AC410" s="11" t="str">
        <f ca="1">IF(AA410="","",IFERROR(VLOOKUP(VALUE(AA410),'(辅)战斗时机表'!$A$4:$C$47,3,FALSE)&amp;IF(AB410="","","("&amp;AB410&amp;")"),"配置错误")&amp;IF(AD410="",""," 或 "))</f>
        <v/>
      </c>
      <c r="AD410" s="7" t="str">
        <f t="shared" ca="1" si="275"/>
        <v/>
      </c>
      <c r="AE410" s="7">
        <v>5</v>
      </c>
      <c r="AF410" s="7">
        <f t="shared" ca="1" si="276"/>
        <v>1</v>
      </c>
      <c r="AG410" s="10" t="str">
        <f t="shared" ca="1" si="277"/>
        <v/>
      </c>
      <c r="AH410" s="11" t="str">
        <f t="shared" ca="1" si="278"/>
        <v/>
      </c>
      <c r="AI410" s="11" t="str">
        <f t="shared" ca="1" si="279"/>
        <v/>
      </c>
      <c r="AJ410" s="11" t="str">
        <f ca="1">IF(AH410="","",IFERROR(VLOOKUP(VALUE(AH410),'(辅)战斗时机表'!$A$4:$C$47,3,FALSE)&amp;IF(AI410="","","("&amp;AI410&amp;")"),"配置错误")&amp;IF(AK410="",""," 或 "))</f>
        <v/>
      </c>
    </row>
    <row r="411" spans="1:36" x14ac:dyDescent="0.15">
      <c r="A411" s="9" t="str">
        <f t="shared" ca="1" si="255"/>
        <v>立即</v>
      </c>
      <c r="B411" s="7">
        <f ca="1">IF(OFFSET(Buff!R$6,ROW()-6,0)="","",OFFSET(Buff!R$6,ROW()-6,0))</f>
        <v>0</v>
      </c>
      <c r="C411" s="7">
        <v>1</v>
      </c>
      <c r="D411" s="7">
        <f t="shared" ca="1" si="256"/>
        <v>2</v>
      </c>
      <c r="E411" s="10" t="str">
        <f t="shared" ca="1" si="257"/>
        <v>0</v>
      </c>
      <c r="F411" s="11" t="str">
        <f t="shared" ca="1" si="258"/>
        <v>0</v>
      </c>
      <c r="G411" s="11" t="str">
        <f t="shared" ca="1" si="259"/>
        <v/>
      </c>
      <c r="H411" s="11" t="str">
        <f ca="1">IF(F411="","",IFERROR(VLOOKUP(VALUE(F411),'(辅)战斗时机表'!$A$4:$C$47,3,FALSE)&amp;IF(G411="","","("&amp;G411&amp;")"),"配置错误")&amp;IF(I411="",""," 或 "))</f>
        <v>立即</v>
      </c>
      <c r="I411" s="7" t="str">
        <f t="shared" ca="1" si="260"/>
        <v/>
      </c>
      <c r="J411" s="7">
        <v>2</v>
      </c>
      <c r="K411" s="7">
        <f t="shared" ca="1" si="261"/>
        <v>1</v>
      </c>
      <c r="L411" s="10" t="str">
        <f t="shared" ca="1" si="262"/>
        <v/>
      </c>
      <c r="M411" s="11" t="str">
        <f t="shared" ca="1" si="263"/>
        <v/>
      </c>
      <c r="N411" s="11" t="str">
        <f t="shared" ca="1" si="264"/>
        <v/>
      </c>
      <c r="O411" s="11" t="str">
        <f ca="1">IF(M411="","",IFERROR(VLOOKUP(VALUE(M411),'(辅)战斗时机表'!$A$4:$C$47,3,FALSE)&amp;IF(N411="","","("&amp;N411&amp;")"),"配置错误")&amp;IF(P411="",""," 或 "))</f>
        <v/>
      </c>
      <c r="P411" s="7" t="str">
        <f t="shared" ca="1" si="265"/>
        <v/>
      </c>
      <c r="Q411" s="7">
        <v>3</v>
      </c>
      <c r="R411" s="7">
        <f t="shared" ca="1" si="266"/>
        <v>1</v>
      </c>
      <c r="S411" s="10" t="str">
        <f t="shared" ca="1" si="267"/>
        <v/>
      </c>
      <c r="T411" s="11" t="str">
        <f t="shared" ca="1" si="268"/>
        <v/>
      </c>
      <c r="U411" s="11" t="str">
        <f t="shared" ca="1" si="269"/>
        <v/>
      </c>
      <c r="V411" s="11" t="str">
        <f ca="1">IF(T411="","",IFERROR(VLOOKUP(VALUE(T411),'(辅)战斗时机表'!$A$4:$C$47,3,FALSE)&amp;IF(U411="","","("&amp;U411&amp;")"),"配置错误")&amp;IF(W411="",""," 或 "))</f>
        <v/>
      </c>
      <c r="W411" s="7" t="str">
        <f t="shared" ca="1" si="270"/>
        <v/>
      </c>
      <c r="X411" s="7">
        <v>4</v>
      </c>
      <c r="Y411" s="7">
        <f t="shared" ca="1" si="271"/>
        <v>1</v>
      </c>
      <c r="Z411" s="10" t="str">
        <f t="shared" ca="1" si="272"/>
        <v/>
      </c>
      <c r="AA411" s="11" t="str">
        <f t="shared" ca="1" si="273"/>
        <v/>
      </c>
      <c r="AB411" s="11" t="str">
        <f t="shared" ca="1" si="274"/>
        <v/>
      </c>
      <c r="AC411" s="11" t="str">
        <f ca="1">IF(AA411="","",IFERROR(VLOOKUP(VALUE(AA411),'(辅)战斗时机表'!$A$4:$C$47,3,FALSE)&amp;IF(AB411="","","("&amp;AB411&amp;")"),"配置错误")&amp;IF(AD411="",""," 或 "))</f>
        <v/>
      </c>
      <c r="AD411" s="7" t="str">
        <f t="shared" ca="1" si="275"/>
        <v/>
      </c>
      <c r="AE411" s="7">
        <v>5</v>
      </c>
      <c r="AF411" s="7">
        <f t="shared" ca="1" si="276"/>
        <v>1</v>
      </c>
      <c r="AG411" s="10" t="str">
        <f t="shared" ca="1" si="277"/>
        <v/>
      </c>
      <c r="AH411" s="11" t="str">
        <f t="shared" ca="1" si="278"/>
        <v/>
      </c>
      <c r="AI411" s="11" t="str">
        <f t="shared" ca="1" si="279"/>
        <v/>
      </c>
      <c r="AJ411" s="11" t="str">
        <f ca="1">IF(AH411="","",IFERROR(VLOOKUP(VALUE(AH411),'(辅)战斗时机表'!$A$4:$C$47,3,FALSE)&amp;IF(AI411="","","("&amp;AI411&amp;")"),"配置错误")&amp;IF(AK411="",""," 或 "))</f>
        <v/>
      </c>
    </row>
    <row r="412" spans="1:36" x14ac:dyDescent="0.15">
      <c r="A412" s="9" t="str">
        <f t="shared" ca="1" si="255"/>
        <v>立即</v>
      </c>
      <c r="B412" s="7">
        <f ca="1">IF(OFFSET(Buff!R$6,ROW()-6,0)="","",OFFSET(Buff!R$6,ROW()-6,0))</f>
        <v>0</v>
      </c>
      <c r="C412" s="7">
        <v>1</v>
      </c>
      <c r="D412" s="7">
        <f t="shared" ca="1" si="256"/>
        <v>2</v>
      </c>
      <c r="E412" s="10" t="str">
        <f t="shared" ca="1" si="257"/>
        <v>0</v>
      </c>
      <c r="F412" s="11" t="str">
        <f t="shared" ca="1" si="258"/>
        <v>0</v>
      </c>
      <c r="G412" s="11" t="str">
        <f t="shared" ca="1" si="259"/>
        <v/>
      </c>
      <c r="H412" s="11" t="str">
        <f ca="1">IF(F412="","",IFERROR(VLOOKUP(VALUE(F412),'(辅)战斗时机表'!$A$4:$C$47,3,FALSE)&amp;IF(G412="","","("&amp;G412&amp;")"),"配置错误")&amp;IF(I412="",""," 或 "))</f>
        <v>立即</v>
      </c>
      <c r="I412" s="7" t="str">
        <f t="shared" ca="1" si="260"/>
        <v/>
      </c>
      <c r="J412" s="7">
        <v>2</v>
      </c>
      <c r="K412" s="7">
        <f t="shared" ca="1" si="261"/>
        <v>1</v>
      </c>
      <c r="L412" s="10" t="str">
        <f t="shared" ca="1" si="262"/>
        <v/>
      </c>
      <c r="M412" s="11" t="str">
        <f t="shared" ca="1" si="263"/>
        <v/>
      </c>
      <c r="N412" s="11" t="str">
        <f t="shared" ca="1" si="264"/>
        <v/>
      </c>
      <c r="O412" s="11" t="str">
        <f ca="1">IF(M412="","",IFERROR(VLOOKUP(VALUE(M412),'(辅)战斗时机表'!$A$4:$C$47,3,FALSE)&amp;IF(N412="","","("&amp;N412&amp;")"),"配置错误")&amp;IF(P412="",""," 或 "))</f>
        <v/>
      </c>
      <c r="P412" s="7" t="str">
        <f t="shared" ca="1" si="265"/>
        <v/>
      </c>
      <c r="Q412" s="7">
        <v>3</v>
      </c>
      <c r="R412" s="7">
        <f t="shared" ca="1" si="266"/>
        <v>1</v>
      </c>
      <c r="S412" s="10" t="str">
        <f t="shared" ca="1" si="267"/>
        <v/>
      </c>
      <c r="T412" s="11" t="str">
        <f t="shared" ca="1" si="268"/>
        <v/>
      </c>
      <c r="U412" s="11" t="str">
        <f t="shared" ca="1" si="269"/>
        <v/>
      </c>
      <c r="V412" s="11" t="str">
        <f ca="1">IF(T412="","",IFERROR(VLOOKUP(VALUE(T412),'(辅)战斗时机表'!$A$4:$C$47,3,FALSE)&amp;IF(U412="","","("&amp;U412&amp;")"),"配置错误")&amp;IF(W412="",""," 或 "))</f>
        <v/>
      </c>
      <c r="W412" s="7" t="str">
        <f t="shared" ca="1" si="270"/>
        <v/>
      </c>
      <c r="X412" s="7">
        <v>4</v>
      </c>
      <c r="Y412" s="7">
        <f t="shared" ca="1" si="271"/>
        <v>1</v>
      </c>
      <c r="Z412" s="10" t="str">
        <f t="shared" ca="1" si="272"/>
        <v/>
      </c>
      <c r="AA412" s="11" t="str">
        <f t="shared" ca="1" si="273"/>
        <v/>
      </c>
      <c r="AB412" s="11" t="str">
        <f t="shared" ca="1" si="274"/>
        <v/>
      </c>
      <c r="AC412" s="11" t="str">
        <f ca="1">IF(AA412="","",IFERROR(VLOOKUP(VALUE(AA412),'(辅)战斗时机表'!$A$4:$C$47,3,FALSE)&amp;IF(AB412="","","("&amp;AB412&amp;")"),"配置错误")&amp;IF(AD412="",""," 或 "))</f>
        <v/>
      </c>
      <c r="AD412" s="7" t="str">
        <f t="shared" ca="1" si="275"/>
        <v/>
      </c>
      <c r="AE412" s="7">
        <v>5</v>
      </c>
      <c r="AF412" s="7">
        <f t="shared" ca="1" si="276"/>
        <v>1</v>
      </c>
      <c r="AG412" s="10" t="str">
        <f t="shared" ca="1" si="277"/>
        <v/>
      </c>
      <c r="AH412" s="11" t="str">
        <f t="shared" ca="1" si="278"/>
        <v/>
      </c>
      <c r="AI412" s="11" t="str">
        <f t="shared" ca="1" si="279"/>
        <v/>
      </c>
      <c r="AJ412" s="11" t="str">
        <f ca="1">IF(AH412="","",IFERROR(VLOOKUP(VALUE(AH412),'(辅)战斗时机表'!$A$4:$C$47,3,FALSE)&amp;IF(AI412="","","("&amp;AI412&amp;")"),"配置错误")&amp;IF(AK412="",""," 或 "))</f>
        <v/>
      </c>
    </row>
    <row r="413" spans="1:36" x14ac:dyDescent="0.15">
      <c r="A413" s="9" t="str">
        <f t="shared" ca="1" si="255"/>
        <v>立即</v>
      </c>
      <c r="B413" s="7">
        <f ca="1">IF(OFFSET(Buff!R$6,ROW()-6,0)="","",OFFSET(Buff!R$6,ROW()-6,0))</f>
        <v>0</v>
      </c>
      <c r="C413" s="7">
        <v>1</v>
      </c>
      <c r="D413" s="7">
        <f t="shared" ca="1" si="256"/>
        <v>2</v>
      </c>
      <c r="E413" s="10" t="str">
        <f t="shared" ca="1" si="257"/>
        <v>0</v>
      </c>
      <c r="F413" s="11" t="str">
        <f t="shared" ca="1" si="258"/>
        <v>0</v>
      </c>
      <c r="G413" s="11" t="str">
        <f t="shared" ca="1" si="259"/>
        <v/>
      </c>
      <c r="H413" s="11" t="str">
        <f ca="1">IF(F413="","",IFERROR(VLOOKUP(VALUE(F413),'(辅)战斗时机表'!$A$4:$C$47,3,FALSE)&amp;IF(G413="","","("&amp;G413&amp;")"),"配置错误")&amp;IF(I413="",""," 或 "))</f>
        <v>立即</v>
      </c>
      <c r="I413" s="7" t="str">
        <f t="shared" ca="1" si="260"/>
        <v/>
      </c>
      <c r="J413" s="7">
        <v>2</v>
      </c>
      <c r="K413" s="7">
        <f t="shared" ca="1" si="261"/>
        <v>1</v>
      </c>
      <c r="L413" s="10" t="str">
        <f t="shared" ca="1" si="262"/>
        <v/>
      </c>
      <c r="M413" s="11" t="str">
        <f t="shared" ca="1" si="263"/>
        <v/>
      </c>
      <c r="N413" s="11" t="str">
        <f t="shared" ca="1" si="264"/>
        <v/>
      </c>
      <c r="O413" s="11" t="str">
        <f ca="1">IF(M413="","",IFERROR(VLOOKUP(VALUE(M413),'(辅)战斗时机表'!$A$4:$C$47,3,FALSE)&amp;IF(N413="","","("&amp;N413&amp;")"),"配置错误")&amp;IF(P413="",""," 或 "))</f>
        <v/>
      </c>
      <c r="P413" s="7" t="str">
        <f t="shared" ca="1" si="265"/>
        <v/>
      </c>
      <c r="Q413" s="7">
        <v>3</v>
      </c>
      <c r="R413" s="7">
        <f t="shared" ca="1" si="266"/>
        <v>1</v>
      </c>
      <c r="S413" s="10" t="str">
        <f t="shared" ca="1" si="267"/>
        <v/>
      </c>
      <c r="T413" s="11" t="str">
        <f t="shared" ca="1" si="268"/>
        <v/>
      </c>
      <c r="U413" s="11" t="str">
        <f t="shared" ca="1" si="269"/>
        <v/>
      </c>
      <c r="V413" s="11" t="str">
        <f ca="1">IF(T413="","",IFERROR(VLOOKUP(VALUE(T413),'(辅)战斗时机表'!$A$4:$C$47,3,FALSE)&amp;IF(U413="","","("&amp;U413&amp;")"),"配置错误")&amp;IF(W413="",""," 或 "))</f>
        <v/>
      </c>
      <c r="W413" s="7" t="str">
        <f t="shared" ca="1" si="270"/>
        <v/>
      </c>
      <c r="X413" s="7">
        <v>4</v>
      </c>
      <c r="Y413" s="7">
        <f t="shared" ca="1" si="271"/>
        <v>1</v>
      </c>
      <c r="Z413" s="10" t="str">
        <f t="shared" ca="1" si="272"/>
        <v/>
      </c>
      <c r="AA413" s="11" t="str">
        <f t="shared" ca="1" si="273"/>
        <v/>
      </c>
      <c r="AB413" s="11" t="str">
        <f t="shared" ca="1" si="274"/>
        <v/>
      </c>
      <c r="AC413" s="11" t="str">
        <f ca="1">IF(AA413="","",IFERROR(VLOOKUP(VALUE(AA413),'(辅)战斗时机表'!$A$4:$C$47,3,FALSE)&amp;IF(AB413="","","("&amp;AB413&amp;")"),"配置错误")&amp;IF(AD413="",""," 或 "))</f>
        <v/>
      </c>
      <c r="AD413" s="7" t="str">
        <f t="shared" ca="1" si="275"/>
        <v/>
      </c>
      <c r="AE413" s="7">
        <v>5</v>
      </c>
      <c r="AF413" s="7">
        <f t="shared" ca="1" si="276"/>
        <v>1</v>
      </c>
      <c r="AG413" s="10" t="str">
        <f t="shared" ca="1" si="277"/>
        <v/>
      </c>
      <c r="AH413" s="11" t="str">
        <f t="shared" ca="1" si="278"/>
        <v/>
      </c>
      <c r="AI413" s="11" t="str">
        <f t="shared" ca="1" si="279"/>
        <v/>
      </c>
      <c r="AJ413" s="11" t="str">
        <f ca="1">IF(AH413="","",IFERROR(VLOOKUP(VALUE(AH413),'(辅)战斗时机表'!$A$4:$C$47,3,FALSE)&amp;IF(AI413="","","("&amp;AI413&amp;")"),"配置错误")&amp;IF(AK413="",""," 或 "))</f>
        <v/>
      </c>
    </row>
    <row r="414" spans="1:36" x14ac:dyDescent="0.15">
      <c r="A414" s="9" t="str">
        <f t="shared" ca="1" si="255"/>
        <v>立即</v>
      </c>
      <c r="B414" s="7">
        <f ca="1">IF(OFFSET(Buff!R$6,ROW()-6,0)="","",OFFSET(Buff!R$6,ROW()-6,0))</f>
        <v>0</v>
      </c>
      <c r="C414" s="7">
        <v>1</v>
      </c>
      <c r="D414" s="7">
        <f t="shared" ca="1" si="256"/>
        <v>2</v>
      </c>
      <c r="E414" s="10" t="str">
        <f t="shared" ca="1" si="257"/>
        <v>0</v>
      </c>
      <c r="F414" s="11" t="str">
        <f t="shared" ca="1" si="258"/>
        <v>0</v>
      </c>
      <c r="G414" s="11" t="str">
        <f t="shared" ca="1" si="259"/>
        <v/>
      </c>
      <c r="H414" s="11" t="str">
        <f ca="1">IF(F414="","",IFERROR(VLOOKUP(VALUE(F414),'(辅)战斗时机表'!$A$4:$C$47,3,FALSE)&amp;IF(G414="","","("&amp;G414&amp;")"),"配置错误")&amp;IF(I414="",""," 或 "))</f>
        <v>立即</v>
      </c>
      <c r="I414" s="7" t="str">
        <f t="shared" ca="1" si="260"/>
        <v/>
      </c>
      <c r="J414" s="7">
        <v>2</v>
      </c>
      <c r="K414" s="7">
        <f t="shared" ca="1" si="261"/>
        <v>1</v>
      </c>
      <c r="L414" s="10" t="str">
        <f t="shared" ca="1" si="262"/>
        <v/>
      </c>
      <c r="M414" s="11" t="str">
        <f t="shared" ca="1" si="263"/>
        <v/>
      </c>
      <c r="N414" s="11" t="str">
        <f t="shared" ca="1" si="264"/>
        <v/>
      </c>
      <c r="O414" s="11" t="str">
        <f ca="1">IF(M414="","",IFERROR(VLOOKUP(VALUE(M414),'(辅)战斗时机表'!$A$4:$C$47,3,FALSE)&amp;IF(N414="","","("&amp;N414&amp;")"),"配置错误")&amp;IF(P414="",""," 或 "))</f>
        <v/>
      </c>
      <c r="P414" s="7" t="str">
        <f t="shared" ca="1" si="265"/>
        <v/>
      </c>
      <c r="Q414" s="7">
        <v>3</v>
      </c>
      <c r="R414" s="7">
        <f t="shared" ca="1" si="266"/>
        <v>1</v>
      </c>
      <c r="S414" s="10" t="str">
        <f t="shared" ca="1" si="267"/>
        <v/>
      </c>
      <c r="T414" s="11" t="str">
        <f t="shared" ca="1" si="268"/>
        <v/>
      </c>
      <c r="U414" s="11" t="str">
        <f t="shared" ca="1" si="269"/>
        <v/>
      </c>
      <c r="V414" s="11" t="str">
        <f ca="1">IF(T414="","",IFERROR(VLOOKUP(VALUE(T414),'(辅)战斗时机表'!$A$4:$C$47,3,FALSE)&amp;IF(U414="","","("&amp;U414&amp;")"),"配置错误")&amp;IF(W414="",""," 或 "))</f>
        <v/>
      </c>
      <c r="W414" s="7" t="str">
        <f t="shared" ca="1" si="270"/>
        <v/>
      </c>
      <c r="X414" s="7">
        <v>4</v>
      </c>
      <c r="Y414" s="7">
        <f t="shared" ca="1" si="271"/>
        <v>1</v>
      </c>
      <c r="Z414" s="10" t="str">
        <f t="shared" ca="1" si="272"/>
        <v/>
      </c>
      <c r="AA414" s="11" t="str">
        <f t="shared" ca="1" si="273"/>
        <v/>
      </c>
      <c r="AB414" s="11" t="str">
        <f t="shared" ca="1" si="274"/>
        <v/>
      </c>
      <c r="AC414" s="11" t="str">
        <f ca="1">IF(AA414="","",IFERROR(VLOOKUP(VALUE(AA414),'(辅)战斗时机表'!$A$4:$C$47,3,FALSE)&amp;IF(AB414="","","("&amp;AB414&amp;")"),"配置错误")&amp;IF(AD414="",""," 或 "))</f>
        <v/>
      </c>
      <c r="AD414" s="7" t="str">
        <f t="shared" ca="1" si="275"/>
        <v/>
      </c>
      <c r="AE414" s="7">
        <v>5</v>
      </c>
      <c r="AF414" s="7">
        <f t="shared" ca="1" si="276"/>
        <v>1</v>
      </c>
      <c r="AG414" s="10" t="str">
        <f t="shared" ca="1" si="277"/>
        <v/>
      </c>
      <c r="AH414" s="11" t="str">
        <f t="shared" ca="1" si="278"/>
        <v/>
      </c>
      <c r="AI414" s="11" t="str">
        <f t="shared" ca="1" si="279"/>
        <v/>
      </c>
      <c r="AJ414" s="11" t="str">
        <f ca="1">IF(AH414="","",IFERROR(VLOOKUP(VALUE(AH414),'(辅)战斗时机表'!$A$4:$C$47,3,FALSE)&amp;IF(AI414="","","("&amp;AI414&amp;")"),"配置错误")&amp;IF(AK414="",""," 或 "))</f>
        <v/>
      </c>
    </row>
    <row r="415" spans="1:36" x14ac:dyDescent="0.15">
      <c r="A415" s="9" t="str">
        <f t="shared" ca="1" si="255"/>
        <v>当敌方死亡</v>
      </c>
      <c r="B415" s="7">
        <f ca="1">IF(OFFSET(Buff!R$6,ROW()-6,0)="","",OFFSET(Buff!R$6,ROW()-6,0))</f>
        <v>614</v>
      </c>
      <c r="C415" s="7">
        <v>1</v>
      </c>
      <c r="D415" s="7">
        <f t="shared" ca="1" si="256"/>
        <v>4</v>
      </c>
      <c r="E415" s="10" t="str">
        <f t="shared" ca="1" si="257"/>
        <v>614</v>
      </c>
      <c r="F415" s="11" t="str">
        <f t="shared" ca="1" si="258"/>
        <v>614</v>
      </c>
      <c r="G415" s="11" t="str">
        <f t="shared" ca="1" si="259"/>
        <v/>
      </c>
      <c r="H415" s="11" t="str">
        <f ca="1">IF(F415="","",IFERROR(VLOOKUP(VALUE(F415),'(辅)战斗时机表'!$A$4:$C$47,3,FALSE)&amp;IF(G415="","","("&amp;G415&amp;")"),"配置错误")&amp;IF(I415="",""," 或 "))</f>
        <v>当敌方死亡</v>
      </c>
      <c r="I415" s="7" t="str">
        <f t="shared" ca="1" si="260"/>
        <v/>
      </c>
      <c r="J415" s="7">
        <v>2</v>
      </c>
      <c r="K415" s="7">
        <f t="shared" ca="1" si="261"/>
        <v>1</v>
      </c>
      <c r="L415" s="10" t="str">
        <f t="shared" ca="1" si="262"/>
        <v/>
      </c>
      <c r="M415" s="11" t="str">
        <f t="shared" ca="1" si="263"/>
        <v/>
      </c>
      <c r="N415" s="11" t="str">
        <f t="shared" ca="1" si="264"/>
        <v/>
      </c>
      <c r="O415" s="11" t="str">
        <f ca="1">IF(M415="","",IFERROR(VLOOKUP(VALUE(M415),'(辅)战斗时机表'!$A$4:$C$47,3,FALSE)&amp;IF(N415="","","("&amp;N415&amp;")"),"配置错误")&amp;IF(P415="",""," 或 "))</f>
        <v/>
      </c>
      <c r="P415" s="7" t="str">
        <f t="shared" ca="1" si="265"/>
        <v/>
      </c>
      <c r="Q415" s="7">
        <v>3</v>
      </c>
      <c r="R415" s="7">
        <f t="shared" ca="1" si="266"/>
        <v>1</v>
      </c>
      <c r="S415" s="10" t="str">
        <f t="shared" ca="1" si="267"/>
        <v/>
      </c>
      <c r="T415" s="11" t="str">
        <f t="shared" ca="1" si="268"/>
        <v/>
      </c>
      <c r="U415" s="11" t="str">
        <f t="shared" ca="1" si="269"/>
        <v/>
      </c>
      <c r="V415" s="11" t="str">
        <f ca="1">IF(T415="","",IFERROR(VLOOKUP(VALUE(T415),'(辅)战斗时机表'!$A$4:$C$47,3,FALSE)&amp;IF(U415="","","("&amp;U415&amp;")"),"配置错误")&amp;IF(W415="",""," 或 "))</f>
        <v/>
      </c>
      <c r="W415" s="7" t="str">
        <f t="shared" ca="1" si="270"/>
        <v/>
      </c>
      <c r="X415" s="7">
        <v>4</v>
      </c>
      <c r="Y415" s="7">
        <f t="shared" ca="1" si="271"/>
        <v>1</v>
      </c>
      <c r="Z415" s="10" t="str">
        <f t="shared" ca="1" si="272"/>
        <v/>
      </c>
      <c r="AA415" s="11" t="str">
        <f t="shared" ca="1" si="273"/>
        <v/>
      </c>
      <c r="AB415" s="11" t="str">
        <f t="shared" ca="1" si="274"/>
        <v/>
      </c>
      <c r="AC415" s="11" t="str">
        <f ca="1">IF(AA415="","",IFERROR(VLOOKUP(VALUE(AA415),'(辅)战斗时机表'!$A$4:$C$47,3,FALSE)&amp;IF(AB415="","","("&amp;AB415&amp;")"),"配置错误")&amp;IF(AD415="",""," 或 "))</f>
        <v/>
      </c>
      <c r="AD415" s="7" t="str">
        <f t="shared" ca="1" si="275"/>
        <v/>
      </c>
      <c r="AE415" s="7">
        <v>5</v>
      </c>
      <c r="AF415" s="7">
        <f t="shared" ca="1" si="276"/>
        <v>1</v>
      </c>
      <c r="AG415" s="10" t="str">
        <f t="shared" ca="1" si="277"/>
        <v/>
      </c>
      <c r="AH415" s="11" t="str">
        <f t="shared" ca="1" si="278"/>
        <v/>
      </c>
      <c r="AI415" s="11" t="str">
        <f t="shared" ca="1" si="279"/>
        <v/>
      </c>
      <c r="AJ415" s="11" t="str">
        <f ca="1">IF(AH415="","",IFERROR(VLOOKUP(VALUE(AH415),'(辅)战斗时机表'!$A$4:$C$47,3,FALSE)&amp;IF(AI415="","","("&amp;AI415&amp;")"),"配置错误")&amp;IF(AK415="",""," 或 "))</f>
        <v/>
      </c>
    </row>
    <row r="416" spans="1:36" x14ac:dyDescent="0.15">
      <c r="A416" s="9" t="str">
        <f t="shared" ca="1" si="255"/>
        <v>立即</v>
      </c>
      <c r="B416" s="7">
        <f ca="1">IF(OFFSET(Buff!R$6,ROW()-6,0)="","",OFFSET(Buff!R$6,ROW()-6,0))</f>
        <v>0</v>
      </c>
      <c r="C416" s="7">
        <v>1</v>
      </c>
      <c r="D416" s="7">
        <f t="shared" ca="1" si="256"/>
        <v>2</v>
      </c>
      <c r="E416" s="10" t="str">
        <f t="shared" ca="1" si="257"/>
        <v>0</v>
      </c>
      <c r="F416" s="11" t="str">
        <f t="shared" ca="1" si="258"/>
        <v>0</v>
      </c>
      <c r="G416" s="11" t="str">
        <f t="shared" ca="1" si="259"/>
        <v/>
      </c>
      <c r="H416" s="11" t="str">
        <f ca="1">IF(F416="","",IFERROR(VLOOKUP(VALUE(F416),'(辅)战斗时机表'!$A$4:$C$47,3,FALSE)&amp;IF(G416="","","("&amp;G416&amp;")"),"配置错误")&amp;IF(I416="",""," 或 "))</f>
        <v>立即</v>
      </c>
      <c r="I416" s="7" t="str">
        <f t="shared" ca="1" si="260"/>
        <v/>
      </c>
      <c r="J416" s="7">
        <v>2</v>
      </c>
      <c r="K416" s="7">
        <f t="shared" ca="1" si="261"/>
        <v>1</v>
      </c>
      <c r="L416" s="10" t="str">
        <f t="shared" ca="1" si="262"/>
        <v/>
      </c>
      <c r="M416" s="11" t="str">
        <f t="shared" ca="1" si="263"/>
        <v/>
      </c>
      <c r="N416" s="11" t="str">
        <f t="shared" ca="1" si="264"/>
        <v/>
      </c>
      <c r="O416" s="11" t="str">
        <f ca="1">IF(M416="","",IFERROR(VLOOKUP(VALUE(M416),'(辅)战斗时机表'!$A$4:$C$47,3,FALSE)&amp;IF(N416="","","("&amp;N416&amp;")"),"配置错误")&amp;IF(P416="",""," 或 "))</f>
        <v/>
      </c>
      <c r="P416" s="7" t="str">
        <f t="shared" ca="1" si="265"/>
        <v/>
      </c>
      <c r="Q416" s="7">
        <v>3</v>
      </c>
      <c r="R416" s="7">
        <f t="shared" ca="1" si="266"/>
        <v>1</v>
      </c>
      <c r="S416" s="10" t="str">
        <f t="shared" ca="1" si="267"/>
        <v/>
      </c>
      <c r="T416" s="11" t="str">
        <f t="shared" ca="1" si="268"/>
        <v/>
      </c>
      <c r="U416" s="11" t="str">
        <f t="shared" ca="1" si="269"/>
        <v/>
      </c>
      <c r="V416" s="11" t="str">
        <f ca="1">IF(T416="","",IFERROR(VLOOKUP(VALUE(T416),'(辅)战斗时机表'!$A$4:$C$47,3,FALSE)&amp;IF(U416="","","("&amp;U416&amp;")"),"配置错误")&amp;IF(W416="",""," 或 "))</f>
        <v/>
      </c>
      <c r="W416" s="7" t="str">
        <f t="shared" ca="1" si="270"/>
        <v/>
      </c>
      <c r="X416" s="7">
        <v>4</v>
      </c>
      <c r="Y416" s="7">
        <f t="shared" ca="1" si="271"/>
        <v>1</v>
      </c>
      <c r="Z416" s="10" t="str">
        <f t="shared" ca="1" si="272"/>
        <v/>
      </c>
      <c r="AA416" s="11" t="str">
        <f t="shared" ca="1" si="273"/>
        <v/>
      </c>
      <c r="AB416" s="11" t="str">
        <f t="shared" ca="1" si="274"/>
        <v/>
      </c>
      <c r="AC416" s="11" t="str">
        <f ca="1">IF(AA416="","",IFERROR(VLOOKUP(VALUE(AA416),'(辅)战斗时机表'!$A$4:$C$47,3,FALSE)&amp;IF(AB416="","","("&amp;AB416&amp;")"),"配置错误")&amp;IF(AD416="",""," 或 "))</f>
        <v/>
      </c>
      <c r="AD416" s="7" t="str">
        <f t="shared" ca="1" si="275"/>
        <v/>
      </c>
      <c r="AE416" s="7">
        <v>5</v>
      </c>
      <c r="AF416" s="7">
        <f t="shared" ca="1" si="276"/>
        <v>1</v>
      </c>
      <c r="AG416" s="10" t="str">
        <f t="shared" ca="1" si="277"/>
        <v/>
      </c>
      <c r="AH416" s="11" t="str">
        <f t="shared" ca="1" si="278"/>
        <v/>
      </c>
      <c r="AI416" s="11" t="str">
        <f t="shared" ca="1" si="279"/>
        <v/>
      </c>
      <c r="AJ416" s="11" t="str">
        <f ca="1">IF(AH416="","",IFERROR(VLOOKUP(VALUE(AH416),'(辅)战斗时机表'!$A$4:$C$47,3,FALSE)&amp;IF(AI416="","","("&amp;AI416&amp;")"),"配置错误")&amp;IF(AK416="",""," 或 "))</f>
        <v/>
      </c>
    </row>
    <row r="417" spans="1:36" x14ac:dyDescent="0.15">
      <c r="A417" s="9" t="str">
        <f t="shared" ca="1" si="255"/>
        <v>立即</v>
      </c>
      <c r="B417" s="7">
        <f ca="1">IF(OFFSET(Buff!R$6,ROW()-6,0)="","",OFFSET(Buff!R$6,ROW()-6,0))</f>
        <v>0</v>
      </c>
      <c r="C417" s="7">
        <v>1</v>
      </c>
      <c r="D417" s="7">
        <f t="shared" ca="1" si="256"/>
        <v>2</v>
      </c>
      <c r="E417" s="10" t="str">
        <f t="shared" ca="1" si="257"/>
        <v>0</v>
      </c>
      <c r="F417" s="11" t="str">
        <f t="shared" ca="1" si="258"/>
        <v>0</v>
      </c>
      <c r="G417" s="11" t="str">
        <f t="shared" ca="1" si="259"/>
        <v/>
      </c>
      <c r="H417" s="11" t="str">
        <f ca="1">IF(F417="","",IFERROR(VLOOKUP(VALUE(F417),'(辅)战斗时机表'!$A$4:$C$47,3,FALSE)&amp;IF(G417="","","("&amp;G417&amp;")"),"配置错误")&amp;IF(I417="",""," 或 "))</f>
        <v>立即</v>
      </c>
      <c r="I417" s="7" t="str">
        <f t="shared" ca="1" si="260"/>
        <v/>
      </c>
      <c r="J417" s="7">
        <v>2</v>
      </c>
      <c r="K417" s="7">
        <f t="shared" ca="1" si="261"/>
        <v>1</v>
      </c>
      <c r="L417" s="10" t="str">
        <f t="shared" ca="1" si="262"/>
        <v/>
      </c>
      <c r="M417" s="11" t="str">
        <f t="shared" ca="1" si="263"/>
        <v/>
      </c>
      <c r="N417" s="11" t="str">
        <f t="shared" ca="1" si="264"/>
        <v/>
      </c>
      <c r="O417" s="11" t="str">
        <f ca="1">IF(M417="","",IFERROR(VLOOKUP(VALUE(M417),'(辅)战斗时机表'!$A$4:$C$47,3,FALSE)&amp;IF(N417="","","("&amp;N417&amp;")"),"配置错误")&amp;IF(P417="",""," 或 "))</f>
        <v/>
      </c>
      <c r="P417" s="7" t="str">
        <f t="shared" ca="1" si="265"/>
        <v/>
      </c>
      <c r="Q417" s="7">
        <v>3</v>
      </c>
      <c r="R417" s="7">
        <f t="shared" ca="1" si="266"/>
        <v>1</v>
      </c>
      <c r="S417" s="10" t="str">
        <f t="shared" ca="1" si="267"/>
        <v/>
      </c>
      <c r="T417" s="11" t="str">
        <f t="shared" ca="1" si="268"/>
        <v/>
      </c>
      <c r="U417" s="11" t="str">
        <f t="shared" ca="1" si="269"/>
        <v/>
      </c>
      <c r="V417" s="11" t="str">
        <f ca="1">IF(T417="","",IFERROR(VLOOKUP(VALUE(T417),'(辅)战斗时机表'!$A$4:$C$47,3,FALSE)&amp;IF(U417="","","("&amp;U417&amp;")"),"配置错误")&amp;IF(W417="",""," 或 "))</f>
        <v/>
      </c>
      <c r="W417" s="7" t="str">
        <f t="shared" ca="1" si="270"/>
        <v/>
      </c>
      <c r="X417" s="7">
        <v>4</v>
      </c>
      <c r="Y417" s="7">
        <f t="shared" ca="1" si="271"/>
        <v>1</v>
      </c>
      <c r="Z417" s="10" t="str">
        <f t="shared" ca="1" si="272"/>
        <v/>
      </c>
      <c r="AA417" s="11" t="str">
        <f t="shared" ca="1" si="273"/>
        <v/>
      </c>
      <c r="AB417" s="11" t="str">
        <f t="shared" ca="1" si="274"/>
        <v/>
      </c>
      <c r="AC417" s="11" t="str">
        <f ca="1">IF(AA417="","",IFERROR(VLOOKUP(VALUE(AA417),'(辅)战斗时机表'!$A$4:$C$47,3,FALSE)&amp;IF(AB417="","","("&amp;AB417&amp;")"),"配置错误")&amp;IF(AD417="",""," 或 "))</f>
        <v/>
      </c>
      <c r="AD417" s="7" t="str">
        <f t="shared" ca="1" si="275"/>
        <v/>
      </c>
      <c r="AE417" s="7">
        <v>5</v>
      </c>
      <c r="AF417" s="7">
        <f t="shared" ca="1" si="276"/>
        <v>1</v>
      </c>
      <c r="AG417" s="10" t="str">
        <f t="shared" ca="1" si="277"/>
        <v/>
      </c>
      <c r="AH417" s="11" t="str">
        <f t="shared" ca="1" si="278"/>
        <v/>
      </c>
      <c r="AI417" s="11" t="str">
        <f t="shared" ca="1" si="279"/>
        <v/>
      </c>
      <c r="AJ417" s="11" t="str">
        <f ca="1">IF(AH417="","",IFERROR(VLOOKUP(VALUE(AH417),'(辅)战斗时机表'!$A$4:$C$47,3,FALSE)&amp;IF(AI417="","","("&amp;AI417&amp;")"),"配置错误")&amp;IF(AK417="",""," 或 "))</f>
        <v/>
      </c>
    </row>
    <row r="418" spans="1:36" x14ac:dyDescent="0.15">
      <c r="A418" s="9" t="str">
        <f t="shared" ca="1" si="255"/>
        <v>立即</v>
      </c>
      <c r="B418" s="7">
        <f ca="1">IF(OFFSET(Buff!R$6,ROW()-6,0)="","",OFFSET(Buff!R$6,ROW()-6,0))</f>
        <v>0</v>
      </c>
      <c r="C418" s="7">
        <v>1</v>
      </c>
      <c r="D418" s="7">
        <f t="shared" ca="1" si="256"/>
        <v>2</v>
      </c>
      <c r="E418" s="10" t="str">
        <f t="shared" ca="1" si="257"/>
        <v>0</v>
      </c>
      <c r="F418" s="11" t="str">
        <f t="shared" ca="1" si="258"/>
        <v>0</v>
      </c>
      <c r="G418" s="11" t="str">
        <f t="shared" ca="1" si="259"/>
        <v/>
      </c>
      <c r="H418" s="11" t="str">
        <f ca="1">IF(F418="","",IFERROR(VLOOKUP(VALUE(F418),'(辅)战斗时机表'!$A$4:$C$47,3,FALSE)&amp;IF(G418="","","("&amp;G418&amp;")"),"配置错误")&amp;IF(I418="",""," 或 "))</f>
        <v>立即</v>
      </c>
      <c r="I418" s="7" t="str">
        <f t="shared" ca="1" si="260"/>
        <v/>
      </c>
      <c r="J418" s="7">
        <v>2</v>
      </c>
      <c r="K418" s="7">
        <f t="shared" ca="1" si="261"/>
        <v>1</v>
      </c>
      <c r="L418" s="10" t="str">
        <f t="shared" ca="1" si="262"/>
        <v/>
      </c>
      <c r="M418" s="11" t="str">
        <f t="shared" ca="1" si="263"/>
        <v/>
      </c>
      <c r="N418" s="11" t="str">
        <f t="shared" ca="1" si="264"/>
        <v/>
      </c>
      <c r="O418" s="11" t="str">
        <f ca="1">IF(M418="","",IFERROR(VLOOKUP(VALUE(M418),'(辅)战斗时机表'!$A$4:$C$47,3,FALSE)&amp;IF(N418="","","("&amp;N418&amp;")"),"配置错误")&amp;IF(P418="",""," 或 "))</f>
        <v/>
      </c>
      <c r="P418" s="7" t="str">
        <f t="shared" ca="1" si="265"/>
        <v/>
      </c>
      <c r="Q418" s="7">
        <v>3</v>
      </c>
      <c r="R418" s="7">
        <f t="shared" ca="1" si="266"/>
        <v>1</v>
      </c>
      <c r="S418" s="10" t="str">
        <f t="shared" ca="1" si="267"/>
        <v/>
      </c>
      <c r="T418" s="11" t="str">
        <f t="shared" ca="1" si="268"/>
        <v/>
      </c>
      <c r="U418" s="11" t="str">
        <f t="shared" ca="1" si="269"/>
        <v/>
      </c>
      <c r="V418" s="11" t="str">
        <f ca="1">IF(T418="","",IFERROR(VLOOKUP(VALUE(T418),'(辅)战斗时机表'!$A$4:$C$47,3,FALSE)&amp;IF(U418="","","("&amp;U418&amp;")"),"配置错误")&amp;IF(W418="",""," 或 "))</f>
        <v/>
      </c>
      <c r="W418" s="7" t="str">
        <f t="shared" ca="1" si="270"/>
        <v/>
      </c>
      <c r="X418" s="7">
        <v>4</v>
      </c>
      <c r="Y418" s="7">
        <f t="shared" ca="1" si="271"/>
        <v>1</v>
      </c>
      <c r="Z418" s="10" t="str">
        <f t="shared" ca="1" si="272"/>
        <v/>
      </c>
      <c r="AA418" s="11" t="str">
        <f t="shared" ca="1" si="273"/>
        <v/>
      </c>
      <c r="AB418" s="11" t="str">
        <f t="shared" ca="1" si="274"/>
        <v/>
      </c>
      <c r="AC418" s="11" t="str">
        <f ca="1">IF(AA418="","",IFERROR(VLOOKUP(VALUE(AA418),'(辅)战斗时机表'!$A$4:$C$47,3,FALSE)&amp;IF(AB418="","","("&amp;AB418&amp;")"),"配置错误")&amp;IF(AD418="",""," 或 "))</f>
        <v/>
      </c>
      <c r="AD418" s="7" t="str">
        <f t="shared" ca="1" si="275"/>
        <v/>
      </c>
      <c r="AE418" s="7">
        <v>5</v>
      </c>
      <c r="AF418" s="7">
        <f t="shared" ca="1" si="276"/>
        <v>1</v>
      </c>
      <c r="AG418" s="10" t="str">
        <f t="shared" ca="1" si="277"/>
        <v/>
      </c>
      <c r="AH418" s="11" t="str">
        <f t="shared" ca="1" si="278"/>
        <v/>
      </c>
      <c r="AI418" s="11" t="str">
        <f t="shared" ca="1" si="279"/>
        <v/>
      </c>
      <c r="AJ418" s="11" t="str">
        <f ca="1">IF(AH418="","",IFERROR(VLOOKUP(VALUE(AH418),'(辅)战斗时机表'!$A$4:$C$47,3,FALSE)&amp;IF(AI418="","","("&amp;AI418&amp;")"),"配置错误")&amp;IF(AK418="",""," 或 "))</f>
        <v/>
      </c>
    </row>
    <row r="419" spans="1:36" x14ac:dyDescent="0.15">
      <c r="A419" s="9" t="str">
        <f t="shared" ca="1" si="255"/>
        <v>立即</v>
      </c>
      <c r="B419" s="7">
        <f ca="1">IF(OFFSET(Buff!R$6,ROW()-6,0)="","",OFFSET(Buff!R$6,ROW()-6,0))</f>
        <v>0</v>
      </c>
      <c r="C419" s="7">
        <v>1</v>
      </c>
      <c r="D419" s="7">
        <f t="shared" ca="1" si="256"/>
        <v>2</v>
      </c>
      <c r="E419" s="10" t="str">
        <f t="shared" ca="1" si="257"/>
        <v>0</v>
      </c>
      <c r="F419" s="11" t="str">
        <f t="shared" ca="1" si="258"/>
        <v>0</v>
      </c>
      <c r="G419" s="11" t="str">
        <f t="shared" ca="1" si="259"/>
        <v/>
      </c>
      <c r="H419" s="11" t="str">
        <f ca="1">IF(F419="","",IFERROR(VLOOKUP(VALUE(F419),'(辅)战斗时机表'!$A$4:$C$47,3,FALSE)&amp;IF(G419="","","("&amp;G419&amp;")"),"配置错误")&amp;IF(I419="",""," 或 "))</f>
        <v>立即</v>
      </c>
      <c r="I419" s="7" t="str">
        <f t="shared" ca="1" si="260"/>
        <v/>
      </c>
      <c r="J419" s="7">
        <v>2</v>
      </c>
      <c r="K419" s="7">
        <f t="shared" ca="1" si="261"/>
        <v>1</v>
      </c>
      <c r="L419" s="10" t="str">
        <f t="shared" ca="1" si="262"/>
        <v/>
      </c>
      <c r="M419" s="11" t="str">
        <f t="shared" ca="1" si="263"/>
        <v/>
      </c>
      <c r="N419" s="11" t="str">
        <f t="shared" ca="1" si="264"/>
        <v/>
      </c>
      <c r="O419" s="11" t="str">
        <f ca="1">IF(M419="","",IFERROR(VLOOKUP(VALUE(M419),'(辅)战斗时机表'!$A$4:$C$47,3,FALSE)&amp;IF(N419="","","("&amp;N419&amp;")"),"配置错误")&amp;IF(P419="",""," 或 "))</f>
        <v/>
      </c>
      <c r="P419" s="7" t="str">
        <f t="shared" ca="1" si="265"/>
        <v/>
      </c>
      <c r="Q419" s="7">
        <v>3</v>
      </c>
      <c r="R419" s="7">
        <f t="shared" ca="1" si="266"/>
        <v>1</v>
      </c>
      <c r="S419" s="10" t="str">
        <f t="shared" ca="1" si="267"/>
        <v/>
      </c>
      <c r="T419" s="11" t="str">
        <f t="shared" ca="1" si="268"/>
        <v/>
      </c>
      <c r="U419" s="11" t="str">
        <f t="shared" ca="1" si="269"/>
        <v/>
      </c>
      <c r="V419" s="11" t="str">
        <f ca="1">IF(T419="","",IFERROR(VLOOKUP(VALUE(T419),'(辅)战斗时机表'!$A$4:$C$47,3,FALSE)&amp;IF(U419="","","("&amp;U419&amp;")"),"配置错误")&amp;IF(W419="",""," 或 "))</f>
        <v/>
      </c>
      <c r="W419" s="7" t="str">
        <f t="shared" ca="1" si="270"/>
        <v/>
      </c>
      <c r="X419" s="7">
        <v>4</v>
      </c>
      <c r="Y419" s="7">
        <f t="shared" ca="1" si="271"/>
        <v>1</v>
      </c>
      <c r="Z419" s="10" t="str">
        <f t="shared" ca="1" si="272"/>
        <v/>
      </c>
      <c r="AA419" s="11" t="str">
        <f t="shared" ca="1" si="273"/>
        <v/>
      </c>
      <c r="AB419" s="11" t="str">
        <f t="shared" ca="1" si="274"/>
        <v/>
      </c>
      <c r="AC419" s="11" t="str">
        <f ca="1">IF(AA419="","",IFERROR(VLOOKUP(VALUE(AA419),'(辅)战斗时机表'!$A$4:$C$47,3,FALSE)&amp;IF(AB419="","","("&amp;AB419&amp;")"),"配置错误")&amp;IF(AD419="",""," 或 "))</f>
        <v/>
      </c>
      <c r="AD419" s="7" t="str">
        <f t="shared" ca="1" si="275"/>
        <v/>
      </c>
      <c r="AE419" s="7">
        <v>5</v>
      </c>
      <c r="AF419" s="7">
        <f t="shared" ca="1" si="276"/>
        <v>1</v>
      </c>
      <c r="AG419" s="10" t="str">
        <f t="shared" ca="1" si="277"/>
        <v/>
      </c>
      <c r="AH419" s="11" t="str">
        <f t="shared" ca="1" si="278"/>
        <v/>
      </c>
      <c r="AI419" s="11" t="str">
        <f t="shared" ca="1" si="279"/>
        <v/>
      </c>
      <c r="AJ419" s="11" t="str">
        <f ca="1">IF(AH419="","",IFERROR(VLOOKUP(VALUE(AH419),'(辅)战斗时机表'!$A$4:$C$47,3,FALSE)&amp;IF(AI419="","","("&amp;AI419&amp;")"),"配置错误")&amp;IF(AK419="",""," 或 "))</f>
        <v/>
      </c>
    </row>
    <row r="420" spans="1:36" x14ac:dyDescent="0.15">
      <c r="A420" s="9" t="str">
        <f t="shared" ca="1" si="255"/>
        <v>立即</v>
      </c>
      <c r="B420" s="7">
        <f ca="1">IF(OFFSET(Buff!R$6,ROW()-6,0)="","",OFFSET(Buff!R$6,ROW()-6,0))</f>
        <v>0</v>
      </c>
      <c r="C420" s="7">
        <v>1</v>
      </c>
      <c r="D420" s="7">
        <f t="shared" ca="1" si="256"/>
        <v>2</v>
      </c>
      <c r="E420" s="10" t="str">
        <f t="shared" ca="1" si="257"/>
        <v>0</v>
      </c>
      <c r="F420" s="11" t="str">
        <f t="shared" ca="1" si="258"/>
        <v>0</v>
      </c>
      <c r="G420" s="11" t="str">
        <f t="shared" ca="1" si="259"/>
        <v/>
      </c>
      <c r="H420" s="11" t="str">
        <f ca="1">IF(F420="","",IFERROR(VLOOKUP(VALUE(F420),'(辅)战斗时机表'!$A$4:$C$47,3,FALSE)&amp;IF(G420="","","("&amp;G420&amp;")"),"配置错误")&amp;IF(I420="",""," 或 "))</f>
        <v>立即</v>
      </c>
      <c r="I420" s="7" t="str">
        <f t="shared" ca="1" si="260"/>
        <v/>
      </c>
      <c r="J420" s="7">
        <v>2</v>
      </c>
      <c r="K420" s="7">
        <f t="shared" ca="1" si="261"/>
        <v>1</v>
      </c>
      <c r="L420" s="10" t="str">
        <f t="shared" ca="1" si="262"/>
        <v/>
      </c>
      <c r="M420" s="11" t="str">
        <f t="shared" ca="1" si="263"/>
        <v/>
      </c>
      <c r="N420" s="11" t="str">
        <f t="shared" ca="1" si="264"/>
        <v/>
      </c>
      <c r="O420" s="11" t="str">
        <f ca="1">IF(M420="","",IFERROR(VLOOKUP(VALUE(M420),'(辅)战斗时机表'!$A$4:$C$47,3,FALSE)&amp;IF(N420="","","("&amp;N420&amp;")"),"配置错误")&amp;IF(P420="",""," 或 "))</f>
        <v/>
      </c>
      <c r="P420" s="7" t="str">
        <f t="shared" ca="1" si="265"/>
        <v/>
      </c>
      <c r="Q420" s="7">
        <v>3</v>
      </c>
      <c r="R420" s="7">
        <f t="shared" ca="1" si="266"/>
        <v>1</v>
      </c>
      <c r="S420" s="10" t="str">
        <f t="shared" ca="1" si="267"/>
        <v/>
      </c>
      <c r="T420" s="11" t="str">
        <f t="shared" ca="1" si="268"/>
        <v/>
      </c>
      <c r="U420" s="11" t="str">
        <f t="shared" ca="1" si="269"/>
        <v/>
      </c>
      <c r="V420" s="11" t="str">
        <f ca="1">IF(T420="","",IFERROR(VLOOKUP(VALUE(T420),'(辅)战斗时机表'!$A$4:$C$47,3,FALSE)&amp;IF(U420="","","("&amp;U420&amp;")"),"配置错误")&amp;IF(W420="",""," 或 "))</f>
        <v/>
      </c>
      <c r="W420" s="7" t="str">
        <f t="shared" ca="1" si="270"/>
        <v/>
      </c>
      <c r="X420" s="7">
        <v>4</v>
      </c>
      <c r="Y420" s="7">
        <f t="shared" ca="1" si="271"/>
        <v>1</v>
      </c>
      <c r="Z420" s="10" t="str">
        <f t="shared" ca="1" si="272"/>
        <v/>
      </c>
      <c r="AA420" s="11" t="str">
        <f t="shared" ca="1" si="273"/>
        <v/>
      </c>
      <c r="AB420" s="11" t="str">
        <f t="shared" ca="1" si="274"/>
        <v/>
      </c>
      <c r="AC420" s="11" t="str">
        <f ca="1">IF(AA420="","",IFERROR(VLOOKUP(VALUE(AA420),'(辅)战斗时机表'!$A$4:$C$47,3,FALSE)&amp;IF(AB420="","","("&amp;AB420&amp;")"),"配置错误")&amp;IF(AD420="",""," 或 "))</f>
        <v/>
      </c>
      <c r="AD420" s="7" t="str">
        <f t="shared" ca="1" si="275"/>
        <v/>
      </c>
      <c r="AE420" s="7">
        <v>5</v>
      </c>
      <c r="AF420" s="7">
        <f t="shared" ca="1" si="276"/>
        <v>1</v>
      </c>
      <c r="AG420" s="10" t="str">
        <f t="shared" ca="1" si="277"/>
        <v/>
      </c>
      <c r="AH420" s="11" t="str">
        <f t="shared" ca="1" si="278"/>
        <v/>
      </c>
      <c r="AI420" s="11" t="str">
        <f t="shared" ca="1" si="279"/>
        <v/>
      </c>
      <c r="AJ420" s="11" t="str">
        <f ca="1">IF(AH420="","",IFERROR(VLOOKUP(VALUE(AH420),'(辅)战斗时机表'!$A$4:$C$47,3,FALSE)&amp;IF(AI420="","","("&amp;AI420&amp;")"),"配置错误")&amp;IF(AK420="",""," 或 "))</f>
        <v/>
      </c>
    </row>
    <row r="421" spans="1:36" x14ac:dyDescent="0.15">
      <c r="A421" s="9" t="str">
        <f t="shared" ca="1" si="255"/>
        <v>立即</v>
      </c>
      <c r="B421" s="7">
        <f ca="1">IF(OFFSET(Buff!R$6,ROW()-6,0)="","",OFFSET(Buff!R$6,ROW()-6,0))</f>
        <v>0</v>
      </c>
      <c r="C421" s="7">
        <v>1</v>
      </c>
      <c r="D421" s="7">
        <f t="shared" ca="1" si="256"/>
        <v>2</v>
      </c>
      <c r="E421" s="10" t="str">
        <f t="shared" ca="1" si="257"/>
        <v>0</v>
      </c>
      <c r="F421" s="11" t="str">
        <f t="shared" ca="1" si="258"/>
        <v>0</v>
      </c>
      <c r="G421" s="11" t="str">
        <f t="shared" ca="1" si="259"/>
        <v/>
      </c>
      <c r="H421" s="11" t="str">
        <f ca="1">IF(F421="","",IFERROR(VLOOKUP(VALUE(F421),'(辅)战斗时机表'!$A$4:$C$47,3,FALSE)&amp;IF(G421="","","("&amp;G421&amp;")"),"配置错误")&amp;IF(I421="",""," 或 "))</f>
        <v>立即</v>
      </c>
      <c r="I421" s="7" t="str">
        <f t="shared" ca="1" si="260"/>
        <v/>
      </c>
      <c r="J421" s="7">
        <v>2</v>
      </c>
      <c r="K421" s="7">
        <f t="shared" ca="1" si="261"/>
        <v>1</v>
      </c>
      <c r="L421" s="10" t="str">
        <f t="shared" ca="1" si="262"/>
        <v/>
      </c>
      <c r="M421" s="11" t="str">
        <f t="shared" ca="1" si="263"/>
        <v/>
      </c>
      <c r="N421" s="11" t="str">
        <f t="shared" ca="1" si="264"/>
        <v/>
      </c>
      <c r="O421" s="11" t="str">
        <f ca="1">IF(M421="","",IFERROR(VLOOKUP(VALUE(M421),'(辅)战斗时机表'!$A$4:$C$47,3,FALSE)&amp;IF(N421="","","("&amp;N421&amp;")"),"配置错误")&amp;IF(P421="",""," 或 "))</f>
        <v/>
      </c>
      <c r="P421" s="7" t="str">
        <f t="shared" ca="1" si="265"/>
        <v/>
      </c>
      <c r="Q421" s="7">
        <v>3</v>
      </c>
      <c r="R421" s="7">
        <f t="shared" ca="1" si="266"/>
        <v>1</v>
      </c>
      <c r="S421" s="10" t="str">
        <f t="shared" ca="1" si="267"/>
        <v/>
      </c>
      <c r="T421" s="11" t="str">
        <f t="shared" ca="1" si="268"/>
        <v/>
      </c>
      <c r="U421" s="11" t="str">
        <f t="shared" ca="1" si="269"/>
        <v/>
      </c>
      <c r="V421" s="11" t="str">
        <f ca="1">IF(T421="","",IFERROR(VLOOKUP(VALUE(T421),'(辅)战斗时机表'!$A$4:$C$47,3,FALSE)&amp;IF(U421="","","("&amp;U421&amp;")"),"配置错误")&amp;IF(W421="",""," 或 "))</f>
        <v/>
      </c>
      <c r="W421" s="7" t="str">
        <f t="shared" ca="1" si="270"/>
        <v/>
      </c>
      <c r="X421" s="7">
        <v>4</v>
      </c>
      <c r="Y421" s="7">
        <f t="shared" ca="1" si="271"/>
        <v>1</v>
      </c>
      <c r="Z421" s="10" t="str">
        <f t="shared" ca="1" si="272"/>
        <v/>
      </c>
      <c r="AA421" s="11" t="str">
        <f t="shared" ca="1" si="273"/>
        <v/>
      </c>
      <c r="AB421" s="11" t="str">
        <f t="shared" ca="1" si="274"/>
        <v/>
      </c>
      <c r="AC421" s="11" t="str">
        <f ca="1">IF(AA421="","",IFERROR(VLOOKUP(VALUE(AA421),'(辅)战斗时机表'!$A$4:$C$47,3,FALSE)&amp;IF(AB421="","","("&amp;AB421&amp;")"),"配置错误")&amp;IF(AD421="",""," 或 "))</f>
        <v/>
      </c>
      <c r="AD421" s="7" t="str">
        <f t="shared" ca="1" si="275"/>
        <v/>
      </c>
      <c r="AE421" s="7">
        <v>5</v>
      </c>
      <c r="AF421" s="7">
        <f t="shared" ca="1" si="276"/>
        <v>1</v>
      </c>
      <c r="AG421" s="10" t="str">
        <f t="shared" ca="1" si="277"/>
        <v/>
      </c>
      <c r="AH421" s="11" t="str">
        <f t="shared" ca="1" si="278"/>
        <v/>
      </c>
      <c r="AI421" s="11" t="str">
        <f t="shared" ca="1" si="279"/>
        <v/>
      </c>
      <c r="AJ421" s="11" t="str">
        <f ca="1">IF(AH421="","",IFERROR(VLOOKUP(VALUE(AH421),'(辅)战斗时机表'!$A$4:$C$47,3,FALSE)&amp;IF(AI421="","","("&amp;AI421&amp;")"),"配置错误")&amp;IF(AK421="",""," 或 "))</f>
        <v/>
      </c>
    </row>
    <row r="422" spans="1:36" x14ac:dyDescent="0.15">
      <c r="A422" s="9" t="str">
        <f t="shared" ca="1" si="255"/>
        <v>立即</v>
      </c>
      <c r="B422" s="7">
        <f ca="1">IF(OFFSET(Buff!R$6,ROW()-6,0)="","",OFFSET(Buff!R$6,ROW()-6,0))</f>
        <v>0</v>
      </c>
      <c r="C422" s="7">
        <v>1</v>
      </c>
      <c r="D422" s="7">
        <f t="shared" ca="1" si="256"/>
        <v>2</v>
      </c>
      <c r="E422" s="10" t="str">
        <f t="shared" ca="1" si="257"/>
        <v>0</v>
      </c>
      <c r="F422" s="11" t="str">
        <f t="shared" ca="1" si="258"/>
        <v>0</v>
      </c>
      <c r="G422" s="11" t="str">
        <f t="shared" ca="1" si="259"/>
        <v/>
      </c>
      <c r="H422" s="11" t="str">
        <f ca="1">IF(F422="","",IFERROR(VLOOKUP(VALUE(F422),'(辅)战斗时机表'!$A$4:$C$47,3,FALSE)&amp;IF(G422="","","("&amp;G422&amp;")"),"配置错误")&amp;IF(I422="",""," 或 "))</f>
        <v>立即</v>
      </c>
      <c r="I422" s="7" t="str">
        <f t="shared" ca="1" si="260"/>
        <v/>
      </c>
      <c r="J422" s="7">
        <v>2</v>
      </c>
      <c r="K422" s="7">
        <f t="shared" ca="1" si="261"/>
        <v>1</v>
      </c>
      <c r="L422" s="10" t="str">
        <f t="shared" ca="1" si="262"/>
        <v/>
      </c>
      <c r="M422" s="11" t="str">
        <f t="shared" ca="1" si="263"/>
        <v/>
      </c>
      <c r="N422" s="11" t="str">
        <f t="shared" ca="1" si="264"/>
        <v/>
      </c>
      <c r="O422" s="11" t="str">
        <f ca="1">IF(M422="","",IFERROR(VLOOKUP(VALUE(M422),'(辅)战斗时机表'!$A$4:$C$47,3,FALSE)&amp;IF(N422="","","("&amp;N422&amp;")"),"配置错误")&amp;IF(P422="",""," 或 "))</f>
        <v/>
      </c>
      <c r="P422" s="7" t="str">
        <f t="shared" ca="1" si="265"/>
        <v/>
      </c>
      <c r="Q422" s="7">
        <v>3</v>
      </c>
      <c r="R422" s="7">
        <f t="shared" ca="1" si="266"/>
        <v>1</v>
      </c>
      <c r="S422" s="10" t="str">
        <f t="shared" ca="1" si="267"/>
        <v/>
      </c>
      <c r="T422" s="11" t="str">
        <f t="shared" ca="1" si="268"/>
        <v/>
      </c>
      <c r="U422" s="11" t="str">
        <f t="shared" ca="1" si="269"/>
        <v/>
      </c>
      <c r="V422" s="11" t="str">
        <f ca="1">IF(T422="","",IFERROR(VLOOKUP(VALUE(T422),'(辅)战斗时机表'!$A$4:$C$47,3,FALSE)&amp;IF(U422="","","("&amp;U422&amp;")"),"配置错误")&amp;IF(W422="",""," 或 "))</f>
        <v/>
      </c>
      <c r="W422" s="7" t="str">
        <f t="shared" ca="1" si="270"/>
        <v/>
      </c>
      <c r="X422" s="7">
        <v>4</v>
      </c>
      <c r="Y422" s="7">
        <f t="shared" ca="1" si="271"/>
        <v>1</v>
      </c>
      <c r="Z422" s="10" t="str">
        <f t="shared" ca="1" si="272"/>
        <v/>
      </c>
      <c r="AA422" s="11" t="str">
        <f t="shared" ca="1" si="273"/>
        <v/>
      </c>
      <c r="AB422" s="11" t="str">
        <f t="shared" ca="1" si="274"/>
        <v/>
      </c>
      <c r="AC422" s="11" t="str">
        <f ca="1">IF(AA422="","",IFERROR(VLOOKUP(VALUE(AA422),'(辅)战斗时机表'!$A$4:$C$47,3,FALSE)&amp;IF(AB422="","","("&amp;AB422&amp;")"),"配置错误")&amp;IF(AD422="",""," 或 "))</f>
        <v/>
      </c>
      <c r="AD422" s="7" t="str">
        <f t="shared" ca="1" si="275"/>
        <v/>
      </c>
      <c r="AE422" s="7">
        <v>5</v>
      </c>
      <c r="AF422" s="7">
        <f t="shared" ca="1" si="276"/>
        <v>1</v>
      </c>
      <c r="AG422" s="10" t="str">
        <f t="shared" ca="1" si="277"/>
        <v/>
      </c>
      <c r="AH422" s="11" t="str">
        <f t="shared" ca="1" si="278"/>
        <v/>
      </c>
      <c r="AI422" s="11" t="str">
        <f t="shared" ca="1" si="279"/>
        <v/>
      </c>
      <c r="AJ422" s="11" t="str">
        <f ca="1">IF(AH422="","",IFERROR(VLOOKUP(VALUE(AH422),'(辅)战斗时机表'!$A$4:$C$47,3,FALSE)&amp;IF(AI422="","","("&amp;AI422&amp;")"),"配置错误")&amp;IF(AK422="",""," 或 "))</f>
        <v/>
      </c>
    </row>
    <row r="423" spans="1:36" x14ac:dyDescent="0.15">
      <c r="A423" s="9" t="str">
        <f t="shared" ref="A423:A479" ca="1" si="280">H423&amp;O423&amp;V423&amp;AC423&amp;AJ423</f>
        <v>立即</v>
      </c>
      <c r="B423" s="7">
        <f ca="1">IF(OFFSET(Buff!R$6,ROW()-6,0)="","",OFFSET(Buff!R$6,ROW()-6,0))</f>
        <v>0</v>
      </c>
      <c r="C423" s="7">
        <v>1</v>
      </c>
      <c r="D423" s="7">
        <f t="shared" ref="D423:D479" ca="1" si="281">IFERROR(FIND("|",B423,1),LEN(B423)+1)</f>
        <v>2</v>
      </c>
      <c r="E423" s="10" t="str">
        <f t="shared" ref="E423:E479" ca="1" si="282">MID(B423,1,(D423-1))</f>
        <v>0</v>
      </c>
      <c r="F423" s="11" t="str">
        <f t="shared" ref="F423:F479" ca="1" si="283">IFERROR(LEFT(E423,IFERROR(FIND(";",E423)-1,LEN(E423))),"")</f>
        <v>0</v>
      </c>
      <c r="G423" s="11" t="str">
        <f t="shared" ref="G423:G479" ca="1" si="284">RIGHT(E423,LEN(E423)-LEN(F423)-0)</f>
        <v/>
      </c>
      <c r="H423" s="11" t="str">
        <f ca="1">IF(F423="","",IFERROR(VLOOKUP(VALUE(F423),'(辅)战斗时机表'!$A$4:$C$47,3,FALSE)&amp;IF(G423="","","("&amp;G423&amp;")"),"配置错误")&amp;IF(I423="",""," 或 "))</f>
        <v>立即</v>
      </c>
      <c r="I423" s="7" t="str">
        <f t="shared" ref="I423:I479" ca="1" si="285">IFERROR(MID(B423,D423+1,LEN(B423)-D423),"")</f>
        <v/>
      </c>
      <c r="J423" s="7">
        <v>2</v>
      </c>
      <c r="K423" s="7">
        <f t="shared" ref="K423:K479" ca="1" si="286">IFERROR(FIND("|",I423,1),LEN(I423)+1)</f>
        <v>1</v>
      </c>
      <c r="L423" s="10" t="str">
        <f t="shared" ref="L423:L479" ca="1" si="287">MID(I423,1,(K423-1))</f>
        <v/>
      </c>
      <c r="M423" s="11" t="str">
        <f t="shared" ref="M423:M479" ca="1" si="288">IFERROR(LEFT(L423,IFERROR(FIND(";",L423)-1,LEN(L423))),"")</f>
        <v/>
      </c>
      <c r="N423" s="11" t="str">
        <f t="shared" ref="N423:N479" ca="1" si="289">RIGHT(L423,LEN(L423)-LEN(M423)-0)</f>
        <v/>
      </c>
      <c r="O423" s="11" t="str">
        <f ca="1">IF(M423="","",IFERROR(VLOOKUP(VALUE(M423),'(辅)战斗时机表'!$A$4:$C$47,3,FALSE)&amp;IF(N423="","","("&amp;N423&amp;")"),"配置错误")&amp;IF(P423="",""," 或 "))</f>
        <v/>
      </c>
      <c r="P423" s="7" t="str">
        <f t="shared" ref="P423:P479" ca="1" si="290">IFERROR(MID(I423,K423+1,LEN(I423)-K423),"")</f>
        <v/>
      </c>
      <c r="Q423" s="7">
        <v>3</v>
      </c>
      <c r="R423" s="7">
        <f t="shared" ref="R423:R479" ca="1" si="291">IFERROR(FIND("|",P423,1),LEN(P423)+1)</f>
        <v>1</v>
      </c>
      <c r="S423" s="10" t="str">
        <f t="shared" ref="S423:S479" ca="1" si="292">MID(P423,1,(R423-1))</f>
        <v/>
      </c>
      <c r="T423" s="11" t="str">
        <f t="shared" ref="T423:T479" ca="1" si="293">IFERROR(LEFT(S423,IFERROR(FIND(";",S423)-1,LEN(S423))),"")</f>
        <v/>
      </c>
      <c r="U423" s="11" t="str">
        <f t="shared" ref="U423:U479" ca="1" si="294">RIGHT(S423,LEN(S423)-LEN(T423)-0)</f>
        <v/>
      </c>
      <c r="V423" s="11" t="str">
        <f ca="1">IF(T423="","",IFERROR(VLOOKUP(VALUE(T423),'(辅)战斗时机表'!$A$4:$C$47,3,FALSE)&amp;IF(U423="","","("&amp;U423&amp;")"),"配置错误")&amp;IF(W423="",""," 或 "))</f>
        <v/>
      </c>
      <c r="W423" s="7" t="str">
        <f t="shared" ref="W423:W479" ca="1" si="295">IFERROR(MID(P423,R423+1,LEN(P423)-R423),"")</f>
        <v/>
      </c>
      <c r="X423" s="7">
        <v>4</v>
      </c>
      <c r="Y423" s="7">
        <f t="shared" ref="Y423:Y479" ca="1" si="296">IFERROR(FIND("|",W423,1),LEN(W423)+1)</f>
        <v>1</v>
      </c>
      <c r="Z423" s="10" t="str">
        <f t="shared" ref="Z423:Z479" ca="1" si="297">MID(W423,1,(Y423-1))</f>
        <v/>
      </c>
      <c r="AA423" s="11" t="str">
        <f t="shared" ref="AA423:AA479" ca="1" si="298">IFERROR(LEFT(Z423,IFERROR(FIND(";",Z423)-1,LEN(Z423))),"")</f>
        <v/>
      </c>
      <c r="AB423" s="11" t="str">
        <f t="shared" ref="AB423:AB479" ca="1" si="299">RIGHT(Z423,LEN(Z423)-LEN(AA423)-0)</f>
        <v/>
      </c>
      <c r="AC423" s="11" t="str">
        <f ca="1">IF(AA423="","",IFERROR(VLOOKUP(VALUE(AA423),'(辅)战斗时机表'!$A$4:$C$47,3,FALSE)&amp;IF(AB423="","","("&amp;AB423&amp;")"),"配置错误")&amp;IF(AD423="",""," 或 "))</f>
        <v/>
      </c>
      <c r="AD423" s="7" t="str">
        <f t="shared" ref="AD423:AD479" ca="1" si="300">IFERROR(MID(W423,Y423+1,LEN(W423)-Y423),"")</f>
        <v/>
      </c>
      <c r="AE423" s="7">
        <v>5</v>
      </c>
      <c r="AF423" s="7">
        <f t="shared" ref="AF423:AF479" ca="1" si="301">IFERROR(FIND("|",AD423,1),LEN(AD423)+1)</f>
        <v>1</v>
      </c>
      <c r="AG423" s="10" t="str">
        <f t="shared" ref="AG423:AG479" ca="1" si="302">MID(AD423,1,(AF423-1))</f>
        <v/>
      </c>
      <c r="AH423" s="11" t="str">
        <f t="shared" ref="AH423:AH479" ca="1" si="303">IFERROR(LEFT(AG423,IFERROR(FIND(";",AG423)-1,LEN(AG423))),"")</f>
        <v/>
      </c>
      <c r="AI423" s="11" t="str">
        <f t="shared" ref="AI423:AI479" ca="1" si="304">RIGHT(AG423,LEN(AG423)-LEN(AH423)-0)</f>
        <v/>
      </c>
      <c r="AJ423" s="11" t="str">
        <f ca="1">IF(AH423="","",IFERROR(VLOOKUP(VALUE(AH423),'(辅)战斗时机表'!$A$4:$C$47,3,FALSE)&amp;IF(AI423="","","("&amp;AI423&amp;")"),"配置错误")&amp;IF(AK423="",""," 或 "))</f>
        <v/>
      </c>
    </row>
    <row r="424" spans="1:36" x14ac:dyDescent="0.15">
      <c r="A424" s="9" t="str">
        <f t="shared" ca="1" si="280"/>
        <v>立即</v>
      </c>
      <c r="B424" s="7">
        <f ca="1">IF(OFFSET(Buff!R$6,ROW()-6,0)="","",OFFSET(Buff!R$6,ROW()-6,0))</f>
        <v>0</v>
      </c>
      <c r="C424" s="7">
        <v>1</v>
      </c>
      <c r="D424" s="7">
        <f t="shared" ca="1" si="281"/>
        <v>2</v>
      </c>
      <c r="E424" s="10" t="str">
        <f t="shared" ca="1" si="282"/>
        <v>0</v>
      </c>
      <c r="F424" s="11" t="str">
        <f t="shared" ca="1" si="283"/>
        <v>0</v>
      </c>
      <c r="G424" s="11" t="str">
        <f t="shared" ca="1" si="284"/>
        <v/>
      </c>
      <c r="H424" s="11" t="str">
        <f ca="1">IF(F424="","",IFERROR(VLOOKUP(VALUE(F424),'(辅)战斗时机表'!$A$4:$C$47,3,FALSE)&amp;IF(G424="","","("&amp;G424&amp;")"),"配置错误")&amp;IF(I424="",""," 或 "))</f>
        <v>立即</v>
      </c>
      <c r="I424" s="7" t="str">
        <f t="shared" ca="1" si="285"/>
        <v/>
      </c>
      <c r="J424" s="7">
        <v>2</v>
      </c>
      <c r="K424" s="7">
        <f t="shared" ca="1" si="286"/>
        <v>1</v>
      </c>
      <c r="L424" s="10" t="str">
        <f t="shared" ca="1" si="287"/>
        <v/>
      </c>
      <c r="M424" s="11" t="str">
        <f t="shared" ca="1" si="288"/>
        <v/>
      </c>
      <c r="N424" s="11" t="str">
        <f t="shared" ca="1" si="289"/>
        <v/>
      </c>
      <c r="O424" s="11" t="str">
        <f ca="1">IF(M424="","",IFERROR(VLOOKUP(VALUE(M424),'(辅)战斗时机表'!$A$4:$C$47,3,FALSE)&amp;IF(N424="","","("&amp;N424&amp;")"),"配置错误")&amp;IF(P424="",""," 或 "))</f>
        <v/>
      </c>
      <c r="P424" s="7" t="str">
        <f t="shared" ca="1" si="290"/>
        <v/>
      </c>
      <c r="Q424" s="7">
        <v>3</v>
      </c>
      <c r="R424" s="7">
        <f t="shared" ca="1" si="291"/>
        <v>1</v>
      </c>
      <c r="S424" s="10" t="str">
        <f t="shared" ca="1" si="292"/>
        <v/>
      </c>
      <c r="T424" s="11" t="str">
        <f t="shared" ca="1" si="293"/>
        <v/>
      </c>
      <c r="U424" s="11" t="str">
        <f t="shared" ca="1" si="294"/>
        <v/>
      </c>
      <c r="V424" s="11" t="str">
        <f ca="1">IF(T424="","",IFERROR(VLOOKUP(VALUE(T424),'(辅)战斗时机表'!$A$4:$C$47,3,FALSE)&amp;IF(U424="","","("&amp;U424&amp;")"),"配置错误")&amp;IF(W424="",""," 或 "))</f>
        <v/>
      </c>
      <c r="W424" s="7" t="str">
        <f t="shared" ca="1" si="295"/>
        <v/>
      </c>
      <c r="X424" s="7">
        <v>4</v>
      </c>
      <c r="Y424" s="7">
        <f t="shared" ca="1" si="296"/>
        <v>1</v>
      </c>
      <c r="Z424" s="10" t="str">
        <f t="shared" ca="1" si="297"/>
        <v/>
      </c>
      <c r="AA424" s="11" t="str">
        <f t="shared" ca="1" si="298"/>
        <v/>
      </c>
      <c r="AB424" s="11" t="str">
        <f t="shared" ca="1" si="299"/>
        <v/>
      </c>
      <c r="AC424" s="11" t="str">
        <f ca="1">IF(AA424="","",IFERROR(VLOOKUP(VALUE(AA424),'(辅)战斗时机表'!$A$4:$C$47,3,FALSE)&amp;IF(AB424="","","("&amp;AB424&amp;")"),"配置错误")&amp;IF(AD424="",""," 或 "))</f>
        <v/>
      </c>
      <c r="AD424" s="7" t="str">
        <f t="shared" ca="1" si="300"/>
        <v/>
      </c>
      <c r="AE424" s="7">
        <v>5</v>
      </c>
      <c r="AF424" s="7">
        <f t="shared" ca="1" si="301"/>
        <v>1</v>
      </c>
      <c r="AG424" s="10" t="str">
        <f t="shared" ca="1" si="302"/>
        <v/>
      </c>
      <c r="AH424" s="11" t="str">
        <f t="shared" ca="1" si="303"/>
        <v/>
      </c>
      <c r="AI424" s="11" t="str">
        <f t="shared" ca="1" si="304"/>
        <v/>
      </c>
      <c r="AJ424" s="11" t="str">
        <f ca="1">IF(AH424="","",IFERROR(VLOOKUP(VALUE(AH424),'(辅)战斗时机表'!$A$4:$C$47,3,FALSE)&amp;IF(AI424="","","("&amp;AI424&amp;")"),"配置错误")&amp;IF(AK424="",""," 或 "))</f>
        <v/>
      </c>
    </row>
    <row r="425" spans="1:36" x14ac:dyDescent="0.15">
      <c r="A425" s="9" t="str">
        <f t="shared" ca="1" si="280"/>
        <v>立即</v>
      </c>
      <c r="B425" s="7">
        <f ca="1">IF(OFFSET(Buff!R$6,ROW()-6,0)="","",OFFSET(Buff!R$6,ROW()-6,0))</f>
        <v>0</v>
      </c>
      <c r="C425" s="7">
        <v>1</v>
      </c>
      <c r="D425" s="7">
        <f t="shared" ca="1" si="281"/>
        <v>2</v>
      </c>
      <c r="E425" s="10" t="str">
        <f t="shared" ca="1" si="282"/>
        <v>0</v>
      </c>
      <c r="F425" s="11" t="str">
        <f t="shared" ca="1" si="283"/>
        <v>0</v>
      </c>
      <c r="G425" s="11" t="str">
        <f t="shared" ca="1" si="284"/>
        <v/>
      </c>
      <c r="H425" s="11" t="str">
        <f ca="1">IF(F425="","",IFERROR(VLOOKUP(VALUE(F425),'(辅)战斗时机表'!$A$4:$C$47,3,FALSE)&amp;IF(G425="","","("&amp;G425&amp;")"),"配置错误")&amp;IF(I425="",""," 或 "))</f>
        <v>立即</v>
      </c>
      <c r="I425" s="7" t="str">
        <f t="shared" ca="1" si="285"/>
        <v/>
      </c>
      <c r="J425" s="7">
        <v>2</v>
      </c>
      <c r="K425" s="7">
        <f t="shared" ca="1" si="286"/>
        <v>1</v>
      </c>
      <c r="L425" s="10" t="str">
        <f t="shared" ca="1" si="287"/>
        <v/>
      </c>
      <c r="M425" s="11" t="str">
        <f t="shared" ca="1" si="288"/>
        <v/>
      </c>
      <c r="N425" s="11" t="str">
        <f t="shared" ca="1" si="289"/>
        <v/>
      </c>
      <c r="O425" s="11" t="str">
        <f ca="1">IF(M425="","",IFERROR(VLOOKUP(VALUE(M425),'(辅)战斗时机表'!$A$4:$C$47,3,FALSE)&amp;IF(N425="","","("&amp;N425&amp;")"),"配置错误")&amp;IF(P425="",""," 或 "))</f>
        <v/>
      </c>
      <c r="P425" s="7" t="str">
        <f t="shared" ca="1" si="290"/>
        <v/>
      </c>
      <c r="Q425" s="7">
        <v>3</v>
      </c>
      <c r="R425" s="7">
        <f t="shared" ca="1" si="291"/>
        <v>1</v>
      </c>
      <c r="S425" s="10" t="str">
        <f t="shared" ca="1" si="292"/>
        <v/>
      </c>
      <c r="T425" s="11" t="str">
        <f t="shared" ca="1" si="293"/>
        <v/>
      </c>
      <c r="U425" s="11" t="str">
        <f t="shared" ca="1" si="294"/>
        <v/>
      </c>
      <c r="V425" s="11" t="str">
        <f ca="1">IF(T425="","",IFERROR(VLOOKUP(VALUE(T425),'(辅)战斗时机表'!$A$4:$C$47,3,FALSE)&amp;IF(U425="","","("&amp;U425&amp;")"),"配置错误")&amp;IF(W425="",""," 或 "))</f>
        <v/>
      </c>
      <c r="W425" s="7" t="str">
        <f t="shared" ca="1" si="295"/>
        <v/>
      </c>
      <c r="X425" s="7">
        <v>4</v>
      </c>
      <c r="Y425" s="7">
        <f t="shared" ca="1" si="296"/>
        <v>1</v>
      </c>
      <c r="Z425" s="10" t="str">
        <f t="shared" ca="1" si="297"/>
        <v/>
      </c>
      <c r="AA425" s="11" t="str">
        <f t="shared" ca="1" si="298"/>
        <v/>
      </c>
      <c r="AB425" s="11" t="str">
        <f t="shared" ca="1" si="299"/>
        <v/>
      </c>
      <c r="AC425" s="11" t="str">
        <f ca="1">IF(AA425="","",IFERROR(VLOOKUP(VALUE(AA425),'(辅)战斗时机表'!$A$4:$C$47,3,FALSE)&amp;IF(AB425="","","("&amp;AB425&amp;")"),"配置错误")&amp;IF(AD425="",""," 或 "))</f>
        <v/>
      </c>
      <c r="AD425" s="7" t="str">
        <f t="shared" ca="1" si="300"/>
        <v/>
      </c>
      <c r="AE425" s="7">
        <v>5</v>
      </c>
      <c r="AF425" s="7">
        <f t="shared" ca="1" si="301"/>
        <v>1</v>
      </c>
      <c r="AG425" s="10" t="str">
        <f t="shared" ca="1" si="302"/>
        <v/>
      </c>
      <c r="AH425" s="11" t="str">
        <f t="shared" ca="1" si="303"/>
        <v/>
      </c>
      <c r="AI425" s="11" t="str">
        <f t="shared" ca="1" si="304"/>
        <v/>
      </c>
      <c r="AJ425" s="11" t="str">
        <f ca="1">IF(AH425="","",IFERROR(VLOOKUP(VALUE(AH425),'(辅)战斗时机表'!$A$4:$C$47,3,FALSE)&amp;IF(AI425="","","("&amp;AI425&amp;")"),"配置错误")&amp;IF(AK425="",""," 或 "))</f>
        <v/>
      </c>
    </row>
    <row r="426" spans="1:36" x14ac:dyDescent="0.15">
      <c r="A426" s="9" t="str">
        <f t="shared" ca="1" si="280"/>
        <v>立即</v>
      </c>
      <c r="B426" s="7">
        <f ca="1">IF(OFFSET(Buff!R$6,ROW()-6,0)="","",OFFSET(Buff!R$6,ROW()-6,0))</f>
        <v>0</v>
      </c>
      <c r="C426" s="7">
        <v>1</v>
      </c>
      <c r="D426" s="7">
        <f t="shared" ca="1" si="281"/>
        <v>2</v>
      </c>
      <c r="E426" s="10" t="str">
        <f t="shared" ca="1" si="282"/>
        <v>0</v>
      </c>
      <c r="F426" s="11" t="str">
        <f t="shared" ca="1" si="283"/>
        <v>0</v>
      </c>
      <c r="G426" s="11" t="str">
        <f t="shared" ca="1" si="284"/>
        <v/>
      </c>
      <c r="H426" s="11" t="str">
        <f ca="1">IF(F426="","",IFERROR(VLOOKUP(VALUE(F426),'(辅)战斗时机表'!$A$4:$C$47,3,FALSE)&amp;IF(G426="","","("&amp;G426&amp;")"),"配置错误")&amp;IF(I426="",""," 或 "))</f>
        <v>立即</v>
      </c>
      <c r="I426" s="7" t="str">
        <f t="shared" ca="1" si="285"/>
        <v/>
      </c>
      <c r="J426" s="7">
        <v>2</v>
      </c>
      <c r="K426" s="7">
        <f t="shared" ca="1" si="286"/>
        <v>1</v>
      </c>
      <c r="L426" s="10" t="str">
        <f t="shared" ca="1" si="287"/>
        <v/>
      </c>
      <c r="M426" s="11" t="str">
        <f t="shared" ca="1" si="288"/>
        <v/>
      </c>
      <c r="N426" s="11" t="str">
        <f t="shared" ca="1" si="289"/>
        <v/>
      </c>
      <c r="O426" s="11" t="str">
        <f ca="1">IF(M426="","",IFERROR(VLOOKUP(VALUE(M426),'(辅)战斗时机表'!$A$4:$C$47,3,FALSE)&amp;IF(N426="","","("&amp;N426&amp;")"),"配置错误")&amp;IF(P426="",""," 或 "))</f>
        <v/>
      </c>
      <c r="P426" s="7" t="str">
        <f t="shared" ca="1" si="290"/>
        <v/>
      </c>
      <c r="Q426" s="7">
        <v>3</v>
      </c>
      <c r="R426" s="7">
        <f t="shared" ca="1" si="291"/>
        <v>1</v>
      </c>
      <c r="S426" s="10" t="str">
        <f t="shared" ca="1" si="292"/>
        <v/>
      </c>
      <c r="T426" s="11" t="str">
        <f t="shared" ca="1" si="293"/>
        <v/>
      </c>
      <c r="U426" s="11" t="str">
        <f t="shared" ca="1" si="294"/>
        <v/>
      </c>
      <c r="V426" s="11" t="str">
        <f ca="1">IF(T426="","",IFERROR(VLOOKUP(VALUE(T426),'(辅)战斗时机表'!$A$4:$C$47,3,FALSE)&amp;IF(U426="","","("&amp;U426&amp;")"),"配置错误")&amp;IF(W426="",""," 或 "))</f>
        <v/>
      </c>
      <c r="W426" s="7" t="str">
        <f t="shared" ca="1" si="295"/>
        <v/>
      </c>
      <c r="X426" s="7">
        <v>4</v>
      </c>
      <c r="Y426" s="7">
        <f t="shared" ca="1" si="296"/>
        <v>1</v>
      </c>
      <c r="Z426" s="10" t="str">
        <f t="shared" ca="1" si="297"/>
        <v/>
      </c>
      <c r="AA426" s="11" t="str">
        <f t="shared" ca="1" si="298"/>
        <v/>
      </c>
      <c r="AB426" s="11" t="str">
        <f t="shared" ca="1" si="299"/>
        <v/>
      </c>
      <c r="AC426" s="11" t="str">
        <f ca="1">IF(AA426="","",IFERROR(VLOOKUP(VALUE(AA426),'(辅)战斗时机表'!$A$4:$C$47,3,FALSE)&amp;IF(AB426="","","("&amp;AB426&amp;")"),"配置错误")&amp;IF(AD426="",""," 或 "))</f>
        <v/>
      </c>
      <c r="AD426" s="7" t="str">
        <f t="shared" ca="1" si="300"/>
        <v/>
      </c>
      <c r="AE426" s="7">
        <v>5</v>
      </c>
      <c r="AF426" s="7">
        <f t="shared" ca="1" si="301"/>
        <v>1</v>
      </c>
      <c r="AG426" s="10" t="str">
        <f t="shared" ca="1" si="302"/>
        <v/>
      </c>
      <c r="AH426" s="11" t="str">
        <f t="shared" ca="1" si="303"/>
        <v/>
      </c>
      <c r="AI426" s="11" t="str">
        <f t="shared" ca="1" si="304"/>
        <v/>
      </c>
      <c r="AJ426" s="11" t="str">
        <f ca="1">IF(AH426="","",IFERROR(VLOOKUP(VALUE(AH426),'(辅)战斗时机表'!$A$4:$C$47,3,FALSE)&amp;IF(AI426="","","("&amp;AI426&amp;")"),"配置错误")&amp;IF(AK426="",""," 或 "))</f>
        <v/>
      </c>
    </row>
    <row r="427" spans="1:36" x14ac:dyDescent="0.15">
      <c r="A427" s="9" t="str">
        <f t="shared" ca="1" si="280"/>
        <v>立即</v>
      </c>
      <c r="B427" s="7">
        <f ca="1">IF(OFFSET(Buff!R$6,ROW()-6,0)="","",OFFSET(Buff!R$6,ROW()-6,0))</f>
        <v>0</v>
      </c>
      <c r="C427" s="7">
        <v>1</v>
      </c>
      <c r="D427" s="7">
        <f t="shared" ca="1" si="281"/>
        <v>2</v>
      </c>
      <c r="E427" s="10" t="str">
        <f t="shared" ca="1" si="282"/>
        <v>0</v>
      </c>
      <c r="F427" s="11" t="str">
        <f t="shared" ca="1" si="283"/>
        <v>0</v>
      </c>
      <c r="G427" s="11" t="str">
        <f t="shared" ca="1" si="284"/>
        <v/>
      </c>
      <c r="H427" s="11" t="str">
        <f ca="1">IF(F427="","",IFERROR(VLOOKUP(VALUE(F427),'(辅)战斗时机表'!$A$4:$C$47,3,FALSE)&amp;IF(G427="","","("&amp;G427&amp;")"),"配置错误")&amp;IF(I427="",""," 或 "))</f>
        <v>立即</v>
      </c>
      <c r="I427" s="7" t="str">
        <f t="shared" ca="1" si="285"/>
        <v/>
      </c>
      <c r="J427" s="7">
        <v>2</v>
      </c>
      <c r="K427" s="7">
        <f t="shared" ca="1" si="286"/>
        <v>1</v>
      </c>
      <c r="L427" s="10" t="str">
        <f t="shared" ca="1" si="287"/>
        <v/>
      </c>
      <c r="M427" s="11" t="str">
        <f t="shared" ca="1" si="288"/>
        <v/>
      </c>
      <c r="N427" s="11" t="str">
        <f t="shared" ca="1" si="289"/>
        <v/>
      </c>
      <c r="O427" s="11" t="str">
        <f ca="1">IF(M427="","",IFERROR(VLOOKUP(VALUE(M427),'(辅)战斗时机表'!$A$4:$C$47,3,FALSE)&amp;IF(N427="","","("&amp;N427&amp;")"),"配置错误")&amp;IF(P427="",""," 或 "))</f>
        <v/>
      </c>
      <c r="P427" s="7" t="str">
        <f t="shared" ca="1" si="290"/>
        <v/>
      </c>
      <c r="Q427" s="7">
        <v>3</v>
      </c>
      <c r="R427" s="7">
        <f t="shared" ca="1" si="291"/>
        <v>1</v>
      </c>
      <c r="S427" s="10" t="str">
        <f t="shared" ca="1" si="292"/>
        <v/>
      </c>
      <c r="T427" s="11" t="str">
        <f t="shared" ca="1" si="293"/>
        <v/>
      </c>
      <c r="U427" s="11" t="str">
        <f t="shared" ca="1" si="294"/>
        <v/>
      </c>
      <c r="V427" s="11" t="str">
        <f ca="1">IF(T427="","",IFERROR(VLOOKUP(VALUE(T427),'(辅)战斗时机表'!$A$4:$C$47,3,FALSE)&amp;IF(U427="","","("&amp;U427&amp;")"),"配置错误")&amp;IF(W427="",""," 或 "))</f>
        <v/>
      </c>
      <c r="W427" s="7" t="str">
        <f t="shared" ca="1" si="295"/>
        <v/>
      </c>
      <c r="X427" s="7">
        <v>4</v>
      </c>
      <c r="Y427" s="7">
        <f t="shared" ca="1" si="296"/>
        <v>1</v>
      </c>
      <c r="Z427" s="10" t="str">
        <f t="shared" ca="1" si="297"/>
        <v/>
      </c>
      <c r="AA427" s="11" t="str">
        <f t="shared" ca="1" si="298"/>
        <v/>
      </c>
      <c r="AB427" s="11" t="str">
        <f t="shared" ca="1" si="299"/>
        <v/>
      </c>
      <c r="AC427" s="11" t="str">
        <f ca="1">IF(AA427="","",IFERROR(VLOOKUP(VALUE(AA427),'(辅)战斗时机表'!$A$4:$C$47,3,FALSE)&amp;IF(AB427="","","("&amp;AB427&amp;")"),"配置错误")&amp;IF(AD427="",""," 或 "))</f>
        <v/>
      </c>
      <c r="AD427" s="7" t="str">
        <f t="shared" ca="1" si="300"/>
        <v/>
      </c>
      <c r="AE427" s="7">
        <v>5</v>
      </c>
      <c r="AF427" s="7">
        <f t="shared" ca="1" si="301"/>
        <v>1</v>
      </c>
      <c r="AG427" s="10" t="str">
        <f t="shared" ca="1" si="302"/>
        <v/>
      </c>
      <c r="AH427" s="11" t="str">
        <f t="shared" ca="1" si="303"/>
        <v/>
      </c>
      <c r="AI427" s="11" t="str">
        <f t="shared" ca="1" si="304"/>
        <v/>
      </c>
      <c r="AJ427" s="11" t="str">
        <f ca="1">IF(AH427="","",IFERROR(VLOOKUP(VALUE(AH427),'(辅)战斗时机表'!$A$4:$C$47,3,FALSE)&amp;IF(AI427="","","("&amp;AI427&amp;")"),"配置错误")&amp;IF(AK427="",""," 或 "))</f>
        <v/>
      </c>
    </row>
    <row r="428" spans="1:36" x14ac:dyDescent="0.15">
      <c r="A428" s="9" t="str">
        <f t="shared" ca="1" si="280"/>
        <v>触发死亡之前</v>
      </c>
      <c r="B428" s="7">
        <f ca="1">IF(OFFSET(Buff!R$6,ROW()-6,0)="","",OFFSET(Buff!R$6,ROW()-6,0))</f>
        <v>304</v>
      </c>
      <c r="C428" s="7">
        <v>1</v>
      </c>
      <c r="D428" s="7">
        <f t="shared" ca="1" si="281"/>
        <v>4</v>
      </c>
      <c r="E428" s="10" t="str">
        <f t="shared" ca="1" si="282"/>
        <v>304</v>
      </c>
      <c r="F428" s="11" t="str">
        <f t="shared" ca="1" si="283"/>
        <v>304</v>
      </c>
      <c r="G428" s="11" t="str">
        <f t="shared" ca="1" si="284"/>
        <v/>
      </c>
      <c r="H428" s="11" t="str">
        <f ca="1">IF(F428="","",IFERROR(VLOOKUP(VALUE(F428),'(辅)战斗时机表'!$A$4:$C$47,3,FALSE)&amp;IF(G428="","","("&amp;G428&amp;")"),"配置错误")&amp;IF(I428="",""," 或 "))</f>
        <v>触发死亡之前</v>
      </c>
      <c r="I428" s="7" t="str">
        <f t="shared" ca="1" si="285"/>
        <v/>
      </c>
      <c r="J428" s="7">
        <v>2</v>
      </c>
      <c r="K428" s="7">
        <f t="shared" ca="1" si="286"/>
        <v>1</v>
      </c>
      <c r="L428" s="10" t="str">
        <f t="shared" ca="1" si="287"/>
        <v/>
      </c>
      <c r="M428" s="11" t="str">
        <f t="shared" ca="1" si="288"/>
        <v/>
      </c>
      <c r="N428" s="11" t="str">
        <f t="shared" ca="1" si="289"/>
        <v/>
      </c>
      <c r="O428" s="11" t="str">
        <f ca="1">IF(M428="","",IFERROR(VLOOKUP(VALUE(M428),'(辅)战斗时机表'!$A$4:$C$47,3,FALSE)&amp;IF(N428="","","("&amp;N428&amp;")"),"配置错误")&amp;IF(P428="",""," 或 "))</f>
        <v/>
      </c>
      <c r="P428" s="7" t="str">
        <f t="shared" ca="1" si="290"/>
        <v/>
      </c>
      <c r="Q428" s="7">
        <v>3</v>
      </c>
      <c r="R428" s="7">
        <f t="shared" ca="1" si="291"/>
        <v>1</v>
      </c>
      <c r="S428" s="10" t="str">
        <f t="shared" ca="1" si="292"/>
        <v/>
      </c>
      <c r="T428" s="11" t="str">
        <f t="shared" ca="1" si="293"/>
        <v/>
      </c>
      <c r="U428" s="11" t="str">
        <f t="shared" ca="1" si="294"/>
        <v/>
      </c>
      <c r="V428" s="11" t="str">
        <f ca="1">IF(T428="","",IFERROR(VLOOKUP(VALUE(T428),'(辅)战斗时机表'!$A$4:$C$47,3,FALSE)&amp;IF(U428="","","("&amp;U428&amp;")"),"配置错误")&amp;IF(W428="",""," 或 "))</f>
        <v/>
      </c>
      <c r="W428" s="7" t="str">
        <f t="shared" ca="1" si="295"/>
        <v/>
      </c>
      <c r="X428" s="7">
        <v>4</v>
      </c>
      <c r="Y428" s="7">
        <f t="shared" ca="1" si="296"/>
        <v>1</v>
      </c>
      <c r="Z428" s="10" t="str">
        <f t="shared" ca="1" si="297"/>
        <v/>
      </c>
      <c r="AA428" s="11" t="str">
        <f t="shared" ca="1" si="298"/>
        <v/>
      </c>
      <c r="AB428" s="11" t="str">
        <f t="shared" ca="1" si="299"/>
        <v/>
      </c>
      <c r="AC428" s="11" t="str">
        <f ca="1">IF(AA428="","",IFERROR(VLOOKUP(VALUE(AA428),'(辅)战斗时机表'!$A$4:$C$47,3,FALSE)&amp;IF(AB428="","","("&amp;AB428&amp;")"),"配置错误")&amp;IF(AD428="",""," 或 "))</f>
        <v/>
      </c>
      <c r="AD428" s="7" t="str">
        <f t="shared" ca="1" si="300"/>
        <v/>
      </c>
      <c r="AE428" s="7">
        <v>5</v>
      </c>
      <c r="AF428" s="7">
        <f t="shared" ca="1" si="301"/>
        <v>1</v>
      </c>
      <c r="AG428" s="10" t="str">
        <f t="shared" ca="1" si="302"/>
        <v/>
      </c>
      <c r="AH428" s="11" t="str">
        <f t="shared" ca="1" si="303"/>
        <v/>
      </c>
      <c r="AI428" s="11" t="str">
        <f t="shared" ca="1" si="304"/>
        <v/>
      </c>
      <c r="AJ428" s="11" t="str">
        <f ca="1">IF(AH428="","",IFERROR(VLOOKUP(VALUE(AH428),'(辅)战斗时机表'!$A$4:$C$47,3,FALSE)&amp;IF(AI428="","","("&amp;AI428&amp;")"),"配置错误")&amp;IF(AK428="",""," 或 "))</f>
        <v/>
      </c>
    </row>
    <row r="429" spans="1:36" x14ac:dyDescent="0.15">
      <c r="A429" s="9" t="str">
        <f t="shared" ca="1" si="280"/>
        <v>立即</v>
      </c>
      <c r="B429" s="7">
        <f ca="1">IF(OFFSET(Buff!R$6,ROW()-6,0)="","",OFFSET(Buff!R$6,ROW()-6,0))</f>
        <v>0</v>
      </c>
      <c r="C429" s="7">
        <v>1</v>
      </c>
      <c r="D429" s="7">
        <f t="shared" ca="1" si="281"/>
        <v>2</v>
      </c>
      <c r="E429" s="10" t="str">
        <f t="shared" ca="1" si="282"/>
        <v>0</v>
      </c>
      <c r="F429" s="11" t="str">
        <f t="shared" ca="1" si="283"/>
        <v>0</v>
      </c>
      <c r="G429" s="11" t="str">
        <f t="shared" ca="1" si="284"/>
        <v/>
      </c>
      <c r="H429" s="11" t="str">
        <f ca="1">IF(F429="","",IFERROR(VLOOKUP(VALUE(F429),'(辅)战斗时机表'!$A$4:$C$47,3,FALSE)&amp;IF(G429="","","("&amp;G429&amp;")"),"配置错误")&amp;IF(I429="",""," 或 "))</f>
        <v>立即</v>
      </c>
      <c r="I429" s="7" t="str">
        <f t="shared" ca="1" si="285"/>
        <v/>
      </c>
      <c r="J429" s="7">
        <v>2</v>
      </c>
      <c r="K429" s="7">
        <f t="shared" ca="1" si="286"/>
        <v>1</v>
      </c>
      <c r="L429" s="10" t="str">
        <f t="shared" ca="1" si="287"/>
        <v/>
      </c>
      <c r="M429" s="11" t="str">
        <f t="shared" ca="1" si="288"/>
        <v/>
      </c>
      <c r="N429" s="11" t="str">
        <f t="shared" ca="1" si="289"/>
        <v/>
      </c>
      <c r="O429" s="11" t="str">
        <f ca="1">IF(M429="","",IFERROR(VLOOKUP(VALUE(M429),'(辅)战斗时机表'!$A$4:$C$47,3,FALSE)&amp;IF(N429="","","("&amp;N429&amp;")"),"配置错误")&amp;IF(P429="",""," 或 "))</f>
        <v/>
      </c>
      <c r="P429" s="7" t="str">
        <f t="shared" ca="1" si="290"/>
        <v/>
      </c>
      <c r="Q429" s="7">
        <v>3</v>
      </c>
      <c r="R429" s="7">
        <f t="shared" ca="1" si="291"/>
        <v>1</v>
      </c>
      <c r="S429" s="10" t="str">
        <f t="shared" ca="1" si="292"/>
        <v/>
      </c>
      <c r="T429" s="11" t="str">
        <f t="shared" ca="1" si="293"/>
        <v/>
      </c>
      <c r="U429" s="11" t="str">
        <f t="shared" ca="1" si="294"/>
        <v/>
      </c>
      <c r="V429" s="11" t="str">
        <f ca="1">IF(T429="","",IFERROR(VLOOKUP(VALUE(T429),'(辅)战斗时机表'!$A$4:$C$47,3,FALSE)&amp;IF(U429="","","("&amp;U429&amp;")"),"配置错误")&amp;IF(W429="",""," 或 "))</f>
        <v/>
      </c>
      <c r="W429" s="7" t="str">
        <f t="shared" ca="1" si="295"/>
        <v/>
      </c>
      <c r="X429" s="7">
        <v>4</v>
      </c>
      <c r="Y429" s="7">
        <f t="shared" ca="1" si="296"/>
        <v>1</v>
      </c>
      <c r="Z429" s="10" t="str">
        <f t="shared" ca="1" si="297"/>
        <v/>
      </c>
      <c r="AA429" s="11" t="str">
        <f t="shared" ca="1" si="298"/>
        <v/>
      </c>
      <c r="AB429" s="11" t="str">
        <f t="shared" ca="1" si="299"/>
        <v/>
      </c>
      <c r="AC429" s="11" t="str">
        <f ca="1">IF(AA429="","",IFERROR(VLOOKUP(VALUE(AA429),'(辅)战斗时机表'!$A$4:$C$47,3,FALSE)&amp;IF(AB429="","","("&amp;AB429&amp;")"),"配置错误")&amp;IF(AD429="",""," 或 "))</f>
        <v/>
      </c>
      <c r="AD429" s="7" t="str">
        <f t="shared" ca="1" si="300"/>
        <v/>
      </c>
      <c r="AE429" s="7">
        <v>5</v>
      </c>
      <c r="AF429" s="7">
        <f t="shared" ca="1" si="301"/>
        <v>1</v>
      </c>
      <c r="AG429" s="10" t="str">
        <f t="shared" ca="1" si="302"/>
        <v/>
      </c>
      <c r="AH429" s="11" t="str">
        <f t="shared" ca="1" si="303"/>
        <v/>
      </c>
      <c r="AI429" s="11" t="str">
        <f t="shared" ca="1" si="304"/>
        <v/>
      </c>
      <c r="AJ429" s="11" t="str">
        <f ca="1">IF(AH429="","",IFERROR(VLOOKUP(VALUE(AH429),'(辅)战斗时机表'!$A$4:$C$47,3,FALSE)&amp;IF(AI429="","","("&amp;AI429&amp;")"),"配置错误")&amp;IF(AK429="",""," 或 "))</f>
        <v/>
      </c>
    </row>
    <row r="430" spans="1:36" x14ac:dyDescent="0.15">
      <c r="A430" s="9" t="str">
        <f t="shared" ca="1" si="280"/>
        <v>当回合开始时</v>
      </c>
      <c r="B430" s="7">
        <f ca="1">IF(OFFSET(Buff!R$6,ROW()-6,0)="","",OFFSET(Buff!R$6,ROW()-6,0))</f>
        <v>200</v>
      </c>
      <c r="C430" s="7">
        <v>1</v>
      </c>
      <c r="D430" s="7">
        <f t="shared" ca="1" si="281"/>
        <v>4</v>
      </c>
      <c r="E430" s="10" t="str">
        <f t="shared" ca="1" si="282"/>
        <v>200</v>
      </c>
      <c r="F430" s="11" t="str">
        <f t="shared" ca="1" si="283"/>
        <v>200</v>
      </c>
      <c r="G430" s="11" t="str">
        <f t="shared" ca="1" si="284"/>
        <v/>
      </c>
      <c r="H430" s="11" t="str">
        <f ca="1">IF(F430="","",IFERROR(VLOOKUP(VALUE(F430),'(辅)战斗时机表'!$A$4:$C$47,3,FALSE)&amp;IF(G430="","","("&amp;G430&amp;")"),"配置错误")&amp;IF(I430="",""," 或 "))</f>
        <v>当回合开始时</v>
      </c>
      <c r="I430" s="7" t="str">
        <f t="shared" ca="1" si="285"/>
        <v/>
      </c>
      <c r="J430" s="7">
        <v>2</v>
      </c>
      <c r="K430" s="7">
        <f t="shared" ca="1" si="286"/>
        <v>1</v>
      </c>
      <c r="L430" s="10" t="str">
        <f t="shared" ca="1" si="287"/>
        <v/>
      </c>
      <c r="M430" s="11" t="str">
        <f t="shared" ca="1" si="288"/>
        <v/>
      </c>
      <c r="N430" s="11" t="str">
        <f t="shared" ca="1" si="289"/>
        <v/>
      </c>
      <c r="O430" s="11" t="str">
        <f ca="1">IF(M430="","",IFERROR(VLOOKUP(VALUE(M430),'(辅)战斗时机表'!$A$4:$C$47,3,FALSE)&amp;IF(N430="","","("&amp;N430&amp;")"),"配置错误")&amp;IF(P430="",""," 或 "))</f>
        <v/>
      </c>
      <c r="P430" s="7" t="str">
        <f t="shared" ca="1" si="290"/>
        <v/>
      </c>
      <c r="Q430" s="7">
        <v>3</v>
      </c>
      <c r="R430" s="7">
        <f t="shared" ca="1" si="291"/>
        <v>1</v>
      </c>
      <c r="S430" s="10" t="str">
        <f t="shared" ca="1" si="292"/>
        <v/>
      </c>
      <c r="T430" s="11" t="str">
        <f t="shared" ca="1" si="293"/>
        <v/>
      </c>
      <c r="U430" s="11" t="str">
        <f t="shared" ca="1" si="294"/>
        <v/>
      </c>
      <c r="V430" s="11" t="str">
        <f ca="1">IF(T430="","",IFERROR(VLOOKUP(VALUE(T430),'(辅)战斗时机表'!$A$4:$C$47,3,FALSE)&amp;IF(U430="","","("&amp;U430&amp;")"),"配置错误")&amp;IF(W430="",""," 或 "))</f>
        <v/>
      </c>
      <c r="W430" s="7" t="str">
        <f t="shared" ca="1" si="295"/>
        <v/>
      </c>
      <c r="X430" s="7">
        <v>4</v>
      </c>
      <c r="Y430" s="7">
        <f t="shared" ca="1" si="296"/>
        <v>1</v>
      </c>
      <c r="Z430" s="10" t="str">
        <f t="shared" ca="1" si="297"/>
        <v/>
      </c>
      <c r="AA430" s="11" t="str">
        <f t="shared" ca="1" si="298"/>
        <v/>
      </c>
      <c r="AB430" s="11" t="str">
        <f t="shared" ca="1" si="299"/>
        <v/>
      </c>
      <c r="AC430" s="11" t="str">
        <f ca="1">IF(AA430="","",IFERROR(VLOOKUP(VALUE(AA430),'(辅)战斗时机表'!$A$4:$C$47,3,FALSE)&amp;IF(AB430="","","("&amp;AB430&amp;")"),"配置错误")&amp;IF(AD430="",""," 或 "))</f>
        <v/>
      </c>
      <c r="AD430" s="7" t="str">
        <f t="shared" ca="1" si="300"/>
        <v/>
      </c>
      <c r="AE430" s="7">
        <v>5</v>
      </c>
      <c r="AF430" s="7">
        <f t="shared" ca="1" si="301"/>
        <v>1</v>
      </c>
      <c r="AG430" s="10" t="str">
        <f t="shared" ca="1" si="302"/>
        <v/>
      </c>
      <c r="AH430" s="11" t="str">
        <f t="shared" ca="1" si="303"/>
        <v/>
      </c>
      <c r="AI430" s="11" t="str">
        <f t="shared" ca="1" si="304"/>
        <v/>
      </c>
      <c r="AJ430" s="11" t="str">
        <f ca="1">IF(AH430="","",IFERROR(VLOOKUP(VALUE(AH430),'(辅)战斗时机表'!$A$4:$C$47,3,FALSE)&amp;IF(AI430="","","("&amp;AI430&amp;")"),"配置错误")&amp;IF(AK430="",""," 或 "))</f>
        <v/>
      </c>
    </row>
    <row r="431" spans="1:36" x14ac:dyDescent="0.15">
      <c r="A431" s="9" t="str">
        <f t="shared" ca="1" si="280"/>
        <v>击杀目标时</v>
      </c>
      <c r="B431" s="7">
        <f ca="1">IF(OFFSET(Buff!R$6,ROW()-6,0)="","",OFFSET(Buff!R$6,ROW()-6,0))</f>
        <v>400</v>
      </c>
      <c r="C431" s="7">
        <v>1</v>
      </c>
      <c r="D431" s="7">
        <f t="shared" ca="1" si="281"/>
        <v>4</v>
      </c>
      <c r="E431" s="10" t="str">
        <f t="shared" ca="1" si="282"/>
        <v>400</v>
      </c>
      <c r="F431" s="11" t="str">
        <f t="shared" ca="1" si="283"/>
        <v>400</v>
      </c>
      <c r="G431" s="11" t="str">
        <f t="shared" ca="1" si="284"/>
        <v/>
      </c>
      <c r="H431" s="11" t="str">
        <f ca="1">IF(F431="","",IFERROR(VLOOKUP(VALUE(F431),'(辅)战斗时机表'!$A$4:$C$47,3,FALSE)&amp;IF(G431="","","("&amp;G431&amp;")"),"配置错误")&amp;IF(I431="",""," 或 "))</f>
        <v>击杀目标时</v>
      </c>
      <c r="I431" s="7" t="str">
        <f t="shared" ca="1" si="285"/>
        <v/>
      </c>
      <c r="J431" s="7">
        <v>2</v>
      </c>
      <c r="K431" s="7">
        <f t="shared" ca="1" si="286"/>
        <v>1</v>
      </c>
      <c r="L431" s="10" t="str">
        <f t="shared" ca="1" si="287"/>
        <v/>
      </c>
      <c r="M431" s="11" t="str">
        <f t="shared" ca="1" si="288"/>
        <v/>
      </c>
      <c r="N431" s="11" t="str">
        <f t="shared" ca="1" si="289"/>
        <v/>
      </c>
      <c r="O431" s="11" t="str">
        <f ca="1">IF(M431="","",IFERROR(VLOOKUP(VALUE(M431),'(辅)战斗时机表'!$A$4:$C$47,3,FALSE)&amp;IF(N431="","","("&amp;N431&amp;")"),"配置错误")&amp;IF(P431="",""," 或 "))</f>
        <v/>
      </c>
      <c r="P431" s="7" t="str">
        <f t="shared" ca="1" si="290"/>
        <v/>
      </c>
      <c r="Q431" s="7">
        <v>3</v>
      </c>
      <c r="R431" s="7">
        <f t="shared" ca="1" si="291"/>
        <v>1</v>
      </c>
      <c r="S431" s="10" t="str">
        <f t="shared" ca="1" si="292"/>
        <v/>
      </c>
      <c r="T431" s="11" t="str">
        <f t="shared" ca="1" si="293"/>
        <v/>
      </c>
      <c r="U431" s="11" t="str">
        <f t="shared" ca="1" si="294"/>
        <v/>
      </c>
      <c r="V431" s="11" t="str">
        <f ca="1">IF(T431="","",IFERROR(VLOOKUP(VALUE(T431),'(辅)战斗时机表'!$A$4:$C$47,3,FALSE)&amp;IF(U431="","","("&amp;U431&amp;")"),"配置错误")&amp;IF(W431="",""," 或 "))</f>
        <v/>
      </c>
      <c r="W431" s="7" t="str">
        <f t="shared" ca="1" si="295"/>
        <v/>
      </c>
      <c r="X431" s="7">
        <v>4</v>
      </c>
      <c r="Y431" s="7">
        <f t="shared" ca="1" si="296"/>
        <v>1</v>
      </c>
      <c r="Z431" s="10" t="str">
        <f t="shared" ca="1" si="297"/>
        <v/>
      </c>
      <c r="AA431" s="11" t="str">
        <f t="shared" ca="1" si="298"/>
        <v/>
      </c>
      <c r="AB431" s="11" t="str">
        <f t="shared" ca="1" si="299"/>
        <v/>
      </c>
      <c r="AC431" s="11" t="str">
        <f ca="1">IF(AA431="","",IFERROR(VLOOKUP(VALUE(AA431),'(辅)战斗时机表'!$A$4:$C$47,3,FALSE)&amp;IF(AB431="","","("&amp;AB431&amp;")"),"配置错误")&amp;IF(AD431="",""," 或 "))</f>
        <v/>
      </c>
      <c r="AD431" s="7" t="str">
        <f t="shared" ca="1" si="300"/>
        <v/>
      </c>
      <c r="AE431" s="7">
        <v>5</v>
      </c>
      <c r="AF431" s="7">
        <f t="shared" ca="1" si="301"/>
        <v>1</v>
      </c>
      <c r="AG431" s="10" t="str">
        <f t="shared" ca="1" si="302"/>
        <v/>
      </c>
      <c r="AH431" s="11" t="str">
        <f t="shared" ca="1" si="303"/>
        <v/>
      </c>
      <c r="AI431" s="11" t="str">
        <f t="shared" ca="1" si="304"/>
        <v/>
      </c>
      <c r="AJ431" s="11" t="str">
        <f ca="1">IF(AH431="","",IFERROR(VLOOKUP(VALUE(AH431),'(辅)战斗时机表'!$A$4:$C$47,3,FALSE)&amp;IF(AI431="","","("&amp;AI431&amp;")"),"配置错误")&amp;IF(AK431="",""," 或 "))</f>
        <v/>
      </c>
    </row>
    <row r="432" spans="1:36" x14ac:dyDescent="0.15">
      <c r="A432" s="9" t="str">
        <f t="shared" ca="1" si="280"/>
        <v>立即</v>
      </c>
      <c r="B432" s="7">
        <f ca="1">IF(OFFSET(Buff!R$6,ROW()-6,0)="","",OFFSET(Buff!R$6,ROW()-6,0))</f>
        <v>0</v>
      </c>
      <c r="C432" s="7">
        <v>1</v>
      </c>
      <c r="D432" s="7">
        <f t="shared" ca="1" si="281"/>
        <v>2</v>
      </c>
      <c r="E432" s="10" t="str">
        <f t="shared" ca="1" si="282"/>
        <v>0</v>
      </c>
      <c r="F432" s="11" t="str">
        <f t="shared" ca="1" si="283"/>
        <v>0</v>
      </c>
      <c r="G432" s="11" t="str">
        <f t="shared" ca="1" si="284"/>
        <v/>
      </c>
      <c r="H432" s="11" t="str">
        <f ca="1">IF(F432="","",IFERROR(VLOOKUP(VALUE(F432),'(辅)战斗时机表'!$A$4:$C$47,3,FALSE)&amp;IF(G432="","","("&amp;G432&amp;")"),"配置错误")&amp;IF(I432="",""," 或 "))</f>
        <v>立即</v>
      </c>
      <c r="I432" s="7" t="str">
        <f t="shared" ca="1" si="285"/>
        <v/>
      </c>
      <c r="J432" s="7">
        <v>2</v>
      </c>
      <c r="K432" s="7">
        <f t="shared" ca="1" si="286"/>
        <v>1</v>
      </c>
      <c r="L432" s="10" t="str">
        <f t="shared" ca="1" si="287"/>
        <v/>
      </c>
      <c r="M432" s="11" t="str">
        <f t="shared" ca="1" si="288"/>
        <v/>
      </c>
      <c r="N432" s="11" t="str">
        <f t="shared" ca="1" si="289"/>
        <v/>
      </c>
      <c r="O432" s="11" t="str">
        <f ca="1">IF(M432="","",IFERROR(VLOOKUP(VALUE(M432),'(辅)战斗时机表'!$A$4:$C$47,3,FALSE)&amp;IF(N432="","","("&amp;N432&amp;")"),"配置错误")&amp;IF(P432="",""," 或 "))</f>
        <v/>
      </c>
      <c r="P432" s="7" t="str">
        <f t="shared" ca="1" si="290"/>
        <v/>
      </c>
      <c r="Q432" s="7">
        <v>3</v>
      </c>
      <c r="R432" s="7">
        <f t="shared" ca="1" si="291"/>
        <v>1</v>
      </c>
      <c r="S432" s="10" t="str">
        <f t="shared" ca="1" si="292"/>
        <v/>
      </c>
      <c r="T432" s="11" t="str">
        <f t="shared" ca="1" si="293"/>
        <v/>
      </c>
      <c r="U432" s="11" t="str">
        <f t="shared" ca="1" si="294"/>
        <v/>
      </c>
      <c r="V432" s="11" t="str">
        <f ca="1">IF(T432="","",IFERROR(VLOOKUP(VALUE(T432),'(辅)战斗时机表'!$A$4:$C$47,3,FALSE)&amp;IF(U432="","","("&amp;U432&amp;")"),"配置错误")&amp;IF(W432="",""," 或 "))</f>
        <v/>
      </c>
      <c r="W432" s="7" t="str">
        <f t="shared" ca="1" si="295"/>
        <v/>
      </c>
      <c r="X432" s="7">
        <v>4</v>
      </c>
      <c r="Y432" s="7">
        <f t="shared" ca="1" si="296"/>
        <v>1</v>
      </c>
      <c r="Z432" s="10" t="str">
        <f t="shared" ca="1" si="297"/>
        <v/>
      </c>
      <c r="AA432" s="11" t="str">
        <f t="shared" ca="1" si="298"/>
        <v/>
      </c>
      <c r="AB432" s="11" t="str">
        <f t="shared" ca="1" si="299"/>
        <v/>
      </c>
      <c r="AC432" s="11" t="str">
        <f ca="1">IF(AA432="","",IFERROR(VLOOKUP(VALUE(AA432),'(辅)战斗时机表'!$A$4:$C$47,3,FALSE)&amp;IF(AB432="","","("&amp;AB432&amp;")"),"配置错误")&amp;IF(AD432="",""," 或 "))</f>
        <v/>
      </c>
      <c r="AD432" s="7" t="str">
        <f t="shared" ca="1" si="300"/>
        <v/>
      </c>
      <c r="AE432" s="7">
        <v>5</v>
      </c>
      <c r="AF432" s="7">
        <f t="shared" ca="1" si="301"/>
        <v>1</v>
      </c>
      <c r="AG432" s="10" t="str">
        <f t="shared" ca="1" si="302"/>
        <v/>
      </c>
      <c r="AH432" s="11" t="str">
        <f t="shared" ca="1" si="303"/>
        <v/>
      </c>
      <c r="AI432" s="11" t="str">
        <f t="shared" ca="1" si="304"/>
        <v/>
      </c>
      <c r="AJ432" s="11" t="str">
        <f ca="1">IF(AH432="","",IFERROR(VLOOKUP(VALUE(AH432),'(辅)战斗时机表'!$A$4:$C$47,3,FALSE)&amp;IF(AI432="","","("&amp;AI432&amp;")"),"配置错误")&amp;IF(AK432="",""," 或 "))</f>
        <v/>
      </c>
    </row>
    <row r="433" spans="1:36" x14ac:dyDescent="0.15">
      <c r="A433" s="9" t="str">
        <f t="shared" ca="1" si="280"/>
        <v>死亡后</v>
      </c>
      <c r="B433" s="7">
        <f ca="1">IF(OFFSET(Buff!R$6,ROW()-6,0)="","",OFFSET(Buff!R$6,ROW()-6,0))</f>
        <v>305</v>
      </c>
      <c r="C433" s="7">
        <v>1</v>
      </c>
      <c r="D433" s="7">
        <f t="shared" ca="1" si="281"/>
        <v>4</v>
      </c>
      <c r="E433" s="10" t="str">
        <f t="shared" ca="1" si="282"/>
        <v>305</v>
      </c>
      <c r="F433" s="11" t="str">
        <f t="shared" ca="1" si="283"/>
        <v>305</v>
      </c>
      <c r="G433" s="11" t="str">
        <f t="shared" ca="1" si="284"/>
        <v/>
      </c>
      <c r="H433" s="11" t="str">
        <f ca="1">IF(F433="","",IFERROR(VLOOKUP(VALUE(F433),'(辅)战斗时机表'!$A$4:$C$47,3,FALSE)&amp;IF(G433="","","("&amp;G433&amp;")"),"配置错误")&amp;IF(I433="",""," 或 "))</f>
        <v>死亡后</v>
      </c>
      <c r="I433" s="7" t="str">
        <f t="shared" ca="1" si="285"/>
        <v/>
      </c>
      <c r="J433" s="7">
        <v>2</v>
      </c>
      <c r="K433" s="7">
        <f t="shared" ca="1" si="286"/>
        <v>1</v>
      </c>
      <c r="L433" s="10" t="str">
        <f t="shared" ca="1" si="287"/>
        <v/>
      </c>
      <c r="M433" s="11" t="str">
        <f t="shared" ca="1" si="288"/>
        <v/>
      </c>
      <c r="N433" s="11" t="str">
        <f t="shared" ca="1" si="289"/>
        <v/>
      </c>
      <c r="O433" s="11" t="str">
        <f ca="1">IF(M433="","",IFERROR(VLOOKUP(VALUE(M433),'(辅)战斗时机表'!$A$4:$C$47,3,FALSE)&amp;IF(N433="","","("&amp;N433&amp;")"),"配置错误")&amp;IF(P433="",""," 或 "))</f>
        <v/>
      </c>
      <c r="P433" s="7" t="str">
        <f t="shared" ca="1" si="290"/>
        <v/>
      </c>
      <c r="Q433" s="7">
        <v>3</v>
      </c>
      <c r="R433" s="7">
        <f t="shared" ca="1" si="291"/>
        <v>1</v>
      </c>
      <c r="S433" s="10" t="str">
        <f t="shared" ca="1" si="292"/>
        <v/>
      </c>
      <c r="T433" s="11" t="str">
        <f t="shared" ca="1" si="293"/>
        <v/>
      </c>
      <c r="U433" s="11" t="str">
        <f t="shared" ca="1" si="294"/>
        <v/>
      </c>
      <c r="V433" s="11" t="str">
        <f ca="1">IF(T433="","",IFERROR(VLOOKUP(VALUE(T433),'(辅)战斗时机表'!$A$4:$C$47,3,FALSE)&amp;IF(U433="","","("&amp;U433&amp;")"),"配置错误")&amp;IF(W433="",""," 或 "))</f>
        <v/>
      </c>
      <c r="W433" s="7" t="str">
        <f t="shared" ca="1" si="295"/>
        <v/>
      </c>
      <c r="X433" s="7">
        <v>4</v>
      </c>
      <c r="Y433" s="7">
        <f t="shared" ca="1" si="296"/>
        <v>1</v>
      </c>
      <c r="Z433" s="10" t="str">
        <f t="shared" ca="1" si="297"/>
        <v/>
      </c>
      <c r="AA433" s="11" t="str">
        <f t="shared" ca="1" si="298"/>
        <v/>
      </c>
      <c r="AB433" s="11" t="str">
        <f t="shared" ca="1" si="299"/>
        <v/>
      </c>
      <c r="AC433" s="11" t="str">
        <f ca="1">IF(AA433="","",IFERROR(VLOOKUP(VALUE(AA433),'(辅)战斗时机表'!$A$4:$C$47,3,FALSE)&amp;IF(AB433="","","("&amp;AB433&amp;")"),"配置错误")&amp;IF(AD433="",""," 或 "))</f>
        <v/>
      </c>
      <c r="AD433" s="7" t="str">
        <f t="shared" ca="1" si="300"/>
        <v/>
      </c>
      <c r="AE433" s="7">
        <v>5</v>
      </c>
      <c r="AF433" s="7">
        <f t="shared" ca="1" si="301"/>
        <v>1</v>
      </c>
      <c r="AG433" s="10" t="str">
        <f t="shared" ca="1" si="302"/>
        <v/>
      </c>
      <c r="AH433" s="11" t="str">
        <f t="shared" ca="1" si="303"/>
        <v/>
      </c>
      <c r="AI433" s="11" t="str">
        <f t="shared" ca="1" si="304"/>
        <v/>
      </c>
      <c r="AJ433" s="11" t="str">
        <f ca="1">IF(AH433="","",IFERROR(VLOOKUP(VALUE(AH433),'(辅)战斗时机表'!$A$4:$C$47,3,FALSE)&amp;IF(AI433="","","("&amp;AI433&amp;")"),"配置错误")&amp;IF(AK433="",""," 或 "))</f>
        <v/>
      </c>
    </row>
    <row r="434" spans="1:36" x14ac:dyDescent="0.15">
      <c r="A434" s="9" t="str">
        <f t="shared" ca="1" si="280"/>
        <v>当回合结束时</v>
      </c>
      <c r="B434" s="7">
        <f ca="1">IF(OFFSET(Buff!R$6,ROW()-6,0)="","",OFFSET(Buff!R$6,ROW()-6,0))</f>
        <v>201</v>
      </c>
      <c r="C434" s="7">
        <v>1</v>
      </c>
      <c r="D434" s="7">
        <f t="shared" ca="1" si="281"/>
        <v>4</v>
      </c>
      <c r="E434" s="10" t="str">
        <f t="shared" ca="1" si="282"/>
        <v>201</v>
      </c>
      <c r="F434" s="11" t="str">
        <f t="shared" ca="1" si="283"/>
        <v>201</v>
      </c>
      <c r="G434" s="11" t="str">
        <f t="shared" ca="1" si="284"/>
        <v/>
      </c>
      <c r="H434" s="11" t="str">
        <f ca="1">IF(F434="","",IFERROR(VLOOKUP(VALUE(F434),'(辅)战斗时机表'!$A$4:$C$47,3,FALSE)&amp;IF(G434="","","("&amp;G434&amp;")"),"配置错误")&amp;IF(I434="",""," 或 "))</f>
        <v>当回合结束时</v>
      </c>
      <c r="I434" s="7" t="str">
        <f t="shared" ca="1" si="285"/>
        <v/>
      </c>
      <c r="J434" s="7">
        <v>2</v>
      </c>
      <c r="K434" s="7">
        <f t="shared" ca="1" si="286"/>
        <v>1</v>
      </c>
      <c r="L434" s="10" t="str">
        <f t="shared" ca="1" si="287"/>
        <v/>
      </c>
      <c r="M434" s="11" t="str">
        <f t="shared" ca="1" si="288"/>
        <v/>
      </c>
      <c r="N434" s="11" t="str">
        <f t="shared" ca="1" si="289"/>
        <v/>
      </c>
      <c r="O434" s="11" t="str">
        <f ca="1">IF(M434="","",IFERROR(VLOOKUP(VALUE(M434),'(辅)战斗时机表'!$A$4:$C$47,3,FALSE)&amp;IF(N434="","","("&amp;N434&amp;")"),"配置错误")&amp;IF(P434="",""," 或 "))</f>
        <v/>
      </c>
      <c r="P434" s="7" t="str">
        <f t="shared" ca="1" si="290"/>
        <v/>
      </c>
      <c r="Q434" s="7">
        <v>3</v>
      </c>
      <c r="R434" s="7">
        <f t="shared" ca="1" si="291"/>
        <v>1</v>
      </c>
      <c r="S434" s="10" t="str">
        <f t="shared" ca="1" si="292"/>
        <v/>
      </c>
      <c r="T434" s="11" t="str">
        <f t="shared" ca="1" si="293"/>
        <v/>
      </c>
      <c r="U434" s="11" t="str">
        <f t="shared" ca="1" si="294"/>
        <v/>
      </c>
      <c r="V434" s="11" t="str">
        <f ca="1">IF(T434="","",IFERROR(VLOOKUP(VALUE(T434),'(辅)战斗时机表'!$A$4:$C$47,3,FALSE)&amp;IF(U434="","","("&amp;U434&amp;")"),"配置错误")&amp;IF(W434="",""," 或 "))</f>
        <v/>
      </c>
      <c r="W434" s="7" t="str">
        <f t="shared" ca="1" si="295"/>
        <v/>
      </c>
      <c r="X434" s="7">
        <v>4</v>
      </c>
      <c r="Y434" s="7">
        <f t="shared" ca="1" si="296"/>
        <v>1</v>
      </c>
      <c r="Z434" s="10" t="str">
        <f t="shared" ca="1" si="297"/>
        <v/>
      </c>
      <c r="AA434" s="11" t="str">
        <f t="shared" ca="1" si="298"/>
        <v/>
      </c>
      <c r="AB434" s="11" t="str">
        <f t="shared" ca="1" si="299"/>
        <v/>
      </c>
      <c r="AC434" s="11" t="str">
        <f ca="1">IF(AA434="","",IFERROR(VLOOKUP(VALUE(AA434),'(辅)战斗时机表'!$A$4:$C$47,3,FALSE)&amp;IF(AB434="","","("&amp;AB434&amp;")"),"配置错误")&amp;IF(AD434="",""," 或 "))</f>
        <v/>
      </c>
      <c r="AD434" s="7" t="str">
        <f t="shared" ca="1" si="300"/>
        <v/>
      </c>
      <c r="AE434" s="7">
        <v>5</v>
      </c>
      <c r="AF434" s="7">
        <f t="shared" ca="1" si="301"/>
        <v>1</v>
      </c>
      <c r="AG434" s="10" t="str">
        <f t="shared" ca="1" si="302"/>
        <v/>
      </c>
      <c r="AH434" s="11" t="str">
        <f t="shared" ca="1" si="303"/>
        <v/>
      </c>
      <c r="AI434" s="11" t="str">
        <f t="shared" ca="1" si="304"/>
        <v/>
      </c>
      <c r="AJ434" s="11" t="str">
        <f ca="1">IF(AH434="","",IFERROR(VLOOKUP(VALUE(AH434),'(辅)战斗时机表'!$A$4:$C$47,3,FALSE)&amp;IF(AI434="","","("&amp;AI434&amp;")"),"配置错误")&amp;IF(AK434="",""," 或 "))</f>
        <v/>
      </c>
    </row>
    <row r="435" spans="1:36" x14ac:dyDescent="0.15">
      <c r="A435" s="9" t="str">
        <f t="shared" ca="1" si="280"/>
        <v>当回合结束时</v>
      </c>
      <c r="B435" s="7">
        <f ca="1">IF(OFFSET(Buff!R$6,ROW()-6,0)="","",OFFSET(Buff!R$6,ROW()-6,0))</f>
        <v>201</v>
      </c>
      <c r="C435" s="7">
        <v>1</v>
      </c>
      <c r="D435" s="7">
        <f t="shared" ca="1" si="281"/>
        <v>4</v>
      </c>
      <c r="E435" s="10" t="str">
        <f t="shared" ca="1" si="282"/>
        <v>201</v>
      </c>
      <c r="F435" s="11" t="str">
        <f t="shared" ca="1" si="283"/>
        <v>201</v>
      </c>
      <c r="G435" s="11" t="str">
        <f t="shared" ca="1" si="284"/>
        <v/>
      </c>
      <c r="H435" s="11" t="str">
        <f ca="1">IF(F435="","",IFERROR(VLOOKUP(VALUE(F435),'(辅)战斗时机表'!$A$4:$C$47,3,FALSE)&amp;IF(G435="","","("&amp;G435&amp;")"),"配置错误")&amp;IF(I435="",""," 或 "))</f>
        <v>当回合结束时</v>
      </c>
      <c r="I435" s="7" t="str">
        <f t="shared" ca="1" si="285"/>
        <v/>
      </c>
      <c r="J435" s="7">
        <v>2</v>
      </c>
      <c r="K435" s="7">
        <f t="shared" ca="1" si="286"/>
        <v>1</v>
      </c>
      <c r="L435" s="10" t="str">
        <f t="shared" ca="1" si="287"/>
        <v/>
      </c>
      <c r="M435" s="11" t="str">
        <f t="shared" ca="1" si="288"/>
        <v/>
      </c>
      <c r="N435" s="11" t="str">
        <f t="shared" ca="1" si="289"/>
        <v/>
      </c>
      <c r="O435" s="11" t="str">
        <f ca="1">IF(M435="","",IFERROR(VLOOKUP(VALUE(M435),'(辅)战斗时机表'!$A$4:$C$47,3,FALSE)&amp;IF(N435="","","("&amp;N435&amp;")"),"配置错误")&amp;IF(P435="",""," 或 "))</f>
        <v/>
      </c>
      <c r="P435" s="7" t="str">
        <f t="shared" ca="1" si="290"/>
        <v/>
      </c>
      <c r="Q435" s="7">
        <v>3</v>
      </c>
      <c r="R435" s="7">
        <f t="shared" ca="1" si="291"/>
        <v>1</v>
      </c>
      <c r="S435" s="10" t="str">
        <f t="shared" ca="1" si="292"/>
        <v/>
      </c>
      <c r="T435" s="11" t="str">
        <f t="shared" ca="1" si="293"/>
        <v/>
      </c>
      <c r="U435" s="11" t="str">
        <f t="shared" ca="1" si="294"/>
        <v/>
      </c>
      <c r="V435" s="11" t="str">
        <f ca="1">IF(T435="","",IFERROR(VLOOKUP(VALUE(T435),'(辅)战斗时机表'!$A$4:$C$47,3,FALSE)&amp;IF(U435="","","("&amp;U435&amp;")"),"配置错误")&amp;IF(W435="",""," 或 "))</f>
        <v/>
      </c>
      <c r="W435" s="7" t="str">
        <f t="shared" ca="1" si="295"/>
        <v/>
      </c>
      <c r="X435" s="7">
        <v>4</v>
      </c>
      <c r="Y435" s="7">
        <f t="shared" ca="1" si="296"/>
        <v>1</v>
      </c>
      <c r="Z435" s="10" t="str">
        <f t="shared" ca="1" si="297"/>
        <v/>
      </c>
      <c r="AA435" s="11" t="str">
        <f t="shared" ca="1" si="298"/>
        <v/>
      </c>
      <c r="AB435" s="11" t="str">
        <f t="shared" ca="1" si="299"/>
        <v/>
      </c>
      <c r="AC435" s="11" t="str">
        <f ca="1">IF(AA435="","",IFERROR(VLOOKUP(VALUE(AA435),'(辅)战斗时机表'!$A$4:$C$47,3,FALSE)&amp;IF(AB435="","","("&amp;AB435&amp;")"),"配置错误")&amp;IF(AD435="",""," 或 "))</f>
        <v/>
      </c>
      <c r="AD435" s="7" t="str">
        <f t="shared" ca="1" si="300"/>
        <v/>
      </c>
      <c r="AE435" s="7">
        <v>5</v>
      </c>
      <c r="AF435" s="7">
        <f t="shared" ca="1" si="301"/>
        <v>1</v>
      </c>
      <c r="AG435" s="10" t="str">
        <f t="shared" ca="1" si="302"/>
        <v/>
      </c>
      <c r="AH435" s="11" t="str">
        <f t="shared" ca="1" si="303"/>
        <v/>
      </c>
      <c r="AI435" s="11" t="str">
        <f t="shared" ca="1" si="304"/>
        <v/>
      </c>
      <c r="AJ435" s="11" t="str">
        <f ca="1">IF(AH435="","",IFERROR(VLOOKUP(VALUE(AH435),'(辅)战斗时机表'!$A$4:$C$47,3,FALSE)&amp;IF(AI435="","","("&amp;AI435&amp;")"),"配置错误")&amp;IF(AK435="",""," 或 "))</f>
        <v/>
      </c>
    </row>
    <row r="436" spans="1:36" x14ac:dyDescent="0.15">
      <c r="A436" s="9" t="str">
        <f t="shared" ca="1" si="280"/>
        <v>当回合结束时</v>
      </c>
      <c r="B436" s="7">
        <f ca="1">IF(OFFSET(Buff!R$6,ROW()-6,0)="","",OFFSET(Buff!R$6,ROW()-6,0))</f>
        <v>201</v>
      </c>
      <c r="C436" s="7">
        <v>1</v>
      </c>
      <c r="D436" s="7">
        <f t="shared" ca="1" si="281"/>
        <v>4</v>
      </c>
      <c r="E436" s="10" t="str">
        <f t="shared" ca="1" si="282"/>
        <v>201</v>
      </c>
      <c r="F436" s="11" t="str">
        <f t="shared" ca="1" si="283"/>
        <v>201</v>
      </c>
      <c r="G436" s="11" t="str">
        <f t="shared" ca="1" si="284"/>
        <v/>
      </c>
      <c r="H436" s="11" t="str">
        <f ca="1">IF(F436="","",IFERROR(VLOOKUP(VALUE(F436),'(辅)战斗时机表'!$A$4:$C$47,3,FALSE)&amp;IF(G436="","","("&amp;G436&amp;")"),"配置错误")&amp;IF(I436="",""," 或 "))</f>
        <v>当回合结束时</v>
      </c>
      <c r="I436" s="7" t="str">
        <f t="shared" ca="1" si="285"/>
        <v/>
      </c>
      <c r="J436" s="7">
        <v>2</v>
      </c>
      <c r="K436" s="7">
        <f t="shared" ca="1" si="286"/>
        <v>1</v>
      </c>
      <c r="L436" s="10" t="str">
        <f t="shared" ca="1" si="287"/>
        <v/>
      </c>
      <c r="M436" s="11" t="str">
        <f t="shared" ca="1" si="288"/>
        <v/>
      </c>
      <c r="N436" s="11" t="str">
        <f t="shared" ca="1" si="289"/>
        <v/>
      </c>
      <c r="O436" s="11" t="str">
        <f ca="1">IF(M436="","",IFERROR(VLOOKUP(VALUE(M436),'(辅)战斗时机表'!$A$4:$C$47,3,FALSE)&amp;IF(N436="","","("&amp;N436&amp;")"),"配置错误")&amp;IF(P436="",""," 或 "))</f>
        <v/>
      </c>
      <c r="P436" s="7" t="str">
        <f t="shared" ca="1" si="290"/>
        <v/>
      </c>
      <c r="Q436" s="7">
        <v>3</v>
      </c>
      <c r="R436" s="7">
        <f t="shared" ca="1" si="291"/>
        <v>1</v>
      </c>
      <c r="S436" s="10" t="str">
        <f t="shared" ca="1" si="292"/>
        <v/>
      </c>
      <c r="T436" s="11" t="str">
        <f t="shared" ca="1" si="293"/>
        <v/>
      </c>
      <c r="U436" s="11" t="str">
        <f t="shared" ca="1" si="294"/>
        <v/>
      </c>
      <c r="V436" s="11" t="str">
        <f ca="1">IF(T436="","",IFERROR(VLOOKUP(VALUE(T436),'(辅)战斗时机表'!$A$4:$C$47,3,FALSE)&amp;IF(U436="","","("&amp;U436&amp;")"),"配置错误")&amp;IF(W436="",""," 或 "))</f>
        <v/>
      </c>
      <c r="W436" s="7" t="str">
        <f t="shared" ca="1" si="295"/>
        <v/>
      </c>
      <c r="X436" s="7">
        <v>4</v>
      </c>
      <c r="Y436" s="7">
        <f t="shared" ca="1" si="296"/>
        <v>1</v>
      </c>
      <c r="Z436" s="10" t="str">
        <f t="shared" ca="1" si="297"/>
        <v/>
      </c>
      <c r="AA436" s="11" t="str">
        <f t="shared" ca="1" si="298"/>
        <v/>
      </c>
      <c r="AB436" s="11" t="str">
        <f t="shared" ca="1" si="299"/>
        <v/>
      </c>
      <c r="AC436" s="11" t="str">
        <f ca="1">IF(AA436="","",IFERROR(VLOOKUP(VALUE(AA436),'(辅)战斗时机表'!$A$4:$C$47,3,FALSE)&amp;IF(AB436="","","("&amp;AB436&amp;")"),"配置错误")&amp;IF(AD436="",""," 或 "))</f>
        <v/>
      </c>
      <c r="AD436" s="7" t="str">
        <f t="shared" ca="1" si="300"/>
        <v/>
      </c>
      <c r="AE436" s="7">
        <v>5</v>
      </c>
      <c r="AF436" s="7">
        <f t="shared" ca="1" si="301"/>
        <v>1</v>
      </c>
      <c r="AG436" s="10" t="str">
        <f t="shared" ca="1" si="302"/>
        <v/>
      </c>
      <c r="AH436" s="11" t="str">
        <f t="shared" ca="1" si="303"/>
        <v/>
      </c>
      <c r="AI436" s="11" t="str">
        <f t="shared" ca="1" si="304"/>
        <v/>
      </c>
      <c r="AJ436" s="11" t="str">
        <f ca="1">IF(AH436="","",IFERROR(VLOOKUP(VALUE(AH436),'(辅)战斗时机表'!$A$4:$C$47,3,FALSE)&amp;IF(AI436="","","("&amp;AI436&amp;")"),"配置错误")&amp;IF(AK436="",""," 或 "))</f>
        <v/>
      </c>
    </row>
    <row r="437" spans="1:36" x14ac:dyDescent="0.15">
      <c r="A437" s="9" t="str">
        <f t="shared" ca="1" si="280"/>
        <v>当回合结束时</v>
      </c>
      <c r="B437" s="7">
        <f ca="1">IF(OFFSET(Buff!R$6,ROW()-6,0)="","",OFFSET(Buff!R$6,ROW()-6,0))</f>
        <v>201</v>
      </c>
      <c r="C437" s="7">
        <v>1</v>
      </c>
      <c r="D437" s="7">
        <f t="shared" ca="1" si="281"/>
        <v>4</v>
      </c>
      <c r="E437" s="10" t="str">
        <f t="shared" ca="1" si="282"/>
        <v>201</v>
      </c>
      <c r="F437" s="11" t="str">
        <f t="shared" ca="1" si="283"/>
        <v>201</v>
      </c>
      <c r="G437" s="11" t="str">
        <f t="shared" ca="1" si="284"/>
        <v/>
      </c>
      <c r="H437" s="11" t="str">
        <f ca="1">IF(F437="","",IFERROR(VLOOKUP(VALUE(F437),'(辅)战斗时机表'!$A$4:$C$47,3,FALSE)&amp;IF(G437="","","("&amp;G437&amp;")"),"配置错误")&amp;IF(I437="",""," 或 "))</f>
        <v>当回合结束时</v>
      </c>
      <c r="I437" s="7" t="str">
        <f t="shared" ca="1" si="285"/>
        <v/>
      </c>
      <c r="J437" s="7">
        <v>2</v>
      </c>
      <c r="K437" s="7">
        <f t="shared" ca="1" si="286"/>
        <v>1</v>
      </c>
      <c r="L437" s="10" t="str">
        <f t="shared" ca="1" si="287"/>
        <v/>
      </c>
      <c r="M437" s="11" t="str">
        <f t="shared" ca="1" si="288"/>
        <v/>
      </c>
      <c r="N437" s="11" t="str">
        <f t="shared" ca="1" si="289"/>
        <v/>
      </c>
      <c r="O437" s="11" t="str">
        <f ca="1">IF(M437="","",IFERROR(VLOOKUP(VALUE(M437),'(辅)战斗时机表'!$A$4:$C$47,3,FALSE)&amp;IF(N437="","","("&amp;N437&amp;")"),"配置错误")&amp;IF(P437="",""," 或 "))</f>
        <v/>
      </c>
      <c r="P437" s="7" t="str">
        <f t="shared" ca="1" si="290"/>
        <v/>
      </c>
      <c r="Q437" s="7">
        <v>3</v>
      </c>
      <c r="R437" s="7">
        <f t="shared" ca="1" si="291"/>
        <v>1</v>
      </c>
      <c r="S437" s="10" t="str">
        <f t="shared" ca="1" si="292"/>
        <v/>
      </c>
      <c r="T437" s="11" t="str">
        <f t="shared" ca="1" si="293"/>
        <v/>
      </c>
      <c r="U437" s="11" t="str">
        <f t="shared" ca="1" si="294"/>
        <v/>
      </c>
      <c r="V437" s="11" t="str">
        <f ca="1">IF(T437="","",IFERROR(VLOOKUP(VALUE(T437),'(辅)战斗时机表'!$A$4:$C$47,3,FALSE)&amp;IF(U437="","","("&amp;U437&amp;")"),"配置错误")&amp;IF(W437="",""," 或 "))</f>
        <v/>
      </c>
      <c r="W437" s="7" t="str">
        <f t="shared" ca="1" si="295"/>
        <v/>
      </c>
      <c r="X437" s="7">
        <v>4</v>
      </c>
      <c r="Y437" s="7">
        <f t="shared" ca="1" si="296"/>
        <v>1</v>
      </c>
      <c r="Z437" s="10" t="str">
        <f t="shared" ca="1" si="297"/>
        <v/>
      </c>
      <c r="AA437" s="11" t="str">
        <f t="shared" ca="1" si="298"/>
        <v/>
      </c>
      <c r="AB437" s="11" t="str">
        <f t="shared" ca="1" si="299"/>
        <v/>
      </c>
      <c r="AC437" s="11" t="str">
        <f ca="1">IF(AA437="","",IFERROR(VLOOKUP(VALUE(AA437),'(辅)战斗时机表'!$A$4:$C$47,3,FALSE)&amp;IF(AB437="","","("&amp;AB437&amp;")"),"配置错误")&amp;IF(AD437="",""," 或 "))</f>
        <v/>
      </c>
      <c r="AD437" s="7" t="str">
        <f t="shared" ca="1" si="300"/>
        <v/>
      </c>
      <c r="AE437" s="7">
        <v>5</v>
      </c>
      <c r="AF437" s="7">
        <f t="shared" ca="1" si="301"/>
        <v>1</v>
      </c>
      <c r="AG437" s="10" t="str">
        <f t="shared" ca="1" si="302"/>
        <v/>
      </c>
      <c r="AH437" s="11" t="str">
        <f t="shared" ca="1" si="303"/>
        <v/>
      </c>
      <c r="AI437" s="11" t="str">
        <f t="shared" ca="1" si="304"/>
        <v/>
      </c>
      <c r="AJ437" s="11" t="str">
        <f ca="1">IF(AH437="","",IFERROR(VLOOKUP(VALUE(AH437),'(辅)战斗时机表'!$A$4:$C$47,3,FALSE)&amp;IF(AI437="","","("&amp;AI437&amp;")"),"配置错误")&amp;IF(AK437="",""," 或 "))</f>
        <v/>
      </c>
    </row>
    <row r="438" spans="1:36" x14ac:dyDescent="0.15">
      <c r="A438" s="9" t="str">
        <f t="shared" ca="1" si="280"/>
        <v>当回合结束时</v>
      </c>
      <c r="B438" s="7">
        <f ca="1">IF(OFFSET(Buff!R$6,ROW()-6,0)="","",OFFSET(Buff!R$6,ROW()-6,0))</f>
        <v>201</v>
      </c>
      <c r="C438" s="7">
        <v>1</v>
      </c>
      <c r="D438" s="7">
        <f t="shared" ca="1" si="281"/>
        <v>4</v>
      </c>
      <c r="E438" s="10" t="str">
        <f t="shared" ca="1" si="282"/>
        <v>201</v>
      </c>
      <c r="F438" s="11" t="str">
        <f t="shared" ca="1" si="283"/>
        <v>201</v>
      </c>
      <c r="G438" s="11" t="str">
        <f t="shared" ca="1" si="284"/>
        <v/>
      </c>
      <c r="H438" s="11" t="str">
        <f ca="1">IF(F438="","",IFERROR(VLOOKUP(VALUE(F438),'(辅)战斗时机表'!$A$4:$C$47,3,FALSE)&amp;IF(G438="","","("&amp;G438&amp;")"),"配置错误")&amp;IF(I438="",""," 或 "))</f>
        <v>当回合结束时</v>
      </c>
      <c r="I438" s="7" t="str">
        <f t="shared" ca="1" si="285"/>
        <v/>
      </c>
      <c r="J438" s="7">
        <v>2</v>
      </c>
      <c r="K438" s="7">
        <f t="shared" ca="1" si="286"/>
        <v>1</v>
      </c>
      <c r="L438" s="10" t="str">
        <f t="shared" ca="1" si="287"/>
        <v/>
      </c>
      <c r="M438" s="11" t="str">
        <f t="shared" ca="1" si="288"/>
        <v/>
      </c>
      <c r="N438" s="11" t="str">
        <f t="shared" ca="1" si="289"/>
        <v/>
      </c>
      <c r="O438" s="11" t="str">
        <f ca="1">IF(M438="","",IFERROR(VLOOKUP(VALUE(M438),'(辅)战斗时机表'!$A$4:$C$47,3,FALSE)&amp;IF(N438="","","("&amp;N438&amp;")"),"配置错误")&amp;IF(P438="",""," 或 "))</f>
        <v/>
      </c>
      <c r="P438" s="7" t="str">
        <f t="shared" ca="1" si="290"/>
        <v/>
      </c>
      <c r="Q438" s="7">
        <v>3</v>
      </c>
      <c r="R438" s="7">
        <f t="shared" ca="1" si="291"/>
        <v>1</v>
      </c>
      <c r="S438" s="10" t="str">
        <f t="shared" ca="1" si="292"/>
        <v/>
      </c>
      <c r="T438" s="11" t="str">
        <f t="shared" ca="1" si="293"/>
        <v/>
      </c>
      <c r="U438" s="11" t="str">
        <f t="shared" ca="1" si="294"/>
        <v/>
      </c>
      <c r="V438" s="11" t="str">
        <f ca="1">IF(T438="","",IFERROR(VLOOKUP(VALUE(T438),'(辅)战斗时机表'!$A$4:$C$47,3,FALSE)&amp;IF(U438="","","("&amp;U438&amp;")"),"配置错误")&amp;IF(W438="",""," 或 "))</f>
        <v/>
      </c>
      <c r="W438" s="7" t="str">
        <f t="shared" ca="1" si="295"/>
        <v/>
      </c>
      <c r="X438" s="7">
        <v>4</v>
      </c>
      <c r="Y438" s="7">
        <f t="shared" ca="1" si="296"/>
        <v>1</v>
      </c>
      <c r="Z438" s="10" t="str">
        <f t="shared" ca="1" si="297"/>
        <v/>
      </c>
      <c r="AA438" s="11" t="str">
        <f t="shared" ca="1" si="298"/>
        <v/>
      </c>
      <c r="AB438" s="11" t="str">
        <f t="shared" ca="1" si="299"/>
        <v/>
      </c>
      <c r="AC438" s="11" t="str">
        <f ca="1">IF(AA438="","",IFERROR(VLOOKUP(VALUE(AA438),'(辅)战斗时机表'!$A$4:$C$47,3,FALSE)&amp;IF(AB438="","","("&amp;AB438&amp;")"),"配置错误")&amp;IF(AD438="",""," 或 "))</f>
        <v/>
      </c>
      <c r="AD438" s="7" t="str">
        <f t="shared" ca="1" si="300"/>
        <v/>
      </c>
      <c r="AE438" s="7">
        <v>5</v>
      </c>
      <c r="AF438" s="7">
        <f t="shared" ca="1" si="301"/>
        <v>1</v>
      </c>
      <c r="AG438" s="10" t="str">
        <f t="shared" ca="1" si="302"/>
        <v/>
      </c>
      <c r="AH438" s="11" t="str">
        <f t="shared" ca="1" si="303"/>
        <v/>
      </c>
      <c r="AI438" s="11" t="str">
        <f t="shared" ca="1" si="304"/>
        <v/>
      </c>
      <c r="AJ438" s="11" t="str">
        <f ca="1">IF(AH438="","",IFERROR(VLOOKUP(VALUE(AH438),'(辅)战斗时机表'!$A$4:$C$47,3,FALSE)&amp;IF(AI438="","","("&amp;AI438&amp;")"),"配置错误")&amp;IF(AK438="",""," 或 "))</f>
        <v/>
      </c>
    </row>
    <row r="439" spans="1:36" x14ac:dyDescent="0.15">
      <c r="A439" s="9" t="str">
        <f t="shared" ca="1" si="280"/>
        <v>当回合结束时</v>
      </c>
      <c r="B439" s="7">
        <f ca="1">IF(OFFSET(Buff!R$6,ROW()-6,0)="","",OFFSET(Buff!R$6,ROW()-6,0))</f>
        <v>201</v>
      </c>
      <c r="C439" s="7">
        <v>1</v>
      </c>
      <c r="D439" s="7">
        <f t="shared" ca="1" si="281"/>
        <v>4</v>
      </c>
      <c r="E439" s="10" t="str">
        <f t="shared" ca="1" si="282"/>
        <v>201</v>
      </c>
      <c r="F439" s="11" t="str">
        <f t="shared" ca="1" si="283"/>
        <v>201</v>
      </c>
      <c r="G439" s="11" t="str">
        <f t="shared" ca="1" si="284"/>
        <v/>
      </c>
      <c r="H439" s="11" t="str">
        <f ca="1">IF(F439="","",IFERROR(VLOOKUP(VALUE(F439),'(辅)战斗时机表'!$A$4:$C$47,3,FALSE)&amp;IF(G439="","","("&amp;G439&amp;")"),"配置错误")&amp;IF(I439="",""," 或 "))</f>
        <v>当回合结束时</v>
      </c>
      <c r="I439" s="7" t="str">
        <f t="shared" ca="1" si="285"/>
        <v/>
      </c>
      <c r="J439" s="7">
        <v>2</v>
      </c>
      <c r="K439" s="7">
        <f t="shared" ca="1" si="286"/>
        <v>1</v>
      </c>
      <c r="L439" s="10" t="str">
        <f t="shared" ca="1" si="287"/>
        <v/>
      </c>
      <c r="M439" s="11" t="str">
        <f t="shared" ca="1" si="288"/>
        <v/>
      </c>
      <c r="N439" s="11" t="str">
        <f t="shared" ca="1" si="289"/>
        <v/>
      </c>
      <c r="O439" s="11" t="str">
        <f ca="1">IF(M439="","",IFERROR(VLOOKUP(VALUE(M439),'(辅)战斗时机表'!$A$4:$C$47,3,FALSE)&amp;IF(N439="","","("&amp;N439&amp;")"),"配置错误")&amp;IF(P439="",""," 或 "))</f>
        <v/>
      </c>
      <c r="P439" s="7" t="str">
        <f t="shared" ca="1" si="290"/>
        <v/>
      </c>
      <c r="Q439" s="7">
        <v>3</v>
      </c>
      <c r="R439" s="7">
        <f t="shared" ca="1" si="291"/>
        <v>1</v>
      </c>
      <c r="S439" s="10" t="str">
        <f t="shared" ca="1" si="292"/>
        <v/>
      </c>
      <c r="T439" s="11" t="str">
        <f t="shared" ca="1" si="293"/>
        <v/>
      </c>
      <c r="U439" s="11" t="str">
        <f t="shared" ca="1" si="294"/>
        <v/>
      </c>
      <c r="V439" s="11" t="str">
        <f ca="1">IF(T439="","",IFERROR(VLOOKUP(VALUE(T439),'(辅)战斗时机表'!$A$4:$C$47,3,FALSE)&amp;IF(U439="","","("&amp;U439&amp;")"),"配置错误")&amp;IF(W439="",""," 或 "))</f>
        <v/>
      </c>
      <c r="W439" s="7" t="str">
        <f t="shared" ca="1" si="295"/>
        <v/>
      </c>
      <c r="X439" s="7">
        <v>4</v>
      </c>
      <c r="Y439" s="7">
        <f t="shared" ca="1" si="296"/>
        <v>1</v>
      </c>
      <c r="Z439" s="10" t="str">
        <f t="shared" ca="1" si="297"/>
        <v/>
      </c>
      <c r="AA439" s="11" t="str">
        <f t="shared" ca="1" si="298"/>
        <v/>
      </c>
      <c r="AB439" s="11" t="str">
        <f t="shared" ca="1" si="299"/>
        <v/>
      </c>
      <c r="AC439" s="11" t="str">
        <f ca="1">IF(AA439="","",IFERROR(VLOOKUP(VALUE(AA439),'(辅)战斗时机表'!$A$4:$C$47,3,FALSE)&amp;IF(AB439="","","("&amp;AB439&amp;")"),"配置错误")&amp;IF(AD439="",""," 或 "))</f>
        <v/>
      </c>
      <c r="AD439" s="7" t="str">
        <f t="shared" ca="1" si="300"/>
        <v/>
      </c>
      <c r="AE439" s="7">
        <v>5</v>
      </c>
      <c r="AF439" s="7">
        <f t="shared" ca="1" si="301"/>
        <v>1</v>
      </c>
      <c r="AG439" s="10" t="str">
        <f t="shared" ca="1" si="302"/>
        <v/>
      </c>
      <c r="AH439" s="11" t="str">
        <f t="shared" ca="1" si="303"/>
        <v/>
      </c>
      <c r="AI439" s="11" t="str">
        <f t="shared" ca="1" si="304"/>
        <v/>
      </c>
      <c r="AJ439" s="11" t="str">
        <f ca="1">IF(AH439="","",IFERROR(VLOOKUP(VALUE(AH439),'(辅)战斗时机表'!$A$4:$C$47,3,FALSE)&amp;IF(AI439="","","("&amp;AI439&amp;")"),"配置错误")&amp;IF(AK439="",""," 或 "))</f>
        <v/>
      </c>
    </row>
    <row r="440" spans="1:36" x14ac:dyDescent="0.15">
      <c r="A440" s="9" t="str">
        <f t="shared" ca="1" si="280"/>
        <v>当回合结束时</v>
      </c>
      <c r="B440" s="7">
        <f ca="1">IF(OFFSET(Buff!R$6,ROW()-6,0)="","",OFFSET(Buff!R$6,ROW()-6,0))</f>
        <v>201</v>
      </c>
      <c r="C440" s="7">
        <v>1</v>
      </c>
      <c r="D440" s="7">
        <f t="shared" ca="1" si="281"/>
        <v>4</v>
      </c>
      <c r="E440" s="10" t="str">
        <f t="shared" ca="1" si="282"/>
        <v>201</v>
      </c>
      <c r="F440" s="11" t="str">
        <f t="shared" ca="1" si="283"/>
        <v>201</v>
      </c>
      <c r="G440" s="11" t="str">
        <f t="shared" ca="1" si="284"/>
        <v/>
      </c>
      <c r="H440" s="11" t="str">
        <f ca="1">IF(F440="","",IFERROR(VLOOKUP(VALUE(F440),'(辅)战斗时机表'!$A$4:$C$47,3,FALSE)&amp;IF(G440="","","("&amp;G440&amp;")"),"配置错误")&amp;IF(I440="",""," 或 "))</f>
        <v>当回合结束时</v>
      </c>
      <c r="I440" s="7" t="str">
        <f t="shared" ca="1" si="285"/>
        <v/>
      </c>
      <c r="J440" s="7">
        <v>2</v>
      </c>
      <c r="K440" s="7">
        <f t="shared" ca="1" si="286"/>
        <v>1</v>
      </c>
      <c r="L440" s="10" t="str">
        <f t="shared" ca="1" si="287"/>
        <v/>
      </c>
      <c r="M440" s="11" t="str">
        <f t="shared" ca="1" si="288"/>
        <v/>
      </c>
      <c r="N440" s="11" t="str">
        <f t="shared" ca="1" si="289"/>
        <v/>
      </c>
      <c r="O440" s="11" t="str">
        <f ca="1">IF(M440="","",IFERROR(VLOOKUP(VALUE(M440),'(辅)战斗时机表'!$A$4:$C$47,3,FALSE)&amp;IF(N440="","","("&amp;N440&amp;")"),"配置错误")&amp;IF(P440="",""," 或 "))</f>
        <v/>
      </c>
      <c r="P440" s="7" t="str">
        <f t="shared" ca="1" si="290"/>
        <v/>
      </c>
      <c r="Q440" s="7">
        <v>3</v>
      </c>
      <c r="R440" s="7">
        <f t="shared" ca="1" si="291"/>
        <v>1</v>
      </c>
      <c r="S440" s="10" t="str">
        <f t="shared" ca="1" si="292"/>
        <v/>
      </c>
      <c r="T440" s="11" t="str">
        <f t="shared" ca="1" si="293"/>
        <v/>
      </c>
      <c r="U440" s="11" t="str">
        <f t="shared" ca="1" si="294"/>
        <v/>
      </c>
      <c r="V440" s="11" t="str">
        <f ca="1">IF(T440="","",IFERROR(VLOOKUP(VALUE(T440),'(辅)战斗时机表'!$A$4:$C$47,3,FALSE)&amp;IF(U440="","","("&amp;U440&amp;")"),"配置错误")&amp;IF(W440="",""," 或 "))</f>
        <v/>
      </c>
      <c r="W440" s="7" t="str">
        <f t="shared" ca="1" si="295"/>
        <v/>
      </c>
      <c r="X440" s="7">
        <v>4</v>
      </c>
      <c r="Y440" s="7">
        <f t="shared" ca="1" si="296"/>
        <v>1</v>
      </c>
      <c r="Z440" s="10" t="str">
        <f t="shared" ca="1" si="297"/>
        <v/>
      </c>
      <c r="AA440" s="11" t="str">
        <f t="shared" ca="1" si="298"/>
        <v/>
      </c>
      <c r="AB440" s="11" t="str">
        <f t="shared" ca="1" si="299"/>
        <v/>
      </c>
      <c r="AC440" s="11" t="str">
        <f ca="1">IF(AA440="","",IFERROR(VLOOKUP(VALUE(AA440),'(辅)战斗时机表'!$A$4:$C$47,3,FALSE)&amp;IF(AB440="","","("&amp;AB440&amp;")"),"配置错误")&amp;IF(AD440="",""," 或 "))</f>
        <v/>
      </c>
      <c r="AD440" s="7" t="str">
        <f t="shared" ca="1" si="300"/>
        <v/>
      </c>
      <c r="AE440" s="7">
        <v>5</v>
      </c>
      <c r="AF440" s="7">
        <f t="shared" ca="1" si="301"/>
        <v>1</v>
      </c>
      <c r="AG440" s="10" t="str">
        <f t="shared" ca="1" si="302"/>
        <v/>
      </c>
      <c r="AH440" s="11" t="str">
        <f t="shared" ca="1" si="303"/>
        <v/>
      </c>
      <c r="AI440" s="11" t="str">
        <f t="shared" ca="1" si="304"/>
        <v/>
      </c>
      <c r="AJ440" s="11" t="str">
        <f ca="1">IF(AH440="","",IFERROR(VLOOKUP(VALUE(AH440),'(辅)战斗时机表'!$A$4:$C$47,3,FALSE)&amp;IF(AI440="","","("&amp;AI440&amp;")"),"配置错误")&amp;IF(AK440="",""," 或 "))</f>
        <v/>
      </c>
    </row>
    <row r="441" spans="1:36" x14ac:dyDescent="0.15">
      <c r="A441" s="9" t="str">
        <f t="shared" ca="1" si="280"/>
        <v>当回合结束时</v>
      </c>
      <c r="B441" s="7">
        <f ca="1">IF(OFFSET(Buff!R$6,ROW()-6,0)="","",OFFSET(Buff!R$6,ROW()-6,0))</f>
        <v>201</v>
      </c>
      <c r="C441" s="7">
        <v>1</v>
      </c>
      <c r="D441" s="7">
        <f t="shared" ca="1" si="281"/>
        <v>4</v>
      </c>
      <c r="E441" s="10" t="str">
        <f t="shared" ca="1" si="282"/>
        <v>201</v>
      </c>
      <c r="F441" s="11" t="str">
        <f t="shared" ca="1" si="283"/>
        <v>201</v>
      </c>
      <c r="G441" s="11" t="str">
        <f t="shared" ca="1" si="284"/>
        <v/>
      </c>
      <c r="H441" s="11" t="str">
        <f ca="1">IF(F441="","",IFERROR(VLOOKUP(VALUE(F441),'(辅)战斗时机表'!$A$4:$C$47,3,FALSE)&amp;IF(G441="","","("&amp;G441&amp;")"),"配置错误")&amp;IF(I441="",""," 或 "))</f>
        <v>当回合结束时</v>
      </c>
      <c r="I441" s="7" t="str">
        <f t="shared" ca="1" si="285"/>
        <v/>
      </c>
      <c r="J441" s="7">
        <v>2</v>
      </c>
      <c r="K441" s="7">
        <f t="shared" ca="1" si="286"/>
        <v>1</v>
      </c>
      <c r="L441" s="10" t="str">
        <f t="shared" ca="1" si="287"/>
        <v/>
      </c>
      <c r="M441" s="11" t="str">
        <f t="shared" ca="1" si="288"/>
        <v/>
      </c>
      <c r="N441" s="11" t="str">
        <f t="shared" ca="1" si="289"/>
        <v/>
      </c>
      <c r="O441" s="11" t="str">
        <f ca="1">IF(M441="","",IFERROR(VLOOKUP(VALUE(M441),'(辅)战斗时机表'!$A$4:$C$47,3,FALSE)&amp;IF(N441="","","("&amp;N441&amp;")"),"配置错误")&amp;IF(P441="",""," 或 "))</f>
        <v/>
      </c>
      <c r="P441" s="7" t="str">
        <f t="shared" ca="1" si="290"/>
        <v/>
      </c>
      <c r="Q441" s="7">
        <v>3</v>
      </c>
      <c r="R441" s="7">
        <f t="shared" ca="1" si="291"/>
        <v>1</v>
      </c>
      <c r="S441" s="10" t="str">
        <f t="shared" ca="1" si="292"/>
        <v/>
      </c>
      <c r="T441" s="11" t="str">
        <f t="shared" ca="1" si="293"/>
        <v/>
      </c>
      <c r="U441" s="11" t="str">
        <f t="shared" ca="1" si="294"/>
        <v/>
      </c>
      <c r="V441" s="11" t="str">
        <f ca="1">IF(T441="","",IFERROR(VLOOKUP(VALUE(T441),'(辅)战斗时机表'!$A$4:$C$47,3,FALSE)&amp;IF(U441="","","("&amp;U441&amp;")"),"配置错误")&amp;IF(W441="",""," 或 "))</f>
        <v/>
      </c>
      <c r="W441" s="7" t="str">
        <f t="shared" ca="1" si="295"/>
        <v/>
      </c>
      <c r="X441" s="7">
        <v>4</v>
      </c>
      <c r="Y441" s="7">
        <f t="shared" ca="1" si="296"/>
        <v>1</v>
      </c>
      <c r="Z441" s="10" t="str">
        <f t="shared" ca="1" si="297"/>
        <v/>
      </c>
      <c r="AA441" s="11" t="str">
        <f t="shared" ca="1" si="298"/>
        <v/>
      </c>
      <c r="AB441" s="11" t="str">
        <f t="shared" ca="1" si="299"/>
        <v/>
      </c>
      <c r="AC441" s="11" t="str">
        <f ca="1">IF(AA441="","",IFERROR(VLOOKUP(VALUE(AA441),'(辅)战斗时机表'!$A$4:$C$47,3,FALSE)&amp;IF(AB441="","","("&amp;AB441&amp;")"),"配置错误")&amp;IF(AD441="",""," 或 "))</f>
        <v/>
      </c>
      <c r="AD441" s="7" t="str">
        <f t="shared" ca="1" si="300"/>
        <v/>
      </c>
      <c r="AE441" s="7">
        <v>5</v>
      </c>
      <c r="AF441" s="7">
        <f t="shared" ca="1" si="301"/>
        <v>1</v>
      </c>
      <c r="AG441" s="10" t="str">
        <f t="shared" ca="1" si="302"/>
        <v/>
      </c>
      <c r="AH441" s="11" t="str">
        <f t="shared" ca="1" si="303"/>
        <v/>
      </c>
      <c r="AI441" s="11" t="str">
        <f t="shared" ca="1" si="304"/>
        <v/>
      </c>
      <c r="AJ441" s="11" t="str">
        <f ca="1">IF(AH441="","",IFERROR(VLOOKUP(VALUE(AH441),'(辅)战斗时机表'!$A$4:$C$47,3,FALSE)&amp;IF(AI441="","","("&amp;AI441&amp;")"),"配置错误")&amp;IF(AK441="",""," 或 "))</f>
        <v/>
      </c>
    </row>
    <row r="442" spans="1:36" x14ac:dyDescent="0.15">
      <c r="A442" s="9" t="str">
        <f t="shared" ca="1" si="280"/>
        <v>当回合结束时</v>
      </c>
      <c r="B442" s="7">
        <f ca="1">IF(OFFSET(Buff!R$6,ROW()-6,0)="","",OFFSET(Buff!R$6,ROW()-6,0))</f>
        <v>201</v>
      </c>
      <c r="C442" s="7">
        <v>1</v>
      </c>
      <c r="D442" s="7">
        <f t="shared" ca="1" si="281"/>
        <v>4</v>
      </c>
      <c r="E442" s="10" t="str">
        <f t="shared" ca="1" si="282"/>
        <v>201</v>
      </c>
      <c r="F442" s="11" t="str">
        <f t="shared" ca="1" si="283"/>
        <v>201</v>
      </c>
      <c r="G442" s="11" t="str">
        <f t="shared" ca="1" si="284"/>
        <v/>
      </c>
      <c r="H442" s="11" t="str">
        <f ca="1">IF(F442="","",IFERROR(VLOOKUP(VALUE(F442),'(辅)战斗时机表'!$A$4:$C$47,3,FALSE)&amp;IF(G442="","","("&amp;G442&amp;")"),"配置错误")&amp;IF(I442="",""," 或 "))</f>
        <v>当回合结束时</v>
      </c>
      <c r="I442" s="7" t="str">
        <f t="shared" ca="1" si="285"/>
        <v/>
      </c>
      <c r="J442" s="7">
        <v>2</v>
      </c>
      <c r="K442" s="7">
        <f t="shared" ca="1" si="286"/>
        <v>1</v>
      </c>
      <c r="L442" s="10" t="str">
        <f t="shared" ca="1" si="287"/>
        <v/>
      </c>
      <c r="M442" s="11" t="str">
        <f t="shared" ca="1" si="288"/>
        <v/>
      </c>
      <c r="N442" s="11" t="str">
        <f t="shared" ca="1" si="289"/>
        <v/>
      </c>
      <c r="O442" s="11" t="str">
        <f ca="1">IF(M442="","",IFERROR(VLOOKUP(VALUE(M442),'(辅)战斗时机表'!$A$4:$C$47,3,FALSE)&amp;IF(N442="","","("&amp;N442&amp;")"),"配置错误")&amp;IF(P442="",""," 或 "))</f>
        <v/>
      </c>
      <c r="P442" s="7" t="str">
        <f t="shared" ca="1" si="290"/>
        <v/>
      </c>
      <c r="Q442" s="7">
        <v>3</v>
      </c>
      <c r="R442" s="7">
        <f t="shared" ca="1" si="291"/>
        <v>1</v>
      </c>
      <c r="S442" s="10" t="str">
        <f t="shared" ca="1" si="292"/>
        <v/>
      </c>
      <c r="T442" s="11" t="str">
        <f t="shared" ca="1" si="293"/>
        <v/>
      </c>
      <c r="U442" s="11" t="str">
        <f t="shared" ca="1" si="294"/>
        <v/>
      </c>
      <c r="V442" s="11" t="str">
        <f ca="1">IF(T442="","",IFERROR(VLOOKUP(VALUE(T442),'(辅)战斗时机表'!$A$4:$C$47,3,FALSE)&amp;IF(U442="","","("&amp;U442&amp;")"),"配置错误")&amp;IF(W442="",""," 或 "))</f>
        <v/>
      </c>
      <c r="W442" s="7" t="str">
        <f t="shared" ca="1" si="295"/>
        <v/>
      </c>
      <c r="X442" s="7">
        <v>4</v>
      </c>
      <c r="Y442" s="7">
        <f t="shared" ca="1" si="296"/>
        <v>1</v>
      </c>
      <c r="Z442" s="10" t="str">
        <f t="shared" ca="1" si="297"/>
        <v/>
      </c>
      <c r="AA442" s="11" t="str">
        <f t="shared" ca="1" si="298"/>
        <v/>
      </c>
      <c r="AB442" s="11" t="str">
        <f t="shared" ca="1" si="299"/>
        <v/>
      </c>
      <c r="AC442" s="11" t="str">
        <f ca="1">IF(AA442="","",IFERROR(VLOOKUP(VALUE(AA442),'(辅)战斗时机表'!$A$4:$C$47,3,FALSE)&amp;IF(AB442="","","("&amp;AB442&amp;")"),"配置错误")&amp;IF(AD442="",""," 或 "))</f>
        <v/>
      </c>
      <c r="AD442" s="7" t="str">
        <f t="shared" ca="1" si="300"/>
        <v/>
      </c>
      <c r="AE442" s="7">
        <v>5</v>
      </c>
      <c r="AF442" s="7">
        <f t="shared" ca="1" si="301"/>
        <v>1</v>
      </c>
      <c r="AG442" s="10" t="str">
        <f t="shared" ca="1" si="302"/>
        <v/>
      </c>
      <c r="AH442" s="11" t="str">
        <f t="shared" ca="1" si="303"/>
        <v/>
      </c>
      <c r="AI442" s="11" t="str">
        <f t="shared" ca="1" si="304"/>
        <v/>
      </c>
      <c r="AJ442" s="11" t="str">
        <f ca="1">IF(AH442="","",IFERROR(VLOOKUP(VALUE(AH442),'(辅)战斗时机表'!$A$4:$C$47,3,FALSE)&amp;IF(AI442="","","("&amp;AI442&amp;")"),"配置错误")&amp;IF(AK442="",""," 或 "))</f>
        <v/>
      </c>
    </row>
    <row r="443" spans="1:36" x14ac:dyDescent="0.15">
      <c r="A443" s="9" t="str">
        <f t="shared" ca="1" si="280"/>
        <v>当回合结束时</v>
      </c>
      <c r="B443" s="7">
        <f ca="1">IF(OFFSET(Buff!R$6,ROW()-6,0)="","",OFFSET(Buff!R$6,ROW()-6,0))</f>
        <v>201</v>
      </c>
      <c r="C443" s="7">
        <v>1</v>
      </c>
      <c r="D443" s="7">
        <f t="shared" ca="1" si="281"/>
        <v>4</v>
      </c>
      <c r="E443" s="10" t="str">
        <f t="shared" ca="1" si="282"/>
        <v>201</v>
      </c>
      <c r="F443" s="11" t="str">
        <f t="shared" ca="1" si="283"/>
        <v>201</v>
      </c>
      <c r="G443" s="11" t="str">
        <f t="shared" ca="1" si="284"/>
        <v/>
      </c>
      <c r="H443" s="11" t="str">
        <f ca="1">IF(F443="","",IFERROR(VLOOKUP(VALUE(F443),'(辅)战斗时机表'!$A$4:$C$47,3,FALSE)&amp;IF(G443="","","("&amp;G443&amp;")"),"配置错误")&amp;IF(I443="",""," 或 "))</f>
        <v>当回合结束时</v>
      </c>
      <c r="I443" s="7" t="str">
        <f t="shared" ca="1" si="285"/>
        <v/>
      </c>
      <c r="J443" s="7">
        <v>2</v>
      </c>
      <c r="K443" s="7">
        <f t="shared" ca="1" si="286"/>
        <v>1</v>
      </c>
      <c r="L443" s="10" t="str">
        <f t="shared" ca="1" si="287"/>
        <v/>
      </c>
      <c r="M443" s="11" t="str">
        <f t="shared" ca="1" si="288"/>
        <v/>
      </c>
      <c r="N443" s="11" t="str">
        <f t="shared" ca="1" si="289"/>
        <v/>
      </c>
      <c r="O443" s="11" t="str">
        <f ca="1">IF(M443="","",IFERROR(VLOOKUP(VALUE(M443),'(辅)战斗时机表'!$A$4:$C$47,3,FALSE)&amp;IF(N443="","","("&amp;N443&amp;")"),"配置错误")&amp;IF(P443="",""," 或 "))</f>
        <v/>
      </c>
      <c r="P443" s="7" t="str">
        <f t="shared" ca="1" si="290"/>
        <v/>
      </c>
      <c r="Q443" s="7">
        <v>3</v>
      </c>
      <c r="R443" s="7">
        <f t="shared" ca="1" si="291"/>
        <v>1</v>
      </c>
      <c r="S443" s="10" t="str">
        <f t="shared" ca="1" si="292"/>
        <v/>
      </c>
      <c r="T443" s="11" t="str">
        <f t="shared" ca="1" si="293"/>
        <v/>
      </c>
      <c r="U443" s="11" t="str">
        <f t="shared" ca="1" si="294"/>
        <v/>
      </c>
      <c r="V443" s="11" t="str">
        <f ca="1">IF(T443="","",IFERROR(VLOOKUP(VALUE(T443),'(辅)战斗时机表'!$A$4:$C$47,3,FALSE)&amp;IF(U443="","","("&amp;U443&amp;")"),"配置错误")&amp;IF(W443="",""," 或 "))</f>
        <v/>
      </c>
      <c r="W443" s="7" t="str">
        <f t="shared" ca="1" si="295"/>
        <v/>
      </c>
      <c r="X443" s="7">
        <v>4</v>
      </c>
      <c r="Y443" s="7">
        <f t="shared" ca="1" si="296"/>
        <v>1</v>
      </c>
      <c r="Z443" s="10" t="str">
        <f t="shared" ca="1" si="297"/>
        <v/>
      </c>
      <c r="AA443" s="11" t="str">
        <f t="shared" ca="1" si="298"/>
        <v/>
      </c>
      <c r="AB443" s="11" t="str">
        <f t="shared" ca="1" si="299"/>
        <v/>
      </c>
      <c r="AC443" s="11" t="str">
        <f ca="1">IF(AA443="","",IFERROR(VLOOKUP(VALUE(AA443),'(辅)战斗时机表'!$A$4:$C$47,3,FALSE)&amp;IF(AB443="","","("&amp;AB443&amp;")"),"配置错误")&amp;IF(AD443="",""," 或 "))</f>
        <v/>
      </c>
      <c r="AD443" s="7" t="str">
        <f t="shared" ca="1" si="300"/>
        <v/>
      </c>
      <c r="AE443" s="7">
        <v>5</v>
      </c>
      <c r="AF443" s="7">
        <f t="shared" ca="1" si="301"/>
        <v>1</v>
      </c>
      <c r="AG443" s="10" t="str">
        <f t="shared" ca="1" si="302"/>
        <v/>
      </c>
      <c r="AH443" s="11" t="str">
        <f t="shared" ca="1" si="303"/>
        <v/>
      </c>
      <c r="AI443" s="11" t="str">
        <f t="shared" ca="1" si="304"/>
        <v/>
      </c>
      <c r="AJ443" s="11" t="str">
        <f ca="1">IF(AH443="","",IFERROR(VLOOKUP(VALUE(AH443),'(辅)战斗时机表'!$A$4:$C$47,3,FALSE)&amp;IF(AI443="","","("&amp;AI443&amp;")"),"配置错误")&amp;IF(AK443="",""," 或 "))</f>
        <v/>
      </c>
    </row>
    <row r="444" spans="1:36" x14ac:dyDescent="0.15">
      <c r="A444" s="9" t="str">
        <f t="shared" ca="1" si="280"/>
        <v>当回合结束时</v>
      </c>
      <c r="B444" s="7">
        <f ca="1">IF(OFFSET(Buff!R$6,ROW()-6,0)="","",OFFSET(Buff!R$6,ROW()-6,0))</f>
        <v>201</v>
      </c>
      <c r="C444" s="7">
        <v>1</v>
      </c>
      <c r="D444" s="7">
        <f t="shared" ca="1" si="281"/>
        <v>4</v>
      </c>
      <c r="E444" s="10" t="str">
        <f t="shared" ca="1" si="282"/>
        <v>201</v>
      </c>
      <c r="F444" s="11" t="str">
        <f t="shared" ca="1" si="283"/>
        <v>201</v>
      </c>
      <c r="G444" s="11" t="str">
        <f t="shared" ca="1" si="284"/>
        <v/>
      </c>
      <c r="H444" s="11" t="str">
        <f ca="1">IF(F444="","",IFERROR(VLOOKUP(VALUE(F444),'(辅)战斗时机表'!$A$4:$C$47,3,FALSE)&amp;IF(G444="","","("&amp;G444&amp;")"),"配置错误")&amp;IF(I444="",""," 或 "))</f>
        <v>当回合结束时</v>
      </c>
      <c r="I444" s="7" t="str">
        <f t="shared" ca="1" si="285"/>
        <v/>
      </c>
      <c r="J444" s="7">
        <v>2</v>
      </c>
      <c r="K444" s="7">
        <f t="shared" ca="1" si="286"/>
        <v>1</v>
      </c>
      <c r="L444" s="10" t="str">
        <f t="shared" ca="1" si="287"/>
        <v/>
      </c>
      <c r="M444" s="11" t="str">
        <f t="shared" ca="1" si="288"/>
        <v/>
      </c>
      <c r="N444" s="11" t="str">
        <f t="shared" ca="1" si="289"/>
        <v/>
      </c>
      <c r="O444" s="11" t="str">
        <f ca="1">IF(M444="","",IFERROR(VLOOKUP(VALUE(M444),'(辅)战斗时机表'!$A$4:$C$47,3,FALSE)&amp;IF(N444="","","("&amp;N444&amp;")"),"配置错误")&amp;IF(P444="",""," 或 "))</f>
        <v/>
      </c>
      <c r="P444" s="7" t="str">
        <f t="shared" ca="1" si="290"/>
        <v/>
      </c>
      <c r="Q444" s="7">
        <v>3</v>
      </c>
      <c r="R444" s="7">
        <f t="shared" ca="1" si="291"/>
        <v>1</v>
      </c>
      <c r="S444" s="10" t="str">
        <f t="shared" ca="1" si="292"/>
        <v/>
      </c>
      <c r="T444" s="11" t="str">
        <f t="shared" ca="1" si="293"/>
        <v/>
      </c>
      <c r="U444" s="11" t="str">
        <f t="shared" ca="1" si="294"/>
        <v/>
      </c>
      <c r="V444" s="11" t="str">
        <f ca="1">IF(T444="","",IFERROR(VLOOKUP(VALUE(T444),'(辅)战斗时机表'!$A$4:$C$47,3,FALSE)&amp;IF(U444="","","("&amp;U444&amp;")"),"配置错误")&amp;IF(W444="",""," 或 "))</f>
        <v/>
      </c>
      <c r="W444" s="7" t="str">
        <f t="shared" ca="1" si="295"/>
        <v/>
      </c>
      <c r="X444" s="7">
        <v>4</v>
      </c>
      <c r="Y444" s="7">
        <f t="shared" ca="1" si="296"/>
        <v>1</v>
      </c>
      <c r="Z444" s="10" t="str">
        <f t="shared" ca="1" si="297"/>
        <v/>
      </c>
      <c r="AA444" s="11" t="str">
        <f t="shared" ca="1" si="298"/>
        <v/>
      </c>
      <c r="AB444" s="11" t="str">
        <f t="shared" ca="1" si="299"/>
        <v/>
      </c>
      <c r="AC444" s="11" t="str">
        <f ca="1">IF(AA444="","",IFERROR(VLOOKUP(VALUE(AA444),'(辅)战斗时机表'!$A$4:$C$47,3,FALSE)&amp;IF(AB444="","","("&amp;AB444&amp;")"),"配置错误")&amp;IF(AD444="",""," 或 "))</f>
        <v/>
      </c>
      <c r="AD444" s="7" t="str">
        <f t="shared" ca="1" si="300"/>
        <v/>
      </c>
      <c r="AE444" s="7">
        <v>5</v>
      </c>
      <c r="AF444" s="7">
        <f t="shared" ca="1" si="301"/>
        <v>1</v>
      </c>
      <c r="AG444" s="10" t="str">
        <f t="shared" ca="1" si="302"/>
        <v/>
      </c>
      <c r="AH444" s="11" t="str">
        <f t="shared" ca="1" si="303"/>
        <v/>
      </c>
      <c r="AI444" s="11" t="str">
        <f t="shared" ca="1" si="304"/>
        <v/>
      </c>
      <c r="AJ444" s="11" t="str">
        <f ca="1">IF(AH444="","",IFERROR(VLOOKUP(VALUE(AH444),'(辅)战斗时机表'!$A$4:$C$47,3,FALSE)&amp;IF(AI444="","","("&amp;AI444&amp;")"),"配置错误")&amp;IF(AK444="",""," 或 "))</f>
        <v/>
      </c>
    </row>
    <row r="445" spans="1:36" x14ac:dyDescent="0.15">
      <c r="A445" s="9" t="str">
        <f t="shared" ca="1" si="280"/>
        <v>当回合结束时</v>
      </c>
      <c r="B445" s="7">
        <f ca="1">IF(OFFSET(Buff!R$6,ROW()-6,0)="","",OFFSET(Buff!R$6,ROW()-6,0))</f>
        <v>201</v>
      </c>
      <c r="C445" s="7">
        <v>1</v>
      </c>
      <c r="D445" s="7">
        <f t="shared" ca="1" si="281"/>
        <v>4</v>
      </c>
      <c r="E445" s="10" t="str">
        <f t="shared" ca="1" si="282"/>
        <v>201</v>
      </c>
      <c r="F445" s="11" t="str">
        <f t="shared" ca="1" si="283"/>
        <v>201</v>
      </c>
      <c r="G445" s="11" t="str">
        <f t="shared" ca="1" si="284"/>
        <v/>
      </c>
      <c r="H445" s="11" t="str">
        <f ca="1">IF(F445="","",IFERROR(VLOOKUP(VALUE(F445),'(辅)战斗时机表'!$A$4:$C$47,3,FALSE)&amp;IF(G445="","","("&amp;G445&amp;")"),"配置错误")&amp;IF(I445="",""," 或 "))</f>
        <v>当回合结束时</v>
      </c>
      <c r="I445" s="7" t="str">
        <f t="shared" ca="1" si="285"/>
        <v/>
      </c>
      <c r="J445" s="7">
        <v>2</v>
      </c>
      <c r="K445" s="7">
        <f t="shared" ca="1" si="286"/>
        <v>1</v>
      </c>
      <c r="L445" s="10" t="str">
        <f t="shared" ca="1" si="287"/>
        <v/>
      </c>
      <c r="M445" s="11" t="str">
        <f t="shared" ca="1" si="288"/>
        <v/>
      </c>
      <c r="N445" s="11" t="str">
        <f t="shared" ca="1" si="289"/>
        <v/>
      </c>
      <c r="O445" s="11" t="str">
        <f ca="1">IF(M445="","",IFERROR(VLOOKUP(VALUE(M445),'(辅)战斗时机表'!$A$4:$C$47,3,FALSE)&amp;IF(N445="","","("&amp;N445&amp;")"),"配置错误")&amp;IF(P445="",""," 或 "))</f>
        <v/>
      </c>
      <c r="P445" s="7" t="str">
        <f t="shared" ca="1" si="290"/>
        <v/>
      </c>
      <c r="Q445" s="7">
        <v>3</v>
      </c>
      <c r="R445" s="7">
        <f t="shared" ca="1" si="291"/>
        <v>1</v>
      </c>
      <c r="S445" s="10" t="str">
        <f t="shared" ca="1" si="292"/>
        <v/>
      </c>
      <c r="T445" s="11" t="str">
        <f t="shared" ca="1" si="293"/>
        <v/>
      </c>
      <c r="U445" s="11" t="str">
        <f t="shared" ca="1" si="294"/>
        <v/>
      </c>
      <c r="V445" s="11" t="str">
        <f ca="1">IF(T445="","",IFERROR(VLOOKUP(VALUE(T445),'(辅)战斗时机表'!$A$4:$C$47,3,FALSE)&amp;IF(U445="","","("&amp;U445&amp;")"),"配置错误")&amp;IF(W445="",""," 或 "))</f>
        <v/>
      </c>
      <c r="W445" s="7" t="str">
        <f t="shared" ca="1" si="295"/>
        <v/>
      </c>
      <c r="X445" s="7">
        <v>4</v>
      </c>
      <c r="Y445" s="7">
        <f t="shared" ca="1" si="296"/>
        <v>1</v>
      </c>
      <c r="Z445" s="10" t="str">
        <f t="shared" ca="1" si="297"/>
        <v/>
      </c>
      <c r="AA445" s="11" t="str">
        <f t="shared" ca="1" si="298"/>
        <v/>
      </c>
      <c r="AB445" s="11" t="str">
        <f t="shared" ca="1" si="299"/>
        <v/>
      </c>
      <c r="AC445" s="11" t="str">
        <f ca="1">IF(AA445="","",IFERROR(VLOOKUP(VALUE(AA445),'(辅)战斗时机表'!$A$4:$C$47,3,FALSE)&amp;IF(AB445="","","("&amp;AB445&amp;")"),"配置错误")&amp;IF(AD445="",""," 或 "))</f>
        <v/>
      </c>
      <c r="AD445" s="7" t="str">
        <f t="shared" ca="1" si="300"/>
        <v/>
      </c>
      <c r="AE445" s="7">
        <v>5</v>
      </c>
      <c r="AF445" s="7">
        <f t="shared" ca="1" si="301"/>
        <v>1</v>
      </c>
      <c r="AG445" s="10" t="str">
        <f t="shared" ca="1" si="302"/>
        <v/>
      </c>
      <c r="AH445" s="11" t="str">
        <f t="shared" ca="1" si="303"/>
        <v/>
      </c>
      <c r="AI445" s="11" t="str">
        <f t="shared" ca="1" si="304"/>
        <v/>
      </c>
      <c r="AJ445" s="11" t="str">
        <f ca="1">IF(AH445="","",IFERROR(VLOOKUP(VALUE(AH445),'(辅)战斗时机表'!$A$4:$C$47,3,FALSE)&amp;IF(AI445="","","("&amp;AI445&amp;")"),"配置错误")&amp;IF(AK445="",""," 或 "))</f>
        <v/>
      </c>
    </row>
    <row r="446" spans="1:36" x14ac:dyDescent="0.15">
      <c r="A446" s="9" t="str">
        <f t="shared" ca="1" si="280"/>
        <v>当回合结束时</v>
      </c>
      <c r="B446" s="7">
        <f ca="1">IF(OFFSET(Buff!R$6,ROW()-6,0)="","",OFFSET(Buff!R$6,ROW()-6,0))</f>
        <v>201</v>
      </c>
      <c r="C446" s="7">
        <v>1</v>
      </c>
      <c r="D446" s="7">
        <f t="shared" ca="1" si="281"/>
        <v>4</v>
      </c>
      <c r="E446" s="10" t="str">
        <f t="shared" ca="1" si="282"/>
        <v>201</v>
      </c>
      <c r="F446" s="11" t="str">
        <f t="shared" ca="1" si="283"/>
        <v>201</v>
      </c>
      <c r="G446" s="11" t="str">
        <f t="shared" ca="1" si="284"/>
        <v/>
      </c>
      <c r="H446" s="11" t="str">
        <f ca="1">IF(F446="","",IFERROR(VLOOKUP(VALUE(F446),'(辅)战斗时机表'!$A$4:$C$47,3,FALSE)&amp;IF(G446="","","("&amp;G446&amp;")"),"配置错误")&amp;IF(I446="",""," 或 "))</f>
        <v>当回合结束时</v>
      </c>
      <c r="I446" s="7" t="str">
        <f t="shared" ca="1" si="285"/>
        <v/>
      </c>
      <c r="J446" s="7">
        <v>2</v>
      </c>
      <c r="K446" s="7">
        <f t="shared" ca="1" si="286"/>
        <v>1</v>
      </c>
      <c r="L446" s="10" t="str">
        <f t="shared" ca="1" si="287"/>
        <v/>
      </c>
      <c r="M446" s="11" t="str">
        <f t="shared" ca="1" si="288"/>
        <v/>
      </c>
      <c r="N446" s="11" t="str">
        <f t="shared" ca="1" si="289"/>
        <v/>
      </c>
      <c r="O446" s="11" t="str">
        <f ca="1">IF(M446="","",IFERROR(VLOOKUP(VALUE(M446),'(辅)战斗时机表'!$A$4:$C$47,3,FALSE)&amp;IF(N446="","","("&amp;N446&amp;")"),"配置错误")&amp;IF(P446="",""," 或 "))</f>
        <v/>
      </c>
      <c r="P446" s="7" t="str">
        <f t="shared" ca="1" si="290"/>
        <v/>
      </c>
      <c r="Q446" s="7">
        <v>3</v>
      </c>
      <c r="R446" s="7">
        <f t="shared" ca="1" si="291"/>
        <v>1</v>
      </c>
      <c r="S446" s="10" t="str">
        <f t="shared" ca="1" si="292"/>
        <v/>
      </c>
      <c r="T446" s="11" t="str">
        <f t="shared" ca="1" si="293"/>
        <v/>
      </c>
      <c r="U446" s="11" t="str">
        <f t="shared" ca="1" si="294"/>
        <v/>
      </c>
      <c r="V446" s="11" t="str">
        <f ca="1">IF(T446="","",IFERROR(VLOOKUP(VALUE(T446),'(辅)战斗时机表'!$A$4:$C$47,3,FALSE)&amp;IF(U446="","","("&amp;U446&amp;")"),"配置错误")&amp;IF(W446="",""," 或 "))</f>
        <v/>
      </c>
      <c r="W446" s="7" t="str">
        <f t="shared" ca="1" si="295"/>
        <v/>
      </c>
      <c r="X446" s="7">
        <v>4</v>
      </c>
      <c r="Y446" s="7">
        <f t="shared" ca="1" si="296"/>
        <v>1</v>
      </c>
      <c r="Z446" s="10" t="str">
        <f t="shared" ca="1" si="297"/>
        <v/>
      </c>
      <c r="AA446" s="11" t="str">
        <f t="shared" ca="1" si="298"/>
        <v/>
      </c>
      <c r="AB446" s="11" t="str">
        <f t="shared" ca="1" si="299"/>
        <v/>
      </c>
      <c r="AC446" s="11" t="str">
        <f ca="1">IF(AA446="","",IFERROR(VLOOKUP(VALUE(AA446),'(辅)战斗时机表'!$A$4:$C$47,3,FALSE)&amp;IF(AB446="","","("&amp;AB446&amp;")"),"配置错误")&amp;IF(AD446="",""," 或 "))</f>
        <v/>
      </c>
      <c r="AD446" s="7" t="str">
        <f t="shared" ca="1" si="300"/>
        <v/>
      </c>
      <c r="AE446" s="7">
        <v>5</v>
      </c>
      <c r="AF446" s="7">
        <f t="shared" ca="1" si="301"/>
        <v>1</v>
      </c>
      <c r="AG446" s="10" t="str">
        <f t="shared" ca="1" si="302"/>
        <v/>
      </c>
      <c r="AH446" s="11" t="str">
        <f t="shared" ca="1" si="303"/>
        <v/>
      </c>
      <c r="AI446" s="11" t="str">
        <f t="shared" ca="1" si="304"/>
        <v/>
      </c>
      <c r="AJ446" s="11" t="str">
        <f ca="1">IF(AH446="","",IFERROR(VLOOKUP(VALUE(AH446),'(辅)战斗时机表'!$A$4:$C$47,3,FALSE)&amp;IF(AI446="","","("&amp;AI446&amp;")"),"配置错误")&amp;IF(AK446="",""," 或 "))</f>
        <v/>
      </c>
    </row>
    <row r="447" spans="1:36" x14ac:dyDescent="0.15">
      <c r="A447" s="9" t="str">
        <f t="shared" ca="1" si="280"/>
        <v>当回合开始时</v>
      </c>
      <c r="B447" s="7">
        <f ca="1">IF(OFFSET(Buff!R$6,ROW()-6,0)="","",OFFSET(Buff!R$6,ROW()-6,0))</f>
        <v>200</v>
      </c>
      <c r="C447" s="7">
        <v>1</v>
      </c>
      <c r="D447" s="7">
        <f t="shared" ca="1" si="281"/>
        <v>4</v>
      </c>
      <c r="E447" s="10" t="str">
        <f t="shared" ca="1" si="282"/>
        <v>200</v>
      </c>
      <c r="F447" s="11" t="str">
        <f t="shared" ca="1" si="283"/>
        <v>200</v>
      </c>
      <c r="G447" s="11" t="str">
        <f t="shared" ca="1" si="284"/>
        <v/>
      </c>
      <c r="H447" s="11" t="str">
        <f ca="1">IF(F447="","",IFERROR(VLOOKUP(VALUE(F447),'(辅)战斗时机表'!$A$4:$C$47,3,FALSE)&amp;IF(G447="","","("&amp;G447&amp;")"),"配置错误")&amp;IF(I447="",""," 或 "))</f>
        <v>当回合开始时</v>
      </c>
      <c r="I447" s="7" t="str">
        <f t="shared" ca="1" si="285"/>
        <v/>
      </c>
      <c r="J447" s="7">
        <v>2</v>
      </c>
      <c r="K447" s="7">
        <f t="shared" ca="1" si="286"/>
        <v>1</v>
      </c>
      <c r="L447" s="10" t="str">
        <f t="shared" ca="1" si="287"/>
        <v/>
      </c>
      <c r="M447" s="11" t="str">
        <f t="shared" ca="1" si="288"/>
        <v/>
      </c>
      <c r="N447" s="11" t="str">
        <f t="shared" ca="1" si="289"/>
        <v/>
      </c>
      <c r="O447" s="11" t="str">
        <f ca="1">IF(M447="","",IFERROR(VLOOKUP(VALUE(M447),'(辅)战斗时机表'!$A$4:$C$47,3,FALSE)&amp;IF(N447="","","("&amp;N447&amp;")"),"配置错误")&amp;IF(P447="",""," 或 "))</f>
        <v/>
      </c>
      <c r="P447" s="7" t="str">
        <f t="shared" ca="1" si="290"/>
        <v/>
      </c>
      <c r="Q447" s="7">
        <v>3</v>
      </c>
      <c r="R447" s="7">
        <f t="shared" ca="1" si="291"/>
        <v>1</v>
      </c>
      <c r="S447" s="10" t="str">
        <f t="shared" ca="1" si="292"/>
        <v/>
      </c>
      <c r="T447" s="11" t="str">
        <f t="shared" ca="1" si="293"/>
        <v/>
      </c>
      <c r="U447" s="11" t="str">
        <f t="shared" ca="1" si="294"/>
        <v/>
      </c>
      <c r="V447" s="11" t="str">
        <f ca="1">IF(T447="","",IFERROR(VLOOKUP(VALUE(T447),'(辅)战斗时机表'!$A$4:$C$47,3,FALSE)&amp;IF(U447="","","("&amp;U447&amp;")"),"配置错误")&amp;IF(W447="",""," 或 "))</f>
        <v/>
      </c>
      <c r="W447" s="7" t="str">
        <f t="shared" ca="1" si="295"/>
        <v/>
      </c>
      <c r="X447" s="7">
        <v>4</v>
      </c>
      <c r="Y447" s="7">
        <f t="shared" ca="1" si="296"/>
        <v>1</v>
      </c>
      <c r="Z447" s="10" t="str">
        <f t="shared" ca="1" si="297"/>
        <v/>
      </c>
      <c r="AA447" s="11" t="str">
        <f t="shared" ca="1" si="298"/>
        <v/>
      </c>
      <c r="AB447" s="11" t="str">
        <f t="shared" ca="1" si="299"/>
        <v/>
      </c>
      <c r="AC447" s="11" t="str">
        <f ca="1">IF(AA447="","",IFERROR(VLOOKUP(VALUE(AA447),'(辅)战斗时机表'!$A$4:$C$47,3,FALSE)&amp;IF(AB447="","","("&amp;AB447&amp;")"),"配置错误")&amp;IF(AD447="",""," 或 "))</f>
        <v/>
      </c>
      <c r="AD447" s="7" t="str">
        <f t="shared" ca="1" si="300"/>
        <v/>
      </c>
      <c r="AE447" s="7">
        <v>5</v>
      </c>
      <c r="AF447" s="7">
        <f t="shared" ca="1" si="301"/>
        <v>1</v>
      </c>
      <c r="AG447" s="10" t="str">
        <f t="shared" ca="1" si="302"/>
        <v/>
      </c>
      <c r="AH447" s="11" t="str">
        <f t="shared" ca="1" si="303"/>
        <v/>
      </c>
      <c r="AI447" s="11" t="str">
        <f t="shared" ca="1" si="304"/>
        <v/>
      </c>
      <c r="AJ447" s="11" t="str">
        <f ca="1">IF(AH447="","",IFERROR(VLOOKUP(VALUE(AH447),'(辅)战斗时机表'!$A$4:$C$47,3,FALSE)&amp;IF(AI447="","","("&amp;AI447&amp;")"),"配置错误")&amp;IF(AK447="",""," 或 "))</f>
        <v/>
      </c>
    </row>
    <row r="448" spans="1:36" x14ac:dyDescent="0.15">
      <c r="A448" s="9" t="str">
        <f t="shared" ca="1" si="280"/>
        <v>立即</v>
      </c>
      <c r="B448" s="7">
        <f ca="1">IF(OFFSET(Buff!R$6,ROW()-6,0)="","",OFFSET(Buff!R$6,ROW()-6,0))</f>
        <v>0</v>
      </c>
      <c r="C448" s="7">
        <v>1</v>
      </c>
      <c r="D448" s="7">
        <f t="shared" ca="1" si="281"/>
        <v>2</v>
      </c>
      <c r="E448" s="10" t="str">
        <f t="shared" ca="1" si="282"/>
        <v>0</v>
      </c>
      <c r="F448" s="11" t="str">
        <f t="shared" ca="1" si="283"/>
        <v>0</v>
      </c>
      <c r="G448" s="11" t="str">
        <f t="shared" ca="1" si="284"/>
        <v/>
      </c>
      <c r="H448" s="11" t="str">
        <f ca="1">IF(F448="","",IFERROR(VLOOKUP(VALUE(F448),'(辅)战斗时机表'!$A$4:$C$47,3,FALSE)&amp;IF(G448="","","("&amp;G448&amp;")"),"配置错误")&amp;IF(I448="",""," 或 "))</f>
        <v>立即</v>
      </c>
      <c r="I448" s="7" t="str">
        <f t="shared" ca="1" si="285"/>
        <v/>
      </c>
      <c r="J448" s="7">
        <v>2</v>
      </c>
      <c r="K448" s="7">
        <f t="shared" ca="1" si="286"/>
        <v>1</v>
      </c>
      <c r="L448" s="10" t="str">
        <f t="shared" ca="1" si="287"/>
        <v/>
      </c>
      <c r="M448" s="11" t="str">
        <f t="shared" ca="1" si="288"/>
        <v/>
      </c>
      <c r="N448" s="11" t="str">
        <f t="shared" ca="1" si="289"/>
        <v/>
      </c>
      <c r="O448" s="11" t="str">
        <f ca="1">IF(M448="","",IFERROR(VLOOKUP(VALUE(M448),'(辅)战斗时机表'!$A$4:$C$47,3,FALSE)&amp;IF(N448="","","("&amp;N448&amp;")"),"配置错误")&amp;IF(P448="",""," 或 "))</f>
        <v/>
      </c>
      <c r="P448" s="7" t="str">
        <f t="shared" ca="1" si="290"/>
        <v/>
      </c>
      <c r="Q448" s="7">
        <v>3</v>
      </c>
      <c r="R448" s="7">
        <f t="shared" ca="1" si="291"/>
        <v>1</v>
      </c>
      <c r="S448" s="10" t="str">
        <f t="shared" ca="1" si="292"/>
        <v/>
      </c>
      <c r="T448" s="11" t="str">
        <f t="shared" ca="1" si="293"/>
        <v/>
      </c>
      <c r="U448" s="11" t="str">
        <f t="shared" ca="1" si="294"/>
        <v/>
      </c>
      <c r="V448" s="11" t="str">
        <f ca="1">IF(T448="","",IFERROR(VLOOKUP(VALUE(T448),'(辅)战斗时机表'!$A$4:$C$47,3,FALSE)&amp;IF(U448="","","("&amp;U448&amp;")"),"配置错误")&amp;IF(W448="",""," 或 "))</f>
        <v/>
      </c>
      <c r="W448" s="7" t="str">
        <f t="shared" ca="1" si="295"/>
        <v/>
      </c>
      <c r="X448" s="7">
        <v>4</v>
      </c>
      <c r="Y448" s="7">
        <f t="shared" ca="1" si="296"/>
        <v>1</v>
      </c>
      <c r="Z448" s="10" t="str">
        <f t="shared" ca="1" si="297"/>
        <v/>
      </c>
      <c r="AA448" s="11" t="str">
        <f t="shared" ca="1" si="298"/>
        <v/>
      </c>
      <c r="AB448" s="11" t="str">
        <f t="shared" ca="1" si="299"/>
        <v/>
      </c>
      <c r="AC448" s="11" t="str">
        <f ca="1">IF(AA448="","",IFERROR(VLOOKUP(VALUE(AA448),'(辅)战斗时机表'!$A$4:$C$47,3,FALSE)&amp;IF(AB448="","","("&amp;AB448&amp;")"),"配置错误")&amp;IF(AD448="",""," 或 "))</f>
        <v/>
      </c>
      <c r="AD448" s="7" t="str">
        <f t="shared" ca="1" si="300"/>
        <v/>
      </c>
      <c r="AE448" s="7">
        <v>5</v>
      </c>
      <c r="AF448" s="7">
        <f t="shared" ca="1" si="301"/>
        <v>1</v>
      </c>
      <c r="AG448" s="10" t="str">
        <f t="shared" ca="1" si="302"/>
        <v/>
      </c>
      <c r="AH448" s="11" t="str">
        <f t="shared" ca="1" si="303"/>
        <v/>
      </c>
      <c r="AI448" s="11" t="str">
        <f t="shared" ca="1" si="304"/>
        <v/>
      </c>
      <c r="AJ448" s="11" t="str">
        <f ca="1">IF(AH448="","",IFERROR(VLOOKUP(VALUE(AH448),'(辅)战斗时机表'!$A$4:$C$47,3,FALSE)&amp;IF(AI448="","","("&amp;AI448&amp;")"),"配置错误")&amp;IF(AK448="",""," 或 "))</f>
        <v/>
      </c>
    </row>
    <row r="449" spans="1:36" x14ac:dyDescent="0.15">
      <c r="A449" s="9" t="str">
        <f t="shared" ca="1" si="280"/>
        <v>立即</v>
      </c>
      <c r="B449" s="7">
        <f ca="1">IF(OFFSET(Buff!R$6,ROW()-6,0)="","",OFFSET(Buff!R$6,ROW()-6,0))</f>
        <v>0</v>
      </c>
      <c r="C449" s="7">
        <v>1</v>
      </c>
      <c r="D449" s="7">
        <f t="shared" ca="1" si="281"/>
        <v>2</v>
      </c>
      <c r="E449" s="10" t="str">
        <f t="shared" ca="1" si="282"/>
        <v>0</v>
      </c>
      <c r="F449" s="11" t="str">
        <f t="shared" ca="1" si="283"/>
        <v>0</v>
      </c>
      <c r="G449" s="11" t="str">
        <f t="shared" ca="1" si="284"/>
        <v/>
      </c>
      <c r="H449" s="11" t="str">
        <f ca="1">IF(F449="","",IFERROR(VLOOKUP(VALUE(F449),'(辅)战斗时机表'!$A$4:$C$47,3,FALSE)&amp;IF(G449="","","("&amp;G449&amp;")"),"配置错误")&amp;IF(I449="",""," 或 "))</f>
        <v>立即</v>
      </c>
      <c r="I449" s="7" t="str">
        <f t="shared" ca="1" si="285"/>
        <v/>
      </c>
      <c r="J449" s="7">
        <v>2</v>
      </c>
      <c r="K449" s="7">
        <f t="shared" ca="1" si="286"/>
        <v>1</v>
      </c>
      <c r="L449" s="10" t="str">
        <f t="shared" ca="1" si="287"/>
        <v/>
      </c>
      <c r="M449" s="11" t="str">
        <f t="shared" ca="1" si="288"/>
        <v/>
      </c>
      <c r="N449" s="11" t="str">
        <f t="shared" ca="1" si="289"/>
        <v/>
      </c>
      <c r="O449" s="11" t="str">
        <f ca="1">IF(M449="","",IFERROR(VLOOKUP(VALUE(M449),'(辅)战斗时机表'!$A$4:$C$47,3,FALSE)&amp;IF(N449="","","("&amp;N449&amp;")"),"配置错误")&amp;IF(P449="",""," 或 "))</f>
        <v/>
      </c>
      <c r="P449" s="7" t="str">
        <f t="shared" ca="1" si="290"/>
        <v/>
      </c>
      <c r="Q449" s="7">
        <v>3</v>
      </c>
      <c r="R449" s="7">
        <f t="shared" ca="1" si="291"/>
        <v>1</v>
      </c>
      <c r="S449" s="10" t="str">
        <f t="shared" ca="1" si="292"/>
        <v/>
      </c>
      <c r="T449" s="11" t="str">
        <f t="shared" ca="1" si="293"/>
        <v/>
      </c>
      <c r="U449" s="11" t="str">
        <f t="shared" ca="1" si="294"/>
        <v/>
      </c>
      <c r="V449" s="11" t="str">
        <f ca="1">IF(T449="","",IFERROR(VLOOKUP(VALUE(T449),'(辅)战斗时机表'!$A$4:$C$47,3,FALSE)&amp;IF(U449="","","("&amp;U449&amp;")"),"配置错误")&amp;IF(W449="",""," 或 "))</f>
        <v/>
      </c>
      <c r="W449" s="7" t="str">
        <f t="shared" ca="1" si="295"/>
        <v/>
      </c>
      <c r="X449" s="7">
        <v>4</v>
      </c>
      <c r="Y449" s="7">
        <f t="shared" ca="1" si="296"/>
        <v>1</v>
      </c>
      <c r="Z449" s="10" t="str">
        <f t="shared" ca="1" si="297"/>
        <v/>
      </c>
      <c r="AA449" s="11" t="str">
        <f t="shared" ca="1" si="298"/>
        <v/>
      </c>
      <c r="AB449" s="11" t="str">
        <f t="shared" ca="1" si="299"/>
        <v/>
      </c>
      <c r="AC449" s="11" t="str">
        <f ca="1">IF(AA449="","",IFERROR(VLOOKUP(VALUE(AA449),'(辅)战斗时机表'!$A$4:$C$47,3,FALSE)&amp;IF(AB449="","","("&amp;AB449&amp;")"),"配置错误")&amp;IF(AD449="",""," 或 "))</f>
        <v/>
      </c>
      <c r="AD449" s="7" t="str">
        <f t="shared" ca="1" si="300"/>
        <v/>
      </c>
      <c r="AE449" s="7">
        <v>5</v>
      </c>
      <c r="AF449" s="7">
        <f t="shared" ca="1" si="301"/>
        <v>1</v>
      </c>
      <c r="AG449" s="10" t="str">
        <f t="shared" ca="1" si="302"/>
        <v/>
      </c>
      <c r="AH449" s="11" t="str">
        <f t="shared" ca="1" si="303"/>
        <v/>
      </c>
      <c r="AI449" s="11" t="str">
        <f t="shared" ca="1" si="304"/>
        <v/>
      </c>
      <c r="AJ449" s="11" t="str">
        <f ca="1">IF(AH449="","",IFERROR(VLOOKUP(VALUE(AH449),'(辅)战斗时机表'!$A$4:$C$47,3,FALSE)&amp;IF(AI449="","","("&amp;AI449&amp;")"),"配置错误")&amp;IF(AK449="",""," 或 "))</f>
        <v/>
      </c>
    </row>
    <row r="450" spans="1:36" x14ac:dyDescent="0.15">
      <c r="A450" s="9" t="str">
        <f t="shared" ca="1" si="280"/>
        <v>当回合开始时</v>
      </c>
      <c r="B450" s="7">
        <f ca="1">IF(OFFSET(Buff!R$6,ROW()-6,0)="","",OFFSET(Buff!R$6,ROW()-6,0))</f>
        <v>200</v>
      </c>
      <c r="C450" s="7">
        <v>1</v>
      </c>
      <c r="D450" s="7">
        <f t="shared" ca="1" si="281"/>
        <v>4</v>
      </c>
      <c r="E450" s="10" t="str">
        <f t="shared" ca="1" si="282"/>
        <v>200</v>
      </c>
      <c r="F450" s="11" t="str">
        <f t="shared" ca="1" si="283"/>
        <v>200</v>
      </c>
      <c r="G450" s="11" t="str">
        <f t="shared" ca="1" si="284"/>
        <v/>
      </c>
      <c r="H450" s="11" t="str">
        <f ca="1">IF(F450="","",IFERROR(VLOOKUP(VALUE(F450),'(辅)战斗时机表'!$A$4:$C$47,3,FALSE)&amp;IF(G450="","","("&amp;G450&amp;")"),"配置错误")&amp;IF(I450="",""," 或 "))</f>
        <v>当回合开始时</v>
      </c>
      <c r="I450" s="7" t="str">
        <f t="shared" ca="1" si="285"/>
        <v/>
      </c>
      <c r="J450" s="7">
        <v>2</v>
      </c>
      <c r="K450" s="7">
        <f t="shared" ca="1" si="286"/>
        <v>1</v>
      </c>
      <c r="L450" s="10" t="str">
        <f t="shared" ca="1" si="287"/>
        <v/>
      </c>
      <c r="M450" s="11" t="str">
        <f t="shared" ca="1" si="288"/>
        <v/>
      </c>
      <c r="N450" s="11" t="str">
        <f t="shared" ca="1" si="289"/>
        <v/>
      </c>
      <c r="O450" s="11" t="str">
        <f ca="1">IF(M450="","",IFERROR(VLOOKUP(VALUE(M450),'(辅)战斗时机表'!$A$4:$C$47,3,FALSE)&amp;IF(N450="","","("&amp;N450&amp;")"),"配置错误")&amp;IF(P450="",""," 或 "))</f>
        <v/>
      </c>
      <c r="P450" s="7" t="str">
        <f t="shared" ca="1" si="290"/>
        <v/>
      </c>
      <c r="Q450" s="7">
        <v>3</v>
      </c>
      <c r="R450" s="7">
        <f t="shared" ca="1" si="291"/>
        <v>1</v>
      </c>
      <c r="S450" s="10" t="str">
        <f t="shared" ca="1" si="292"/>
        <v/>
      </c>
      <c r="T450" s="11" t="str">
        <f t="shared" ca="1" si="293"/>
        <v/>
      </c>
      <c r="U450" s="11" t="str">
        <f t="shared" ca="1" si="294"/>
        <v/>
      </c>
      <c r="V450" s="11" t="str">
        <f ca="1">IF(T450="","",IFERROR(VLOOKUP(VALUE(T450),'(辅)战斗时机表'!$A$4:$C$47,3,FALSE)&amp;IF(U450="","","("&amp;U450&amp;")"),"配置错误")&amp;IF(W450="",""," 或 "))</f>
        <v/>
      </c>
      <c r="W450" s="7" t="str">
        <f t="shared" ca="1" si="295"/>
        <v/>
      </c>
      <c r="X450" s="7">
        <v>4</v>
      </c>
      <c r="Y450" s="7">
        <f t="shared" ca="1" si="296"/>
        <v>1</v>
      </c>
      <c r="Z450" s="10" t="str">
        <f t="shared" ca="1" si="297"/>
        <v/>
      </c>
      <c r="AA450" s="11" t="str">
        <f t="shared" ca="1" si="298"/>
        <v/>
      </c>
      <c r="AB450" s="11" t="str">
        <f t="shared" ca="1" si="299"/>
        <v/>
      </c>
      <c r="AC450" s="11" t="str">
        <f ca="1">IF(AA450="","",IFERROR(VLOOKUP(VALUE(AA450),'(辅)战斗时机表'!$A$4:$C$47,3,FALSE)&amp;IF(AB450="","","("&amp;AB450&amp;")"),"配置错误")&amp;IF(AD450="",""," 或 "))</f>
        <v/>
      </c>
      <c r="AD450" s="7" t="str">
        <f t="shared" ca="1" si="300"/>
        <v/>
      </c>
      <c r="AE450" s="7">
        <v>5</v>
      </c>
      <c r="AF450" s="7">
        <f t="shared" ca="1" si="301"/>
        <v>1</v>
      </c>
      <c r="AG450" s="10" t="str">
        <f t="shared" ca="1" si="302"/>
        <v/>
      </c>
      <c r="AH450" s="11" t="str">
        <f t="shared" ca="1" si="303"/>
        <v/>
      </c>
      <c r="AI450" s="11" t="str">
        <f t="shared" ca="1" si="304"/>
        <v/>
      </c>
      <c r="AJ450" s="11" t="str">
        <f ca="1">IF(AH450="","",IFERROR(VLOOKUP(VALUE(AH450),'(辅)战斗时机表'!$A$4:$C$47,3,FALSE)&amp;IF(AI450="","","("&amp;AI450&amp;")"),"配置错误")&amp;IF(AK450="",""," 或 "))</f>
        <v/>
      </c>
    </row>
    <row r="451" spans="1:36" x14ac:dyDescent="0.15">
      <c r="A451" s="9" t="str">
        <f t="shared" ca="1" si="280"/>
        <v>立即</v>
      </c>
      <c r="B451" s="7">
        <f ca="1">IF(OFFSET(Buff!R$6,ROW()-6,0)="","",OFFSET(Buff!R$6,ROW()-6,0))</f>
        <v>0</v>
      </c>
      <c r="C451" s="7">
        <v>1</v>
      </c>
      <c r="D451" s="7">
        <f t="shared" ca="1" si="281"/>
        <v>2</v>
      </c>
      <c r="E451" s="10" t="str">
        <f t="shared" ca="1" si="282"/>
        <v>0</v>
      </c>
      <c r="F451" s="11" t="str">
        <f t="shared" ca="1" si="283"/>
        <v>0</v>
      </c>
      <c r="G451" s="11" t="str">
        <f t="shared" ca="1" si="284"/>
        <v/>
      </c>
      <c r="H451" s="11" t="str">
        <f ca="1">IF(F451="","",IFERROR(VLOOKUP(VALUE(F451),'(辅)战斗时机表'!$A$4:$C$47,3,FALSE)&amp;IF(G451="","","("&amp;G451&amp;")"),"配置错误")&amp;IF(I451="",""," 或 "))</f>
        <v>立即</v>
      </c>
      <c r="I451" s="7" t="str">
        <f t="shared" ca="1" si="285"/>
        <v/>
      </c>
      <c r="J451" s="7">
        <v>2</v>
      </c>
      <c r="K451" s="7">
        <f t="shared" ca="1" si="286"/>
        <v>1</v>
      </c>
      <c r="L451" s="10" t="str">
        <f t="shared" ca="1" si="287"/>
        <v/>
      </c>
      <c r="M451" s="11" t="str">
        <f t="shared" ca="1" si="288"/>
        <v/>
      </c>
      <c r="N451" s="11" t="str">
        <f t="shared" ca="1" si="289"/>
        <v/>
      </c>
      <c r="O451" s="11" t="str">
        <f ca="1">IF(M451="","",IFERROR(VLOOKUP(VALUE(M451),'(辅)战斗时机表'!$A$4:$C$47,3,FALSE)&amp;IF(N451="","","("&amp;N451&amp;")"),"配置错误")&amp;IF(P451="",""," 或 "))</f>
        <v/>
      </c>
      <c r="P451" s="7" t="str">
        <f t="shared" ca="1" si="290"/>
        <v/>
      </c>
      <c r="Q451" s="7">
        <v>3</v>
      </c>
      <c r="R451" s="7">
        <f t="shared" ca="1" si="291"/>
        <v>1</v>
      </c>
      <c r="S451" s="10" t="str">
        <f t="shared" ca="1" si="292"/>
        <v/>
      </c>
      <c r="T451" s="11" t="str">
        <f t="shared" ca="1" si="293"/>
        <v/>
      </c>
      <c r="U451" s="11" t="str">
        <f t="shared" ca="1" si="294"/>
        <v/>
      </c>
      <c r="V451" s="11" t="str">
        <f ca="1">IF(T451="","",IFERROR(VLOOKUP(VALUE(T451),'(辅)战斗时机表'!$A$4:$C$47,3,FALSE)&amp;IF(U451="","","("&amp;U451&amp;")"),"配置错误")&amp;IF(W451="",""," 或 "))</f>
        <v/>
      </c>
      <c r="W451" s="7" t="str">
        <f t="shared" ca="1" si="295"/>
        <v/>
      </c>
      <c r="X451" s="7">
        <v>4</v>
      </c>
      <c r="Y451" s="7">
        <f t="shared" ca="1" si="296"/>
        <v>1</v>
      </c>
      <c r="Z451" s="10" t="str">
        <f t="shared" ca="1" si="297"/>
        <v/>
      </c>
      <c r="AA451" s="11" t="str">
        <f t="shared" ca="1" si="298"/>
        <v/>
      </c>
      <c r="AB451" s="11" t="str">
        <f t="shared" ca="1" si="299"/>
        <v/>
      </c>
      <c r="AC451" s="11" t="str">
        <f ca="1">IF(AA451="","",IFERROR(VLOOKUP(VALUE(AA451),'(辅)战斗时机表'!$A$4:$C$47,3,FALSE)&amp;IF(AB451="","","("&amp;AB451&amp;")"),"配置错误")&amp;IF(AD451="",""," 或 "))</f>
        <v/>
      </c>
      <c r="AD451" s="7" t="str">
        <f t="shared" ca="1" si="300"/>
        <v/>
      </c>
      <c r="AE451" s="7">
        <v>5</v>
      </c>
      <c r="AF451" s="7">
        <f t="shared" ca="1" si="301"/>
        <v>1</v>
      </c>
      <c r="AG451" s="10" t="str">
        <f t="shared" ca="1" si="302"/>
        <v/>
      </c>
      <c r="AH451" s="11" t="str">
        <f t="shared" ca="1" si="303"/>
        <v/>
      </c>
      <c r="AI451" s="11" t="str">
        <f t="shared" ca="1" si="304"/>
        <v/>
      </c>
      <c r="AJ451" s="11" t="str">
        <f ca="1">IF(AH451="","",IFERROR(VLOOKUP(VALUE(AH451),'(辅)战斗时机表'!$A$4:$C$47,3,FALSE)&amp;IF(AI451="","","("&amp;AI451&amp;")"),"配置错误")&amp;IF(AK451="",""," 或 "))</f>
        <v/>
      </c>
    </row>
    <row r="452" spans="1:36" x14ac:dyDescent="0.15">
      <c r="A452" s="9" t="str">
        <f t="shared" ca="1" si="280"/>
        <v>立即</v>
      </c>
      <c r="B452" s="7">
        <f ca="1">IF(OFFSET(Buff!R$6,ROW()-6,0)="","",OFFSET(Buff!R$6,ROW()-6,0))</f>
        <v>0</v>
      </c>
      <c r="C452" s="7">
        <v>1</v>
      </c>
      <c r="D452" s="7">
        <f t="shared" ca="1" si="281"/>
        <v>2</v>
      </c>
      <c r="E452" s="10" t="str">
        <f t="shared" ca="1" si="282"/>
        <v>0</v>
      </c>
      <c r="F452" s="11" t="str">
        <f t="shared" ca="1" si="283"/>
        <v>0</v>
      </c>
      <c r="G452" s="11" t="str">
        <f t="shared" ca="1" si="284"/>
        <v/>
      </c>
      <c r="H452" s="11" t="str">
        <f ca="1">IF(F452="","",IFERROR(VLOOKUP(VALUE(F452),'(辅)战斗时机表'!$A$4:$C$47,3,FALSE)&amp;IF(G452="","","("&amp;G452&amp;")"),"配置错误")&amp;IF(I452="",""," 或 "))</f>
        <v>立即</v>
      </c>
      <c r="I452" s="7" t="str">
        <f t="shared" ca="1" si="285"/>
        <v/>
      </c>
      <c r="J452" s="7">
        <v>2</v>
      </c>
      <c r="K452" s="7">
        <f t="shared" ca="1" si="286"/>
        <v>1</v>
      </c>
      <c r="L452" s="10" t="str">
        <f t="shared" ca="1" si="287"/>
        <v/>
      </c>
      <c r="M452" s="11" t="str">
        <f t="shared" ca="1" si="288"/>
        <v/>
      </c>
      <c r="N452" s="11" t="str">
        <f t="shared" ca="1" si="289"/>
        <v/>
      </c>
      <c r="O452" s="11" t="str">
        <f ca="1">IF(M452="","",IFERROR(VLOOKUP(VALUE(M452),'(辅)战斗时机表'!$A$4:$C$47,3,FALSE)&amp;IF(N452="","","("&amp;N452&amp;")"),"配置错误")&amp;IF(P452="",""," 或 "))</f>
        <v/>
      </c>
      <c r="P452" s="7" t="str">
        <f t="shared" ca="1" si="290"/>
        <v/>
      </c>
      <c r="Q452" s="7">
        <v>3</v>
      </c>
      <c r="R452" s="7">
        <f t="shared" ca="1" si="291"/>
        <v>1</v>
      </c>
      <c r="S452" s="10" t="str">
        <f t="shared" ca="1" si="292"/>
        <v/>
      </c>
      <c r="T452" s="11" t="str">
        <f t="shared" ca="1" si="293"/>
        <v/>
      </c>
      <c r="U452" s="11" t="str">
        <f t="shared" ca="1" si="294"/>
        <v/>
      </c>
      <c r="V452" s="11" t="str">
        <f ca="1">IF(T452="","",IFERROR(VLOOKUP(VALUE(T452),'(辅)战斗时机表'!$A$4:$C$47,3,FALSE)&amp;IF(U452="","","("&amp;U452&amp;")"),"配置错误")&amp;IF(W452="",""," 或 "))</f>
        <v/>
      </c>
      <c r="W452" s="7" t="str">
        <f t="shared" ca="1" si="295"/>
        <v/>
      </c>
      <c r="X452" s="7">
        <v>4</v>
      </c>
      <c r="Y452" s="7">
        <f t="shared" ca="1" si="296"/>
        <v>1</v>
      </c>
      <c r="Z452" s="10" t="str">
        <f t="shared" ca="1" si="297"/>
        <v/>
      </c>
      <c r="AA452" s="11" t="str">
        <f t="shared" ca="1" si="298"/>
        <v/>
      </c>
      <c r="AB452" s="11" t="str">
        <f t="shared" ca="1" si="299"/>
        <v/>
      </c>
      <c r="AC452" s="11" t="str">
        <f ca="1">IF(AA452="","",IFERROR(VLOOKUP(VALUE(AA452),'(辅)战斗时机表'!$A$4:$C$47,3,FALSE)&amp;IF(AB452="","","("&amp;AB452&amp;")"),"配置错误")&amp;IF(AD452="",""," 或 "))</f>
        <v/>
      </c>
      <c r="AD452" s="7" t="str">
        <f t="shared" ca="1" si="300"/>
        <v/>
      </c>
      <c r="AE452" s="7">
        <v>5</v>
      </c>
      <c r="AF452" s="7">
        <f t="shared" ca="1" si="301"/>
        <v>1</v>
      </c>
      <c r="AG452" s="10" t="str">
        <f t="shared" ca="1" si="302"/>
        <v/>
      </c>
      <c r="AH452" s="11" t="str">
        <f t="shared" ca="1" si="303"/>
        <v/>
      </c>
      <c r="AI452" s="11" t="str">
        <f t="shared" ca="1" si="304"/>
        <v/>
      </c>
      <c r="AJ452" s="11" t="str">
        <f ca="1">IF(AH452="","",IFERROR(VLOOKUP(VALUE(AH452),'(辅)战斗时机表'!$A$4:$C$47,3,FALSE)&amp;IF(AI452="","","("&amp;AI452&amp;")"),"配置错误")&amp;IF(AK452="",""," 或 "))</f>
        <v/>
      </c>
    </row>
    <row r="453" spans="1:36" x14ac:dyDescent="0.15">
      <c r="A453" s="9" t="str">
        <f t="shared" ca="1" si="280"/>
        <v>立即</v>
      </c>
      <c r="B453" s="7">
        <f ca="1">IF(OFFSET(Buff!R$6,ROW()-6,0)="","",OFFSET(Buff!R$6,ROW()-6,0))</f>
        <v>0</v>
      </c>
      <c r="C453" s="7">
        <v>1</v>
      </c>
      <c r="D453" s="7">
        <f t="shared" ca="1" si="281"/>
        <v>2</v>
      </c>
      <c r="E453" s="10" t="str">
        <f t="shared" ca="1" si="282"/>
        <v>0</v>
      </c>
      <c r="F453" s="11" t="str">
        <f t="shared" ca="1" si="283"/>
        <v>0</v>
      </c>
      <c r="G453" s="11" t="str">
        <f t="shared" ca="1" si="284"/>
        <v/>
      </c>
      <c r="H453" s="11" t="str">
        <f ca="1">IF(F453="","",IFERROR(VLOOKUP(VALUE(F453),'(辅)战斗时机表'!$A$4:$C$47,3,FALSE)&amp;IF(G453="","","("&amp;G453&amp;")"),"配置错误")&amp;IF(I453="",""," 或 "))</f>
        <v>立即</v>
      </c>
      <c r="I453" s="7" t="str">
        <f t="shared" ca="1" si="285"/>
        <v/>
      </c>
      <c r="J453" s="7">
        <v>2</v>
      </c>
      <c r="K453" s="7">
        <f t="shared" ca="1" si="286"/>
        <v>1</v>
      </c>
      <c r="L453" s="10" t="str">
        <f t="shared" ca="1" si="287"/>
        <v/>
      </c>
      <c r="M453" s="11" t="str">
        <f t="shared" ca="1" si="288"/>
        <v/>
      </c>
      <c r="N453" s="11" t="str">
        <f t="shared" ca="1" si="289"/>
        <v/>
      </c>
      <c r="O453" s="11" t="str">
        <f ca="1">IF(M453="","",IFERROR(VLOOKUP(VALUE(M453),'(辅)战斗时机表'!$A$4:$C$47,3,FALSE)&amp;IF(N453="","","("&amp;N453&amp;")"),"配置错误")&amp;IF(P453="",""," 或 "))</f>
        <v/>
      </c>
      <c r="P453" s="7" t="str">
        <f t="shared" ca="1" si="290"/>
        <v/>
      </c>
      <c r="Q453" s="7">
        <v>3</v>
      </c>
      <c r="R453" s="7">
        <f t="shared" ca="1" si="291"/>
        <v>1</v>
      </c>
      <c r="S453" s="10" t="str">
        <f t="shared" ca="1" si="292"/>
        <v/>
      </c>
      <c r="T453" s="11" t="str">
        <f t="shared" ca="1" si="293"/>
        <v/>
      </c>
      <c r="U453" s="11" t="str">
        <f t="shared" ca="1" si="294"/>
        <v/>
      </c>
      <c r="V453" s="11" t="str">
        <f ca="1">IF(T453="","",IFERROR(VLOOKUP(VALUE(T453),'(辅)战斗时机表'!$A$4:$C$47,3,FALSE)&amp;IF(U453="","","("&amp;U453&amp;")"),"配置错误")&amp;IF(W453="",""," 或 "))</f>
        <v/>
      </c>
      <c r="W453" s="7" t="str">
        <f t="shared" ca="1" si="295"/>
        <v/>
      </c>
      <c r="X453" s="7">
        <v>4</v>
      </c>
      <c r="Y453" s="7">
        <f t="shared" ca="1" si="296"/>
        <v>1</v>
      </c>
      <c r="Z453" s="10" t="str">
        <f t="shared" ca="1" si="297"/>
        <v/>
      </c>
      <c r="AA453" s="11" t="str">
        <f t="shared" ca="1" si="298"/>
        <v/>
      </c>
      <c r="AB453" s="11" t="str">
        <f t="shared" ca="1" si="299"/>
        <v/>
      </c>
      <c r="AC453" s="11" t="str">
        <f ca="1">IF(AA453="","",IFERROR(VLOOKUP(VALUE(AA453),'(辅)战斗时机表'!$A$4:$C$47,3,FALSE)&amp;IF(AB453="","","("&amp;AB453&amp;")"),"配置错误")&amp;IF(AD453="",""," 或 "))</f>
        <v/>
      </c>
      <c r="AD453" s="7" t="str">
        <f t="shared" ca="1" si="300"/>
        <v/>
      </c>
      <c r="AE453" s="7">
        <v>5</v>
      </c>
      <c r="AF453" s="7">
        <f t="shared" ca="1" si="301"/>
        <v>1</v>
      </c>
      <c r="AG453" s="10" t="str">
        <f t="shared" ca="1" si="302"/>
        <v/>
      </c>
      <c r="AH453" s="11" t="str">
        <f t="shared" ca="1" si="303"/>
        <v/>
      </c>
      <c r="AI453" s="11" t="str">
        <f t="shared" ca="1" si="304"/>
        <v/>
      </c>
      <c r="AJ453" s="11" t="str">
        <f ca="1">IF(AH453="","",IFERROR(VLOOKUP(VALUE(AH453),'(辅)战斗时机表'!$A$4:$C$47,3,FALSE)&amp;IF(AI453="","","("&amp;AI453&amp;")"),"配置错误")&amp;IF(AK453="",""," 或 "))</f>
        <v/>
      </c>
    </row>
    <row r="454" spans="1:36" x14ac:dyDescent="0.15">
      <c r="A454" s="9" t="str">
        <f t="shared" ca="1" si="280"/>
        <v>立即</v>
      </c>
      <c r="B454" s="7">
        <f ca="1">IF(OFFSET(Buff!R$6,ROW()-6,0)="","",OFFSET(Buff!R$6,ROW()-6,0))</f>
        <v>0</v>
      </c>
      <c r="C454" s="7">
        <v>1</v>
      </c>
      <c r="D454" s="7">
        <f t="shared" ca="1" si="281"/>
        <v>2</v>
      </c>
      <c r="E454" s="10" t="str">
        <f t="shared" ca="1" si="282"/>
        <v>0</v>
      </c>
      <c r="F454" s="11" t="str">
        <f t="shared" ca="1" si="283"/>
        <v>0</v>
      </c>
      <c r="G454" s="11" t="str">
        <f t="shared" ca="1" si="284"/>
        <v/>
      </c>
      <c r="H454" s="11" t="str">
        <f ca="1">IF(F454="","",IFERROR(VLOOKUP(VALUE(F454),'(辅)战斗时机表'!$A$4:$C$47,3,FALSE)&amp;IF(G454="","","("&amp;G454&amp;")"),"配置错误")&amp;IF(I454="",""," 或 "))</f>
        <v>立即</v>
      </c>
      <c r="I454" s="7" t="str">
        <f t="shared" ca="1" si="285"/>
        <v/>
      </c>
      <c r="J454" s="7">
        <v>2</v>
      </c>
      <c r="K454" s="7">
        <f t="shared" ca="1" si="286"/>
        <v>1</v>
      </c>
      <c r="L454" s="10" t="str">
        <f t="shared" ca="1" si="287"/>
        <v/>
      </c>
      <c r="M454" s="11" t="str">
        <f t="shared" ca="1" si="288"/>
        <v/>
      </c>
      <c r="N454" s="11" t="str">
        <f t="shared" ca="1" si="289"/>
        <v/>
      </c>
      <c r="O454" s="11" t="str">
        <f ca="1">IF(M454="","",IFERROR(VLOOKUP(VALUE(M454),'(辅)战斗时机表'!$A$4:$C$47,3,FALSE)&amp;IF(N454="","","("&amp;N454&amp;")"),"配置错误")&amp;IF(P454="",""," 或 "))</f>
        <v/>
      </c>
      <c r="P454" s="7" t="str">
        <f t="shared" ca="1" si="290"/>
        <v/>
      </c>
      <c r="Q454" s="7">
        <v>3</v>
      </c>
      <c r="R454" s="7">
        <f t="shared" ca="1" si="291"/>
        <v>1</v>
      </c>
      <c r="S454" s="10" t="str">
        <f t="shared" ca="1" si="292"/>
        <v/>
      </c>
      <c r="T454" s="11" t="str">
        <f t="shared" ca="1" si="293"/>
        <v/>
      </c>
      <c r="U454" s="11" t="str">
        <f t="shared" ca="1" si="294"/>
        <v/>
      </c>
      <c r="V454" s="11" t="str">
        <f ca="1">IF(T454="","",IFERROR(VLOOKUP(VALUE(T454),'(辅)战斗时机表'!$A$4:$C$47,3,FALSE)&amp;IF(U454="","","("&amp;U454&amp;")"),"配置错误")&amp;IF(W454="",""," 或 "))</f>
        <v/>
      </c>
      <c r="W454" s="7" t="str">
        <f t="shared" ca="1" si="295"/>
        <v/>
      </c>
      <c r="X454" s="7">
        <v>4</v>
      </c>
      <c r="Y454" s="7">
        <f t="shared" ca="1" si="296"/>
        <v>1</v>
      </c>
      <c r="Z454" s="10" t="str">
        <f t="shared" ca="1" si="297"/>
        <v/>
      </c>
      <c r="AA454" s="11" t="str">
        <f t="shared" ca="1" si="298"/>
        <v/>
      </c>
      <c r="AB454" s="11" t="str">
        <f t="shared" ca="1" si="299"/>
        <v/>
      </c>
      <c r="AC454" s="11" t="str">
        <f ca="1">IF(AA454="","",IFERROR(VLOOKUP(VALUE(AA454),'(辅)战斗时机表'!$A$4:$C$47,3,FALSE)&amp;IF(AB454="","","("&amp;AB454&amp;")"),"配置错误")&amp;IF(AD454="",""," 或 "))</f>
        <v/>
      </c>
      <c r="AD454" s="7" t="str">
        <f t="shared" ca="1" si="300"/>
        <v/>
      </c>
      <c r="AE454" s="7">
        <v>5</v>
      </c>
      <c r="AF454" s="7">
        <f t="shared" ca="1" si="301"/>
        <v>1</v>
      </c>
      <c r="AG454" s="10" t="str">
        <f t="shared" ca="1" si="302"/>
        <v/>
      </c>
      <c r="AH454" s="11" t="str">
        <f t="shared" ca="1" si="303"/>
        <v/>
      </c>
      <c r="AI454" s="11" t="str">
        <f t="shared" ca="1" si="304"/>
        <v/>
      </c>
      <c r="AJ454" s="11" t="str">
        <f ca="1">IF(AH454="","",IFERROR(VLOOKUP(VALUE(AH454),'(辅)战斗时机表'!$A$4:$C$47,3,FALSE)&amp;IF(AI454="","","("&amp;AI454&amp;")"),"配置错误")&amp;IF(AK454="",""," 或 "))</f>
        <v/>
      </c>
    </row>
    <row r="455" spans="1:36" x14ac:dyDescent="0.15">
      <c r="A455" s="9" t="str">
        <f t="shared" ca="1" si="280"/>
        <v>立即</v>
      </c>
      <c r="B455" s="7">
        <f ca="1">IF(OFFSET(Buff!R$6,ROW()-6,0)="","",OFFSET(Buff!R$6,ROW()-6,0))</f>
        <v>0</v>
      </c>
      <c r="C455" s="7">
        <v>1</v>
      </c>
      <c r="D455" s="7">
        <f t="shared" ca="1" si="281"/>
        <v>2</v>
      </c>
      <c r="E455" s="10" t="str">
        <f t="shared" ca="1" si="282"/>
        <v>0</v>
      </c>
      <c r="F455" s="11" t="str">
        <f t="shared" ca="1" si="283"/>
        <v>0</v>
      </c>
      <c r="G455" s="11" t="str">
        <f t="shared" ca="1" si="284"/>
        <v/>
      </c>
      <c r="H455" s="11" t="str">
        <f ca="1">IF(F455="","",IFERROR(VLOOKUP(VALUE(F455),'(辅)战斗时机表'!$A$4:$C$47,3,FALSE)&amp;IF(G455="","","("&amp;G455&amp;")"),"配置错误")&amp;IF(I455="",""," 或 "))</f>
        <v>立即</v>
      </c>
      <c r="I455" s="7" t="str">
        <f t="shared" ca="1" si="285"/>
        <v/>
      </c>
      <c r="J455" s="7">
        <v>2</v>
      </c>
      <c r="K455" s="7">
        <f t="shared" ca="1" si="286"/>
        <v>1</v>
      </c>
      <c r="L455" s="10" t="str">
        <f t="shared" ca="1" si="287"/>
        <v/>
      </c>
      <c r="M455" s="11" t="str">
        <f t="shared" ca="1" si="288"/>
        <v/>
      </c>
      <c r="N455" s="11" t="str">
        <f t="shared" ca="1" si="289"/>
        <v/>
      </c>
      <c r="O455" s="11" t="str">
        <f ca="1">IF(M455="","",IFERROR(VLOOKUP(VALUE(M455),'(辅)战斗时机表'!$A$4:$C$47,3,FALSE)&amp;IF(N455="","","("&amp;N455&amp;")"),"配置错误")&amp;IF(P455="",""," 或 "))</f>
        <v/>
      </c>
      <c r="P455" s="7" t="str">
        <f t="shared" ca="1" si="290"/>
        <v/>
      </c>
      <c r="Q455" s="7">
        <v>3</v>
      </c>
      <c r="R455" s="7">
        <f t="shared" ca="1" si="291"/>
        <v>1</v>
      </c>
      <c r="S455" s="10" t="str">
        <f t="shared" ca="1" si="292"/>
        <v/>
      </c>
      <c r="T455" s="11" t="str">
        <f t="shared" ca="1" si="293"/>
        <v/>
      </c>
      <c r="U455" s="11" t="str">
        <f t="shared" ca="1" si="294"/>
        <v/>
      </c>
      <c r="V455" s="11" t="str">
        <f ca="1">IF(T455="","",IFERROR(VLOOKUP(VALUE(T455),'(辅)战斗时机表'!$A$4:$C$47,3,FALSE)&amp;IF(U455="","","("&amp;U455&amp;")"),"配置错误")&amp;IF(W455="",""," 或 "))</f>
        <v/>
      </c>
      <c r="W455" s="7" t="str">
        <f t="shared" ca="1" si="295"/>
        <v/>
      </c>
      <c r="X455" s="7">
        <v>4</v>
      </c>
      <c r="Y455" s="7">
        <f t="shared" ca="1" si="296"/>
        <v>1</v>
      </c>
      <c r="Z455" s="10" t="str">
        <f t="shared" ca="1" si="297"/>
        <v/>
      </c>
      <c r="AA455" s="11" t="str">
        <f t="shared" ca="1" si="298"/>
        <v/>
      </c>
      <c r="AB455" s="11" t="str">
        <f t="shared" ca="1" si="299"/>
        <v/>
      </c>
      <c r="AC455" s="11" t="str">
        <f ca="1">IF(AA455="","",IFERROR(VLOOKUP(VALUE(AA455),'(辅)战斗时机表'!$A$4:$C$47,3,FALSE)&amp;IF(AB455="","","("&amp;AB455&amp;")"),"配置错误")&amp;IF(AD455="",""," 或 "))</f>
        <v/>
      </c>
      <c r="AD455" s="7" t="str">
        <f t="shared" ca="1" si="300"/>
        <v/>
      </c>
      <c r="AE455" s="7">
        <v>5</v>
      </c>
      <c r="AF455" s="7">
        <f t="shared" ca="1" si="301"/>
        <v>1</v>
      </c>
      <c r="AG455" s="10" t="str">
        <f t="shared" ca="1" si="302"/>
        <v/>
      </c>
      <c r="AH455" s="11" t="str">
        <f t="shared" ca="1" si="303"/>
        <v/>
      </c>
      <c r="AI455" s="11" t="str">
        <f t="shared" ca="1" si="304"/>
        <v/>
      </c>
      <c r="AJ455" s="11" t="str">
        <f ca="1">IF(AH455="","",IFERROR(VLOOKUP(VALUE(AH455),'(辅)战斗时机表'!$A$4:$C$47,3,FALSE)&amp;IF(AI455="","","("&amp;AI455&amp;")"),"配置错误")&amp;IF(AK455="",""," 或 "))</f>
        <v/>
      </c>
    </row>
    <row r="456" spans="1:36" x14ac:dyDescent="0.15">
      <c r="A456" s="9" t="str">
        <f t="shared" ca="1" si="280"/>
        <v>立即</v>
      </c>
      <c r="B456" s="7">
        <f ca="1">IF(OFFSET(Buff!R$6,ROW()-6,0)="","",OFFSET(Buff!R$6,ROW()-6,0))</f>
        <v>0</v>
      </c>
      <c r="C456" s="7">
        <v>1</v>
      </c>
      <c r="D456" s="7">
        <f t="shared" ca="1" si="281"/>
        <v>2</v>
      </c>
      <c r="E456" s="10" t="str">
        <f t="shared" ca="1" si="282"/>
        <v>0</v>
      </c>
      <c r="F456" s="11" t="str">
        <f t="shared" ca="1" si="283"/>
        <v>0</v>
      </c>
      <c r="G456" s="11" t="str">
        <f t="shared" ca="1" si="284"/>
        <v/>
      </c>
      <c r="H456" s="11" t="str">
        <f ca="1">IF(F456="","",IFERROR(VLOOKUP(VALUE(F456),'(辅)战斗时机表'!$A$4:$C$47,3,FALSE)&amp;IF(G456="","","("&amp;G456&amp;")"),"配置错误")&amp;IF(I456="",""," 或 "))</f>
        <v>立即</v>
      </c>
      <c r="I456" s="7" t="str">
        <f t="shared" ca="1" si="285"/>
        <v/>
      </c>
      <c r="J456" s="7">
        <v>2</v>
      </c>
      <c r="K456" s="7">
        <f t="shared" ca="1" si="286"/>
        <v>1</v>
      </c>
      <c r="L456" s="10" t="str">
        <f t="shared" ca="1" si="287"/>
        <v/>
      </c>
      <c r="M456" s="11" t="str">
        <f t="shared" ca="1" si="288"/>
        <v/>
      </c>
      <c r="N456" s="11" t="str">
        <f t="shared" ca="1" si="289"/>
        <v/>
      </c>
      <c r="O456" s="11" t="str">
        <f ca="1">IF(M456="","",IFERROR(VLOOKUP(VALUE(M456),'(辅)战斗时机表'!$A$4:$C$47,3,FALSE)&amp;IF(N456="","","("&amp;N456&amp;")"),"配置错误")&amp;IF(P456="",""," 或 "))</f>
        <v/>
      </c>
      <c r="P456" s="7" t="str">
        <f t="shared" ca="1" si="290"/>
        <v/>
      </c>
      <c r="Q456" s="7">
        <v>3</v>
      </c>
      <c r="R456" s="7">
        <f t="shared" ca="1" si="291"/>
        <v>1</v>
      </c>
      <c r="S456" s="10" t="str">
        <f t="shared" ca="1" si="292"/>
        <v/>
      </c>
      <c r="T456" s="11" t="str">
        <f t="shared" ca="1" si="293"/>
        <v/>
      </c>
      <c r="U456" s="11" t="str">
        <f t="shared" ca="1" si="294"/>
        <v/>
      </c>
      <c r="V456" s="11" t="str">
        <f ca="1">IF(T456="","",IFERROR(VLOOKUP(VALUE(T456),'(辅)战斗时机表'!$A$4:$C$47,3,FALSE)&amp;IF(U456="","","("&amp;U456&amp;")"),"配置错误")&amp;IF(W456="",""," 或 "))</f>
        <v/>
      </c>
      <c r="W456" s="7" t="str">
        <f t="shared" ca="1" si="295"/>
        <v/>
      </c>
      <c r="X456" s="7">
        <v>4</v>
      </c>
      <c r="Y456" s="7">
        <f t="shared" ca="1" si="296"/>
        <v>1</v>
      </c>
      <c r="Z456" s="10" t="str">
        <f t="shared" ca="1" si="297"/>
        <v/>
      </c>
      <c r="AA456" s="11" t="str">
        <f t="shared" ca="1" si="298"/>
        <v/>
      </c>
      <c r="AB456" s="11" t="str">
        <f t="shared" ca="1" si="299"/>
        <v/>
      </c>
      <c r="AC456" s="11" t="str">
        <f ca="1">IF(AA456="","",IFERROR(VLOOKUP(VALUE(AA456),'(辅)战斗时机表'!$A$4:$C$47,3,FALSE)&amp;IF(AB456="","","("&amp;AB456&amp;")"),"配置错误")&amp;IF(AD456="",""," 或 "))</f>
        <v/>
      </c>
      <c r="AD456" s="7" t="str">
        <f t="shared" ca="1" si="300"/>
        <v/>
      </c>
      <c r="AE456" s="7">
        <v>5</v>
      </c>
      <c r="AF456" s="7">
        <f t="shared" ca="1" si="301"/>
        <v>1</v>
      </c>
      <c r="AG456" s="10" t="str">
        <f t="shared" ca="1" si="302"/>
        <v/>
      </c>
      <c r="AH456" s="11" t="str">
        <f t="shared" ca="1" si="303"/>
        <v/>
      </c>
      <c r="AI456" s="11" t="str">
        <f t="shared" ca="1" si="304"/>
        <v/>
      </c>
      <c r="AJ456" s="11" t="str">
        <f ca="1">IF(AH456="","",IFERROR(VLOOKUP(VALUE(AH456),'(辅)战斗时机表'!$A$4:$C$47,3,FALSE)&amp;IF(AI456="","","("&amp;AI456&amp;")"),"配置错误")&amp;IF(AK456="",""," 或 "))</f>
        <v/>
      </c>
    </row>
    <row r="457" spans="1:36" x14ac:dyDescent="0.15">
      <c r="A457" s="9" t="str">
        <f t="shared" ca="1" si="280"/>
        <v>立即</v>
      </c>
      <c r="B457" s="7">
        <f ca="1">IF(OFFSET(Buff!R$6,ROW()-6,0)="","",OFFSET(Buff!R$6,ROW()-6,0))</f>
        <v>0</v>
      </c>
      <c r="C457" s="7">
        <v>1</v>
      </c>
      <c r="D457" s="7">
        <f t="shared" ca="1" si="281"/>
        <v>2</v>
      </c>
      <c r="E457" s="10" t="str">
        <f t="shared" ca="1" si="282"/>
        <v>0</v>
      </c>
      <c r="F457" s="11" t="str">
        <f t="shared" ca="1" si="283"/>
        <v>0</v>
      </c>
      <c r="G457" s="11" t="str">
        <f t="shared" ca="1" si="284"/>
        <v/>
      </c>
      <c r="H457" s="11" t="str">
        <f ca="1">IF(F457="","",IFERROR(VLOOKUP(VALUE(F457),'(辅)战斗时机表'!$A$4:$C$47,3,FALSE)&amp;IF(G457="","","("&amp;G457&amp;")"),"配置错误")&amp;IF(I457="",""," 或 "))</f>
        <v>立即</v>
      </c>
      <c r="I457" s="7" t="str">
        <f t="shared" ca="1" si="285"/>
        <v/>
      </c>
      <c r="J457" s="7">
        <v>2</v>
      </c>
      <c r="K457" s="7">
        <f t="shared" ca="1" si="286"/>
        <v>1</v>
      </c>
      <c r="L457" s="10" t="str">
        <f t="shared" ca="1" si="287"/>
        <v/>
      </c>
      <c r="M457" s="11" t="str">
        <f t="shared" ca="1" si="288"/>
        <v/>
      </c>
      <c r="N457" s="11" t="str">
        <f t="shared" ca="1" si="289"/>
        <v/>
      </c>
      <c r="O457" s="11" t="str">
        <f ca="1">IF(M457="","",IFERROR(VLOOKUP(VALUE(M457),'(辅)战斗时机表'!$A$4:$C$47,3,FALSE)&amp;IF(N457="","","("&amp;N457&amp;")"),"配置错误")&amp;IF(P457="",""," 或 "))</f>
        <v/>
      </c>
      <c r="P457" s="7" t="str">
        <f t="shared" ca="1" si="290"/>
        <v/>
      </c>
      <c r="Q457" s="7">
        <v>3</v>
      </c>
      <c r="R457" s="7">
        <f t="shared" ca="1" si="291"/>
        <v>1</v>
      </c>
      <c r="S457" s="10" t="str">
        <f t="shared" ca="1" si="292"/>
        <v/>
      </c>
      <c r="T457" s="11" t="str">
        <f t="shared" ca="1" si="293"/>
        <v/>
      </c>
      <c r="U457" s="11" t="str">
        <f t="shared" ca="1" si="294"/>
        <v/>
      </c>
      <c r="V457" s="11" t="str">
        <f ca="1">IF(T457="","",IFERROR(VLOOKUP(VALUE(T457),'(辅)战斗时机表'!$A$4:$C$47,3,FALSE)&amp;IF(U457="","","("&amp;U457&amp;")"),"配置错误")&amp;IF(W457="",""," 或 "))</f>
        <v/>
      </c>
      <c r="W457" s="7" t="str">
        <f t="shared" ca="1" si="295"/>
        <v/>
      </c>
      <c r="X457" s="7">
        <v>4</v>
      </c>
      <c r="Y457" s="7">
        <f t="shared" ca="1" si="296"/>
        <v>1</v>
      </c>
      <c r="Z457" s="10" t="str">
        <f t="shared" ca="1" si="297"/>
        <v/>
      </c>
      <c r="AA457" s="11" t="str">
        <f t="shared" ca="1" si="298"/>
        <v/>
      </c>
      <c r="AB457" s="11" t="str">
        <f t="shared" ca="1" si="299"/>
        <v/>
      </c>
      <c r="AC457" s="11" t="str">
        <f ca="1">IF(AA457="","",IFERROR(VLOOKUP(VALUE(AA457),'(辅)战斗时机表'!$A$4:$C$47,3,FALSE)&amp;IF(AB457="","","("&amp;AB457&amp;")"),"配置错误")&amp;IF(AD457="",""," 或 "))</f>
        <v/>
      </c>
      <c r="AD457" s="7" t="str">
        <f t="shared" ca="1" si="300"/>
        <v/>
      </c>
      <c r="AE457" s="7">
        <v>5</v>
      </c>
      <c r="AF457" s="7">
        <f t="shared" ca="1" si="301"/>
        <v>1</v>
      </c>
      <c r="AG457" s="10" t="str">
        <f t="shared" ca="1" si="302"/>
        <v/>
      </c>
      <c r="AH457" s="11" t="str">
        <f t="shared" ca="1" si="303"/>
        <v/>
      </c>
      <c r="AI457" s="11" t="str">
        <f t="shared" ca="1" si="304"/>
        <v/>
      </c>
      <c r="AJ457" s="11" t="str">
        <f ca="1">IF(AH457="","",IFERROR(VLOOKUP(VALUE(AH457),'(辅)战斗时机表'!$A$4:$C$47,3,FALSE)&amp;IF(AI457="","","("&amp;AI457&amp;")"),"配置错误")&amp;IF(AK457="",""," 或 "))</f>
        <v/>
      </c>
    </row>
    <row r="458" spans="1:36" x14ac:dyDescent="0.15">
      <c r="A458" s="9" t="str">
        <f t="shared" ca="1" si="280"/>
        <v>立即</v>
      </c>
      <c r="B458" s="7">
        <f ca="1">IF(OFFSET(Buff!R$6,ROW()-6,0)="","",OFFSET(Buff!R$6,ROW()-6,0))</f>
        <v>0</v>
      </c>
      <c r="C458" s="7">
        <v>1</v>
      </c>
      <c r="D458" s="7">
        <f t="shared" ca="1" si="281"/>
        <v>2</v>
      </c>
      <c r="E458" s="10" t="str">
        <f t="shared" ca="1" si="282"/>
        <v>0</v>
      </c>
      <c r="F458" s="11" t="str">
        <f t="shared" ca="1" si="283"/>
        <v>0</v>
      </c>
      <c r="G458" s="11" t="str">
        <f t="shared" ca="1" si="284"/>
        <v/>
      </c>
      <c r="H458" s="11" t="str">
        <f ca="1">IF(F458="","",IFERROR(VLOOKUP(VALUE(F458),'(辅)战斗时机表'!$A$4:$C$47,3,FALSE)&amp;IF(G458="","","("&amp;G458&amp;")"),"配置错误")&amp;IF(I458="",""," 或 "))</f>
        <v>立即</v>
      </c>
      <c r="I458" s="7" t="str">
        <f t="shared" ca="1" si="285"/>
        <v/>
      </c>
      <c r="J458" s="7">
        <v>2</v>
      </c>
      <c r="K458" s="7">
        <f t="shared" ca="1" si="286"/>
        <v>1</v>
      </c>
      <c r="L458" s="10" t="str">
        <f t="shared" ca="1" si="287"/>
        <v/>
      </c>
      <c r="M458" s="11" t="str">
        <f t="shared" ca="1" si="288"/>
        <v/>
      </c>
      <c r="N458" s="11" t="str">
        <f t="shared" ca="1" si="289"/>
        <v/>
      </c>
      <c r="O458" s="11" t="str">
        <f ca="1">IF(M458="","",IFERROR(VLOOKUP(VALUE(M458),'(辅)战斗时机表'!$A$4:$C$47,3,FALSE)&amp;IF(N458="","","("&amp;N458&amp;")"),"配置错误")&amp;IF(P458="",""," 或 "))</f>
        <v/>
      </c>
      <c r="P458" s="7" t="str">
        <f t="shared" ca="1" si="290"/>
        <v/>
      </c>
      <c r="Q458" s="7">
        <v>3</v>
      </c>
      <c r="R458" s="7">
        <f t="shared" ca="1" si="291"/>
        <v>1</v>
      </c>
      <c r="S458" s="10" t="str">
        <f t="shared" ca="1" si="292"/>
        <v/>
      </c>
      <c r="T458" s="11" t="str">
        <f t="shared" ca="1" si="293"/>
        <v/>
      </c>
      <c r="U458" s="11" t="str">
        <f t="shared" ca="1" si="294"/>
        <v/>
      </c>
      <c r="V458" s="11" t="str">
        <f ca="1">IF(T458="","",IFERROR(VLOOKUP(VALUE(T458),'(辅)战斗时机表'!$A$4:$C$47,3,FALSE)&amp;IF(U458="","","("&amp;U458&amp;")"),"配置错误")&amp;IF(W458="",""," 或 "))</f>
        <v/>
      </c>
      <c r="W458" s="7" t="str">
        <f t="shared" ca="1" si="295"/>
        <v/>
      </c>
      <c r="X458" s="7">
        <v>4</v>
      </c>
      <c r="Y458" s="7">
        <f t="shared" ca="1" si="296"/>
        <v>1</v>
      </c>
      <c r="Z458" s="10" t="str">
        <f t="shared" ca="1" si="297"/>
        <v/>
      </c>
      <c r="AA458" s="11" t="str">
        <f t="shared" ca="1" si="298"/>
        <v/>
      </c>
      <c r="AB458" s="11" t="str">
        <f t="shared" ca="1" si="299"/>
        <v/>
      </c>
      <c r="AC458" s="11" t="str">
        <f ca="1">IF(AA458="","",IFERROR(VLOOKUP(VALUE(AA458),'(辅)战斗时机表'!$A$4:$C$47,3,FALSE)&amp;IF(AB458="","","("&amp;AB458&amp;")"),"配置错误")&amp;IF(AD458="",""," 或 "))</f>
        <v/>
      </c>
      <c r="AD458" s="7" t="str">
        <f t="shared" ca="1" si="300"/>
        <v/>
      </c>
      <c r="AE458" s="7">
        <v>5</v>
      </c>
      <c r="AF458" s="7">
        <f t="shared" ca="1" si="301"/>
        <v>1</v>
      </c>
      <c r="AG458" s="10" t="str">
        <f t="shared" ca="1" si="302"/>
        <v/>
      </c>
      <c r="AH458" s="11" t="str">
        <f t="shared" ca="1" si="303"/>
        <v/>
      </c>
      <c r="AI458" s="11" t="str">
        <f t="shared" ca="1" si="304"/>
        <v/>
      </c>
      <c r="AJ458" s="11" t="str">
        <f ca="1">IF(AH458="","",IFERROR(VLOOKUP(VALUE(AH458),'(辅)战斗时机表'!$A$4:$C$47,3,FALSE)&amp;IF(AI458="","","("&amp;AI458&amp;")"),"配置错误")&amp;IF(AK458="",""," 或 "))</f>
        <v/>
      </c>
    </row>
    <row r="459" spans="1:36" x14ac:dyDescent="0.15">
      <c r="A459" s="9" t="str">
        <f t="shared" ca="1" si="280"/>
        <v>立即</v>
      </c>
      <c r="B459" s="7">
        <f ca="1">IF(OFFSET(Buff!R$6,ROW()-6,0)="","",OFFSET(Buff!R$6,ROW()-6,0))</f>
        <v>0</v>
      </c>
      <c r="C459" s="7">
        <v>1</v>
      </c>
      <c r="D459" s="7">
        <f t="shared" ca="1" si="281"/>
        <v>2</v>
      </c>
      <c r="E459" s="10" t="str">
        <f t="shared" ca="1" si="282"/>
        <v>0</v>
      </c>
      <c r="F459" s="11" t="str">
        <f t="shared" ca="1" si="283"/>
        <v>0</v>
      </c>
      <c r="G459" s="11" t="str">
        <f t="shared" ca="1" si="284"/>
        <v/>
      </c>
      <c r="H459" s="11" t="str">
        <f ca="1">IF(F459="","",IFERROR(VLOOKUP(VALUE(F459),'(辅)战斗时机表'!$A$4:$C$47,3,FALSE)&amp;IF(G459="","","("&amp;G459&amp;")"),"配置错误")&amp;IF(I459="",""," 或 "))</f>
        <v>立即</v>
      </c>
      <c r="I459" s="7" t="str">
        <f t="shared" ca="1" si="285"/>
        <v/>
      </c>
      <c r="J459" s="7">
        <v>2</v>
      </c>
      <c r="K459" s="7">
        <f t="shared" ca="1" si="286"/>
        <v>1</v>
      </c>
      <c r="L459" s="10" t="str">
        <f t="shared" ca="1" si="287"/>
        <v/>
      </c>
      <c r="M459" s="11" t="str">
        <f t="shared" ca="1" si="288"/>
        <v/>
      </c>
      <c r="N459" s="11" t="str">
        <f t="shared" ca="1" si="289"/>
        <v/>
      </c>
      <c r="O459" s="11" t="str">
        <f ca="1">IF(M459="","",IFERROR(VLOOKUP(VALUE(M459),'(辅)战斗时机表'!$A$4:$C$47,3,FALSE)&amp;IF(N459="","","("&amp;N459&amp;")"),"配置错误")&amp;IF(P459="",""," 或 "))</f>
        <v/>
      </c>
      <c r="P459" s="7" t="str">
        <f t="shared" ca="1" si="290"/>
        <v/>
      </c>
      <c r="Q459" s="7">
        <v>3</v>
      </c>
      <c r="R459" s="7">
        <f t="shared" ca="1" si="291"/>
        <v>1</v>
      </c>
      <c r="S459" s="10" t="str">
        <f t="shared" ca="1" si="292"/>
        <v/>
      </c>
      <c r="T459" s="11" t="str">
        <f t="shared" ca="1" si="293"/>
        <v/>
      </c>
      <c r="U459" s="11" t="str">
        <f t="shared" ca="1" si="294"/>
        <v/>
      </c>
      <c r="V459" s="11" t="str">
        <f ca="1">IF(T459="","",IFERROR(VLOOKUP(VALUE(T459),'(辅)战斗时机表'!$A$4:$C$47,3,FALSE)&amp;IF(U459="","","("&amp;U459&amp;")"),"配置错误")&amp;IF(W459="",""," 或 "))</f>
        <v/>
      </c>
      <c r="W459" s="7" t="str">
        <f t="shared" ca="1" si="295"/>
        <v/>
      </c>
      <c r="X459" s="7">
        <v>4</v>
      </c>
      <c r="Y459" s="7">
        <f t="shared" ca="1" si="296"/>
        <v>1</v>
      </c>
      <c r="Z459" s="10" t="str">
        <f t="shared" ca="1" si="297"/>
        <v/>
      </c>
      <c r="AA459" s="11" t="str">
        <f t="shared" ca="1" si="298"/>
        <v/>
      </c>
      <c r="AB459" s="11" t="str">
        <f t="shared" ca="1" si="299"/>
        <v/>
      </c>
      <c r="AC459" s="11" t="str">
        <f ca="1">IF(AA459="","",IFERROR(VLOOKUP(VALUE(AA459),'(辅)战斗时机表'!$A$4:$C$47,3,FALSE)&amp;IF(AB459="","","("&amp;AB459&amp;")"),"配置错误")&amp;IF(AD459="",""," 或 "))</f>
        <v/>
      </c>
      <c r="AD459" s="7" t="str">
        <f t="shared" ca="1" si="300"/>
        <v/>
      </c>
      <c r="AE459" s="7">
        <v>5</v>
      </c>
      <c r="AF459" s="7">
        <f t="shared" ca="1" si="301"/>
        <v>1</v>
      </c>
      <c r="AG459" s="10" t="str">
        <f t="shared" ca="1" si="302"/>
        <v/>
      </c>
      <c r="AH459" s="11" t="str">
        <f t="shared" ca="1" si="303"/>
        <v/>
      </c>
      <c r="AI459" s="11" t="str">
        <f t="shared" ca="1" si="304"/>
        <v/>
      </c>
      <c r="AJ459" s="11" t="str">
        <f ca="1">IF(AH459="","",IFERROR(VLOOKUP(VALUE(AH459),'(辅)战斗时机表'!$A$4:$C$47,3,FALSE)&amp;IF(AI459="","","("&amp;AI459&amp;")"),"配置错误")&amp;IF(AK459="",""," 或 "))</f>
        <v/>
      </c>
    </row>
    <row r="460" spans="1:36" x14ac:dyDescent="0.15">
      <c r="A460" s="9" t="str">
        <f t="shared" ca="1" si="280"/>
        <v>友方死亡</v>
      </c>
      <c r="B460" s="7">
        <f ca="1">IF(OFFSET(Buff!R$6,ROW()-6,0)="","",OFFSET(Buff!R$6,ROW()-6,0))</f>
        <v>603</v>
      </c>
      <c r="C460" s="7">
        <v>1</v>
      </c>
      <c r="D460" s="7">
        <f t="shared" ca="1" si="281"/>
        <v>4</v>
      </c>
      <c r="E460" s="10" t="str">
        <f t="shared" ca="1" si="282"/>
        <v>603</v>
      </c>
      <c r="F460" s="11" t="str">
        <f t="shared" ca="1" si="283"/>
        <v>603</v>
      </c>
      <c r="G460" s="11" t="str">
        <f t="shared" ca="1" si="284"/>
        <v/>
      </c>
      <c r="H460" s="11" t="str">
        <f ca="1">IF(F460="","",IFERROR(VLOOKUP(VALUE(F460),'(辅)战斗时机表'!$A$4:$C$47,3,FALSE)&amp;IF(G460="","","("&amp;G460&amp;")"),"配置错误")&amp;IF(I460="",""," 或 "))</f>
        <v>友方死亡</v>
      </c>
      <c r="I460" s="7" t="str">
        <f t="shared" ca="1" si="285"/>
        <v/>
      </c>
      <c r="J460" s="7">
        <v>2</v>
      </c>
      <c r="K460" s="7">
        <f t="shared" ca="1" si="286"/>
        <v>1</v>
      </c>
      <c r="L460" s="10" t="str">
        <f t="shared" ca="1" si="287"/>
        <v/>
      </c>
      <c r="M460" s="11" t="str">
        <f t="shared" ca="1" si="288"/>
        <v/>
      </c>
      <c r="N460" s="11" t="str">
        <f t="shared" ca="1" si="289"/>
        <v/>
      </c>
      <c r="O460" s="11" t="str">
        <f ca="1">IF(M460="","",IFERROR(VLOOKUP(VALUE(M460),'(辅)战斗时机表'!$A$4:$C$47,3,FALSE)&amp;IF(N460="","","("&amp;N460&amp;")"),"配置错误")&amp;IF(P460="",""," 或 "))</f>
        <v/>
      </c>
      <c r="P460" s="7" t="str">
        <f t="shared" ca="1" si="290"/>
        <v/>
      </c>
      <c r="Q460" s="7">
        <v>3</v>
      </c>
      <c r="R460" s="7">
        <f t="shared" ca="1" si="291"/>
        <v>1</v>
      </c>
      <c r="S460" s="10" t="str">
        <f t="shared" ca="1" si="292"/>
        <v/>
      </c>
      <c r="T460" s="11" t="str">
        <f t="shared" ca="1" si="293"/>
        <v/>
      </c>
      <c r="U460" s="11" t="str">
        <f t="shared" ca="1" si="294"/>
        <v/>
      </c>
      <c r="V460" s="11" t="str">
        <f ca="1">IF(T460="","",IFERROR(VLOOKUP(VALUE(T460),'(辅)战斗时机表'!$A$4:$C$47,3,FALSE)&amp;IF(U460="","","("&amp;U460&amp;")"),"配置错误")&amp;IF(W460="",""," 或 "))</f>
        <v/>
      </c>
      <c r="W460" s="7" t="str">
        <f t="shared" ca="1" si="295"/>
        <v/>
      </c>
      <c r="X460" s="7">
        <v>4</v>
      </c>
      <c r="Y460" s="7">
        <f t="shared" ca="1" si="296"/>
        <v>1</v>
      </c>
      <c r="Z460" s="10" t="str">
        <f t="shared" ca="1" si="297"/>
        <v/>
      </c>
      <c r="AA460" s="11" t="str">
        <f t="shared" ca="1" si="298"/>
        <v/>
      </c>
      <c r="AB460" s="11" t="str">
        <f t="shared" ca="1" si="299"/>
        <v/>
      </c>
      <c r="AC460" s="11" t="str">
        <f ca="1">IF(AA460="","",IFERROR(VLOOKUP(VALUE(AA460),'(辅)战斗时机表'!$A$4:$C$47,3,FALSE)&amp;IF(AB460="","","("&amp;AB460&amp;")"),"配置错误")&amp;IF(AD460="",""," 或 "))</f>
        <v/>
      </c>
      <c r="AD460" s="7" t="str">
        <f t="shared" ca="1" si="300"/>
        <v/>
      </c>
      <c r="AE460" s="7">
        <v>5</v>
      </c>
      <c r="AF460" s="7">
        <f t="shared" ca="1" si="301"/>
        <v>1</v>
      </c>
      <c r="AG460" s="10" t="str">
        <f t="shared" ca="1" si="302"/>
        <v/>
      </c>
      <c r="AH460" s="11" t="str">
        <f t="shared" ca="1" si="303"/>
        <v/>
      </c>
      <c r="AI460" s="11" t="str">
        <f t="shared" ca="1" si="304"/>
        <v/>
      </c>
      <c r="AJ460" s="11" t="str">
        <f ca="1">IF(AH460="","",IFERROR(VLOOKUP(VALUE(AH460),'(辅)战斗时机表'!$A$4:$C$47,3,FALSE)&amp;IF(AI460="","","("&amp;AI460&amp;")"),"配置错误")&amp;IF(AK460="",""," 或 "))</f>
        <v/>
      </c>
    </row>
    <row r="461" spans="1:36" x14ac:dyDescent="0.15">
      <c r="A461" s="9" t="str">
        <f t="shared" ca="1" si="280"/>
        <v>立即</v>
      </c>
      <c r="B461" s="7">
        <f ca="1">IF(OFFSET(Buff!R$6,ROW()-6,0)="","",OFFSET(Buff!R$6,ROW()-6,0))</f>
        <v>0</v>
      </c>
      <c r="C461" s="7">
        <v>1</v>
      </c>
      <c r="D461" s="7">
        <f t="shared" ca="1" si="281"/>
        <v>2</v>
      </c>
      <c r="E461" s="10" t="str">
        <f t="shared" ca="1" si="282"/>
        <v>0</v>
      </c>
      <c r="F461" s="11" t="str">
        <f t="shared" ca="1" si="283"/>
        <v>0</v>
      </c>
      <c r="G461" s="11" t="str">
        <f t="shared" ca="1" si="284"/>
        <v/>
      </c>
      <c r="H461" s="11" t="str">
        <f ca="1">IF(F461="","",IFERROR(VLOOKUP(VALUE(F461),'(辅)战斗时机表'!$A$4:$C$47,3,FALSE)&amp;IF(G461="","","("&amp;G461&amp;")"),"配置错误")&amp;IF(I461="",""," 或 "))</f>
        <v>立即</v>
      </c>
      <c r="I461" s="7" t="str">
        <f t="shared" ca="1" si="285"/>
        <v/>
      </c>
      <c r="J461" s="7">
        <v>2</v>
      </c>
      <c r="K461" s="7">
        <f t="shared" ca="1" si="286"/>
        <v>1</v>
      </c>
      <c r="L461" s="10" t="str">
        <f t="shared" ca="1" si="287"/>
        <v/>
      </c>
      <c r="M461" s="11" t="str">
        <f t="shared" ca="1" si="288"/>
        <v/>
      </c>
      <c r="N461" s="11" t="str">
        <f t="shared" ca="1" si="289"/>
        <v/>
      </c>
      <c r="O461" s="11" t="str">
        <f ca="1">IF(M461="","",IFERROR(VLOOKUP(VALUE(M461),'(辅)战斗时机表'!$A$4:$C$47,3,FALSE)&amp;IF(N461="","","("&amp;N461&amp;")"),"配置错误")&amp;IF(P461="",""," 或 "))</f>
        <v/>
      </c>
      <c r="P461" s="7" t="str">
        <f t="shared" ca="1" si="290"/>
        <v/>
      </c>
      <c r="Q461" s="7">
        <v>3</v>
      </c>
      <c r="R461" s="7">
        <f t="shared" ca="1" si="291"/>
        <v>1</v>
      </c>
      <c r="S461" s="10" t="str">
        <f t="shared" ca="1" si="292"/>
        <v/>
      </c>
      <c r="T461" s="11" t="str">
        <f t="shared" ca="1" si="293"/>
        <v/>
      </c>
      <c r="U461" s="11" t="str">
        <f t="shared" ca="1" si="294"/>
        <v/>
      </c>
      <c r="V461" s="11" t="str">
        <f ca="1">IF(T461="","",IFERROR(VLOOKUP(VALUE(T461),'(辅)战斗时机表'!$A$4:$C$47,3,FALSE)&amp;IF(U461="","","("&amp;U461&amp;")"),"配置错误")&amp;IF(W461="",""," 或 "))</f>
        <v/>
      </c>
      <c r="W461" s="7" t="str">
        <f t="shared" ca="1" si="295"/>
        <v/>
      </c>
      <c r="X461" s="7">
        <v>4</v>
      </c>
      <c r="Y461" s="7">
        <f t="shared" ca="1" si="296"/>
        <v>1</v>
      </c>
      <c r="Z461" s="10" t="str">
        <f t="shared" ca="1" si="297"/>
        <v/>
      </c>
      <c r="AA461" s="11" t="str">
        <f t="shared" ca="1" si="298"/>
        <v/>
      </c>
      <c r="AB461" s="11" t="str">
        <f t="shared" ca="1" si="299"/>
        <v/>
      </c>
      <c r="AC461" s="11" t="str">
        <f ca="1">IF(AA461="","",IFERROR(VLOOKUP(VALUE(AA461),'(辅)战斗时机表'!$A$4:$C$47,3,FALSE)&amp;IF(AB461="","","("&amp;AB461&amp;")"),"配置错误")&amp;IF(AD461="",""," 或 "))</f>
        <v/>
      </c>
      <c r="AD461" s="7" t="str">
        <f t="shared" ca="1" si="300"/>
        <v/>
      </c>
      <c r="AE461" s="7">
        <v>5</v>
      </c>
      <c r="AF461" s="7">
        <f t="shared" ca="1" si="301"/>
        <v>1</v>
      </c>
      <c r="AG461" s="10" t="str">
        <f t="shared" ca="1" si="302"/>
        <v/>
      </c>
      <c r="AH461" s="11" t="str">
        <f t="shared" ca="1" si="303"/>
        <v/>
      </c>
      <c r="AI461" s="11" t="str">
        <f t="shared" ca="1" si="304"/>
        <v/>
      </c>
      <c r="AJ461" s="11" t="str">
        <f ca="1">IF(AH461="","",IFERROR(VLOOKUP(VALUE(AH461),'(辅)战斗时机表'!$A$4:$C$47,3,FALSE)&amp;IF(AI461="","","("&amp;AI461&amp;")"),"配置错误")&amp;IF(AK461="",""," 或 "))</f>
        <v/>
      </c>
    </row>
    <row r="462" spans="1:36" x14ac:dyDescent="0.15">
      <c r="A462" s="9" t="str">
        <f t="shared" ca="1" si="280"/>
        <v>立即</v>
      </c>
      <c r="B462" s="7">
        <f ca="1">IF(OFFSET(Buff!R$6,ROW()-6,0)="","",OFFSET(Buff!R$6,ROW()-6,0))</f>
        <v>0</v>
      </c>
      <c r="C462" s="7">
        <v>1</v>
      </c>
      <c r="D462" s="7">
        <f t="shared" ca="1" si="281"/>
        <v>2</v>
      </c>
      <c r="E462" s="10" t="str">
        <f t="shared" ca="1" si="282"/>
        <v>0</v>
      </c>
      <c r="F462" s="11" t="str">
        <f t="shared" ca="1" si="283"/>
        <v>0</v>
      </c>
      <c r="G462" s="11" t="str">
        <f t="shared" ca="1" si="284"/>
        <v/>
      </c>
      <c r="H462" s="11" t="str">
        <f ca="1">IF(F462="","",IFERROR(VLOOKUP(VALUE(F462),'(辅)战斗时机表'!$A$4:$C$47,3,FALSE)&amp;IF(G462="","","("&amp;G462&amp;")"),"配置错误")&amp;IF(I462="",""," 或 "))</f>
        <v>立即</v>
      </c>
      <c r="I462" s="7" t="str">
        <f t="shared" ca="1" si="285"/>
        <v/>
      </c>
      <c r="J462" s="7">
        <v>2</v>
      </c>
      <c r="K462" s="7">
        <f t="shared" ca="1" si="286"/>
        <v>1</v>
      </c>
      <c r="L462" s="10" t="str">
        <f t="shared" ca="1" si="287"/>
        <v/>
      </c>
      <c r="M462" s="11" t="str">
        <f t="shared" ca="1" si="288"/>
        <v/>
      </c>
      <c r="N462" s="11" t="str">
        <f t="shared" ca="1" si="289"/>
        <v/>
      </c>
      <c r="O462" s="11" t="str">
        <f ca="1">IF(M462="","",IFERROR(VLOOKUP(VALUE(M462),'(辅)战斗时机表'!$A$4:$C$47,3,FALSE)&amp;IF(N462="","","("&amp;N462&amp;")"),"配置错误")&amp;IF(P462="",""," 或 "))</f>
        <v/>
      </c>
      <c r="P462" s="7" t="str">
        <f t="shared" ca="1" si="290"/>
        <v/>
      </c>
      <c r="Q462" s="7">
        <v>3</v>
      </c>
      <c r="R462" s="7">
        <f t="shared" ca="1" si="291"/>
        <v>1</v>
      </c>
      <c r="S462" s="10" t="str">
        <f t="shared" ca="1" si="292"/>
        <v/>
      </c>
      <c r="T462" s="11" t="str">
        <f t="shared" ca="1" si="293"/>
        <v/>
      </c>
      <c r="U462" s="11" t="str">
        <f t="shared" ca="1" si="294"/>
        <v/>
      </c>
      <c r="V462" s="11" t="str">
        <f ca="1">IF(T462="","",IFERROR(VLOOKUP(VALUE(T462),'(辅)战斗时机表'!$A$4:$C$47,3,FALSE)&amp;IF(U462="","","("&amp;U462&amp;")"),"配置错误")&amp;IF(W462="",""," 或 "))</f>
        <v/>
      </c>
      <c r="W462" s="7" t="str">
        <f t="shared" ca="1" si="295"/>
        <v/>
      </c>
      <c r="X462" s="7">
        <v>4</v>
      </c>
      <c r="Y462" s="7">
        <f t="shared" ca="1" si="296"/>
        <v>1</v>
      </c>
      <c r="Z462" s="10" t="str">
        <f t="shared" ca="1" si="297"/>
        <v/>
      </c>
      <c r="AA462" s="11" t="str">
        <f t="shared" ca="1" si="298"/>
        <v/>
      </c>
      <c r="AB462" s="11" t="str">
        <f t="shared" ca="1" si="299"/>
        <v/>
      </c>
      <c r="AC462" s="11" t="str">
        <f ca="1">IF(AA462="","",IFERROR(VLOOKUP(VALUE(AA462),'(辅)战斗时机表'!$A$4:$C$47,3,FALSE)&amp;IF(AB462="","","("&amp;AB462&amp;")"),"配置错误")&amp;IF(AD462="",""," 或 "))</f>
        <v/>
      </c>
      <c r="AD462" s="7" t="str">
        <f t="shared" ca="1" si="300"/>
        <v/>
      </c>
      <c r="AE462" s="7">
        <v>5</v>
      </c>
      <c r="AF462" s="7">
        <f t="shared" ca="1" si="301"/>
        <v>1</v>
      </c>
      <c r="AG462" s="10" t="str">
        <f t="shared" ca="1" si="302"/>
        <v/>
      </c>
      <c r="AH462" s="11" t="str">
        <f t="shared" ca="1" si="303"/>
        <v/>
      </c>
      <c r="AI462" s="11" t="str">
        <f t="shared" ca="1" si="304"/>
        <v/>
      </c>
      <c r="AJ462" s="11" t="str">
        <f ca="1">IF(AH462="","",IFERROR(VLOOKUP(VALUE(AH462),'(辅)战斗时机表'!$A$4:$C$47,3,FALSE)&amp;IF(AI462="","","("&amp;AI462&amp;")"),"配置错误")&amp;IF(AK462="",""," 或 "))</f>
        <v/>
      </c>
    </row>
    <row r="463" spans="1:36" x14ac:dyDescent="0.15">
      <c r="A463" s="9" t="str">
        <f t="shared" ca="1" si="280"/>
        <v>死亡后</v>
      </c>
      <c r="B463" s="7">
        <f ca="1">IF(OFFSET(Buff!R$6,ROW()-6,0)="","",OFFSET(Buff!R$6,ROW()-6,0))</f>
        <v>305</v>
      </c>
      <c r="C463" s="7">
        <v>1</v>
      </c>
      <c r="D463" s="7">
        <f t="shared" ca="1" si="281"/>
        <v>4</v>
      </c>
      <c r="E463" s="10" t="str">
        <f t="shared" ca="1" si="282"/>
        <v>305</v>
      </c>
      <c r="F463" s="11" t="str">
        <f t="shared" ca="1" si="283"/>
        <v>305</v>
      </c>
      <c r="G463" s="11" t="str">
        <f t="shared" ca="1" si="284"/>
        <v/>
      </c>
      <c r="H463" s="11" t="str">
        <f ca="1">IF(F463="","",IFERROR(VLOOKUP(VALUE(F463),'(辅)战斗时机表'!$A$4:$C$47,3,FALSE)&amp;IF(G463="","","("&amp;G463&amp;")"),"配置错误")&amp;IF(I463="",""," 或 "))</f>
        <v>死亡后</v>
      </c>
      <c r="I463" s="7" t="str">
        <f t="shared" ca="1" si="285"/>
        <v/>
      </c>
      <c r="J463" s="7">
        <v>2</v>
      </c>
      <c r="K463" s="7">
        <f t="shared" ca="1" si="286"/>
        <v>1</v>
      </c>
      <c r="L463" s="10" t="str">
        <f t="shared" ca="1" si="287"/>
        <v/>
      </c>
      <c r="M463" s="11" t="str">
        <f t="shared" ca="1" si="288"/>
        <v/>
      </c>
      <c r="N463" s="11" t="str">
        <f t="shared" ca="1" si="289"/>
        <v/>
      </c>
      <c r="O463" s="11" t="str">
        <f ca="1">IF(M463="","",IFERROR(VLOOKUP(VALUE(M463),'(辅)战斗时机表'!$A$4:$C$47,3,FALSE)&amp;IF(N463="","","("&amp;N463&amp;")"),"配置错误")&amp;IF(P463="",""," 或 "))</f>
        <v/>
      </c>
      <c r="P463" s="7" t="str">
        <f t="shared" ca="1" si="290"/>
        <v/>
      </c>
      <c r="Q463" s="7">
        <v>3</v>
      </c>
      <c r="R463" s="7">
        <f t="shared" ca="1" si="291"/>
        <v>1</v>
      </c>
      <c r="S463" s="10" t="str">
        <f t="shared" ca="1" si="292"/>
        <v/>
      </c>
      <c r="T463" s="11" t="str">
        <f t="shared" ca="1" si="293"/>
        <v/>
      </c>
      <c r="U463" s="11" t="str">
        <f t="shared" ca="1" si="294"/>
        <v/>
      </c>
      <c r="V463" s="11" t="str">
        <f ca="1">IF(T463="","",IFERROR(VLOOKUP(VALUE(T463),'(辅)战斗时机表'!$A$4:$C$47,3,FALSE)&amp;IF(U463="","","("&amp;U463&amp;")"),"配置错误")&amp;IF(W463="",""," 或 "))</f>
        <v/>
      </c>
      <c r="W463" s="7" t="str">
        <f t="shared" ca="1" si="295"/>
        <v/>
      </c>
      <c r="X463" s="7">
        <v>4</v>
      </c>
      <c r="Y463" s="7">
        <f t="shared" ca="1" si="296"/>
        <v>1</v>
      </c>
      <c r="Z463" s="10" t="str">
        <f t="shared" ca="1" si="297"/>
        <v/>
      </c>
      <c r="AA463" s="11" t="str">
        <f t="shared" ca="1" si="298"/>
        <v/>
      </c>
      <c r="AB463" s="11" t="str">
        <f t="shared" ca="1" si="299"/>
        <v/>
      </c>
      <c r="AC463" s="11" t="str">
        <f ca="1">IF(AA463="","",IFERROR(VLOOKUP(VALUE(AA463),'(辅)战斗时机表'!$A$4:$C$47,3,FALSE)&amp;IF(AB463="","","("&amp;AB463&amp;")"),"配置错误")&amp;IF(AD463="",""," 或 "))</f>
        <v/>
      </c>
      <c r="AD463" s="7" t="str">
        <f t="shared" ca="1" si="300"/>
        <v/>
      </c>
      <c r="AE463" s="7">
        <v>5</v>
      </c>
      <c r="AF463" s="7">
        <f t="shared" ca="1" si="301"/>
        <v>1</v>
      </c>
      <c r="AG463" s="10" t="str">
        <f t="shared" ca="1" si="302"/>
        <v/>
      </c>
      <c r="AH463" s="11" t="str">
        <f t="shared" ca="1" si="303"/>
        <v/>
      </c>
      <c r="AI463" s="11" t="str">
        <f t="shared" ca="1" si="304"/>
        <v/>
      </c>
      <c r="AJ463" s="11" t="str">
        <f ca="1">IF(AH463="","",IFERROR(VLOOKUP(VALUE(AH463),'(辅)战斗时机表'!$A$4:$C$47,3,FALSE)&amp;IF(AI463="","","("&amp;AI463&amp;")"),"配置错误")&amp;IF(AK463="",""," 或 "))</f>
        <v/>
      </c>
    </row>
    <row r="464" spans="1:36" x14ac:dyDescent="0.15">
      <c r="A464" s="9" t="str">
        <f t="shared" ca="1" si="280"/>
        <v>立即</v>
      </c>
      <c r="B464" s="7">
        <f ca="1">IF(OFFSET(Buff!R$6,ROW()-6,0)="","",OFFSET(Buff!R$6,ROW()-6,0))</f>
        <v>0</v>
      </c>
      <c r="C464" s="7">
        <v>1</v>
      </c>
      <c r="D464" s="7">
        <f t="shared" ca="1" si="281"/>
        <v>2</v>
      </c>
      <c r="E464" s="10" t="str">
        <f t="shared" ca="1" si="282"/>
        <v>0</v>
      </c>
      <c r="F464" s="11" t="str">
        <f t="shared" ca="1" si="283"/>
        <v>0</v>
      </c>
      <c r="G464" s="11" t="str">
        <f t="shared" ca="1" si="284"/>
        <v/>
      </c>
      <c r="H464" s="11" t="str">
        <f ca="1">IF(F464="","",IFERROR(VLOOKUP(VALUE(F464),'(辅)战斗时机表'!$A$4:$C$47,3,FALSE)&amp;IF(G464="","","("&amp;G464&amp;")"),"配置错误")&amp;IF(I464="",""," 或 "))</f>
        <v>立即</v>
      </c>
      <c r="I464" s="7" t="str">
        <f t="shared" ca="1" si="285"/>
        <v/>
      </c>
      <c r="J464" s="7">
        <v>2</v>
      </c>
      <c r="K464" s="7">
        <f t="shared" ca="1" si="286"/>
        <v>1</v>
      </c>
      <c r="L464" s="10" t="str">
        <f t="shared" ca="1" si="287"/>
        <v/>
      </c>
      <c r="M464" s="11" t="str">
        <f t="shared" ca="1" si="288"/>
        <v/>
      </c>
      <c r="N464" s="11" t="str">
        <f t="shared" ca="1" si="289"/>
        <v/>
      </c>
      <c r="O464" s="11" t="str">
        <f ca="1">IF(M464="","",IFERROR(VLOOKUP(VALUE(M464),'(辅)战斗时机表'!$A$4:$C$47,3,FALSE)&amp;IF(N464="","","("&amp;N464&amp;")"),"配置错误")&amp;IF(P464="",""," 或 "))</f>
        <v/>
      </c>
      <c r="P464" s="7" t="str">
        <f t="shared" ca="1" si="290"/>
        <v/>
      </c>
      <c r="Q464" s="7">
        <v>3</v>
      </c>
      <c r="R464" s="7">
        <f t="shared" ca="1" si="291"/>
        <v>1</v>
      </c>
      <c r="S464" s="10" t="str">
        <f t="shared" ca="1" si="292"/>
        <v/>
      </c>
      <c r="T464" s="11" t="str">
        <f t="shared" ca="1" si="293"/>
        <v/>
      </c>
      <c r="U464" s="11" t="str">
        <f t="shared" ca="1" si="294"/>
        <v/>
      </c>
      <c r="V464" s="11" t="str">
        <f ca="1">IF(T464="","",IFERROR(VLOOKUP(VALUE(T464),'(辅)战斗时机表'!$A$4:$C$47,3,FALSE)&amp;IF(U464="","","("&amp;U464&amp;")"),"配置错误")&amp;IF(W464="",""," 或 "))</f>
        <v/>
      </c>
      <c r="W464" s="7" t="str">
        <f t="shared" ca="1" si="295"/>
        <v/>
      </c>
      <c r="X464" s="7">
        <v>4</v>
      </c>
      <c r="Y464" s="7">
        <f t="shared" ca="1" si="296"/>
        <v>1</v>
      </c>
      <c r="Z464" s="10" t="str">
        <f t="shared" ca="1" si="297"/>
        <v/>
      </c>
      <c r="AA464" s="11" t="str">
        <f t="shared" ca="1" si="298"/>
        <v/>
      </c>
      <c r="AB464" s="11" t="str">
        <f t="shared" ca="1" si="299"/>
        <v/>
      </c>
      <c r="AC464" s="11" t="str">
        <f ca="1">IF(AA464="","",IFERROR(VLOOKUP(VALUE(AA464),'(辅)战斗时机表'!$A$4:$C$47,3,FALSE)&amp;IF(AB464="","","("&amp;AB464&amp;")"),"配置错误")&amp;IF(AD464="",""," 或 "))</f>
        <v/>
      </c>
      <c r="AD464" s="7" t="str">
        <f t="shared" ca="1" si="300"/>
        <v/>
      </c>
      <c r="AE464" s="7">
        <v>5</v>
      </c>
      <c r="AF464" s="7">
        <f t="shared" ca="1" si="301"/>
        <v>1</v>
      </c>
      <c r="AG464" s="10" t="str">
        <f t="shared" ca="1" si="302"/>
        <v/>
      </c>
      <c r="AH464" s="11" t="str">
        <f t="shared" ca="1" si="303"/>
        <v/>
      </c>
      <c r="AI464" s="11" t="str">
        <f t="shared" ca="1" si="304"/>
        <v/>
      </c>
      <c r="AJ464" s="11" t="str">
        <f ca="1">IF(AH464="","",IFERROR(VLOOKUP(VALUE(AH464),'(辅)战斗时机表'!$A$4:$C$47,3,FALSE)&amp;IF(AI464="","","("&amp;AI464&amp;")"),"配置错误")&amp;IF(AK464="",""," 或 "))</f>
        <v/>
      </c>
    </row>
    <row r="465" spans="1:36" x14ac:dyDescent="0.15">
      <c r="A465" s="9" t="str">
        <f t="shared" ca="1" si="280"/>
        <v>终极技能后</v>
      </c>
      <c r="B465" s="7">
        <f ca="1">IF(OFFSET(Buff!R$6,ROW()-6,0)="","",OFFSET(Buff!R$6,ROW()-6,0))</f>
        <v>609</v>
      </c>
      <c r="C465" s="7">
        <v>1</v>
      </c>
      <c r="D465" s="7">
        <f t="shared" ca="1" si="281"/>
        <v>4</v>
      </c>
      <c r="E465" s="10" t="str">
        <f t="shared" ca="1" si="282"/>
        <v>609</v>
      </c>
      <c r="F465" s="11" t="str">
        <f t="shared" ca="1" si="283"/>
        <v>609</v>
      </c>
      <c r="G465" s="11" t="str">
        <f t="shared" ca="1" si="284"/>
        <v/>
      </c>
      <c r="H465" s="11" t="str">
        <f ca="1">IF(F465="","",IFERROR(VLOOKUP(VALUE(F465),'(辅)战斗时机表'!$A$4:$C$47,3,FALSE)&amp;IF(G465="","","("&amp;G465&amp;")"),"配置错误")&amp;IF(I465="",""," 或 "))</f>
        <v>终极技能后</v>
      </c>
      <c r="I465" s="7" t="str">
        <f t="shared" ca="1" si="285"/>
        <v/>
      </c>
      <c r="J465" s="7">
        <v>2</v>
      </c>
      <c r="K465" s="7">
        <f t="shared" ca="1" si="286"/>
        <v>1</v>
      </c>
      <c r="L465" s="10" t="str">
        <f t="shared" ca="1" si="287"/>
        <v/>
      </c>
      <c r="M465" s="11" t="str">
        <f t="shared" ca="1" si="288"/>
        <v/>
      </c>
      <c r="N465" s="11" t="str">
        <f t="shared" ca="1" si="289"/>
        <v/>
      </c>
      <c r="O465" s="11" t="str">
        <f ca="1">IF(M465="","",IFERROR(VLOOKUP(VALUE(M465),'(辅)战斗时机表'!$A$4:$C$47,3,FALSE)&amp;IF(N465="","","("&amp;N465&amp;")"),"配置错误")&amp;IF(P465="",""," 或 "))</f>
        <v/>
      </c>
      <c r="P465" s="7" t="str">
        <f t="shared" ca="1" si="290"/>
        <v/>
      </c>
      <c r="Q465" s="7">
        <v>3</v>
      </c>
      <c r="R465" s="7">
        <f t="shared" ca="1" si="291"/>
        <v>1</v>
      </c>
      <c r="S465" s="10" t="str">
        <f t="shared" ca="1" si="292"/>
        <v/>
      </c>
      <c r="T465" s="11" t="str">
        <f t="shared" ca="1" si="293"/>
        <v/>
      </c>
      <c r="U465" s="11" t="str">
        <f t="shared" ca="1" si="294"/>
        <v/>
      </c>
      <c r="V465" s="11" t="str">
        <f ca="1">IF(T465="","",IFERROR(VLOOKUP(VALUE(T465),'(辅)战斗时机表'!$A$4:$C$47,3,FALSE)&amp;IF(U465="","","("&amp;U465&amp;")"),"配置错误")&amp;IF(W465="",""," 或 "))</f>
        <v/>
      </c>
      <c r="W465" s="7" t="str">
        <f t="shared" ca="1" si="295"/>
        <v/>
      </c>
      <c r="X465" s="7">
        <v>4</v>
      </c>
      <c r="Y465" s="7">
        <f t="shared" ca="1" si="296"/>
        <v>1</v>
      </c>
      <c r="Z465" s="10" t="str">
        <f t="shared" ca="1" si="297"/>
        <v/>
      </c>
      <c r="AA465" s="11" t="str">
        <f t="shared" ca="1" si="298"/>
        <v/>
      </c>
      <c r="AB465" s="11" t="str">
        <f t="shared" ca="1" si="299"/>
        <v/>
      </c>
      <c r="AC465" s="11" t="str">
        <f ca="1">IF(AA465="","",IFERROR(VLOOKUP(VALUE(AA465),'(辅)战斗时机表'!$A$4:$C$47,3,FALSE)&amp;IF(AB465="","","("&amp;AB465&amp;")"),"配置错误")&amp;IF(AD465="",""," 或 "))</f>
        <v/>
      </c>
      <c r="AD465" s="7" t="str">
        <f t="shared" ca="1" si="300"/>
        <v/>
      </c>
      <c r="AE465" s="7">
        <v>5</v>
      </c>
      <c r="AF465" s="7">
        <f t="shared" ca="1" si="301"/>
        <v>1</v>
      </c>
      <c r="AG465" s="10" t="str">
        <f t="shared" ca="1" si="302"/>
        <v/>
      </c>
      <c r="AH465" s="11" t="str">
        <f t="shared" ca="1" si="303"/>
        <v/>
      </c>
      <c r="AI465" s="11" t="str">
        <f t="shared" ca="1" si="304"/>
        <v/>
      </c>
      <c r="AJ465" s="11" t="str">
        <f ca="1">IF(AH465="","",IFERROR(VLOOKUP(VALUE(AH465),'(辅)战斗时机表'!$A$4:$C$47,3,FALSE)&amp;IF(AI465="","","("&amp;AI465&amp;")"),"配置错误")&amp;IF(AK465="",""," 或 "))</f>
        <v/>
      </c>
    </row>
    <row r="466" spans="1:36" x14ac:dyDescent="0.15">
      <c r="A466" s="9" t="str">
        <f t="shared" ca="1" si="280"/>
        <v>普攻后</v>
      </c>
      <c r="B466" s="7">
        <f ca="1">IF(OFFSET(Buff!R$6,ROW()-6,0)="","",OFFSET(Buff!R$6,ROW()-6,0))</f>
        <v>606</v>
      </c>
      <c r="C466" s="7">
        <v>1</v>
      </c>
      <c r="D466" s="7">
        <f t="shared" ca="1" si="281"/>
        <v>4</v>
      </c>
      <c r="E466" s="10" t="str">
        <f t="shared" ca="1" si="282"/>
        <v>606</v>
      </c>
      <c r="F466" s="11" t="str">
        <f t="shared" ca="1" si="283"/>
        <v>606</v>
      </c>
      <c r="G466" s="11" t="str">
        <f t="shared" ca="1" si="284"/>
        <v/>
      </c>
      <c r="H466" s="11" t="str">
        <f ca="1">IF(F466="","",IFERROR(VLOOKUP(VALUE(F466),'(辅)战斗时机表'!$A$4:$C$47,3,FALSE)&amp;IF(G466="","","("&amp;G466&amp;")"),"配置错误")&amp;IF(I466="",""," 或 "))</f>
        <v>普攻后</v>
      </c>
      <c r="I466" s="7" t="str">
        <f t="shared" ca="1" si="285"/>
        <v/>
      </c>
      <c r="J466" s="7">
        <v>2</v>
      </c>
      <c r="K466" s="7">
        <f t="shared" ca="1" si="286"/>
        <v>1</v>
      </c>
      <c r="L466" s="10" t="str">
        <f t="shared" ca="1" si="287"/>
        <v/>
      </c>
      <c r="M466" s="11" t="str">
        <f t="shared" ca="1" si="288"/>
        <v/>
      </c>
      <c r="N466" s="11" t="str">
        <f t="shared" ca="1" si="289"/>
        <v/>
      </c>
      <c r="O466" s="11" t="str">
        <f ca="1">IF(M466="","",IFERROR(VLOOKUP(VALUE(M466),'(辅)战斗时机表'!$A$4:$C$47,3,FALSE)&amp;IF(N466="","","("&amp;N466&amp;")"),"配置错误")&amp;IF(P466="",""," 或 "))</f>
        <v/>
      </c>
      <c r="P466" s="7" t="str">
        <f t="shared" ca="1" si="290"/>
        <v/>
      </c>
      <c r="Q466" s="7">
        <v>3</v>
      </c>
      <c r="R466" s="7">
        <f t="shared" ca="1" si="291"/>
        <v>1</v>
      </c>
      <c r="S466" s="10" t="str">
        <f t="shared" ca="1" si="292"/>
        <v/>
      </c>
      <c r="T466" s="11" t="str">
        <f t="shared" ca="1" si="293"/>
        <v/>
      </c>
      <c r="U466" s="11" t="str">
        <f t="shared" ca="1" si="294"/>
        <v/>
      </c>
      <c r="V466" s="11" t="str">
        <f ca="1">IF(T466="","",IFERROR(VLOOKUP(VALUE(T466),'(辅)战斗时机表'!$A$4:$C$47,3,FALSE)&amp;IF(U466="","","("&amp;U466&amp;")"),"配置错误")&amp;IF(W466="",""," 或 "))</f>
        <v/>
      </c>
      <c r="W466" s="7" t="str">
        <f t="shared" ca="1" si="295"/>
        <v/>
      </c>
      <c r="X466" s="7">
        <v>4</v>
      </c>
      <c r="Y466" s="7">
        <f t="shared" ca="1" si="296"/>
        <v>1</v>
      </c>
      <c r="Z466" s="10" t="str">
        <f t="shared" ca="1" si="297"/>
        <v/>
      </c>
      <c r="AA466" s="11" t="str">
        <f t="shared" ca="1" si="298"/>
        <v/>
      </c>
      <c r="AB466" s="11" t="str">
        <f t="shared" ca="1" si="299"/>
        <v/>
      </c>
      <c r="AC466" s="11" t="str">
        <f ca="1">IF(AA466="","",IFERROR(VLOOKUP(VALUE(AA466),'(辅)战斗时机表'!$A$4:$C$47,3,FALSE)&amp;IF(AB466="","","("&amp;AB466&amp;")"),"配置错误")&amp;IF(AD466="",""," 或 "))</f>
        <v/>
      </c>
      <c r="AD466" s="7" t="str">
        <f t="shared" ca="1" si="300"/>
        <v/>
      </c>
      <c r="AE466" s="7">
        <v>5</v>
      </c>
      <c r="AF466" s="7">
        <f t="shared" ca="1" si="301"/>
        <v>1</v>
      </c>
      <c r="AG466" s="10" t="str">
        <f t="shared" ca="1" si="302"/>
        <v/>
      </c>
      <c r="AH466" s="11" t="str">
        <f t="shared" ca="1" si="303"/>
        <v/>
      </c>
      <c r="AI466" s="11" t="str">
        <f t="shared" ca="1" si="304"/>
        <v/>
      </c>
      <c r="AJ466" s="11" t="str">
        <f ca="1">IF(AH466="","",IFERROR(VLOOKUP(VALUE(AH466),'(辅)战斗时机表'!$A$4:$C$47,3,FALSE)&amp;IF(AI466="","","("&amp;AI466&amp;")"),"配置错误")&amp;IF(AK466="",""," 或 "))</f>
        <v/>
      </c>
    </row>
    <row r="467" spans="1:36" x14ac:dyDescent="0.15">
      <c r="A467" s="9" t="str">
        <f t="shared" ca="1" si="280"/>
        <v>普攻后</v>
      </c>
      <c r="B467" s="7">
        <f ca="1">IF(OFFSET(Buff!R$6,ROW()-6,0)="","",OFFSET(Buff!R$6,ROW()-6,0))</f>
        <v>606</v>
      </c>
      <c r="C467" s="7">
        <v>1</v>
      </c>
      <c r="D467" s="7">
        <f t="shared" ca="1" si="281"/>
        <v>4</v>
      </c>
      <c r="E467" s="10" t="str">
        <f t="shared" ca="1" si="282"/>
        <v>606</v>
      </c>
      <c r="F467" s="11" t="str">
        <f t="shared" ca="1" si="283"/>
        <v>606</v>
      </c>
      <c r="G467" s="11" t="str">
        <f t="shared" ca="1" si="284"/>
        <v/>
      </c>
      <c r="H467" s="11" t="str">
        <f ca="1">IF(F467="","",IFERROR(VLOOKUP(VALUE(F467),'(辅)战斗时机表'!$A$4:$C$47,3,FALSE)&amp;IF(G467="","","("&amp;G467&amp;")"),"配置错误")&amp;IF(I467="",""," 或 "))</f>
        <v>普攻后</v>
      </c>
      <c r="I467" s="7" t="str">
        <f t="shared" ca="1" si="285"/>
        <v/>
      </c>
      <c r="J467" s="7">
        <v>2</v>
      </c>
      <c r="K467" s="7">
        <f t="shared" ca="1" si="286"/>
        <v>1</v>
      </c>
      <c r="L467" s="10" t="str">
        <f t="shared" ca="1" si="287"/>
        <v/>
      </c>
      <c r="M467" s="11" t="str">
        <f t="shared" ca="1" si="288"/>
        <v/>
      </c>
      <c r="N467" s="11" t="str">
        <f t="shared" ca="1" si="289"/>
        <v/>
      </c>
      <c r="O467" s="11" t="str">
        <f ca="1">IF(M467="","",IFERROR(VLOOKUP(VALUE(M467),'(辅)战斗时机表'!$A$4:$C$47,3,FALSE)&amp;IF(N467="","","("&amp;N467&amp;")"),"配置错误")&amp;IF(P467="",""," 或 "))</f>
        <v/>
      </c>
      <c r="P467" s="7" t="str">
        <f t="shared" ca="1" si="290"/>
        <v/>
      </c>
      <c r="Q467" s="7">
        <v>3</v>
      </c>
      <c r="R467" s="7">
        <f t="shared" ca="1" si="291"/>
        <v>1</v>
      </c>
      <c r="S467" s="10" t="str">
        <f t="shared" ca="1" si="292"/>
        <v/>
      </c>
      <c r="T467" s="11" t="str">
        <f t="shared" ca="1" si="293"/>
        <v/>
      </c>
      <c r="U467" s="11" t="str">
        <f t="shared" ca="1" si="294"/>
        <v/>
      </c>
      <c r="V467" s="11" t="str">
        <f ca="1">IF(T467="","",IFERROR(VLOOKUP(VALUE(T467),'(辅)战斗时机表'!$A$4:$C$47,3,FALSE)&amp;IF(U467="","","("&amp;U467&amp;")"),"配置错误")&amp;IF(W467="",""," 或 "))</f>
        <v/>
      </c>
      <c r="W467" s="7" t="str">
        <f t="shared" ca="1" si="295"/>
        <v/>
      </c>
      <c r="X467" s="7">
        <v>4</v>
      </c>
      <c r="Y467" s="7">
        <f t="shared" ca="1" si="296"/>
        <v>1</v>
      </c>
      <c r="Z467" s="10" t="str">
        <f t="shared" ca="1" si="297"/>
        <v/>
      </c>
      <c r="AA467" s="11" t="str">
        <f t="shared" ca="1" si="298"/>
        <v/>
      </c>
      <c r="AB467" s="11" t="str">
        <f t="shared" ca="1" si="299"/>
        <v/>
      </c>
      <c r="AC467" s="11" t="str">
        <f ca="1">IF(AA467="","",IFERROR(VLOOKUP(VALUE(AA467),'(辅)战斗时机表'!$A$4:$C$47,3,FALSE)&amp;IF(AB467="","","("&amp;AB467&amp;")"),"配置错误")&amp;IF(AD467="",""," 或 "))</f>
        <v/>
      </c>
      <c r="AD467" s="7" t="str">
        <f t="shared" ca="1" si="300"/>
        <v/>
      </c>
      <c r="AE467" s="7">
        <v>5</v>
      </c>
      <c r="AF467" s="7">
        <f t="shared" ca="1" si="301"/>
        <v>1</v>
      </c>
      <c r="AG467" s="10" t="str">
        <f t="shared" ca="1" si="302"/>
        <v/>
      </c>
      <c r="AH467" s="11" t="str">
        <f t="shared" ca="1" si="303"/>
        <v/>
      </c>
      <c r="AI467" s="11" t="str">
        <f t="shared" ca="1" si="304"/>
        <v/>
      </c>
      <c r="AJ467" s="11" t="str">
        <f ca="1">IF(AH467="","",IFERROR(VLOOKUP(VALUE(AH467),'(辅)战斗时机表'!$A$4:$C$47,3,FALSE)&amp;IF(AI467="","","("&amp;AI467&amp;")"),"配置错误")&amp;IF(AK467="",""," 或 "))</f>
        <v/>
      </c>
    </row>
    <row r="468" spans="1:36" x14ac:dyDescent="0.15">
      <c r="A468" s="9" t="str">
        <f t="shared" ca="1" si="280"/>
        <v>立即</v>
      </c>
      <c r="B468" s="7">
        <f ca="1">IF(OFFSET(Buff!R$6,ROW()-6,0)="","",OFFSET(Buff!R$6,ROW()-6,0))</f>
        <v>0</v>
      </c>
      <c r="C468" s="7">
        <v>1</v>
      </c>
      <c r="D468" s="7">
        <f t="shared" ca="1" si="281"/>
        <v>2</v>
      </c>
      <c r="E468" s="10" t="str">
        <f t="shared" ca="1" si="282"/>
        <v>0</v>
      </c>
      <c r="F468" s="11" t="str">
        <f t="shared" ca="1" si="283"/>
        <v>0</v>
      </c>
      <c r="G468" s="11" t="str">
        <f t="shared" ca="1" si="284"/>
        <v/>
      </c>
      <c r="H468" s="11" t="str">
        <f ca="1">IF(F468="","",IFERROR(VLOOKUP(VALUE(F468),'(辅)战斗时机表'!$A$4:$C$47,3,FALSE)&amp;IF(G468="","","("&amp;G468&amp;")"),"配置错误")&amp;IF(I468="",""," 或 "))</f>
        <v>立即</v>
      </c>
      <c r="I468" s="7" t="str">
        <f t="shared" ca="1" si="285"/>
        <v/>
      </c>
      <c r="J468" s="7">
        <v>2</v>
      </c>
      <c r="K468" s="7">
        <f t="shared" ca="1" si="286"/>
        <v>1</v>
      </c>
      <c r="L468" s="10" t="str">
        <f t="shared" ca="1" si="287"/>
        <v/>
      </c>
      <c r="M468" s="11" t="str">
        <f t="shared" ca="1" si="288"/>
        <v/>
      </c>
      <c r="N468" s="11" t="str">
        <f t="shared" ca="1" si="289"/>
        <v/>
      </c>
      <c r="O468" s="11" t="str">
        <f ca="1">IF(M468="","",IFERROR(VLOOKUP(VALUE(M468),'(辅)战斗时机表'!$A$4:$C$47,3,FALSE)&amp;IF(N468="","","("&amp;N468&amp;")"),"配置错误")&amp;IF(P468="",""," 或 "))</f>
        <v/>
      </c>
      <c r="P468" s="7" t="str">
        <f t="shared" ca="1" si="290"/>
        <v/>
      </c>
      <c r="Q468" s="7">
        <v>3</v>
      </c>
      <c r="R468" s="7">
        <f t="shared" ca="1" si="291"/>
        <v>1</v>
      </c>
      <c r="S468" s="10" t="str">
        <f t="shared" ca="1" si="292"/>
        <v/>
      </c>
      <c r="T468" s="11" t="str">
        <f t="shared" ca="1" si="293"/>
        <v/>
      </c>
      <c r="U468" s="11" t="str">
        <f t="shared" ca="1" si="294"/>
        <v/>
      </c>
      <c r="V468" s="11" t="str">
        <f ca="1">IF(T468="","",IFERROR(VLOOKUP(VALUE(T468),'(辅)战斗时机表'!$A$4:$C$47,3,FALSE)&amp;IF(U468="","","("&amp;U468&amp;")"),"配置错误")&amp;IF(W468="",""," 或 "))</f>
        <v/>
      </c>
      <c r="W468" s="7" t="str">
        <f t="shared" ca="1" si="295"/>
        <v/>
      </c>
      <c r="X468" s="7">
        <v>4</v>
      </c>
      <c r="Y468" s="7">
        <f t="shared" ca="1" si="296"/>
        <v>1</v>
      </c>
      <c r="Z468" s="10" t="str">
        <f t="shared" ca="1" si="297"/>
        <v/>
      </c>
      <c r="AA468" s="11" t="str">
        <f t="shared" ca="1" si="298"/>
        <v/>
      </c>
      <c r="AB468" s="11" t="str">
        <f t="shared" ca="1" si="299"/>
        <v/>
      </c>
      <c r="AC468" s="11" t="str">
        <f ca="1">IF(AA468="","",IFERROR(VLOOKUP(VALUE(AA468),'(辅)战斗时机表'!$A$4:$C$47,3,FALSE)&amp;IF(AB468="","","("&amp;AB468&amp;")"),"配置错误")&amp;IF(AD468="",""," 或 "))</f>
        <v/>
      </c>
      <c r="AD468" s="7" t="str">
        <f t="shared" ca="1" si="300"/>
        <v/>
      </c>
      <c r="AE468" s="7">
        <v>5</v>
      </c>
      <c r="AF468" s="7">
        <f t="shared" ca="1" si="301"/>
        <v>1</v>
      </c>
      <c r="AG468" s="10" t="str">
        <f t="shared" ca="1" si="302"/>
        <v/>
      </c>
      <c r="AH468" s="11" t="str">
        <f t="shared" ca="1" si="303"/>
        <v/>
      </c>
      <c r="AI468" s="11" t="str">
        <f t="shared" ca="1" si="304"/>
        <v/>
      </c>
      <c r="AJ468" s="11" t="str">
        <f ca="1">IF(AH468="","",IFERROR(VLOOKUP(VALUE(AH468),'(辅)战斗时机表'!$A$4:$C$47,3,FALSE)&amp;IF(AI468="","","("&amp;AI468&amp;")"),"配置错误")&amp;IF(AK468="",""," 或 "))</f>
        <v/>
      </c>
    </row>
    <row r="469" spans="1:36" x14ac:dyDescent="0.15">
      <c r="A469" s="9" t="str">
        <f t="shared" ca="1" si="280"/>
        <v>立即</v>
      </c>
      <c r="B469" s="7">
        <f ca="1">IF(OFFSET(Buff!R$6,ROW()-6,0)="","",OFFSET(Buff!R$6,ROW()-6,0))</f>
        <v>0</v>
      </c>
      <c r="C469" s="7">
        <v>1</v>
      </c>
      <c r="D469" s="7">
        <f t="shared" ca="1" si="281"/>
        <v>2</v>
      </c>
      <c r="E469" s="10" t="str">
        <f t="shared" ca="1" si="282"/>
        <v>0</v>
      </c>
      <c r="F469" s="11" t="str">
        <f t="shared" ca="1" si="283"/>
        <v>0</v>
      </c>
      <c r="G469" s="11" t="str">
        <f t="shared" ca="1" si="284"/>
        <v/>
      </c>
      <c r="H469" s="11" t="str">
        <f ca="1">IF(F469="","",IFERROR(VLOOKUP(VALUE(F469),'(辅)战斗时机表'!$A$4:$C$47,3,FALSE)&amp;IF(G469="","","("&amp;G469&amp;")"),"配置错误")&amp;IF(I469="",""," 或 "))</f>
        <v>立即</v>
      </c>
      <c r="I469" s="7" t="str">
        <f t="shared" ca="1" si="285"/>
        <v/>
      </c>
      <c r="J469" s="7">
        <v>2</v>
      </c>
      <c r="K469" s="7">
        <f t="shared" ca="1" si="286"/>
        <v>1</v>
      </c>
      <c r="L469" s="10" t="str">
        <f t="shared" ca="1" si="287"/>
        <v/>
      </c>
      <c r="M469" s="11" t="str">
        <f t="shared" ca="1" si="288"/>
        <v/>
      </c>
      <c r="N469" s="11" t="str">
        <f t="shared" ca="1" si="289"/>
        <v/>
      </c>
      <c r="O469" s="11" t="str">
        <f ca="1">IF(M469="","",IFERROR(VLOOKUP(VALUE(M469),'(辅)战斗时机表'!$A$4:$C$47,3,FALSE)&amp;IF(N469="","","("&amp;N469&amp;")"),"配置错误")&amp;IF(P469="",""," 或 "))</f>
        <v/>
      </c>
      <c r="P469" s="7" t="str">
        <f t="shared" ca="1" si="290"/>
        <v/>
      </c>
      <c r="Q469" s="7">
        <v>3</v>
      </c>
      <c r="R469" s="7">
        <f t="shared" ca="1" si="291"/>
        <v>1</v>
      </c>
      <c r="S469" s="10" t="str">
        <f t="shared" ca="1" si="292"/>
        <v/>
      </c>
      <c r="T469" s="11" t="str">
        <f t="shared" ca="1" si="293"/>
        <v/>
      </c>
      <c r="U469" s="11" t="str">
        <f t="shared" ca="1" si="294"/>
        <v/>
      </c>
      <c r="V469" s="11" t="str">
        <f ca="1">IF(T469="","",IFERROR(VLOOKUP(VALUE(T469),'(辅)战斗时机表'!$A$4:$C$47,3,FALSE)&amp;IF(U469="","","("&amp;U469&amp;")"),"配置错误")&amp;IF(W469="",""," 或 "))</f>
        <v/>
      </c>
      <c r="W469" s="7" t="str">
        <f t="shared" ca="1" si="295"/>
        <v/>
      </c>
      <c r="X469" s="7">
        <v>4</v>
      </c>
      <c r="Y469" s="7">
        <f t="shared" ca="1" si="296"/>
        <v>1</v>
      </c>
      <c r="Z469" s="10" t="str">
        <f t="shared" ca="1" si="297"/>
        <v/>
      </c>
      <c r="AA469" s="11" t="str">
        <f t="shared" ca="1" si="298"/>
        <v/>
      </c>
      <c r="AB469" s="11" t="str">
        <f t="shared" ca="1" si="299"/>
        <v/>
      </c>
      <c r="AC469" s="11" t="str">
        <f ca="1">IF(AA469="","",IFERROR(VLOOKUP(VALUE(AA469),'(辅)战斗时机表'!$A$4:$C$47,3,FALSE)&amp;IF(AB469="","","("&amp;AB469&amp;")"),"配置错误")&amp;IF(AD469="",""," 或 "))</f>
        <v/>
      </c>
      <c r="AD469" s="7" t="str">
        <f t="shared" ca="1" si="300"/>
        <v/>
      </c>
      <c r="AE469" s="7">
        <v>5</v>
      </c>
      <c r="AF469" s="7">
        <f t="shared" ca="1" si="301"/>
        <v>1</v>
      </c>
      <c r="AG469" s="10" t="str">
        <f t="shared" ca="1" si="302"/>
        <v/>
      </c>
      <c r="AH469" s="11" t="str">
        <f t="shared" ca="1" si="303"/>
        <v/>
      </c>
      <c r="AI469" s="11" t="str">
        <f t="shared" ca="1" si="304"/>
        <v/>
      </c>
      <c r="AJ469" s="11" t="str">
        <f ca="1">IF(AH469="","",IFERROR(VLOOKUP(VALUE(AH469),'(辅)战斗时机表'!$A$4:$C$47,3,FALSE)&amp;IF(AI469="","","("&amp;AI469&amp;")"),"配置错误")&amp;IF(AK469="",""," 或 "))</f>
        <v/>
      </c>
    </row>
    <row r="470" spans="1:36" x14ac:dyDescent="0.15">
      <c r="A470" s="9" t="str">
        <f t="shared" ca="1" si="280"/>
        <v>立即</v>
      </c>
      <c r="B470" s="7">
        <f ca="1">IF(OFFSET(Buff!R$6,ROW()-6,0)="","",OFFSET(Buff!R$6,ROW()-6,0))</f>
        <v>0</v>
      </c>
      <c r="C470" s="7">
        <v>1</v>
      </c>
      <c r="D470" s="7">
        <f t="shared" ca="1" si="281"/>
        <v>2</v>
      </c>
      <c r="E470" s="10" t="str">
        <f t="shared" ca="1" si="282"/>
        <v>0</v>
      </c>
      <c r="F470" s="11" t="str">
        <f t="shared" ca="1" si="283"/>
        <v>0</v>
      </c>
      <c r="G470" s="11" t="str">
        <f t="shared" ca="1" si="284"/>
        <v/>
      </c>
      <c r="H470" s="11" t="str">
        <f ca="1">IF(F470="","",IFERROR(VLOOKUP(VALUE(F470),'(辅)战斗时机表'!$A$4:$C$47,3,FALSE)&amp;IF(G470="","","("&amp;G470&amp;")"),"配置错误")&amp;IF(I470="",""," 或 "))</f>
        <v>立即</v>
      </c>
      <c r="I470" s="7" t="str">
        <f t="shared" ca="1" si="285"/>
        <v/>
      </c>
      <c r="J470" s="7">
        <v>2</v>
      </c>
      <c r="K470" s="7">
        <f t="shared" ca="1" si="286"/>
        <v>1</v>
      </c>
      <c r="L470" s="10" t="str">
        <f t="shared" ca="1" si="287"/>
        <v/>
      </c>
      <c r="M470" s="11" t="str">
        <f t="shared" ca="1" si="288"/>
        <v/>
      </c>
      <c r="N470" s="11" t="str">
        <f t="shared" ca="1" si="289"/>
        <v/>
      </c>
      <c r="O470" s="11" t="str">
        <f ca="1">IF(M470="","",IFERROR(VLOOKUP(VALUE(M470),'(辅)战斗时机表'!$A$4:$C$47,3,FALSE)&amp;IF(N470="","","("&amp;N470&amp;")"),"配置错误")&amp;IF(P470="",""," 或 "))</f>
        <v/>
      </c>
      <c r="P470" s="7" t="str">
        <f t="shared" ca="1" si="290"/>
        <v/>
      </c>
      <c r="Q470" s="7">
        <v>3</v>
      </c>
      <c r="R470" s="7">
        <f t="shared" ca="1" si="291"/>
        <v>1</v>
      </c>
      <c r="S470" s="10" t="str">
        <f t="shared" ca="1" si="292"/>
        <v/>
      </c>
      <c r="T470" s="11" t="str">
        <f t="shared" ca="1" si="293"/>
        <v/>
      </c>
      <c r="U470" s="11" t="str">
        <f t="shared" ca="1" si="294"/>
        <v/>
      </c>
      <c r="V470" s="11" t="str">
        <f ca="1">IF(T470="","",IFERROR(VLOOKUP(VALUE(T470),'(辅)战斗时机表'!$A$4:$C$47,3,FALSE)&amp;IF(U470="","","("&amp;U470&amp;")"),"配置错误")&amp;IF(W470="",""," 或 "))</f>
        <v/>
      </c>
      <c r="W470" s="7" t="str">
        <f t="shared" ca="1" si="295"/>
        <v/>
      </c>
      <c r="X470" s="7">
        <v>4</v>
      </c>
      <c r="Y470" s="7">
        <f t="shared" ca="1" si="296"/>
        <v>1</v>
      </c>
      <c r="Z470" s="10" t="str">
        <f t="shared" ca="1" si="297"/>
        <v/>
      </c>
      <c r="AA470" s="11" t="str">
        <f t="shared" ca="1" si="298"/>
        <v/>
      </c>
      <c r="AB470" s="11" t="str">
        <f t="shared" ca="1" si="299"/>
        <v/>
      </c>
      <c r="AC470" s="11" t="str">
        <f ca="1">IF(AA470="","",IFERROR(VLOOKUP(VALUE(AA470),'(辅)战斗时机表'!$A$4:$C$47,3,FALSE)&amp;IF(AB470="","","("&amp;AB470&amp;")"),"配置错误")&amp;IF(AD470="",""," 或 "))</f>
        <v/>
      </c>
      <c r="AD470" s="7" t="str">
        <f t="shared" ca="1" si="300"/>
        <v/>
      </c>
      <c r="AE470" s="7">
        <v>5</v>
      </c>
      <c r="AF470" s="7">
        <f t="shared" ca="1" si="301"/>
        <v>1</v>
      </c>
      <c r="AG470" s="10" t="str">
        <f t="shared" ca="1" si="302"/>
        <v/>
      </c>
      <c r="AH470" s="11" t="str">
        <f t="shared" ca="1" si="303"/>
        <v/>
      </c>
      <c r="AI470" s="11" t="str">
        <f t="shared" ca="1" si="304"/>
        <v/>
      </c>
      <c r="AJ470" s="11" t="str">
        <f ca="1">IF(AH470="","",IFERROR(VLOOKUP(VALUE(AH470),'(辅)战斗时机表'!$A$4:$C$47,3,FALSE)&amp;IF(AI470="","","("&amp;AI470&amp;")"),"配置错误")&amp;IF(AK470="",""," 或 "))</f>
        <v/>
      </c>
    </row>
    <row r="471" spans="1:36" x14ac:dyDescent="0.15">
      <c r="A471" s="9" t="str">
        <f t="shared" ca="1" si="280"/>
        <v>立即</v>
      </c>
      <c r="B471" s="7">
        <f ca="1">IF(OFFSET(Buff!R$6,ROW()-6,0)="","",OFFSET(Buff!R$6,ROW()-6,0))</f>
        <v>0</v>
      </c>
      <c r="C471" s="7">
        <v>1</v>
      </c>
      <c r="D471" s="7">
        <f t="shared" ca="1" si="281"/>
        <v>2</v>
      </c>
      <c r="E471" s="10" t="str">
        <f t="shared" ca="1" si="282"/>
        <v>0</v>
      </c>
      <c r="F471" s="11" t="str">
        <f t="shared" ca="1" si="283"/>
        <v>0</v>
      </c>
      <c r="G471" s="11" t="str">
        <f t="shared" ca="1" si="284"/>
        <v/>
      </c>
      <c r="H471" s="11" t="str">
        <f ca="1">IF(F471="","",IFERROR(VLOOKUP(VALUE(F471),'(辅)战斗时机表'!$A$4:$C$47,3,FALSE)&amp;IF(G471="","","("&amp;G471&amp;")"),"配置错误")&amp;IF(I471="",""," 或 "))</f>
        <v>立即</v>
      </c>
      <c r="I471" s="7" t="str">
        <f t="shared" ca="1" si="285"/>
        <v/>
      </c>
      <c r="J471" s="7">
        <v>2</v>
      </c>
      <c r="K471" s="7">
        <f t="shared" ca="1" si="286"/>
        <v>1</v>
      </c>
      <c r="L471" s="10" t="str">
        <f t="shared" ca="1" si="287"/>
        <v/>
      </c>
      <c r="M471" s="11" t="str">
        <f t="shared" ca="1" si="288"/>
        <v/>
      </c>
      <c r="N471" s="11" t="str">
        <f t="shared" ca="1" si="289"/>
        <v/>
      </c>
      <c r="O471" s="11" t="str">
        <f ca="1">IF(M471="","",IFERROR(VLOOKUP(VALUE(M471),'(辅)战斗时机表'!$A$4:$C$47,3,FALSE)&amp;IF(N471="","","("&amp;N471&amp;")"),"配置错误")&amp;IF(P471="",""," 或 "))</f>
        <v/>
      </c>
      <c r="P471" s="7" t="str">
        <f t="shared" ca="1" si="290"/>
        <v/>
      </c>
      <c r="Q471" s="7">
        <v>3</v>
      </c>
      <c r="R471" s="7">
        <f t="shared" ca="1" si="291"/>
        <v>1</v>
      </c>
      <c r="S471" s="10" t="str">
        <f t="shared" ca="1" si="292"/>
        <v/>
      </c>
      <c r="T471" s="11" t="str">
        <f t="shared" ca="1" si="293"/>
        <v/>
      </c>
      <c r="U471" s="11" t="str">
        <f t="shared" ca="1" si="294"/>
        <v/>
      </c>
      <c r="V471" s="11" t="str">
        <f ca="1">IF(T471="","",IFERROR(VLOOKUP(VALUE(T471),'(辅)战斗时机表'!$A$4:$C$47,3,FALSE)&amp;IF(U471="","","("&amp;U471&amp;")"),"配置错误")&amp;IF(W471="",""," 或 "))</f>
        <v/>
      </c>
      <c r="W471" s="7" t="str">
        <f t="shared" ca="1" si="295"/>
        <v/>
      </c>
      <c r="X471" s="7">
        <v>4</v>
      </c>
      <c r="Y471" s="7">
        <f t="shared" ca="1" si="296"/>
        <v>1</v>
      </c>
      <c r="Z471" s="10" t="str">
        <f t="shared" ca="1" si="297"/>
        <v/>
      </c>
      <c r="AA471" s="11" t="str">
        <f t="shared" ca="1" si="298"/>
        <v/>
      </c>
      <c r="AB471" s="11" t="str">
        <f t="shared" ca="1" si="299"/>
        <v/>
      </c>
      <c r="AC471" s="11" t="str">
        <f ca="1">IF(AA471="","",IFERROR(VLOOKUP(VALUE(AA471),'(辅)战斗时机表'!$A$4:$C$47,3,FALSE)&amp;IF(AB471="","","("&amp;AB471&amp;")"),"配置错误")&amp;IF(AD471="",""," 或 "))</f>
        <v/>
      </c>
      <c r="AD471" s="7" t="str">
        <f t="shared" ca="1" si="300"/>
        <v/>
      </c>
      <c r="AE471" s="7">
        <v>5</v>
      </c>
      <c r="AF471" s="7">
        <f t="shared" ca="1" si="301"/>
        <v>1</v>
      </c>
      <c r="AG471" s="10" t="str">
        <f t="shared" ca="1" si="302"/>
        <v/>
      </c>
      <c r="AH471" s="11" t="str">
        <f t="shared" ca="1" si="303"/>
        <v/>
      </c>
      <c r="AI471" s="11" t="str">
        <f t="shared" ca="1" si="304"/>
        <v/>
      </c>
      <c r="AJ471" s="11" t="str">
        <f ca="1">IF(AH471="","",IFERROR(VLOOKUP(VALUE(AH471),'(辅)战斗时机表'!$A$4:$C$47,3,FALSE)&amp;IF(AI471="","","("&amp;AI471&amp;")"),"配置错误")&amp;IF(AK471="",""," 或 "))</f>
        <v/>
      </c>
    </row>
    <row r="472" spans="1:36" x14ac:dyDescent="0.15">
      <c r="A472" s="9" t="str">
        <f t="shared" ca="1" si="280"/>
        <v>立即</v>
      </c>
      <c r="B472" s="7">
        <f ca="1">IF(OFFSET(Buff!R$6,ROW()-6,0)="","",OFFSET(Buff!R$6,ROW()-6,0))</f>
        <v>0</v>
      </c>
      <c r="C472" s="7">
        <v>1</v>
      </c>
      <c r="D472" s="7">
        <f t="shared" ca="1" si="281"/>
        <v>2</v>
      </c>
      <c r="E472" s="10" t="str">
        <f t="shared" ca="1" si="282"/>
        <v>0</v>
      </c>
      <c r="F472" s="11" t="str">
        <f t="shared" ca="1" si="283"/>
        <v>0</v>
      </c>
      <c r="G472" s="11" t="str">
        <f t="shared" ca="1" si="284"/>
        <v/>
      </c>
      <c r="H472" s="11" t="str">
        <f ca="1">IF(F472="","",IFERROR(VLOOKUP(VALUE(F472),'(辅)战斗时机表'!$A$4:$C$47,3,FALSE)&amp;IF(G472="","","("&amp;G472&amp;")"),"配置错误")&amp;IF(I472="",""," 或 "))</f>
        <v>立即</v>
      </c>
      <c r="I472" s="7" t="str">
        <f t="shared" ca="1" si="285"/>
        <v/>
      </c>
      <c r="J472" s="7">
        <v>2</v>
      </c>
      <c r="K472" s="7">
        <f t="shared" ca="1" si="286"/>
        <v>1</v>
      </c>
      <c r="L472" s="10" t="str">
        <f t="shared" ca="1" si="287"/>
        <v/>
      </c>
      <c r="M472" s="11" t="str">
        <f t="shared" ca="1" si="288"/>
        <v/>
      </c>
      <c r="N472" s="11" t="str">
        <f t="shared" ca="1" si="289"/>
        <v/>
      </c>
      <c r="O472" s="11" t="str">
        <f ca="1">IF(M472="","",IFERROR(VLOOKUP(VALUE(M472),'(辅)战斗时机表'!$A$4:$C$47,3,FALSE)&amp;IF(N472="","","("&amp;N472&amp;")"),"配置错误")&amp;IF(P472="",""," 或 "))</f>
        <v/>
      </c>
      <c r="P472" s="7" t="str">
        <f t="shared" ca="1" si="290"/>
        <v/>
      </c>
      <c r="Q472" s="7">
        <v>3</v>
      </c>
      <c r="R472" s="7">
        <f t="shared" ca="1" si="291"/>
        <v>1</v>
      </c>
      <c r="S472" s="10" t="str">
        <f t="shared" ca="1" si="292"/>
        <v/>
      </c>
      <c r="T472" s="11" t="str">
        <f t="shared" ca="1" si="293"/>
        <v/>
      </c>
      <c r="U472" s="11" t="str">
        <f t="shared" ca="1" si="294"/>
        <v/>
      </c>
      <c r="V472" s="11" t="str">
        <f ca="1">IF(T472="","",IFERROR(VLOOKUP(VALUE(T472),'(辅)战斗时机表'!$A$4:$C$47,3,FALSE)&amp;IF(U472="","","("&amp;U472&amp;")"),"配置错误")&amp;IF(W472="",""," 或 "))</f>
        <v/>
      </c>
      <c r="W472" s="7" t="str">
        <f t="shared" ca="1" si="295"/>
        <v/>
      </c>
      <c r="X472" s="7">
        <v>4</v>
      </c>
      <c r="Y472" s="7">
        <f t="shared" ca="1" si="296"/>
        <v>1</v>
      </c>
      <c r="Z472" s="10" t="str">
        <f t="shared" ca="1" si="297"/>
        <v/>
      </c>
      <c r="AA472" s="11" t="str">
        <f t="shared" ca="1" si="298"/>
        <v/>
      </c>
      <c r="AB472" s="11" t="str">
        <f t="shared" ca="1" si="299"/>
        <v/>
      </c>
      <c r="AC472" s="11" t="str">
        <f ca="1">IF(AA472="","",IFERROR(VLOOKUP(VALUE(AA472),'(辅)战斗时机表'!$A$4:$C$47,3,FALSE)&amp;IF(AB472="","","("&amp;AB472&amp;")"),"配置错误")&amp;IF(AD472="",""," 或 "))</f>
        <v/>
      </c>
      <c r="AD472" s="7" t="str">
        <f t="shared" ca="1" si="300"/>
        <v/>
      </c>
      <c r="AE472" s="7">
        <v>5</v>
      </c>
      <c r="AF472" s="7">
        <f t="shared" ca="1" si="301"/>
        <v>1</v>
      </c>
      <c r="AG472" s="10" t="str">
        <f t="shared" ca="1" si="302"/>
        <v/>
      </c>
      <c r="AH472" s="11" t="str">
        <f t="shared" ca="1" si="303"/>
        <v/>
      </c>
      <c r="AI472" s="11" t="str">
        <f t="shared" ca="1" si="304"/>
        <v/>
      </c>
      <c r="AJ472" s="11" t="str">
        <f ca="1">IF(AH472="","",IFERROR(VLOOKUP(VALUE(AH472),'(辅)战斗时机表'!$A$4:$C$47,3,FALSE)&amp;IF(AI472="","","("&amp;AI472&amp;")"),"配置错误")&amp;IF(AK472="",""," 或 "))</f>
        <v/>
      </c>
    </row>
    <row r="473" spans="1:36" x14ac:dyDescent="0.15">
      <c r="A473" s="9" t="str">
        <f t="shared" ca="1" si="280"/>
        <v>立即</v>
      </c>
      <c r="B473" s="7">
        <f ca="1">IF(OFFSET(Buff!R$6,ROW()-6,0)="","",OFFSET(Buff!R$6,ROW()-6,0))</f>
        <v>0</v>
      </c>
      <c r="C473" s="7">
        <v>1</v>
      </c>
      <c r="D473" s="7">
        <f t="shared" ca="1" si="281"/>
        <v>2</v>
      </c>
      <c r="E473" s="10" t="str">
        <f t="shared" ca="1" si="282"/>
        <v>0</v>
      </c>
      <c r="F473" s="11" t="str">
        <f t="shared" ca="1" si="283"/>
        <v>0</v>
      </c>
      <c r="G473" s="11" t="str">
        <f t="shared" ca="1" si="284"/>
        <v/>
      </c>
      <c r="H473" s="11" t="str">
        <f ca="1">IF(F473="","",IFERROR(VLOOKUP(VALUE(F473),'(辅)战斗时机表'!$A$4:$C$47,3,FALSE)&amp;IF(G473="","","("&amp;G473&amp;")"),"配置错误")&amp;IF(I473="",""," 或 "))</f>
        <v>立即</v>
      </c>
      <c r="I473" s="7" t="str">
        <f t="shared" ca="1" si="285"/>
        <v/>
      </c>
      <c r="J473" s="7">
        <v>2</v>
      </c>
      <c r="K473" s="7">
        <f t="shared" ca="1" si="286"/>
        <v>1</v>
      </c>
      <c r="L473" s="10" t="str">
        <f t="shared" ca="1" si="287"/>
        <v/>
      </c>
      <c r="M473" s="11" t="str">
        <f t="shared" ca="1" si="288"/>
        <v/>
      </c>
      <c r="N473" s="11" t="str">
        <f t="shared" ca="1" si="289"/>
        <v/>
      </c>
      <c r="O473" s="11" t="str">
        <f ca="1">IF(M473="","",IFERROR(VLOOKUP(VALUE(M473),'(辅)战斗时机表'!$A$4:$C$47,3,FALSE)&amp;IF(N473="","","("&amp;N473&amp;")"),"配置错误")&amp;IF(P473="",""," 或 "))</f>
        <v/>
      </c>
      <c r="P473" s="7" t="str">
        <f t="shared" ca="1" si="290"/>
        <v/>
      </c>
      <c r="Q473" s="7">
        <v>3</v>
      </c>
      <c r="R473" s="7">
        <f t="shared" ca="1" si="291"/>
        <v>1</v>
      </c>
      <c r="S473" s="10" t="str">
        <f t="shared" ca="1" si="292"/>
        <v/>
      </c>
      <c r="T473" s="11" t="str">
        <f t="shared" ca="1" si="293"/>
        <v/>
      </c>
      <c r="U473" s="11" t="str">
        <f t="shared" ca="1" si="294"/>
        <v/>
      </c>
      <c r="V473" s="11" t="str">
        <f ca="1">IF(T473="","",IFERROR(VLOOKUP(VALUE(T473),'(辅)战斗时机表'!$A$4:$C$47,3,FALSE)&amp;IF(U473="","","("&amp;U473&amp;")"),"配置错误")&amp;IF(W473="",""," 或 "))</f>
        <v/>
      </c>
      <c r="W473" s="7" t="str">
        <f t="shared" ca="1" si="295"/>
        <v/>
      </c>
      <c r="X473" s="7">
        <v>4</v>
      </c>
      <c r="Y473" s="7">
        <f t="shared" ca="1" si="296"/>
        <v>1</v>
      </c>
      <c r="Z473" s="10" t="str">
        <f t="shared" ca="1" si="297"/>
        <v/>
      </c>
      <c r="AA473" s="11" t="str">
        <f t="shared" ca="1" si="298"/>
        <v/>
      </c>
      <c r="AB473" s="11" t="str">
        <f t="shared" ca="1" si="299"/>
        <v/>
      </c>
      <c r="AC473" s="11" t="str">
        <f ca="1">IF(AA473="","",IFERROR(VLOOKUP(VALUE(AA473),'(辅)战斗时机表'!$A$4:$C$47,3,FALSE)&amp;IF(AB473="","","("&amp;AB473&amp;")"),"配置错误")&amp;IF(AD473="",""," 或 "))</f>
        <v/>
      </c>
      <c r="AD473" s="7" t="str">
        <f t="shared" ca="1" si="300"/>
        <v/>
      </c>
      <c r="AE473" s="7">
        <v>5</v>
      </c>
      <c r="AF473" s="7">
        <f t="shared" ca="1" si="301"/>
        <v>1</v>
      </c>
      <c r="AG473" s="10" t="str">
        <f t="shared" ca="1" si="302"/>
        <v/>
      </c>
      <c r="AH473" s="11" t="str">
        <f t="shared" ca="1" si="303"/>
        <v/>
      </c>
      <c r="AI473" s="11" t="str">
        <f t="shared" ca="1" si="304"/>
        <v/>
      </c>
      <c r="AJ473" s="11" t="str">
        <f ca="1">IF(AH473="","",IFERROR(VLOOKUP(VALUE(AH473),'(辅)战斗时机表'!$A$4:$C$47,3,FALSE)&amp;IF(AI473="","","("&amp;AI473&amp;")"),"配置错误")&amp;IF(AK473="",""," 或 "))</f>
        <v/>
      </c>
    </row>
    <row r="474" spans="1:36" x14ac:dyDescent="0.15">
      <c r="A474" s="9" t="str">
        <f t="shared" ca="1" si="280"/>
        <v>立即</v>
      </c>
      <c r="B474" s="7">
        <f ca="1">IF(OFFSET(Buff!R$6,ROW()-6,0)="","",OFFSET(Buff!R$6,ROW()-6,0))</f>
        <v>0</v>
      </c>
      <c r="C474" s="7">
        <v>1</v>
      </c>
      <c r="D474" s="7">
        <f t="shared" ca="1" si="281"/>
        <v>2</v>
      </c>
      <c r="E474" s="10" t="str">
        <f t="shared" ca="1" si="282"/>
        <v>0</v>
      </c>
      <c r="F474" s="11" t="str">
        <f t="shared" ca="1" si="283"/>
        <v>0</v>
      </c>
      <c r="G474" s="11" t="str">
        <f t="shared" ca="1" si="284"/>
        <v/>
      </c>
      <c r="H474" s="11" t="str">
        <f ca="1">IF(F474="","",IFERROR(VLOOKUP(VALUE(F474),'(辅)战斗时机表'!$A$4:$C$47,3,FALSE)&amp;IF(G474="","","("&amp;G474&amp;")"),"配置错误")&amp;IF(I474="",""," 或 "))</f>
        <v>立即</v>
      </c>
      <c r="I474" s="7" t="str">
        <f t="shared" ca="1" si="285"/>
        <v/>
      </c>
      <c r="J474" s="7">
        <v>2</v>
      </c>
      <c r="K474" s="7">
        <f t="shared" ca="1" si="286"/>
        <v>1</v>
      </c>
      <c r="L474" s="10" t="str">
        <f t="shared" ca="1" si="287"/>
        <v/>
      </c>
      <c r="M474" s="11" t="str">
        <f t="shared" ca="1" si="288"/>
        <v/>
      </c>
      <c r="N474" s="11" t="str">
        <f t="shared" ca="1" si="289"/>
        <v/>
      </c>
      <c r="O474" s="11" t="str">
        <f ca="1">IF(M474="","",IFERROR(VLOOKUP(VALUE(M474),'(辅)战斗时机表'!$A$4:$C$47,3,FALSE)&amp;IF(N474="","","("&amp;N474&amp;")"),"配置错误")&amp;IF(P474="",""," 或 "))</f>
        <v/>
      </c>
      <c r="P474" s="7" t="str">
        <f t="shared" ca="1" si="290"/>
        <v/>
      </c>
      <c r="Q474" s="7">
        <v>3</v>
      </c>
      <c r="R474" s="7">
        <f t="shared" ca="1" si="291"/>
        <v>1</v>
      </c>
      <c r="S474" s="10" t="str">
        <f t="shared" ca="1" si="292"/>
        <v/>
      </c>
      <c r="T474" s="11" t="str">
        <f t="shared" ca="1" si="293"/>
        <v/>
      </c>
      <c r="U474" s="11" t="str">
        <f t="shared" ca="1" si="294"/>
        <v/>
      </c>
      <c r="V474" s="11" t="str">
        <f ca="1">IF(T474="","",IFERROR(VLOOKUP(VALUE(T474),'(辅)战斗时机表'!$A$4:$C$47,3,FALSE)&amp;IF(U474="","","("&amp;U474&amp;")"),"配置错误")&amp;IF(W474="",""," 或 "))</f>
        <v/>
      </c>
      <c r="W474" s="7" t="str">
        <f t="shared" ca="1" si="295"/>
        <v/>
      </c>
      <c r="X474" s="7">
        <v>4</v>
      </c>
      <c r="Y474" s="7">
        <f t="shared" ca="1" si="296"/>
        <v>1</v>
      </c>
      <c r="Z474" s="10" t="str">
        <f t="shared" ca="1" si="297"/>
        <v/>
      </c>
      <c r="AA474" s="11" t="str">
        <f t="shared" ca="1" si="298"/>
        <v/>
      </c>
      <c r="AB474" s="11" t="str">
        <f t="shared" ca="1" si="299"/>
        <v/>
      </c>
      <c r="AC474" s="11" t="str">
        <f ca="1">IF(AA474="","",IFERROR(VLOOKUP(VALUE(AA474),'(辅)战斗时机表'!$A$4:$C$47,3,FALSE)&amp;IF(AB474="","","("&amp;AB474&amp;")"),"配置错误")&amp;IF(AD474="",""," 或 "))</f>
        <v/>
      </c>
      <c r="AD474" s="7" t="str">
        <f t="shared" ca="1" si="300"/>
        <v/>
      </c>
      <c r="AE474" s="7">
        <v>5</v>
      </c>
      <c r="AF474" s="7">
        <f t="shared" ca="1" si="301"/>
        <v>1</v>
      </c>
      <c r="AG474" s="10" t="str">
        <f t="shared" ca="1" si="302"/>
        <v/>
      </c>
      <c r="AH474" s="11" t="str">
        <f t="shared" ca="1" si="303"/>
        <v/>
      </c>
      <c r="AI474" s="11" t="str">
        <f t="shared" ca="1" si="304"/>
        <v/>
      </c>
      <c r="AJ474" s="11" t="str">
        <f ca="1">IF(AH474="","",IFERROR(VLOOKUP(VALUE(AH474),'(辅)战斗时机表'!$A$4:$C$47,3,FALSE)&amp;IF(AI474="","","("&amp;AI474&amp;")"),"配置错误")&amp;IF(AK474="",""," 或 "))</f>
        <v/>
      </c>
    </row>
    <row r="475" spans="1:36" x14ac:dyDescent="0.15">
      <c r="A475" s="9" t="str">
        <f t="shared" ca="1" si="280"/>
        <v>普攻后</v>
      </c>
      <c r="B475" s="7">
        <f ca="1">IF(OFFSET(Buff!R$6,ROW()-6,0)="","",OFFSET(Buff!R$6,ROW()-6,0))</f>
        <v>606</v>
      </c>
      <c r="C475" s="7">
        <v>1</v>
      </c>
      <c r="D475" s="7">
        <f t="shared" ca="1" si="281"/>
        <v>4</v>
      </c>
      <c r="E475" s="10" t="str">
        <f t="shared" ca="1" si="282"/>
        <v>606</v>
      </c>
      <c r="F475" s="11" t="str">
        <f t="shared" ca="1" si="283"/>
        <v>606</v>
      </c>
      <c r="G475" s="11" t="str">
        <f t="shared" ca="1" si="284"/>
        <v/>
      </c>
      <c r="H475" s="11" t="str">
        <f ca="1">IF(F475="","",IFERROR(VLOOKUP(VALUE(F475),'(辅)战斗时机表'!$A$4:$C$47,3,FALSE)&amp;IF(G475="","","("&amp;G475&amp;")"),"配置错误")&amp;IF(I475="",""," 或 "))</f>
        <v>普攻后</v>
      </c>
      <c r="I475" s="7" t="str">
        <f t="shared" ca="1" si="285"/>
        <v/>
      </c>
      <c r="J475" s="7">
        <v>2</v>
      </c>
      <c r="K475" s="7">
        <f t="shared" ca="1" si="286"/>
        <v>1</v>
      </c>
      <c r="L475" s="10" t="str">
        <f t="shared" ca="1" si="287"/>
        <v/>
      </c>
      <c r="M475" s="11" t="str">
        <f t="shared" ca="1" si="288"/>
        <v/>
      </c>
      <c r="N475" s="11" t="str">
        <f t="shared" ca="1" si="289"/>
        <v/>
      </c>
      <c r="O475" s="11" t="str">
        <f ca="1">IF(M475="","",IFERROR(VLOOKUP(VALUE(M475),'(辅)战斗时机表'!$A$4:$C$47,3,FALSE)&amp;IF(N475="","","("&amp;N475&amp;")"),"配置错误")&amp;IF(P475="",""," 或 "))</f>
        <v/>
      </c>
      <c r="P475" s="7" t="str">
        <f t="shared" ca="1" si="290"/>
        <v/>
      </c>
      <c r="Q475" s="7">
        <v>3</v>
      </c>
      <c r="R475" s="7">
        <f t="shared" ca="1" si="291"/>
        <v>1</v>
      </c>
      <c r="S475" s="10" t="str">
        <f t="shared" ca="1" si="292"/>
        <v/>
      </c>
      <c r="T475" s="11" t="str">
        <f t="shared" ca="1" si="293"/>
        <v/>
      </c>
      <c r="U475" s="11" t="str">
        <f t="shared" ca="1" si="294"/>
        <v/>
      </c>
      <c r="V475" s="11" t="str">
        <f ca="1">IF(T475="","",IFERROR(VLOOKUP(VALUE(T475),'(辅)战斗时机表'!$A$4:$C$47,3,FALSE)&amp;IF(U475="","","("&amp;U475&amp;")"),"配置错误")&amp;IF(W475="",""," 或 "))</f>
        <v/>
      </c>
      <c r="W475" s="7" t="str">
        <f t="shared" ca="1" si="295"/>
        <v/>
      </c>
      <c r="X475" s="7">
        <v>4</v>
      </c>
      <c r="Y475" s="7">
        <f t="shared" ca="1" si="296"/>
        <v>1</v>
      </c>
      <c r="Z475" s="10" t="str">
        <f t="shared" ca="1" si="297"/>
        <v/>
      </c>
      <c r="AA475" s="11" t="str">
        <f t="shared" ca="1" si="298"/>
        <v/>
      </c>
      <c r="AB475" s="11" t="str">
        <f t="shared" ca="1" si="299"/>
        <v/>
      </c>
      <c r="AC475" s="11" t="str">
        <f ca="1">IF(AA475="","",IFERROR(VLOOKUP(VALUE(AA475),'(辅)战斗时机表'!$A$4:$C$47,3,FALSE)&amp;IF(AB475="","","("&amp;AB475&amp;")"),"配置错误")&amp;IF(AD475="",""," 或 "))</f>
        <v/>
      </c>
      <c r="AD475" s="7" t="str">
        <f t="shared" ca="1" si="300"/>
        <v/>
      </c>
      <c r="AE475" s="7">
        <v>5</v>
      </c>
      <c r="AF475" s="7">
        <f t="shared" ca="1" si="301"/>
        <v>1</v>
      </c>
      <c r="AG475" s="10" t="str">
        <f t="shared" ca="1" si="302"/>
        <v/>
      </c>
      <c r="AH475" s="11" t="str">
        <f t="shared" ca="1" si="303"/>
        <v/>
      </c>
      <c r="AI475" s="11" t="str">
        <f t="shared" ca="1" si="304"/>
        <v/>
      </c>
      <c r="AJ475" s="11" t="str">
        <f ca="1">IF(AH475="","",IFERROR(VLOOKUP(VALUE(AH475),'(辅)战斗时机表'!$A$4:$C$47,3,FALSE)&amp;IF(AI475="","","("&amp;AI475&amp;")"),"配置错误")&amp;IF(AK475="",""," 或 "))</f>
        <v/>
      </c>
    </row>
    <row r="476" spans="1:36" x14ac:dyDescent="0.15">
      <c r="A476" s="9" t="str">
        <f t="shared" ca="1" si="280"/>
        <v>立即</v>
      </c>
      <c r="B476" s="7">
        <f ca="1">IF(OFFSET(Buff!R$6,ROW()-6,0)="","",OFFSET(Buff!R$6,ROW()-6,0))</f>
        <v>0</v>
      </c>
      <c r="C476" s="7">
        <v>1</v>
      </c>
      <c r="D476" s="7">
        <f t="shared" ca="1" si="281"/>
        <v>2</v>
      </c>
      <c r="E476" s="10" t="str">
        <f t="shared" ca="1" si="282"/>
        <v>0</v>
      </c>
      <c r="F476" s="11" t="str">
        <f t="shared" ca="1" si="283"/>
        <v>0</v>
      </c>
      <c r="G476" s="11" t="str">
        <f t="shared" ca="1" si="284"/>
        <v/>
      </c>
      <c r="H476" s="11" t="str">
        <f ca="1">IF(F476="","",IFERROR(VLOOKUP(VALUE(F476),'(辅)战斗时机表'!$A$4:$C$47,3,FALSE)&amp;IF(G476="","","("&amp;G476&amp;")"),"配置错误")&amp;IF(I476="",""," 或 "))</f>
        <v>立即</v>
      </c>
      <c r="I476" s="7" t="str">
        <f t="shared" ca="1" si="285"/>
        <v/>
      </c>
      <c r="J476" s="7">
        <v>2</v>
      </c>
      <c r="K476" s="7">
        <f t="shared" ca="1" si="286"/>
        <v>1</v>
      </c>
      <c r="L476" s="10" t="str">
        <f t="shared" ca="1" si="287"/>
        <v/>
      </c>
      <c r="M476" s="11" t="str">
        <f t="shared" ca="1" si="288"/>
        <v/>
      </c>
      <c r="N476" s="11" t="str">
        <f t="shared" ca="1" si="289"/>
        <v/>
      </c>
      <c r="O476" s="11" t="str">
        <f ca="1">IF(M476="","",IFERROR(VLOOKUP(VALUE(M476),'(辅)战斗时机表'!$A$4:$C$47,3,FALSE)&amp;IF(N476="","","("&amp;N476&amp;")"),"配置错误")&amp;IF(P476="",""," 或 "))</f>
        <v/>
      </c>
      <c r="P476" s="7" t="str">
        <f t="shared" ca="1" si="290"/>
        <v/>
      </c>
      <c r="Q476" s="7">
        <v>3</v>
      </c>
      <c r="R476" s="7">
        <f t="shared" ca="1" si="291"/>
        <v>1</v>
      </c>
      <c r="S476" s="10" t="str">
        <f t="shared" ca="1" si="292"/>
        <v/>
      </c>
      <c r="T476" s="11" t="str">
        <f t="shared" ca="1" si="293"/>
        <v/>
      </c>
      <c r="U476" s="11" t="str">
        <f t="shared" ca="1" si="294"/>
        <v/>
      </c>
      <c r="V476" s="11" t="str">
        <f ca="1">IF(T476="","",IFERROR(VLOOKUP(VALUE(T476),'(辅)战斗时机表'!$A$4:$C$47,3,FALSE)&amp;IF(U476="","","("&amp;U476&amp;")"),"配置错误")&amp;IF(W476="",""," 或 "))</f>
        <v/>
      </c>
      <c r="W476" s="7" t="str">
        <f t="shared" ca="1" si="295"/>
        <v/>
      </c>
      <c r="X476" s="7">
        <v>4</v>
      </c>
      <c r="Y476" s="7">
        <f t="shared" ca="1" si="296"/>
        <v>1</v>
      </c>
      <c r="Z476" s="10" t="str">
        <f t="shared" ca="1" si="297"/>
        <v/>
      </c>
      <c r="AA476" s="11" t="str">
        <f t="shared" ca="1" si="298"/>
        <v/>
      </c>
      <c r="AB476" s="11" t="str">
        <f t="shared" ca="1" si="299"/>
        <v/>
      </c>
      <c r="AC476" s="11" t="str">
        <f ca="1">IF(AA476="","",IFERROR(VLOOKUP(VALUE(AA476),'(辅)战斗时机表'!$A$4:$C$47,3,FALSE)&amp;IF(AB476="","","("&amp;AB476&amp;")"),"配置错误")&amp;IF(AD476="",""," 或 "))</f>
        <v/>
      </c>
      <c r="AD476" s="7" t="str">
        <f t="shared" ca="1" si="300"/>
        <v/>
      </c>
      <c r="AE476" s="7">
        <v>5</v>
      </c>
      <c r="AF476" s="7">
        <f t="shared" ca="1" si="301"/>
        <v>1</v>
      </c>
      <c r="AG476" s="10" t="str">
        <f t="shared" ca="1" si="302"/>
        <v/>
      </c>
      <c r="AH476" s="11" t="str">
        <f t="shared" ca="1" si="303"/>
        <v/>
      </c>
      <c r="AI476" s="11" t="str">
        <f t="shared" ca="1" si="304"/>
        <v/>
      </c>
      <c r="AJ476" s="11" t="str">
        <f ca="1">IF(AH476="","",IFERROR(VLOOKUP(VALUE(AH476),'(辅)战斗时机表'!$A$4:$C$47,3,FALSE)&amp;IF(AI476="","","("&amp;AI476&amp;")"),"配置错误")&amp;IF(AK476="",""," 或 "))</f>
        <v/>
      </c>
    </row>
    <row r="477" spans="1:36" x14ac:dyDescent="0.15">
      <c r="A477" s="9" t="str">
        <f t="shared" ca="1" si="280"/>
        <v>当回合结束时</v>
      </c>
      <c r="B477" s="7">
        <f ca="1">IF(OFFSET(Buff!R$6,ROW()-6,0)="","",OFFSET(Buff!R$6,ROW()-6,0))</f>
        <v>201</v>
      </c>
      <c r="C477" s="7">
        <v>1</v>
      </c>
      <c r="D477" s="7">
        <f t="shared" ca="1" si="281"/>
        <v>4</v>
      </c>
      <c r="E477" s="10" t="str">
        <f t="shared" ca="1" si="282"/>
        <v>201</v>
      </c>
      <c r="F477" s="11" t="str">
        <f t="shared" ca="1" si="283"/>
        <v>201</v>
      </c>
      <c r="G477" s="11" t="str">
        <f t="shared" ca="1" si="284"/>
        <v/>
      </c>
      <c r="H477" s="11" t="str">
        <f ca="1">IF(F477="","",IFERROR(VLOOKUP(VALUE(F477),'(辅)战斗时机表'!$A$4:$C$47,3,FALSE)&amp;IF(G477="","","("&amp;G477&amp;")"),"配置错误")&amp;IF(I477="",""," 或 "))</f>
        <v>当回合结束时</v>
      </c>
      <c r="I477" s="7" t="str">
        <f t="shared" ca="1" si="285"/>
        <v/>
      </c>
      <c r="J477" s="7">
        <v>2</v>
      </c>
      <c r="K477" s="7">
        <f t="shared" ca="1" si="286"/>
        <v>1</v>
      </c>
      <c r="L477" s="10" t="str">
        <f t="shared" ca="1" si="287"/>
        <v/>
      </c>
      <c r="M477" s="11" t="str">
        <f t="shared" ca="1" si="288"/>
        <v/>
      </c>
      <c r="N477" s="11" t="str">
        <f t="shared" ca="1" si="289"/>
        <v/>
      </c>
      <c r="O477" s="11" t="str">
        <f ca="1">IF(M477="","",IFERROR(VLOOKUP(VALUE(M477),'(辅)战斗时机表'!$A$4:$C$47,3,FALSE)&amp;IF(N477="","","("&amp;N477&amp;")"),"配置错误")&amp;IF(P477="",""," 或 "))</f>
        <v/>
      </c>
      <c r="P477" s="7" t="str">
        <f t="shared" ca="1" si="290"/>
        <v/>
      </c>
      <c r="Q477" s="7">
        <v>3</v>
      </c>
      <c r="R477" s="7">
        <f t="shared" ca="1" si="291"/>
        <v>1</v>
      </c>
      <c r="S477" s="10" t="str">
        <f t="shared" ca="1" si="292"/>
        <v/>
      </c>
      <c r="T477" s="11" t="str">
        <f t="shared" ca="1" si="293"/>
        <v/>
      </c>
      <c r="U477" s="11" t="str">
        <f t="shared" ca="1" si="294"/>
        <v/>
      </c>
      <c r="V477" s="11" t="str">
        <f ca="1">IF(T477="","",IFERROR(VLOOKUP(VALUE(T477),'(辅)战斗时机表'!$A$4:$C$47,3,FALSE)&amp;IF(U477="","","("&amp;U477&amp;")"),"配置错误")&amp;IF(W477="",""," 或 "))</f>
        <v/>
      </c>
      <c r="W477" s="7" t="str">
        <f t="shared" ca="1" si="295"/>
        <v/>
      </c>
      <c r="X477" s="7">
        <v>4</v>
      </c>
      <c r="Y477" s="7">
        <f t="shared" ca="1" si="296"/>
        <v>1</v>
      </c>
      <c r="Z477" s="10" t="str">
        <f t="shared" ca="1" si="297"/>
        <v/>
      </c>
      <c r="AA477" s="11" t="str">
        <f t="shared" ca="1" si="298"/>
        <v/>
      </c>
      <c r="AB477" s="11" t="str">
        <f t="shared" ca="1" si="299"/>
        <v/>
      </c>
      <c r="AC477" s="11" t="str">
        <f ca="1">IF(AA477="","",IFERROR(VLOOKUP(VALUE(AA477),'(辅)战斗时机表'!$A$4:$C$47,3,FALSE)&amp;IF(AB477="","","("&amp;AB477&amp;")"),"配置错误")&amp;IF(AD477="",""," 或 "))</f>
        <v/>
      </c>
      <c r="AD477" s="7" t="str">
        <f t="shared" ca="1" si="300"/>
        <v/>
      </c>
      <c r="AE477" s="7">
        <v>5</v>
      </c>
      <c r="AF477" s="7">
        <f t="shared" ca="1" si="301"/>
        <v>1</v>
      </c>
      <c r="AG477" s="10" t="str">
        <f t="shared" ca="1" si="302"/>
        <v/>
      </c>
      <c r="AH477" s="11" t="str">
        <f t="shared" ca="1" si="303"/>
        <v/>
      </c>
      <c r="AI477" s="11" t="str">
        <f t="shared" ca="1" si="304"/>
        <v/>
      </c>
      <c r="AJ477" s="11" t="str">
        <f ca="1">IF(AH477="","",IFERROR(VLOOKUP(VALUE(AH477),'(辅)战斗时机表'!$A$4:$C$47,3,FALSE)&amp;IF(AI477="","","("&amp;AI477&amp;")"),"配置错误")&amp;IF(AK477="",""," 或 "))</f>
        <v/>
      </c>
    </row>
    <row r="478" spans="1:36" x14ac:dyDescent="0.15">
      <c r="A478" s="9" t="str">
        <f t="shared" ca="1" si="280"/>
        <v>当回合结束时</v>
      </c>
      <c r="B478" s="7">
        <f ca="1">IF(OFFSET(Buff!R$6,ROW()-6,0)="","",OFFSET(Buff!R$6,ROW()-6,0))</f>
        <v>201</v>
      </c>
      <c r="C478" s="7">
        <v>1</v>
      </c>
      <c r="D478" s="7">
        <f t="shared" ca="1" si="281"/>
        <v>4</v>
      </c>
      <c r="E478" s="10" t="str">
        <f t="shared" ca="1" si="282"/>
        <v>201</v>
      </c>
      <c r="F478" s="11" t="str">
        <f t="shared" ca="1" si="283"/>
        <v>201</v>
      </c>
      <c r="G478" s="11" t="str">
        <f t="shared" ca="1" si="284"/>
        <v/>
      </c>
      <c r="H478" s="11" t="str">
        <f ca="1">IF(F478="","",IFERROR(VLOOKUP(VALUE(F478),'(辅)战斗时机表'!$A$4:$C$47,3,FALSE)&amp;IF(G478="","","("&amp;G478&amp;")"),"配置错误")&amp;IF(I478="",""," 或 "))</f>
        <v>当回合结束时</v>
      </c>
      <c r="I478" s="7" t="str">
        <f t="shared" ca="1" si="285"/>
        <v/>
      </c>
      <c r="J478" s="7">
        <v>2</v>
      </c>
      <c r="K478" s="7">
        <f t="shared" ca="1" si="286"/>
        <v>1</v>
      </c>
      <c r="L478" s="10" t="str">
        <f t="shared" ca="1" si="287"/>
        <v/>
      </c>
      <c r="M478" s="11" t="str">
        <f t="shared" ca="1" si="288"/>
        <v/>
      </c>
      <c r="N478" s="11" t="str">
        <f t="shared" ca="1" si="289"/>
        <v/>
      </c>
      <c r="O478" s="11" t="str">
        <f ca="1">IF(M478="","",IFERROR(VLOOKUP(VALUE(M478),'(辅)战斗时机表'!$A$4:$C$47,3,FALSE)&amp;IF(N478="","","("&amp;N478&amp;")"),"配置错误")&amp;IF(P478="",""," 或 "))</f>
        <v/>
      </c>
      <c r="P478" s="7" t="str">
        <f t="shared" ca="1" si="290"/>
        <v/>
      </c>
      <c r="Q478" s="7">
        <v>3</v>
      </c>
      <c r="R478" s="7">
        <f t="shared" ca="1" si="291"/>
        <v>1</v>
      </c>
      <c r="S478" s="10" t="str">
        <f t="shared" ca="1" si="292"/>
        <v/>
      </c>
      <c r="T478" s="11" t="str">
        <f t="shared" ca="1" si="293"/>
        <v/>
      </c>
      <c r="U478" s="11" t="str">
        <f t="shared" ca="1" si="294"/>
        <v/>
      </c>
      <c r="V478" s="11" t="str">
        <f ca="1">IF(T478="","",IFERROR(VLOOKUP(VALUE(T478),'(辅)战斗时机表'!$A$4:$C$47,3,FALSE)&amp;IF(U478="","","("&amp;U478&amp;")"),"配置错误")&amp;IF(W478="",""," 或 "))</f>
        <v/>
      </c>
      <c r="W478" s="7" t="str">
        <f t="shared" ca="1" si="295"/>
        <v/>
      </c>
      <c r="X478" s="7">
        <v>4</v>
      </c>
      <c r="Y478" s="7">
        <f t="shared" ca="1" si="296"/>
        <v>1</v>
      </c>
      <c r="Z478" s="10" t="str">
        <f t="shared" ca="1" si="297"/>
        <v/>
      </c>
      <c r="AA478" s="11" t="str">
        <f t="shared" ca="1" si="298"/>
        <v/>
      </c>
      <c r="AB478" s="11" t="str">
        <f t="shared" ca="1" si="299"/>
        <v/>
      </c>
      <c r="AC478" s="11" t="str">
        <f ca="1">IF(AA478="","",IFERROR(VLOOKUP(VALUE(AA478),'(辅)战斗时机表'!$A$4:$C$47,3,FALSE)&amp;IF(AB478="","","("&amp;AB478&amp;")"),"配置错误")&amp;IF(AD478="",""," 或 "))</f>
        <v/>
      </c>
      <c r="AD478" s="7" t="str">
        <f t="shared" ca="1" si="300"/>
        <v/>
      </c>
      <c r="AE478" s="7">
        <v>5</v>
      </c>
      <c r="AF478" s="7">
        <f t="shared" ca="1" si="301"/>
        <v>1</v>
      </c>
      <c r="AG478" s="10" t="str">
        <f t="shared" ca="1" si="302"/>
        <v/>
      </c>
      <c r="AH478" s="11" t="str">
        <f t="shared" ca="1" si="303"/>
        <v/>
      </c>
      <c r="AI478" s="11" t="str">
        <f t="shared" ca="1" si="304"/>
        <v/>
      </c>
      <c r="AJ478" s="11" t="str">
        <f ca="1">IF(AH478="","",IFERROR(VLOOKUP(VALUE(AH478),'(辅)战斗时机表'!$A$4:$C$47,3,FALSE)&amp;IF(AI478="","","("&amp;AI478&amp;")"),"配置错误")&amp;IF(AK478="",""," 或 "))</f>
        <v/>
      </c>
    </row>
    <row r="479" spans="1:36" x14ac:dyDescent="0.15">
      <c r="A479" s="9" t="str">
        <f t="shared" ca="1" si="280"/>
        <v>当回合结束时</v>
      </c>
      <c r="B479" s="7">
        <f ca="1">IF(OFFSET(Buff!R$6,ROW()-6,0)="","",OFFSET(Buff!R$6,ROW()-6,0))</f>
        <v>201</v>
      </c>
      <c r="C479" s="7">
        <v>1</v>
      </c>
      <c r="D479" s="7">
        <f t="shared" ca="1" si="281"/>
        <v>4</v>
      </c>
      <c r="E479" s="10" t="str">
        <f t="shared" ca="1" si="282"/>
        <v>201</v>
      </c>
      <c r="F479" s="11" t="str">
        <f t="shared" ca="1" si="283"/>
        <v>201</v>
      </c>
      <c r="G479" s="11" t="str">
        <f t="shared" ca="1" si="284"/>
        <v/>
      </c>
      <c r="H479" s="11" t="str">
        <f ca="1">IF(F479="","",IFERROR(VLOOKUP(VALUE(F479),'(辅)战斗时机表'!$A$4:$C$47,3,FALSE)&amp;IF(G479="","","("&amp;G479&amp;")"),"配置错误")&amp;IF(I479="",""," 或 "))</f>
        <v>当回合结束时</v>
      </c>
      <c r="I479" s="7" t="str">
        <f t="shared" ca="1" si="285"/>
        <v/>
      </c>
      <c r="J479" s="7">
        <v>2</v>
      </c>
      <c r="K479" s="7">
        <f t="shared" ca="1" si="286"/>
        <v>1</v>
      </c>
      <c r="L479" s="10" t="str">
        <f t="shared" ca="1" si="287"/>
        <v/>
      </c>
      <c r="M479" s="11" t="str">
        <f t="shared" ca="1" si="288"/>
        <v/>
      </c>
      <c r="N479" s="11" t="str">
        <f t="shared" ca="1" si="289"/>
        <v/>
      </c>
      <c r="O479" s="11" t="str">
        <f ca="1">IF(M479="","",IFERROR(VLOOKUP(VALUE(M479),'(辅)战斗时机表'!$A$4:$C$47,3,FALSE)&amp;IF(N479="","","("&amp;N479&amp;")"),"配置错误")&amp;IF(P479="",""," 或 "))</f>
        <v/>
      </c>
      <c r="P479" s="7" t="str">
        <f t="shared" ca="1" si="290"/>
        <v/>
      </c>
      <c r="Q479" s="7">
        <v>3</v>
      </c>
      <c r="R479" s="7">
        <f t="shared" ca="1" si="291"/>
        <v>1</v>
      </c>
      <c r="S479" s="10" t="str">
        <f t="shared" ca="1" si="292"/>
        <v/>
      </c>
      <c r="T479" s="11" t="str">
        <f t="shared" ca="1" si="293"/>
        <v/>
      </c>
      <c r="U479" s="11" t="str">
        <f t="shared" ca="1" si="294"/>
        <v/>
      </c>
      <c r="V479" s="11" t="str">
        <f ca="1">IF(T479="","",IFERROR(VLOOKUP(VALUE(T479),'(辅)战斗时机表'!$A$4:$C$47,3,FALSE)&amp;IF(U479="","","("&amp;U479&amp;")"),"配置错误")&amp;IF(W479="",""," 或 "))</f>
        <v/>
      </c>
      <c r="W479" s="7" t="str">
        <f t="shared" ca="1" si="295"/>
        <v/>
      </c>
      <c r="X479" s="7">
        <v>4</v>
      </c>
      <c r="Y479" s="7">
        <f t="shared" ca="1" si="296"/>
        <v>1</v>
      </c>
      <c r="Z479" s="10" t="str">
        <f t="shared" ca="1" si="297"/>
        <v/>
      </c>
      <c r="AA479" s="11" t="str">
        <f t="shared" ca="1" si="298"/>
        <v/>
      </c>
      <c r="AB479" s="11" t="str">
        <f t="shared" ca="1" si="299"/>
        <v/>
      </c>
      <c r="AC479" s="11" t="str">
        <f ca="1">IF(AA479="","",IFERROR(VLOOKUP(VALUE(AA479),'(辅)战斗时机表'!$A$4:$C$47,3,FALSE)&amp;IF(AB479="","","("&amp;AB479&amp;")"),"配置错误")&amp;IF(AD479="",""," 或 "))</f>
        <v/>
      </c>
      <c r="AD479" s="7" t="str">
        <f t="shared" ca="1" si="300"/>
        <v/>
      </c>
      <c r="AE479" s="7">
        <v>5</v>
      </c>
      <c r="AF479" s="7">
        <f t="shared" ca="1" si="301"/>
        <v>1</v>
      </c>
      <c r="AG479" s="10" t="str">
        <f t="shared" ca="1" si="302"/>
        <v/>
      </c>
      <c r="AH479" s="11" t="str">
        <f t="shared" ca="1" si="303"/>
        <v/>
      </c>
      <c r="AI479" s="11" t="str">
        <f t="shared" ca="1" si="304"/>
        <v/>
      </c>
      <c r="AJ479" s="11" t="str">
        <f ca="1">IF(AH479="","",IFERROR(VLOOKUP(VALUE(AH479),'(辅)战斗时机表'!$A$4:$C$47,3,FALSE)&amp;IF(AI479="","","("&amp;AI479&amp;")"),"配置错误")&amp;IF(AK479="",""," 或 "))</f>
        <v/>
      </c>
    </row>
    <row r="480" spans="1:36" x14ac:dyDescent="0.15">
      <c r="A480" s="9" t="str">
        <f t="shared" ref="A480:A503" ca="1" si="305">H480&amp;O480&amp;V480&amp;AC480&amp;AJ480</f>
        <v>当回合结束时</v>
      </c>
      <c r="B480" s="7">
        <f ca="1">IF(OFFSET(Buff!R$6,ROW()-6,0)="","",OFFSET(Buff!R$6,ROW()-6,0))</f>
        <v>201</v>
      </c>
      <c r="C480" s="7">
        <v>1</v>
      </c>
      <c r="D480" s="7">
        <f t="shared" ref="D480:D503" ca="1" si="306">IFERROR(FIND("|",B480,1),LEN(B480)+1)</f>
        <v>4</v>
      </c>
      <c r="E480" s="10" t="str">
        <f t="shared" ref="E480:E503" ca="1" si="307">MID(B480,1,(D480-1))</f>
        <v>201</v>
      </c>
      <c r="F480" s="11" t="str">
        <f t="shared" ref="F480:F503" ca="1" si="308">IFERROR(LEFT(E480,IFERROR(FIND(";",E480)-1,LEN(E480))),"")</f>
        <v>201</v>
      </c>
      <c r="G480" s="11" t="str">
        <f t="shared" ref="G480:G503" ca="1" si="309">RIGHT(E480,LEN(E480)-LEN(F480)-0)</f>
        <v/>
      </c>
      <c r="H480" s="11" t="str">
        <f ca="1">IF(F480="","",IFERROR(VLOOKUP(VALUE(F480),'(辅)战斗时机表'!$A$4:$C$47,3,FALSE)&amp;IF(G480="","","("&amp;G480&amp;")"),"配置错误")&amp;IF(I480="",""," 或 "))</f>
        <v>当回合结束时</v>
      </c>
      <c r="I480" s="7" t="str">
        <f t="shared" ref="I480:I503" ca="1" si="310">IFERROR(MID(B480,D480+1,LEN(B480)-D480),"")</f>
        <v/>
      </c>
      <c r="J480" s="7">
        <v>2</v>
      </c>
      <c r="K480" s="7">
        <f t="shared" ref="K480:K503" ca="1" si="311">IFERROR(FIND("|",I480,1),LEN(I480)+1)</f>
        <v>1</v>
      </c>
      <c r="L480" s="10" t="str">
        <f t="shared" ref="L480:L503" ca="1" si="312">MID(I480,1,(K480-1))</f>
        <v/>
      </c>
      <c r="M480" s="11" t="str">
        <f t="shared" ref="M480:M503" ca="1" si="313">IFERROR(LEFT(L480,IFERROR(FIND(";",L480)-1,LEN(L480))),"")</f>
        <v/>
      </c>
      <c r="N480" s="11" t="str">
        <f t="shared" ref="N480:N503" ca="1" si="314">RIGHT(L480,LEN(L480)-LEN(M480)-0)</f>
        <v/>
      </c>
      <c r="O480" s="11" t="str">
        <f ca="1">IF(M480="","",IFERROR(VLOOKUP(VALUE(M480),'(辅)战斗时机表'!$A$4:$C$47,3,FALSE)&amp;IF(N480="","","("&amp;N480&amp;")"),"配置错误")&amp;IF(P480="",""," 或 "))</f>
        <v/>
      </c>
      <c r="P480" s="7" t="str">
        <f t="shared" ref="P480:P503" ca="1" si="315">IFERROR(MID(I480,K480+1,LEN(I480)-K480),"")</f>
        <v/>
      </c>
      <c r="Q480" s="7">
        <v>3</v>
      </c>
      <c r="R480" s="7">
        <f t="shared" ref="R480:R503" ca="1" si="316">IFERROR(FIND("|",P480,1),LEN(P480)+1)</f>
        <v>1</v>
      </c>
      <c r="S480" s="10" t="str">
        <f t="shared" ref="S480:S503" ca="1" si="317">MID(P480,1,(R480-1))</f>
        <v/>
      </c>
      <c r="T480" s="11" t="str">
        <f t="shared" ref="T480:T503" ca="1" si="318">IFERROR(LEFT(S480,IFERROR(FIND(";",S480)-1,LEN(S480))),"")</f>
        <v/>
      </c>
      <c r="U480" s="11" t="str">
        <f t="shared" ref="U480:U503" ca="1" si="319">RIGHT(S480,LEN(S480)-LEN(T480)-0)</f>
        <v/>
      </c>
      <c r="V480" s="11" t="str">
        <f ca="1">IF(T480="","",IFERROR(VLOOKUP(VALUE(T480),'(辅)战斗时机表'!$A$4:$C$47,3,FALSE)&amp;IF(U480="","","("&amp;U480&amp;")"),"配置错误")&amp;IF(W480="",""," 或 "))</f>
        <v/>
      </c>
      <c r="W480" s="7" t="str">
        <f t="shared" ref="W480:W503" ca="1" si="320">IFERROR(MID(P480,R480+1,LEN(P480)-R480),"")</f>
        <v/>
      </c>
      <c r="X480" s="7">
        <v>4</v>
      </c>
      <c r="Y480" s="7">
        <f t="shared" ref="Y480:Y503" ca="1" si="321">IFERROR(FIND("|",W480,1),LEN(W480)+1)</f>
        <v>1</v>
      </c>
      <c r="Z480" s="10" t="str">
        <f t="shared" ref="Z480:Z503" ca="1" si="322">MID(W480,1,(Y480-1))</f>
        <v/>
      </c>
      <c r="AA480" s="11" t="str">
        <f t="shared" ref="AA480:AA503" ca="1" si="323">IFERROR(LEFT(Z480,IFERROR(FIND(";",Z480)-1,LEN(Z480))),"")</f>
        <v/>
      </c>
      <c r="AB480" s="11" t="str">
        <f t="shared" ref="AB480:AB503" ca="1" si="324">RIGHT(Z480,LEN(Z480)-LEN(AA480)-0)</f>
        <v/>
      </c>
      <c r="AC480" s="11" t="str">
        <f ca="1">IF(AA480="","",IFERROR(VLOOKUP(VALUE(AA480),'(辅)战斗时机表'!$A$4:$C$47,3,FALSE)&amp;IF(AB480="","","("&amp;AB480&amp;")"),"配置错误")&amp;IF(AD480="",""," 或 "))</f>
        <v/>
      </c>
      <c r="AD480" s="7" t="str">
        <f t="shared" ref="AD480:AD503" ca="1" si="325">IFERROR(MID(W480,Y480+1,LEN(W480)-Y480),"")</f>
        <v/>
      </c>
      <c r="AE480" s="7">
        <v>5</v>
      </c>
      <c r="AF480" s="7">
        <f t="shared" ref="AF480:AF503" ca="1" si="326">IFERROR(FIND("|",AD480,1),LEN(AD480)+1)</f>
        <v>1</v>
      </c>
      <c r="AG480" s="10" t="str">
        <f t="shared" ref="AG480:AG503" ca="1" si="327">MID(AD480,1,(AF480-1))</f>
        <v/>
      </c>
      <c r="AH480" s="11" t="str">
        <f t="shared" ref="AH480:AH503" ca="1" si="328">IFERROR(LEFT(AG480,IFERROR(FIND(";",AG480)-1,LEN(AG480))),"")</f>
        <v/>
      </c>
      <c r="AI480" s="11" t="str">
        <f t="shared" ref="AI480:AI503" ca="1" si="329">RIGHT(AG480,LEN(AG480)-LEN(AH480)-0)</f>
        <v/>
      </c>
      <c r="AJ480" s="11" t="str">
        <f ca="1">IF(AH480="","",IFERROR(VLOOKUP(VALUE(AH480),'(辅)战斗时机表'!$A$4:$C$47,3,FALSE)&amp;IF(AI480="","","("&amp;AI480&amp;")"),"配置错误")&amp;IF(AK480="",""," 或 "))</f>
        <v/>
      </c>
    </row>
    <row r="481" spans="1:36" x14ac:dyDescent="0.15">
      <c r="A481" s="9" t="str">
        <f t="shared" ca="1" si="305"/>
        <v>当回合开始时</v>
      </c>
      <c r="B481" s="7">
        <f ca="1">IF(OFFSET(Buff!R$6,ROW()-6,0)="","",OFFSET(Buff!R$6,ROW()-6,0))</f>
        <v>200</v>
      </c>
      <c r="C481" s="7">
        <v>1</v>
      </c>
      <c r="D481" s="7">
        <f t="shared" ca="1" si="306"/>
        <v>4</v>
      </c>
      <c r="E481" s="10" t="str">
        <f t="shared" ca="1" si="307"/>
        <v>200</v>
      </c>
      <c r="F481" s="11" t="str">
        <f t="shared" ca="1" si="308"/>
        <v>200</v>
      </c>
      <c r="G481" s="11" t="str">
        <f t="shared" ca="1" si="309"/>
        <v/>
      </c>
      <c r="H481" s="11" t="str">
        <f ca="1">IF(F481="","",IFERROR(VLOOKUP(VALUE(F481),'(辅)战斗时机表'!$A$4:$C$47,3,FALSE)&amp;IF(G481="","","("&amp;G481&amp;")"),"配置错误")&amp;IF(I481="",""," 或 "))</f>
        <v>当回合开始时</v>
      </c>
      <c r="I481" s="7" t="str">
        <f t="shared" ca="1" si="310"/>
        <v/>
      </c>
      <c r="J481" s="7">
        <v>2</v>
      </c>
      <c r="K481" s="7">
        <f t="shared" ca="1" si="311"/>
        <v>1</v>
      </c>
      <c r="L481" s="10" t="str">
        <f t="shared" ca="1" si="312"/>
        <v/>
      </c>
      <c r="M481" s="11" t="str">
        <f t="shared" ca="1" si="313"/>
        <v/>
      </c>
      <c r="N481" s="11" t="str">
        <f t="shared" ca="1" si="314"/>
        <v/>
      </c>
      <c r="O481" s="11" t="str">
        <f ca="1">IF(M481="","",IFERROR(VLOOKUP(VALUE(M481),'(辅)战斗时机表'!$A$4:$C$47,3,FALSE)&amp;IF(N481="","","("&amp;N481&amp;")"),"配置错误")&amp;IF(P481="",""," 或 "))</f>
        <v/>
      </c>
      <c r="P481" s="7" t="str">
        <f t="shared" ca="1" si="315"/>
        <v/>
      </c>
      <c r="Q481" s="7">
        <v>3</v>
      </c>
      <c r="R481" s="7">
        <f t="shared" ca="1" si="316"/>
        <v>1</v>
      </c>
      <c r="S481" s="10" t="str">
        <f t="shared" ca="1" si="317"/>
        <v/>
      </c>
      <c r="T481" s="11" t="str">
        <f t="shared" ca="1" si="318"/>
        <v/>
      </c>
      <c r="U481" s="11" t="str">
        <f t="shared" ca="1" si="319"/>
        <v/>
      </c>
      <c r="V481" s="11" t="str">
        <f ca="1">IF(T481="","",IFERROR(VLOOKUP(VALUE(T481),'(辅)战斗时机表'!$A$4:$C$47,3,FALSE)&amp;IF(U481="","","("&amp;U481&amp;")"),"配置错误")&amp;IF(W481="",""," 或 "))</f>
        <v/>
      </c>
      <c r="W481" s="7" t="str">
        <f t="shared" ca="1" si="320"/>
        <v/>
      </c>
      <c r="X481" s="7">
        <v>4</v>
      </c>
      <c r="Y481" s="7">
        <f t="shared" ca="1" si="321"/>
        <v>1</v>
      </c>
      <c r="Z481" s="10" t="str">
        <f t="shared" ca="1" si="322"/>
        <v/>
      </c>
      <c r="AA481" s="11" t="str">
        <f t="shared" ca="1" si="323"/>
        <v/>
      </c>
      <c r="AB481" s="11" t="str">
        <f t="shared" ca="1" si="324"/>
        <v/>
      </c>
      <c r="AC481" s="11" t="str">
        <f ca="1">IF(AA481="","",IFERROR(VLOOKUP(VALUE(AA481),'(辅)战斗时机表'!$A$4:$C$47,3,FALSE)&amp;IF(AB481="","","("&amp;AB481&amp;")"),"配置错误")&amp;IF(AD481="",""," 或 "))</f>
        <v/>
      </c>
      <c r="AD481" s="7" t="str">
        <f t="shared" ca="1" si="325"/>
        <v/>
      </c>
      <c r="AE481" s="7">
        <v>5</v>
      </c>
      <c r="AF481" s="7">
        <f t="shared" ca="1" si="326"/>
        <v>1</v>
      </c>
      <c r="AG481" s="10" t="str">
        <f t="shared" ca="1" si="327"/>
        <v/>
      </c>
      <c r="AH481" s="11" t="str">
        <f t="shared" ca="1" si="328"/>
        <v/>
      </c>
      <c r="AI481" s="11" t="str">
        <f t="shared" ca="1" si="329"/>
        <v/>
      </c>
      <c r="AJ481" s="11" t="str">
        <f ca="1">IF(AH481="","",IFERROR(VLOOKUP(VALUE(AH481),'(辅)战斗时机表'!$A$4:$C$47,3,FALSE)&amp;IF(AI481="","","("&amp;AI481&amp;")"),"配置错误")&amp;IF(AK481="",""," 或 "))</f>
        <v/>
      </c>
    </row>
    <row r="482" spans="1:36" x14ac:dyDescent="0.15">
      <c r="A482" s="9" t="str">
        <f t="shared" ca="1" si="305"/>
        <v>当回合开始时</v>
      </c>
      <c r="B482" s="7">
        <f ca="1">IF(OFFSET(Buff!R$6,ROW()-6,0)="","",OFFSET(Buff!R$6,ROW()-6,0))</f>
        <v>200</v>
      </c>
      <c r="C482" s="7">
        <v>1</v>
      </c>
      <c r="D482" s="7">
        <f t="shared" ca="1" si="306"/>
        <v>4</v>
      </c>
      <c r="E482" s="10" t="str">
        <f t="shared" ca="1" si="307"/>
        <v>200</v>
      </c>
      <c r="F482" s="11" t="str">
        <f t="shared" ca="1" si="308"/>
        <v>200</v>
      </c>
      <c r="G482" s="11" t="str">
        <f t="shared" ca="1" si="309"/>
        <v/>
      </c>
      <c r="H482" s="11" t="str">
        <f ca="1">IF(F482="","",IFERROR(VLOOKUP(VALUE(F482),'(辅)战斗时机表'!$A$4:$C$47,3,FALSE)&amp;IF(G482="","","("&amp;G482&amp;")"),"配置错误")&amp;IF(I482="",""," 或 "))</f>
        <v>当回合开始时</v>
      </c>
      <c r="I482" s="7" t="str">
        <f t="shared" ca="1" si="310"/>
        <v/>
      </c>
      <c r="J482" s="7">
        <v>2</v>
      </c>
      <c r="K482" s="7">
        <f t="shared" ca="1" si="311"/>
        <v>1</v>
      </c>
      <c r="L482" s="10" t="str">
        <f t="shared" ca="1" si="312"/>
        <v/>
      </c>
      <c r="M482" s="11" t="str">
        <f t="shared" ca="1" si="313"/>
        <v/>
      </c>
      <c r="N482" s="11" t="str">
        <f t="shared" ca="1" si="314"/>
        <v/>
      </c>
      <c r="O482" s="11" t="str">
        <f ca="1">IF(M482="","",IFERROR(VLOOKUP(VALUE(M482),'(辅)战斗时机表'!$A$4:$C$47,3,FALSE)&amp;IF(N482="","","("&amp;N482&amp;")"),"配置错误")&amp;IF(P482="",""," 或 "))</f>
        <v/>
      </c>
      <c r="P482" s="7" t="str">
        <f t="shared" ca="1" si="315"/>
        <v/>
      </c>
      <c r="Q482" s="7">
        <v>3</v>
      </c>
      <c r="R482" s="7">
        <f t="shared" ca="1" si="316"/>
        <v>1</v>
      </c>
      <c r="S482" s="10" t="str">
        <f t="shared" ca="1" si="317"/>
        <v/>
      </c>
      <c r="T482" s="11" t="str">
        <f t="shared" ca="1" si="318"/>
        <v/>
      </c>
      <c r="U482" s="11" t="str">
        <f t="shared" ca="1" si="319"/>
        <v/>
      </c>
      <c r="V482" s="11" t="str">
        <f ca="1">IF(T482="","",IFERROR(VLOOKUP(VALUE(T482),'(辅)战斗时机表'!$A$4:$C$47,3,FALSE)&amp;IF(U482="","","("&amp;U482&amp;")"),"配置错误")&amp;IF(W482="",""," 或 "))</f>
        <v/>
      </c>
      <c r="W482" s="7" t="str">
        <f t="shared" ca="1" si="320"/>
        <v/>
      </c>
      <c r="X482" s="7">
        <v>4</v>
      </c>
      <c r="Y482" s="7">
        <f t="shared" ca="1" si="321"/>
        <v>1</v>
      </c>
      <c r="Z482" s="10" t="str">
        <f t="shared" ca="1" si="322"/>
        <v/>
      </c>
      <c r="AA482" s="11" t="str">
        <f t="shared" ca="1" si="323"/>
        <v/>
      </c>
      <c r="AB482" s="11" t="str">
        <f t="shared" ca="1" si="324"/>
        <v/>
      </c>
      <c r="AC482" s="11" t="str">
        <f ca="1">IF(AA482="","",IFERROR(VLOOKUP(VALUE(AA482),'(辅)战斗时机表'!$A$4:$C$47,3,FALSE)&amp;IF(AB482="","","("&amp;AB482&amp;")"),"配置错误")&amp;IF(AD482="",""," 或 "))</f>
        <v/>
      </c>
      <c r="AD482" s="7" t="str">
        <f t="shared" ca="1" si="325"/>
        <v/>
      </c>
      <c r="AE482" s="7">
        <v>5</v>
      </c>
      <c r="AF482" s="7">
        <f t="shared" ca="1" si="326"/>
        <v>1</v>
      </c>
      <c r="AG482" s="10" t="str">
        <f t="shared" ca="1" si="327"/>
        <v/>
      </c>
      <c r="AH482" s="11" t="str">
        <f t="shared" ca="1" si="328"/>
        <v/>
      </c>
      <c r="AI482" s="11" t="str">
        <f t="shared" ca="1" si="329"/>
        <v/>
      </c>
      <c r="AJ482" s="11" t="str">
        <f ca="1">IF(AH482="","",IFERROR(VLOOKUP(VALUE(AH482),'(辅)战斗时机表'!$A$4:$C$47,3,FALSE)&amp;IF(AI482="","","("&amp;AI482&amp;")"),"配置错误")&amp;IF(AK482="",""," 或 "))</f>
        <v/>
      </c>
    </row>
    <row r="483" spans="1:36" x14ac:dyDescent="0.15">
      <c r="A483" s="9" t="str">
        <f t="shared" ca="1" si="305"/>
        <v>触发死亡之前</v>
      </c>
      <c r="B483" s="7">
        <f ca="1">IF(OFFSET(Buff!R$6,ROW()-6,0)="","",OFFSET(Buff!R$6,ROW()-6,0))</f>
        <v>304</v>
      </c>
      <c r="C483" s="7">
        <v>1</v>
      </c>
      <c r="D483" s="7">
        <f t="shared" ca="1" si="306"/>
        <v>4</v>
      </c>
      <c r="E483" s="10" t="str">
        <f t="shared" ca="1" si="307"/>
        <v>304</v>
      </c>
      <c r="F483" s="11" t="str">
        <f t="shared" ca="1" si="308"/>
        <v>304</v>
      </c>
      <c r="G483" s="11" t="str">
        <f t="shared" ca="1" si="309"/>
        <v/>
      </c>
      <c r="H483" s="11" t="str">
        <f ca="1">IF(F483="","",IFERROR(VLOOKUP(VALUE(F483),'(辅)战斗时机表'!$A$4:$C$47,3,FALSE)&amp;IF(G483="","","("&amp;G483&amp;")"),"配置错误")&amp;IF(I483="",""," 或 "))</f>
        <v>触发死亡之前</v>
      </c>
      <c r="I483" s="7" t="str">
        <f t="shared" ca="1" si="310"/>
        <v/>
      </c>
      <c r="J483" s="7">
        <v>2</v>
      </c>
      <c r="K483" s="7">
        <f t="shared" ca="1" si="311"/>
        <v>1</v>
      </c>
      <c r="L483" s="10" t="str">
        <f t="shared" ca="1" si="312"/>
        <v/>
      </c>
      <c r="M483" s="11" t="str">
        <f t="shared" ca="1" si="313"/>
        <v/>
      </c>
      <c r="N483" s="11" t="str">
        <f t="shared" ca="1" si="314"/>
        <v/>
      </c>
      <c r="O483" s="11" t="str">
        <f ca="1">IF(M483="","",IFERROR(VLOOKUP(VALUE(M483),'(辅)战斗时机表'!$A$4:$C$47,3,FALSE)&amp;IF(N483="","","("&amp;N483&amp;")"),"配置错误")&amp;IF(P483="",""," 或 "))</f>
        <v/>
      </c>
      <c r="P483" s="7" t="str">
        <f t="shared" ca="1" si="315"/>
        <v/>
      </c>
      <c r="Q483" s="7">
        <v>3</v>
      </c>
      <c r="R483" s="7">
        <f t="shared" ca="1" si="316"/>
        <v>1</v>
      </c>
      <c r="S483" s="10" t="str">
        <f t="shared" ca="1" si="317"/>
        <v/>
      </c>
      <c r="T483" s="11" t="str">
        <f t="shared" ca="1" si="318"/>
        <v/>
      </c>
      <c r="U483" s="11" t="str">
        <f t="shared" ca="1" si="319"/>
        <v/>
      </c>
      <c r="V483" s="11" t="str">
        <f ca="1">IF(T483="","",IFERROR(VLOOKUP(VALUE(T483),'(辅)战斗时机表'!$A$4:$C$47,3,FALSE)&amp;IF(U483="","","("&amp;U483&amp;")"),"配置错误")&amp;IF(W483="",""," 或 "))</f>
        <v/>
      </c>
      <c r="W483" s="7" t="str">
        <f t="shared" ca="1" si="320"/>
        <v/>
      </c>
      <c r="X483" s="7">
        <v>4</v>
      </c>
      <c r="Y483" s="7">
        <f t="shared" ca="1" si="321"/>
        <v>1</v>
      </c>
      <c r="Z483" s="10" t="str">
        <f t="shared" ca="1" si="322"/>
        <v/>
      </c>
      <c r="AA483" s="11" t="str">
        <f t="shared" ca="1" si="323"/>
        <v/>
      </c>
      <c r="AB483" s="11" t="str">
        <f t="shared" ca="1" si="324"/>
        <v/>
      </c>
      <c r="AC483" s="11" t="str">
        <f ca="1">IF(AA483="","",IFERROR(VLOOKUP(VALUE(AA483),'(辅)战斗时机表'!$A$4:$C$47,3,FALSE)&amp;IF(AB483="","","("&amp;AB483&amp;")"),"配置错误")&amp;IF(AD483="",""," 或 "))</f>
        <v/>
      </c>
      <c r="AD483" s="7" t="str">
        <f t="shared" ca="1" si="325"/>
        <v/>
      </c>
      <c r="AE483" s="7">
        <v>5</v>
      </c>
      <c r="AF483" s="7">
        <f t="shared" ca="1" si="326"/>
        <v>1</v>
      </c>
      <c r="AG483" s="10" t="str">
        <f t="shared" ca="1" si="327"/>
        <v/>
      </c>
      <c r="AH483" s="11" t="str">
        <f t="shared" ca="1" si="328"/>
        <v/>
      </c>
      <c r="AI483" s="11" t="str">
        <f t="shared" ca="1" si="329"/>
        <v/>
      </c>
      <c r="AJ483" s="11" t="str">
        <f ca="1">IF(AH483="","",IFERROR(VLOOKUP(VALUE(AH483),'(辅)战斗时机表'!$A$4:$C$47,3,FALSE)&amp;IF(AI483="","","("&amp;AI483&amp;")"),"配置错误")&amp;IF(AK483="",""," 或 "))</f>
        <v/>
      </c>
    </row>
    <row r="484" spans="1:36" x14ac:dyDescent="0.15">
      <c r="A484" s="9" t="str">
        <f t="shared" ca="1" si="305"/>
        <v>触发死亡之前</v>
      </c>
      <c r="B484" s="7">
        <f ca="1">IF(OFFSET(Buff!R$6,ROW()-6,0)="","",OFFSET(Buff!R$6,ROW()-6,0))</f>
        <v>304</v>
      </c>
      <c r="C484" s="7">
        <v>1</v>
      </c>
      <c r="D484" s="7">
        <f t="shared" ca="1" si="306"/>
        <v>4</v>
      </c>
      <c r="E484" s="10" t="str">
        <f t="shared" ca="1" si="307"/>
        <v>304</v>
      </c>
      <c r="F484" s="11" t="str">
        <f t="shared" ca="1" si="308"/>
        <v>304</v>
      </c>
      <c r="G484" s="11" t="str">
        <f t="shared" ca="1" si="309"/>
        <v/>
      </c>
      <c r="H484" s="11" t="str">
        <f ca="1">IF(F484="","",IFERROR(VLOOKUP(VALUE(F484),'(辅)战斗时机表'!$A$4:$C$47,3,FALSE)&amp;IF(G484="","","("&amp;G484&amp;")"),"配置错误")&amp;IF(I484="",""," 或 "))</f>
        <v>触发死亡之前</v>
      </c>
      <c r="I484" s="7" t="str">
        <f t="shared" ca="1" si="310"/>
        <v/>
      </c>
      <c r="J484" s="7">
        <v>2</v>
      </c>
      <c r="K484" s="7">
        <f t="shared" ca="1" si="311"/>
        <v>1</v>
      </c>
      <c r="L484" s="10" t="str">
        <f t="shared" ca="1" si="312"/>
        <v/>
      </c>
      <c r="M484" s="11" t="str">
        <f t="shared" ca="1" si="313"/>
        <v/>
      </c>
      <c r="N484" s="11" t="str">
        <f t="shared" ca="1" si="314"/>
        <v/>
      </c>
      <c r="O484" s="11" t="str">
        <f ca="1">IF(M484="","",IFERROR(VLOOKUP(VALUE(M484),'(辅)战斗时机表'!$A$4:$C$47,3,FALSE)&amp;IF(N484="","","("&amp;N484&amp;")"),"配置错误")&amp;IF(P484="",""," 或 "))</f>
        <v/>
      </c>
      <c r="P484" s="7" t="str">
        <f t="shared" ca="1" si="315"/>
        <v/>
      </c>
      <c r="Q484" s="7">
        <v>3</v>
      </c>
      <c r="R484" s="7">
        <f t="shared" ca="1" si="316"/>
        <v>1</v>
      </c>
      <c r="S484" s="10" t="str">
        <f t="shared" ca="1" si="317"/>
        <v/>
      </c>
      <c r="T484" s="11" t="str">
        <f t="shared" ca="1" si="318"/>
        <v/>
      </c>
      <c r="U484" s="11" t="str">
        <f t="shared" ca="1" si="319"/>
        <v/>
      </c>
      <c r="V484" s="11" t="str">
        <f ca="1">IF(T484="","",IFERROR(VLOOKUP(VALUE(T484),'(辅)战斗时机表'!$A$4:$C$47,3,FALSE)&amp;IF(U484="","","("&amp;U484&amp;")"),"配置错误")&amp;IF(W484="",""," 或 "))</f>
        <v/>
      </c>
      <c r="W484" s="7" t="str">
        <f t="shared" ca="1" si="320"/>
        <v/>
      </c>
      <c r="X484" s="7">
        <v>4</v>
      </c>
      <c r="Y484" s="7">
        <f t="shared" ca="1" si="321"/>
        <v>1</v>
      </c>
      <c r="Z484" s="10" t="str">
        <f t="shared" ca="1" si="322"/>
        <v/>
      </c>
      <c r="AA484" s="11" t="str">
        <f t="shared" ca="1" si="323"/>
        <v/>
      </c>
      <c r="AB484" s="11" t="str">
        <f t="shared" ca="1" si="324"/>
        <v/>
      </c>
      <c r="AC484" s="11" t="str">
        <f ca="1">IF(AA484="","",IFERROR(VLOOKUP(VALUE(AA484),'(辅)战斗时机表'!$A$4:$C$47,3,FALSE)&amp;IF(AB484="","","("&amp;AB484&amp;")"),"配置错误")&amp;IF(AD484="",""," 或 "))</f>
        <v/>
      </c>
      <c r="AD484" s="7" t="str">
        <f t="shared" ca="1" si="325"/>
        <v/>
      </c>
      <c r="AE484" s="7">
        <v>5</v>
      </c>
      <c r="AF484" s="7">
        <f t="shared" ca="1" si="326"/>
        <v>1</v>
      </c>
      <c r="AG484" s="10" t="str">
        <f t="shared" ca="1" si="327"/>
        <v/>
      </c>
      <c r="AH484" s="11" t="str">
        <f t="shared" ca="1" si="328"/>
        <v/>
      </c>
      <c r="AI484" s="11" t="str">
        <f t="shared" ca="1" si="329"/>
        <v/>
      </c>
      <c r="AJ484" s="11" t="str">
        <f ca="1">IF(AH484="","",IFERROR(VLOOKUP(VALUE(AH484),'(辅)战斗时机表'!$A$4:$C$47,3,FALSE)&amp;IF(AI484="","","("&amp;AI484&amp;")"),"配置错误")&amp;IF(AK484="",""," 或 "))</f>
        <v/>
      </c>
    </row>
    <row r="485" spans="1:36" x14ac:dyDescent="0.15">
      <c r="A485" s="9" t="str">
        <f t="shared" ca="1" si="305"/>
        <v>立即</v>
      </c>
      <c r="B485" s="7">
        <f ca="1">IF(OFFSET(Buff!R$6,ROW()-6,0)="","",OFFSET(Buff!R$6,ROW()-6,0))</f>
        <v>0</v>
      </c>
      <c r="C485" s="7">
        <v>1</v>
      </c>
      <c r="D485" s="7">
        <f t="shared" ca="1" si="306"/>
        <v>2</v>
      </c>
      <c r="E485" s="10" t="str">
        <f t="shared" ca="1" si="307"/>
        <v>0</v>
      </c>
      <c r="F485" s="11" t="str">
        <f t="shared" ca="1" si="308"/>
        <v>0</v>
      </c>
      <c r="G485" s="11" t="str">
        <f t="shared" ca="1" si="309"/>
        <v/>
      </c>
      <c r="H485" s="11" t="str">
        <f ca="1">IF(F485="","",IFERROR(VLOOKUP(VALUE(F485),'(辅)战斗时机表'!$A$4:$C$47,3,FALSE)&amp;IF(G485="","","("&amp;G485&amp;")"),"配置错误")&amp;IF(I485="",""," 或 "))</f>
        <v>立即</v>
      </c>
      <c r="I485" s="7" t="str">
        <f t="shared" ca="1" si="310"/>
        <v/>
      </c>
      <c r="J485" s="7">
        <v>2</v>
      </c>
      <c r="K485" s="7">
        <f t="shared" ca="1" si="311"/>
        <v>1</v>
      </c>
      <c r="L485" s="10" t="str">
        <f t="shared" ca="1" si="312"/>
        <v/>
      </c>
      <c r="M485" s="11" t="str">
        <f t="shared" ca="1" si="313"/>
        <v/>
      </c>
      <c r="N485" s="11" t="str">
        <f t="shared" ca="1" si="314"/>
        <v/>
      </c>
      <c r="O485" s="11" t="str">
        <f ca="1">IF(M485="","",IFERROR(VLOOKUP(VALUE(M485),'(辅)战斗时机表'!$A$4:$C$47,3,FALSE)&amp;IF(N485="","","("&amp;N485&amp;")"),"配置错误")&amp;IF(P485="",""," 或 "))</f>
        <v/>
      </c>
      <c r="P485" s="7" t="str">
        <f t="shared" ca="1" si="315"/>
        <v/>
      </c>
      <c r="Q485" s="7">
        <v>3</v>
      </c>
      <c r="R485" s="7">
        <f t="shared" ca="1" si="316"/>
        <v>1</v>
      </c>
      <c r="S485" s="10" t="str">
        <f t="shared" ca="1" si="317"/>
        <v/>
      </c>
      <c r="T485" s="11" t="str">
        <f t="shared" ca="1" si="318"/>
        <v/>
      </c>
      <c r="U485" s="11" t="str">
        <f t="shared" ca="1" si="319"/>
        <v/>
      </c>
      <c r="V485" s="11" t="str">
        <f ca="1">IF(T485="","",IFERROR(VLOOKUP(VALUE(T485),'(辅)战斗时机表'!$A$4:$C$47,3,FALSE)&amp;IF(U485="","","("&amp;U485&amp;")"),"配置错误")&amp;IF(W485="",""," 或 "))</f>
        <v/>
      </c>
      <c r="W485" s="7" t="str">
        <f t="shared" ca="1" si="320"/>
        <v/>
      </c>
      <c r="X485" s="7">
        <v>4</v>
      </c>
      <c r="Y485" s="7">
        <f t="shared" ca="1" si="321"/>
        <v>1</v>
      </c>
      <c r="Z485" s="10" t="str">
        <f t="shared" ca="1" si="322"/>
        <v/>
      </c>
      <c r="AA485" s="11" t="str">
        <f t="shared" ca="1" si="323"/>
        <v/>
      </c>
      <c r="AB485" s="11" t="str">
        <f t="shared" ca="1" si="324"/>
        <v/>
      </c>
      <c r="AC485" s="11" t="str">
        <f ca="1">IF(AA485="","",IFERROR(VLOOKUP(VALUE(AA485),'(辅)战斗时机表'!$A$4:$C$47,3,FALSE)&amp;IF(AB485="","","("&amp;AB485&amp;")"),"配置错误")&amp;IF(AD485="",""," 或 "))</f>
        <v/>
      </c>
      <c r="AD485" s="7" t="str">
        <f t="shared" ca="1" si="325"/>
        <v/>
      </c>
      <c r="AE485" s="7">
        <v>5</v>
      </c>
      <c r="AF485" s="7">
        <f t="shared" ca="1" si="326"/>
        <v>1</v>
      </c>
      <c r="AG485" s="10" t="str">
        <f t="shared" ca="1" si="327"/>
        <v/>
      </c>
      <c r="AH485" s="11" t="str">
        <f t="shared" ca="1" si="328"/>
        <v/>
      </c>
      <c r="AI485" s="11" t="str">
        <f t="shared" ca="1" si="329"/>
        <v/>
      </c>
      <c r="AJ485" s="11" t="str">
        <f ca="1">IF(AH485="","",IFERROR(VLOOKUP(VALUE(AH485),'(辅)战斗时机表'!$A$4:$C$47,3,FALSE)&amp;IF(AI485="","","("&amp;AI485&amp;")"),"配置错误")&amp;IF(AK485="",""," 或 "))</f>
        <v/>
      </c>
    </row>
    <row r="486" spans="1:36" x14ac:dyDescent="0.15">
      <c r="A486" s="9" t="str">
        <f t="shared" ca="1" si="305"/>
        <v>立即</v>
      </c>
      <c r="B486" s="7">
        <f ca="1">IF(OFFSET(Buff!R$6,ROW()-6,0)="","",OFFSET(Buff!R$6,ROW()-6,0))</f>
        <v>0</v>
      </c>
      <c r="C486" s="7">
        <v>1</v>
      </c>
      <c r="D486" s="7">
        <f t="shared" ca="1" si="306"/>
        <v>2</v>
      </c>
      <c r="E486" s="10" t="str">
        <f t="shared" ca="1" si="307"/>
        <v>0</v>
      </c>
      <c r="F486" s="11" t="str">
        <f t="shared" ca="1" si="308"/>
        <v>0</v>
      </c>
      <c r="G486" s="11" t="str">
        <f t="shared" ca="1" si="309"/>
        <v/>
      </c>
      <c r="H486" s="11" t="str">
        <f ca="1">IF(F486="","",IFERROR(VLOOKUP(VALUE(F486),'(辅)战斗时机表'!$A$4:$C$47,3,FALSE)&amp;IF(G486="","","("&amp;G486&amp;")"),"配置错误")&amp;IF(I486="",""," 或 "))</f>
        <v>立即</v>
      </c>
      <c r="I486" s="7" t="str">
        <f t="shared" ca="1" si="310"/>
        <v/>
      </c>
      <c r="J486" s="7">
        <v>2</v>
      </c>
      <c r="K486" s="7">
        <f t="shared" ca="1" si="311"/>
        <v>1</v>
      </c>
      <c r="L486" s="10" t="str">
        <f t="shared" ca="1" si="312"/>
        <v/>
      </c>
      <c r="M486" s="11" t="str">
        <f t="shared" ca="1" si="313"/>
        <v/>
      </c>
      <c r="N486" s="11" t="str">
        <f t="shared" ca="1" si="314"/>
        <v/>
      </c>
      <c r="O486" s="11" t="str">
        <f ca="1">IF(M486="","",IFERROR(VLOOKUP(VALUE(M486),'(辅)战斗时机表'!$A$4:$C$47,3,FALSE)&amp;IF(N486="","","("&amp;N486&amp;")"),"配置错误")&amp;IF(P486="",""," 或 "))</f>
        <v/>
      </c>
      <c r="P486" s="7" t="str">
        <f t="shared" ca="1" si="315"/>
        <v/>
      </c>
      <c r="Q486" s="7">
        <v>3</v>
      </c>
      <c r="R486" s="7">
        <f t="shared" ca="1" si="316"/>
        <v>1</v>
      </c>
      <c r="S486" s="10" t="str">
        <f t="shared" ca="1" si="317"/>
        <v/>
      </c>
      <c r="T486" s="11" t="str">
        <f t="shared" ca="1" si="318"/>
        <v/>
      </c>
      <c r="U486" s="11" t="str">
        <f t="shared" ca="1" si="319"/>
        <v/>
      </c>
      <c r="V486" s="11" t="str">
        <f ca="1">IF(T486="","",IFERROR(VLOOKUP(VALUE(T486),'(辅)战斗时机表'!$A$4:$C$47,3,FALSE)&amp;IF(U486="","","("&amp;U486&amp;")"),"配置错误")&amp;IF(W486="",""," 或 "))</f>
        <v/>
      </c>
      <c r="W486" s="7" t="str">
        <f t="shared" ca="1" si="320"/>
        <v/>
      </c>
      <c r="X486" s="7">
        <v>4</v>
      </c>
      <c r="Y486" s="7">
        <f t="shared" ca="1" si="321"/>
        <v>1</v>
      </c>
      <c r="Z486" s="10" t="str">
        <f t="shared" ca="1" si="322"/>
        <v/>
      </c>
      <c r="AA486" s="11" t="str">
        <f t="shared" ca="1" si="323"/>
        <v/>
      </c>
      <c r="AB486" s="11" t="str">
        <f t="shared" ca="1" si="324"/>
        <v/>
      </c>
      <c r="AC486" s="11" t="str">
        <f ca="1">IF(AA486="","",IFERROR(VLOOKUP(VALUE(AA486),'(辅)战斗时机表'!$A$4:$C$47,3,FALSE)&amp;IF(AB486="","","("&amp;AB486&amp;")"),"配置错误")&amp;IF(AD486="",""," 或 "))</f>
        <v/>
      </c>
      <c r="AD486" s="7" t="str">
        <f t="shared" ca="1" si="325"/>
        <v/>
      </c>
      <c r="AE486" s="7">
        <v>5</v>
      </c>
      <c r="AF486" s="7">
        <f t="shared" ca="1" si="326"/>
        <v>1</v>
      </c>
      <c r="AG486" s="10" t="str">
        <f t="shared" ca="1" si="327"/>
        <v/>
      </c>
      <c r="AH486" s="11" t="str">
        <f t="shared" ca="1" si="328"/>
        <v/>
      </c>
      <c r="AI486" s="11" t="str">
        <f t="shared" ca="1" si="329"/>
        <v/>
      </c>
      <c r="AJ486" s="11" t="str">
        <f ca="1">IF(AH486="","",IFERROR(VLOOKUP(VALUE(AH486),'(辅)战斗时机表'!$A$4:$C$47,3,FALSE)&amp;IF(AI486="","","("&amp;AI486&amp;")"),"配置错误")&amp;IF(AK486="",""," 或 "))</f>
        <v/>
      </c>
    </row>
    <row r="487" spans="1:36" x14ac:dyDescent="0.15">
      <c r="A487" s="9" t="str">
        <f t="shared" ca="1" si="305"/>
        <v>当血量变化时</v>
      </c>
      <c r="B487" s="7">
        <f ca="1">IF(OFFSET(Buff!R$6,ROW()-6,0)="","",OFFSET(Buff!R$6,ROW()-6,0))</f>
        <v>300</v>
      </c>
      <c r="C487" s="7">
        <v>1</v>
      </c>
      <c r="D487" s="7">
        <f t="shared" ca="1" si="306"/>
        <v>4</v>
      </c>
      <c r="E487" s="10" t="str">
        <f t="shared" ca="1" si="307"/>
        <v>300</v>
      </c>
      <c r="F487" s="11" t="str">
        <f t="shared" ca="1" si="308"/>
        <v>300</v>
      </c>
      <c r="G487" s="11" t="str">
        <f t="shared" ca="1" si="309"/>
        <v/>
      </c>
      <c r="H487" s="11" t="str">
        <f ca="1">IF(F487="","",IFERROR(VLOOKUP(VALUE(F487),'(辅)战斗时机表'!$A$4:$C$47,3,FALSE)&amp;IF(G487="","","("&amp;G487&amp;")"),"配置错误")&amp;IF(I487="",""," 或 "))</f>
        <v>当血量变化时</v>
      </c>
      <c r="I487" s="7" t="str">
        <f t="shared" ca="1" si="310"/>
        <v/>
      </c>
      <c r="J487" s="7">
        <v>2</v>
      </c>
      <c r="K487" s="7">
        <f t="shared" ca="1" si="311"/>
        <v>1</v>
      </c>
      <c r="L487" s="10" t="str">
        <f t="shared" ca="1" si="312"/>
        <v/>
      </c>
      <c r="M487" s="11" t="str">
        <f t="shared" ca="1" si="313"/>
        <v/>
      </c>
      <c r="N487" s="11" t="str">
        <f t="shared" ca="1" si="314"/>
        <v/>
      </c>
      <c r="O487" s="11" t="str">
        <f ca="1">IF(M487="","",IFERROR(VLOOKUP(VALUE(M487),'(辅)战斗时机表'!$A$4:$C$47,3,FALSE)&amp;IF(N487="","","("&amp;N487&amp;")"),"配置错误")&amp;IF(P487="",""," 或 "))</f>
        <v/>
      </c>
      <c r="P487" s="7" t="str">
        <f t="shared" ca="1" si="315"/>
        <v/>
      </c>
      <c r="Q487" s="7">
        <v>3</v>
      </c>
      <c r="R487" s="7">
        <f t="shared" ca="1" si="316"/>
        <v>1</v>
      </c>
      <c r="S487" s="10" t="str">
        <f t="shared" ca="1" si="317"/>
        <v/>
      </c>
      <c r="T487" s="11" t="str">
        <f t="shared" ca="1" si="318"/>
        <v/>
      </c>
      <c r="U487" s="11" t="str">
        <f t="shared" ca="1" si="319"/>
        <v/>
      </c>
      <c r="V487" s="11" t="str">
        <f ca="1">IF(T487="","",IFERROR(VLOOKUP(VALUE(T487),'(辅)战斗时机表'!$A$4:$C$47,3,FALSE)&amp;IF(U487="","","("&amp;U487&amp;")"),"配置错误")&amp;IF(W487="",""," 或 "))</f>
        <v/>
      </c>
      <c r="W487" s="7" t="str">
        <f t="shared" ca="1" si="320"/>
        <v/>
      </c>
      <c r="X487" s="7">
        <v>4</v>
      </c>
      <c r="Y487" s="7">
        <f t="shared" ca="1" si="321"/>
        <v>1</v>
      </c>
      <c r="Z487" s="10" t="str">
        <f t="shared" ca="1" si="322"/>
        <v/>
      </c>
      <c r="AA487" s="11" t="str">
        <f t="shared" ca="1" si="323"/>
        <v/>
      </c>
      <c r="AB487" s="11" t="str">
        <f t="shared" ca="1" si="324"/>
        <v/>
      </c>
      <c r="AC487" s="11" t="str">
        <f ca="1">IF(AA487="","",IFERROR(VLOOKUP(VALUE(AA487),'(辅)战斗时机表'!$A$4:$C$47,3,FALSE)&amp;IF(AB487="","","("&amp;AB487&amp;")"),"配置错误")&amp;IF(AD487="",""," 或 "))</f>
        <v/>
      </c>
      <c r="AD487" s="7" t="str">
        <f t="shared" ca="1" si="325"/>
        <v/>
      </c>
      <c r="AE487" s="7">
        <v>5</v>
      </c>
      <c r="AF487" s="7">
        <f t="shared" ca="1" si="326"/>
        <v>1</v>
      </c>
      <c r="AG487" s="10" t="str">
        <f t="shared" ca="1" si="327"/>
        <v/>
      </c>
      <c r="AH487" s="11" t="str">
        <f t="shared" ca="1" si="328"/>
        <v/>
      </c>
      <c r="AI487" s="11" t="str">
        <f t="shared" ca="1" si="329"/>
        <v/>
      </c>
      <c r="AJ487" s="11" t="str">
        <f ca="1">IF(AH487="","",IFERROR(VLOOKUP(VALUE(AH487),'(辅)战斗时机表'!$A$4:$C$47,3,FALSE)&amp;IF(AI487="","","("&amp;AI487&amp;")"),"配置错误")&amp;IF(AK487="",""," 或 "))</f>
        <v/>
      </c>
    </row>
    <row r="488" spans="1:36" x14ac:dyDescent="0.15">
      <c r="A488" s="9" t="str">
        <f t="shared" ca="1" si="305"/>
        <v>立即</v>
      </c>
      <c r="B488" s="7">
        <f ca="1">IF(OFFSET(Buff!R$6,ROW()-6,0)="","",OFFSET(Buff!R$6,ROW()-6,0))</f>
        <v>0</v>
      </c>
      <c r="C488" s="7">
        <v>1</v>
      </c>
      <c r="D488" s="7">
        <f t="shared" ca="1" si="306"/>
        <v>2</v>
      </c>
      <c r="E488" s="10" t="str">
        <f t="shared" ca="1" si="307"/>
        <v>0</v>
      </c>
      <c r="F488" s="11" t="str">
        <f t="shared" ca="1" si="308"/>
        <v>0</v>
      </c>
      <c r="G488" s="11" t="str">
        <f t="shared" ca="1" si="309"/>
        <v/>
      </c>
      <c r="H488" s="11" t="str">
        <f ca="1">IF(F488="","",IFERROR(VLOOKUP(VALUE(F488),'(辅)战斗时机表'!$A$4:$C$47,3,FALSE)&amp;IF(G488="","","("&amp;G488&amp;")"),"配置错误")&amp;IF(I488="",""," 或 "))</f>
        <v>立即</v>
      </c>
      <c r="I488" s="7" t="str">
        <f t="shared" ca="1" si="310"/>
        <v/>
      </c>
      <c r="J488" s="7">
        <v>2</v>
      </c>
      <c r="K488" s="7">
        <f t="shared" ca="1" si="311"/>
        <v>1</v>
      </c>
      <c r="L488" s="10" t="str">
        <f t="shared" ca="1" si="312"/>
        <v/>
      </c>
      <c r="M488" s="11" t="str">
        <f t="shared" ca="1" si="313"/>
        <v/>
      </c>
      <c r="N488" s="11" t="str">
        <f t="shared" ca="1" si="314"/>
        <v/>
      </c>
      <c r="O488" s="11" t="str">
        <f ca="1">IF(M488="","",IFERROR(VLOOKUP(VALUE(M488),'(辅)战斗时机表'!$A$4:$C$47,3,FALSE)&amp;IF(N488="","","("&amp;N488&amp;")"),"配置错误")&amp;IF(P488="",""," 或 "))</f>
        <v/>
      </c>
      <c r="P488" s="7" t="str">
        <f t="shared" ca="1" si="315"/>
        <v/>
      </c>
      <c r="Q488" s="7">
        <v>3</v>
      </c>
      <c r="R488" s="7">
        <f t="shared" ca="1" si="316"/>
        <v>1</v>
      </c>
      <c r="S488" s="10" t="str">
        <f t="shared" ca="1" si="317"/>
        <v/>
      </c>
      <c r="T488" s="11" t="str">
        <f t="shared" ca="1" si="318"/>
        <v/>
      </c>
      <c r="U488" s="11" t="str">
        <f t="shared" ca="1" si="319"/>
        <v/>
      </c>
      <c r="V488" s="11" t="str">
        <f ca="1">IF(T488="","",IFERROR(VLOOKUP(VALUE(T488),'(辅)战斗时机表'!$A$4:$C$47,3,FALSE)&amp;IF(U488="","","("&amp;U488&amp;")"),"配置错误")&amp;IF(W488="",""," 或 "))</f>
        <v/>
      </c>
      <c r="W488" s="7" t="str">
        <f t="shared" ca="1" si="320"/>
        <v/>
      </c>
      <c r="X488" s="7">
        <v>4</v>
      </c>
      <c r="Y488" s="7">
        <f t="shared" ca="1" si="321"/>
        <v>1</v>
      </c>
      <c r="Z488" s="10" t="str">
        <f t="shared" ca="1" si="322"/>
        <v/>
      </c>
      <c r="AA488" s="11" t="str">
        <f t="shared" ca="1" si="323"/>
        <v/>
      </c>
      <c r="AB488" s="11" t="str">
        <f t="shared" ca="1" si="324"/>
        <v/>
      </c>
      <c r="AC488" s="11" t="str">
        <f ca="1">IF(AA488="","",IFERROR(VLOOKUP(VALUE(AA488),'(辅)战斗时机表'!$A$4:$C$47,3,FALSE)&amp;IF(AB488="","","("&amp;AB488&amp;")"),"配置错误")&amp;IF(AD488="",""," 或 "))</f>
        <v/>
      </c>
      <c r="AD488" s="7" t="str">
        <f t="shared" ca="1" si="325"/>
        <v/>
      </c>
      <c r="AE488" s="7">
        <v>5</v>
      </c>
      <c r="AF488" s="7">
        <f t="shared" ca="1" si="326"/>
        <v>1</v>
      </c>
      <c r="AG488" s="10" t="str">
        <f t="shared" ca="1" si="327"/>
        <v/>
      </c>
      <c r="AH488" s="11" t="str">
        <f t="shared" ca="1" si="328"/>
        <v/>
      </c>
      <c r="AI488" s="11" t="str">
        <f t="shared" ca="1" si="329"/>
        <v/>
      </c>
      <c r="AJ488" s="11" t="str">
        <f ca="1">IF(AH488="","",IFERROR(VLOOKUP(VALUE(AH488),'(辅)战斗时机表'!$A$4:$C$47,3,FALSE)&amp;IF(AI488="","","("&amp;AI488&amp;")"),"配置错误")&amp;IF(AK488="",""," 或 "))</f>
        <v/>
      </c>
    </row>
    <row r="489" spans="1:36" x14ac:dyDescent="0.15">
      <c r="A489" s="9" t="str">
        <f t="shared" ca="1" si="305"/>
        <v>终极技能后</v>
      </c>
      <c r="B489" s="7">
        <f ca="1">IF(OFFSET(Buff!R$6,ROW()-6,0)="","",OFFSET(Buff!R$6,ROW()-6,0))</f>
        <v>609</v>
      </c>
      <c r="C489" s="7">
        <v>1</v>
      </c>
      <c r="D489" s="7">
        <f t="shared" ca="1" si="306"/>
        <v>4</v>
      </c>
      <c r="E489" s="10" t="str">
        <f t="shared" ca="1" si="307"/>
        <v>609</v>
      </c>
      <c r="F489" s="11" t="str">
        <f t="shared" ca="1" si="308"/>
        <v>609</v>
      </c>
      <c r="G489" s="11" t="str">
        <f t="shared" ca="1" si="309"/>
        <v/>
      </c>
      <c r="H489" s="11" t="str">
        <f ca="1">IF(F489="","",IFERROR(VLOOKUP(VALUE(F489),'(辅)战斗时机表'!$A$4:$C$47,3,FALSE)&amp;IF(G489="","","("&amp;G489&amp;")"),"配置错误")&amp;IF(I489="",""," 或 "))</f>
        <v>终极技能后</v>
      </c>
      <c r="I489" s="7" t="str">
        <f t="shared" ca="1" si="310"/>
        <v/>
      </c>
      <c r="J489" s="7">
        <v>2</v>
      </c>
      <c r="K489" s="7">
        <f t="shared" ca="1" si="311"/>
        <v>1</v>
      </c>
      <c r="L489" s="10" t="str">
        <f t="shared" ca="1" si="312"/>
        <v/>
      </c>
      <c r="M489" s="11" t="str">
        <f t="shared" ca="1" si="313"/>
        <v/>
      </c>
      <c r="N489" s="11" t="str">
        <f t="shared" ca="1" si="314"/>
        <v/>
      </c>
      <c r="O489" s="11" t="str">
        <f ca="1">IF(M489="","",IFERROR(VLOOKUP(VALUE(M489),'(辅)战斗时机表'!$A$4:$C$47,3,FALSE)&amp;IF(N489="","","("&amp;N489&amp;")"),"配置错误")&amp;IF(P489="",""," 或 "))</f>
        <v/>
      </c>
      <c r="P489" s="7" t="str">
        <f t="shared" ca="1" si="315"/>
        <v/>
      </c>
      <c r="Q489" s="7">
        <v>3</v>
      </c>
      <c r="R489" s="7">
        <f t="shared" ca="1" si="316"/>
        <v>1</v>
      </c>
      <c r="S489" s="10" t="str">
        <f t="shared" ca="1" si="317"/>
        <v/>
      </c>
      <c r="T489" s="11" t="str">
        <f t="shared" ca="1" si="318"/>
        <v/>
      </c>
      <c r="U489" s="11" t="str">
        <f t="shared" ca="1" si="319"/>
        <v/>
      </c>
      <c r="V489" s="11" t="str">
        <f ca="1">IF(T489="","",IFERROR(VLOOKUP(VALUE(T489),'(辅)战斗时机表'!$A$4:$C$47,3,FALSE)&amp;IF(U489="","","("&amp;U489&amp;")"),"配置错误")&amp;IF(W489="",""," 或 "))</f>
        <v/>
      </c>
      <c r="W489" s="7" t="str">
        <f t="shared" ca="1" si="320"/>
        <v/>
      </c>
      <c r="X489" s="7">
        <v>4</v>
      </c>
      <c r="Y489" s="7">
        <f t="shared" ca="1" si="321"/>
        <v>1</v>
      </c>
      <c r="Z489" s="10" t="str">
        <f t="shared" ca="1" si="322"/>
        <v/>
      </c>
      <c r="AA489" s="11" t="str">
        <f t="shared" ca="1" si="323"/>
        <v/>
      </c>
      <c r="AB489" s="11" t="str">
        <f t="shared" ca="1" si="324"/>
        <v/>
      </c>
      <c r="AC489" s="11" t="str">
        <f ca="1">IF(AA489="","",IFERROR(VLOOKUP(VALUE(AA489),'(辅)战斗时机表'!$A$4:$C$47,3,FALSE)&amp;IF(AB489="","","("&amp;AB489&amp;")"),"配置错误")&amp;IF(AD489="",""," 或 "))</f>
        <v/>
      </c>
      <c r="AD489" s="7" t="str">
        <f t="shared" ca="1" si="325"/>
        <v/>
      </c>
      <c r="AE489" s="7">
        <v>5</v>
      </c>
      <c r="AF489" s="7">
        <f t="shared" ca="1" si="326"/>
        <v>1</v>
      </c>
      <c r="AG489" s="10" t="str">
        <f t="shared" ca="1" si="327"/>
        <v/>
      </c>
      <c r="AH489" s="11" t="str">
        <f t="shared" ca="1" si="328"/>
        <v/>
      </c>
      <c r="AI489" s="11" t="str">
        <f t="shared" ca="1" si="329"/>
        <v/>
      </c>
      <c r="AJ489" s="11" t="str">
        <f ca="1">IF(AH489="","",IFERROR(VLOOKUP(VALUE(AH489),'(辅)战斗时机表'!$A$4:$C$47,3,FALSE)&amp;IF(AI489="","","("&amp;AI489&amp;")"),"配置错误")&amp;IF(AK489="",""," 或 "))</f>
        <v/>
      </c>
    </row>
    <row r="490" spans="1:36" x14ac:dyDescent="0.15">
      <c r="A490" s="9" t="str">
        <f t="shared" ca="1" si="305"/>
        <v>当回合开始时</v>
      </c>
      <c r="B490" s="7">
        <f ca="1">IF(OFFSET(Buff!R$6,ROW()-6,0)="","",OFFSET(Buff!R$6,ROW()-6,0))</f>
        <v>200</v>
      </c>
      <c r="C490" s="7">
        <v>1</v>
      </c>
      <c r="D490" s="7">
        <f t="shared" ca="1" si="306"/>
        <v>4</v>
      </c>
      <c r="E490" s="10" t="str">
        <f t="shared" ca="1" si="307"/>
        <v>200</v>
      </c>
      <c r="F490" s="11" t="str">
        <f t="shared" ca="1" si="308"/>
        <v>200</v>
      </c>
      <c r="G490" s="11" t="str">
        <f t="shared" ca="1" si="309"/>
        <v/>
      </c>
      <c r="H490" s="11" t="str">
        <f ca="1">IF(F490="","",IFERROR(VLOOKUP(VALUE(F490),'(辅)战斗时机表'!$A$4:$C$47,3,FALSE)&amp;IF(G490="","","("&amp;G490&amp;")"),"配置错误")&amp;IF(I490="",""," 或 "))</f>
        <v>当回合开始时</v>
      </c>
      <c r="I490" s="7" t="str">
        <f t="shared" ca="1" si="310"/>
        <v/>
      </c>
      <c r="J490" s="7">
        <v>2</v>
      </c>
      <c r="K490" s="7">
        <f t="shared" ca="1" si="311"/>
        <v>1</v>
      </c>
      <c r="L490" s="10" t="str">
        <f t="shared" ca="1" si="312"/>
        <v/>
      </c>
      <c r="M490" s="11" t="str">
        <f t="shared" ca="1" si="313"/>
        <v/>
      </c>
      <c r="N490" s="11" t="str">
        <f t="shared" ca="1" si="314"/>
        <v/>
      </c>
      <c r="O490" s="11" t="str">
        <f ca="1">IF(M490="","",IFERROR(VLOOKUP(VALUE(M490),'(辅)战斗时机表'!$A$4:$C$47,3,FALSE)&amp;IF(N490="","","("&amp;N490&amp;")"),"配置错误")&amp;IF(P490="",""," 或 "))</f>
        <v/>
      </c>
      <c r="P490" s="7" t="str">
        <f t="shared" ca="1" si="315"/>
        <v/>
      </c>
      <c r="Q490" s="7">
        <v>3</v>
      </c>
      <c r="R490" s="7">
        <f t="shared" ca="1" si="316"/>
        <v>1</v>
      </c>
      <c r="S490" s="10" t="str">
        <f t="shared" ca="1" si="317"/>
        <v/>
      </c>
      <c r="T490" s="11" t="str">
        <f t="shared" ca="1" si="318"/>
        <v/>
      </c>
      <c r="U490" s="11" t="str">
        <f t="shared" ca="1" si="319"/>
        <v/>
      </c>
      <c r="V490" s="11" t="str">
        <f ca="1">IF(T490="","",IFERROR(VLOOKUP(VALUE(T490),'(辅)战斗时机表'!$A$4:$C$47,3,FALSE)&amp;IF(U490="","","("&amp;U490&amp;")"),"配置错误")&amp;IF(W490="",""," 或 "))</f>
        <v/>
      </c>
      <c r="W490" s="7" t="str">
        <f t="shared" ca="1" si="320"/>
        <v/>
      </c>
      <c r="X490" s="7">
        <v>4</v>
      </c>
      <c r="Y490" s="7">
        <f t="shared" ca="1" si="321"/>
        <v>1</v>
      </c>
      <c r="Z490" s="10" t="str">
        <f t="shared" ca="1" si="322"/>
        <v/>
      </c>
      <c r="AA490" s="11" t="str">
        <f t="shared" ca="1" si="323"/>
        <v/>
      </c>
      <c r="AB490" s="11" t="str">
        <f t="shared" ca="1" si="324"/>
        <v/>
      </c>
      <c r="AC490" s="11" t="str">
        <f ca="1">IF(AA490="","",IFERROR(VLOOKUP(VALUE(AA490),'(辅)战斗时机表'!$A$4:$C$47,3,FALSE)&amp;IF(AB490="","","("&amp;AB490&amp;")"),"配置错误")&amp;IF(AD490="",""," 或 "))</f>
        <v/>
      </c>
      <c r="AD490" s="7" t="str">
        <f t="shared" ca="1" si="325"/>
        <v/>
      </c>
      <c r="AE490" s="7">
        <v>5</v>
      </c>
      <c r="AF490" s="7">
        <f t="shared" ca="1" si="326"/>
        <v>1</v>
      </c>
      <c r="AG490" s="10" t="str">
        <f t="shared" ca="1" si="327"/>
        <v/>
      </c>
      <c r="AH490" s="11" t="str">
        <f t="shared" ca="1" si="328"/>
        <v/>
      </c>
      <c r="AI490" s="11" t="str">
        <f t="shared" ca="1" si="329"/>
        <v/>
      </c>
      <c r="AJ490" s="11" t="str">
        <f ca="1">IF(AH490="","",IFERROR(VLOOKUP(VALUE(AH490),'(辅)战斗时机表'!$A$4:$C$47,3,FALSE)&amp;IF(AI490="","","("&amp;AI490&amp;")"),"配置错误")&amp;IF(AK490="",""," 或 "))</f>
        <v/>
      </c>
    </row>
    <row r="491" spans="1:36" x14ac:dyDescent="0.15">
      <c r="A491" s="9" t="str">
        <f t="shared" ca="1" si="305"/>
        <v>当回合开始时</v>
      </c>
      <c r="B491" s="7">
        <f ca="1">IF(OFFSET(Buff!R$6,ROW()-6,0)="","",OFFSET(Buff!R$6,ROW()-6,0))</f>
        <v>200</v>
      </c>
      <c r="C491" s="7">
        <v>1</v>
      </c>
      <c r="D491" s="7">
        <f t="shared" ca="1" si="306"/>
        <v>4</v>
      </c>
      <c r="E491" s="10" t="str">
        <f t="shared" ca="1" si="307"/>
        <v>200</v>
      </c>
      <c r="F491" s="11" t="str">
        <f t="shared" ca="1" si="308"/>
        <v>200</v>
      </c>
      <c r="G491" s="11" t="str">
        <f t="shared" ca="1" si="309"/>
        <v/>
      </c>
      <c r="H491" s="11" t="str">
        <f ca="1">IF(F491="","",IFERROR(VLOOKUP(VALUE(F491),'(辅)战斗时机表'!$A$4:$C$47,3,FALSE)&amp;IF(G491="","","("&amp;G491&amp;")"),"配置错误")&amp;IF(I491="",""," 或 "))</f>
        <v>当回合开始时</v>
      </c>
      <c r="I491" s="7" t="str">
        <f t="shared" ca="1" si="310"/>
        <v/>
      </c>
      <c r="J491" s="7">
        <v>2</v>
      </c>
      <c r="K491" s="7">
        <f t="shared" ca="1" si="311"/>
        <v>1</v>
      </c>
      <c r="L491" s="10" t="str">
        <f t="shared" ca="1" si="312"/>
        <v/>
      </c>
      <c r="M491" s="11" t="str">
        <f t="shared" ca="1" si="313"/>
        <v/>
      </c>
      <c r="N491" s="11" t="str">
        <f t="shared" ca="1" si="314"/>
        <v/>
      </c>
      <c r="O491" s="11" t="str">
        <f ca="1">IF(M491="","",IFERROR(VLOOKUP(VALUE(M491),'(辅)战斗时机表'!$A$4:$C$47,3,FALSE)&amp;IF(N491="","","("&amp;N491&amp;")"),"配置错误")&amp;IF(P491="",""," 或 "))</f>
        <v/>
      </c>
      <c r="P491" s="7" t="str">
        <f t="shared" ca="1" si="315"/>
        <v/>
      </c>
      <c r="Q491" s="7">
        <v>3</v>
      </c>
      <c r="R491" s="7">
        <f t="shared" ca="1" si="316"/>
        <v>1</v>
      </c>
      <c r="S491" s="10" t="str">
        <f t="shared" ca="1" si="317"/>
        <v/>
      </c>
      <c r="T491" s="11" t="str">
        <f t="shared" ca="1" si="318"/>
        <v/>
      </c>
      <c r="U491" s="11" t="str">
        <f t="shared" ca="1" si="319"/>
        <v/>
      </c>
      <c r="V491" s="11" t="str">
        <f ca="1">IF(T491="","",IFERROR(VLOOKUP(VALUE(T491),'(辅)战斗时机表'!$A$4:$C$47,3,FALSE)&amp;IF(U491="","","("&amp;U491&amp;")"),"配置错误")&amp;IF(W491="",""," 或 "))</f>
        <v/>
      </c>
      <c r="W491" s="7" t="str">
        <f t="shared" ca="1" si="320"/>
        <v/>
      </c>
      <c r="X491" s="7">
        <v>4</v>
      </c>
      <c r="Y491" s="7">
        <f t="shared" ca="1" si="321"/>
        <v>1</v>
      </c>
      <c r="Z491" s="10" t="str">
        <f t="shared" ca="1" si="322"/>
        <v/>
      </c>
      <c r="AA491" s="11" t="str">
        <f t="shared" ca="1" si="323"/>
        <v/>
      </c>
      <c r="AB491" s="11" t="str">
        <f t="shared" ca="1" si="324"/>
        <v/>
      </c>
      <c r="AC491" s="11" t="str">
        <f ca="1">IF(AA491="","",IFERROR(VLOOKUP(VALUE(AA491),'(辅)战斗时机表'!$A$4:$C$47,3,FALSE)&amp;IF(AB491="","","("&amp;AB491&amp;")"),"配置错误")&amp;IF(AD491="",""," 或 "))</f>
        <v/>
      </c>
      <c r="AD491" s="7" t="str">
        <f t="shared" ca="1" si="325"/>
        <v/>
      </c>
      <c r="AE491" s="7">
        <v>5</v>
      </c>
      <c r="AF491" s="7">
        <f t="shared" ca="1" si="326"/>
        <v>1</v>
      </c>
      <c r="AG491" s="10" t="str">
        <f t="shared" ca="1" si="327"/>
        <v/>
      </c>
      <c r="AH491" s="11" t="str">
        <f t="shared" ca="1" si="328"/>
        <v/>
      </c>
      <c r="AI491" s="11" t="str">
        <f t="shared" ca="1" si="329"/>
        <v/>
      </c>
      <c r="AJ491" s="11" t="str">
        <f ca="1">IF(AH491="","",IFERROR(VLOOKUP(VALUE(AH491),'(辅)战斗时机表'!$A$4:$C$47,3,FALSE)&amp;IF(AI491="","","("&amp;AI491&amp;")"),"配置错误")&amp;IF(AK491="",""," 或 "))</f>
        <v/>
      </c>
    </row>
    <row r="492" spans="1:36" x14ac:dyDescent="0.15">
      <c r="A492" s="9" t="str">
        <f t="shared" ca="1" si="305"/>
        <v>触发死亡之前</v>
      </c>
      <c r="B492" s="7">
        <f ca="1">IF(OFFSET(Buff!R$6,ROW()-6,0)="","",OFFSET(Buff!R$6,ROW()-6,0))</f>
        <v>304</v>
      </c>
      <c r="C492" s="7">
        <v>1</v>
      </c>
      <c r="D492" s="7">
        <f t="shared" ca="1" si="306"/>
        <v>4</v>
      </c>
      <c r="E492" s="10" t="str">
        <f t="shared" ca="1" si="307"/>
        <v>304</v>
      </c>
      <c r="F492" s="11" t="str">
        <f t="shared" ca="1" si="308"/>
        <v>304</v>
      </c>
      <c r="G492" s="11" t="str">
        <f t="shared" ca="1" si="309"/>
        <v/>
      </c>
      <c r="H492" s="11" t="str">
        <f ca="1">IF(F492="","",IFERROR(VLOOKUP(VALUE(F492),'(辅)战斗时机表'!$A$4:$C$47,3,FALSE)&amp;IF(G492="","","("&amp;G492&amp;")"),"配置错误")&amp;IF(I492="",""," 或 "))</f>
        <v>触发死亡之前</v>
      </c>
      <c r="I492" s="7" t="str">
        <f t="shared" ca="1" si="310"/>
        <v/>
      </c>
      <c r="J492" s="7">
        <v>2</v>
      </c>
      <c r="K492" s="7">
        <f t="shared" ca="1" si="311"/>
        <v>1</v>
      </c>
      <c r="L492" s="10" t="str">
        <f t="shared" ca="1" si="312"/>
        <v/>
      </c>
      <c r="M492" s="11" t="str">
        <f t="shared" ca="1" si="313"/>
        <v/>
      </c>
      <c r="N492" s="11" t="str">
        <f t="shared" ca="1" si="314"/>
        <v/>
      </c>
      <c r="O492" s="11" t="str">
        <f ca="1">IF(M492="","",IFERROR(VLOOKUP(VALUE(M492),'(辅)战斗时机表'!$A$4:$C$47,3,FALSE)&amp;IF(N492="","","("&amp;N492&amp;")"),"配置错误")&amp;IF(P492="",""," 或 "))</f>
        <v/>
      </c>
      <c r="P492" s="7" t="str">
        <f t="shared" ca="1" si="315"/>
        <v/>
      </c>
      <c r="Q492" s="7">
        <v>3</v>
      </c>
      <c r="R492" s="7">
        <f t="shared" ca="1" si="316"/>
        <v>1</v>
      </c>
      <c r="S492" s="10" t="str">
        <f t="shared" ca="1" si="317"/>
        <v/>
      </c>
      <c r="T492" s="11" t="str">
        <f t="shared" ca="1" si="318"/>
        <v/>
      </c>
      <c r="U492" s="11" t="str">
        <f t="shared" ca="1" si="319"/>
        <v/>
      </c>
      <c r="V492" s="11" t="str">
        <f ca="1">IF(T492="","",IFERROR(VLOOKUP(VALUE(T492),'(辅)战斗时机表'!$A$4:$C$47,3,FALSE)&amp;IF(U492="","","("&amp;U492&amp;")"),"配置错误")&amp;IF(W492="",""," 或 "))</f>
        <v/>
      </c>
      <c r="W492" s="7" t="str">
        <f t="shared" ca="1" si="320"/>
        <v/>
      </c>
      <c r="X492" s="7">
        <v>4</v>
      </c>
      <c r="Y492" s="7">
        <f t="shared" ca="1" si="321"/>
        <v>1</v>
      </c>
      <c r="Z492" s="10" t="str">
        <f t="shared" ca="1" si="322"/>
        <v/>
      </c>
      <c r="AA492" s="11" t="str">
        <f t="shared" ca="1" si="323"/>
        <v/>
      </c>
      <c r="AB492" s="11" t="str">
        <f t="shared" ca="1" si="324"/>
        <v/>
      </c>
      <c r="AC492" s="11" t="str">
        <f ca="1">IF(AA492="","",IFERROR(VLOOKUP(VALUE(AA492),'(辅)战斗时机表'!$A$4:$C$47,3,FALSE)&amp;IF(AB492="","","("&amp;AB492&amp;")"),"配置错误")&amp;IF(AD492="",""," 或 "))</f>
        <v/>
      </c>
      <c r="AD492" s="7" t="str">
        <f t="shared" ca="1" si="325"/>
        <v/>
      </c>
      <c r="AE492" s="7">
        <v>5</v>
      </c>
      <c r="AF492" s="7">
        <f t="shared" ca="1" si="326"/>
        <v>1</v>
      </c>
      <c r="AG492" s="10" t="str">
        <f t="shared" ca="1" si="327"/>
        <v/>
      </c>
      <c r="AH492" s="11" t="str">
        <f t="shared" ca="1" si="328"/>
        <v/>
      </c>
      <c r="AI492" s="11" t="str">
        <f t="shared" ca="1" si="329"/>
        <v/>
      </c>
      <c r="AJ492" s="11" t="str">
        <f ca="1">IF(AH492="","",IFERROR(VLOOKUP(VALUE(AH492),'(辅)战斗时机表'!$A$4:$C$47,3,FALSE)&amp;IF(AI492="","","("&amp;AI492&amp;")"),"配置错误")&amp;IF(AK492="",""," 或 "))</f>
        <v/>
      </c>
    </row>
    <row r="493" spans="1:36" x14ac:dyDescent="0.15">
      <c r="A493" s="9" t="str">
        <f t="shared" ca="1" si="305"/>
        <v>立即</v>
      </c>
      <c r="B493" s="7">
        <f ca="1">IF(OFFSET(Buff!R$6,ROW()-6,0)="","",OFFSET(Buff!R$6,ROW()-6,0))</f>
        <v>0</v>
      </c>
      <c r="C493" s="7">
        <v>1</v>
      </c>
      <c r="D493" s="7">
        <f t="shared" ca="1" si="306"/>
        <v>2</v>
      </c>
      <c r="E493" s="10" t="str">
        <f t="shared" ca="1" si="307"/>
        <v>0</v>
      </c>
      <c r="F493" s="11" t="str">
        <f t="shared" ca="1" si="308"/>
        <v>0</v>
      </c>
      <c r="G493" s="11" t="str">
        <f t="shared" ca="1" si="309"/>
        <v/>
      </c>
      <c r="H493" s="11" t="str">
        <f ca="1">IF(F493="","",IFERROR(VLOOKUP(VALUE(F493),'(辅)战斗时机表'!$A$4:$C$47,3,FALSE)&amp;IF(G493="","","("&amp;G493&amp;")"),"配置错误")&amp;IF(I493="",""," 或 "))</f>
        <v>立即</v>
      </c>
      <c r="I493" s="7" t="str">
        <f t="shared" ca="1" si="310"/>
        <v/>
      </c>
      <c r="J493" s="7">
        <v>2</v>
      </c>
      <c r="K493" s="7">
        <f t="shared" ca="1" si="311"/>
        <v>1</v>
      </c>
      <c r="L493" s="10" t="str">
        <f t="shared" ca="1" si="312"/>
        <v/>
      </c>
      <c r="M493" s="11" t="str">
        <f t="shared" ca="1" si="313"/>
        <v/>
      </c>
      <c r="N493" s="11" t="str">
        <f t="shared" ca="1" si="314"/>
        <v/>
      </c>
      <c r="O493" s="11" t="str">
        <f ca="1">IF(M493="","",IFERROR(VLOOKUP(VALUE(M493),'(辅)战斗时机表'!$A$4:$C$47,3,FALSE)&amp;IF(N493="","","("&amp;N493&amp;")"),"配置错误")&amp;IF(P493="",""," 或 "))</f>
        <v/>
      </c>
      <c r="P493" s="7" t="str">
        <f t="shared" ca="1" si="315"/>
        <v/>
      </c>
      <c r="Q493" s="7">
        <v>3</v>
      </c>
      <c r="R493" s="7">
        <f t="shared" ca="1" si="316"/>
        <v>1</v>
      </c>
      <c r="S493" s="10" t="str">
        <f t="shared" ca="1" si="317"/>
        <v/>
      </c>
      <c r="T493" s="11" t="str">
        <f t="shared" ca="1" si="318"/>
        <v/>
      </c>
      <c r="U493" s="11" t="str">
        <f t="shared" ca="1" si="319"/>
        <v/>
      </c>
      <c r="V493" s="11" t="str">
        <f ca="1">IF(T493="","",IFERROR(VLOOKUP(VALUE(T493),'(辅)战斗时机表'!$A$4:$C$47,3,FALSE)&amp;IF(U493="","","("&amp;U493&amp;")"),"配置错误")&amp;IF(W493="",""," 或 "))</f>
        <v/>
      </c>
      <c r="W493" s="7" t="str">
        <f t="shared" ca="1" si="320"/>
        <v/>
      </c>
      <c r="X493" s="7">
        <v>4</v>
      </c>
      <c r="Y493" s="7">
        <f t="shared" ca="1" si="321"/>
        <v>1</v>
      </c>
      <c r="Z493" s="10" t="str">
        <f t="shared" ca="1" si="322"/>
        <v/>
      </c>
      <c r="AA493" s="11" t="str">
        <f t="shared" ca="1" si="323"/>
        <v/>
      </c>
      <c r="AB493" s="11" t="str">
        <f t="shared" ca="1" si="324"/>
        <v/>
      </c>
      <c r="AC493" s="11" t="str">
        <f ca="1">IF(AA493="","",IFERROR(VLOOKUP(VALUE(AA493),'(辅)战斗时机表'!$A$4:$C$47,3,FALSE)&amp;IF(AB493="","","("&amp;AB493&amp;")"),"配置错误")&amp;IF(AD493="",""," 或 "))</f>
        <v/>
      </c>
      <c r="AD493" s="7" t="str">
        <f t="shared" ca="1" si="325"/>
        <v/>
      </c>
      <c r="AE493" s="7">
        <v>5</v>
      </c>
      <c r="AF493" s="7">
        <f t="shared" ca="1" si="326"/>
        <v>1</v>
      </c>
      <c r="AG493" s="10" t="str">
        <f t="shared" ca="1" si="327"/>
        <v/>
      </c>
      <c r="AH493" s="11" t="str">
        <f t="shared" ca="1" si="328"/>
        <v/>
      </c>
      <c r="AI493" s="11" t="str">
        <f t="shared" ca="1" si="329"/>
        <v/>
      </c>
      <c r="AJ493" s="11" t="str">
        <f ca="1">IF(AH493="","",IFERROR(VLOOKUP(VALUE(AH493),'(辅)战斗时机表'!$A$4:$C$47,3,FALSE)&amp;IF(AI493="","","("&amp;AI493&amp;")"),"配置错误")&amp;IF(AK493="",""," 或 "))</f>
        <v/>
      </c>
    </row>
    <row r="494" spans="1:36" x14ac:dyDescent="0.15">
      <c r="A494" s="9" t="str">
        <f t="shared" ca="1" si="305"/>
        <v>立即</v>
      </c>
      <c r="B494" s="7">
        <f ca="1">IF(OFFSET(Buff!R$6,ROW()-6,0)="","",OFFSET(Buff!R$6,ROW()-6,0))</f>
        <v>0</v>
      </c>
      <c r="C494" s="7">
        <v>1</v>
      </c>
      <c r="D494" s="7">
        <f t="shared" ca="1" si="306"/>
        <v>2</v>
      </c>
      <c r="E494" s="10" t="str">
        <f t="shared" ca="1" si="307"/>
        <v>0</v>
      </c>
      <c r="F494" s="11" t="str">
        <f t="shared" ca="1" si="308"/>
        <v>0</v>
      </c>
      <c r="G494" s="11" t="str">
        <f t="shared" ca="1" si="309"/>
        <v/>
      </c>
      <c r="H494" s="11" t="str">
        <f ca="1">IF(F494="","",IFERROR(VLOOKUP(VALUE(F494),'(辅)战斗时机表'!$A$4:$C$47,3,FALSE)&amp;IF(G494="","","("&amp;G494&amp;")"),"配置错误")&amp;IF(I494="",""," 或 "))</f>
        <v>立即</v>
      </c>
      <c r="I494" s="7" t="str">
        <f t="shared" ca="1" si="310"/>
        <v/>
      </c>
      <c r="J494" s="7">
        <v>2</v>
      </c>
      <c r="K494" s="7">
        <f t="shared" ca="1" si="311"/>
        <v>1</v>
      </c>
      <c r="L494" s="10" t="str">
        <f t="shared" ca="1" si="312"/>
        <v/>
      </c>
      <c r="M494" s="11" t="str">
        <f t="shared" ca="1" si="313"/>
        <v/>
      </c>
      <c r="N494" s="11" t="str">
        <f t="shared" ca="1" si="314"/>
        <v/>
      </c>
      <c r="O494" s="11" t="str">
        <f ca="1">IF(M494="","",IFERROR(VLOOKUP(VALUE(M494),'(辅)战斗时机表'!$A$4:$C$47,3,FALSE)&amp;IF(N494="","","("&amp;N494&amp;")"),"配置错误")&amp;IF(P494="",""," 或 "))</f>
        <v/>
      </c>
      <c r="P494" s="7" t="str">
        <f t="shared" ca="1" si="315"/>
        <v/>
      </c>
      <c r="Q494" s="7">
        <v>3</v>
      </c>
      <c r="R494" s="7">
        <f t="shared" ca="1" si="316"/>
        <v>1</v>
      </c>
      <c r="S494" s="10" t="str">
        <f t="shared" ca="1" si="317"/>
        <v/>
      </c>
      <c r="T494" s="11" t="str">
        <f t="shared" ca="1" si="318"/>
        <v/>
      </c>
      <c r="U494" s="11" t="str">
        <f t="shared" ca="1" si="319"/>
        <v/>
      </c>
      <c r="V494" s="11" t="str">
        <f ca="1">IF(T494="","",IFERROR(VLOOKUP(VALUE(T494),'(辅)战斗时机表'!$A$4:$C$47,3,FALSE)&amp;IF(U494="","","("&amp;U494&amp;")"),"配置错误")&amp;IF(W494="",""," 或 "))</f>
        <v/>
      </c>
      <c r="W494" s="7" t="str">
        <f t="shared" ca="1" si="320"/>
        <v/>
      </c>
      <c r="X494" s="7">
        <v>4</v>
      </c>
      <c r="Y494" s="7">
        <f t="shared" ca="1" si="321"/>
        <v>1</v>
      </c>
      <c r="Z494" s="10" t="str">
        <f t="shared" ca="1" si="322"/>
        <v/>
      </c>
      <c r="AA494" s="11" t="str">
        <f t="shared" ca="1" si="323"/>
        <v/>
      </c>
      <c r="AB494" s="11" t="str">
        <f t="shared" ca="1" si="324"/>
        <v/>
      </c>
      <c r="AC494" s="11" t="str">
        <f ca="1">IF(AA494="","",IFERROR(VLOOKUP(VALUE(AA494),'(辅)战斗时机表'!$A$4:$C$47,3,FALSE)&amp;IF(AB494="","","("&amp;AB494&amp;")"),"配置错误")&amp;IF(AD494="",""," 或 "))</f>
        <v/>
      </c>
      <c r="AD494" s="7" t="str">
        <f t="shared" ca="1" si="325"/>
        <v/>
      </c>
      <c r="AE494" s="7">
        <v>5</v>
      </c>
      <c r="AF494" s="7">
        <f t="shared" ca="1" si="326"/>
        <v>1</v>
      </c>
      <c r="AG494" s="10" t="str">
        <f t="shared" ca="1" si="327"/>
        <v/>
      </c>
      <c r="AH494" s="11" t="str">
        <f t="shared" ca="1" si="328"/>
        <v/>
      </c>
      <c r="AI494" s="11" t="str">
        <f t="shared" ca="1" si="329"/>
        <v/>
      </c>
      <c r="AJ494" s="11" t="str">
        <f ca="1">IF(AH494="","",IFERROR(VLOOKUP(VALUE(AH494),'(辅)战斗时机表'!$A$4:$C$47,3,FALSE)&amp;IF(AI494="","","("&amp;AI494&amp;")"),"配置错误")&amp;IF(AK494="",""," 或 "))</f>
        <v/>
      </c>
    </row>
    <row r="495" spans="1:36" x14ac:dyDescent="0.15">
      <c r="A495" s="9" t="str">
        <f t="shared" ca="1" si="305"/>
        <v>bufftype集有到无时(;14)</v>
      </c>
      <c r="B495" s="7" t="str">
        <f ca="1">IF(OFFSET(Buff!R$6,ROW()-6,0)="","",OFFSET(Buff!R$6,ROW()-6,0))</f>
        <v>502;14</v>
      </c>
      <c r="C495" s="7">
        <v>1</v>
      </c>
      <c r="D495" s="7">
        <f t="shared" ca="1" si="306"/>
        <v>7</v>
      </c>
      <c r="E495" s="10" t="str">
        <f t="shared" ca="1" si="307"/>
        <v>502;14</v>
      </c>
      <c r="F495" s="11" t="str">
        <f t="shared" ca="1" si="308"/>
        <v>502</v>
      </c>
      <c r="G495" s="11" t="str">
        <f t="shared" ca="1" si="309"/>
        <v>;14</v>
      </c>
      <c r="H495" s="11" t="str">
        <f ca="1">IF(F495="","",IFERROR(VLOOKUP(VALUE(F495),'(辅)战斗时机表'!$A$4:$C$47,3,FALSE)&amp;IF(G495="","","("&amp;G495&amp;")"),"配置错误")&amp;IF(I495="",""," 或 "))</f>
        <v>bufftype集有到无时(;14)</v>
      </c>
      <c r="I495" s="7" t="str">
        <f t="shared" ca="1" si="310"/>
        <v/>
      </c>
      <c r="J495" s="7">
        <v>2</v>
      </c>
      <c r="K495" s="7">
        <f t="shared" ca="1" si="311"/>
        <v>1</v>
      </c>
      <c r="L495" s="10" t="str">
        <f t="shared" ca="1" si="312"/>
        <v/>
      </c>
      <c r="M495" s="11" t="str">
        <f t="shared" ca="1" si="313"/>
        <v/>
      </c>
      <c r="N495" s="11" t="str">
        <f t="shared" ca="1" si="314"/>
        <v/>
      </c>
      <c r="O495" s="11" t="str">
        <f ca="1">IF(M495="","",IFERROR(VLOOKUP(VALUE(M495),'(辅)战斗时机表'!$A$4:$C$47,3,FALSE)&amp;IF(N495="","","("&amp;N495&amp;")"),"配置错误")&amp;IF(P495="",""," 或 "))</f>
        <v/>
      </c>
      <c r="P495" s="7" t="str">
        <f t="shared" ca="1" si="315"/>
        <v/>
      </c>
      <c r="Q495" s="7">
        <v>3</v>
      </c>
      <c r="R495" s="7">
        <f t="shared" ca="1" si="316"/>
        <v>1</v>
      </c>
      <c r="S495" s="10" t="str">
        <f t="shared" ca="1" si="317"/>
        <v/>
      </c>
      <c r="T495" s="11" t="str">
        <f t="shared" ca="1" si="318"/>
        <v/>
      </c>
      <c r="U495" s="11" t="str">
        <f t="shared" ca="1" si="319"/>
        <v/>
      </c>
      <c r="V495" s="11" t="str">
        <f ca="1">IF(T495="","",IFERROR(VLOOKUP(VALUE(T495),'(辅)战斗时机表'!$A$4:$C$47,3,FALSE)&amp;IF(U495="","","("&amp;U495&amp;")"),"配置错误")&amp;IF(W495="",""," 或 "))</f>
        <v/>
      </c>
      <c r="W495" s="7" t="str">
        <f t="shared" ca="1" si="320"/>
        <v/>
      </c>
      <c r="X495" s="7">
        <v>4</v>
      </c>
      <c r="Y495" s="7">
        <f t="shared" ca="1" si="321"/>
        <v>1</v>
      </c>
      <c r="Z495" s="10" t="str">
        <f t="shared" ca="1" si="322"/>
        <v/>
      </c>
      <c r="AA495" s="11" t="str">
        <f t="shared" ca="1" si="323"/>
        <v/>
      </c>
      <c r="AB495" s="11" t="str">
        <f t="shared" ca="1" si="324"/>
        <v/>
      </c>
      <c r="AC495" s="11" t="str">
        <f ca="1">IF(AA495="","",IFERROR(VLOOKUP(VALUE(AA495),'(辅)战斗时机表'!$A$4:$C$47,3,FALSE)&amp;IF(AB495="","","("&amp;AB495&amp;")"),"配置错误")&amp;IF(AD495="",""," 或 "))</f>
        <v/>
      </c>
      <c r="AD495" s="7" t="str">
        <f t="shared" ca="1" si="325"/>
        <v/>
      </c>
      <c r="AE495" s="7">
        <v>5</v>
      </c>
      <c r="AF495" s="7">
        <f t="shared" ca="1" si="326"/>
        <v>1</v>
      </c>
      <c r="AG495" s="10" t="str">
        <f t="shared" ca="1" si="327"/>
        <v/>
      </c>
      <c r="AH495" s="11" t="str">
        <f t="shared" ca="1" si="328"/>
        <v/>
      </c>
      <c r="AI495" s="11" t="str">
        <f t="shared" ca="1" si="329"/>
        <v/>
      </c>
      <c r="AJ495" s="11" t="str">
        <f ca="1">IF(AH495="","",IFERROR(VLOOKUP(VALUE(AH495),'(辅)战斗时机表'!$A$4:$C$47,3,FALSE)&amp;IF(AI495="","","("&amp;AI495&amp;")"),"配置错误")&amp;IF(AK495="",""," 或 "))</f>
        <v/>
      </c>
    </row>
    <row r="496" spans="1:36" x14ac:dyDescent="0.15">
      <c r="A496" s="9" t="str">
        <f t="shared" ca="1" si="305"/>
        <v>立即</v>
      </c>
      <c r="B496" s="7">
        <f ca="1">IF(OFFSET(Buff!R$6,ROW()-6,0)="","",OFFSET(Buff!R$6,ROW()-6,0))</f>
        <v>0</v>
      </c>
      <c r="C496" s="7">
        <v>1</v>
      </c>
      <c r="D496" s="7">
        <f t="shared" ca="1" si="306"/>
        <v>2</v>
      </c>
      <c r="E496" s="10" t="str">
        <f t="shared" ca="1" si="307"/>
        <v>0</v>
      </c>
      <c r="F496" s="11" t="str">
        <f t="shared" ca="1" si="308"/>
        <v>0</v>
      </c>
      <c r="G496" s="11" t="str">
        <f t="shared" ca="1" si="309"/>
        <v/>
      </c>
      <c r="H496" s="11" t="str">
        <f ca="1">IF(F496="","",IFERROR(VLOOKUP(VALUE(F496),'(辅)战斗时机表'!$A$4:$C$47,3,FALSE)&amp;IF(G496="","","("&amp;G496&amp;")"),"配置错误")&amp;IF(I496="",""," 或 "))</f>
        <v>立即</v>
      </c>
      <c r="I496" s="7" t="str">
        <f t="shared" ca="1" si="310"/>
        <v/>
      </c>
      <c r="J496" s="7">
        <v>2</v>
      </c>
      <c r="K496" s="7">
        <f t="shared" ca="1" si="311"/>
        <v>1</v>
      </c>
      <c r="L496" s="10" t="str">
        <f t="shared" ca="1" si="312"/>
        <v/>
      </c>
      <c r="M496" s="11" t="str">
        <f t="shared" ca="1" si="313"/>
        <v/>
      </c>
      <c r="N496" s="11" t="str">
        <f t="shared" ca="1" si="314"/>
        <v/>
      </c>
      <c r="O496" s="11" t="str">
        <f ca="1">IF(M496="","",IFERROR(VLOOKUP(VALUE(M496),'(辅)战斗时机表'!$A$4:$C$47,3,FALSE)&amp;IF(N496="","","("&amp;N496&amp;")"),"配置错误")&amp;IF(P496="",""," 或 "))</f>
        <v/>
      </c>
      <c r="P496" s="7" t="str">
        <f t="shared" ca="1" si="315"/>
        <v/>
      </c>
      <c r="Q496" s="7">
        <v>3</v>
      </c>
      <c r="R496" s="7">
        <f t="shared" ca="1" si="316"/>
        <v>1</v>
      </c>
      <c r="S496" s="10" t="str">
        <f t="shared" ca="1" si="317"/>
        <v/>
      </c>
      <c r="T496" s="11" t="str">
        <f t="shared" ca="1" si="318"/>
        <v/>
      </c>
      <c r="U496" s="11" t="str">
        <f t="shared" ca="1" si="319"/>
        <v/>
      </c>
      <c r="V496" s="11" t="str">
        <f ca="1">IF(T496="","",IFERROR(VLOOKUP(VALUE(T496),'(辅)战斗时机表'!$A$4:$C$47,3,FALSE)&amp;IF(U496="","","("&amp;U496&amp;")"),"配置错误")&amp;IF(W496="",""," 或 "))</f>
        <v/>
      </c>
      <c r="W496" s="7" t="str">
        <f t="shared" ca="1" si="320"/>
        <v/>
      </c>
      <c r="X496" s="7">
        <v>4</v>
      </c>
      <c r="Y496" s="7">
        <f t="shared" ca="1" si="321"/>
        <v>1</v>
      </c>
      <c r="Z496" s="10" t="str">
        <f t="shared" ca="1" si="322"/>
        <v/>
      </c>
      <c r="AA496" s="11" t="str">
        <f t="shared" ca="1" si="323"/>
        <v/>
      </c>
      <c r="AB496" s="11" t="str">
        <f t="shared" ca="1" si="324"/>
        <v/>
      </c>
      <c r="AC496" s="11" t="str">
        <f ca="1">IF(AA496="","",IFERROR(VLOOKUP(VALUE(AA496),'(辅)战斗时机表'!$A$4:$C$47,3,FALSE)&amp;IF(AB496="","","("&amp;AB496&amp;")"),"配置错误")&amp;IF(AD496="",""," 或 "))</f>
        <v/>
      </c>
      <c r="AD496" s="7" t="str">
        <f t="shared" ca="1" si="325"/>
        <v/>
      </c>
      <c r="AE496" s="7">
        <v>5</v>
      </c>
      <c r="AF496" s="7">
        <f t="shared" ca="1" si="326"/>
        <v>1</v>
      </c>
      <c r="AG496" s="10" t="str">
        <f t="shared" ca="1" si="327"/>
        <v/>
      </c>
      <c r="AH496" s="11" t="str">
        <f t="shared" ca="1" si="328"/>
        <v/>
      </c>
      <c r="AI496" s="11" t="str">
        <f t="shared" ca="1" si="329"/>
        <v/>
      </c>
      <c r="AJ496" s="11" t="str">
        <f ca="1">IF(AH496="","",IFERROR(VLOOKUP(VALUE(AH496),'(辅)战斗时机表'!$A$4:$C$47,3,FALSE)&amp;IF(AI496="","","("&amp;AI496&amp;")"),"配置错误")&amp;IF(AK496="",""," 或 "))</f>
        <v/>
      </c>
    </row>
    <row r="497" spans="1:36" x14ac:dyDescent="0.15">
      <c r="A497" s="9" t="str">
        <f t="shared" ca="1" si="305"/>
        <v>友方死亡</v>
      </c>
      <c r="B497" s="7">
        <f ca="1">IF(OFFSET(Buff!R$6,ROW()-6,0)="","",OFFSET(Buff!R$6,ROW()-6,0))</f>
        <v>603</v>
      </c>
      <c r="C497" s="7">
        <v>1</v>
      </c>
      <c r="D497" s="7">
        <f t="shared" ca="1" si="306"/>
        <v>4</v>
      </c>
      <c r="E497" s="10" t="str">
        <f t="shared" ca="1" si="307"/>
        <v>603</v>
      </c>
      <c r="F497" s="11" t="str">
        <f t="shared" ca="1" si="308"/>
        <v>603</v>
      </c>
      <c r="G497" s="11" t="str">
        <f t="shared" ca="1" si="309"/>
        <v/>
      </c>
      <c r="H497" s="11" t="str">
        <f ca="1">IF(F497="","",IFERROR(VLOOKUP(VALUE(F497),'(辅)战斗时机表'!$A$4:$C$47,3,FALSE)&amp;IF(G497="","","("&amp;G497&amp;")"),"配置错误")&amp;IF(I497="",""," 或 "))</f>
        <v>友方死亡</v>
      </c>
      <c r="I497" s="7" t="str">
        <f t="shared" ca="1" si="310"/>
        <v/>
      </c>
      <c r="J497" s="7">
        <v>2</v>
      </c>
      <c r="K497" s="7">
        <f t="shared" ca="1" si="311"/>
        <v>1</v>
      </c>
      <c r="L497" s="10" t="str">
        <f t="shared" ca="1" si="312"/>
        <v/>
      </c>
      <c r="M497" s="11" t="str">
        <f t="shared" ca="1" si="313"/>
        <v/>
      </c>
      <c r="N497" s="11" t="str">
        <f t="shared" ca="1" si="314"/>
        <v/>
      </c>
      <c r="O497" s="11" t="str">
        <f ca="1">IF(M497="","",IFERROR(VLOOKUP(VALUE(M497),'(辅)战斗时机表'!$A$4:$C$47,3,FALSE)&amp;IF(N497="","","("&amp;N497&amp;")"),"配置错误")&amp;IF(P497="",""," 或 "))</f>
        <v/>
      </c>
      <c r="P497" s="7" t="str">
        <f t="shared" ca="1" si="315"/>
        <v/>
      </c>
      <c r="Q497" s="7">
        <v>3</v>
      </c>
      <c r="R497" s="7">
        <f t="shared" ca="1" si="316"/>
        <v>1</v>
      </c>
      <c r="S497" s="10" t="str">
        <f t="shared" ca="1" si="317"/>
        <v/>
      </c>
      <c r="T497" s="11" t="str">
        <f t="shared" ca="1" si="318"/>
        <v/>
      </c>
      <c r="U497" s="11" t="str">
        <f t="shared" ca="1" si="319"/>
        <v/>
      </c>
      <c r="V497" s="11" t="str">
        <f ca="1">IF(T497="","",IFERROR(VLOOKUP(VALUE(T497),'(辅)战斗时机表'!$A$4:$C$47,3,FALSE)&amp;IF(U497="","","("&amp;U497&amp;")"),"配置错误")&amp;IF(W497="",""," 或 "))</f>
        <v/>
      </c>
      <c r="W497" s="7" t="str">
        <f t="shared" ca="1" si="320"/>
        <v/>
      </c>
      <c r="X497" s="7">
        <v>4</v>
      </c>
      <c r="Y497" s="7">
        <f t="shared" ca="1" si="321"/>
        <v>1</v>
      </c>
      <c r="Z497" s="10" t="str">
        <f t="shared" ca="1" si="322"/>
        <v/>
      </c>
      <c r="AA497" s="11" t="str">
        <f t="shared" ca="1" si="323"/>
        <v/>
      </c>
      <c r="AB497" s="11" t="str">
        <f t="shared" ca="1" si="324"/>
        <v/>
      </c>
      <c r="AC497" s="11" t="str">
        <f ca="1">IF(AA497="","",IFERROR(VLOOKUP(VALUE(AA497),'(辅)战斗时机表'!$A$4:$C$47,3,FALSE)&amp;IF(AB497="","","("&amp;AB497&amp;")"),"配置错误")&amp;IF(AD497="",""," 或 "))</f>
        <v/>
      </c>
      <c r="AD497" s="7" t="str">
        <f t="shared" ca="1" si="325"/>
        <v/>
      </c>
      <c r="AE497" s="7">
        <v>5</v>
      </c>
      <c r="AF497" s="7">
        <f t="shared" ca="1" si="326"/>
        <v>1</v>
      </c>
      <c r="AG497" s="10" t="str">
        <f t="shared" ca="1" si="327"/>
        <v/>
      </c>
      <c r="AH497" s="11" t="str">
        <f t="shared" ca="1" si="328"/>
        <v/>
      </c>
      <c r="AI497" s="11" t="str">
        <f t="shared" ca="1" si="329"/>
        <v/>
      </c>
      <c r="AJ497" s="11" t="str">
        <f ca="1">IF(AH497="","",IFERROR(VLOOKUP(VALUE(AH497),'(辅)战斗时机表'!$A$4:$C$47,3,FALSE)&amp;IF(AI497="","","("&amp;AI497&amp;")"),"配置错误")&amp;IF(AK497="",""," 或 "))</f>
        <v/>
      </c>
    </row>
    <row r="498" spans="1:36" x14ac:dyDescent="0.15">
      <c r="A498" s="9" t="str">
        <f t="shared" ca="1" si="305"/>
        <v>bufftype集有到无时(;14)</v>
      </c>
      <c r="B498" s="7" t="str">
        <f ca="1">IF(OFFSET(Buff!R$6,ROW()-6,0)="","",OFFSET(Buff!R$6,ROW()-6,0))</f>
        <v>502;14</v>
      </c>
      <c r="C498" s="7">
        <v>1</v>
      </c>
      <c r="D498" s="7">
        <f t="shared" ca="1" si="306"/>
        <v>7</v>
      </c>
      <c r="E498" s="10" t="str">
        <f t="shared" ca="1" si="307"/>
        <v>502;14</v>
      </c>
      <c r="F498" s="11" t="str">
        <f t="shared" ca="1" si="308"/>
        <v>502</v>
      </c>
      <c r="G498" s="11" t="str">
        <f t="shared" ca="1" si="309"/>
        <v>;14</v>
      </c>
      <c r="H498" s="11" t="str">
        <f ca="1">IF(F498="","",IFERROR(VLOOKUP(VALUE(F498),'(辅)战斗时机表'!$A$4:$C$47,3,FALSE)&amp;IF(G498="","","("&amp;G498&amp;")"),"配置错误")&amp;IF(I498="",""," 或 "))</f>
        <v>bufftype集有到无时(;14)</v>
      </c>
      <c r="I498" s="7" t="str">
        <f t="shared" ca="1" si="310"/>
        <v/>
      </c>
      <c r="J498" s="7">
        <v>2</v>
      </c>
      <c r="K498" s="7">
        <f t="shared" ca="1" si="311"/>
        <v>1</v>
      </c>
      <c r="L498" s="10" t="str">
        <f t="shared" ca="1" si="312"/>
        <v/>
      </c>
      <c r="M498" s="11" t="str">
        <f t="shared" ca="1" si="313"/>
        <v/>
      </c>
      <c r="N498" s="11" t="str">
        <f t="shared" ca="1" si="314"/>
        <v/>
      </c>
      <c r="O498" s="11" t="str">
        <f ca="1">IF(M498="","",IFERROR(VLOOKUP(VALUE(M498),'(辅)战斗时机表'!$A$4:$C$47,3,FALSE)&amp;IF(N498="","","("&amp;N498&amp;")"),"配置错误")&amp;IF(P498="",""," 或 "))</f>
        <v/>
      </c>
      <c r="P498" s="7" t="str">
        <f t="shared" ca="1" si="315"/>
        <v/>
      </c>
      <c r="Q498" s="7">
        <v>3</v>
      </c>
      <c r="R498" s="7">
        <f t="shared" ca="1" si="316"/>
        <v>1</v>
      </c>
      <c r="S498" s="10" t="str">
        <f t="shared" ca="1" si="317"/>
        <v/>
      </c>
      <c r="T498" s="11" t="str">
        <f t="shared" ca="1" si="318"/>
        <v/>
      </c>
      <c r="U498" s="11" t="str">
        <f t="shared" ca="1" si="319"/>
        <v/>
      </c>
      <c r="V498" s="11" t="str">
        <f ca="1">IF(T498="","",IFERROR(VLOOKUP(VALUE(T498),'(辅)战斗时机表'!$A$4:$C$47,3,FALSE)&amp;IF(U498="","","("&amp;U498&amp;")"),"配置错误")&amp;IF(W498="",""," 或 "))</f>
        <v/>
      </c>
      <c r="W498" s="7" t="str">
        <f t="shared" ca="1" si="320"/>
        <v/>
      </c>
      <c r="X498" s="7">
        <v>4</v>
      </c>
      <c r="Y498" s="7">
        <f t="shared" ca="1" si="321"/>
        <v>1</v>
      </c>
      <c r="Z498" s="10" t="str">
        <f t="shared" ca="1" si="322"/>
        <v/>
      </c>
      <c r="AA498" s="11" t="str">
        <f t="shared" ca="1" si="323"/>
        <v/>
      </c>
      <c r="AB498" s="11" t="str">
        <f t="shared" ca="1" si="324"/>
        <v/>
      </c>
      <c r="AC498" s="11" t="str">
        <f ca="1">IF(AA498="","",IFERROR(VLOOKUP(VALUE(AA498),'(辅)战斗时机表'!$A$4:$C$47,3,FALSE)&amp;IF(AB498="","","("&amp;AB498&amp;")"),"配置错误")&amp;IF(AD498="",""," 或 "))</f>
        <v/>
      </c>
      <c r="AD498" s="7" t="str">
        <f t="shared" ca="1" si="325"/>
        <v/>
      </c>
      <c r="AE498" s="7">
        <v>5</v>
      </c>
      <c r="AF498" s="7">
        <f t="shared" ca="1" si="326"/>
        <v>1</v>
      </c>
      <c r="AG498" s="10" t="str">
        <f t="shared" ca="1" si="327"/>
        <v/>
      </c>
      <c r="AH498" s="11" t="str">
        <f t="shared" ca="1" si="328"/>
        <v/>
      </c>
      <c r="AI498" s="11" t="str">
        <f t="shared" ca="1" si="329"/>
        <v/>
      </c>
      <c r="AJ498" s="11" t="str">
        <f ca="1">IF(AH498="","",IFERROR(VLOOKUP(VALUE(AH498),'(辅)战斗时机表'!$A$4:$C$47,3,FALSE)&amp;IF(AI498="","","("&amp;AI498&amp;")"),"配置错误")&amp;IF(AK498="",""," 或 "))</f>
        <v/>
      </c>
    </row>
    <row r="499" spans="1:36" x14ac:dyDescent="0.15">
      <c r="A499" s="9" t="str">
        <f t="shared" ca="1" si="305"/>
        <v>立即</v>
      </c>
      <c r="B499" s="7">
        <f ca="1">IF(OFFSET(Buff!R$6,ROW()-6,0)="","",OFFSET(Buff!R$6,ROW()-6,0))</f>
        <v>0</v>
      </c>
      <c r="C499" s="7">
        <v>1</v>
      </c>
      <c r="D499" s="7">
        <f t="shared" ca="1" si="306"/>
        <v>2</v>
      </c>
      <c r="E499" s="10" t="str">
        <f t="shared" ca="1" si="307"/>
        <v>0</v>
      </c>
      <c r="F499" s="11" t="str">
        <f t="shared" ca="1" si="308"/>
        <v>0</v>
      </c>
      <c r="G499" s="11" t="str">
        <f t="shared" ca="1" si="309"/>
        <v/>
      </c>
      <c r="H499" s="11" t="str">
        <f ca="1">IF(F499="","",IFERROR(VLOOKUP(VALUE(F499),'(辅)战斗时机表'!$A$4:$C$47,3,FALSE)&amp;IF(G499="","","("&amp;G499&amp;")"),"配置错误")&amp;IF(I499="",""," 或 "))</f>
        <v>立即</v>
      </c>
      <c r="I499" s="7" t="str">
        <f t="shared" ca="1" si="310"/>
        <v/>
      </c>
      <c r="J499" s="7">
        <v>2</v>
      </c>
      <c r="K499" s="7">
        <f t="shared" ca="1" si="311"/>
        <v>1</v>
      </c>
      <c r="L499" s="10" t="str">
        <f t="shared" ca="1" si="312"/>
        <v/>
      </c>
      <c r="M499" s="11" t="str">
        <f t="shared" ca="1" si="313"/>
        <v/>
      </c>
      <c r="N499" s="11" t="str">
        <f t="shared" ca="1" si="314"/>
        <v/>
      </c>
      <c r="O499" s="11" t="str">
        <f ca="1">IF(M499="","",IFERROR(VLOOKUP(VALUE(M499),'(辅)战斗时机表'!$A$4:$C$47,3,FALSE)&amp;IF(N499="","","("&amp;N499&amp;")"),"配置错误")&amp;IF(P499="",""," 或 "))</f>
        <v/>
      </c>
      <c r="P499" s="7" t="str">
        <f t="shared" ca="1" si="315"/>
        <v/>
      </c>
      <c r="Q499" s="7">
        <v>3</v>
      </c>
      <c r="R499" s="7">
        <f t="shared" ca="1" si="316"/>
        <v>1</v>
      </c>
      <c r="S499" s="10" t="str">
        <f t="shared" ca="1" si="317"/>
        <v/>
      </c>
      <c r="T499" s="11" t="str">
        <f t="shared" ca="1" si="318"/>
        <v/>
      </c>
      <c r="U499" s="11" t="str">
        <f t="shared" ca="1" si="319"/>
        <v/>
      </c>
      <c r="V499" s="11" t="str">
        <f ca="1">IF(T499="","",IFERROR(VLOOKUP(VALUE(T499),'(辅)战斗时机表'!$A$4:$C$47,3,FALSE)&amp;IF(U499="","","("&amp;U499&amp;")"),"配置错误")&amp;IF(W499="",""," 或 "))</f>
        <v/>
      </c>
      <c r="W499" s="7" t="str">
        <f t="shared" ca="1" si="320"/>
        <v/>
      </c>
      <c r="X499" s="7">
        <v>4</v>
      </c>
      <c r="Y499" s="7">
        <f t="shared" ca="1" si="321"/>
        <v>1</v>
      </c>
      <c r="Z499" s="10" t="str">
        <f t="shared" ca="1" si="322"/>
        <v/>
      </c>
      <c r="AA499" s="11" t="str">
        <f t="shared" ca="1" si="323"/>
        <v/>
      </c>
      <c r="AB499" s="11" t="str">
        <f t="shared" ca="1" si="324"/>
        <v/>
      </c>
      <c r="AC499" s="11" t="str">
        <f ca="1">IF(AA499="","",IFERROR(VLOOKUP(VALUE(AA499),'(辅)战斗时机表'!$A$4:$C$47,3,FALSE)&amp;IF(AB499="","","("&amp;AB499&amp;")"),"配置错误")&amp;IF(AD499="",""," 或 "))</f>
        <v/>
      </c>
      <c r="AD499" s="7" t="str">
        <f t="shared" ca="1" si="325"/>
        <v/>
      </c>
      <c r="AE499" s="7">
        <v>5</v>
      </c>
      <c r="AF499" s="7">
        <f t="shared" ca="1" si="326"/>
        <v>1</v>
      </c>
      <c r="AG499" s="10" t="str">
        <f t="shared" ca="1" si="327"/>
        <v/>
      </c>
      <c r="AH499" s="11" t="str">
        <f t="shared" ca="1" si="328"/>
        <v/>
      </c>
      <c r="AI499" s="11" t="str">
        <f t="shared" ca="1" si="329"/>
        <v/>
      </c>
      <c r="AJ499" s="11" t="str">
        <f ca="1">IF(AH499="","",IFERROR(VLOOKUP(VALUE(AH499),'(辅)战斗时机表'!$A$4:$C$47,3,FALSE)&amp;IF(AI499="","","("&amp;AI499&amp;")"),"配置错误")&amp;IF(AK499="",""," 或 "))</f>
        <v/>
      </c>
    </row>
    <row r="500" spans="1:36" x14ac:dyDescent="0.15">
      <c r="A500" s="9" t="str">
        <f t="shared" ca="1" si="305"/>
        <v>立即</v>
      </c>
      <c r="B500" s="7">
        <f ca="1">IF(OFFSET(Buff!R$6,ROW()-6,0)="","",OFFSET(Buff!R$6,ROW()-6,0))</f>
        <v>0</v>
      </c>
      <c r="C500" s="7">
        <v>1</v>
      </c>
      <c r="D500" s="7">
        <f t="shared" ca="1" si="306"/>
        <v>2</v>
      </c>
      <c r="E500" s="10" t="str">
        <f t="shared" ca="1" si="307"/>
        <v>0</v>
      </c>
      <c r="F500" s="11" t="str">
        <f t="shared" ca="1" si="308"/>
        <v>0</v>
      </c>
      <c r="G500" s="11" t="str">
        <f t="shared" ca="1" si="309"/>
        <v/>
      </c>
      <c r="H500" s="11" t="str">
        <f ca="1">IF(F500="","",IFERROR(VLOOKUP(VALUE(F500),'(辅)战斗时机表'!$A$4:$C$47,3,FALSE)&amp;IF(G500="","","("&amp;G500&amp;")"),"配置错误")&amp;IF(I500="",""," 或 "))</f>
        <v>立即</v>
      </c>
      <c r="I500" s="7" t="str">
        <f t="shared" ca="1" si="310"/>
        <v/>
      </c>
      <c r="J500" s="7">
        <v>2</v>
      </c>
      <c r="K500" s="7">
        <f t="shared" ca="1" si="311"/>
        <v>1</v>
      </c>
      <c r="L500" s="10" t="str">
        <f t="shared" ca="1" si="312"/>
        <v/>
      </c>
      <c r="M500" s="11" t="str">
        <f t="shared" ca="1" si="313"/>
        <v/>
      </c>
      <c r="N500" s="11" t="str">
        <f t="shared" ca="1" si="314"/>
        <v/>
      </c>
      <c r="O500" s="11" t="str">
        <f ca="1">IF(M500="","",IFERROR(VLOOKUP(VALUE(M500),'(辅)战斗时机表'!$A$4:$C$47,3,FALSE)&amp;IF(N500="","","("&amp;N500&amp;")"),"配置错误")&amp;IF(P500="",""," 或 "))</f>
        <v/>
      </c>
      <c r="P500" s="7" t="str">
        <f t="shared" ca="1" si="315"/>
        <v/>
      </c>
      <c r="Q500" s="7">
        <v>3</v>
      </c>
      <c r="R500" s="7">
        <f t="shared" ca="1" si="316"/>
        <v>1</v>
      </c>
      <c r="S500" s="10" t="str">
        <f t="shared" ca="1" si="317"/>
        <v/>
      </c>
      <c r="T500" s="11" t="str">
        <f t="shared" ca="1" si="318"/>
        <v/>
      </c>
      <c r="U500" s="11" t="str">
        <f t="shared" ca="1" si="319"/>
        <v/>
      </c>
      <c r="V500" s="11" t="str">
        <f ca="1">IF(T500="","",IFERROR(VLOOKUP(VALUE(T500),'(辅)战斗时机表'!$A$4:$C$47,3,FALSE)&amp;IF(U500="","","("&amp;U500&amp;")"),"配置错误")&amp;IF(W500="",""," 或 "))</f>
        <v/>
      </c>
      <c r="W500" s="7" t="str">
        <f t="shared" ca="1" si="320"/>
        <v/>
      </c>
      <c r="X500" s="7">
        <v>4</v>
      </c>
      <c r="Y500" s="7">
        <f t="shared" ca="1" si="321"/>
        <v>1</v>
      </c>
      <c r="Z500" s="10" t="str">
        <f t="shared" ca="1" si="322"/>
        <v/>
      </c>
      <c r="AA500" s="11" t="str">
        <f t="shared" ca="1" si="323"/>
        <v/>
      </c>
      <c r="AB500" s="11" t="str">
        <f t="shared" ca="1" si="324"/>
        <v/>
      </c>
      <c r="AC500" s="11" t="str">
        <f ca="1">IF(AA500="","",IFERROR(VLOOKUP(VALUE(AA500),'(辅)战斗时机表'!$A$4:$C$47,3,FALSE)&amp;IF(AB500="","","("&amp;AB500&amp;")"),"配置错误")&amp;IF(AD500="",""," 或 "))</f>
        <v/>
      </c>
      <c r="AD500" s="7" t="str">
        <f t="shared" ca="1" si="325"/>
        <v/>
      </c>
      <c r="AE500" s="7">
        <v>5</v>
      </c>
      <c r="AF500" s="7">
        <f t="shared" ca="1" si="326"/>
        <v>1</v>
      </c>
      <c r="AG500" s="10" t="str">
        <f t="shared" ca="1" si="327"/>
        <v/>
      </c>
      <c r="AH500" s="11" t="str">
        <f t="shared" ca="1" si="328"/>
        <v/>
      </c>
      <c r="AI500" s="11" t="str">
        <f t="shared" ca="1" si="329"/>
        <v/>
      </c>
      <c r="AJ500" s="11" t="str">
        <f ca="1">IF(AH500="","",IFERROR(VLOOKUP(VALUE(AH500),'(辅)战斗时机表'!$A$4:$C$47,3,FALSE)&amp;IF(AI500="","","("&amp;AI500&amp;")"),"配置错误")&amp;IF(AK500="",""," 或 "))</f>
        <v/>
      </c>
    </row>
    <row r="501" spans="1:36" x14ac:dyDescent="0.15">
      <c r="A501" s="9" t="str">
        <f t="shared" ca="1" si="305"/>
        <v>立即 或 当回合开始时</v>
      </c>
      <c r="B501" s="7" t="str">
        <f ca="1">IF(OFFSET(Buff!R$6,ROW()-6,0)="","",OFFSET(Buff!R$6,ROW()-6,0))</f>
        <v>0|200</v>
      </c>
      <c r="C501" s="7">
        <v>1</v>
      </c>
      <c r="D501" s="7">
        <f t="shared" ca="1" si="306"/>
        <v>2</v>
      </c>
      <c r="E501" s="10" t="str">
        <f t="shared" ca="1" si="307"/>
        <v>0</v>
      </c>
      <c r="F501" s="11" t="str">
        <f t="shared" ca="1" si="308"/>
        <v>0</v>
      </c>
      <c r="G501" s="11" t="str">
        <f t="shared" ca="1" si="309"/>
        <v/>
      </c>
      <c r="H501" s="11" t="str">
        <f ca="1">IF(F501="","",IFERROR(VLOOKUP(VALUE(F501),'(辅)战斗时机表'!$A$4:$C$47,3,FALSE)&amp;IF(G501="","","("&amp;G501&amp;")"),"配置错误")&amp;IF(I501="",""," 或 "))</f>
        <v xml:space="preserve">立即 或 </v>
      </c>
      <c r="I501" s="7" t="str">
        <f t="shared" ca="1" si="310"/>
        <v>200</v>
      </c>
      <c r="J501" s="7">
        <v>2</v>
      </c>
      <c r="K501" s="7">
        <f t="shared" ca="1" si="311"/>
        <v>4</v>
      </c>
      <c r="L501" s="10" t="str">
        <f t="shared" ca="1" si="312"/>
        <v>200</v>
      </c>
      <c r="M501" s="11" t="str">
        <f t="shared" ca="1" si="313"/>
        <v>200</v>
      </c>
      <c r="N501" s="11" t="str">
        <f t="shared" ca="1" si="314"/>
        <v/>
      </c>
      <c r="O501" s="11" t="str">
        <f ca="1">IF(M501="","",IFERROR(VLOOKUP(VALUE(M501),'(辅)战斗时机表'!$A$4:$C$47,3,FALSE)&amp;IF(N501="","","("&amp;N501&amp;")"),"配置错误")&amp;IF(P501="",""," 或 "))</f>
        <v>当回合开始时</v>
      </c>
      <c r="P501" s="7" t="str">
        <f t="shared" ca="1" si="315"/>
        <v/>
      </c>
      <c r="Q501" s="7">
        <v>3</v>
      </c>
      <c r="R501" s="7">
        <f t="shared" ca="1" si="316"/>
        <v>1</v>
      </c>
      <c r="S501" s="10" t="str">
        <f t="shared" ca="1" si="317"/>
        <v/>
      </c>
      <c r="T501" s="11" t="str">
        <f t="shared" ca="1" si="318"/>
        <v/>
      </c>
      <c r="U501" s="11" t="str">
        <f t="shared" ca="1" si="319"/>
        <v/>
      </c>
      <c r="V501" s="11" t="str">
        <f ca="1">IF(T501="","",IFERROR(VLOOKUP(VALUE(T501),'(辅)战斗时机表'!$A$4:$C$47,3,FALSE)&amp;IF(U501="","","("&amp;U501&amp;")"),"配置错误")&amp;IF(W501="",""," 或 "))</f>
        <v/>
      </c>
      <c r="W501" s="7" t="str">
        <f t="shared" ca="1" si="320"/>
        <v/>
      </c>
      <c r="X501" s="7">
        <v>4</v>
      </c>
      <c r="Y501" s="7">
        <f t="shared" ca="1" si="321"/>
        <v>1</v>
      </c>
      <c r="Z501" s="10" t="str">
        <f t="shared" ca="1" si="322"/>
        <v/>
      </c>
      <c r="AA501" s="11" t="str">
        <f t="shared" ca="1" si="323"/>
        <v/>
      </c>
      <c r="AB501" s="11" t="str">
        <f t="shared" ca="1" si="324"/>
        <v/>
      </c>
      <c r="AC501" s="11" t="str">
        <f ca="1">IF(AA501="","",IFERROR(VLOOKUP(VALUE(AA501),'(辅)战斗时机表'!$A$4:$C$47,3,FALSE)&amp;IF(AB501="","","("&amp;AB501&amp;")"),"配置错误")&amp;IF(AD501="",""," 或 "))</f>
        <v/>
      </c>
      <c r="AD501" s="7" t="str">
        <f t="shared" ca="1" si="325"/>
        <v/>
      </c>
      <c r="AE501" s="7">
        <v>5</v>
      </c>
      <c r="AF501" s="7">
        <f t="shared" ca="1" si="326"/>
        <v>1</v>
      </c>
      <c r="AG501" s="10" t="str">
        <f t="shared" ca="1" si="327"/>
        <v/>
      </c>
      <c r="AH501" s="11" t="str">
        <f t="shared" ca="1" si="328"/>
        <v/>
      </c>
      <c r="AI501" s="11" t="str">
        <f t="shared" ca="1" si="329"/>
        <v/>
      </c>
      <c r="AJ501" s="11" t="str">
        <f ca="1">IF(AH501="","",IFERROR(VLOOKUP(VALUE(AH501),'(辅)战斗时机表'!$A$4:$C$47,3,FALSE)&amp;IF(AI501="","","("&amp;AI501&amp;")"),"配置错误")&amp;IF(AK501="",""," 或 "))</f>
        <v/>
      </c>
    </row>
    <row r="502" spans="1:36" x14ac:dyDescent="0.15">
      <c r="A502" s="9" t="str">
        <f t="shared" ca="1" si="305"/>
        <v>普攻前</v>
      </c>
      <c r="B502" s="7">
        <f ca="1">IF(OFFSET(Buff!R$6,ROW()-6,0)="","",OFFSET(Buff!R$6,ROW()-6,0))</f>
        <v>607</v>
      </c>
      <c r="C502" s="7">
        <v>1</v>
      </c>
      <c r="D502" s="7">
        <f t="shared" ca="1" si="306"/>
        <v>4</v>
      </c>
      <c r="E502" s="10" t="str">
        <f t="shared" ca="1" si="307"/>
        <v>607</v>
      </c>
      <c r="F502" s="11" t="str">
        <f t="shared" ca="1" si="308"/>
        <v>607</v>
      </c>
      <c r="G502" s="11" t="str">
        <f t="shared" ca="1" si="309"/>
        <v/>
      </c>
      <c r="H502" s="11" t="str">
        <f ca="1">IF(F502="","",IFERROR(VLOOKUP(VALUE(F502),'(辅)战斗时机表'!$A$4:$C$47,3,FALSE)&amp;IF(G502="","","("&amp;G502&amp;")"),"配置错误")&amp;IF(I502="",""," 或 "))</f>
        <v>普攻前</v>
      </c>
      <c r="I502" s="7" t="str">
        <f t="shared" ca="1" si="310"/>
        <v/>
      </c>
      <c r="J502" s="7">
        <v>2</v>
      </c>
      <c r="K502" s="7">
        <f t="shared" ca="1" si="311"/>
        <v>1</v>
      </c>
      <c r="L502" s="10" t="str">
        <f t="shared" ca="1" si="312"/>
        <v/>
      </c>
      <c r="M502" s="11" t="str">
        <f t="shared" ca="1" si="313"/>
        <v/>
      </c>
      <c r="N502" s="11" t="str">
        <f t="shared" ca="1" si="314"/>
        <v/>
      </c>
      <c r="O502" s="11" t="str">
        <f ca="1">IF(M502="","",IFERROR(VLOOKUP(VALUE(M502),'(辅)战斗时机表'!$A$4:$C$47,3,FALSE)&amp;IF(N502="","","("&amp;N502&amp;")"),"配置错误")&amp;IF(P502="",""," 或 "))</f>
        <v/>
      </c>
      <c r="P502" s="7" t="str">
        <f t="shared" ca="1" si="315"/>
        <v/>
      </c>
      <c r="Q502" s="7">
        <v>3</v>
      </c>
      <c r="R502" s="7">
        <f t="shared" ca="1" si="316"/>
        <v>1</v>
      </c>
      <c r="S502" s="10" t="str">
        <f t="shared" ca="1" si="317"/>
        <v/>
      </c>
      <c r="T502" s="11" t="str">
        <f t="shared" ca="1" si="318"/>
        <v/>
      </c>
      <c r="U502" s="11" t="str">
        <f t="shared" ca="1" si="319"/>
        <v/>
      </c>
      <c r="V502" s="11" t="str">
        <f ca="1">IF(T502="","",IFERROR(VLOOKUP(VALUE(T502),'(辅)战斗时机表'!$A$4:$C$47,3,FALSE)&amp;IF(U502="","","("&amp;U502&amp;")"),"配置错误")&amp;IF(W502="",""," 或 "))</f>
        <v/>
      </c>
      <c r="W502" s="7" t="str">
        <f t="shared" ca="1" si="320"/>
        <v/>
      </c>
      <c r="X502" s="7">
        <v>4</v>
      </c>
      <c r="Y502" s="7">
        <f t="shared" ca="1" si="321"/>
        <v>1</v>
      </c>
      <c r="Z502" s="10" t="str">
        <f t="shared" ca="1" si="322"/>
        <v/>
      </c>
      <c r="AA502" s="11" t="str">
        <f t="shared" ca="1" si="323"/>
        <v/>
      </c>
      <c r="AB502" s="11" t="str">
        <f t="shared" ca="1" si="324"/>
        <v/>
      </c>
      <c r="AC502" s="11" t="str">
        <f ca="1">IF(AA502="","",IFERROR(VLOOKUP(VALUE(AA502),'(辅)战斗时机表'!$A$4:$C$47,3,FALSE)&amp;IF(AB502="","","("&amp;AB502&amp;")"),"配置错误")&amp;IF(AD502="",""," 或 "))</f>
        <v/>
      </c>
      <c r="AD502" s="7" t="str">
        <f t="shared" ca="1" si="325"/>
        <v/>
      </c>
      <c r="AE502" s="7">
        <v>5</v>
      </c>
      <c r="AF502" s="7">
        <f t="shared" ca="1" si="326"/>
        <v>1</v>
      </c>
      <c r="AG502" s="10" t="str">
        <f t="shared" ca="1" si="327"/>
        <v/>
      </c>
      <c r="AH502" s="11" t="str">
        <f t="shared" ca="1" si="328"/>
        <v/>
      </c>
      <c r="AI502" s="11" t="str">
        <f t="shared" ca="1" si="329"/>
        <v/>
      </c>
      <c r="AJ502" s="11" t="str">
        <f ca="1">IF(AH502="","",IFERROR(VLOOKUP(VALUE(AH502),'(辅)战斗时机表'!$A$4:$C$47,3,FALSE)&amp;IF(AI502="","","("&amp;AI502&amp;")"),"配置错误")&amp;IF(AK502="",""," 或 "))</f>
        <v/>
      </c>
    </row>
    <row r="503" spans="1:36" x14ac:dyDescent="0.15">
      <c r="A503" s="9" t="str">
        <f t="shared" ca="1" si="305"/>
        <v>立即</v>
      </c>
      <c r="B503" s="7">
        <f ca="1">IF(OFFSET(Buff!R$6,ROW()-6,0)="","",OFFSET(Buff!R$6,ROW()-6,0))</f>
        <v>0</v>
      </c>
      <c r="C503" s="7">
        <v>1</v>
      </c>
      <c r="D503" s="7">
        <f t="shared" ca="1" si="306"/>
        <v>2</v>
      </c>
      <c r="E503" s="10" t="str">
        <f t="shared" ca="1" si="307"/>
        <v>0</v>
      </c>
      <c r="F503" s="11" t="str">
        <f t="shared" ca="1" si="308"/>
        <v>0</v>
      </c>
      <c r="G503" s="11" t="str">
        <f t="shared" ca="1" si="309"/>
        <v/>
      </c>
      <c r="H503" s="11" t="str">
        <f ca="1">IF(F503="","",IFERROR(VLOOKUP(VALUE(F503),'(辅)战斗时机表'!$A$4:$C$47,3,FALSE)&amp;IF(G503="","","("&amp;G503&amp;")"),"配置错误")&amp;IF(I503="",""," 或 "))</f>
        <v>立即</v>
      </c>
      <c r="I503" s="7" t="str">
        <f t="shared" ca="1" si="310"/>
        <v/>
      </c>
      <c r="J503" s="7">
        <v>2</v>
      </c>
      <c r="K503" s="7">
        <f t="shared" ca="1" si="311"/>
        <v>1</v>
      </c>
      <c r="L503" s="10" t="str">
        <f t="shared" ca="1" si="312"/>
        <v/>
      </c>
      <c r="M503" s="11" t="str">
        <f t="shared" ca="1" si="313"/>
        <v/>
      </c>
      <c r="N503" s="11" t="str">
        <f t="shared" ca="1" si="314"/>
        <v/>
      </c>
      <c r="O503" s="11" t="str">
        <f ca="1">IF(M503="","",IFERROR(VLOOKUP(VALUE(M503),'(辅)战斗时机表'!$A$4:$C$47,3,FALSE)&amp;IF(N503="","","("&amp;N503&amp;")"),"配置错误")&amp;IF(P503="",""," 或 "))</f>
        <v/>
      </c>
      <c r="P503" s="7" t="str">
        <f t="shared" ca="1" si="315"/>
        <v/>
      </c>
      <c r="Q503" s="7">
        <v>3</v>
      </c>
      <c r="R503" s="7">
        <f t="shared" ca="1" si="316"/>
        <v>1</v>
      </c>
      <c r="S503" s="10" t="str">
        <f t="shared" ca="1" si="317"/>
        <v/>
      </c>
      <c r="T503" s="11" t="str">
        <f t="shared" ca="1" si="318"/>
        <v/>
      </c>
      <c r="U503" s="11" t="str">
        <f t="shared" ca="1" si="319"/>
        <v/>
      </c>
      <c r="V503" s="11" t="str">
        <f ca="1">IF(T503="","",IFERROR(VLOOKUP(VALUE(T503),'(辅)战斗时机表'!$A$4:$C$47,3,FALSE)&amp;IF(U503="","","("&amp;U503&amp;")"),"配置错误")&amp;IF(W503="",""," 或 "))</f>
        <v/>
      </c>
      <c r="W503" s="7" t="str">
        <f t="shared" ca="1" si="320"/>
        <v/>
      </c>
      <c r="X503" s="7">
        <v>4</v>
      </c>
      <c r="Y503" s="7">
        <f t="shared" ca="1" si="321"/>
        <v>1</v>
      </c>
      <c r="Z503" s="10" t="str">
        <f t="shared" ca="1" si="322"/>
        <v/>
      </c>
      <c r="AA503" s="11" t="str">
        <f t="shared" ca="1" si="323"/>
        <v/>
      </c>
      <c r="AB503" s="11" t="str">
        <f t="shared" ca="1" si="324"/>
        <v/>
      </c>
      <c r="AC503" s="11" t="str">
        <f ca="1">IF(AA503="","",IFERROR(VLOOKUP(VALUE(AA503),'(辅)战斗时机表'!$A$4:$C$47,3,FALSE)&amp;IF(AB503="","","("&amp;AB503&amp;")"),"配置错误")&amp;IF(AD503="",""," 或 "))</f>
        <v/>
      </c>
      <c r="AD503" s="7" t="str">
        <f t="shared" ca="1" si="325"/>
        <v/>
      </c>
      <c r="AE503" s="7">
        <v>5</v>
      </c>
      <c r="AF503" s="7">
        <f t="shared" ca="1" si="326"/>
        <v>1</v>
      </c>
      <c r="AG503" s="10" t="str">
        <f t="shared" ca="1" si="327"/>
        <v/>
      </c>
      <c r="AH503" s="11" t="str">
        <f t="shared" ca="1" si="328"/>
        <v/>
      </c>
      <c r="AI503" s="11" t="str">
        <f t="shared" ca="1" si="329"/>
        <v/>
      </c>
      <c r="AJ503" s="11" t="str">
        <f ca="1">IF(AH503="","",IFERROR(VLOOKUP(VALUE(AH503),'(辅)战斗时机表'!$A$4:$C$47,3,FALSE)&amp;IF(AI503="","","("&amp;AI503&amp;")"),"配置错误")&amp;IF(AK503="",""," 或 "))</f>
        <v/>
      </c>
    </row>
    <row r="504" spans="1:36" x14ac:dyDescent="0.15">
      <c r="A504" s="9" t="str">
        <f t="shared" ref="A504:A567" ca="1" si="330">H504&amp;O504&amp;V504&amp;AC504&amp;AJ504</f>
        <v/>
      </c>
      <c r="B504" s="7" t="str">
        <f ca="1">IF(OFFSET(Buff!R$6,ROW()-6,0)="","",OFFSET(Buff!R$6,ROW()-6,0))</f>
        <v/>
      </c>
      <c r="C504" s="7">
        <v>1</v>
      </c>
      <c r="D504" s="7">
        <f t="shared" ref="D504:D567" ca="1" si="331">IFERROR(FIND("|",B504,1),LEN(B504)+1)</f>
        <v>1</v>
      </c>
      <c r="E504" s="10" t="str">
        <f t="shared" ref="E504:E567" ca="1" si="332">MID(B504,1,(D504-1))</f>
        <v/>
      </c>
      <c r="F504" s="11" t="str">
        <f t="shared" ref="F504:F567" ca="1" si="333">IFERROR(LEFT(E504,IFERROR(FIND(";",E504)-1,LEN(E504))),"")</f>
        <v/>
      </c>
      <c r="G504" s="11" t="str">
        <f t="shared" ref="G504:G567" ca="1" si="334">RIGHT(E504,LEN(E504)-LEN(F504)-0)</f>
        <v/>
      </c>
      <c r="H504" s="11" t="str">
        <f ca="1">IF(F504="","",IFERROR(VLOOKUP(VALUE(F504),'(辅)战斗时机表'!$A$4:$C$47,3,FALSE)&amp;IF(G504="","","("&amp;G504&amp;")"),"配置错误")&amp;IF(I504="",""," 或 "))</f>
        <v/>
      </c>
      <c r="I504" s="7" t="str">
        <f t="shared" ref="I504:I567" ca="1" si="335">IFERROR(MID(B504,D504+1,LEN(B504)-D504),"")</f>
        <v/>
      </c>
      <c r="J504" s="7">
        <v>2</v>
      </c>
      <c r="K504" s="7">
        <f t="shared" ref="K504:K567" ca="1" si="336">IFERROR(FIND("|",I504,1),LEN(I504)+1)</f>
        <v>1</v>
      </c>
      <c r="L504" s="10" t="str">
        <f t="shared" ref="L504:L567" ca="1" si="337">MID(I504,1,(K504-1))</f>
        <v/>
      </c>
      <c r="M504" s="11" t="str">
        <f t="shared" ref="M504:M567" ca="1" si="338">IFERROR(LEFT(L504,IFERROR(FIND(";",L504)-1,LEN(L504))),"")</f>
        <v/>
      </c>
      <c r="N504" s="11" t="str">
        <f t="shared" ref="N504:N567" ca="1" si="339">RIGHT(L504,LEN(L504)-LEN(M504)-0)</f>
        <v/>
      </c>
      <c r="O504" s="11" t="str">
        <f ca="1">IF(M504="","",IFERROR(VLOOKUP(VALUE(M504),'(辅)战斗时机表'!$A$4:$C$47,3,FALSE)&amp;IF(N504="","","("&amp;N504&amp;")"),"配置错误")&amp;IF(P504="",""," 或 "))</f>
        <v/>
      </c>
      <c r="P504" s="7" t="str">
        <f t="shared" ref="P504:P567" ca="1" si="340">IFERROR(MID(I504,K504+1,LEN(I504)-K504),"")</f>
        <v/>
      </c>
      <c r="Q504" s="7">
        <v>3</v>
      </c>
      <c r="R504" s="7">
        <f t="shared" ref="R504:R567" ca="1" si="341">IFERROR(FIND("|",P504,1),LEN(P504)+1)</f>
        <v>1</v>
      </c>
      <c r="S504" s="10" t="str">
        <f t="shared" ref="S504:S567" ca="1" si="342">MID(P504,1,(R504-1))</f>
        <v/>
      </c>
      <c r="T504" s="11" t="str">
        <f t="shared" ref="T504:T567" ca="1" si="343">IFERROR(LEFT(S504,IFERROR(FIND(";",S504)-1,LEN(S504))),"")</f>
        <v/>
      </c>
      <c r="U504" s="11" t="str">
        <f t="shared" ref="U504:U567" ca="1" si="344">RIGHT(S504,LEN(S504)-LEN(T504)-0)</f>
        <v/>
      </c>
      <c r="V504" s="11" t="str">
        <f ca="1">IF(T504="","",IFERROR(VLOOKUP(VALUE(T504),'(辅)战斗时机表'!$A$4:$C$47,3,FALSE)&amp;IF(U504="","","("&amp;U504&amp;")"),"配置错误")&amp;IF(W504="",""," 或 "))</f>
        <v/>
      </c>
      <c r="W504" s="7" t="str">
        <f t="shared" ref="W504:W567" ca="1" si="345">IFERROR(MID(P504,R504+1,LEN(P504)-R504),"")</f>
        <v/>
      </c>
      <c r="X504" s="7">
        <v>4</v>
      </c>
      <c r="Y504" s="7">
        <f t="shared" ref="Y504:Y567" ca="1" si="346">IFERROR(FIND("|",W504,1),LEN(W504)+1)</f>
        <v>1</v>
      </c>
      <c r="Z504" s="10" t="str">
        <f t="shared" ref="Z504:Z567" ca="1" si="347">MID(W504,1,(Y504-1))</f>
        <v/>
      </c>
      <c r="AA504" s="11" t="str">
        <f t="shared" ref="AA504:AA567" ca="1" si="348">IFERROR(LEFT(Z504,IFERROR(FIND(";",Z504)-1,LEN(Z504))),"")</f>
        <v/>
      </c>
      <c r="AB504" s="11" t="str">
        <f t="shared" ref="AB504:AB567" ca="1" si="349">RIGHT(Z504,LEN(Z504)-LEN(AA504)-0)</f>
        <v/>
      </c>
      <c r="AC504" s="11" t="str">
        <f ca="1">IF(AA504="","",IFERROR(VLOOKUP(VALUE(AA504),'(辅)战斗时机表'!$A$4:$C$47,3,FALSE)&amp;IF(AB504="","","("&amp;AB504&amp;")"),"配置错误")&amp;IF(AD504="",""," 或 "))</f>
        <v/>
      </c>
      <c r="AD504" s="7" t="str">
        <f t="shared" ref="AD504:AD567" ca="1" si="350">IFERROR(MID(W504,Y504+1,LEN(W504)-Y504),"")</f>
        <v/>
      </c>
      <c r="AE504" s="7">
        <v>5</v>
      </c>
      <c r="AF504" s="7">
        <f t="shared" ref="AF504:AF567" ca="1" si="351">IFERROR(FIND("|",AD504,1),LEN(AD504)+1)</f>
        <v>1</v>
      </c>
      <c r="AG504" s="10" t="str">
        <f t="shared" ref="AG504:AG567" ca="1" si="352">MID(AD504,1,(AF504-1))</f>
        <v/>
      </c>
      <c r="AH504" s="11" t="str">
        <f t="shared" ref="AH504:AH567" ca="1" si="353">IFERROR(LEFT(AG504,IFERROR(FIND(";",AG504)-1,LEN(AG504))),"")</f>
        <v/>
      </c>
      <c r="AI504" s="11" t="str">
        <f t="shared" ref="AI504:AI567" ca="1" si="354">RIGHT(AG504,LEN(AG504)-LEN(AH504)-0)</f>
        <v/>
      </c>
      <c r="AJ504" s="11" t="str">
        <f ca="1">IF(AH504="","",IFERROR(VLOOKUP(VALUE(AH504),'(辅)战斗时机表'!$A$4:$C$47,3,FALSE)&amp;IF(AI504="","","("&amp;AI504&amp;")"),"配置错误")&amp;IF(AK504="",""," 或 "))</f>
        <v/>
      </c>
    </row>
    <row r="505" spans="1:36" x14ac:dyDescent="0.15">
      <c r="A505" s="9" t="str">
        <f t="shared" ca="1" si="330"/>
        <v/>
      </c>
      <c r="B505" s="7" t="str">
        <f ca="1">IF(OFFSET(Buff!R$6,ROW()-6,0)="","",OFFSET(Buff!R$6,ROW()-6,0))</f>
        <v/>
      </c>
      <c r="C505" s="7">
        <v>1</v>
      </c>
      <c r="D505" s="7">
        <f t="shared" ca="1" si="331"/>
        <v>1</v>
      </c>
      <c r="E505" s="10" t="str">
        <f t="shared" ca="1" si="332"/>
        <v/>
      </c>
      <c r="F505" s="11" t="str">
        <f t="shared" ca="1" si="333"/>
        <v/>
      </c>
      <c r="G505" s="11" t="str">
        <f t="shared" ca="1" si="334"/>
        <v/>
      </c>
      <c r="H505" s="11" t="str">
        <f ca="1">IF(F505="","",IFERROR(VLOOKUP(VALUE(F505),'(辅)战斗时机表'!$A$4:$C$47,3,FALSE)&amp;IF(G505="","","("&amp;G505&amp;")"),"配置错误")&amp;IF(I505="",""," 或 "))</f>
        <v/>
      </c>
      <c r="I505" s="7" t="str">
        <f t="shared" ca="1" si="335"/>
        <v/>
      </c>
      <c r="J505" s="7">
        <v>2</v>
      </c>
      <c r="K505" s="7">
        <f t="shared" ca="1" si="336"/>
        <v>1</v>
      </c>
      <c r="L505" s="10" t="str">
        <f t="shared" ca="1" si="337"/>
        <v/>
      </c>
      <c r="M505" s="11" t="str">
        <f t="shared" ca="1" si="338"/>
        <v/>
      </c>
      <c r="N505" s="11" t="str">
        <f t="shared" ca="1" si="339"/>
        <v/>
      </c>
      <c r="O505" s="11" t="str">
        <f ca="1">IF(M505="","",IFERROR(VLOOKUP(VALUE(M505),'(辅)战斗时机表'!$A$4:$C$47,3,FALSE)&amp;IF(N505="","","("&amp;N505&amp;")"),"配置错误")&amp;IF(P505="",""," 或 "))</f>
        <v/>
      </c>
      <c r="P505" s="7" t="str">
        <f t="shared" ca="1" si="340"/>
        <v/>
      </c>
      <c r="Q505" s="7">
        <v>3</v>
      </c>
      <c r="R505" s="7">
        <f t="shared" ca="1" si="341"/>
        <v>1</v>
      </c>
      <c r="S505" s="10" t="str">
        <f t="shared" ca="1" si="342"/>
        <v/>
      </c>
      <c r="T505" s="11" t="str">
        <f t="shared" ca="1" si="343"/>
        <v/>
      </c>
      <c r="U505" s="11" t="str">
        <f t="shared" ca="1" si="344"/>
        <v/>
      </c>
      <c r="V505" s="11" t="str">
        <f ca="1">IF(T505="","",IFERROR(VLOOKUP(VALUE(T505),'(辅)战斗时机表'!$A$4:$C$47,3,FALSE)&amp;IF(U505="","","("&amp;U505&amp;")"),"配置错误")&amp;IF(W505="",""," 或 "))</f>
        <v/>
      </c>
      <c r="W505" s="7" t="str">
        <f t="shared" ca="1" si="345"/>
        <v/>
      </c>
      <c r="X505" s="7">
        <v>4</v>
      </c>
      <c r="Y505" s="7">
        <f t="shared" ca="1" si="346"/>
        <v>1</v>
      </c>
      <c r="Z505" s="10" t="str">
        <f t="shared" ca="1" si="347"/>
        <v/>
      </c>
      <c r="AA505" s="11" t="str">
        <f t="shared" ca="1" si="348"/>
        <v/>
      </c>
      <c r="AB505" s="11" t="str">
        <f t="shared" ca="1" si="349"/>
        <v/>
      </c>
      <c r="AC505" s="11" t="str">
        <f ca="1">IF(AA505="","",IFERROR(VLOOKUP(VALUE(AA505),'(辅)战斗时机表'!$A$4:$C$47,3,FALSE)&amp;IF(AB505="","","("&amp;AB505&amp;")"),"配置错误")&amp;IF(AD505="",""," 或 "))</f>
        <v/>
      </c>
      <c r="AD505" s="7" t="str">
        <f t="shared" ca="1" si="350"/>
        <v/>
      </c>
      <c r="AE505" s="7">
        <v>5</v>
      </c>
      <c r="AF505" s="7">
        <f t="shared" ca="1" si="351"/>
        <v>1</v>
      </c>
      <c r="AG505" s="10" t="str">
        <f t="shared" ca="1" si="352"/>
        <v/>
      </c>
      <c r="AH505" s="11" t="str">
        <f t="shared" ca="1" si="353"/>
        <v/>
      </c>
      <c r="AI505" s="11" t="str">
        <f t="shared" ca="1" si="354"/>
        <v/>
      </c>
      <c r="AJ505" s="11" t="str">
        <f ca="1">IF(AH505="","",IFERROR(VLOOKUP(VALUE(AH505),'(辅)战斗时机表'!$A$4:$C$47,3,FALSE)&amp;IF(AI505="","","("&amp;AI505&amp;")"),"配置错误")&amp;IF(AK505="",""," 或 "))</f>
        <v/>
      </c>
    </row>
    <row r="506" spans="1:36" x14ac:dyDescent="0.15">
      <c r="A506" s="9" t="str">
        <f t="shared" ca="1" si="330"/>
        <v>bufftype集有到无时(;14)</v>
      </c>
      <c r="B506" s="7" t="str">
        <f ca="1">IF(OFFSET(Buff!R$6,ROW()-6,0)="","",OFFSET(Buff!R$6,ROW()-6,0))</f>
        <v>502;14</v>
      </c>
      <c r="C506" s="7">
        <v>1</v>
      </c>
      <c r="D506" s="7">
        <f t="shared" ca="1" si="331"/>
        <v>7</v>
      </c>
      <c r="E506" s="10" t="str">
        <f t="shared" ca="1" si="332"/>
        <v>502;14</v>
      </c>
      <c r="F506" s="11" t="str">
        <f t="shared" ca="1" si="333"/>
        <v>502</v>
      </c>
      <c r="G506" s="11" t="str">
        <f t="shared" ca="1" si="334"/>
        <v>;14</v>
      </c>
      <c r="H506" s="11" t="str">
        <f ca="1">IF(F506="","",IFERROR(VLOOKUP(VALUE(F506),'(辅)战斗时机表'!$A$4:$C$47,3,FALSE)&amp;IF(G506="","","("&amp;G506&amp;")"),"配置错误")&amp;IF(I506="",""," 或 "))</f>
        <v>bufftype集有到无时(;14)</v>
      </c>
      <c r="I506" s="7" t="str">
        <f t="shared" ca="1" si="335"/>
        <v/>
      </c>
      <c r="J506" s="7">
        <v>2</v>
      </c>
      <c r="K506" s="7">
        <f t="shared" ca="1" si="336"/>
        <v>1</v>
      </c>
      <c r="L506" s="10" t="str">
        <f t="shared" ca="1" si="337"/>
        <v/>
      </c>
      <c r="M506" s="11" t="str">
        <f t="shared" ca="1" si="338"/>
        <v/>
      </c>
      <c r="N506" s="11" t="str">
        <f t="shared" ca="1" si="339"/>
        <v/>
      </c>
      <c r="O506" s="11" t="str">
        <f ca="1">IF(M506="","",IFERROR(VLOOKUP(VALUE(M506),'(辅)战斗时机表'!$A$4:$C$47,3,FALSE)&amp;IF(N506="","","("&amp;N506&amp;")"),"配置错误")&amp;IF(P506="",""," 或 "))</f>
        <v/>
      </c>
      <c r="P506" s="7" t="str">
        <f t="shared" ca="1" si="340"/>
        <v/>
      </c>
      <c r="Q506" s="7">
        <v>3</v>
      </c>
      <c r="R506" s="7">
        <f t="shared" ca="1" si="341"/>
        <v>1</v>
      </c>
      <c r="S506" s="10" t="str">
        <f t="shared" ca="1" si="342"/>
        <v/>
      </c>
      <c r="T506" s="11" t="str">
        <f t="shared" ca="1" si="343"/>
        <v/>
      </c>
      <c r="U506" s="11" t="str">
        <f t="shared" ca="1" si="344"/>
        <v/>
      </c>
      <c r="V506" s="11" t="str">
        <f ca="1">IF(T506="","",IFERROR(VLOOKUP(VALUE(T506),'(辅)战斗时机表'!$A$4:$C$47,3,FALSE)&amp;IF(U506="","","("&amp;U506&amp;")"),"配置错误")&amp;IF(W506="",""," 或 "))</f>
        <v/>
      </c>
      <c r="W506" s="7" t="str">
        <f t="shared" ca="1" si="345"/>
        <v/>
      </c>
      <c r="X506" s="7">
        <v>4</v>
      </c>
      <c r="Y506" s="7">
        <f t="shared" ca="1" si="346"/>
        <v>1</v>
      </c>
      <c r="Z506" s="10" t="str">
        <f t="shared" ca="1" si="347"/>
        <v/>
      </c>
      <c r="AA506" s="11" t="str">
        <f t="shared" ca="1" si="348"/>
        <v/>
      </c>
      <c r="AB506" s="11" t="str">
        <f t="shared" ca="1" si="349"/>
        <v/>
      </c>
      <c r="AC506" s="11" t="str">
        <f ca="1">IF(AA506="","",IFERROR(VLOOKUP(VALUE(AA506),'(辅)战斗时机表'!$A$4:$C$47,3,FALSE)&amp;IF(AB506="","","("&amp;AB506&amp;")"),"配置错误")&amp;IF(AD506="",""," 或 "))</f>
        <v/>
      </c>
      <c r="AD506" s="7" t="str">
        <f t="shared" ca="1" si="350"/>
        <v/>
      </c>
      <c r="AE506" s="7">
        <v>5</v>
      </c>
      <c r="AF506" s="7">
        <f t="shared" ca="1" si="351"/>
        <v>1</v>
      </c>
      <c r="AG506" s="10" t="str">
        <f t="shared" ca="1" si="352"/>
        <v/>
      </c>
      <c r="AH506" s="11" t="str">
        <f t="shared" ca="1" si="353"/>
        <v/>
      </c>
      <c r="AI506" s="11" t="str">
        <f t="shared" ca="1" si="354"/>
        <v/>
      </c>
      <c r="AJ506" s="11" t="str">
        <f ca="1">IF(AH506="","",IFERROR(VLOOKUP(VALUE(AH506),'(辅)战斗时机表'!$A$4:$C$47,3,FALSE)&amp;IF(AI506="","","("&amp;AI506&amp;")"),"配置错误")&amp;IF(AK506="",""," 或 "))</f>
        <v/>
      </c>
    </row>
    <row r="507" spans="1:36" x14ac:dyDescent="0.15">
      <c r="A507" s="9" t="str">
        <f t="shared" ca="1" si="330"/>
        <v/>
      </c>
      <c r="B507" s="7" t="str">
        <f ca="1">IF(OFFSET(Buff!R$6,ROW()-6,0)="","",OFFSET(Buff!R$6,ROW()-6,0))</f>
        <v/>
      </c>
      <c r="C507" s="7">
        <v>1</v>
      </c>
      <c r="D507" s="7">
        <f t="shared" ca="1" si="331"/>
        <v>1</v>
      </c>
      <c r="E507" s="10" t="str">
        <f t="shared" ca="1" si="332"/>
        <v/>
      </c>
      <c r="F507" s="11" t="str">
        <f t="shared" ca="1" si="333"/>
        <v/>
      </c>
      <c r="G507" s="11" t="str">
        <f t="shared" ca="1" si="334"/>
        <v/>
      </c>
      <c r="H507" s="11" t="str">
        <f ca="1">IF(F507="","",IFERROR(VLOOKUP(VALUE(F507),'(辅)战斗时机表'!$A$4:$C$47,3,FALSE)&amp;IF(G507="","","("&amp;G507&amp;")"),"配置错误")&amp;IF(I507="",""," 或 "))</f>
        <v/>
      </c>
      <c r="I507" s="7" t="str">
        <f t="shared" ca="1" si="335"/>
        <v/>
      </c>
      <c r="J507" s="7">
        <v>2</v>
      </c>
      <c r="K507" s="7">
        <f t="shared" ca="1" si="336"/>
        <v>1</v>
      </c>
      <c r="L507" s="10" t="str">
        <f t="shared" ca="1" si="337"/>
        <v/>
      </c>
      <c r="M507" s="11" t="str">
        <f t="shared" ca="1" si="338"/>
        <v/>
      </c>
      <c r="N507" s="11" t="str">
        <f t="shared" ca="1" si="339"/>
        <v/>
      </c>
      <c r="O507" s="11" t="str">
        <f ca="1">IF(M507="","",IFERROR(VLOOKUP(VALUE(M507),'(辅)战斗时机表'!$A$4:$C$47,3,FALSE)&amp;IF(N507="","","("&amp;N507&amp;")"),"配置错误")&amp;IF(P507="",""," 或 "))</f>
        <v/>
      </c>
      <c r="P507" s="7" t="str">
        <f t="shared" ca="1" si="340"/>
        <v/>
      </c>
      <c r="Q507" s="7">
        <v>3</v>
      </c>
      <c r="R507" s="7">
        <f t="shared" ca="1" si="341"/>
        <v>1</v>
      </c>
      <c r="S507" s="10" t="str">
        <f t="shared" ca="1" si="342"/>
        <v/>
      </c>
      <c r="T507" s="11" t="str">
        <f t="shared" ca="1" si="343"/>
        <v/>
      </c>
      <c r="U507" s="11" t="str">
        <f t="shared" ca="1" si="344"/>
        <v/>
      </c>
      <c r="V507" s="11" t="str">
        <f ca="1">IF(T507="","",IFERROR(VLOOKUP(VALUE(T507),'(辅)战斗时机表'!$A$4:$C$47,3,FALSE)&amp;IF(U507="","","("&amp;U507&amp;")"),"配置错误")&amp;IF(W507="",""," 或 "))</f>
        <v/>
      </c>
      <c r="W507" s="7" t="str">
        <f t="shared" ca="1" si="345"/>
        <v/>
      </c>
      <c r="X507" s="7">
        <v>4</v>
      </c>
      <c r="Y507" s="7">
        <f t="shared" ca="1" si="346"/>
        <v>1</v>
      </c>
      <c r="Z507" s="10" t="str">
        <f t="shared" ca="1" si="347"/>
        <v/>
      </c>
      <c r="AA507" s="11" t="str">
        <f t="shared" ca="1" si="348"/>
        <v/>
      </c>
      <c r="AB507" s="11" t="str">
        <f t="shared" ca="1" si="349"/>
        <v/>
      </c>
      <c r="AC507" s="11" t="str">
        <f ca="1">IF(AA507="","",IFERROR(VLOOKUP(VALUE(AA507),'(辅)战斗时机表'!$A$4:$C$47,3,FALSE)&amp;IF(AB507="","","("&amp;AB507&amp;")"),"配置错误")&amp;IF(AD507="",""," 或 "))</f>
        <v/>
      </c>
      <c r="AD507" s="7" t="str">
        <f t="shared" ca="1" si="350"/>
        <v/>
      </c>
      <c r="AE507" s="7">
        <v>5</v>
      </c>
      <c r="AF507" s="7">
        <f t="shared" ca="1" si="351"/>
        <v>1</v>
      </c>
      <c r="AG507" s="10" t="str">
        <f t="shared" ca="1" si="352"/>
        <v/>
      </c>
      <c r="AH507" s="11" t="str">
        <f t="shared" ca="1" si="353"/>
        <v/>
      </c>
      <c r="AI507" s="11" t="str">
        <f t="shared" ca="1" si="354"/>
        <v/>
      </c>
      <c r="AJ507" s="11" t="str">
        <f ca="1">IF(AH507="","",IFERROR(VLOOKUP(VALUE(AH507),'(辅)战斗时机表'!$A$4:$C$47,3,FALSE)&amp;IF(AI507="","","("&amp;AI507&amp;")"),"配置错误")&amp;IF(AK507="",""," 或 "))</f>
        <v/>
      </c>
    </row>
    <row r="508" spans="1:36" x14ac:dyDescent="0.15">
      <c r="A508" s="9" t="str">
        <f t="shared" ca="1" si="330"/>
        <v/>
      </c>
      <c r="B508" s="7" t="str">
        <f ca="1">IF(OFFSET(Buff!R$6,ROW()-6,0)="","",OFFSET(Buff!R$6,ROW()-6,0))</f>
        <v/>
      </c>
      <c r="C508" s="7">
        <v>1</v>
      </c>
      <c r="D508" s="7">
        <f t="shared" ca="1" si="331"/>
        <v>1</v>
      </c>
      <c r="E508" s="10" t="str">
        <f t="shared" ca="1" si="332"/>
        <v/>
      </c>
      <c r="F508" s="11" t="str">
        <f t="shared" ca="1" si="333"/>
        <v/>
      </c>
      <c r="G508" s="11" t="str">
        <f t="shared" ca="1" si="334"/>
        <v/>
      </c>
      <c r="H508" s="11" t="str">
        <f ca="1">IF(F508="","",IFERROR(VLOOKUP(VALUE(F508),'(辅)战斗时机表'!$A$4:$C$47,3,FALSE)&amp;IF(G508="","","("&amp;G508&amp;")"),"配置错误")&amp;IF(I508="",""," 或 "))</f>
        <v/>
      </c>
      <c r="I508" s="7" t="str">
        <f t="shared" ca="1" si="335"/>
        <v/>
      </c>
      <c r="J508" s="7">
        <v>2</v>
      </c>
      <c r="K508" s="7">
        <f t="shared" ca="1" si="336"/>
        <v>1</v>
      </c>
      <c r="L508" s="10" t="str">
        <f t="shared" ca="1" si="337"/>
        <v/>
      </c>
      <c r="M508" s="11" t="str">
        <f t="shared" ca="1" si="338"/>
        <v/>
      </c>
      <c r="N508" s="11" t="str">
        <f t="shared" ca="1" si="339"/>
        <v/>
      </c>
      <c r="O508" s="11" t="str">
        <f ca="1">IF(M508="","",IFERROR(VLOOKUP(VALUE(M508),'(辅)战斗时机表'!$A$4:$C$47,3,FALSE)&amp;IF(N508="","","("&amp;N508&amp;")"),"配置错误")&amp;IF(P508="",""," 或 "))</f>
        <v/>
      </c>
      <c r="P508" s="7" t="str">
        <f t="shared" ca="1" si="340"/>
        <v/>
      </c>
      <c r="Q508" s="7">
        <v>3</v>
      </c>
      <c r="R508" s="7">
        <f t="shared" ca="1" si="341"/>
        <v>1</v>
      </c>
      <c r="S508" s="10" t="str">
        <f t="shared" ca="1" si="342"/>
        <v/>
      </c>
      <c r="T508" s="11" t="str">
        <f t="shared" ca="1" si="343"/>
        <v/>
      </c>
      <c r="U508" s="11" t="str">
        <f t="shared" ca="1" si="344"/>
        <v/>
      </c>
      <c r="V508" s="11" t="str">
        <f ca="1">IF(T508="","",IFERROR(VLOOKUP(VALUE(T508),'(辅)战斗时机表'!$A$4:$C$47,3,FALSE)&amp;IF(U508="","","("&amp;U508&amp;")"),"配置错误")&amp;IF(W508="",""," 或 "))</f>
        <v/>
      </c>
      <c r="W508" s="7" t="str">
        <f t="shared" ca="1" si="345"/>
        <v/>
      </c>
      <c r="X508" s="7">
        <v>4</v>
      </c>
      <c r="Y508" s="7">
        <f t="shared" ca="1" si="346"/>
        <v>1</v>
      </c>
      <c r="Z508" s="10" t="str">
        <f t="shared" ca="1" si="347"/>
        <v/>
      </c>
      <c r="AA508" s="11" t="str">
        <f t="shared" ca="1" si="348"/>
        <v/>
      </c>
      <c r="AB508" s="11" t="str">
        <f t="shared" ca="1" si="349"/>
        <v/>
      </c>
      <c r="AC508" s="11" t="str">
        <f ca="1">IF(AA508="","",IFERROR(VLOOKUP(VALUE(AA508),'(辅)战斗时机表'!$A$4:$C$47,3,FALSE)&amp;IF(AB508="","","("&amp;AB508&amp;")"),"配置错误")&amp;IF(AD508="",""," 或 "))</f>
        <v/>
      </c>
      <c r="AD508" s="7" t="str">
        <f t="shared" ca="1" si="350"/>
        <v/>
      </c>
      <c r="AE508" s="7">
        <v>5</v>
      </c>
      <c r="AF508" s="7">
        <f t="shared" ca="1" si="351"/>
        <v>1</v>
      </c>
      <c r="AG508" s="10" t="str">
        <f t="shared" ca="1" si="352"/>
        <v/>
      </c>
      <c r="AH508" s="11" t="str">
        <f t="shared" ca="1" si="353"/>
        <v/>
      </c>
      <c r="AI508" s="11" t="str">
        <f t="shared" ca="1" si="354"/>
        <v/>
      </c>
      <c r="AJ508" s="11" t="str">
        <f ca="1">IF(AH508="","",IFERROR(VLOOKUP(VALUE(AH508),'(辅)战斗时机表'!$A$4:$C$47,3,FALSE)&amp;IF(AI508="","","("&amp;AI508&amp;")"),"配置错误")&amp;IF(AK508="",""," 或 "))</f>
        <v/>
      </c>
    </row>
    <row r="509" spans="1:36" x14ac:dyDescent="0.15">
      <c r="A509" s="9" t="str">
        <f t="shared" ca="1" si="330"/>
        <v>角色的个人回合结束前</v>
      </c>
      <c r="B509" s="7">
        <f ca="1">IF(OFFSET(Buff!R$6,ROW()-6,0)="","",OFFSET(Buff!R$6,ROW()-6,0))</f>
        <v>613</v>
      </c>
      <c r="C509" s="7">
        <v>1</v>
      </c>
      <c r="D509" s="7">
        <f t="shared" ca="1" si="331"/>
        <v>4</v>
      </c>
      <c r="E509" s="10" t="str">
        <f t="shared" ca="1" si="332"/>
        <v>613</v>
      </c>
      <c r="F509" s="11" t="str">
        <f t="shared" ca="1" si="333"/>
        <v>613</v>
      </c>
      <c r="G509" s="11" t="str">
        <f t="shared" ca="1" si="334"/>
        <v/>
      </c>
      <c r="H509" s="11" t="str">
        <f ca="1">IF(F509="","",IFERROR(VLOOKUP(VALUE(F509),'(辅)战斗时机表'!$A$4:$C$47,3,FALSE)&amp;IF(G509="","","("&amp;G509&amp;")"),"配置错误")&amp;IF(I509="",""," 或 "))</f>
        <v>角色的个人回合结束前</v>
      </c>
      <c r="I509" s="7" t="str">
        <f t="shared" ca="1" si="335"/>
        <v/>
      </c>
      <c r="J509" s="7">
        <v>2</v>
      </c>
      <c r="K509" s="7">
        <f t="shared" ca="1" si="336"/>
        <v>1</v>
      </c>
      <c r="L509" s="10" t="str">
        <f t="shared" ca="1" si="337"/>
        <v/>
      </c>
      <c r="M509" s="11" t="str">
        <f t="shared" ca="1" si="338"/>
        <v/>
      </c>
      <c r="N509" s="11" t="str">
        <f t="shared" ca="1" si="339"/>
        <v/>
      </c>
      <c r="O509" s="11" t="str">
        <f ca="1">IF(M509="","",IFERROR(VLOOKUP(VALUE(M509),'(辅)战斗时机表'!$A$4:$C$47,3,FALSE)&amp;IF(N509="","","("&amp;N509&amp;")"),"配置错误")&amp;IF(P509="",""," 或 "))</f>
        <v/>
      </c>
      <c r="P509" s="7" t="str">
        <f t="shared" ca="1" si="340"/>
        <v/>
      </c>
      <c r="Q509" s="7">
        <v>3</v>
      </c>
      <c r="R509" s="7">
        <f t="shared" ca="1" si="341"/>
        <v>1</v>
      </c>
      <c r="S509" s="10" t="str">
        <f t="shared" ca="1" si="342"/>
        <v/>
      </c>
      <c r="T509" s="11" t="str">
        <f t="shared" ca="1" si="343"/>
        <v/>
      </c>
      <c r="U509" s="11" t="str">
        <f t="shared" ca="1" si="344"/>
        <v/>
      </c>
      <c r="V509" s="11" t="str">
        <f ca="1">IF(T509="","",IFERROR(VLOOKUP(VALUE(T509),'(辅)战斗时机表'!$A$4:$C$47,3,FALSE)&amp;IF(U509="","","("&amp;U509&amp;")"),"配置错误")&amp;IF(W509="",""," 或 "))</f>
        <v/>
      </c>
      <c r="W509" s="7" t="str">
        <f t="shared" ca="1" si="345"/>
        <v/>
      </c>
      <c r="X509" s="7">
        <v>4</v>
      </c>
      <c r="Y509" s="7">
        <f t="shared" ca="1" si="346"/>
        <v>1</v>
      </c>
      <c r="Z509" s="10" t="str">
        <f t="shared" ca="1" si="347"/>
        <v/>
      </c>
      <c r="AA509" s="11" t="str">
        <f t="shared" ca="1" si="348"/>
        <v/>
      </c>
      <c r="AB509" s="11" t="str">
        <f t="shared" ca="1" si="349"/>
        <v/>
      </c>
      <c r="AC509" s="11" t="str">
        <f ca="1">IF(AA509="","",IFERROR(VLOOKUP(VALUE(AA509),'(辅)战斗时机表'!$A$4:$C$47,3,FALSE)&amp;IF(AB509="","","("&amp;AB509&amp;")"),"配置错误")&amp;IF(AD509="",""," 或 "))</f>
        <v/>
      </c>
      <c r="AD509" s="7" t="str">
        <f t="shared" ca="1" si="350"/>
        <v/>
      </c>
      <c r="AE509" s="7">
        <v>5</v>
      </c>
      <c r="AF509" s="7">
        <f t="shared" ca="1" si="351"/>
        <v>1</v>
      </c>
      <c r="AG509" s="10" t="str">
        <f t="shared" ca="1" si="352"/>
        <v/>
      </c>
      <c r="AH509" s="11" t="str">
        <f t="shared" ca="1" si="353"/>
        <v/>
      </c>
      <c r="AI509" s="11" t="str">
        <f t="shared" ca="1" si="354"/>
        <v/>
      </c>
      <c r="AJ509" s="11" t="str">
        <f ca="1">IF(AH509="","",IFERROR(VLOOKUP(VALUE(AH509),'(辅)战斗时机表'!$A$4:$C$47,3,FALSE)&amp;IF(AI509="","","("&amp;AI509&amp;")"),"配置错误")&amp;IF(AK509="",""," 或 "))</f>
        <v/>
      </c>
    </row>
    <row r="510" spans="1:36" x14ac:dyDescent="0.15">
      <c r="A510" s="9" t="str">
        <f t="shared" ca="1" si="330"/>
        <v>立即</v>
      </c>
      <c r="B510" s="7">
        <f ca="1">IF(OFFSET(Buff!R$6,ROW()-6,0)="","",OFFSET(Buff!R$6,ROW()-6,0))</f>
        <v>0</v>
      </c>
      <c r="C510" s="7">
        <v>1</v>
      </c>
      <c r="D510" s="7">
        <f t="shared" ca="1" si="331"/>
        <v>2</v>
      </c>
      <c r="E510" s="10" t="str">
        <f t="shared" ca="1" si="332"/>
        <v>0</v>
      </c>
      <c r="F510" s="11" t="str">
        <f t="shared" ca="1" si="333"/>
        <v>0</v>
      </c>
      <c r="G510" s="11" t="str">
        <f t="shared" ca="1" si="334"/>
        <v/>
      </c>
      <c r="H510" s="11" t="str">
        <f ca="1">IF(F510="","",IFERROR(VLOOKUP(VALUE(F510),'(辅)战斗时机表'!$A$4:$C$47,3,FALSE)&amp;IF(G510="","","("&amp;G510&amp;")"),"配置错误")&amp;IF(I510="",""," 或 "))</f>
        <v>立即</v>
      </c>
      <c r="I510" s="7" t="str">
        <f t="shared" ca="1" si="335"/>
        <v/>
      </c>
      <c r="J510" s="7">
        <v>2</v>
      </c>
      <c r="K510" s="7">
        <f t="shared" ca="1" si="336"/>
        <v>1</v>
      </c>
      <c r="L510" s="10" t="str">
        <f t="shared" ca="1" si="337"/>
        <v/>
      </c>
      <c r="M510" s="11" t="str">
        <f t="shared" ca="1" si="338"/>
        <v/>
      </c>
      <c r="N510" s="11" t="str">
        <f t="shared" ca="1" si="339"/>
        <v/>
      </c>
      <c r="O510" s="11" t="str">
        <f ca="1">IF(M510="","",IFERROR(VLOOKUP(VALUE(M510),'(辅)战斗时机表'!$A$4:$C$47,3,FALSE)&amp;IF(N510="","","("&amp;N510&amp;")"),"配置错误")&amp;IF(P510="",""," 或 "))</f>
        <v/>
      </c>
      <c r="P510" s="7" t="str">
        <f t="shared" ca="1" si="340"/>
        <v/>
      </c>
      <c r="Q510" s="7">
        <v>3</v>
      </c>
      <c r="R510" s="7">
        <f t="shared" ca="1" si="341"/>
        <v>1</v>
      </c>
      <c r="S510" s="10" t="str">
        <f t="shared" ca="1" si="342"/>
        <v/>
      </c>
      <c r="T510" s="11" t="str">
        <f t="shared" ca="1" si="343"/>
        <v/>
      </c>
      <c r="U510" s="11" t="str">
        <f t="shared" ca="1" si="344"/>
        <v/>
      </c>
      <c r="V510" s="11" t="str">
        <f ca="1">IF(T510="","",IFERROR(VLOOKUP(VALUE(T510),'(辅)战斗时机表'!$A$4:$C$47,3,FALSE)&amp;IF(U510="","","("&amp;U510&amp;")"),"配置错误")&amp;IF(W510="",""," 或 "))</f>
        <v/>
      </c>
      <c r="W510" s="7" t="str">
        <f t="shared" ca="1" si="345"/>
        <v/>
      </c>
      <c r="X510" s="7">
        <v>4</v>
      </c>
      <c r="Y510" s="7">
        <f t="shared" ca="1" si="346"/>
        <v>1</v>
      </c>
      <c r="Z510" s="10" t="str">
        <f t="shared" ca="1" si="347"/>
        <v/>
      </c>
      <c r="AA510" s="11" t="str">
        <f t="shared" ca="1" si="348"/>
        <v/>
      </c>
      <c r="AB510" s="11" t="str">
        <f t="shared" ca="1" si="349"/>
        <v/>
      </c>
      <c r="AC510" s="11" t="str">
        <f ca="1">IF(AA510="","",IFERROR(VLOOKUP(VALUE(AA510),'(辅)战斗时机表'!$A$4:$C$47,3,FALSE)&amp;IF(AB510="","","("&amp;AB510&amp;")"),"配置错误")&amp;IF(AD510="",""," 或 "))</f>
        <v/>
      </c>
      <c r="AD510" s="7" t="str">
        <f t="shared" ca="1" si="350"/>
        <v/>
      </c>
      <c r="AE510" s="7">
        <v>5</v>
      </c>
      <c r="AF510" s="7">
        <f t="shared" ca="1" si="351"/>
        <v>1</v>
      </c>
      <c r="AG510" s="10" t="str">
        <f t="shared" ca="1" si="352"/>
        <v/>
      </c>
      <c r="AH510" s="11" t="str">
        <f t="shared" ca="1" si="353"/>
        <v/>
      </c>
      <c r="AI510" s="11" t="str">
        <f t="shared" ca="1" si="354"/>
        <v/>
      </c>
      <c r="AJ510" s="11" t="str">
        <f ca="1">IF(AH510="","",IFERROR(VLOOKUP(VALUE(AH510),'(辅)战斗时机表'!$A$4:$C$47,3,FALSE)&amp;IF(AI510="","","("&amp;AI510&amp;")"),"配置错误")&amp;IF(AK510="",""," 或 "))</f>
        <v/>
      </c>
    </row>
    <row r="511" spans="1:36" x14ac:dyDescent="0.15">
      <c r="A511" s="9" t="str">
        <f t="shared" ca="1" si="330"/>
        <v>立即</v>
      </c>
      <c r="B511" s="7">
        <f ca="1">IF(OFFSET(Buff!R$6,ROW()-6,0)="","",OFFSET(Buff!R$6,ROW()-6,0))</f>
        <v>0</v>
      </c>
      <c r="C511" s="7">
        <v>1</v>
      </c>
      <c r="D511" s="7">
        <f t="shared" ca="1" si="331"/>
        <v>2</v>
      </c>
      <c r="E511" s="10" t="str">
        <f t="shared" ca="1" si="332"/>
        <v>0</v>
      </c>
      <c r="F511" s="11" t="str">
        <f t="shared" ca="1" si="333"/>
        <v>0</v>
      </c>
      <c r="G511" s="11" t="str">
        <f t="shared" ca="1" si="334"/>
        <v/>
      </c>
      <c r="H511" s="11" t="str">
        <f ca="1">IF(F511="","",IFERROR(VLOOKUP(VALUE(F511),'(辅)战斗时机表'!$A$4:$C$47,3,FALSE)&amp;IF(G511="","","("&amp;G511&amp;")"),"配置错误")&amp;IF(I511="",""," 或 "))</f>
        <v>立即</v>
      </c>
      <c r="I511" s="7" t="str">
        <f t="shared" ca="1" si="335"/>
        <v/>
      </c>
      <c r="J511" s="7">
        <v>2</v>
      </c>
      <c r="K511" s="7">
        <f t="shared" ca="1" si="336"/>
        <v>1</v>
      </c>
      <c r="L511" s="10" t="str">
        <f t="shared" ca="1" si="337"/>
        <v/>
      </c>
      <c r="M511" s="11" t="str">
        <f t="shared" ca="1" si="338"/>
        <v/>
      </c>
      <c r="N511" s="11" t="str">
        <f t="shared" ca="1" si="339"/>
        <v/>
      </c>
      <c r="O511" s="11" t="str">
        <f ca="1">IF(M511="","",IFERROR(VLOOKUP(VALUE(M511),'(辅)战斗时机表'!$A$4:$C$47,3,FALSE)&amp;IF(N511="","","("&amp;N511&amp;")"),"配置错误")&amp;IF(P511="",""," 或 "))</f>
        <v/>
      </c>
      <c r="P511" s="7" t="str">
        <f t="shared" ca="1" si="340"/>
        <v/>
      </c>
      <c r="Q511" s="7">
        <v>3</v>
      </c>
      <c r="R511" s="7">
        <f t="shared" ca="1" si="341"/>
        <v>1</v>
      </c>
      <c r="S511" s="10" t="str">
        <f t="shared" ca="1" si="342"/>
        <v/>
      </c>
      <c r="T511" s="11" t="str">
        <f t="shared" ca="1" si="343"/>
        <v/>
      </c>
      <c r="U511" s="11" t="str">
        <f t="shared" ca="1" si="344"/>
        <v/>
      </c>
      <c r="V511" s="11" t="str">
        <f ca="1">IF(T511="","",IFERROR(VLOOKUP(VALUE(T511),'(辅)战斗时机表'!$A$4:$C$47,3,FALSE)&amp;IF(U511="","","("&amp;U511&amp;")"),"配置错误")&amp;IF(W511="",""," 或 "))</f>
        <v/>
      </c>
      <c r="W511" s="7" t="str">
        <f t="shared" ca="1" si="345"/>
        <v/>
      </c>
      <c r="X511" s="7">
        <v>4</v>
      </c>
      <c r="Y511" s="7">
        <f t="shared" ca="1" si="346"/>
        <v>1</v>
      </c>
      <c r="Z511" s="10" t="str">
        <f t="shared" ca="1" si="347"/>
        <v/>
      </c>
      <c r="AA511" s="11" t="str">
        <f t="shared" ca="1" si="348"/>
        <v/>
      </c>
      <c r="AB511" s="11" t="str">
        <f t="shared" ca="1" si="349"/>
        <v/>
      </c>
      <c r="AC511" s="11" t="str">
        <f ca="1">IF(AA511="","",IFERROR(VLOOKUP(VALUE(AA511),'(辅)战斗时机表'!$A$4:$C$47,3,FALSE)&amp;IF(AB511="","","("&amp;AB511&amp;")"),"配置错误")&amp;IF(AD511="",""," 或 "))</f>
        <v/>
      </c>
      <c r="AD511" s="7" t="str">
        <f t="shared" ca="1" si="350"/>
        <v/>
      </c>
      <c r="AE511" s="7">
        <v>5</v>
      </c>
      <c r="AF511" s="7">
        <f t="shared" ca="1" si="351"/>
        <v>1</v>
      </c>
      <c r="AG511" s="10" t="str">
        <f t="shared" ca="1" si="352"/>
        <v/>
      </c>
      <c r="AH511" s="11" t="str">
        <f t="shared" ca="1" si="353"/>
        <v/>
      </c>
      <c r="AI511" s="11" t="str">
        <f t="shared" ca="1" si="354"/>
        <v/>
      </c>
      <c r="AJ511" s="11" t="str">
        <f ca="1">IF(AH511="","",IFERROR(VLOOKUP(VALUE(AH511),'(辅)战斗时机表'!$A$4:$C$47,3,FALSE)&amp;IF(AI511="","","("&amp;AI511&amp;")"),"配置错误")&amp;IF(AK511="",""," 或 "))</f>
        <v/>
      </c>
    </row>
    <row r="512" spans="1:36" x14ac:dyDescent="0.15">
      <c r="A512" s="9" t="str">
        <f t="shared" ca="1" si="330"/>
        <v>立即</v>
      </c>
      <c r="B512" s="7">
        <f ca="1">IF(OFFSET(Buff!R$6,ROW()-6,0)="","",OFFSET(Buff!R$6,ROW()-6,0))</f>
        <v>0</v>
      </c>
      <c r="C512" s="7">
        <v>1</v>
      </c>
      <c r="D512" s="7">
        <f t="shared" ca="1" si="331"/>
        <v>2</v>
      </c>
      <c r="E512" s="10" t="str">
        <f t="shared" ca="1" si="332"/>
        <v>0</v>
      </c>
      <c r="F512" s="11" t="str">
        <f t="shared" ca="1" si="333"/>
        <v>0</v>
      </c>
      <c r="G512" s="11" t="str">
        <f t="shared" ca="1" si="334"/>
        <v/>
      </c>
      <c r="H512" s="11" t="str">
        <f ca="1">IF(F512="","",IFERROR(VLOOKUP(VALUE(F512),'(辅)战斗时机表'!$A$4:$C$47,3,FALSE)&amp;IF(G512="","","("&amp;G512&amp;")"),"配置错误")&amp;IF(I512="",""," 或 "))</f>
        <v>立即</v>
      </c>
      <c r="I512" s="7" t="str">
        <f t="shared" ca="1" si="335"/>
        <v/>
      </c>
      <c r="J512" s="7">
        <v>2</v>
      </c>
      <c r="K512" s="7">
        <f t="shared" ca="1" si="336"/>
        <v>1</v>
      </c>
      <c r="L512" s="10" t="str">
        <f t="shared" ca="1" si="337"/>
        <v/>
      </c>
      <c r="M512" s="11" t="str">
        <f t="shared" ca="1" si="338"/>
        <v/>
      </c>
      <c r="N512" s="11" t="str">
        <f t="shared" ca="1" si="339"/>
        <v/>
      </c>
      <c r="O512" s="11" t="str">
        <f ca="1">IF(M512="","",IFERROR(VLOOKUP(VALUE(M512),'(辅)战斗时机表'!$A$4:$C$47,3,FALSE)&amp;IF(N512="","","("&amp;N512&amp;")"),"配置错误")&amp;IF(P512="",""," 或 "))</f>
        <v/>
      </c>
      <c r="P512" s="7" t="str">
        <f t="shared" ca="1" si="340"/>
        <v/>
      </c>
      <c r="Q512" s="7">
        <v>3</v>
      </c>
      <c r="R512" s="7">
        <f t="shared" ca="1" si="341"/>
        <v>1</v>
      </c>
      <c r="S512" s="10" t="str">
        <f t="shared" ca="1" si="342"/>
        <v/>
      </c>
      <c r="T512" s="11" t="str">
        <f t="shared" ca="1" si="343"/>
        <v/>
      </c>
      <c r="U512" s="11" t="str">
        <f t="shared" ca="1" si="344"/>
        <v/>
      </c>
      <c r="V512" s="11" t="str">
        <f ca="1">IF(T512="","",IFERROR(VLOOKUP(VALUE(T512),'(辅)战斗时机表'!$A$4:$C$47,3,FALSE)&amp;IF(U512="","","("&amp;U512&amp;")"),"配置错误")&amp;IF(W512="",""," 或 "))</f>
        <v/>
      </c>
      <c r="W512" s="7" t="str">
        <f t="shared" ca="1" si="345"/>
        <v/>
      </c>
      <c r="X512" s="7">
        <v>4</v>
      </c>
      <c r="Y512" s="7">
        <f t="shared" ca="1" si="346"/>
        <v>1</v>
      </c>
      <c r="Z512" s="10" t="str">
        <f t="shared" ca="1" si="347"/>
        <v/>
      </c>
      <c r="AA512" s="11" t="str">
        <f t="shared" ca="1" si="348"/>
        <v/>
      </c>
      <c r="AB512" s="11" t="str">
        <f t="shared" ca="1" si="349"/>
        <v/>
      </c>
      <c r="AC512" s="11" t="str">
        <f ca="1">IF(AA512="","",IFERROR(VLOOKUP(VALUE(AA512),'(辅)战斗时机表'!$A$4:$C$47,3,FALSE)&amp;IF(AB512="","","("&amp;AB512&amp;")"),"配置错误")&amp;IF(AD512="",""," 或 "))</f>
        <v/>
      </c>
      <c r="AD512" s="7" t="str">
        <f t="shared" ca="1" si="350"/>
        <v/>
      </c>
      <c r="AE512" s="7">
        <v>5</v>
      </c>
      <c r="AF512" s="7">
        <f t="shared" ca="1" si="351"/>
        <v>1</v>
      </c>
      <c r="AG512" s="10" t="str">
        <f t="shared" ca="1" si="352"/>
        <v/>
      </c>
      <c r="AH512" s="11" t="str">
        <f t="shared" ca="1" si="353"/>
        <v/>
      </c>
      <c r="AI512" s="11" t="str">
        <f t="shared" ca="1" si="354"/>
        <v/>
      </c>
      <c r="AJ512" s="11" t="str">
        <f ca="1">IF(AH512="","",IFERROR(VLOOKUP(VALUE(AH512),'(辅)战斗时机表'!$A$4:$C$47,3,FALSE)&amp;IF(AI512="","","("&amp;AI512&amp;")"),"配置错误")&amp;IF(AK512="",""," 或 "))</f>
        <v/>
      </c>
    </row>
    <row r="513" spans="1:36" x14ac:dyDescent="0.15">
      <c r="A513" s="9" t="str">
        <f t="shared" ca="1" si="330"/>
        <v>立即</v>
      </c>
      <c r="B513" s="7">
        <f ca="1">IF(OFFSET(Buff!R$6,ROW()-6,0)="","",OFFSET(Buff!R$6,ROW()-6,0))</f>
        <v>0</v>
      </c>
      <c r="C513" s="7">
        <v>1</v>
      </c>
      <c r="D513" s="7">
        <f t="shared" ca="1" si="331"/>
        <v>2</v>
      </c>
      <c r="E513" s="10" t="str">
        <f t="shared" ca="1" si="332"/>
        <v>0</v>
      </c>
      <c r="F513" s="11" t="str">
        <f t="shared" ca="1" si="333"/>
        <v>0</v>
      </c>
      <c r="G513" s="11" t="str">
        <f t="shared" ca="1" si="334"/>
        <v/>
      </c>
      <c r="H513" s="11" t="str">
        <f ca="1">IF(F513="","",IFERROR(VLOOKUP(VALUE(F513),'(辅)战斗时机表'!$A$4:$C$47,3,FALSE)&amp;IF(G513="","","("&amp;G513&amp;")"),"配置错误")&amp;IF(I513="",""," 或 "))</f>
        <v>立即</v>
      </c>
      <c r="I513" s="7" t="str">
        <f t="shared" ca="1" si="335"/>
        <v/>
      </c>
      <c r="J513" s="7">
        <v>2</v>
      </c>
      <c r="K513" s="7">
        <f t="shared" ca="1" si="336"/>
        <v>1</v>
      </c>
      <c r="L513" s="10" t="str">
        <f t="shared" ca="1" si="337"/>
        <v/>
      </c>
      <c r="M513" s="11" t="str">
        <f t="shared" ca="1" si="338"/>
        <v/>
      </c>
      <c r="N513" s="11" t="str">
        <f t="shared" ca="1" si="339"/>
        <v/>
      </c>
      <c r="O513" s="11" t="str">
        <f ca="1">IF(M513="","",IFERROR(VLOOKUP(VALUE(M513),'(辅)战斗时机表'!$A$4:$C$47,3,FALSE)&amp;IF(N513="","","("&amp;N513&amp;")"),"配置错误")&amp;IF(P513="",""," 或 "))</f>
        <v/>
      </c>
      <c r="P513" s="7" t="str">
        <f t="shared" ca="1" si="340"/>
        <v/>
      </c>
      <c r="Q513" s="7">
        <v>3</v>
      </c>
      <c r="R513" s="7">
        <f t="shared" ca="1" si="341"/>
        <v>1</v>
      </c>
      <c r="S513" s="10" t="str">
        <f t="shared" ca="1" si="342"/>
        <v/>
      </c>
      <c r="T513" s="11" t="str">
        <f t="shared" ca="1" si="343"/>
        <v/>
      </c>
      <c r="U513" s="11" t="str">
        <f t="shared" ca="1" si="344"/>
        <v/>
      </c>
      <c r="V513" s="11" t="str">
        <f ca="1">IF(T513="","",IFERROR(VLOOKUP(VALUE(T513),'(辅)战斗时机表'!$A$4:$C$47,3,FALSE)&amp;IF(U513="","","("&amp;U513&amp;")"),"配置错误")&amp;IF(W513="",""," 或 "))</f>
        <v/>
      </c>
      <c r="W513" s="7" t="str">
        <f t="shared" ca="1" si="345"/>
        <v/>
      </c>
      <c r="X513" s="7">
        <v>4</v>
      </c>
      <c r="Y513" s="7">
        <f t="shared" ca="1" si="346"/>
        <v>1</v>
      </c>
      <c r="Z513" s="10" t="str">
        <f t="shared" ca="1" si="347"/>
        <v/>
      </c>
      <c r="AA513" s="11" t="str">
        <f t="shared" ca="1" si="348"/>
        <v/>
      </c>
      <c r="AB513" s="11" t="str">
        <f t="shared" ca="1" si="349"/>
        <v/>
      </c>
      <c r="AC513" s="11" t="str">
        <f ca="1">IF(AA513="","",IFERROR(VLOOKUP(VALUE(AA513),'(辅)战斗时机表'!$A$4:$C$47,3,FALSE)&amp;IF(AB513="","","("&amp;AB513&amp;")"),"配置错误")&amp;IF(AD513="",""," 或 "))</f>
        <v/>
      </c>
      <c r="AD513" s="7" t="str">
        <f t="shared" ca="1" si="350"/>
        <v/>
      </c>
      <c r="AE513" s="7">
        <v>5</v>
      </c>
      <c r="AF513" s="7">
        <f t="shared" ca="1" si="351"/>
        <v>1</v>
      </c>
      <c r="AG513" s="10" t="str">
        <f t="shared" ca="1" si="352"/>
        <v/>
      </c>
      <c r="AH513" s="11" t="str">
        <f t="shared" ca="1" si="353"/>
        <v/>
      </c>
      <c r="AI513" s="11" t="str">
        <f t="shared" ca="1" si="354"/>
        <v/>
      </c>
      <c r="AJ513" s="11" t="str">
        <f ca="1">IF(AH513="","",IFERROR(VLOOKUP(VALUE(AH513),'(辅)战斗时机表'!$A$4:$C$47,3,FALSE)&amp;IF(AI513="","","("&amp;AI513&amp;")"),"配置错误")&amp;IF(AK513="",""," 或 "))</f>
        <v/>
      </c>
    </row>
    <row r="514" spans="1:36" x14ac:dyDescent="0.15">
      <c r="A514" s="9" t="str">
        <f t="shared" ca="1" si="330"/>
        <v>立即</v>
      </c>
      <c r="B514" s="7">
        <f ca="1">IF(OFFSET(Buff!R$6,ROW()-6,0)="","",OFFSET(Buff!R$6,ROW()-6,0))</f>
        <v>0</v>
      </c>
      <c r="C514" s="7">
        <v>1</v>
      </c>
      <c r="D514" s="7">
        <f t="shared" ca="1" si="331"/>
        <v>2</v>
      </c>
      <c r="E514" s="10" t="str">
        <f t="shared" ca="1" si="332"/>
        <v>0</v>
      </c>
      <c r="F514" s="11" t="str">
        <f t="shared" ca="1" si="333"/>
        <v>0</v>
      </c>
      <c r="G514" s="11" t="str">
        <f t="shared" ca="1" si="334"/>
        <v/>
      </c>
      <c r="H514" s="11" t="str">
        <f ca="1">IF(F514="","",IFERROR(VLOOKUP(VALUE(F514),'(辅)战斗时机表'!$A$4:$C$47,3,FALSE)&amp;IF(G514="","","("&amp;G514&amp;")"),"配置错误")&amp;IF(I514="",""," 或 "))</f>
        <v>立即</v>
      </c>
      <c r="I514" s="7" t="str">
        <f t="shared" ca="1" si="335"/>
        <v/>
      </c>
      <c r="J514" s="7">
        <v>2</v>
      </c>
      <c r="K514" s="7">
        <f t="shared" ca="1" si="336"/>
        <v>1</v>
      </c>
      <c r="L514" s="10" t="str">
        <f t="shared" ca="1" si="337"/>
        <v/>
      </c>
      <c r="M514" s="11" t="str">
        <f t="shared" ca="1" si="338"/>
        <v/>
      </c>
      <c r="N514" s="11" t="str">
        <f t="shared" ca="1" si="339"/>
        <v/>
      </c>
      <c r="O514" s="11" t="str">
        <f ca="1">IF(M514="","",IFERROR(VLOOKUP(VALUE(M514),'(辅)战斗时机表'!$A$4:$C$47,3,FALSE)&amp;IF(N514="","","("&amp;N514&amp;")"),"配置错误")&amp;IF(P514="",""," 或 "))</f>
        <v/>
      </c>
      <c r="P514" s="7" t="str">
        <f t="shared" ca="1" si="340"/>
        <v/>
      </c>
      <c r="Q514" s="7">
        <v>3</v>
      </c>
      <c r="R514" s="7">
        <f t="shared" ca="1" si="341"/>
        <v>1</v>
      </c>
      <c r="S514" s="10" t="str">
        <f t="shared" ca="1" si="342"/>
        <v/>
      </c>
      <c r="T514" s="11" t="str">
        <f t="shared" ca="1" si="343"/>
        <v/>
      </c>
      <c r="U514" s="11" t="str">
        <f t="shared" ca="1" si="344"/>
        <v/>
      </c>
      <c r="V514" s="11" t="str">
        <f ca="1">IF(T514="","",IFERROR(VLOOKUP(VALUE(T514),'(辅)战斗时机表'!$A$4:$C$47,3,FALSE)&amp;IF(U514="","","("&amp;U514&amp;")"),"配置错误")&amp;IF(W514="",""," 或 "))</f>
        <v/>
      </c>
      <c r="W514" s="7" t="str">
        <f t="shared" ca="1" si="345"/>
        <v/>
      </c>
      <c r="X514" s="7">
        <v>4</v>
      </c>
      <c r="Y514" s="7">
        <f t="shared" ca="1" si="346"/>
        <v>1</v>
      </c>
      <c r="Z514" s="10" t="str">
        <f t="shared" ca="1" si="347"/>
        <v/>
      </c>
      <c r="AA514" s="11" t="str">
        <f t="shared" ca="1" si="348"/>
        <v/>
      </c>
      <c r="AB514" s="11" t="str">
        <f t="shared" ca="1" si="349"/>
        <v/>
      </c>
      <c r="AC514" s="11" t="str">
        <f ca="1">IF(AA514="","",IFERROR(VLOOKUP(VALUE(AA514),'(辅)战斗时机表'!$A$4:$C$47,3,FALSE)&amp;IF(AB514="","","("&amp;AB514&amp;")"),"配置错误")&amp;IF(AD514="",""," 或 "))</f>
        <v/>
      </c>
      <c r="AD514" s="7" t="str">
        <f t="shared" ca="1" si="350"/>
        <v/>
      </c>
      <c r="AE514" s="7">
        <v>5</v>
      </c>
      <c r="AF514" s="7">
        <f t="shared" ca="1" si="351"/>
        <v>1</v>
      </c>
      <c r="AG514" s="10" t="str">
        <f t="shared" ca="1" si="352"/>
        <v/>
      </c>
      <c r="AH514" s="11" t="str">
        <f t="shared" ca="1" si="353"/>
        <v/>
      </c>
      <c r="AI514" s="11" t="str">
        <f t="shared" ca="1" si="354"/>
        <v/>
      </c>
      <c r="AJ514" s="11" t="str">
        <f ca="1">IF(AH514="","",IFERROR(VLOOKUP(VALUE(AH514),'(辅)战斗时机表'!$A$4:$C$47,3,FALSE)&amp;IF(AI514="","","("&amp;AI514&amp;")"),"配置错误")&amp;IF(AK514="",""," 或 "))</f>
        <v/>
      </c>
    </row>
    <row r="515" spans="1:36" x14ac:dyDescent="0.15">
      <c r="A515" s="9" t="str">
        <f t="shared" ca="1" si="330"/>
        <v>友方死亡</v>
      </c>
      <c r="B515" s="7">
        <f ca="1">IF(OFFSET(Buff!R$6,ROW()-6,0)="","",OFFSET(Buff!R$6,ROW()-6,0))</f>
        <v>603</v>
      </c>
      <c r="C515" s="7">
        <v>1</v>
      </c>
      <c r="D515" s="7">
        <f t="shared" ca="1" si="331"/>
        <v>4</v>
      </c>
      <c r="E515" s="10" t="str">
        <f t="shared" ca="1" si="332"/>
        <v>603</v>
      </c>
      <c r="F515" s="11" t="str">
        <f t="shared" ca="1" si="333"/>
        <v>603</v>
      </c>
      <c r="G515" s="11" t="str">
        <f t="shared" ca="1" si="334"/>
        <v/>
      </c>
      <c r="H515" s="11" t="str">
        <f ca="1">IF(F515="","",IFERROR(VLOOKUP(VALUE(F515),'(辅)战斗时机表'!$A$4:$C$47,3,FALSE)&amp;IF(G515="","","("&amp;G515&amp;")"),"配置错误")&amp;IF(I515="",""," 或 "))</f>
        <v>友方死亡</v>
      </c>
      <c r="I515" s="7" t="str">
        <f t="shared" ca="1" si="335"/>
        <v/>
      </c>
      <c r="J515" s="7">
        <v>2</v>
      </c>
      <c r="K515" s="7">
        <f t="shared" ca="1" si="336"/>
        <v>1</v>
      </c>
      <c r="L515" s="10" t="str">
        <f t="shared" ca="1" si="337"/>
        <v/>
      </c>
      <c r="M515" s="11" t="str">
        <f t="shared" ca="1" si="338"/>
        <v/>
      </c>
      <c r="N515" s="11" t="str">
        <f t="shared" ca="1" si="339"/>
        <v/>
      </c>
      <c r="O515" s="11" t="str">
        <f ca="1">IF(M515="","",IFERROR(VLOOKUP(VALUE(M515),'(辅)战斗时机表'!$A$4:$C$47,3,FALSE)&amp;IF(N515="","","("&amp;N515&amp;")"),"配置错误")&amp;IF(P515="",""," 或 "))</f>
        <v/>
      </c>
      <c r="P515" s="7" t="str">
        <f t="shared" ca="1" si="340"/>
        <v/>
      </c>
      <c r="Q515" s="7">
        <v>3</v>
      </c>
      <c r="R515" s="7">
        <f t="shared" ca="1" si="341"/>
        <v>1</v>
      </c>
      <c r="S515" s="10" t="str">
        <f t="shared" ca="1" si="342"/>
        <v/>
      </c>
      <c r="T515" s="11" t="str">
        <f t="shared" ca="1" si="343"/>
        <v/>
      </c>
      <c r="U515" s="11" t="str">
        <f t="shared" ca="1" si="344"/>
        <v/>
      </c>
      <c r="V515" s="11" t="str">
        <f ca="1">IF(T515="","",IFERROR(VLOOKUP(VALUE(T515),'(辅)战斗时机表'!$A$4:$C$47,3,FALSE)&amp;IF(U515="","","("&amp;U515&amp;")"),"配置错误")&amp;IF(W515="",""," 或 "))</f>
        <v/>
      </c>
      <c r="W515" s="7" t="str">
        <f t="shared" ca="1" si="345"/>
        <v/>
      </c>
      <c r="X515" s="7">
        <v>4</v>
      </c>
      <c r="Y515" s="7">
        <f t="shared" ca="1" si="346"/>
        <v>1</v>
      </c>
      <c r="Z515" s="10" t="str">
        <f t="shared" ca="1" si="347"/>
        <v/>
      </c>
      <c r="AA515" s="11" t="str">
        <f t="shared" ca="1" si="348"/>
        <v/>
      </c>
      <c r="AB515" s="11" t="str">
        <f t="shared" ca="1" si="349"/>
        <v/>
      </c>
      <c r="AC515" s="11" t="str">
        <f ca="1">IF(AA515="","",IFERROR(VLOOKUP(VALUE(AA515),'(辅)战斗时机表'!$A$4:$C$47,3,FALSE)&amp;IF(AB515="","","("&amp;AB515&amp;")"),"配置错误")&amp;IF(AD515="",""," 或 "))</f>
        <v/>
      </c>
      <c r="AD515" s="7" t="str">
        <f t="shared" ca="1" si="350"/>
        <v/>
      </c>
      <c r="AE515" s="7">
        <v>5</v>
      </c>
      <c r="AF515" s="7">
        <f t="shared" ca="1" si="351"/>
        <v>1</v>
      </c>
      <c r="AG515" s="10" t="str">
        <f t="shared" ca="1" si="352"/>
        <v/>
      </c>
      <c r="AH515" s="11" t="str">
        <f t="shared" ca="1" si="353"/>
        <v/>
      </c>
      <c r="AI515" s="11" t="str">
        <f t="shared" ca="1" si="354"/>
        <v/>
      </c>
      <c r="AJ515" s="11" t="str">
        <f ca="1">IF(AH515="","",IFERROR(VLOOKUP(VALUE(AH515),'(辅)战斗时机表'!$A$4:$C$47,3,FALSE)&amp;IF(AI515="","","("&amp;AI515&amp;")"),"配置错误")&amp;IF(AK515="",""," 或 "))</f>
        <v/>
      </c>
    </row>
    <row r="516" spans="1:36" x14ac:dyDescent="0.15">
      <c r="A516" s="9" t="str">
        <f t="shared" ca="1" si="330"/>
        <v>立即</v>
      </c>
      <c r="B516" s="7">
        <f ca="1">IF(OFFSET(Buff!R$6,ROW()-6,0)="","",OFFSET(Buff!R$6,ROW()-6,0))</f>
        <v>0</v>
      </c>
      <c r="C516" s="7">
        <v>1</v>
      </c>
      <c r="D516" s="7">
        <f t="shared" ca="1" si="331"/>
        <v>2</v>
      </c>
      <c r="E516" s="10" t="str">
        <f t="shared" ca="1" si="332"/>
        <v>0</v>
      </c>
      <c r="F516" s="11" t="str">
        <f t="shared" ca="1" si="333"/>
        <v>0</v>
      </c>
      <c r="G516" s="11" t="str">
        <f t="shared" ca="1" si="334"/>
        <v/>
      </c>
      <c r="H516" s="11" t="str">
        <f ca="1">IF(F516="","",IFERROR(VLOOKUP(VALUE(F516),'(辅)战斗时机表'!$A$4:$C$47,3,FALSE)&amp;IF(G516="","","("&amp;G516&amp;")"),"配置错误")&amp;IF(I516="",""," 或 "))</f>
        <v>立即</v>
      </c>
      <c r="I516" s="7" t="str">
        <f t="shared" ca="1" si="335"/>
        <v/>
      </c>
      <c r="J516" s="7">
        <v>2</v>
      </c>
      <c r="K516" s="7">
        <f t="shared" ca="1" si="336"/>
        <v>1</v>
      </c>
      <c r="L516" s="10" t="str">
        <f t="shared" ca="1" si="337"/>
        <v/>
      </c>
      <c r="M516" s="11" t="str">
        <f t="shared" ca="1" si="338"/>
        <v/>
      </c>
      <c r="N516" s="11" t="str">
        <f t="shared" ca="1" si="339"/>
        <v/>
      </c>
      <c r="O516" s="11" t="str">
        <f ca="1">IF(M516="","",IFERROR(VLOOKUP(VALUE(M516),'(辅)战斗时机表'!$A$4:$C$47,3,FALSE)&amp;IF(N516="","","("&amp;N516&amp;")"),"配置错误")&amp;IF(P516="",""," 或 "))</f>
        <v/>
      </c>
      <c r="P516" s="7" t="str">
        <f t="shared" ca="1" si="340"/>
        <v/>
      </c>
      <c r="Q516" s="7">
        <v>3</v>
      </c>
      <c r="R516" s="7">
        <f t="shared" ca="1" si="341"/>
        <v>1</v>
      </c>
      <c r="S516" s="10" t="str">
        <f t="shared" ca="1" si="342"/>
        <v/>
      </c>
      <c r="T516" s="11" t="str">
        <f t="shared" ca="1" si="343"/>
        <v/>
      </c>
      <c r="U516" s="11" t="str">
        <f t="shared" ca="1" si="344"/>
        <v/>
      </c>
      <c r="V516" s="11" t="str">
        <f ca="1">IF(T516="","",IFERROR(VLOOKUP(VALUE(T516),'(辅)战斗时机表'!$A$4:$C$47,3,FALSE)&amp;IF(U516="","","("&amp;U516&amp;")"),"配置错误")&amp;IF(W516="",""," 或 "))</f>
        <v/>
      </c>
      <c r="W516" s="7" t="str">
        <f t="shared" ca="1" si="345"/>
        <v/>
      </c>
      <c r="X516" s="7">
        <v>4</v>
      </c>
      <c r="Y516" s="7">
        <f t="shared" ca="1" si="346"/>
        <v>1</v>
      </c>
      <c r="Z516" s="10" t="str">
        <f t="shared" ca="1" si="347"/>
        <v/>
      </c>
      <c r="AA516" s="11" t="str">
        <f t="shared" ca="1" si="348"/>
        <v/>
      </c>
      <c r="AB516" s="11" t="str">
        <f t="shared" ca="1" si="349"/>
        <v/>
      </c>
      <c r="AC516" s="11" t="str">
        <f ca="1">IF(AA516="","",IFERROR(VLOOKUP(VALUE(AA516),'(辅)战斗时机表'!$A$4:$C$47,3,FALSE)&amp;IF(AB516="","","("&amp;AB516&amp;")"),"配置错误")&amp;IF(AD516="",""," 或 "))</f>
        <v/>
      </c>
      <c r="AD516" s="7" t="str">
        <f t="shared" ca="1" si="350"/>
        <v/>
      </c>
      <c r="AE516" s="7">
        <v>5</v>
      </c>
      <c r="AF516" s="7">
        <f t="shared" ca="1" si="351"/>
        <v>1</v>
      </c>
      <c r="AG516" s="10" t="str">
        <f t="shared" ca="1" si="352"/>
        <v/>
      </c>
      <c r="AH516" s="11" t="str">
        <f t="shared" ca="1" si="353"/>
        <v/>
      </c>
      <c r="AI516" s="11" t="str">
        <f t="shared" ca="1" si="354"/>
        <v/>
      </c>
      <c r="AJ516" s="11" t="str">
        <f ca="1">IF(AH516="","",IFERROR(VLOOKUP(VALUE(AH516),'(辅)战斗时机表'!$A$4:$C$47,3,FALSE)&amp;IF(AI516="","","("&amp;AI516&amp;")"),"配置错误")&amp;IF(AK516="",""," 或 "))</f>
        <v/>
      </c>
    </row>
    <row r="517" spans="1:36" x14ac:dyDescent="0.15">
      <c r="A517" s="9" t="str">
        <f t="shared" ca="1" si="330"/>
        <v>立即 或 当回合开始时</v>
      </c>
      <c r="B517" s="7" t="str">
        <f ca="1">IF(OFFSET(Buff!R$6,ROW()-6,0)="","",OFFSET(Buff!R$6,ROW()-6,0))</f>
        <v>0|200</v>
      </c>
      <c r="C517" s="7">
        <v>1</v>
      </c>
      <c r="D517" s="7">
        <f t="shared" ca="1" si="331"/>
        <v>2</v>
      </c>
      <c r="E517" s="10" t="str">
        <f t="shared" ca="1" si="332"/>
        <v>0</v>
      </c>
      <c r="F517" s="11" t="str">
        <f t="shared" ca="1" si="333"/>
        <v>0</v>
      </c>
      <c r="G517" s="11" t="str">
        <f t="shared" ca="1" si="334"/>
        <v/>
      </c>
      <c r="H517" s="11" t="str">
        <f ca="1">IF(F517="","",IFERROR(VLOOKUP(VALUE(F517),'(辅)战斗时机表'!$A$4:$C$47,3,FALSE)&amp;IF(G517="","","("&amp;G517&amp;")"),"配置错误")&amp;IF(I517="",""," 或 "))</f>
        <v xml:space="preserve">立即 或 </v>
      </c>
      <c r="I517" s="7" t="str">
        <f t="shared" ca="1" si="335"/>
        <v>200</v>
      </c>
      <c r="J517" s="7">
        <v>2</v>
      </c>
      <c r="K517" s="7">
        <f t="shared" ca="1" si="336"/>
        <v>4</v>
      </c>
      <c r="L517" s="10" t="str">
        <f t="shared" ca="1" si="337"/>
        <v>200</v>
      </c>
      <c r="M517" s="11" t="str">
        <f t="shared" ca="1" si="338"/>
        <v>200</v>
      </c>
      <c r="N517" s="11" t="str">
        <f t="shared" ca="1" si="339"/>
        <v/>
      </c>
      <c r="O517" s="11" t="str">
        <f ca="1">IF(M517="","",IFERROR(VLOOKUP(VALUE(M517),'(辅)战斗时机表'!$A$4:$C$47,3,FALSE)&amp;IF(N517="","","("&amp;N517&amp;")"),"配置错误")&amp;IF(P517="",""," 或 "))</f>
        <v>当回合开始时</v>
      </c>
      <c r="P517" s="7" t="str">
        <f t="shared" ca="1" si="340"/>
        <v/>
      </c>
      <c r="Q517" s="7">
        <v>3</v>
      </c>
      <c r="R517" s="7">
        <f t="shared" ca="1" si="341"/>
        <v>1</v>
      </c>
      <c r="S517" s="10" t="str">
        <f t="shared" ca="1" si="342"/>
        <v/>
      </c>
      <c r="T517" s="11" t="str">
        <f t="shared" ca="1" si="343"/>
        <v/>
      </c>
      <c r="U517" s="11" t="str">
        <f t="shared" ca="1" si="344"/>
        <v/>
      </c>
      <c r="V517" s="11" t="str">
        <f ca="1">IF(T517="","",IFERROR(VLOOKUP(VALUE(T517),'(辅)战斗时机表'!$A$4:$C$47,3,FALSE)&amp;IF(U517="","","("&amp;U517&amp;")"),"配置错误")&amp;IF(W517="",""," 或 "))</f>
        <v/>
      </c>
      <c r="W517" s="7" t="str">
        <f t="shared" ca="1" si="345"/>
        <v/>
      </c>
      <c r="X517" s="7">
        <v>4</v>
      </c>
      <c r="Y517" s="7">
        <f t="shared" ca="1" si="346"/>
        <v>1</v>
      </c>
      <c r="Z517" s="10" t="str">
        <f t="shared" ca="1" si="347"/>
        <v/>
      </c>
      <c r="AA517" s="11" t="str">
        <f t="shared" ca="1" si="348"/>
        <v/>
      </c>
      <c r="AB517" s="11" t="str">
        <f t="shared" ca="1" si="349"/>
        <v/>
      </c>
      <c r="AC517" s="11" t="str">
        <f ca="1">IF(AA517="","",IFERROR(VLOOKUP(VALUE(AA517),'(辅)战斗时机表'!$A$4:$C$47,3,FALSE)&amp;IF(AB517="","","("&amp;AB517&amp;")"),"配置错误")&amp;IF(AD517="",""," 或 "))</f>
        <v/>
      </c>
      <c r="AD517" s="7" t="str">
        <f t="shared" ca="1" si="350"/>
        <v/>
      </c>
      <c r="AE517" s="7">
        <v>5</v>
      </c>
      <c r="AF517" s="7">
        <f t="shared" ca="1" si="351"/>
        <v>1</v>
      </c>
      <c r="AG517" s="10" t="str">
        <f t="shared" ca="1" si="352"/>
        <v/>
      </c>
      <c r="AH517" s="11" t="str">
        <f t="shared" ca="1" si="353"/>
        <v/>
      </c>
      <c r="AI517" s="11" t="str">
        <f t="shared" ca="1" si="354"/>
        <v/>
      </c>
      <c r="AJ517" s="11" t="str">
        <f ca="1">IF(AH517="","",IFERROR(VLOOKUP(VALUE(AH517),'(辅)战斗时机表'!$A$4:$C$47,3,FALSE)&amp;IF(AI517="","","("&amp;AI517&amp;")"),"配置错误")&amp;IF(AK517="",""," 或 "))</f>
        <v/>
      </c>
    </row>
    <row r="518" spans="1:36" x14ac:dyDescent="0.15">
      <c r="A518" s="9" t="str">
        <f t="shared" ca="1" si="330"/>
        <v>发动攻击前</v>
      </c>
      <c r="B518" s="7">
        <f ca="1">IF(OFFSET(Buff!R$6,ROW()-6,0)="","",OFFSET(Buff!R$6,ROW()-6,0))</f>
        <v>303</v>
      </c>
      <c r="C518" s="7">
        <v>1</v>
      </c>
      <c r="D518" s="7">
        <f t="shared" ca="1" si="331"/>
        <v>4</v>
      </c>
      <c r="E518" s="10" t="str">
        <f t="shared" ca="1" si="332"/>
        <v>303</v>
      </c>
      <c r="F518" s="11" t="str">
        <f t="shared" ca="1" si="333"/>
        <v>303</v>
      </c>
      <c r="G518" s="11" t="str">
        <f t="shared" ca="1" si="334"/>
        <v/>
      </c>
      <c r="H518" s="11" t="str">
        <f ca="1">IF(F518="","",IFERROR(VLOOKUP(VALUE(F518),'(辅)战斗时机表'!$A$4:$C$47,3,FALSE)&amp;IF(G518="","","("&amp;G518&amp;")"),"配置错误")&amp;IF(I518="",""," 或 "))</f>
        <v>发动攻击前</v>
      </c>
      <c r="I518" s="7" t="str">
        <f t="shared" ca="1" si="335"/>
        <v/>
      </c>
      <c r="J518" s="7">
        <v>2</v>
      </c>
      <c r="K518" s="7">
        <f t="shared" ca="1" si="336"/>
        <v>1</v>
      </c>
      <c r="L518" s="10" t="str">
        <f t="shared" ca="1" si="337"/>
        <v/>
      </c>
      <c r="M518" s="11" t="str">
        <f t="shared" ca="1" si="338"/>
        <v/>
      </c>
      <c r="N518" s="11" t="str">
        <f t="shared" ca="1" si="339"/>
        <v/>
      </c>
      <c r="O518" s="11" t="str">
        <f ca="1">IF(M518="","",IFERROR(VLOOKUP(VALUE(M518),'(辅)战斗时机表'!$A$4:$C$47,3,FALSE)&amp;IF(N518="","","("&amp;N518&amp;")"),"配置错误")&amp;IF(P518="",""," 或 "))</f>
        <v/>
      </c>
      <c r="P518" s="7" t="str">
        <f t="shared" ca="1" si="340"/>
        <v/>
      </c>
      <c r="Q518" s="7">
        <v>3</v>
      </c>
      <c r="R518" s="7">
        <f t="shared" ca="1" si="341"/>
        <v>1</v>
      </c>
      <c r="S518" s="10" t="str">
        <f t="shared" ca="1" si="342"/>
        <v/>
      </c>
      <c r="T518" s="11" t="str">
        <f t="shared" ca="1" si="343"/>
        <v/>
      </c>
      <c r="U518" s="11" t="str">
        <f t="shared" ca="1" si="344"/>
        <v/>
      </c>
      <c r="V518" s="11" t="str">
        <f ca="1">IF(T518="","",IFERROR(VLOOKUP(VALUE(T518),'(辅)战斗时机表'!$A$4:$C$47,3,FALSE)&amp;IF(U518="","","("&amp;U518&amp;")"),"配置错误")&amp;IF(W518="",""," 或 "))</f>
        <v/>
      </c>
      <c r="W518" s="7" t="str">
        <f t="shared" ca="1" si="345"/>
        <v/>
      </c>
      <c r="X518" s="7">
        <v>4</v>
      </c>
      <c r="Y518" s="7">
        <f t="shared" ca="1" si="346"/>
        <v>1</v>
      </c>
      <c r="Z518" s="10" t="str">
        <f t="shared" ca="1" si="347"/>
        <v/>
      </c>
      <c r="AA518" s="11" t="str">
        <f t="shared" ca="1" si="348"/>
        <v/>
      </c>
      <c r="AB518" s="11" t="str">
        <f t="shared" ca="1" si="349"/>
        <v/>
      </c>
      <c r="AC518" s="11" t="str">
        <f ca="1">IF(AA518="","",IFERROR(VLOOKUP(VALUE(AA518),'(辅)战斗时机表'!$A$4:$C$47,3,FALSE)&amp;IF(AB518="","","("&amp;AB518&amp;")"),"配置错误")&amp;IF(AD518="",""," 或 "))</f>
        <v/>
      </c>
      <c r="AD518" s="7" t="str">
        <f t="shared" ca="1" si="350"/>
        <v/>
      </c>
      <c r="AE518" s="7">
        <v>5</v>
      </c>
      <c r="AF518" s="7">
        <f t="shared" ca="1" si="351"/>
        <v>1</v>
      </c>
      <c r="AG518" s="10" t="str">
        <f t="shared" ca="1" si="352"/>
        <v/>
      </c>
      <c r="AH518" s="11" t="str">
        <f t="shared" ca="1" si="353"/>
        <v/>
      </c>
      <c r="AI518" s="11" t="str">
        <f t="shared" ca="1" si="354"/>
        <v/>
      </c>
      <c r="AJ518" s="11" t="str">
        <f ca="1">IF(AH518="","",IFERROR(VLOOKUP(VALUE(AH518),'(辅)战斗时机表'!$A$4:$C$47,3,FALSE)&amp;IF(AI518="","","("&amp;AI518&amp;")"),"配置错误")&amp;IF(AK518="",""," 或 "))</f>
        <v/>
      </c>
    </row>
    <row r="519" spans="1:36" x14ac:dyDescent="0.15">
      <c r="A519" s="9" t="str">
        <f t="shared" ca="1" si="330"/>
        <v>当回合开始时</v>
      </c>
      <c r="B519" s="7">
        <f ca="1">IF(OFFSET(Buff!R$6,ROW()-6,0)="","",OFFSET(Buff!R$6,ROW()-6,0))</f>
        <v>200</v>
      </c>
      <c r="C519" s="7">
        <v>1</v>
      </c>
      <c r="D519" s="7">
        <f t="shared" ca="1" si="331"/>
        <v>4</v>
      </c>
      <c r="E519" s="10" t="str">
        <f t="shared" ca="1" si="332"/>
        <v>200</v>
      </c>
      <c r="F519" s="11" t="str">
        <f t="shared" ca="1" si="333"/>
        <v>200</v>
      </c>
      <c r="G519" s="11" t="str">
        <f t="shared" ca="1" si="334"/>
        <v/>
      </c>
      <c r="H519" s="11" t="str">
        <f ca="1">IF(F519="","",IFERROR(VLOOKUP(VALUE(F519),'(辅)战斗时机表'!$A$4:$C$47,3,FALSE)&amp;IF(G519="","","("&amp;G519&amp;")"),"配置错误")&amp;IF(I519="",""," 或 "))</f>
        <v>当回合开始时</v>
      </c>
      <c r="I519" s="7" t="str">
        <f t="shared" ca="1" si="335"/>
        <v/>
      </c>
      <c r="J519" s="7">
        <v>2</v>
      </c>
      <c r="K519" s="7">
        <f t="shared" ca="1" si="336"/>
        <v>1</v>
      </c>
      <c r="L519" s="10" t="str">
        <f t="shared" ca="1" si="337"/>
        <v/>
      </c>
      <c r="M519" s="11" t="str">
        <f t="shared" ca="1" si="338"/>
        <v/>
      </c>
      <c r="N519" s="11" t="str">
        <f t="shared" ca="1" si="339"/>
        <v/>
      </c>
      <c r="O519" s="11" t="str">
        <f ca="1">IF(M519="","",IFERROR(VLOOKUP(VALUE(M519),'(辅)战斗时机表'!$A$4:$C$47,3,FALSE)&amp;IF(N519="","","("&amp;N519&amp;")"),"配置错误")&amp;IF(P519="",""," 或 "))</f>
        <v/>
      </c>
      <c r="P519" s="7" t="str">
        <f t="shared" ca="1" si="340"/>
        <v/>
      </c>
      <c r="Q519" s="7">
        <v>3</v>
      </c>
      <c r="R519" s="7">
        <f t="shared" ca="1" si="341"/>
        <v>1</v>
      </c>
      <c r="S519" s="10" t="str">
        <f t="shared" ca="1" si="342"/>
        <v/>
      </c>
      <c r="T519" s="11" t="str">
        <f t="shared" ca="1" si="343"/>
        <v/>
      </c>
      <c r="U519" s="11" t="str">
        <f t="shared" ca="1" si="344"/>
        <v/>
      </c>
      <c r="V519" s="11" t="str">
        <f ca="1">IF(T519="","",IFERROR(VLOOKUP(VALUE(T519),'(辅)战斗时机表'!$A$4:$C$47,3,FALSE)&amp;IF(U519="","","("&amp;U519&amp;")"),"配置错误")&amp;IF(W519="",""," 或 "))</f>
        <v/>
      </c>
      <c r="W519" s="7" t="str">
        <f t="shared" ca="1" si="345"/>
        <v/>
      </c>
      <c r="X519" s="7">
        <v>4</v>
      </c>
      <c r="Y519" s="7">
        <f t="shared" ca="1" si="346"/>
        <v>1</v>
      </c>
      <c r="Z519" s="10" t="str">
        <f t="shared" ca="1" si="347"/>
        <v/>
      </c>
      <c r="AA519" s="11" t="str">
        <f t="shared" ca="1" si="348"/>
        <v/>
      </c>
      <c r="AB519" s="11" t="str">
        <f t="shared" ca="1" si="349"/>
        <v/>
      </c>
      <c r="AC519" s="11" t="str">
        <f ca="1">IF(AA519="","",IFERROR(VLOOKUP(VALUE(AA519),'(辅)战斗时机表'!$A$4:$C$47,3,FALSE)&amp;IF(AB519="","","("&amp;AB519&amp;")"),"配置错误")&amp;IF(AD519="",""," 或 "))</f>
        <v/>
      </c>
      <c r="AD519" s="7" t="str">
        <f t="shared" ca="1" si="350"/>
        <v/>
      </c>
      <c r="AE519" s="7">
        <v>5</v>
      </c>
      <c r="AF519" s="7">
        <f t="shared" ca="1" si="351"/>
        <v>1</v>
      </c>
      <c r="AG519" s="10" t="str">
        <f t="shared" ca="1" si="352"/>
        <v/>
      </c>
      <c r="AH519" s="11" t="str">
        <f t="shared" ca="1" si="353"/>
        <v/>
      </c>
      <c r="AI519" s="11" t="str">
        <f t="shared" ca="1" si="354"/>
        <v/>
      </c>
      <c r="AJ519" s="11" t="str">
        <f ca="1">IF(AH519="","",IFERROR(VLOOKUP(VALUE(AH519),'(辅)战斗时机表'!$A$4:$C$47,3,FALSE)&amp;IF(AI519="","","("&amp;AI519&amp;")"),"配置错误")&amp;IF(AK519="",""," 或 "))</f>
        <v/>
      </c>
    </row>
    <row r="520" spans="1:36" x14ac:dyDescent="0.15">
      <c r="A520" s="9" t="str">
        <f t="shared" ca="1" si="330"/>
        <v>友方濒死</v>
      </c>
      <c r="B520" s="7">
        <f ca="1">IF(OFFSET(Buff!R$6,ROW()-6,0)="","",OFFSET(Buff!R$6,ROW()-6,0))</f>
        <v>611</v>
      </c>
      <c r="C520" s="7">
        <v>1</v>
      </c>
      <c r="D520" s="7">
        <f t="shared" ca="1" si="331"/>
        <v>4</v>
      </c>
      <c r="E520" s="10" t="str">
        <f t="shared" ca="1" si="332"/>
        <v>611</v>
      </c>
      <c r="F520" s="11" t="str">
        <f t="shared" ca="1" si="333"/>
        <v>611</v>
      </c>
      <c r="G520" s="11" t="str">
        <f t="shared" ca="1" si="334"/>
        <v/>
      </c>
      <c r="H520" s="11" t="str">
        <f ca="1">IF(F520="","",IFERROR(VLOOKUP(VALUE(F520),'(辅)战斗时机表'!$A$4:$C$47,3,FALSE)&amp;IF(G520="","","("&amp;G520&amp;")"),"配置错误")&amp;IF(I520="",""," 或 "))</f>
        <v>友方濒死</v>
      </c>
      <c r="I520" s="7" t="str">
        <f t="shared" ca="1" si="335"/>
        <v/>
      </c>
      <c r="J520" s="7">
        <v>2</v>
      </c>
      <c r="K520" s="7">
        <f t="shared" ca="1" si="336"/>
        <v>1</v>
      </c>
      <c r="L520" s="10" t="str">
        <f t="shared" ca="1" si="337"/>
        <v/>
      </c>
      <c r="M520" s="11" t="str">
        <f t="shared" ca="1" si="338"/>
        <v/>
      </c>
      <c r="N520" s="11" t="str">
        <f t="shared" ca="1" si="339"/>
        <v/>
      </c>
      <c r="O520" s="11" t="str">
        <f ca="1">IF(M520="","",IFERROR(VLOOKUP(VALUE(M520),'(辅)战斗时机表'!$A$4:$C$47,3,FALSE)&amp;IF(N520="","","("&amp;N520&amp;")"),"配置错误")&amp;IF(P520="",""," 或 "))</f>
        <v/>
      </c>
      <c r="P520" s="7" t="str">
        <f t="shared" ca="1" si="340"/>
        <v/>
      </c>
      <c r="Q520" s="7">
        <v>3</v>
      </c>
      <c r="R520" s="7">
        <f t="shared" ca="1" si="341"/>
        <v>1</v>
      </c>
      <c r="S520" s="10" t="str">
        <f t="shared" ca="1" si="342"/>
        <v/>
      </c>
      <c r="T520" s="11" t="str">
        <f t="shared" ca="1" si="343"/>
        <v/>
      </c>
      <c r="U520" s="11" t="str">
        <f t="shared" ca="1" si="344"/>
        <v/>
      </c>
      <c r="V520" s="11" t="str">
        <f ca="1">IF(T520="","",IFERROR(VLOOKUP(VALUE(T520),'(辅)战斗时机表'!$A$4:$C$47,3,FALSE)&amp;IF(U520="","","("&amp;U520&amp;")"),"配置错误")&amp;IF(W520="",""," 或 "))</f>
        <v/>
      </c>
      <c r="W520" s="7" t="str">
        <f t="shared" ca="1" si="345"/>
        <v/>
      </c>
      <c r="X520" s="7">
        <v>4</v>
      </c>
      <c r="Y520" s="7">
        <f t="shared" ca="1" si="346"/>
        <v>1</v>
      </c>
      <c r="Z520" s="10" t="str">
        <f t="shared" ca="1" si="347"/>
        <v/>
      </c>
      <c r="AA520" s="11" t="str">
        <f t="shared" ca="1" si="348"/>
        <v/>
      </c>
      <c r="AB520" s="11" t="str">
        <f t="shared" ca="1" si="349"/>
        <v/>
      </c>
      <c r="AC520" s="11" t="str">
        <f ca="1">IF(AA520="","",IFERROR(VLOOKUP(VALUE(AA520),'(辅)战斗时机表'!$A$4:$C$47,3,FALSE)&amp;IF(AB520="","","("&amp;AB520&amp;")"),"配置错误")&amp;IF(AD520="",""," 或 "))</f>
        <v/>
      </c>
      <c r="AD520" s="7" t="str">
        <f t="shared" ca="1" si="350"/>
        <v/>
      </c>
      <c r="AE520" s="7">
        <v>5</v>
      </c>
      <c r="AF520" s="7">
        <f t="shared" ca="1" si="351"/>
        <v>1</v>
      </c>
      <c r="AG520" s="10" t="str">
        <f t="shared" ca="1" si="352"/>
        <v/>
      </c>
      <c r="AH520" s="11" t="str">
        <f t="shared" ca="1" si="353"/>
        <v/>
      </c>
      <c r="AI520" s="11" t="str">
        <f t="shared" ca="1" si="354"/>
        <v/>
      </c>
      <c r="AJ520" s="11" t="str">
        <f ca="1">IF(AH520="","",IFERROR(VLOOKUP(VALUE(AH520),'(辅)战斗时机表'!$A$4:$C$47,3,FALSE)&amp;IF(AI520="","","("&amp;AI520&amp;")"),"配置错误")&amp;IF(AK520="",""," 或 "))</f>
        <v/>
      </c>
    </row>
    <row r="521" spans="1:36" x14ac:dyDescent="0.15">
      <c r="A521" s="9" t="str">
        <f t="shared" ca="1" si="330"/>
        <v>立即</v>
      </c>
      <c r="B521" s="7">
        <f ca="1">IF(OFFSET(Buff!R$6,ROW()-6,0)="","",OFFSET(Buff!R$6,ROW()-6,0))</f>
        <v>0</v>
      </c>
      <c r="C521" s="7">
        <v>1</v>
      </c>
      <c r="D521" s="7">
        <f t="shared" ca="1" si="331"/>
        <v>2</v>
      </c>
      <c r="E521" s="10" t="str">
        <f t="shared" ca="1" si="332"/>
        <v>0</v>
      </c>
      <c r="F521" s="11" t="str">
        <f t="shared" ca="1" si="333"/>
        <v>0</v>
      </c>
      <c r="G521" s="11" t="str">
        <f t="shared" ca="1" si="334"/>
        <v/>
      </c>
      <c r="H521" s="11" t="str">
        <f ca="1">IF(F521="","",IFERROR(VLOOKUP(VALUE(F521),'(辅)战斗时机表'!$A$4:$C$47,3,FALSE)&amp;IF(G521="","","("&amp;G521&amp;")"),"配置错误")&amp;IF(I521="",""," 或 "))</f>
        <v>立即</v>
      </c>
      <c r="I521" s="7" t="str">
        <f t="shared" ca="1" si="335"/>
        <v/>
      </c>
      <c r="J521" s="7">
        <v>2</v>
      </c>
      <c r="K521" s="7">
        <f t="shared" ca="1" si="336"/>
        <v>1</v>
      </c>
      <c r="L521" s="10" t="str">
        <f t="shared" ca="1" si="337"/>
        <v/>
      </c>
      <c r="M521" s="11" t="str">
        <f t="shared" ca="1" si="338"/>
        <v/>
      </c>
      <c r="N521" s="11" t="str">
        <f t="shared" ca="1" si="339"/>
        <v/>
      </c>
      <c r="O521" s="11" t="str">
        <f ca="1">IF(M521="","",IFERROR(VLOOKUP(VALUE(M521),'(辅)战斗时机表'!$A$4:$C$47,3,FALSE)&amp;IF(N521="","","("&amp;N521&amp;")"),"配置错误")&amp;IF(P521="",""," 或 "))</f>
        <v/>
      </c>
      <c r="P521" s="7" t="str">
        <f t="shared" ca="1" si="340"/>
        <v/>
      </c>
      <c r="Q521" s="7">
        <v>3</v>
      </c>
      <c r="R521" s="7">
        <f t="shared" ca="1" si="341"/>
        <v>1</v>
      </c>
      <c r="S521" s="10" t="str">
        <f t="shared" ca="1" si="342"/>
        <v/>
      </c>
      <c r="T521" s="11" t="str">
        <f t="shared" ca="1" si="343"/>
        <v/>
      </c>
      <c r="U521" s="11" t="str">
        <f t="shared" ca="1" si="344"/>
        <v/>
      </c>
      <c r="V521" s="11" t="str">
        <f ca="1">IF(T521="","",IFERROR(VLOOKUP(VALUE(T521),'(辅)战斗时机表'!$A$4:$C$47,3,FALSE)&amp;IF(U521="","","("&amp;U521&amp;")"),"配置错误")&amp;IF(W521="",""," 或 "))</f>
        <v/>
      </c>
      <c r="W521" s="7" t="str">
        <f t="shared" ca="1" si="345"/>
        <v/>
      </c>
      <c r="X521" s="7">
        <v>4</v>
      </c>
      <c r="Y521" s="7">
        <f t="shared" ca="1" si="346"/>
        <v>1</v>
      </c>
      <c r="Z521" s="10" t="str">
        <f t="shared" ca="1" si="347"/>
        <v/>
      </c>
      <c r="AA521" s="11" t="str">
        <f t="shared" ca="1" si="348"/>
        <v/>
      </c>
      <c r="AB521" s="11" t="str">
        <f t="shared" ca="1" si="349"/>
        <v/>
      </c>
      <c r="AC521" s="11" t="str">
        <f ca="1">IF(AA521="","",IFERROR(VLOOKUP(VALUE(AA521),'(辅)战斗时机表'!$A$4:$C$47,3,FALSE)&amp;IF(AB521="","","("&amp;AB521&amp;")"),"配置错误")&amp;IF(AD521="",""," 或 "))</f>
        <v/>
      </c>
      <c r="AD521" s="7" t="str">
        <f t="shared" ca="1" si="350"/>
        <v/>
      </c>
      <c r="AE521" s="7">
        <v>5</v>
      </c>
      <c r="AF521" s="7">
        <f t="shared" ca="1" si="351"/>
        <v>1</v>
      </c>
      <c r="AG521" s="10" t="str">
        <f t="shared" ca="1" si="352"/>
        <v/>
      </c>
      <c r="AH521" s="11" t="str">
        <f t="shared" ca="1" si="353"/>
        <v/>
      </c>
      <c r="AI521" s="11" t="str">
        <f t="shared" ca="1" si="354"/>
        <v/>
      </c>
      <c r="AJ521" s="11" t="str">
        <f ca="1">IF(AH521="","",IFERROR(VLOOKUP(VALUE(AH521),'(辅)战斗时机表'!$A$4:$C$47,3,FALSE)&amp;IF(AI521="","","("&amp;AI521&amp;")"),"配置错误")&amp;IF(AK521="",""," 或 "))</f>
        <v/>
      </c>
    </row>
    <row r="522" spans="1:36" x14ac:dyDescent="0.15">
      <c r="A522" s="9" t="str">
        <f t="shared" ca="1" si="330"/>
        <v>死亡后</v>
      </c>
      <c r="B522" s="7">
        <f ca="1">IF(OFFSET(Buff!R$6,ROW()-6,0)="","",OFFSET(Buff!R$6,ROW()-6,0))</f>
        <v>305</v>
      </c>
      <c r="C522" s="7">
        <v>1</v>
      </c>
      <c r="D522" s="7">
        <f t="shared" ca="1" si="331"/>
        <v>4</v>
      </c>
      <c r="E522" s="10" t="str">
        <f t="shared" ca="1" si="332"/>
        <v>305</v>
      </c>
      <c r="F522" s="11" t="str">
        <f t="shared" ca="1" si="333"/>
        <v>305</v>
      </c>
      <c r="G522" s="11" t="str">
        <f t="shared" ca="1" si="334"/>
        <v/>
      </c>
      <c r="H522" s="11" t="str">
        <f ca="1">IF(F522="","",IFERROR(VLOOKUP(VALUE(F522),'(辅)战斗时机表'!$A$4:$C$47,3,FALSE)&amp;IF(G522="","","("&amp;G522&amp;")"),"配置错误")&amp;IF(I522="",""," 或 "))</f>
        <v>死亡后</v>
      </c>
      <c r="I522" s="7" t="str">
        <f t="shared" ca="1" si="335"/>
        <v/>
      </c>
      <c r="J522" s="7">
        <v>2</v>
      </c>
      <c r="K522" s="7">
        <f t="shared" ca="1" si="336"/>
        <v>1</v>
      </c>
      <c r="L522" s="10" t="str">
        <f t="shared" ca="1" si="337"/>
        <v/>
      </c>
      <c r="M522" s="11" t="str">
        <f t="shared" ca="1" si="338"/>
        <v/>
      </c>
      <c r="N522" s="11" t="str">
        <f t="shared" ca="1" si="339"/>
        <v/>
      </c>
      <c r="O522" s="11" t="str">
        <f ca="1">IF(M522="","",IFERROR(VLOOKUP(VALUE(M522),'(辅)战斗时机表'!$A$4:$C$47,3,FALSE)&amp;IF(N522="","","("&amp;N522&amp;")"),"配置错误")&amp;IF(P522="",""," 或 "))</f>
        <v/>
      </c>
      <c r="P522" s="7" t="str">
        <f t="shared" ca="1" si="340"/>
        <v/>
      </c>
      <c r="Q522" s="7">
        <v>3</v>
      </c>
      <c r="R522" s="7">
        <f t="shared" ca="1" si="341"/>
        <v>1</v>
      </c>
      <c r="S522" s="10" t="str">
        <f t="shared" ca="1" si="342"/>
        <v/>
      </c>
      <c r="T522" s="11" t="str">
        <f t="shared" ca="1" si="343"/>
        <v/>
      </c>
      <c r="U522" s="11" t="str">
        <f t="shared" ca="1" si="344"/>
        <v/>
      </c>
      <c r="V522" s="11" t="str">
        <f ca="1">IF(T522="","",IFERROR(VLOOKUP(VALUE(T522),'(辅)战斗时机表'!$A$4:$C$47,3,FALSE)&amp;IF(U522="","","("&amp;U522&amp;")"),"配置错误")&amp;IF(W522="",""," 或 "))</f>
        <v/>
      </c>
      <c r="W522" s="7" t="str">
        <f t="shared" ca="1" si="345"/>
        <v/>
      </c>
      <c r="X522" s="7">
        <v>4</v>
      </c>
      <c r="Y522" s="7">
        <f t="shared" ca="1" si="346"/>
        <v>1</v>
      </c>
      <c r="Z522" s="10" t="str">
        <f t="shared" ca="1" si="347"/>
        <v/>
      </c>
      <c r="AA522" s="11" t="str">
        <f t="shared" ca="1" si="348"/>
        <v/>
      </c>
      <c r="AB522" s="11" t="str">
        <f t="shared" ca="1" si="349"/>
        <v/>
      </c>
      <c r="AC522" s="11" t="str">
        <f ca="1">IF(AA522="","",IFERROR(VLOOKUP(VALUE(AA522),'(辅)战斗时机表'!$A$4:$C$47,3,FALSE)&amp;IF(AB522="","","("&amp;AB522&amp;")"),"配置错误")&amp;IF(AD522="",""," 或 "))</f>
        <v/>
      </c>
      <c r="AD522" s="7" t="str">
        <f t="shared" ca="1" si="350"/>
        <v/>
      </c>
      <c r="AE522" s="7">
        <v>5</v>
      </c>
      <c r="AF522" s="7">
        <f t="shared" ca="1" si="351"/>
        <v>1</v>
      </c>
      <c r="AG522" s="10" t="str">
        <f t="shared" ca="1" si="352"/>
        <v/>
      </c>
      <c r="AH522" s="11" t="str">
        <f t="shared" ca="1" si="353"/>
        <v/>
      </c>
      <c r="AI522" s="11" t="str">
        <f t="shared" ca="1" si="354"/>
        <v/>
      </c>
      <c r="AJ522" s="11" t="str">
        <f ca="1">IF(AH522="","",IFERROR(VLOOKUP(VALUE(AH522),'(辅)战斗时机表'!$A$4:$C$47,3,FALSE)&amp;IF(AI522="","","("&amp;AI522&amp;")"),"配置错误")&amp;IF(AK522="",""," 或 "))</f>
        <v/>
      </c>
    </row>
    <row r="523" spans="1:36" x14ac:dyDescent="0.15">
      <c r="A523" s="9" t="str">
        <f t="shared" ca="1" si="330"/>
        <v>立即</v>
      </c>
      <c r="B523" s="7">
        <f ca="1">IF(OFFSET(Buff!R$6,ROW()-6,0)="","",OFFSET(Buff!R$6,ROW()-6,0))</f>
        <v>0</v>
      </c>
      <c r="C523" s="7">
        <v>1</v>
      </c>
      <c r="D523" s="7">
        <f t="shared" ca="1" si="331"/>
        <v>2</v>
      </c>
      <c r="E523" s="10" t="str">
        <f t="shared" ca="1" si="332"/>
        <v>0</v>
      </c>
      <c r="F523" s="11" t="str">
        <f t="shared" ca="1" si="333"/>
        <v>0</v>
      </c>
      <c r="G523" s="11" t="str">
        <f t="shared" ca="1" si="334"/>
        <v/>
      </c>
      <c r="H523" s="11" t="str">
        <f ca="1">IF(F523="","",IFERROR(VLOOKUP(VALUE(F523),'(辅)战斗时机表'!$A$4:$C$47,3,FALSE)&amp;IF(G523="","","("&amp;G523&amp;")"),"配置错误")&amp;IF(I523="",""," 或 "))</f>
        <v>立即</v>
      </c>
      <c r="I523" s="7" t="str">
        <f t="shared" ca="1" si="335"/>
        <v/>
      </c>
      <c r="J523" s="7">
        <v>2</v>
      </c>
      <c r="K523" s="7">
        <f t="shared" ca="1" si="336"/>
        <v>1</v>
      </c>
      <c r="L523" s="10" t="str">
        <f t="shared" ca="1" si="337"/>
        <v/>
      </c>
      <c r="M523" s="11" t="str">
        <f t="shared" ca="1" si="338"/>
        <v/>
      </c>
      <c r="N523" s="11" t="str">
        <f t="shared" ca="1" si="339"/>
        <v/>
      </c>
      <c r="O523" s="11" t="str">
        <f ca="1">IF(M523="","",IFERROR(VLOOKUP(VALUE(M523),'(辅)战斗时机表'!$A$4:$C$47,3,FALSE)&amp;IF(N523="","","("&amp;N523&amp;")"),"配置错误")&amp;IF(P523="",""," 或 "))</f>
        <v/>
      </c>
      <c r="P523" s="7" t="str">
        <f t="shared" ca="1" si="340"/>
        <v/>
      </c>
      <c r="Q523" s="7">
        <v>3</v>
      </c>
      <c r="R523" s="7">
        <f t="shared" ca="1" si="341"/>
        <v>1</v>
      </c>
      <c r="S523" s="10" t="str">
        <f t="shared" ca="1" si="342"/>
        <v/>
      </c>
      <c r="T523" s="11" t="str">
        <f t="shared" ca="1" si="343"/>
        <v/>
      </c>
      <c r="U523" s="11" t="str">
        <f t="shared" ca="1" si="344"/>
        <v/>
      </c>
      <c r="V523" s="11" t="str">
        <f ca="1">IF(T523="","",IFERROR(VLOOKUP(VALUE(T523),'(辅)战斗时机表'!$A$4:$C$47,3,FALSE)&amp;IF(U523="","","("&amp;U523&amp;")"),"配置错误")&amp;IF(W523="",""," 或 "))</f>
        <v/>
      </c>
      <c r="W523" s="7" t="str">
        <f t="shared" ca="1" si="345"/>
        <v/>
      </c>
      <c r="X523" s="7">
        <v>4</v>
      </c>
      <c r="Y523" s="7">
        <f t="shared" ca="1" si="346"/>
        <v>1</v>
      </c>
      <c r="Z523" s="10" t="str">
        <f t="shared" ca="1" si="347"/>
        <v/>
      </c>
      <c r="AA523" s="11" t="str">
        <f t="shared" ca="1" si="348"/>
        <v/>
      </c>
      <c r="AB523" s="11" t="str">
        <f t="shared" ca="1" si="349"/>
        <v/>
      </c>
      <c r="AC523" s="11" t="str">
        <f ca="1">IF(AA523="","",IFERROR(VLOOKUP(VALUE(AA523),'(辅)战斗时机表'!$A$4:$C$47,3,FALSE)&amp;IF(AB523="","","("&amp;AB523&amp;")"),"配置错误")&amp;IF(AD523="",""," 或 "))</f>
        <v/>
      </c>
      <c r="AD523" s="7" t="str">
        <f t="shared" ca="1" si="350"/>
        <v/>
      </c>
      <c r="AE523" s="7">
        <v>5</v>
      </c>
      <c r="AF523" s="7">
        <f t="shared" ca="1" si="351"/>
        <v>1</v>
      </c>
      <c r="AG523" s="10" t="str">
        <f t="shared" ca="1" si="352"/>
        <v/>
      </c>
      <c r="AH523" s="11" t="str">
        <f t="shared" ca="1" si="353"/>
        <v/>
      </c>
      <c r="AI523" s="11" t="str">
        <f t="shared" ca="1" si="354"/>
        <v/>
      </c>
      <c r="AJ523" s="11" t="str">
        <f ca="1">IF(AH523="","",IFERROR(VLOOKUP(VALUE(AH523),'(辅)战斗时机表'!$A$4:$C$47,3,FALSE)&amp;IF(AI523="","","("&amp;AI523&amp;")"),"配置错误")&amp;IF(AK523="",""," 或 "))</f>
        <v/>
      </c>
    </row>
    <row r="524" spans="1:36" x14ac:dyDescent="0.15">
      <c r="A524" s="9" t="str">
        <f t="shared" ca="1" si="330"/>
        <v>立即</v>
      </c>
      <c r="B524" s="7">
        <f ca="1">IF(OFFSET(Buff!R$6,ROW()-6,0)="","",OFFSET(Buff!R$6,ROW()-6,0))</f>
        <v>0</v>
      </c>
      <c r="C524" s="7">
        <v>1</v>
      </c>
      <c r="D524" s="7">
        <f t="shared" ca="1" si="331"/>
        <v>2</v>
      </c>
      <c r="E524" s="10" t="str">
        <f t="shared" ca="1" si="332"/>
        <v>0</v>
      </c>
      <c r="F524" s="11" t="str">
        <f t="shared" ca="1" si="333"/>
        <v>0</v>
      </c>
      <c r="G524" s="11" t="str">
        <f t="shared" ca="1" si="334"/>
        <v/>
      </c>
      <c r="H524" s="11" t="str">
        <f ca="1">IF(F524="","",IFERROR(VLOOKUP(VALUE(F524),'(辅)战斗时机表'!$A$4:$C$47,3,FALSE)&amp;IF(G524="","","("&amp;G524&amp;")"),"配置错误")&amp;IF(I524="",""," 或 "))</f>
        <v>立即</v>
      </c>
      <c r="I524" s="7" t="str">
        <f t="shared" ca="1" si="335"/>
        <v/>
      </c>
      <c r="J524" s="7">
        <v>2</v>
      </c>
      <c r="K524" s="7">
        <f t="shared" ca="1" si="336"/>
        <v>1</v>
      </c>
      <c r="L524" s="10" t="str">
        <f t="shared" ca="1" si="337"/>
        <v/>
      </c>
      <c r="M524" s="11" t="str">
        <f t="shared" ca="1" si="338"/>
        <v/>
      </c>
      <c r="N524" s="11" t="str">
        <f t="shared" ca="1" si="339"/>
        <v/>
      </c>
      <c r="O524" s="11" t="str">
        <f ca="1">IF(M524="","",IFERROR(VLOOKUP(VALUE(M524),'(辅)战斗时机表'!$A$4:$C$47,3,FALSE)&amp;IF(N524="","","("&amp;N524&amp;")"),"配置错误")&amp;IF(P524="",""," 或 "))</f>
        <v/>
      </c>
      <c r="P524" s="7" t="str">
        <f t="shared" ca="1" si="340"/>
        <v/>
      </c>
      <c r="Q524" s="7">
        <v>3</v>
      </c>
      <c r="R524" s="7">
        <f t="shared" ca="1" si="341"/>
        <v>1</v>
      </c>
      <c r="S524" s="10" t="str">
        <f t="shared" ca="1" si="342"/>
        <v/>
      </c>
      <c r="T524" s="11" t="str">
        <f t="shared" ca="1" si="343"/>
        <v/>
      </c>
      <c r="U524" s="11" t="str">
        <f t="shared" ca="1" si="344"/>
        <v/>
      </c>
      <c r="V524" s="11" t="str">
        <f ca="1">IF(T524="","",IFERROR(VLOOKUP(VALUE(T524),'(辅)战斗时机表'!$A$4:$C$47,3,FALSE)&amp;IF(U524="","","("&amp;U524&amp;")"),"配置错误")&amp;IF(W524="",""," 或 "))</f>
        <v/>
      </c>
      <c r="W524" s="7" t="str">
        <f t="shared" ca="1" si="345"/>
        <v/>
      </c>
      <c r="X524" s="7">
        <v>4</v>
      </c>
      <c r="Y524" s="7">
        <f t="shared" ca="1" si="346"/>
        <v>1</v>
      </c>
      <c r="Z524" s="10" t="str">
        <f t="shared" ca="1" si="347"/>
        <v/>
      </c>
      <c r="AA524" s="11" t="str">
        <f t="shared" ca="1" si="348"/>
        <v/>
      </c>
      <c r="AB524" s="11" t="str">
        <f t="shared" ca="1" si="349"/>
        <v/>
      </c>
      <c r="AC524" s="11" t="str">
        <f ca="1">IF(AA524="","",IFERROR(VLOOKUP(VALUE(AA524),'(辅)战斗时机表'!$A$4:$C$47,3,FALSE)&amp;IF(AB524="","","("&amp;AB524&amp;")"),"配置错误")&amp;IF(AD524="",""," 或 "))</f>
        <v/>
      </c>
      <c r="AD524" s="7" t="str">
        <f t="shared" ca="1" si="350"/>
        <v/>
      </c>
      <c r="AE524" s="7">
        <v>5</v>
      </c>
      <c r="AF524" s="7">
        <f t="shared" ca="1" si="351"/>
        <v>1</v>
      </c>
      <c r="AG524" s="10" t="str">
        <f t="shared" ca="1" si="352"/>
        <v/>
      </c>
      <c r="AH524" s="11" t="str">
        <f t="shared" ca="1" si="353"/>
        <v/>
      </c>
      <c r="AI524" s="11" t="str">
        <f t="shared" ca="1" si="354"/>
        <v/>
      </c>
      <c r="AJ524" s="11" t="str">
        <f ca="1">IF(AH524="","",IFERROR(VLOOKUP(VALUE(AH524),'(辅)战斗时机表'!$A$4:$C$47,3,FALSE)&amp;IF(AI524="","","("&amp;AI524&amp;")"),"配置错误")&amp;IF(AK524="",""," 或 "))</f>
        <v/>
      </c>
    </row>
    <row r="525" spans="1:36" x14ac:dyDescent="0.15">
      <c r="A525" s="9" t="str">
        <f t="shared" ca="1" si="330"/>
        <v>触发死亡之前</v>
      </c>
      <c r="B525" s="7">
        <f ca="1">IF(OFFSET(Buff!R$6,ROW()-6,0)="","",OFFSET(Buff!R$6,ROW()-6,0))</f>
        <v>304</v>
      </c>
      <c r="C525" s="7">
        <v>1</v>
      </c>
      <c r="D525" s="7">
        <f t="shared" ca="1" si="331"/>
        <v>4</v>
      </c>
      <c r="E525" s="10" t="str">
        <f t="shared" ca="1" si="332"/>
        <v>304</v>
      </c>
      <c r="F525" s="11" t="str">
        <f t="shared" ca="1" si="333"/>
        <v>304</v>
      </c>
      <c r="G525" s="11" t="str">
        <f t="shared" ca="1" si="334"/>
        <v/>
      </c>
      <c r="H525" s="11" t="str">
        <f ca="1">IF(F525="","",IFERROR(VLOOKUP(VALUE(F525),'(辅)战斗时机表'!$A$4:$C$47,3,FALSE)&amp;IF(G525="","","("&amp;G525&amp;")"),"配置错误")&amp;IF(I525="",""," 或 "))</f>
        <v>触发死亡之前</v>
      </c>
      <c r="I525" s="7" t="str">
        <f t="shared" ca="1" si="335"/>
        <v/>
      </c>
      <c r="J525" s="7">
        <v>2</v>
      </c>
      <c r="K525" s="7">
        <f t="shared" ca="1" si="336"/>
        <v>1</v>
      </c>
      <c r="L525" s="10" t="str">
        <f t="shared" ca="1" si="337"/>
        <v/>
      </c>
      <c r="M525" s="11" t="str">
        <f t="shared" ca="1" si="338"/>
        <v/>
      </c>
      <c r="N525" s="11" t="str">
        <f t="shared" ca="1" si="339"/>
        <v/>
      </c>
      <c r="O525" s="11" t="str">
        <f ca="1">IF(M525="","",IFERROR(VLOOKUP(VALUE(M525),'(辅)战斗时机表'!$A$4:$C$47,3,FALSE)&amp;IF(N525="","","("&amp;N525&amp;")"),"配置错误")&amp;IF(P525="",""," 或 "))</f>
        <v/>
      </c>
      <c r="P525" s="7" t="str">
        <f t="shared" ca="1" si="340"/>
        <v/>
      </c>
      <c r="Q525" s="7">
        <v>3</v>
      </c>
      <c r="R525" s="7">
        <f t="shared" ca="1" si="341"/>
        <v>1</v>
      </c>
      <c r="S525" s="10" t="str">
        <f t="shared" ca="1" si="342"/>
        <v/>
      </c>
      <c r="T525" s="11" t="str">
        <f t="shared" ca="1" si="343"/>
        <v/>
      </c>
      <c r="U525" s="11" t="str">
        <f t="shared" ca="1" si="344"/>
        <v/>
      </c>
      <c r="V525" s="11" t="str">
        <f ca="1">IF(T525="","",IFERROR(VLOOKUP(VALUE(T525),'(辅)战斗时机表'!$A$4:$C$47,3,FALSE)&amp;IF(U525="","","("&amp;U525&amp;")"),"配置错误")&amp;IF(W525="",""," 或 "))</f>
        <v/>
      </c>
      <c r="W525" s="7" t="str">
        <f t="shared" ca="1" si="345"/>
        <v/>
      </c>
      <c r="X525" s="7">
        <v>4</v>
      </c>
      <c r="Y525" s="7">
        <f t="shared" ca="1" si="346"/>
        <v>1</v>
      </c>
      <c r="Z525" s="10" t="str">
        <f t="shared" ca="1" si="347"/>
        <v/>
      </c>
      <c r="AA525" s="11" t="str">
        <f t="shared" ca="1" si="348"/>
        <v/>
      </c>
      <c r="AB525" s="11" t="str">
        <f t="shared" ca="1" si="349"/>
        <v/>
      </c>
      <c r="AC525" s="11" t="str">
        <f ca="1">IF(AA525="","",IFERROR(VLOOKUP(VALUE(AA525),'(辅)战斗时机表'!$A$4:$C$47,3,FALSE)&amp;IF(AB525="","","("&amp;AB525&amp;")"),"配置错误")&amp;IF(AD525="",""," 或 "))</f>
        <v/>
      </c>
      <c r="AD525" s="7" t="str">
        <f t="shared" ca="1" si="350"/>
        <v/>
      </c>
      <c r="AE525" s="7">
        <v>5</v>
      </c>
      <c r="AF525" s="7">
        <f t="shared" ca="1" si="351"/>
        <v>1</v>
      </c>
      <c r="AG525" s="10" t="str">
        <f t="shared" ca="1" si="352"/>
        <v/>
      </c>
      <c r="AH525" s="11" t="str">
        <f t="shared" ca="1" si="353"/>
        <v/>
      </c>
      <c r="AI525" s="11" t="str">
        <f t="shared" ca="1" si="354"/>
        <v/>
      </c>
      <c r="AJ525" s="11" t="str">
        <f ca="1">IF(AH525="","",IFERROR(VLOOKUP(VALUE(AH525),'(辅)战斗时机表'!$A$4:$C$47,3,FALSE)&amp;IF(AI525="","","("&amp;AI525&amp;")"),"配置错误")&amp;IF(AK525="",""," 或 "))</f>
        <v/>
      </c>
    </row>
    <row r="526" spans="1:36" x14ac:dyDescent="0.15">
      <c r="A526" s="9" t="str">
        <f t="shared" ca="1" si="330"/>
        <v>触发死亡之前</v>
      </c>
      <c r="B526" s="7">
        <f ca="1">IF(OFFSET(Buff!R$6,ROW()-6,0)="","",OFFSET(Buff!R$6,ROW()-6,0))</f>
        <v>304</v>
      </c>
      <c r="C526" s="7">
        <v>1</v>
      </c>
      <c r="D526" s="7">
        <f t="shared" ca="1" si="331"/>
        <v>4</v>
      </c>
      <c r="E526" s="10" t="str">
        <f t="shared" ca="1" si="332"/>
        <v>304</v>
      </c>
      <c r="F526" s="11" t="str">
        <f t="shared" ca="1" si="333"/>
        <v>304</v>
      </c>
      <c r="G526" s="11" t="str">
        <f t="shared" ca="1" si="334"/>
        <v/>
      </c>
      <c r="H526" s="11" t="str">
        <f ca="1">IF(F526="","",IFERROR(VLOOKUP(VALUE(F526),'(辅)战斗时机表'!$A$4:$C$47,3,FALSE)&amp;IF(G526="","","("&amp;G526&amp;")"),"配置错误")&amp;IF(I526="",""," 或 "))</f>
        <v>触发死亡之前</v>
      </c>
      <c r="I526" s="7" t="str">
        <f t="shared" ca="1" si="335"/>
        <v/>
      </c>
      <c r="J526" s="7">
        <v>2</v>
      </c>
      <c r="K526" s="7">
        <f t="shared" ca="1" si="336"/>
        <v>1</v>
      </c>
      <c r="L526" s="10" t="str">
        <f t="shared" ca="1" si="337"/>
        <v/>
      </c>
      <c r="M526" s="11" t="str">
        <f t="shared" ca="1" si="338"/>
        <v/>
      </c>
      <c r="N526" s="11" t="str">
        <f t="shared" ca="1" si="339"/>
        <v/>
      </c>
      <c r="O526" s="11" t="str">
        <f ca="1">IF(M526="","",IFERROR(VLOOKUP(VALUE(M526),'(辅)战斗时机表'!$A$4:$C$47,3,FALSE)&amp;IF(N526="","","("&amp;N526&amp;")"),"配置错误")&amp;IF(P526="",""," 或 "))</f>
        <v/>
      </c>
      <c r="P526" s="7" t="str">
        <f t="shared" ca="1" si="340"/>
        <v/>
      </c>
      <c r="Q526" s="7">
        <v>3</v>
      </c>
      <c r="R526" s="7">
        <f t="shared" ca="1" si="341"/>
        <v>1</v>
      </c>
      <c r="S526" s="10" t="str">
        <f t="shared" ca="1" si="342"/>
        <v/>
      </c>
      <c r="T526" s="11" t="str">
        <f t="shared" ca="1" si="343"/>
        <v/>
      </c>
      <c r="U526" s="11" t="str">
        <f t="shared" ca="1" si="344"/>
        <v/>
      </c>
      <c r="V526" s="11" t="str">
        <f ca="1">IF(T526="","",IFERROR(VLOOKUP(VALUE(T526),'(辅)战斗时机表'!$A$4:$C$47,3,FALSE)&amp;IF(U526="","","("&amp;U526&amp;")"),"配置错误")&amp;IF(W526="",""," 或 "))</f>
        <v/>
      </c>
      <c r="W526" s="7" t="str">
        <f t="shared" ca="1" si="345"/>
        <v/>
      </c>
      <c r="X526" s="7">
        <v>4</v>
      </c>
      <c r="Y526" s="7">
        <f t="shared" ca="1" si="346"/>
        <v>1</v>
      </c>
      <c r="Z526" s="10" t="str">
        <f t="shared" ca="1" si="347"/>
        <v/>
      </c>
      <c r="AA526" s="11" t="str">
        <f t="shared" ca="1" si="348"/>
        <v/>
      </c>
      <c r="AB526" s="11" t="str">
        <f t="shared" ca="1" si="349"/>
        <v/>
      </c>
      <c r="AC526" s="11" t="str">
        <f ca="1">IF(AA526="","",IFERROR(VLOOKUP(VALUE(AA526),'(辅)战斗时机表'!$A$4:$C$47,3,FALSE)&amp;IF(AB526="","","("&amp;AB526&amp;")"),"配置错误")&amp;IF(AD526="",""," 或 "))</f>
        <v/>
      </c>
      <c r="AD526" s="7" t="str">
        <f t="shared" ca="1" si="350"/>
        <v/>
      </c>
      <c r="AE526" s="7">
        <v>5</v>
      </c>
      <c r="AF526" s="7">
        <f t="shared" ca="1" si="351"/>
        <v>1</v>
      </c>
      <c r="AG526" s="10" t="str">
        <f t="shared" ca="1" si="352"/>
        <v/>
      </c>
      <c r="AH526" s="11" t="str">
        <f t="shared" ca="1" si="353"/>
        <v/>
      </c>
      <c r="AI526" s="11" t="str">
        <f t="shared" ca="1" si="354"/>
        <v/>
      </c>
      <c r="AJ526" s="11" t="str">
        <f ca="1">IF(AH526="","",IFERROR(VLOOKUP(VALUE(AH526),'(辅)战斗时机表'!$A$4:$C$47,3,FALSE)&amp;IF(AI526="","","("&amp;AI526&amp;")"),"配置错误")&amp;IF(AK526="",""," 或 "))</f>
        <v/>
      </c>
    </row>
    <row r="527" spans="1:36" x14ac:dyDescent="0.15">
      <c r="A527" s="9" t="str">
        <f t="shared" ca="1" si="330"/>
        <v>立即</v>
      </c>
      <c r="B527" s="7">
        <f ca="1">IF(OFFSET(Buff!R$6,ROW()-6,0)="","",OFFSET(Buff!R$6,ROW()-6,0))</f>
        <v>0</v>
      </c>
      <c r="C527" s="7">
        <v>1</v>
      </c>
      <c r="D527" s="7">
        <f t="shared" ca="1" si="331"/>
        <v>2</v>
      </c>
      <c r="E527" s="10" t="str">
        <f t="shared" ca="1" si="332"/>
        <v>0</v>
      </c>
      <c r="F527" s="11" t="str">
        <f t="shared" ca="1" si="333"/>
        <v>0</v>
      </c>
      <c r="G527" s="11" t="str">
        <f t="shared" ca="1" si="334"/>
        <v/>
      </c>
      <c r="H527" s="11" t="str">
        <f ca="1">IF(F527="","",IFERROR(VLOOKUP(VALUE(F527),'(辅)战斗时机表'!$A$4:$C$47,3,FALSE)&amp;IF(G527="","","("&amp;G527&amp;")"),"配置错误")&amp;IF(I527="",""," 或 "))</f>
        <v>立即</v>
      </c>
      <c r="I527" s="7" t="str">
        <f t="shared" ca="1" si="335"/>
        <v/>
      </c>
      <c r="J527" s="7">
        <v>2</v>
      </c>
      <c r="K527" s="7">
        <f t="shared" ca="1" si="336"/>
        <v>1</v>
      </c>
      <c r="L527" s="10" t="str">
        <f t="shared" ca="1" si="337"/>
        <v/>
      </c>
      <c r="M527" s="11" t="str">
        <f t="shared" ca="1" si="338"/>
        <v/>
      </c>
      <c r="N527" s="11" t="str">
        <f t="shared" ca="1" si="339"/>
        <v/>
      </c>
      <c r="O527" s="11" t="str">
        <f ca="1">IF(M527="","",IFERROR(VLOOKUP(VALUE(M527),'(辅)战斗时机表'!$A$4:$C$47,3,FALSE)&amp;IF(N527="","","("&amp;N527&amp;")"),"配置错误")&amp;IF(P527="",""," 或 "))</f>
        <v/>
      </c>
      <c r="P527" s="7" t="str">
        <f t="shared" ca="1" si="340"/>
        <v/>
      </c>
      <c r="Q527" s="7">
        <v>3</v>
      </c>
      <c r="R527" s="7">
        <f t="shared" ca="1" si="341"/>
        <v>1</v>
      </c>
      <c r="S527" s="10" t="str">
        <f t="shared" ca="1" si="342"/>
        <v/>
      </c>
      <c r="T527" s="11" t="str">
        <f t="shared" ca="1" si="343"/>
        <v/>
      </c>
      <c r="U527" s="11" t="str">
        <f t="shared" ca="1" si="344"/>
        <v/>
      </c>
      <c r="V527" s="11" t="str">
        <f ca="1">IF(T527="","",IFERROR(VLOOKUP(VALUE(T527),'(辅)战斗时机表'!$A$4:$C$47,3,FALSE)&amp;IF(U527="","","("&amp;U527&amp;")"),"配置错误")&amp;IF(W527="",""," 或 "))</f>
        <v/>
      </c>
      <c r="W527" s="7" t="str">
        <f t="shared" ca="1" si="345"/>
        <v/>
      </c>
      <c r="X527" s="7">
        <v>4</v>
      </c>
      <c r="Y527" s="7">
        <f t="shared" ca="1" si="346"/>
        <v>1</v>
      </c>
      <c r="Z527" s="10" t="str">
        <f t="shared" ca="1" si="347"/>
        <v/>
      </c>
      <c r="AA527" s="11" t="str">
        <f t="shared" ca="1" si="348"/>
        <v/>
      </c>
      <c r="AB527" s="11" t="str">
        <f t="shared" ca="1" si="349"/>
        <v/>
      </c>
      <c r="AC527" s="11" t="str">
        <f ca="1">IF(AA527="","",IFERROR(VLOOKUP(VALUE(AA527),'(辅)战斗时机表'!$A$4:$C$47,3,FALSE)&amp;IF(AB527="","","("&amp;AB527&amp;")"),"配置错误")&amp;IF(AD527="",""," 或 "))</f>
        <v/>
      </c>
      <c r="AD527" s="7" t="str">
        <f t="shared" ca="1" si="350"/>
        <v/>
      </c>
      <c r="AE527" s="7">
        <v>5</v>
      </c>
      <c r="AF527" s="7">
        <f t="shared" ca="1" si="351"/>
        <v>1</v>
      </c>
      <c r="AG527" s="10" t="str">
        <f t="shared" ca="1" si="352"/>
        <v/>
      </c>
      <c r="AH527" s="11" t="str">
        <f t="shared" ca="1" si="353"/>
        <v/>
      </c>
      <c r="AI527" s="11" t="str">
        <f t="shared" ca="1" si="354"/>
        <v/>
      </c>
      <c r="AJ527" s="11" t="str">
        <f ca="1">IF(AH527="","",IFERROR(VLOOKUP(VALUE(AH527),'(辅)战斗时机表'!$A$4:$C$47,3,FALSE)&amp;IF(AI527="","","("&amp;AI527&amp;")"),"配置错误")&amp;IF(AK527="",""," 或 "))</f>
        <v/>
      </c>
    </row>
    <row r="528" spans="1:36" x14ac:dyDescent="0.15">
      <c r="A528" s="9" t="str">
        <f t="shared" ca="1" si="330"/>
        <v>立即</v>
      </c>
      <c r="B528" s="7">
        <f ca="1">IF(OFFSET(Buff!R$6,ROW()-6,0)="","",OFFSET(Buff!R$6,ROW()-6,0))</f>
        <v>0</v>
      </c>
      <c r="C528" s="7">
        <v>1</v>
      </c>
      <c r="D528" s="7">
        <f t="shared" ca="1" si="331"/>
        <v>2</v>
      </c>
      <c r="E528" s="10" t="str">
        <f t="shared" ca="1" si="332"/>
        <v>0</v>
      </c>
      <c r="F528" s="11" t="str">
        <f t="shared" ca="1" si="333"/>
        <v>0</v>
      </c>
      <c r="G528" s="11" t="str">
        <f t="shared" ca="1" si="334"/>
        <v/>
      </c>
      <c r="H528" s="11" t="str">
        <f ca="1">IF(F528="","",IFERROR(VLOOKUP(VALUE(F528),'(辅)战斗时机表'!$A$4:$C$47,3,FALSE)&amp;IF(G528="","","("&amp;G528&amp;")"),"配置错误")&amp;IF(I528="",""," 或 "))</f>
        <v>立即</v>
      </c>
      <c r="I528" s="7" t="str">
        <f t="shared" ca="1" si="335"/>
        <v/>
      </c>
      <c r="J528" s="7">
        <v>2</v>
      </c>
      <c r="K528" s="7">
        <f t="shared" ca="1" si="336"/>
        <v>1</v>
      </c>
      <c r="L528" s="10" t="str">
        <f t="shared" ca="1" si="337"/>
        <v/>
      </c>
      <c r="M528" s="11" t="str">
        <f t="shared" ca="1" si="338"/>
        <v/>
      </c>
      <c r="N528" s="11" t="str">
        <f t="shared" ca="1" si="339"/>
        <v/>
      </c>
      <c r="O528" s="11" t="str">
        <f ca="1">IF(M528="","",IFERROR(VLOOKUP(VALUE(M528),'(辅)战斗时机表'!$A$4:$C$47,3,FALSE)&amp;IF(N528="","","("&amp;N528&amp;")"),"配置错误")&amp;IF(P528="",""," 或 "))</f>
        <v/>
      </c>
      <c r="P528" s="7" t="str">
        <f t="shared" ca="1" si="340"/>
        <v/>
      </c>
      <c r="Q528" s="7">
        <v>3</v>
      </c>
      <c r="R528" s="7">
        <f t="shared" ca="1" si="341"/>
        <v>1</v>
      </c>
      <c r="S528" s="10" t="str">
        <f t="shared" ca="1" si="342"/>
        <v/>
      </c>
      <c r="T528" s="11" t="str">
        <f t="shared" ca="1" si="343"/>
        <v/>
      </c>
      <c r="U528" s="11" t="str">
        <f t="shared" ca="1" si="344"/>
        <v/>
      </c>
      <c r="V528" s="11" t="str">
        <f ca="1">IF(T528="","",IFERROR(VLOOKUP(VALUE(T528),'(辅)战斗时机表'!$A$4:$C$47,3,FALSE)&amp;IF(U528="","","("&amp;U528&amp;")"),"配置错误")&amp;IF(W528="",""," 或 "))</f>
        <v/>
      </c>
      <c r="W528" s="7" t="str">
        <f t="shared" ca="1" si="345"/>
        <v/>
      </c>
      <c r="X528" s="7">
        <v>4</v>
      </c>
      <c r="Y528" s="7">
        <f t="shared" ca="1" si="346"/>
        <v>1</v>
      </c>
      <c r="Z528" s="10" t="str">
        <f t="shared" ca="1" si="347"/>
        <v/>
      </c>
      <c r="AA528" s="11" t="str">
        <f t="shared" ca="1" si="348"/>
        <v/>
      </c>
      <c r="AB528" s="11" t="str">
        <f t="shared" ca="1" si="349"/>
        <v/>
      </c>
      <c r="AC528" s="11" t="str">
        <f ca="1">IF(AA528="","",IFERROR(VLOOKUP(VALUE(AA528),'(辅)战斗时机表'!$A$4:$C$47,3,FALSE)&amp;IF(AB528="","","("&amp;AB528&amp;")"),"配置错误")&amp;IF(AD528="",""," 或 "))</f>
        <v/>
      </c>
      <c r="AD528" s="7" t="str">
        <f t="shared" ca="1" si="350"/>
        <v/>
      </c>
      <c r="AE528" s="7">
        <v>5</v>
      </c>
      <c r="AF528" s="7">
        <f t="shared" ca="1" si="351"/>
        <v>1</v>
      </c>
      <c r="AG528" s="10" t="str">
        <f t="shared" ca="1" si="352"/>
        <v/>
      </c>
      <c r="AH528" s="11" t="str">
        <f t="shared" ca="1" si="353"/>
        <v/>
      </c>
      <c r="AI528" s="11" t="str">
        <f t="shared" ca="1" si="354"/>
        <v/>
      </c>
      <c r="AJ528" s="11" t="str">
        <f ca="1">IF(AH528="","",IFERROR(VLOOKUP(VALUE(AH528),'(辅)战斗时机表'!$A$4:$C$47,3,FALSE)&amp;IF(AI528="","","("&amp;AI528&amp;")"),"配置错误")&amp;IF(AK528="",""," 或 "))</f>
        <v/>
      </c>
    </row>
    <row r="529" spans="1:36" x14ac:dyDescent="0.15">
      <c r="A529" s="9" t="str">
        <f t="shared" ca="1" si="330"/>
        <v>立即</v>
      </c>
      <c r="B529" s="7">
        <f ca="1">IF(OFFSET(Buff!R$6,ROW()-6,0)="","",OFFSET(Buff!R$6,ROW()-6,0))</f>
        <v>0</v>
      </c>
      <c r="C529" s="7">
        <v>1</v>
      </c>
      <c r="D529" s="7">
        <f t="shared" ca="1" si="331"/>
        <v>2</v>
      </c>
      <c r="E529" s="10" t="str">
        <f t="shared" ca="1" si="332"/>
        <v>0</v>
      </c>
      <c r="F529" s="11" t="str">
        <f t="shared" ca="1" si="333"/>
        <v>0</v>
      </c>
      <c r="G529" s="11" t="str">
        <f t="shared" ca="1" si="334"/>
        <v/>
      </c>
      <c r="H529" s="11" t="str">
        <f ca="1">IF(F529="","",IFERROR(VLOOKUP(VALUE(F529),'(辅)战斗时机表'!$A$4:$C$47,3,FALSE)&amp;IF(G529="","","("&amp;G529&amp;")"),"配置错误")&amp;IF(I529="",""," 或 "))</f>
        <v>立即</v>
      </c>
      <c r="I529" s="7" t="str">
        <f t="shared" ca="1" si="335"/>
        <v/>
      </c>
      <c r="J529" s="7">
        <v>2</v>
      </c>
      <c r="K529" s="7">
        <f t="shared" ca="1" si="336"/>
        <v>1</v>
      </c>
      <c r="L529" s="10" t="str">
        <f t="shared" ca="1" si="337"/>
        <v/>
      </c>
      <c r="M529" s="11" t="str">
        <f t="shared" ca="1" si="338"/>
        <v/>
      </c>
      <c r="N529" s="11" t="str">
        <f t="shared" ca="1" si="339"/>
        <v/>
      </c>
      <c r="O529" s="11" t="str">
        <f ca="1">IF(M529="","",IFERROR(VLOOKUP(VALUE(M529),'(辅)战斗时机表'!$A$4:$C$47,3,FALSE)&amp;IF(N529="","","("&amp;N529&amp;")"),"配置错误")&amp;IF(P529="",""," 或 "))</f>
        <v/>
      </c>
      <c r="P529" s="7" t="str">
        <f t="shared" ca="1" si="340"/>
        <v/>
      </c>
      <c r="Q529" s="7">
        <v>3</v>
      </c>
      <c r="R529" s="7">
        <f t="shared" ca="1" si="341"/>
        <v>1</v>
      </c>
      <c r="S529" s="10" t="str">
        <f t="shared" ca="1" si="342"/>
        <v/>
      </c>
      <c r="T529" s="11" t="str">
        <f t="shared" ca="1" si="343"/>
        <v/>
      </c>
      <c r="U529" s="11" t="str">
        <f t="shared" ca="1" si="344"/>
        <v/>
      </c>
      <c r="V529" s="11" t="str">
        <f ca="1">IF(T529="","",IFERROR(VLOOKUP(VALUE(T529),'(辅)战斗时机表'!$A$4:$C$47,3,FALSE)&amp;IF(U529="","","("&amp;U529&amp;")"),"配置错误")&amp;IF(W529="",""," 或 "))</f>
        <v/>
      </c>
      <c r="W529" s="7" t="str">
        <f t="shared" ca="1" si="345"/>
        <v/>
      </c>
      <c r="X529" s="7">
        <v>4</v>
      </c>
      <c r="Y529" s="7">
        <f t="shared" ca="1" si="346"/>
        <v>1</v>
      </c>
      <c r="Z529" s="10" t="str">
        <f t="shared" ca="1" si="347"/>
        <v/>
      </c>
      <c r="AA529" s="11" t="str">
        <f t="shared" ca="1" si="348"/>
        <v/>
      </c>
      <c r="AB529" s="11" t="str">
        <f t="shared" ca="1" si="349"/>
        <v/>
      </c>
      <c r="AC529" s="11" t="str">
        <f ca="1">IF(AA529="","",IFERROR(VLOOKUP(VALUE(AA529),'(辅)战斗时机表'!$A$4:$C$47,3,FALSE)&amp;IF(AB529="","","("&amp;AB529&amp;")"),"配置错误")&amp;IF(AD529="",""," 或 "))</f>
        <v/>
      </c>
      <c r="AD529" s="7" t="str">
        <f t="shared" ca="1" si="350"/>
        <v/>
      </c>
      <c r="AE529" s="7">
        <v>5</v>
      </c>
      <c r="AF529" s="7">
        <f t="shared" ca="1" si="351"/>
        <v>1</v>
      </c>
      <c r="AG529" s="10" t="str">
        <f t="shared" ca="1" si="352"/>
        <v/>
      </c>
      <c r="AH529" s="11" t="str">
        <f t="shared" ca="1" si="353"/>
        <v/>
      </c>
      <c r="AI529" s="11" t="str">
        <f t="shared" ca="1" si="354"/>
        <v/>
      </c>
      <c r="AJ529" s="11" t="str">
        <f ca="1">IF(AH529="","",IFERROR(VLOOKUP(VALUE(AH529),'(辅)战斗时机表'!$A$4:$C$47,3,FALSE)&amp;IF(AI529="","","("&amp;AI529&amp;")"),"配置错误")&amp;IF(AK529="",""," 或 "))</f>
        <v/>
      </c>
    </row>
    <row r="530" spans="1:36" x14ac:dyDescent="0.15">
      <c r="A530" s="9" t="str">
        <f t="shared" ca="1" si="330"/>
        <v>触发死亡之前</v>
      </c>
      <c r="B530" s="7">
        <f ca="1">IF(OFFSET(Buff!R$6,ROW()-6,0)="","",OFFSET(Buff!R$6,ROW()-6,0))</f>
        <v>304</v>
      </c>
      <c r="C530" s="7">
        <v>1</v>
      </c>
      <c r="D530" s="7">
        <f t="shared" ca="1" si="331"/>
        <v>4</v>
      </c>
      <c r="E530" s="10" t="str">
        <f t="shared" ca="1" si="332"/>
        <v>304</v>
      </c>
      <c r="F530" s="11" t="str">
        <f t="shared" ca="1" si="333"/>
        <v>304</v>
      </c>
      <c r="G530" s="11" t="str">
        <f t="shared" ca="1" si="334"/>
        <v/>
      </c>
      <c r="H530" s="11" t="str">
        <f ca="1">IF(F530="","",IFERROR(VLOOKUP(VALUE(F530),'(辅)战斗时机表'!$A$4:$C$47,3,FALSE)&amp;IF(G530="","","("&amp;G530&amp;")"),"配置错误")&amp;IF(I530="",""," 或 "))</f>
        <v>触发死亡之前</v>
      </c>
      <c r="I530" s="7" t="str">
        <f t="shared" ca="1" si="335"/>
        <v/>
      </c>
      <c r="J530" s="7">
        <v>2</v>
      </c>
      <c r="K530" s="7">
        <f t="shared" ca="1" si="336"/>
        <v>1</v>
      </c>
      <c r="L530" s="10" t="str">
        <f t="shared" ca="1" si="337"/>
        <v/>
      </c>
      <c r="M530" s="11" t="str">
        <f t="shared" ca="1" si="338"/>
        <v/>
      </c>
      <c r="N530" s="11" t="str">
        <f t="shared" ca="1" si="339"/>
        <v/>
      </c>
      <c r="O530" s="11" t="str">
        <f ca="1">IF(M530="","",IFERROR(VLOOKUP(VALUE(M530),'(辅)战斗时机表'!$A$4:$C$47,3,FALSE)&amp;IF(N530="","","("&amp;N530&amp;")"),"配置错误")&amp;IF(P530="",""," 或 "))</f>
        <v/>
      </c>
      <c r="P530" s="7" t="str">
        <f t="shared" ca="1" si="340"/>
        <v/>
      </c>
      <c r="Q530" s="7">
        <v>3</v>
      </c>
      <c r="R530" s="7">
        <f t="shared" ca="1" si="341"/>
        <v>1</v>
      </c>
      <c r="S530" s="10" t="str">
        <f t="shared" ca="1" si="342"/>
        <v/>
      </c>
      <c r="T530" s="11" t="str">
        <f t="shared" ca="1" si="343"/>
        <v/>
      </c>
      <c r="U530" s="11" t="str">
        <f t="shared" ca="1" si="344"/>
        <v/>
      </c>
      <c r="V530" s="11" t="str">
        <f ca="1">IF(T530="","",IFERROR(VLOOKUP(VALUE(T530),'(辅)战斗时机表'!$A$4:$C$47,3,FALSE)&amp;IF(U530="","","("&amp;U530&amp;")"),"配置错误")&amp;IF(W530="",""," 或 "))</f>
        <v/>
      </c>
      <c r="W530" s="7" t="str">
        <f t="shared" ca="1" si="345"/>
        <v/>
      </c>
      <c r="X530" s="7">
        <v>4</v>
      </c>
      <c r="Y530" s="7">
        <f t="shared" ca="1" si="346"/>
        <v>1</v>
      </c>
      <c r="Z530" s="10" t="str">
        <f t="shared" ca="1" si="347"/>
        <v/>
      </c>
      <c r="AA530" s="11" t="str">
        <f t="shared" ca="1" si="348"/>
        <v/>
      </c>
      <c r="AB530" s="11" t="str">
        <f t="shared" ca="1" si="349"/>
        <v/>
      </c>
      <c r="AC530" s="11" t="str">
        <f ca="1">IF(AA530="","",IFERROR(VLOOKUP(VALUE(AA530),'(辅)战斗时机表'!$A$4:$C$47,3,FALSE)&amp;IF(AB530="","","("&amp;AB530&amp;")"),"配置错误")&amp;IF(AD530="",""," 或 "))</f>
        <v/>
      </c>
      <c r="AD530" s="7" t="str">
        <f t="shared" ca="1" si="350"/>
        <v/>
      </c>
      <c r="AE530" s="7">
        <v>5</v>
      </c>
      <c r="AF530" s="7">
        <f t="shared" ca="1" si="351"/>
        <v>1</v>
      </c>
      <c r="AG530" s="10" t="str">
        <f t="shared" ca="1" si="352"/>
        <v/>
      </c>
      <c r="AH530" s="11" t="str">
        <f t="shared" ca="1" si="353"/>
        <v/>
      </c>
      <c r="AI530" s="11" t="str">
        <f t="shared" ca="1" si="354"/>
        <v/>
      </c>
      <c r="AJ530" s="11" t="str">
        <f ca="1">IF(AH530="","",IFERROR(VLOOKUP(VALUE(AH530),'(辅)战斗时机表'!$A$4:$C$47,3,FALSE)&amp;IF(AI530="","","("&amp;AI530&amp;")"),"配置错误")&amp;IF(AK530="",""," 或 "))</f>
        <v/>
      </c>
    </row>
    <row r="531" spans="1:36" x14ac:dyDescent="0.15">
      <c r="A531" s="9" t="str">
        <f t="shared" ca="1" si="330"/>
        <v>立即</v>
      </c>
      <c r="B531" s="7">
        <f ca="1">IF(OFFSET(Buff!R$6,ROW()-6,0)="","",OFFSET(Buff!R$6,ROW()-6,0))</f>
        <v>0</v>
      </c>
      <c r="C531" s="7">
        <v>1</v>
      </c>
      <c r="D531" s="7">
        <f t="shared" ca="1" si="331"/>
        <v>2</v>
      </c>
      <c r="E531" s="10" t="str">
        <f t="shared" ca="1" si="332"/>
        <v>0</v>
      </c>
      <c r="F531" s="11" t="str">
        <f t="shared" ca="1" si="333"/>
        <v>0</v>
      </c>
      <c r="G531" s="11" t="str">
        <f t="shared" ca="1" si="334"/>
        <v/>
      </c>
      <c r="H531" s="11" t="str">
        <f ca="1">IF(F531="","",IFERROR(VLOOKUP(VALUE(F531),'(辅)战斗时机表'!$A$4:$C$47,3,FALSE)&amp;IF(G531="","","("&amp;G531&amp;")"),"配置错误")&amp;IF(I531="",""," 或 "))</f>
        <v>立即</v>
      </c>
      <c r="I531" s="7" t="str">
        <f t="shared" ca="1" si="335"/>
        <v/>
      </c>
      <c r="J531" s="7">
        <v>2</v>
      </c>
      <c r="K531" s="7">
        <f t="shared" ca="1" si="336"/>
        <v>1</v>
      </c>
      <c r="L531" s="10" t="str">
        <f t="shared" ca="1" si="337"/>
        <v/>
      </c>
      <c r="M531" s="11" t="str">
        <f t="shared" ca="1" si="338"/>
        <v/>
      </c>
      <c r="N531" s="11" t="str">
        <f t="shared" ca="1" si="339"/>
        <v/>
      </c>
      <c r="O531" s="11" t="str">
        <f ca="1">IF(M531="","",IFERROR(VLOOKUP(VALUE(M531),'(辅)战斗时机表'!$A$4:$C$47,3,FALSE)&amp;IF(N531="","","("&amp;N531&amp;")"),"配置错误")&amp;IF(P531="",""," 或 "))</f>
        <v/>
      </c>
      <c r="P531" s="7" t="str">
        <f t="shared" ca="1" si="340"/>
        <v/>
      </c>
      <c r="Q531" s="7">
        <v>3</v>
      </c>
      <c r="R531" s="7">
        <f t="shared" ca="1" si="341"/>
        <v>1</v>
      </c>
      <c r="S531" s="10" t="str">
        <f t="shared" ca="1" si="342"/>
        <v/>
      </c>
      <c r="T531" s="11" t="str">
        <f t="shared" ca="1" si="343"/>
        <v/>
      </c>
      <c r="U531" s="11" t="str">
        <f t="shared" ca="1" si="344"/>
        <v/>
      </c>
      <c r="V531" s="11" t="str">
        <f ca="1">IF(T531="","",IFERROR(VLOOKUP(VALUE(T531),'(辅)战斗时机表'!$A$4:$C$47,3,FALSE)&amp;IF(U531="","","("&amp;U531&amp;")"),"配置错误")&amp;IF(W531="",""," 或 "))</f>
        <v/>
      </c>
      <c r="W531" s="7" t="str">
        <f t="shared" ca="1" si="345"/>
        <v/>
      </c>
      <c r="X531" s="7">
        <v>4</v>
      </c>
      <c r="Y531" s="7">
        <f t="shared" ca="1" si="346"/>
        <v>1</v>
      </c>
      <c r="Z531" s="10" t="str">
        <f t="shared" ca="1" si="347"/>
        <v/>
      </c>
      <c r="AA531" s="11" t="str">
        <f t="shared" ca="1" si="348"/>
        <v/>
      </c>
      <c r="AB531" s="11" t="str">
        <f t="shared" ca="1" si="349"/>
        <v/>
      </c>
      <c r="AC531" s="11" t="str">
        <f ca="1">IF(AA531="","",IFERROR(VLOOKUP(VALUE(AA531),'(辅)战斗时机表'!$A$4:$C$47,3,FALSE)&amp;IF(AB531="","","("&amp;AB531&amp;")"),"配置错误")&amp;IF(AD531="",""," 或 "))</f>
        <v/>
      </c>
      <c r="AD531" s="7" t="str">
        <f t="shared" ca="1" si="350"/>
        <v/>
      </c>
      <c r="AE531" s="7">
        <v>5</v>
      </c>
      <c r="AF531" s="7">
        <f t="shared" ca="1" si="351"/>
        <v>1</v>
      </c>
      <c r="AG531" s="10" t="str">
        <f t="shared" ca="1" si="352"/>
        <v/>
      </c>
      <c r="AH531" s="11" t="str">
        <f t="shared" ca="1" si="353"/>
        <v/>
      </c>
      <c r="AI531" s="11" t="str">
        <f t="shared" ca="1" si="354"/>
        <v/>
      </c>
      <c r="AJ531" s="11" t="str">
        <f ca="1">IF(AH531="","",IFERROR(VLOOKUP(VALUE(AH531),'(辅)战斗时机表'!$A$4:$C$47,3,FALSE)&amp;IF(AI531="","","("&amp;AI531&amp;")"),"配置错误")&amp;IF(AK531="",""," 或 "))</f>
        <v/>
      </c>
    </row>
    <row r="532" spans="1:36" x14ac:dyDescent="0.15">
      <c r="A532" s="9" t="str">
        <f t="shared" ca="1" si="330"/>
        <v>触发死亡之前</v>
      </c>
      <c r="B532" s="7">
        <f ca="1">IF(OFFSET(Buff!R$6,ROW()-6,0)="","",OFFSET(Buff!R$6,ROW()-6,0))</f>
        <v>304</v>
      </c>
      <c r="C532" s="7">
        <v>1</v>
      </c>
      <c r="D532" s="7">
        <f t="shared" ca="1" si="331"/>
        <v>4</v>
      </c>
      <c r="E532" s="10" t="str">
        <f t="shared" ca="1" si="332"/>
        <v>304</v>
      </c>
      <c r="F532" s="11" t="str">
        <f t="shared" ca="1" si="333"/>
        <v>304</v>
      </c>
      <c r="G532" s="11" t="str">
        <f t="shared" ca="1" si="334"/>
        <v/>
      </c>
      <c r="H532" s="11" t="str">
        <f ca="1">IF(F532="","",IFERROR(VLOOKUP(VALUE(F532),'(辅)战斗时机表'!$A$4:$C$47,3,FALSE)&amp;IF(G532="","","("&amp;G532&amp;")"),"配置错误")&amp;IF(I532="",""," 或 "))</f>
        <v>触发死亡之前</v>
      </c>
      <c r="I532" s="7" t="str">
        <f t="shared" ca="1" si="335"/>
        <v/>
      </c>
      <c r="J532" s="7">
        <v>2</v>
      </c>
      <c r="K532" s="7">
        <f t="shared" ca="1" si="336"/>
        <v>1</v>
      </c>
      <c r="L532" s="10" t="str">
        <f t="shared" ca="1" si="337"/>
        <v/>
      </c>
      <c r="M532" s="11" t="str">
        <f t="shared" ca="1" si="338"/>
        <v/>
      </c>
      <c r="N532" s="11" t="str">
        <f t="shared" ca="1" si="339"/>
        <v/>
      </c>
      <c r="O532" s="11" t="str">
        <f ca="1">IF(M532="","",IFERROR(VLOOKUP(VALUE(M532),'(辅)战斗时机表'!$A$4:$C$47,3,FALSE)&amp;IF(N532="","","("&amp;N532&amp;")"),"配置错误")&amp;IF(P532="",""," 或 "))</f>
        <v/>
      </c>
      <c r="P532" s="7" t="str">
        <f t="shared" ca="1" si="340"/>
        <v/>
      </c>
      <c r="Q532" s="7">
        <v>3</v>
      </c>
      <c r="R532" s="7">
        <f t="shared" ca="1" si="341"/>
        <v>1</v>
      </c>
      <c r="S532" s="10" t="str">
        <f t="shared" ca="1" si="342"/>
        <v/>
      </c>
      <c r="T532" s="11" t="str">
        <f t="shared" ca="1" si="343"/>
        <v/>
      </c>
      <c r="U532" s="11" t="str">
        <f t="shared" ca="1" si="344"/>
        <v/>
      </c>
      <c r="V532" s="11" t="str">
        <f ca="1">IF(T532="","",IFERROR(VLOOKUP(VALUE(T532),'(辅)战斗时机表'!$A$4:$C$47,3,FALSE)&amp;IF(U532="","","("&amp;U532&amp;")"),"配置错误")&amp;IF(W532="",""," 或 "))</f>
        <v/>
      </c>
      <c r="W532" s="7" t="str">
        <f t="shared" ca="1" si="345"/>
        <v/>
      </c>
      <c r="X532" s="7">
        <v>4</v>
      </c>
      <c r="Y532" s="7">
        <f t="shared" ca="1" si="346"/>
        <v>1</v>
      </c>
      <c r="Z532" s="10" t="str">
        <f t="shared" ca="1" si="347"/>
        <v/>
      </c>
      <c r="AA532" s="11" t="str">
        <f t="shared" ca="1" si="348"/>
        <v/>
      </c>
      <c r="AB532" s="11" t="str">
        <f t="shared" ca="1" si="349"/>
        <v/>
      </c>
      <c r="AC532" s="11" t="str">
        <f ca="1">IF(AA532="","",IFERROR(VLOOKUP(VALUE(AA532),'(辅)战斗时机表'!$A$4:$C$47,3,FALSE)&amp;IF(AB532="","","("&amp;AB532&amp;")"),"配置错误")&amp;IF(AD532="",""," 或 "))</f>
        <v/>
      </c>
      <c r="AD532" s="7" t="str">
        <f t="shared" ca="1" si="350"/>
        <v/>
      </c>
      <c r="AE532" s="7">
        <v>5</v>
      </c>
      <c r="AF532" s="7">
        <f t="shared" ca="1" si="351"/>
        <v>1</v>
      </c>
      <c r="AG532" s="10" t="str">
        <f t="shared" ca="1" si="352"/>
        <v/>
      </c>
      <c r="AH532" s="11" t="str">
        <f t="shared" ca="1" si="353"/>
        <v/>
      </c>
      <c r="AI532" s="11" t="str">
        <f t="shared" ca="1" si="354"/>
        <v/>
      </c>
      <c r="AJ532" s="11" t="str">
        <f ca="1">IF(AH532="","",IFERROR(VLOOKUP(VALUE(AH532),'(辅)战斗时机表'!$A$4:$C$47,3,FALSE)&amp;IF(AI532="","","("&amp;AI532&amp;")"),"配置错误")&amp;IF(AK532="",""," 或 "))</f>
        <v/>
      </c>
    </row>
    <row r="533" spans="1:36" x14ac:dyDescent="0.15">
      <c r="A533" s="9" t="str">
        <f t="shared" ca="1" si="330"/>
        <v>立即</v>
      </c>
      <c r="B533" s="7">
        <f ca="1">IF(OFFSET(Buff!R$6,ROW()-6,0)="","",OFFSET(Buff!R$6,ROW()-6,0))</f>
        <v>0</v>
      </c>
      <c r="C533" s="7">
        <v>1</v>
      </c>
      <c r="D533" s="7">
        <f t="shared" ca="1" si="331"/>
        <v>2</v>
      </c>
      <c r="E533" s="10" t="str">
        <f t="shared" ca="1" si="332"/>
        <v>0</v>
      </c>
      <c r="F533" s="11" t="str">
        <f t="shared" ca="1" si="333"/>
        <v>0</v>
      </c>
      <c r="G533" s="11" t="str">
        <f t="shared" ca="1" si="334"/>
        <v/>
      </c>
      <c r="H533" s="11" t="str">
        <f ca="1">IF(F533="","",IFERROR(VLOOKUP(VALUE(F533),'(辅)战斗时机表'!$A$4:$C$47,3,FALSE)&amp;IF(G533="","","("&amp;G533&amp;")"),"配置错误")&amp;IF(I533="",""," 或 "))</f>
        <v>立即</v>
      </c>
      <c r="I533" s="7" t="str">
        <f t="shared" ca="1" si="335"/>
        <v/>
      </c>
      <c r="J533" s="7">
        <v>2</v>
      </c>
      <c r="K533" s="7">
        <f t="shared" ca="1" si="336"/>
        <v>1</v>
      </c>
      <c r="L533" s="10" t="str">
        <f t="shared" ca="1" si="337"/>
        <v/>
      </c>
      <c r="M533" s="11" t="str">
        <f t="shared" ca="1" si="338"/>
        <v/>
      </c>
      <c r="N533" s="11" t="str">
        <f t="shared" ca="1" si="339"/>
        <v/>
      </c>
      <c r="O533" s="11" t="str">
        <f ca="1">IF(M533="","",IFERROR(VLOOKUP(VALUE(M533),'(辅)战斗时机表'!$A$4:$C$47,3,FALSE)&amp;IF(N533="","","("&amp;N533&amp;")"),"配置错误")&amp;IF(P533="",""," 或 "))</f>
        <v/>
      </c>
      <c r="P533" s="7" t="str">
        <f t="shared" ca="1" si="340"/>
        <v/>
      </c>
      <c r="Q533" s="7">
        <v>3</v>
      </c>
      <c r="R533" s="7">
        <f t="shared" ca="1" si="341"/>
        <v>1</v>
      </c>
      <c r="S533" s="10" t="str">
        <f t="shared" ca="1" si="342"/>
        <v/>
      </c>
      <c r="T533" s="11" t="str">
        <f t="shared" ca="1" si="343"/>
        <v/>
      </c>
      <c r="U533" s="11" t="str">
        <f t="shared" ca="1" si="344"/>
        <v/>
      </c>
      <c r="V533" s="11" t="str">
        <f ca="1">IF(T533="","",IFERROR(VLOOKUP(VALUE(T533),'(辅)战斗时机表'!$A$4:$C$47,3,FALSE)&amp;IF(U533="","","("&amp;U533&amp;")"),"配置错误")&amp;IF(W533="",""," 或 "))</f>
        <v/>
      </c>
      <c r="W533" s="7" t="str">
        <f t="shared" ca="1" si="345"/>
        <v/>
      </c>
      <c r="X533" s="7">
        <v>4</v>
      </c>
      <c r="Y533" s="7">
        <f t="shared" ca="1" si="346"/>
        <v>1</v>
      </c>
      <c r="Z533" s="10" t="str">
        <f t="shared" ca="1" si="347"/>
        <v/>
      </c>
      <c r="AA533" s="11" t="str">
        <f t="shared" ca="1" si="348"/>
        <v/>
      </c>
      <c r="AB533" s="11" t="str">
        <f t="shared" ca="1" si="349"/>
        <v/>
      </c>
      <c r="AC533" s="11" t="str">
        <f ca="1">IF(AA533="","",IFERROR(VLOOKUP(VALUE(AA533),'(辅)战斗时机表'!$A$4:$C$47,3,FALSE)&amp;IF(AB533="","","("&amp;AB533&amp;")"),"配置错误")&amp;IF(AD533="",""," 或 "))</f>
        <v/>
      </c>
      <c r="AD533" s="7" t="str">
        <f t="shared" ca="1" si="350"/>
        <v/>
      </c>
      <c r="AE533" s="7">
        <v>5</v>
      </c>
      <c r="AF533" s="7">
        <f t="shared" ca="1" si="351"/>
        <v>1</v>
      </c>
      <c r="AG533" s="10" t="str">
        <f t="shared" ca="1" si="352"/>
        <v/>
      </c>
      <c r="AH533" s="11" t="str">
        <f t="shared" ca="1" si="353"/>
        <v/>
      </c>
      <c r="AI533" s="11" t="str">
        <f t="shared" ca="1" si="354"/>
        <v/>
      </c>
      <c r="AJ533" s="11" t="str">
        <f ca="1">IF(AH533="","",IFERROR(VLOOKUP(VALUE(AH533),'(辅)战斗时机表'!$A$4:$C$47,3,FALSE)&amp;IF(AI533="","","("&amp;AI533&amp;")"),"配置错误")&amp;IF(AK533="",""," 或 "))</f>
        <v/>
      </c>
    </row>
    <row r="534" spans="1:36" x14ac:dyDescent="0.15">
      <c r="A534" s="9" t="str">
        <f t="shared" ca="1" si="330"/>
        <v>立即</v>
      </c>
      <c r="B534" s="7">
        <f ca="1">IF(OFFSET(Buff!R$6,ROW()-6,0)="","",OFFSET(Buff!R$6,ROW()-6,0))</f>
        <v>0</v>
      </c>
      <c r="C534" s="7">
        <v>1</v>
      </c>
      <c r="D534" s="7">
        <f t="shared" ca="1" si="331"/>
        <v>2</v>
      </c>
      <c r="E534" s="10" t="str">
        <f t="shared" ca="1" si="332"/>
        <v>0</v>
      </c>
      <c r="F534" s="11" t="str">
        <f t="shared" ca="1" si="333"/>
        <v>0</v>
      </c>
      <c r="G534" s="11" t="str">
        <f t="shared" ca="1" si="334"/>
        <v/>
      </c>
      <c r="H534" s="11" t="str">
        <f ca="1">IF(F534="","",IFERROR(VLOOKUP(VALUE(F534),'(辅)战斗时机表'!$A$4:$C$47,3,FALSE)&amp;IF(G534="","","("&amp;G534&amp;")"),"配置错误")&amp;IF(I534="",""," 或 "))</f>
        <v>立即</v>
      </c>
      <c r="I534" s="7" t="str">
        <f t="shared" ca="1" si="335"/>
        <v/>
      </c>
      <c r="J534" s="7">
        <v>2</v>
      </c>
      <c r="K534" s="7">
        <f t="shared" ca="1" si="336"/>
        <v>1</v>
      </c>
      <c r="L534" s="10" t="str">
        <f t="shared" ca="1" si="337"/>
        <v/>
      </c>
      <c r="M534" s="11" t="str">
        <f t="shared" ca="1" si="338"/>
        <v/>
      </c>
      <c r="N534" s="11" t="str">
        <f t="shared" ca="1" si="339"/>
        <v/>
      </c>
      <c r="O534" s="11" t="str">
        <f ca="1">IF(M534="","",IFERROR(VLOOKUP(VALUE(M534),'(辅)战斗时机表'!$A$4:$C$47,3,FALSE)&amp;IF(N534="","","("&amp;N534&amp;")"),"配置错误")&amp;IF(P534="",""," 或 "))</f>
        <v/>
      </c>
      <c r="P534" s="7" t="str">
        <f t="shared" ca="1" si="340"/>
        <v/>
      </c>
      <c r="Q534" s="7">
        <v>3</v>
      </c>
      <c r="R534" s="7">
        <f t="shared" ca="1" si="341"/>
        <v>1</v>
      </c>
      <c r="S534" s="10" t="str">
        <f t="shared" ca="1" si="342"/>
        <v/>
      </c>
      <c r="T534" s="11" t="str">
        <f t="shared" ca="1" si="343"/>
        <v/>
      </c>
      <c r="U534" s="11" t="str">
        <f t="shared" ca="1" si="344"/>
        <v/>
      </c>
      <c r="V534" s="11" t="str">
        <f ca="1">IF(T534="","",IFERROR(VLOOKUP(VALUE(T534),'(辅)战斗时机表'!$A$4:$C$47,3,FALSE)&amp;IF(U534="","","("&amp;U534&amp;")"),"配置错误")&amp;IF(W534="",""," 或 "))</f>
        <v/>
      </c>
      <c r="W534" s="7" t="str">
        <f t="shared" ca="1" si="345"/>
        <v/>
      </c>
      <c r="X534" s="7">
        <v>4</v>
      </c>
      <c r="Y534" s="7">
        <f t="shared" ca="1" si="346"/>
        <v>1</v>
      </c>
      <c r="Z534" s="10" t="str">
        <f t="shared" ca="1" si="347"/>
        <v/>
      </c>
      <c r="AA534" s="11" t="str">
        <f t="shared" ca="1" si="348"/>
        <v/>
      </c>
      <c r="AB534" s="11" t="str">
        <f t="shared" ca="1" si="349"/>
        <v/>
      </c>
      <c r="AC534" s="11" t="str">
        <f ca="1">IF(AA534="","",IFERROR(VLOOKUP(VALUE(AA534),'(辅)战斗时机表'!$A$4:$C$47,3,FALSE)&amp;IF(AB534="","","("&amp;AB534&amp;")"),"配置错误")&amp;IF(AD534="",""," 或 "))</f>
        <v/>
      </c>
      <c r="AD534" s="7" t="str">
        <f t="shared" ca="1" si="350"/>
        <v/>
      </c>
      <c r="AE534" s="7">
        <v>5</v>
      </c>
      <c r="AF534" s="7">
        <f t="shared" ca="1" si="351"/>
        <v>1</v>
      </c>
      <c r="AG534" s="10" t="str">
        <f t="shared" ca="1" si="352"/>
        <v/>
      </c>
      <c r="AH534" s="11" t="str">
        <f t="shared" ca="1" si="353"/>
        <v/>
      </c>
      <c r="AI534" s="11" t="str">
        <f t="shared" ca="1" si="354"/>
        <v/>
      </c>
      <c r="AJ534" s="11" t="str">
        <f ca="1">IF(AH534="","",IFERROR(VLOOKUP(VALUE(AH534),'(辅)战斗时机表'!$A$4:$C$47,3,FALSE)&amp;IF(AI534="","","("&amp;AI534&amp;")"),"配置错误")&amp;IF(AK534="",""," 或 "))</f>
        <v/>
      </c>
    </row>
    <row r="535" spans="1:36" x14ac:dyDescent="0.15">
      <c r="A535" s="9" t="str">
        <f t="shared" ca="1" si="330"/>
        <v>立即</v>
      </c>
      <c r="B535" s="7">
        <f ca="1">IF(OFFSET(Buff!R$6,ROW()-6,0)="","",OFFSET(Buff!R$6,ROW()-6,0))</f>
        <v>0</v>
      </c>
      <c r="C535" s="7">
        <v>1</v>
      </c>
      <c r="D535" s="7">
        <f t="shared" ca="1" si="331"/>
        <v>2</v>
      </c>
      <c r="E535" s="10" t="str">
        <f t="shared" ca="1" si="332"/>
        <v>0</v>
      </c>
      <c r="F535" s="11" t="str">
        <f t="shared" ca="1" si="333"/>
        <v>0</v>
      </c>
      <c r="G535" s="11" t="str">
        <f t="shared" ca="1" si="334"/>
        <v/>
      </c>
      <c r="H535" s="11" t="str">
        <f ca="1">IF(F535="","",IFERROR(VLOOKUP(VALUE(F535),'(辅)战斗时机表'!$A$4:$C$47,3,FALSE)&amp;IF(G535="","","("&amp;G535&amp;")"),"配置错误")&amp;IF(I535="",""," 或 "))</f>
        <v>立即</v>
      </c>
      <c r="I535" s="7" t="str">
        <f t="shared" ca="1" si="335"/>
        <v/>
      </c>
      <c r="J535" s="7">
        <v>2</v>
      </c>
      <c r="K535" s="7">
        <f t="shared" ca="1" si="336"/>
        <v>1</v>
      </c>
      <c r="L535" s="10" t="str">
        <f t="shared" ca="1" si="337"/>
        <v/>
      </c>
      <c r="M535" s="11" t="str">
        <f t="shared" ca="1" si="338"/>
        <v/>
      </c>
      <c r="N535" s="11" t="str">
        <f t="shared" ca="1" si="339"/>
        <v/>
      </c>
      <c r="O535" s="11" t="str">
        <f ca="1">IF(M535="","",IFERROR(VLOOKUP(VALUE(M535),'(辅)战斗时机表'!$A$4:$C$47,3,FALSE)&amp;IF(N535="","","("&amp;N535&amp;")"),"配置错误")&amp;IF(P535="",""," 或 "))</f>
        <v/>
      </c>
      <c r="P535" s="7" t="str">
        <f t="shared" ca="1" si="340"/>
        <v/>
      </c>
      <c r="Q535" s="7">
        <v>3</v>
      </c>
      <c r="R535" s="7">
        <f t="shared" ca="1" si="341"/>
        <v>1</v>
      </c>
      <c r="S535" s="10" t="str">
        <f t="shared" ca="1" si="342"/>
        <v/>
      </c>
      <c r="T535" s="11" t="str">
        <f t="shared" ca="1" si="343"/>
        <v/>
      </c>
      <c r="U535" s="11" t="str">
        <f t="shared" ca="1" si="344"/>
        <v/>
      </c>
      <c r="V535" s="11" t="str">
        <f ca="1">IF(T535="","",IFERROR(VLOOKUP(VALUE(T535),'(辅)战斗时机表'!$A$4:$C$47,3,FALSE)&amp;IF(U535="","","("&amp;U535&amp;")"),"配置错误")&amp;IF(W535="",""," 或 "))</f>
        <v/>
      </c>
      <c r="W535" s="7" t="str">
        <f t="shared" ca="1" si="345"/>
        <v/>
      </c>
      <c r="X535" s="7">
        <v>4</v>
      </c>
      <c r="Y535" s="7">
        <f t="shared" ca="1" si="346"/>
        <v>1</v>
      </c>
      <c r="Z535" s="10" t="str">
        <f t="shared" ca="1" si="347"/>
        <v/>
      </c>
      <c r="AA535" s="11" t="str">
        <f t="shared" ca="1" si="348"/>
        <v/>
      </c>
      <c r="AB535" s="11" t="str">
        <f t="shared" ca="1" si="349"/>
        <v/>
      </c>
      <c r="AC535" s="11" t="str">
        <f ca="1">IF(AA535="","",IFERROR(VLOOKUP(VALUE(AA535),'(辅)战斗时机表'!$A$4:$C$47,3,FALSE)&amp;IF(AB535="","","("&amp;AB535&amp;")"),"配置错误")&amp;IF(AD535="",""," 或 "))</f>
        <v/>
      </c>
      <c r="AD535" s="7" t="str">
        <f t="shared" ca="1" si="350"/>
        <v/>
      </c>
      <c r="AE535" s="7">
        <v>5</v>
      </c>
      <c r="AF535" s="7">
        <f t="shared" ca="1" si="351"/>
        <v>1</v>
      </c>
      <c r="AG535" s="10" t="str">
        <f t="shared" ca="1" si="352"/>
        <v/>
      </c>
      <c r="AH535" s="11" t="str">
        <f t="shared" ca="1" si="353"/>
        <v/>
      </c>
      <c r="AI535" s="11" t="str">
        <f t="shared" ca="1" si="354"/>
        <v/>
      </c>
      <c r="AJ535" s="11" t="str">
        <f ca="1">IF(AH535="","",IFERROR(VLOOKUP(VALUE(AH535),'(辅)战斗时机表'!$A$4:$C$47,3,FALSE)&amp;IF(AI535="","","("&amp;AI535&amp;")"),"配置错误")&amp;IF(AK535="",""," 或 "))</f>
        <v/>
      </c>
    </row>
    <row r="536" spans="1:36" x14ac:dyDescent="0.15">
      <c r="A536" s="9" t="str">
        <f t="shared" ca="1" si="330"/>
        <v>立即</v>
      </c>
      <c r="B536" s="7">
        <f ca="1">IF(OFFSET(Buff!R$6,ROW()-6,0)="","",OFFSET(Buff!R$6,ROW()-6,0))</f>
        <v>0</v>
      </c>
      <c r="C536" s="7">
        <v>1</v>
      </c>
      <c r="D536" s="7">
        <f t="shared" ca="1" si="331"/>
        <v>2</v>
      </c>
      <c r="E536" s="10" t="str">
        <f t="shared" ca="1" si="332"/>
        <v>0</v>
      </c>
      <c r="F536" s="11" t="str">
        <f t="shared" ca="1" si="333"/>
        <v>0</v>
      </c>
      <c r="G536" s="11" t="str">
        <f t="shared" ca="1" si="334"/>
        <v/>
      </c>
      <c r="H536" s="11" t="str">
        <f ca="1">IF(F536="","",IFERROR(VLOOKUP(VALUE(F536),'(辅)战斗时机表'!$A$4:$C$47,3,FALSE)&amp;IF(G536="","","("&amp;G536&amp;")"),"配置错误")&amp;IF(I536="",""," 或 "))</f>
        <v>立即</v>
      </c>
      <c r="I536" s="7" t="str">
        <f t="shared" ca="1" si="335"/>
        <v/>
      </c>
      <c r="J536" s="7">
        <v>2</v>
      </c>
      <c r="K536" s="7">
        <f t="shared" ca="1" si="336"/>
        <v>1</v>
      </c>
      <c r="L536" s="10" t="str">
        <f t="shared" ca="1" si="337"/>
        <v/>
      </c>
      <c r="M536" s="11" t="str">
        <f t="shared" ca="1" si="338"/>
        <v/>
      </c>
      <c r="N536" s="11" t="str">
        <f t="shared" ca="1" si="339"/>
        <v/>
      </c>
      <c r="O536" s="11" t="str">
        <f ca="1">IF(M536="","",IFERROR(VLOOKUP(VALUE(M536),'(辅)战斗时机表'!$A$4:$C$47,3,FALSE)&amp;IF(N536="","","("&amp;N536&amp;")"),"配置错误")&amp;IF(P536="",""," 或 "))</f>
        <v/>
      </c>
      <c r="P536" s="7" t="str">
        <f t="shared" ca="1" si="340"/>
        <v/>
      </c>
      <c r="Q536" s="7">
        <v>3</v>
      </c>
      <c r="R536" s="7">
        <f t="shared" ca="1" si="341"/>
        <v>1</v>
      </c>
      <c r="S536" s="10" t="str">
        <f t="shared" ca="1" si="342"/>
        <v/>
      </c>
      <c r="T536" s="11" t="str">
        <f t="shared" ca="1" si="343"/>
        <v/>
      </c>
      <c r="U536" s="11" t="str">
        <f t="shared" ca="1" si="344"/>
        <v/>
      </c>
      <c r="V536" s="11" t="str">
        <f ca="1">IF(T536="","",IFERROR(VLOOKUP(VALUE(T536),'(辅)战斗时机表'!$A$4:$C$47,3,FALSE)&amp;IF(U536="","","("&amp;U536&amp;")"),"配置错误")&amp;IF(W536="",""," 或 "))</f>
        <v/>
      </c>
      <c r="W536" s="7" t="str">
        <f t="shared" ca="1" si="345"/>
        <v/>
      </c>
      <c r="X536" s="7">
        <v>4</v>
      </c>
      <c r="Y536" s="7">
        <f t="shared" ca="1" si="346"/>
        <v>1</v>
      </c>
      <c r="Z536" s="10" t="str">
        <f t="shared" ca="1" si="347"/>
        <v/>
      </c>
      <c r="AA536" s="11" t="str">
        <f t="shared" ca="1" si="348"/>
        <v/>
      </c>
      <c r="AB536" s="11" t="str">
        <f t="shared" ca="1" si="349"/>
        <v/>
      </c>
      <c r="AC536" s="11" t="str">
        <f ca="1">IF(AA536="","",IFERROR(VLOOKUP(VALUE(AA536),'(辅)战斗时机表'!$A$4:$C$47,3,FALSE)&amp;IF(AB536="","","("&amp;AB536&amp;")"),"配置错误")&amp;IF(AD536="",""," 或 "))</f>
        <v/>
      </c>
      <c r="AD536" s="7" t="str">
        <f t="shared" ca="1" si="350"/>
        <v/>
      </c>
      <c r="AE536" s="7">
        <v>5</v>
      </c>
      <c r="AF536" s="7">
        <f t="shared" ca="1" si="351"/>
        <v>1</v>
      </c>
      <c r="AG536" s="10" t="str">
        <f t="shared" ca="1" si="352"/>
        <v/>
      </c>
      <c r="AH536" s="11" t="str">
        <f t="shared" ca="1" si="353"/>
        <v/>
      </c>
      <c r="AI536" s="11" t="str">
        <f t="shared" ca="1" si="354"/>
        <v/>
      </c>
      <c r="AJ536" s="11" t="str">
        <f ca="1">IF(AH536="","",IFERROR(VLOOKUP(VALUE(AH536),'(辅)战斗时机表'!$A$4:$C$47,3,FALSE)&amp;IF(AI536="","","("&amp;AI536&amp;")"),"配置错误")&amp;IF(AK536="",""," 或 "))</f>
        <v/>
      </c>
    </row>
    <row r="537" spans="1:36" x14ac:dyDescent="0.15">
      <c r="A537" s="9" t="str">
        <f t="shared" ca="1" si="330"/>
        <v>立即</v>
      </c>
      <c r="B537" s="7">
        <f ca="1">IF(OFFSET(Buff!R$6,ROW()-6,0)="","",OFFSET(Buff!R$6,ROW()-6,0))</f>
        <v>0</v>
      </c>
      <c r="C537" s="7">
        <v>1</v>
      </c>
      <c r="D537" s="7">
        <f t="shared" ca="1" si="331"/>
        <v>2</v>
      </c>
      <c r="E537" s="10" t="str">
        <f t="shared" ca="1" si="332"/>
        <v>0</v>
      </c>
      <c r="F537" s="11" t="str">
        <f t="shared" ca="1" si="333"/>
        <v>0</v>
      </c>
      <c r="G537" s="11" t="str">
        <f t="shared" ca="1" si="334"/>
        <v/>
      </c>
      <c r="H537" s="11" t="str">
        <f ca="1">IF(F537="","",IFERROR(VLOOKUP(VALUE(F537),'(辅)战斗时机表'!$A$4:$C$47,3,FALSE)&amp;IF(G537="","","("&amp;G537&amp;")"),"配置错误")&amp;IF(I537="",""," 或 "))</f>
        <v>立即</v>
      </c>
      <c r="I537" s="7" t="str">
        <f t="shared" ca="1" si="335"/>
        <v/>
      </c>
      <c r="J537" s="7">
        <v>2</v>
      </c>
      <c r="K537" s="7">
        <f t="shared" ca="1" si="336"/>
        <v>1</v>
      </c>
      <c r="L537" s="10" t="str">
        <f t="shared" ca="1" si="337"/>
        <v/>
      </c>
      <c r="M537" s="11" t="str">
        <f t="shared" ca="1" si="338"/>
        <v/>
      </c>
      <c r="N537" s="11" t="str">
        <f t="shared" ca="1" si="339"/>
        <v/>
      </c>
      <c r="O537" s="11" t="str">
        <f ca="1">IF(M537="","",IFERROR(VLOOKUP(VALUE(M537),'(辅)战斗时机表'!$A$4:$C$47,3,FALSE)&amp;IF(N537="","","("&amp;N537&amp;")"),"配置错误")&amp;IF(P537="",""," 或 "))</f>
        <v/>
      </c>
      <c r="P537" s="7" t="str">
        <f t="shared" ca="1" si="340"/>
        <v/>
      </c>
      <c r="Q537" s="7">
        <v>3</v>
      </c>
      <c r="R537" s="7">
        <f t="shared" ca="1" si="341"/>
        <v>1</v>
      </c>
      <c r="S537" s="10" t="str">
        <f t="shared" ca="1" si="342"/>
        <v/>
      </c>
      <c r="T537" s="11" t="str">
        <f t="shared" ca="1" si="343"/>
        <v/>
      </c>
      <c r="U537" s="11" t="str">
        <f t="shared" ca="1" si="344"/>
        <v/>
      </c>
      <c r="V537" s="11" t="str">
        <f ca="1">IF(T537="","",IFERROR(VLOOKUP(VALUE(T537),'(辅)战斗时机表'!$A$4:$C$47,3,FALSE)&amp;IF(U537="","","("&amp;U537&amp;")"),"配置错误")&amp;IF(W537="",""," 或 "))</f>
        <v/>
      </c>
      <c r="W537" s="7" t="str">
        <f t="shared" ca="1" si="345"/>
        <v/>
      </c>
      <c r="X537" s="7">
        <v>4</v>
      </c>
      <c r="Y537" s="7">
        <f t="shared" ca="1" si="346"/>
        <v>1</v>
      </c>
      <c r="Z537" s="10" t="str">
        <f t="shared" ca="1" si="347"/>
        <v/>
      </c>
      <c r="AA537" s="11" t="str">
        <f t="shared" ca="1" si="348"/>
        <v/>
      </c>
      <c r="AB537" s="11" t="str">
        <f t="shared" ca="1" si="349"/>
        <v/>
      </c>
      <c r="AC537" s="11" t="str">
        <f ca="1">IF(AA537="","",IFERROR(VLOOKUP(VALUE(AA537),'(辅)战斗时机表'!$A$4:$C$47,3,FALSE)&amp;IF(AB537="","","("&amp;AB537&amp;")"),"配置错误")&amp;IF(AD537="",""," 或 "))</f>
        <v/>
      </c>
      <c r="AD537" s="7" t="str">
        <f t="shared" ca="1" si="350"/>
        <v/>
      </c>
      <c r="AE537" s="7">
        <v>5</v>
      </c>
      <c r="AF537" s="7">
        <f t="shared" ca="1" si="351"/>
        <v>1</v>
      </c>
      <c r="AG537" s="10" t="str">
        <f t="shared" ca="1" si="352"/>
        <v/>
      </c>
      <c r="AH537" s="11" t="str">
        <f t="shared" ca="1" si="353"/>
        <v/>
      </c>
      <c r="AI537" s="11" t="str">
        <f t="shared" ca="1" si="354"/>
        <v/>
      </c>
      <c r="AJ537" s="11" t="str">
        <f ca="1">IF(AH537="","",IFERROR(VLOOKUP(VALUE(AH537),'(辅)战斗时机表'!$A$4:$C$47,3,FALSE)&amp;IF(AI537="","","("&amp;AI537&amp;")"),"配置错误")&amp;IF(AK537="",""," 或 "))</f>
        <v/>
      </c>
    </row>
    <row r="538" spans="1:36" x14ac:dyDescent="0.15">
      <c r="A538" s="9" t="str">
        <f t="shared" ca="1" si="330"/>
        <v>立即</v>
      </c>
      <c r="B538" s="7">
        <f ca="1">IF(OFFSET(Buff!R$6,ROW()-6,0)="","",OFFSET(Buff!R$6,ROW()-6,0))</f>
        <v>0</v>
      </c>
      <c r="C538" s="7">
        <v>1</v>
      </c>
      <c r="D538" s="7">
        <f t="shared" ca="1" si="331"/>
        <v>2</v>
      </c>
      <c r="E538" s="10" t="str">
        <f t="shared" ca="1" si="332"/>
        <v>0</v>
      </c>
      <c r="F538" s="11" t="str">
        <f t="shared" ca="1" si="333"/>
        <v>0</v>
      </c>
      <c r="G538" s="11" t="str">
        <f t="shared" ca="1" si="334"/>
        <v/>
      </c>
      <c r="H538" s="11" t="str">
        <f ca="1">IF(F538="","",IFERROR(VLOOKUP(VALUE(F538),'(辅)战斗时机表'!$A$4:$C$47,3,FALSE)&amp;IF(G538="","","("&amp;G538&amp;")"),"配置错误")&amp;IF(I538="",""," 或 "))</f>
        <v>立即</v>
      </c>
      <c r="I538" s="7" t="str">
        <f t="shared" ca="1" si="335"/>
        <v/>
      </c>
      <c r="J538" s="7">
        <v>2</v>
      </c>
      <c r="K538" s="7">
        <f t="shared" ca="1" si="336"/>
        <v>1</v>
      </c>
      <c r="L538" s="10" t="str">
        <f t="shared" ca="1" si="337"/>
        <v/>
      </c>
      <c r="M538" s="11" t="str">
        <f t="shared" ca="1" si="338"/>
        <v/>
      </c>
      <c r="N538" s="11" t="str">
        <f t="shared" ca="1" si="339"/>
        <v/>
      </c>
      <c r="O538" s="11" t="str">
        <f ca="1">IF(M538="","",IFERROR(VLOOKUP(VALUE(M538),'(辅)战斗时机表'!$A$4:$C$47,3,FALSE)&amp;IF(N538="","","("&amp;N538&amp;")"),"配置错误")&amp;IF(P538="",""," 或 "))</f>
        <v/>
      </c>
      <c r="P538" s="7" t="str">
        <f t="shared" ca="1" si="340"/>
        <v/>
      </c>
      <c r="Q538" s="7">
        <v>3</v>
      </c>
      <c r="R538" s="7">
        <f t="shared" ca="1" si="341"/>
        <v>1</v>
      </c>
      <c r="S538" s="10" t="str">
        <f t="shared" ca="1" si="342"/>
        <v/>
      </c>
      <c r="T538" s="11" t="str">
        <f t="shared" ca="1" si="343"/>
        <v/>
      </c>
      <c r="U538" s="11" t="str">
        <f t="shared" ca="1" si="344"/>
        <v/>
      </c>
      <c r="V538" s="11" t="str">
        <f ca="1">IF(T538="","",IFERROR(VLOOKUP(VALUE(T538),'(辅)战斗时机表'!$A$4:$C$47,3,FALSE)&amp;IF(U538="","","("&amp;U538&amp;")"),"配置错误")&amp;IF(W538="",""," 或 "))</f>
        <v/>
      </c>
      <c r="W538" s="7" t="str">
        <f t="shared" ca="1" si="345"/>
        <v/>
      </c>
      <c r="X538" s="7">
        <v>4</v>
      </c>
      <c r="Y538" s="7">
        <f t="shared" ca="1" si="346"/>
        <v>1</v>
      </c>
      <c r="Z538" s="10" t="str">
        <f t="shared" ca="1" si="347"/>
        <v/>
      </c>
      <c r="AA538" s="11" t="str">
        <f t="shared" ca="1" si="348"/>
        <v/>
      </c>
      <c r="AB538" s="11" t="str">
        <f t="shared" ca="1" si="349"/>
        <v/>
      </c>
      <c r="AC538" s="11" t="str">
        <f ca="1">IF(AA538="","",IFERROR(VLOOKUP(VALUE(AA538),'(辅)战斗时机表'!$A$4:$C$47,3,FALSE)&amp;IF(AB538="","","("&amp;AB538&amp;")"),"配置错误")&amp;IF(AD538="",""," 或 "))</f>
        <v/>
      </c>
      <c r="AD538" s="7" t="str">
        <f t="shared" ca="1" si="350"/>
        <v/>
      </c>
      <c r="AE538" s="7">
        <v>5</v>
      </c>
      <c r="AF538" s="7">
        <f t="shared" ca="1" si="351"/>
        <v>1</v>
      </c>
      <c r="AG538" s="10" t="str">
        <f t="shared" ca="1" si="352"/>
        <v/>
      </c>
      <c r="AH538" s="11" t="str">
        <f t="shared" ca="1" si="353"/>
        <v/>
      </c>
      <c r="AI538" s="11" t="str">
        <f t="shared" ca="1" si="354"/>
        <v/>
      </c>
      <c r="AJ538" s="11" t="str">
        <f ca="1">IF(AH538="","",IFERROR(VLOOKUP(VALUE(AH538),'(辅)战斗时机表'!$A$4:$C$47,3,FALSE)&amp;IF(AI538="","","("&amp;AI538&amp;")"),"配置错误")&amp;IF(AK538="",""," 或 "))</f>
        <v/>
      </c>
    </row>
    <row r="539" spans="1:36" x14ac:dyDescent="0.15">
      <c r="A539" s="9" t="str">
        <f t="shared" ca="1" si="330"/>
        <v>立即</v>
      </c>
      <c r="B539" s="7">
        <f ca="1">IF(OFFSET(Buff!R$6,ROW()-6,0)="","",OFFSET(Buff!R$6,ROW()-6,0))</f>
        <v>0</v>
      </c>
      <c r="C539" s="7">
        <v>1</v>
      </c>
      <c r="D539" s="7">
        <f t="shared" ca="1" si="331"/>
        <v>2</v>
      </c>
      <c r="E539" s="10" t="str">
        <f t="shared" ca="1" si="332"/>
        <v>0</v>
      </c>
      <c r="F539" s="11" t="str">
        <f t="shared" ca="1" si="333"/>
        <v>0</v>
      </c>
      <c r="G539" s="11" t="str">
        <f t="shared" ca="1" si="334"/>
        <v/>
      </c>
      <c r="H539" s="11" t="str">
        <f ca="1">IF(F539="","",IFERROR(VLOOKUP(VALUE(F539),'(辅)战斗时机表'!$A$4:$C$47,3,FALSE)&amp;IF(G539="","","("&amp;G539&amp;")"),"配置错误")&amp;IF(I539="",""," 或 "))</f>
        <v>立即</v>
      </c>
      <c r="I539" s="7" t="str">
        <f t="shared" ca="1" si="335"/>
        <v/>
      </c>
      <c r="J539" s="7">
        <v>2</v>
      </c>
      <c r="K539" s="7">
        <f t="shared" ca="1" si="336"/>
        <v>1</v>
      </c>
      <c r="L539" s="10" t="str">
        <f t="shared" ca="1" si="337"/>
        <v/>
      </c>
      <c r="M539" s="11" t="str">
        <f t="shared" ca="1" si="338"/>
        <v/>
      </c>
      <c r="N539" s="11" t="str">
        <f t="shared" ca="1" si="339"/>
        <v/>
      </c>
      <c r="O539" s="11" t="str">
        <f ca="1">IF(M539="","",IFERROR(VLOOKUP(VALUE(M539),'(辅)战斗时机表'!$A$4:$C$47,3,FALSE)&amp;IF(N539="","","("&amp;N539&amp;")"),"配置错误")&amp;IF(P539="",""," 或 "))</f>
        <v/>
      </c>
      <c r="P539" s="7" t="str">
        <f t="shared" ca="1" si="340"/>
        <v/>
      </c>
      <c r="Q539" s="7">
        <v>3</v>
      </c>
      <c r="R539" s="7">
        <f t="shared" ca="1" si="341"/>
        <v>1</v>
      </c>
      <c r="S539" s="10" t="str">
        <f t="shared" ca="1" si="342"/>
        <v/>
      </c>
      <c r="T539" s="11" t="str">
        <f t="shared" ca="1" si="343"/>
        <v/>
      </c>
      <c r="U539" s="11" t="str">
        <f t="shared" ca="1" si="344"/>
        <v/>
      </c>
      <c r="V539" s="11" t="str">
        <f ca="1">IF(T539="","",IFERROR(VLOOKUP(VALUE(T539),'(辅)战斗时机表'!$A$4:$C$47,3,FALSE)&amp;IF(U539="","","("&amp;U539&amp;")"),"配置错误")&amp;IF(W539="",""," 或 "))</f>
        <v/>
      </c>
      <c r="W539" s="7" t="str">
        <f t="shared" ca="1" si="345"/>
        <v/>
      </c>
      <c r="X539" s="7">
        <v>4</v>
      </c>
      <c r="Y539" s="7">
        <f t="shared" ca="1" si="346"/>
        <v>1</v>
      </c>
      <c r="Z539" s="10" t="str">
        <f t="shared" ca="1" si="347"/>
        <v/>
      </c>
      <c r="AA539" s="11" t="str">
        <f t="shared" ca="1" si="348"/>
        <v/>
      </c>
      <c r="AB539" s="11" t="str">
        <f t="shared" ca="1" si="349"/>
        <v/>
      </c>
      <c r="AC539" s="11" t="str">
        <f ca="1">IF(AA539="","",IFERROR(VLOOKUP(VALUE(AA539),'(辅)战斗时机表'!$A$4:$C$47,3,FALSE)&amp;IF(AB539="","","("&amp;AB539&amp;")"),"配置错误")&amp;IF(AD539="",""," 或 "))</f>
        <v/>
      </c>
      <c r="AD539" s="7" t="str">
        <f t="shared" ca="1" si="350"/>
        <v/>
      </c>
      <c r="AE539" s="7">
        <v>5</v>
      </c>
      <c r="AF539" s="7">
        <f t="shared" ca="1" si="351"/>
        <v>1</v>
      </c>
      <c r="AG539" s="10" t="str">
        <f t="shared" ca="1" si="352"/>
        <v/>
      </c>
      <c r="AH539" s="11" t="str">
        <f t="shared" ca="1" si="353"/>
        <v/>
      </c>
      <c r="AI539" s="11" t="str">
        <f t="shared" ca="1" si="354"/>
        <v/>
      </c>
      <c r="AJ539" s="11" t="str">
        <f ca="1">IF(AH539="","",IFERROR(VLOOKUP(VALUE(AH539),'(辅)战斗时机表'!$A$4:$C$47,3,FALSE)&amp;IF(AI539="","","("&amp;AI539&amp;")"),"配置错误")&amp;IF(AK539="",""," 或 "))</f>
        <v/>
      </c>
    </row>
    <row r="540" spans="1:36" x14ac:dyDescent="0.15">
      <c r="A540" s="9" t="str">
        <f t="shared" ca="1" si="330"/>
        <v>立即</v>
      </c>
      <c r="B540" s="7">
        <f ca="1">IF(OFFSET(Buff!R$6,ROW()-6,0)="","",OFFSET(Buff!R$6,ROW()-6,0))</f>
        <v>0</v>
      </c>
      <c r="C540" s="7">
        <v>1</v>
      </c>
      <c r="D540" s="7">
        <f t="shared" ca="1" si="331"/>
        <v>2</v>
      </c>
      <c r="E540" s="10" t="str">
        <f t="shared" ca="1" si="332"/>
        <v>0</v>
      </c>
      <c r="F540" s="11" t="str">
        <f t="shared" ca="1" si="333"/>
        <v>0</v>
      </c>
      <c r="G540" s="11" t="str">
        <f t="shared" ca="1" si="334"/>
        <v/>
      </c>
      <c r="H540" s="11" t="str">
        <f ca="1">IF(F540="","",IFERROR(VLOOKUP(VALUE(F540),'(辅)战斗时机表'!$A$4:$C$47,3,FALSE)&amp;IF(G540="","","("&amp;G540&amp;")"),"配置错误")&amp;IF(I540="",""," 或 "))</f>
        <v>立即</v>
      </c>
      <c r="I540" s="7" t="str">
        <f t="shared" ca="1" si="335"/>
        <v/>
      </c>
      <c r="J540" s="7">
        <v>2</v>
      </c>
      <c r="K540" s="7">
        <f t="shared" ca="1" si="336"/>
        <v>1</v>
      </c>
      <c r="L540" s="10" t="str">
        <f t="shared" ca="1" si="337"/>
        <v/>
      </c>
      <c r="M540" s="11" t="str">
        <f t="shared" ca="1" si="338"/>
        <v/>
      </c>
      <c r="N540" s="11" t="str">
        <f t="shared" ca="1" si="339"/>
        <v/>
      </c>
      <c r="O540" s="11" t="str">
        <f ca="1">IF(M540="","",IFERROR(VLOOKUP(VALUE(M540),'(辅)战斗时机表'!$A$4:$C$47,3,FALSE)&amp;IF(N540="","","("&amp;N540&amp;")"),"配置错误")&amp;IF(P540="",""," 或 "))</f>
        <v/>
      </c>
      <c r="P540" s="7" t="str">
        <f t="shared" ca="1" si="340"/>
        <v/>
      </c>
      <c r="Q540" s="7">
        <v>3</v>
      </c>
      <c r="R540" s="7">
        <f t="shared" ca="1" si="341"/>
        <v>1</v>
      </c>
      <c r="S540" s="10" t="str">
        <f t="shared" ca="1" si="342"/>
        <v/>
      </c>
      <c r="T540" s="11" t="str">
        <f t="shared" ca="1" si="343"/>
        <v/>
      </c>
      <c r="U540" s="11" t="str">
        <f t="shared" ca="1" si="344"/>
        <v/>
      </c>
      <c r="V540" s="11" t="str">
        <f ca="1">IF(T540="","",IFERROR(VLOOKUP(VALUE(T540),'(辅)战斗时机表'!$A$4:$C$47,3,FALSE)&amp;IF(U540="","","("&amp;U540&amp;")"),"配置错误")&amp;IF(W540="",""," 或 "))</f>
        <v/>
      </c>
      <c r="W540" s="7" t="str">
        <f t="shared" ca="1" si="345"/>
        <v/>
      </c>
      <c r="X540" s="7">
        <v>4</v>
      </c>
      <c r="Y540" s="7">
        <f t="shared" ca="1" si="346"/>
        <v>1</v>
      </c>
      <c r="Z540" s="10" t="str">
        <f t="shared" ca="1" si="347"/>
        <v/>
      </c>
      <c r="AA540" s="11" t="str">
        <f t="shared" ca="1" si="348"/>
        <v/>
      </c>
      <c r="AB540" s="11" t="str">
        <f t="shared" ca="1" si="349"/>
        <v/>
      </c>
      <c r="AC540" s="11" t="str">
        <f ca="1">IF(AA540="","",IFERROR(VLOOKUP(VALUE(AA540),'(辅)战斗时机表'!$A$4:$C$47,3,FALSE)&amp;IF(AB540="","","("&amp;AB540&amp;")"),"配置错误")&amp;IF(AD540="",""," 或 "))</f>
        <v/>
      </c>
      <c r="AD540" s="7" t="str">
        <f t="shared" ca="1" si="350"/>
        <v/>
      </c>
      <c r="AE540" s="7">
        <v>5</v>
      </c>
      <c r="AF540" s="7">
        <f t="shared" ca="1" si="351"/>
        <v>1</v>
      </c>
      <c r="AG540" s="10" t="str">
        <f t="shared" ca="1" si="352"/>
        <v/>
      </c>
      <c r="AH540" s="11" t="str">
        <f t="shared" ca="1" si="353"/>
        <v/>
      </c>
      <c r="AI540" s="11" t="str">
        <f t="shared" ca="1" si="354"/>
        <v/>
      </c>
      <c r="AJ540" s="11" t="str">
        <f ca="1">IF(AH540="","",IFERROR(VLOOKUP(VALUE(AH540),'(辅)战斗时机表'!$A$4:$C$47,3,FALSE)&amp;IF(AI540="","","("&amp;AI540&amp;")"),"配置错误")&amp;IF(AK540="",""," 或 "))</f>
        <v/>
      </c>
    </row>
    <row r="541" spans="1:36" x14ac:dyDescent="0.15">
      <c r="A541" s="9" t="str">
        <f t="shared" ca="1" si="330"/>
        <v>立即</v>
      </c>
      <c r="B541" s="7">
        <f ca="1">IF(OFFSET(Buff!R$6,ROW()-6,0)="","",OFFSET(Buff!R$6,ROW()-6,0))</f>
        <v>0</v>
      </c>
      <c r="C541" s="7">
        <v>1</v>
      </c>
      <c r="D541" s="7">
        <f t="shared" ca="1" si="331"/>
        <v>2</v>
      </c>
      <c r="E541" s="10" t="str">
        <f t="shared" ca="1" si="332"/>
        <v>0</v>
      </c>
      <c r="F541" s="11" t="str">
        <f t="shared" ca="1" si="333"/>
        <v>0</v>
      </c>
      <c r="G541" s="11" t="str">
        <f t="shared" ca="1" si="334"/>
        <v/>
      </c>
      <c r="H541" s="11" t="str">
        <f ca="1">IF(F541="","",IFERROR(VLOOKUP(VALUE(F541),'(辅)战斗时机表'!$A$4:$C$47,3,FALSE)&amp;IF(G541="","","("&amp;G541&amp;")"),"配置错误")&amp;IF(I541="",""," 或 "))</f>
        <v>立即</v>
      </c>
      <c r="I541" s="7" t="str">
        <f t="shared" ca="1" si="335"/>
        <v/>
      </c>
      <c r="J541" s="7">
        <v>2</v>
      </c>
      <c r="K541" s="7">
        <f t="shared" ca="1" si="336"/>
        <v>1</v>
      </c>
      <c r="L541" s="10" t="str">
        <f t="shared" ca="1" si="337"/>
        <v/>
      </c>
      <c r="M541" s="11" t="str">
        <f t="shared" ca="1" si="338"/>
        <v/>
      </c>
      <c r="N541" s="11" t="str">
        <f t="shared" ca="1" si="339"/>
        <v/>
      </c>
      <c r="O541" s="11" t="str">
        <f ca="1">IF(M541="","",IFERROR(VLOOKUP(VALUE(M541),'(辅)战斗时机表'!$A$4:$C$47,3,FALSE)&amp;IF(N541="","","("&amp;N541&amp;")"),"配置错误")&amp;IF(P541="",""," 或 "))</f>
        <v/>
      </c>
      <c r="P541" s="7" t="str">
        <f t="shared" ca="1" si="340"/>
        <v/>
      </c>
      <c r="Q541" s="7">
        <v>3</v>
      </c>
      <c r="R541" s="7">
        <f t="shared" ca="1" si="341"/>
        <v>1</v>
      </c>
      <c r="S541" s="10" t="str">
        <f t="shared" ca="1" si="342"/>
        <v/>
      </c>
      <c r="T541" s="11" t="str">
        <f t="shared" ca="1" si="343"/>
        <v/>
      </c>
      <c r="U541" s="11" t="str">
        <f t="shared" ca="1" si="344"/>
        <v/>
      </c>
      <c r="V541" s="11" t="str">
        <f ca="1">IF(T541="","",IFERROR(VLOOKUP(VALUE(T541),'(辅)战斗时机表'!$A$4:$C$47,3,FALSE)&amp;IF(U541="","","("&amp;U541&amp;")"),"配置错误")&amp;IF(W541="",""," 或 "))</f>
        <v/>
      </c>
      <c r="W541" s="7" t="str">
        <f t="shared" ca="1" si="345"/>
        <v/>
      </c>
      <c r="X541" s="7">
        <v>4</v>
      </c>
      <c r="Y541" s="7">
        <f t="shared" ca="1" si="346"/>
        <v>1</v>
      </c>
      <c r="Z541" s="10" t="str">
        <f t="shared" ca="1" si="347"/>
        <v/>
      </c>
      <c r="AA541" s="11" t="str">
        <f t="shared" ca="1" si="348"/>
        <v/>
      </c>
      <c r="AB541" s="11" t="str">
        <f t="shared" ca="1" si="349"/>
        <v/>
      </c>
      <c r="AC541" s="11" t="str">
        <f ca="1">IF(AA541="","",IFERROR(VLOOKUP(VALUE(AA541),'(辅)战斗时机表'!$A$4:$C$47,3,FALSE)&amp;IF(AB541="","","("&amp;AB541&amp;")"),"配置错误")&amp;IF(AD541="",""," 或 "))</f>
        <v/>
      </c>
      <c r="AD541" s="7" t="str">
        <f t="shared" ca="1" si="350"/>
        <v/>
      </c>
      <c r="AE541" s="7">
        <v>5</v>
      </c>
      <c r="AF541" s="7">
        <f t="shared" ca="1" si="351"/>
        <v>1</v>
      </c>
      <c r="AG541" s="10" t="str">
        <f t="shared" ca="1" si="352"/>
        <v/>
      </c>
      <c r="AH541" s="11" t="str">
        <f t="shared" ca="1" si="353"/>
        <v/>
      </c>
      <c r="AI541" s="11" t="str">
        <f t="shared" ca="1" si="354"/>
        <v/>
      </c>
      <c r="AJ541" s="11" t="str">
        <f ca="1">IF(AH541="","",IFERROR(VLOOKUP(VALUE(AH541),'(辅)战斗时机表'!$A$4:$C$47,3,FALSE)&amp;IF(AI541="","","("&amp;AI541&amp;")"),"配置错误")&amp;IF(AK541="",""," 或 "))</f>
        <v/>
      </c>
    </row>
    <row r="542" spans="1:36" x14ac:dyDescent="0.15">
      <c r="A542" s="9" t="str">
        <f t="shared" ca="1" si="330"/>
        <v>立即</v>
      </c>
      <c r="B542" s="7">
        <f ca="1">IF(OFFSET(Buff!R$6,ROW()-6,0)="","",OFFSET(Buff!R$6,ROW()-6,0))</f>
        <v>0</v>
      </c>
      <c r="C542" s="7">
        <v>1</v>
      </c>
      <c r="D542" s="7">
        <f t="shared" ca="1" si="331"/>
        <v>2</v>
      </c>
      <c r="E542" s="10" t="str">
        <f t="shared" ca="1" si="332"/>
        <v>0</v>
      </c>
      <c r="F542" s="11" t="str">
        <f t="shared" ca="1" si="333"/>
        <v>0</v>
      </c>
      <c r="G542" s="11" t="str">
        <f t="shared" ca="1" si="334"/>
        <v/>
      </c>
      <c r="H542" s="11" t="str">
        <f ca="1">IF(F542="","",IFERROR(VLOOKUP(VALUE(F542),'(辅)战斗时机表'!$A$4:$C$47,3,FALSE)&amp;IF(G542="","","("&amp;G542&amp;")"),"配置错误")&amp;IF(I542="",""," 或 "))</f>
        <v>立即</v>
      </c>
      <c r="I542" s="7" t="str">
        <f t="shared" ca="1" si="335"/>
        <v/>
      </c>
      <c r="J542" s="7">
        <v>2</v>
      </c>
      <c r="K542" s="7">
        <f t="shared" ca="1" si="336"/>
        <v>1</v>
      </c>
      <c r="L542" s="10" t="str">
        <f t="shared" ca="1" si="337"/>
        <v/>
      </c>
      <c r="M542" s="11" t="str">
        <f t="shared" ca="1" si="338"/>
        <v/>
      </c>
      <c r="N542" s="11" t="str">
        <f t="shared" ca="1" si="339"/>
        <v/>
      </c>
      <c r="O542" s="11" t="str">
        <f ca="1">IF(M542="","",IFERROR(VLOOKUP(VALUE(M542),'(辅)战斗时机表'!$A$4:$C$47,3,FALSE)&amp;IF(N542="","","("&amp;N542&amp;")"),"配置错误")&amp;IF(P542="",""," 或 "))</f>
        <v/>
      </c>
      <c r="P542" s="7" t="str">
        <f t="shared" ca="1" si="340"/>
        <v/>
      </c>
      <c r="Q542" s="7">
        <v>3</v>
      </c>
      <c r="R542" s="7">
        <f t="shared" ca="1" si="341"/>
        <v>1</v>
      </c>
      <c r="S542" s="10" t="str">
        <f t="shared" ca="1" si="342"/>
        <v/>
      </c>
      <c r="T542" s="11" t="str">
        <f t="shared" ca="1" si="343"/>
        <v/>
      </c>
      <c r="U542" s="11" t="str">
        <f t="shared" ca="1" si="344"/>
        <v/>
      </c>
      <c r="V542" s="11" t="str">
        <f ca="1">IF(T542="","",IFERROR(VLOOKUP(VALUE(T542),'(辅)战斗时机表'!$A$4:$C$47,3,FALSE)&amp;IF(U542="","","("&amp;U542&amp;")"),"配置错误")&amp;IF(W542="",""," 或 "))</f>
        <v/>
      </c>
      <c r="W542" s="7" t="str">
        <f t="shared" ca="1" si="345"/>
        <v/>
      </c>
      <c r="X542" s="7">
        <v>4</v>
      </c>
      <c r="Y542" s="7">
        <f t="shared" ca="1" si="346"/>
        <v>1</v>
      </c>
      <c r="Z542" s="10" t="str">
        <f t="shared" ca="1" si="347"/>
        <v/>
      </c>
      <c r="AA542" s="11" t="str">
        <f t="shared" ca="1" si="348"/>
        <v/>
      </c>
      <c r="AB542" s="11" t="str">
        <f t="shared" ca="1" si="349"/>
        <v/>
      </c>
      <c r="AC542" s="11" t="str">
        <f ca="1">IF(AA542="","",IFERROR(VLOOKUP(VALUE(AA542),'(辅)战斗时机表'!$A$4:$C$47,3,FALSE)&amp;IF(AB542="","","("&amp;AB542&amp;")"),"配置错误")&amp;IF(AD542="",""," 或 "))</f>
        <v/>
      </c>
      <c r="AD542" s="7" t="str">
        <f t="shared" ca="1" si="350"/>
        <v/>
      </c>
      <c r="AE542" s="7">
        <v>5</v>
      </c>
      <c r="AF542" s="7">
        <f t="shared" ca="1" si="351"/>
        <v>1</v>
      </c>
      <c r="AG542" s="10" t="str">
        <f t="shared" ca="1" si="352"/>
        <v/>
      </c>
      <c r="AH542" s="11" t="str">
        <f t="shared" ca="1" si="353"/>
        <v/>
      </c>
      <c r="AI542" s="11" t="str">
        <f t="shared" ca="1" si="354"/>
        <v/>
      </c>
      <c r="AJ542" s="11" t="str">
        <f ca="1">IF(AH542="","",IFERROR(VLOOKUP(VALUE(AH542),'(辅)战斗时机表'!$A$4:$C$47,3,FALSE)&amp;IF(AI542="","","("&amp;AI542&amp;")"),"配置错误")&amp;IF(AK542="",""," 或 "))</f>
        <v/>
      </c>
    </row>
    <row r="543" spans="1:36" x14ac:dyDescent="0.15">
      <c r="A543" s="9" t="str">
        <f t="shared" ca="1" si="330"/>
        <v>立即</v>
      </c>
      <c r="B543" s="7">
        <f ca="1">IF(OFFSET(Buff!R$6,ROW()-6,0)="","",OFFSET(Buff!R$6,ROW()-6,0))</f>
        <v>0</v>
      </c>
      <c r="C543" s="7">
        <v>1</v>
      </c>
      <c r="D543" s="7">
        <f t="shared" ca="1" si="331"/>
        <v>2</v>
      </c>
      <c r="E543" s="10" t="str">
        <f t="shared" ca="1" si="332"/>
        <v>0</v>
      </c>
      <c r="F543" s="11" t="str">
        <f t="shared" ca="1" si="333"/>
        <v>0</v>
      </c>
      <c r="G543" s="11" t="str">
        <f t="shared" ca="1" si="334"/>
        <v/>
      </c>
      <c r="H543" s="11" t="str">
        <f ca="1">IF(F543="","",IFERROR(VLOOKUP(VALUE(F543),'(辅)战斗时机表'!$A$4:$C$47,3,FALSE)&amp;IF(G543="","","("&amp;G543&amp;")"),"配置错误")&amp;IF(I543="",""," 或 "))</f>
        <v>立即</v>
      </c>
      <c r="I543" s="7" t="str">
        <f t="shared" ca="1" si="335"/>
        <v/>
      </c>
      <c r="J543" s="7">
        <v>2</v>
      </c>
      <c r="K543" s="7">
        <f t="shared" ca="1" si="336"/>
        <v>1</v>
      </c>
      <c r="L543" s="10" t="str">
        <f t="shared" ca="1" si="337"/>
        <v/>
      </c>
      <c r="M543" s="11" t="str">
        <f t="shared" ca="1" si="338"/>
        <v/>
      </c>
      <c r="N543" s="11" t="str">
        <f t="shared" ca="1" si="339"/>
        <v/>
      </c>
      <c r="O543" s="11" t="str">
        <f ca="1">IF(M543="","",IFERROR(VLOOKUP(VALUE(M543),'(辅)战斗时机表'!$A$4:$C$47,3,FALSE)&amp;IF(N543="","","("&amp;N543&amp;")"),"配置错误")&amp;IF(P543="",""," 或 "))</f>
        <v/>
      </c>
      <c r="P543" s="7" t="str">
        <f t="shared" ca="1" si="340"/>
        <v/>
      </c>
      <c r="Q543" s="7">
        <v>3</v>
      </c>
      <c r="R543" s="7">
        <f t="shared" ca="1" si="341"/>
        <v>1</v>
      </c>
      <c r="S543" s="10" t="str">
        <f t="shared" ca="1" si="342"/>
        <v/>
      </c>
      <c r="T543" s="11" t="str">
        <f t="shared" ca="1" si="343"/>
        <v/>
      </c>
      <c r="U543" s="11" t="str">
        <f t="shared" ca="1" si="344"/>
        <v/>
      </c>
      <c r="V543" s="11" t="str">
        <f ca="1">IF(T543="","",IFERROR(VLOOKUP(VALUE(T543),'(辅)战斗时机表'!$A$4:$C$47,3,FALSE)&amp;IF(U543="","","("&amp;U543&amp;")"),"配置错误")&amp;IF(W543="",""," 或 "))</f>
        <v/>
      </c>
      <c r="W543" s="7" t="str">
        <f t="shared" ca="1" si="345"/>
        <v/>
      </c>
      <c r="X543" s="7">
        <v>4</v>
      </c>
      <c r="Y543" s="7">
        <f t="shared" ca="1" si="346"/>
        <v>1</v>
      </c>
      <c r="Z543" s="10" t="str">
        <f t="shared" ca="1" si="347"/>
        <v/>
      </c>
      <c r="AA543" s="11" t="str">
        <f t="shared" ca="1" si="348"/>
        <v/>
      </c>
      <c r="AB543" s="11" t="str">
        <f t="shared" ca="1" si="349"/>
        <v/>
      </c>
      <c r="AC543" s="11" t="str">
        <f ca="1">IF(AA543="","",IFERROR(VLOOKUP(VALUE(AA543),'(辅)战斗时机表'!$A$4:$C$47,3,FALSE)&amp;IF(AB543="","","("&amp;AB543&amp;")"),"配置错误")&amp;IF(AD543="",""," 或 "))</f>
        <v/>
      </c>
      <c r="AD543" s="7" t="str">
        <f t="shared" ca="1" si="350"/>
        <v/>
      </c>
      <c r="AE543" s="7">
        <v>5</v>
      </c>
      <c r="AF543" s="7">
        <f t="shared" ca="1" si="351"/>
        <v>1</v>
      </c>
      <c r="AG543" s="10" t="str">
        <f t="shared" ca="1" si="352"/>
        <v/>
      </c>
      <c r="AH543" s="11" t="str">
        <f t="shared" ca="1" si="353"/>
        <v/>
      </c>
      <c r="AI543" s="11" t="str">
        <f t="shared" ca="1" si="354"/>
        <v/>
      </c>
      <c r="AJ543" s="11" t="str">
        <f ca="1">IF(AH543="","",IFERROR(VLOOKUP(VALUE(AH543),'(辅)战斗时机表'!$A$4:$C$47,3,FALSE)&amp;IF(AI543="","","("&amp;AI543&amp;")"),"配置错误")&amp;IF(AK543="",""," 或 "))</f>
        <v/>
      </c>
    </row>
    <row r="544" spans="1:36" x14ac:dyDescent="0.15">
      <c r="A544" s="9" t="str">
        <f t="shared" ca="1" si="330"/>
        <v>受到敌方伤害技能攻击前</v>
      </c>
      <c r="B544" s="7">
        <f ca="1">IF(OFFSET(Buff!R$6,ROW()-6,0)="","",OFFSET(Buff!R$6,ROW()-6,0))</f>
        <v>301</v>
      </c>
      <c r="C544" s="7">
        <v>1</v>
      </c>
      <c r="D544" s="7">
        <f t="shared" ca="1" si="331"/>
        <v>4</v>
      </c>
      <c r="E544" s="10" t="str">
        <f t="shared" ca="1" si="332"/>
        <v>301</v>
      </c>
      <c r="F544" s="11" t="str">
        <f t="shared" ca="1" si="333"/>
        <v>301</v>
      </c>
      <c r="G544" s="11" t="str">
        <f t="shared" ca="1" si="334"/>
        <v/>
      </c>
      <c r="H544" s="11" t="str">
        <f ca="1">IF(F544="","",IFERROR(VLOOKUP(VALUE(F544),'(辅)战斗时机表'!$A$4:$C$47,3,FALSE)&amp;IF(G544="","","("&amp;G544&amp;")"),"配置错误")&amp;IF(I544="",""," 或 "))</f>
        <v>受到敌方伤害技能攻击前</v>
      </c>
      <c r="I544" s="7" t="str">
        <f t="shared" ca="1" si="335"/>
        <v/>
      </c>
      <c r="J544" s="7">
        <v>2</v>
      </c>
      <c r="K544" s="7">
        <f t="shared" ca="1" si="336"/>
        <v>1</v>
      </c>
      <c r="L544" s="10" t="str">
        <f t="shared" ca="1" si="337"/>
        <v/>
      </c>
      <c r="M544" s="11" t="str">
        <f t="shared" ca="1" si="338"/>
        <v/>
      </c>
      <c r="N544" s="11" t="str">
        <f t="shared" ca="1" si="339"/>
        <v/>
      </c>
      <c r="O544" s="11" t="str">
        <f ca="1">IF(M544="","",IFERROR(VLOOKUP(VALUE(M544),'(辅)战斗时机表'!$A$4:$C$47,3,FALSE)&amp;IF(N544="","","("&amp;N544&amp;")"),"配置错误")&amp;IF(P544="",""," 或 "))</f>
        <v/>
      </c>
      <c r="P544" s="7" t="str">
        <f t="shared" ca="1" si="340"/>
        <v/>
      </c>
      <c r="Q544" s="7">
        <v>3</v>
      </c>
      <c r="R544" s="7">
        <f t="shared" ca="1" si="341"/>
        <v>1</v>
      </c>
      <c r="S544" s="10" t="str">
        <f t="shared" ca="1" si="342"/>
        <v/>
      </c>
      <c r="T544" s="11" t="str">
        <f t="shared" ca="1" si="343"/>
        <v/>
      </c>
      <c r="U544" s="11" t="str">
        <f t="shared" ca="1" si="344"/>
        <v/>
      </c>
      <c r="V544" s="11" t="str">
        <f ca="1">IF(T544="","",IFERROR(VLOOKUP(VALUE(T544),'(辅)战斗时机表'!$A$4:$C$47,3,FALSE)&amp;IF(U544="","","("&amp;U544&amp;")"),"配置错误")&amp;IF(W544="",""," 或 "))</f>
        <v/>
      </c>
      <c r="W544" s="7" t="str">
        <f t="shared" ca="1" si="345"/>
        <v/>
      </c>
      <c r="X544" s="7">
        <v>4</v>
      </c>
      <c r="Y544" s="7">
        <f t="shared" ca="1" si="346"/>
        <v>1</v>
      </c>
      <c r="Z544" s="10" t="str">
        <f t="shared" ca="1" si="347"/>
        <v/>
      </c>
      <c r="AA544" s="11" t="str">
        <f t="shared" ca="1" si="348"/>
        <v/>
      </c>
      <c r="AB544" s="11" t="str">
        <f t="shared" ca="1" si="349"/>
        <v/>
      </c>
      <c r="AC544" s="11" t="str">
        <f ca="1">IF(AA544="","",IFERROR(VLOOKUP(VALUE(AA544),'(辅)战斗时机表'!$A$4:$C$47,3,FALSE)&amp;IF(AB544="","","("&amp;AB544&amp;")"),"配置错误")&amp;IF(AD544="",""," 或 "))</f>
        <v/>
      </c>
      <c r="AD544" s="7" t="str">
        <f t="shared" ca="1" si="350"/>
        <v/>
      </c>
      <c r="AE544" s="7">
        <v>5</v>
      </c>
      <c r="AF544" s="7">
        <f t="shared" ca="1" si="351"/>
        <v>1</v>
      </c>
      <c r="AG544" s="10" t="str">
        <f t="shared" ca="1" si="352"/>
        <v/>
      </c>
      <c r="AH544" s="11" t="str">
        <f t="shared" ca="1" si="353"/>
        <v/>
      </c>
      <c r="AI544" s="11" t="str">
        <f t="shared" ca="1" si="354"/>
        <v/>
      </c>
      <c r="AJ544" s="11" t="str">
        <f ca="1">IF(AH544="","",IFERROR(VLOOKUP(VALUE(AH544),'(辅)战斗时机表'!$A$4:$C$47,3,FALSE)&amp;IF(AI544="","","("&amp;AI544&amp;")"),"配置错误")&amp;IF(AK544="",""," 或 "))</f>
        <v/>
      </c>
    </row>
    <row r="545" spans="1:36" x14ac:dyDescent="0.15">
      <c r="A545" s="9" t="str">
        <f t="shared" ca="1" si="330"/>
        <v>立即</v>
      </c>
      <c r="B545" s="7">
        <f ca="1">IF(OFFSET(Buff!R$6,ROW()-6,0)="","",OFFSET(Buff!R$6,ROW()-6,0))</f>
        <v>0</v>
      </c>
      <c r="C545" s="7">
        <v>1</v>
      </c>
      <c r="D545" s="7">
        <f t="shared" ca="1" si="331"/>
        <v>2</v>
      </c>
      <c r="E545" s="10" t="str">
        <f t="shared" ca="1" si="332"/>
        <v>0</v>
      </c>
      <c r="F545" s="11" t="str">
        <f t="shared" ca="1" si="333"/>
        <v>0</v>
      </c>
      <c r="G545" s="11" t="str">
        <f t="shared" ca="1" si="334"/>
        <v/>
      </c>
      <c r="H545" s="11" t="str">
        <f ca="1">IF(F545="","",IFERROR(VLOOKUP(VALUE(F545),'(辅)战斗时机表'!$A$4:$C$47,3,FALSE)&amp;IF(G545="","","("&amp;G545&amp;")"),"配置错误")&amp;IF(I545="",""," 或 "))</f>
        <v>立即</v>
      </c>
      <c r="I545" s="7" t="str">
        <f t="shared" ca="1" si="335"/>
        <v/>
      </c>
      <c r="J545" s="7">
        <v>2</v>
      </c>
      <c r="K545" s="7">
        <f t="shared" ca="1" si="336"/>
        <v>1</v>
      </c>
      <c r="L545" s="10" t="str">
        <f t="shared" ca="1" si="337"/>
        <v/>
      </c>
      <c r="M545" s="11" t="str">
        <f t="shared" ca="1" si="338"/>
        <v/>
      </c>
      <c r="N545" s="11" t="str">
        <f t="shared" ca="1" si="339"/>
        <v/>
      </c>
      <c r="O545" s="11" t="str">
        <f ca="1">IF(M545="","",IFERROR(VLOOKUP(VALUE(M545),'(辅)战斗时机表'!$A$4:$C$47,3,FALSE)&amp;IF(N545="","","("&amp;N545&amp;")"),"配置错误")&amp;IF(P545="",""," 或 "))</f>
        <v/>
      </c>
      <c r="P545" s="7" t="str">
        <f t="shared" ca="1" si="340"/>
        <v/>
      </c>
      <c r="Q545" s="7">
        <v>3</v>
      </c>
      <c r="R545" s="7">
        <f t="shared" ca="1" si="341"/>
        <v>1</v>
      </c>
      <c r="S545" s="10" t="str">
        <f t="shared" ca="1" si="342"/>
        <v/>
      </c>
      <c r="T545" s="11" t="str">
        <f t="shared" ca="1" si="343"/>
        <v/>
      </c>
      <c r="U545" s="11" t="str">
        <f t="shared" ca="1" si="344"/>
        <v/>
      </c>
      <c r="V545" s="11" t="str">
        <f ca="1">IF(T545="","",IFERROR(VLOOKUP(VALUE(T545),'(辅)战斗时机表'!$A$4:$C$47,3,FALSE)&amp;IF(U545="","","("&amp;U545&amp;")"),"配置错误")&amp;IF(W545="",""," 或 "))</f>
        <v/>
      </c>
      <c r="W545" s="7" t="str">
        <f t="shared" ca="1" si="345"/>
        <v/>
      </c>
      <c r="X545" s="7">
        <v>4</v>
      </c>
      <c r="Y545" s="7">
        <f t="shared" ca="1" si="346"/>
        <v>1</v>
      </c>
      <c r="Z545" s="10" t="str">
        <f t="shared" ca="1" si="347"/>
        <v/>
      </c>
      <c r="AA545" s="11" t="str">
        <f t="shared" ca="1" si="348"/>
        <v/>
      </c>
      <c r="AB545" s="11" t="str">
        <f t="shared" ca="1" si="349"/>
        <v/>
      </c>
      <c r="AC545" s="11" t="str">
        <f ca="1">IF(AA545="","",IFERROR(VLOOKUP(VALUE(AA545),'(辅)战斗时机表'!$A$4:$C$47,3,FALSE)&amp;IF(AB545="","","("&amp;AB545&amp;")"),"配置错误")&amp;IF(AD545="",""," 或 "))</f>
        <v/>
      </c>
      <c r="AD545" s="7" t="str">
        <f t="shared" ca="1" si="350"/>
        <v/>
      </c>
      <c r="AE545" s="7">
        <v>5</v>
      </c>
      <c r="AF545" s="7">
        <f t="shared" ca="1" si="351"/>
        <v>1</v>
      </c>
      <c r="AG545" s="10" t="str">
        <f t="shared" ca="1" si="352"/>
        <v/>
      </c>
      <c r="AH545" s="11" t="str">
        <f t="shared" ca="1" si="353"/>
        <v/>
      </c>
      <c r="AI545" s="11" t="str">
        <f t="shared" ca="1" si="354"/>
        <v/>
      </c>
      <c r="AJ545" s="11" t="str">
        <f ca="1">IF(AH545="","",IFERROR(VLOOKUP(VALUE(AH545),'(辅)战斗时机表'!$A$4:$C$47,3,FALSE)&amp;IF(AI545="","","("&amp;AI545&amp;")"),"配置错误")&amp;IF(AK545="",""," 或 "))</f>
        <v/>
      </c>
    </row>
    <row r="546" spans="1:36" x14ac:dyDescent="0.15">
      <c r="A546" s="9" t="str">
        <f t="shared" ca="1" si="330"/>
        <v>立即</v>
      </c>
      <c r="B546" s="7">
        <f ca="1">IF(OFFSET(Buff!R$6,ROW()-6,0)="","",OFFSET(Buff!R$6,ROW()-6,0))</f>
        <v>0</v>
      </c>
      <c r="C546" s="7">
        <v>1</v>
      </c>
      <c r="D546" s="7">
        <f t="shared" ca="1" si="331"/>
        <v>2</v>
      </c>
      <c r="E546" s="10" t="str">
        <f t="shared" ca="1" si="332"/>
        <v>0</v>
      </c>
      <c r="F546" s="11" t="str">
        <f t="shared" ca="1" si="333"/>
        <v>0</v>
      </c>
      <c r="G546" s="11" t="str">
        <f t="shared" ca="1" si="334"/>
        <v/>
      </c>
      <c r="H546" s="11" t="str">
        <f ca="1">IF(F546="","",IFERROR(VLOOKUP(VALUE(F546),'(辅)战斗时机表'!$A$4:$C$47,3,FALSE)&amp;IF(G546="","","("&amp;G546&amp;")"),"配置错误")&amp;IF(I546="",""," 或 "))</f>
        <v>立即</v>
      </c>
      <c r="I546" s="7" t="str">
        <f t="shared" ca="1" si="335"/>
        <v/>
      </c>
      <c r="J546" s="7">
        <v>2</v>
      </c>
      <c r="K546" s="7">
        <f t="shared" ca="1" si="336"/>
        <v>1</v>
      </c>
      <c r="L546" s="10" t="str">
        <f t="shared" ca="1" si="337"/>
        <v/>
      </c>
      <c r="M546" s="11" t="str">
        <f t="shared" ca="1" si="338"/>
        <v/>
      </c>
      <c r="N546" s="11" t="str">
        <f t="shared" ca="1" si="339"/>
        <v/>
      </c>
      <c r="O546" s="11" t="str">
        <f ca="1">IF(M546="","",IFERROR(VLOOKUP(VALUE(M546),'(辅)战斗时机表'!$A$4:$C$47,3,FALSE)&amp;IF(N546="","","("&amp;N546&amp;")"),"配置错误")&amp;IF(P546="",""," 或 "))</f>
        <v/>
      </c>
      <c r="P546" s="7" t="str">
        <f t="shared" ca="1" si="340"/>
        <v/>
      </c>
      <c r="Q546" s="7">
        <v>3</v>
      </c>
      <c r="R546" s="7">
        <f t="shared" ca="1" si="341"/>
        <v>1</v>
      </c>
      <c r="S546" s="10" t="str">
        <f t="shared" ca="1" si="342"/>
        <v/>
      </c>
      <c r="T546" s="11" t="str">
        <f t="shared" ca="1" si="343"/>
        <v/>
      </c>
      <c r="U546" s="11" t="str">
        <f t="shared" ca="1" si="344"/>
        <v/>
      </c>
      <c r="V546" s="11" t="str">
        <f ca="1">IF(T546="","",IFERROR(VLOOKUP(VALUE(T546),'(辅)战斗时机表'!$A$4:$C$47,3,FALSE)&amp;IF(U546="","","("&amp;U546&amp;")"),"配置错误")&amp;IF(W546="",""," 或 "))</f>
        <v/>
      </c>
      <c r="W546" s="7" t="str">
        <f t="shared" ca="1" si="345"/>
        <v/>
      </c>
      <c r="X546" s="7">
        <v>4</v>
      </c>
      <c r="Y546" s="7">
        <f t="shared" ca="1" si="346"/>
        <v>1</v>
      </c>
      <c r="Z546" s="10" t="str">
        <f t="shared" ca="1" si="347"/>
        <v/>
      </c>
      <c r="AA546" s="11" t="str">
        <f t="shared" ca="1" si="348"/>
        <v/>
      </c>
      <c r="AB546" s="11" t="str">
        <f t="shared" ca="1" si="349"/>
        <v/>
      </c>
      <c r="AC546" s="11" t="str">
        <f ca="1">IF(AA546="","",IFERROR(VLOOKUP(VALUE(AA546),'(辅)战斗时机表'!$A$4:$C$47,3,FALSE)&amp;IF(AB546="","","("&amp;AB546&amp;")"),"配置错误")&amp;IF(AD546="",""," 或 "))</f>
        <v/>
      </c>
      <c r="AD546" s="7" t="str">
        <f t="shared" ca="1" si="350"/>
        <v/>
      </c>
      <c r="AE546" s="7">
        <v>5</v>
      </c>
      <c r="AF546" s="7">
        <f t="shared" ca="1" si="351"/>
        <v>1</v>
      </c>
      <c r="AG546" s="10" t="str">
        <f t="shared" ca="1" si="352"/>
        <v/>
      </c>
      <c r="AH546" s="11" t="str">
        <f t="shared" ca="1" si="353"/>
        <v/>
      </c>
      <c r="AI546" s="11" t="str">
        <f t="shared" ca="1" si="354"/>
        <v/>
      </c>
      <c r="AJ546" s="11" t="str">
        <f ca="1">IF(AH546="","",IFERROR(VLOOKUP(VALUE(AH546),'(辅)战斗时机表'!$A$4:$C$47,3,FALSE)&amp;IF(AI546="","","("&amp;AI546&amp;")"),"配置错误")&amp;IF(AK546="",""," 或 "))</f>
        <v/>
      </c>
    </row>
    <row r="547" spans="1:36" x14ac:dyDescent="0.15">
      <c r="A547" s="9" t="str">
        <f t="shared" ca="1" si="330"/>
        <v>立即</v>
      </c>
      <c r="B547" s="7">
        <f ca="1">IF(OFFSET(Buff!R$6,ROW()-6,0)="","",OFFSET(Buff!R$6,ROW()-6,0))</f>
        <v>0</v>
      </c>
      <c r="C547" s="7">
        <v>1</v>
      </c>
      <c r="D547" s="7">
        <f t="shared" ca="1" si="331"/>
        <v>2</v>
      </c>
      <c r="E547" s="10" t="str">
        <f t="shared" ca="1" si="332"/>
        <v>0</v>
      </c>
      <c r="F547" s="11" t="str">
        <f t="shared" ca="1" si="333"/>
        <v>0</v>
      </c>
      <c r="G547" s="11" t="str">
        <f t="shared" ca="1" si="334"/>
        <v/>
      </c>
      <c r="H547" s="11" t="str">
        <f ca="1">IF(F547="","",IFERROR(VLOOKUP(VALUE(F547),'(辅)战斗时机表'!$A$4:$C$47,3,FALSE)&amp;IF(G547="","","("&amp;G547&amp;")"),"配置错误")&amp;IF(I547="",""," 或 "))</f>
        <v>立即</v>
      </c>
      <c r="I547" s="7" t="str">
        <f t="shared" ca="1" si="335"/>
        <v/>
      </c>
      <c r="J547" s="7">
        <v>2</v>
      </c>
      <c r="K547" s="7">
        <f t="shared" ca="1" si="336"/>
        <v>1</v>
      </c>
      <c r="L547" s="10" t="str">
        <f t="shared" ca="1" si="337"/>
        <v/>
      </c>
      <c r="M547" s="11" t="str">
        <f t="shared" ca="1" si="338"/>
        <v/>
      </c>
      <c r="N547" s="11" t="str">
        <f t="shared" ca="1" si="339"/>
        <v/>
      </c>
      <c r="O547" s="11" t="str">
        <f ca="1">IF(M547="","",IFERROR(VLOOKUP(VALUE(M547),'(辅)战斗时机表'!$A$4:$C$47,3,FALSE)&amp;IF(N547="","","("&amp;N547&amp;")"),"配置错误")&amp;IF(P547="",""," 或 "))</f>
        <v/>
      </c>
      <c r="P547" s="7" t="str">
        <f t="shared" ca="1" si="340"/>
        <v/>
      </c>
      <c r="Q547" s="7">
        <v>3</v>
      </c>
      <c r="R547" s="7">
        <f t="shared" ca="1" si="341"/>
        <v>1</v>
      </c>
      <c r="S547" s="10" t="str">
        <f t="shared" ca="1" si="342"/>
        <v/>
      </c>
      <c r="T547" s="11" t="str">
        <f t="shared" ca="1" si="343"/>
        <v/>
      </c>
      <c r="U547" s="11" t="str">
        <f t="shared" ca="1" si="344"/>
        <v/>
      </c>
      <c r="V547" s="11" t="str">
        <f ca="1">IF(T547="","",IFERROR(VLOOKUP(VALUE(T547),'(辅)战斗时机表'!$A$4:$C$47,3,FALSE)&amp;IF(U547="","","("&amp;U547&amp;")"),"配置错误")&amp;IF(W547="",""," 或 "))</f>
        <v/>
      </c>
      <c r="W547" s="7" t="str">
        <f t="shared" ca="1" si="345"/>
        <v/>
      </c>
      <c r="X547" s="7">
        <v>4</v>
      </c>
      <c r="Y547" s="7">
        <f t="shared" ca="1" si="346"/>
        <v>1</v>
      </c>
      <c r="Z547" s="10" t="str">
        <f t="shared" ca="1" si="347"/>
        <v/>
      </c>
      <c r="AA547" s="11" t="str">
        <f t="shared" ca="1" si="348"/>
        <v/>
      </c>
      <c r="AB547" s="11" t="str">
        <f t="shared" ca="1" si="349"/>
        <v/>
      </c>
      <c r="AC547" s="11" t="str">
        <f ca="1">IF(AA547="","",IFERROR(VLOOKUP(VALUE(AA547),'(辅)战斗时机表'!$A$4:$C$47,3,FALSE)&amp;IF(AB547="","","("&amp;AB547&amp;")"),"配置错误")&amp;IF(AD547="",""," 或 "))</f>
        <v/>
      </c>
      <c r="AD547" s="7" t="str">
        <f t="shared" ca="1" si="350"/>
        <v/>
      </c>
      <c r="AE547" s="7">
        <v>5</v>
      </c>
      <c r="AF547" s="7">
        <f t="shared" ca="1" si="351"/>
        <v>1</v>
      </c>
      <c r="AG547" s="10" t="str">
        <f t="shared" ca="1" si="352"/>
        <v/>
      </c>
      <c r="AH547" s="11" t="str">
        <f t="shared" ca="1" si="353"/>
        <v/>
      </c>
      <c r="AI547" s="11" t="str">
        <f t="shared" ca="1" si="354"/>
        <v/>
      </c>
      <c r="AJ547" s="11" t="str">
        <f ca="1">IF(AH547="","",IFERROR(VLOOKUP(VALUE(AH547),'(辅)战斗时机表'!$A$4:$C$47,3,FALSE)&amp;IF(AI547="","","("&amp;AI547&amp;")"),"配置错误")&amp;IF(AK547="",""," 或 "))</f>
        <v/>
      </c>
    </row>
    <row r="548" spans="1:36" x14ac:dyDescent="0.15">
      <c r="A548" s="9" t="str">
        <f t="shared" ca="1" si="330"/>
        <v>立即</v>
      </c>
      <c r="B548" s="7">
        <f ca="1">IF(OFFSET(Buff!R$6,ROW()-6,0)="","",OFFSET(Buff!R$6,ROW()-6,0))</f>
        <v>0</v>
      </c>
      <c r="C548" s="7">
        <v>1</v>
      </c>
      <c r="D548" s="7">
        <f t="shared" ca="1" si="331"/>
        <v>2</v>
      </c>
      <c r="E548" s="10" t="str">
        <f t="shared" ca="1" si="332"/>
        <v>0</v>
      </c>
      <c r="F548" s="11" t="str">
        <f t="shared" ca="1" si="333"/>
        <v>0</v>
      </c>
      <c r="G548" s="11" t="str">
        <f t="shared" ca="1" si="334"/>
        <v/>
      </c>
      <c r="H548" s="11" t="str">
        <f ca="1">IF(F548="","",IFERROR(VLOOKUP(VALUE(F548),'(辅)战斗时机表'!$A$4:$C$47,3,FALSE)&amp;IF(G548="","","("&amp;G548&amp;")"),"配置错误")&amp;IF(I548="",""," 或 "))</f>
        <v>立即</v>
      </c>
      <c r="I548" s="7" t="str">
        <f t="shared" ca="1" si="335"/>
        <v/>
      </c>
      <c r="J548" s="7">
        <v>2</v>
      </c>
      <c r="K548" s="7">
        <f t="shared" ca="1" si="336"/>
        <v>1</v>
      </c>
      <c r="L548" s="10" t="str">
        <f t="shared" ca="1" si="337"/>
        <v/>
      </c>
      <c r="M548" s="11" t="str">
        <f t="shared" ca="1" si="338"/>
        <v/>
      </c>
      <c r="N548" s="11" t="str">
        <f t="shared" ca="1" si="339"/>
        <v/>
      </c>
      <c r="O548" s="11" t="str">
        <f ca="1">IF(M548="","",IFERROR(VLOOKUP(VALUE(M548),'(辅)战斗时机表'!$A$4:$C$47,3,FALSE)&amp;IF(N548="","","("&amp;N548&amp;")"),"配置错误")&amp;IF(P548="",""," 或 "))</f>
        <v/>
      </c>
      <c r="P548" s="7" t="str">
        <f t="shared" ca="1" si="340"/>
        <v/>
      </c>
      <c r="Q548" s="7">
        <v>3</v>
      </c>
      <c r="R548" s="7">
        <f t="shared" ca="1" si="341"/>
        <v>1</v>
      </c>
      <c r="S548" s="10" t="str">
        <f t="shared" ca="1" si="342"/>
        <v/>
      </c>
      <c r="T548" s="11" t="str">
        <f t="shared" ca="1" si="343"/>
        <v/>
      </c>
      <c r="U548" s="11" t="str">
        <f t="shared" ca="1" si="344"/>
        <v/>
      </c>
      <c r="V548" s="11" t="str">
        <f ca="1">IF(T548="","",IFERROR(VLOOKUP(VALUE(T548),'(辅)战斗时机表'!$A$4:$C$47,3,FALSE)&amp;IF(U548="","","("&amp;U548&amp;")"),"配置错误")&amp;IF(W548="",""," 或 "))</f>
        <v/>
      </c>
      <c r="W548" s="7" t="str">
        <f t="shared" ca="1" si="345"/>
        <v/>
      </c>
      <c r="X548" s="7">
        <v>4</v>
      </c>
      <c r="Y548" s="7">
        <f t="shared" ca="1" si="346"/>
        <v>1</v>
      </c>
      <c r="Z548" s="10" t="str">
        <f t="shared" ca="1" si="347"/>
        <v/>
      </c>
      <c r="AA548" s="11" t="str">
        <f t="shared" ca="1" si="348"/>
        <v/>
      </c>
      <c r="AB548" s="11" t="str">
        <f t="shared" ca="1" si="349"/>
        <v/>
      </c>
      <c r="AC548" s="11" t="str">
        <f ca="1">IF(AA548="","",IFERROR(VLOOKUP(VALUE(AA548),'(辅)战斗时机表'!$A$4:$C$47,3,FALSE)&amp;IF(AB548="","","("&amp;AB548&amp;")"),"配置错误")&amp;IF(AD548="",""," 或 "))</f>
        <v/>
      </c>
      <c r="AD548" s="7" t="str">
        <f t="shared" ca="1" si="350"/>
        <v/>
      </c>
      <c r="AE548" s="7">
        <v>5</v>
      </c>
      <c r="AF548" s="7">
        <f t="shared" ca="1" si="351"/>
        <v>1</v>
      </c>
      <c r="AG548" s="10" t="str">
        <f t="shared" ca="1" si="352"/>
        <v/>
      </c>
      <c r="AH548" s="11" t="str">
        <f t="shared" ca="1" si="353"/>
        <v/>
      </c>
      <c r="AI548" s="11" t="str">
        <f t="shared" ca="1" si="354"/>
        <v/>
      </c>
      <c r="AJ548" s="11" t="str">
        <f ca="1">IF(AH548="","",IFERROR(VLOOKUP(VALUE(AH548),'(辅)战斗时机表'!$A$4:$C$47,3,FALSE)&amp;IF(AI548="","","("&amp;AI548&amp;")"),"配置错误")&amp;IF(AK548="",""," 或 "))</f>
        <v/>
      </c>
    </row>
    <row r="549" spans="1:36" x14ac:dyDescent="0.15">
      <c r="A549" s="9" t="str">
        <f t="shared" ca="1" si="330"/>
        <v>立即</v>
      </c>
      <c r="B549" s="7">
        <f ca="1">IF(OFFSET(Buff!R$6,ROW()-6,0)="","",OFFSET(Buff!R$6,ROW()-6,0))</f>
        <v>0</v>
      </c>
      <c r="C549" s="7">
        <v>1</v>
      </c>
      <c r="D549" s="7">
        <f t="shared" ca="1" si="331"/>
        <v>2</v>
      </c>
      <c r="E549" s="10" t="str">
        <f t="shared" ca="1" si="332"/>
        <v>0</v>
      </c>
      <c r="F549" s="11" t="str">
        <f t="shared" ca="1" si="333"/>
        <v>0</v>
      </c>
      <c r="G549" s="11" t="str">
        <f t="shared" ca="1" si="334"/>
        <v/>
      </c>
      <c r="H549" s="11" t="str">
        <f ca="1">IF(F549="","",IFERROR(VLOOKUP(VALUE(F549),'(辅)战斗时机表'!$A$4:$C$47,3,FALSE)&amp;IF(G549="","","("&amp;G549&amp;")"),"配置错误")&amp;IF(I549="",""," 或 "))</f>
        <v>立即</v>
      </c>
      <c r="I549" s="7" t="str">
        <f t="shared" ca="1" si="335"/>
        <v/>
      </c>
      <c r="J549" s="7">
        <v>2</v>
      </c>
      <c r="K549" s="7">
        <f t="shared" ca="1" si="336"/>
        <v>1</v>
      </c>
      <c r="L549" s="10" t="str">
        <f t="shared" ca="1" si="337"/>
        <v/>
      </c>
      <c r="M549" s="11" t="str">
        <f t="shared" ca="1" si="338"/>
        <v/>
      </c>
      <c r="N549" s="11" t="str">
        <f t="shared" ca="1" si="339"/>
        <v/>
      </c>
      <c r="O549" s="11" t="str">
        <f ca="1">IF(M549="","",IFERROR(VLOOKUP(VALUE(M549),'(辅)战斗时机表'!$A$4:$C$47,3,FALSE)&amp;IF(N549="","","("&amp;N549&amp;")"),"配置错误")&amp;IF(P549="",""," 或 "))</f>
        <v/>
      </c>
      <c r="P549" s="7" t="str">
        <f t="shared" ca="1" si="340"/>
        <v/>
      </c>
      <c r="Q549" s="7">
        <v>3</v>
      </c>
      <c r="R549" s="7">
        <f t="shared" ca="1" si="341"/>
        <v>1</v>
      </c>
      <c r="S549" s="10" t="str">
        <f t="shared" ca="1" si="342"/>
        <v/>
      </c>
      <c r="T549" s="11" t="str">
        <f t="shared" ca="1" si="343"/>
        <v/>
      </c>
      <c r="U549" s="11" t="str">
        <f t="shared" ca="1" si="344"/>
        <v/>
      </c>
      <c r="V549" s="11" t="str">
        <f ca="1">IF(T549="","",IFERROR(VLOOKUP(VALUE(T549),'(辅)战斗时机表'!$A$4:$C$47,3,FALSE)&amp;IF(U549="","","("&amp;U549&amp;")"),"配置错误")&amp;IF(W549="",""," 或 "))</f>
        <v/>
      </c>
      <c r="W549" s="7" t="str">
        <f t="shared" ca="1" si="345"/>
        <v/>
      </c>
      <c r="X549" s="7">
        <v>4</v>
      </c>
      <c r="Y549" s="7">
        <f t="shared" ca="1" si="346"/>
        <v>1</v>
      </c>
      <c r="Z549" s="10" t="str">
        <f t="shared" ca="1" si="347"/>
        <v/>
      </c>
      <c r="AA549" s="11" t="str">
        <f t="shared" ca="1" si="348"/>
        <v/>
      </c>
      <c r="AB549" s="11" t="str">
        <f t="shared" ca="1" si="349"/>
        <v/>
      </c>
      <c r="AC549" s="11" t="str">
        <f ca="1">IF(AA549="","",IFERROR(VLOOKUP(VALUE(AA549),'(辅)战斗时机表'!$A$4:$C$47,3,FALSE)&amp;IF(AB549="","","("&amp;AB549&amp;")"),"配置错误")&amp;IF(AD549="",""," 或 "))</f>
        <v/>
      </c>
      <c r="AD549" s="7" t="str">
        <f t="shared" ca="1" si="350"/>
        <v/>
      </c>
      <c r="AE549" s="7">
        <v>5</v>
      </c>
      <c r="AF549" s="7">
        <f t="shared" ca="1" si="351"/>
        <v>1</v>
      </c>
      <c r="AG549" s="10" t="str">
        <f t="shared" ca="1" si="352"/>
        <v/>
      </c>
      <c r="AH549" s="11" t="str">
        <f t="shared" ca="1" si="353"/>
        <v/>
      </c>
      <c r="AI549" s="11" t="str">
        <f t="shared" ca="1" si="354"/>
        <v/>
      </c>
      <c r="AJ549" s="11" t="str">
        <f ca="1">IF(AH549="","",IFERROR(VLOOKUP(VALUE(AH549),'(辅)战斗时机表'!$A$4:$C$47,3,FALSE)&amp;IF(AI549="","","("&amp;AI549&amp;")"),"配置错误")&amp;IF(AK549="",""," 或 "))</f>
        <v/>
      </c>
    </row>
    <row r="550" spans="1:36" x14ac:dyDescent="0.15">
      <c r="A550" s="9" t="str">
        <f t="shared" ca="1" si="330"/>
        <v>立即</v>
      </c>
      <c r="B550" s="7">
        <f ca="1">IF(OFFSET(Buff!R$6,ROW()-6,0)="","",OFFSET(Buff!R$6,ROW()-6,0))</f>
        <v>0</v>
      </c>
      <c r="C550" s="7">
        <v>1</v>
      </c>
      <c r="D550" s="7">
        <f t="shared" ca="1" si="331"/>
        <v>2</v>
      </c>
      <c r="E550" s="10" t="str">
        <f t="shared" ca="1" si="332"/>
        <v>0</v>
      </c>
      <c r="F550" s="11" t="str">
        <f t="shared" ca="1" si="333"/>
        <v>0</v>
      </c>
      <c r="G550" s="11" t="str">
        <f t="shared" ca="1" si="334"/>
        <v/>
      </c>
      <c r="H550" s="11" t="str">
        <f ca="1">IF(F550="","",IFERROR(VLOOKUP(VALUE(F550),'(辅)战斗时机表'!$A$4:$C$47,3,FALSE)&amp;IF(G550="","","("&amp;G550&amp;")"),"配置错误")&amp;IF(I550="",""," 或 "))</f>
        <v>立即</v>
      </c>
      <c r="I550" s="7" t="str">
        <f t="shared" ca="1" si="335"/>
        <v/>
      </c>
      <c r="J550" s="7">
        <v>2</v>
      </c>
      <c r="K550" s="7">
        <f t="shared" ca="1" si="336"/>
        <v>1</v>
      </c>
      <c r="L550" s="10" t="str">
        <f t="shared" ca="1" si="337"/>
        <v/>
      </c>
      <c r="M550" s="11" t="str">
        <f t="shared" ca="1" si="338"/>
        <v/>
      </c>
      <c r="N550" s="11" t="str">
        <f t="shared" ca="1" si="339"/>
        <v/>
      </c>
      <c r="O550" s="11" t="str">
        <f ca="1">IF(M550="","",IFERROR(VLOOKUP(VALUE(M550),'(辅)战斗时机表'!$A$4:$C$47,3,FALSE)&amp;IF(N550="","","("&amp;N550&amp;")"),"配置错误")&amp;IF(P550="",""," 或 "))</f>
        <v/>
      </c>
      <c r="P550" s="7" t="str">
        <f t="shared" ca="1" si="340"/>
        <v/>
      </c>
      <c r="Q550" s="7">
        <v>3</v>
      </c>
      <c r="R550" s="7">
        <f t="shared" ca="1" si="341"/>
        <v>1</v>
      </c>
      <c r="S550" s="10" t="str">
        <f t="shared" ca="1" si="342"/>
        <v/>
      </c>
      <c r="T550" s="11" t="str">
        <f t="shared" ca="1" si="343"/>
        <v/>
      </c>
      <c r="U550" s="11" t="str">
        <f t="shared" ca="1" si="344"/>
        <v/>
      </c>
      <c r="V550" s="11" t="str">
        <f ca="1">IF(T550="","",IFERROR(VLOOKUP(VALUE(T550),'(辅)战斗时机表'!$A$4:$C$47,3,FALSE)&amp;IF(U550="","","("&amp;U550&amp;")"),"配置错误")&amp;IF(W550="",""," 或 "))</f>
        <v/>
      </c>
      <c r="W550" s="7" t="str">
        <f t="shared" ca="1" si="345"/>
        <v/>
      </c>
      <c r="X550" s="7">
        <v>4</v>
      </c>
      <c r="Y550" s="7">
        <f t="shared" ca="1" si="346"/>
        <v>1</v>
      </c>
      <c r="Z550" s="10" t="str">
        <f t="shared" ca="1" si="347"/>
        <v/>
      </c>
      <c r="AA550" s="11" t="str">
        <f t="shared" ca="1" si="348"/>
        <v/>
      </c>
      <c r="AB550" s="11" t="str">
        <f t="shared" ca="1" si="349"/>
        <v/>
      </c>
      <c r="AC550" s="11" t="str">
        <f ca="1">IF(AA550="","",IFERROR(VLOOKUP(VALUE(AA550),'(辅)战斗时机表'!$A$4:$C$47,3,FALSE)&amp;IF(AB550="","","("&amp;AB550&amp;")"),"配置错误")&amp;IF(AD550="",""," 或 "))</f>
        <v/>
      </c>
      <c r="AD550" s="7" t="str">
        <f t="shared" ca="1" si="350"/>
        <v/>
      </c>
      <c r="AE550" s="7">
        <v>5</v>
      </c>
      <c r="AF550" s="7">
        <f t="shared" ca="1" si="351"/>
        <v>1</v>
      </c>
      <c r="AG550" s="10" t="str">
        <f t="shared" ca="1" si="352"/>
        <v/>
      </c>
      <c r="AH550" s="11" t="str">
        <f t="shared" ca="1" si="353"/>
        <v/>
      </c>
      <c r="AI550" s="11" t="str">
        <f t="shared" ca="1" si="354"/>
        <v/>
      </c>
      <c r="AJ550" s="11" t="str">
        <f ca="1">IF(AH550="","",IFERROR(VLOOKUP(VALUE(AH550),'(辅)战斗时机表'!$A$4:$C$47,3,FALSE)&amp;IF(AI550="","","("&amp;AI550&amp;")"),"配置错误")&amp;IF(AK550="",""," 或 "))</f>
        <v/>
      </c>
    </row>
    <row r="551" spans="1:36" x14ac:dyDescent="0.15">
      <c r="A551" s="9" t="str">
        <f t="shared" ca="1" si="330"/>
        <v>立即</v>
      </c>
      <c r="B551" s="7">
        <f ca="1">IF(OFFSET(Buff!R$6,ROW()-6,0)="","",OFFSET(Buff!R$6,ROW()-6,0))</f>
        <v>0</v>
      </c>
      <c r="C551" s="7">
        <v>1</v>
      </c>
      <c r="D551" s="7">
        <f t="shared" ca="1" si="331"/>
        <v>2</v>
      </c>
      <c r="E551" s="10" t="str">
        <f t="shared" ca="1" si="332"/>
        <v>0</v>
      </c>
      <c r="F551" s="11" t="str">
        <f t="shared" ca="1" si="333"/>
        <v>0</v>
      </c>
      <c r="G551" s="11" t="str">
        <f t="shared" ca="1" si="334"/>
        <v/>
      </c>
      <c r="H551" s="11" t="str">
        <f ca="1">IF(F551="","",IFERROR(VLOOKUP(VALUE(F551),'(辅)战斗时机表'!$A$4:$C$47,3,FALSE)&amp;IF(G551="","","("&amp;G551&amp;")"),"配置错误")&amp;IF(I551="",""," 或 "))</f>
        <v>立即</v>
      </c>
      <c r="I551" s="7" t="str">
        <f t="shared" ca="1" si="335"/>
        <v/>
      </c>
      <c r="J551" s="7">
        <v>2</v>
      </c>
      <c r="K551" s="7">
        <f t="shared" ca="1" si="336"/>
        <v>1</v>
      </c>
      <c r="L551" s="10" t="str">
        <f t="shared" ca="1" si="337"/>
        <v/>
      </c>
      <c r="M551" s="11" t="str">
        <f t="shared" ca="1" si="338"/>
        <v/>
      </c>
      <c r="N551" s="11" t="str">
        <f t="shared" ca="1" si="339"/>
        <v/>
      </c>
      <c r="O551" s="11" t="str">
        <f ca="1">IF(M551="","",IFERROR(VLOOKUP(VALUE(M551),'(辅)战斗时机表'!$A$4:$C$47,3,FALSE)&amp;IF(N551="","","("&amp;N551&amp;")"),"配置错误")&amp;IF(P551="",""," 或 "))</f>
        <v/>
      </c>
      <c r="P551" s="7" t="str">
        <f t="shared" ca="1" si="340"/>
        <v/>
      </c>
      <c r="Q551" s="7">
        <v>3</v>
      </c>
      <c r="R551" s="7">
        <f t="shared" ca="1" si="341"/>
        <v>1</v>
      </c>
      <c r="S551" s="10" t="str">
        <f t="shared" ca="1" si="342"/>
        <v/>
      </c>
      <c r="T551" s="11" t="str">
        <f t="shared" ca="1" si="343"/>
        <v/>
      </c>
      <c r="U551" s="11" t="str">
        <f t="shared" ca="1" si="344"/>
        <v/>
      </c>
      <c r="V551" s="11" t="str">
        <f ca="1">IF(T551="","",IFERROR(VLOOKUP(VALUE(T551),'(辅)战斗时机表'!$A$4:$C$47,3,FALSE)&amp;IF(U551="","","("&amp;U551&amp;")"),"配置错误")&amp;IF(W551="",""," 或 "))</f>
        <v/>
      </c>
      <c r="W551" s="7" t="str">
        <f t="shared" ca="1" si="345"/>
        <v/>
      </c>
      <c r="X551" s="7">
        <v>4</v>
      </c>
      <c r="Y551" s="7">
        <f t="shared" ca="1" si="346"/>
        <v>1</v>
      </c>
      <c r="Z551" s="10" t="str">
        <f t="shared" ca="1" si="347"/>
        <v/>
      </c>
      <c r="AA551" s="11" t="str">
        <f t="shared" ca="1" si="348"/>
        <v/>
      </c>
      <c r="AB551" s="11" t="str">
        <f t="shared" ca="1" si="349"/>
        <v/>
      </c>
      <c r="AC551" s="11" t="str">
        <f ca="1">IF(AA551="","",IFERROR(VLOOKUP(VALUE(AA551),'(辅)战斗时机表'!$A$4:$C$47,3,FALSE)&amp;IF(AB551="","","("&amp;AB551&amp;")"),"配置错误")&amp;IF(AD551="",""," 或 "))</f>
        <v/>
      </c>
      <c r="AD551" s="7" t="str">
        <f t="shared" ca="1" si="350"/>
        <v/>
      </c>
      <c r="AE551" s="7">
        <v>5</v>
      </c>
      <c r="AF551" s="7">
        <f t="shared" ca="1" si="351"/>
        <v>1</v>
      </c>
      <c r="AG551" s="10" t="str">
        <f t="shared" ca="1" si="352"/>
        <v/>
      </c>
      <c r="AH551" s="11" t="str">
        <f t="shared" ca="1" si="353"/>
        <v/>
      </c>
      <c r="AI551" s="11" t="str">
        <f t="shared" ca="1" si="354"/>
        <v/>
      </c>
      <c r="AJ551" s="11" t="str">
        <f ca="1">IF(AH551="","",IFERROR(VLOOKUP(VALUE(AH551),'(辅)战斗时机表'!$A$4:$C$47,3,FALSE)&amp;IF(AI551="","","("&amp;AI551&amp;")"),"配置错误")&amp;IF(AK551="",""," 或 "))</f>
        <v/>
      </c>
    </row>
    <row r="552" spans="1:36" x14ac:dyDescent="0.15">
      <c r="A552" s="9" t="str">
        <f t="shared" ca="1" si="330"/>
        <v>立即</v>
      </c>
      <c r="B552" s="7">
        <f ca="1">IF(OFFSET(Buff!R$6,ROW()-6,0)="","",OFFSET(Buff!R$6,ROW()-6,0))</f>
        <v>0</v>
      </c>
      <c r="C552" s="7">
        <v>1</v>
      </c>
      <c r="D552" s="7">
        <f t="shared" ca="1" si="331"/>
        <v>2</v>
      </c>
      <c r="E552" s="10" t="str">
        <f t="shared" ca="1" si="332"/>
        <v>0</v>
      </c>
      <c r="F552" s="11" t="str">
        <f t="shared" ca="1" si="333"/>
        <v>0</v>
      </c>
      <c r="G552" s="11" t="str">
        <f t="shared" ca="1" si="334"/>
        <v/>
      </c>
      <c r="H552" s="11" t="str">
        <f ca="1">IF(F552="","",IFERROR(VLOOKUP(VALUE(F552),'(辅)战斗时机表'!$A$4:$C$47,3,FALSE)&amp;IF(G552="","","("&amp;G552&amp;")"),"配置错误")&amp;IF(I552="",""," 或 "))</f>
        <v>立即</v>
      </c>
      <c r="I552" s="7" t="str">
        <f t="shared" ca="1" si="335"/>
        <v/>
      </c>
      <c r="J552" s="7">
        <v>2</v>
      </c>
      <c r="K552" s="7">
        <f t="shared" ca="1" si="336"/>
        <v>1</v>
      </c>
      <c r="L552" s="10" t="str">
        <f t="shared" ca="1" si="337"/>
        <v/>
      </c>
      <c r="M552" s="11" t="str">
        <f t="shared" ca="1" si="338"/>
        <v/>
      </c>
      <c r="N552" s="11" t="str">
        <f t="shared" ca="1" si="339"/>
        <v/>
      </c>
      <c r="O552" s="11" t="str">
        <f ca="1">IF(M552="","",IFERROR(VLOOKUP(VALUE(M552),'(辅)战斗时机表'!$A$4:$C$47,3,FALSE)&amp;IF(N552="","","("&amp;N552&amp;")"),"配置错误")&amp;IF(P552="",""," 或 "))</f>
        <v/>
      </c>
      <c r="P552" s="7" t="str">
        <f t="shared" ca="1" si="340"/>
        <v/>
      </c>
      <c r="Q552" s="7">
        <v>3</v>
      </c>
      <c r="R552" s="7">
        <f t="shared" ca="1" si="341"/>
        <v>1</v>
      </c>
      <c r="S552" s="10" t="str">
        <f t="shared" ca="1" si="342"/>
        <v/>
      </c>
      <c r="T552" s="11" t="str">
        <f t="shared" ca="1" si="343"/>
        <v/>
      </c>
      <c r="U552" s="11" t="str">
        <f t="shared" ca="1" si="344"/>
        <v/>
      </c>
      <c r="V552" s="11" t="str">
        <f ca="1">IF(T552="","",IFERROR(VLOOKUP(VALUE(T552),'(辅)战斗时机表'!$A$4:$C$47,3,FALSE)&amp;IF(U552="","","("&amp;U552&amp;")"),"配置错误")&amp;IF(W552="",""," 或 "))</f>
        <v/>
      </c>
      <c r="W552" s="7" t="str">
        <f t="shared" ca="1" si="345"/>
        <v/>
      </c>
      <c r="X552" s="7">
        <v>4</v>
      </c>
      <c r="Y552" s="7">
        <f t="shared" ca="1" si="346"/>
        <v>1</v>
      </c>
      <c r="Z552" s="10" t="str">
        <f t="shared" ca="1" si="347"/>
        <v/>
      </c>
      <c r="AA552" s="11" t="str">
        <f t="shared" ca="1" si="348"/>
        <v/>
      </c>
      <c r="AB552" s="11" t="str">
        <f t="shared" ca="1" si="349"/>
        <v/>
      </c>
      <c r="AC552" s="11" t="str">
        <f ca="1">IF(AA552="","",IFERROR(VLOOKUP(VALUE(AA552),'(辅)战斗时机表'!$A$4:$C$47,3,FALSE)&amp;IF(AB552="","","("&amp;AB552&amp;")"),"配置错误")&amp;IF(AD552="",""," 或 "))</f>
        <v/>
      </c>
      <c r="AD552" s="7" t="str">
        <f t="shared" ca="1" si="350"/>
        <v/>
      </c>
      <c r="AE552" s="7">
        <v>5</v>
      </c>
      <c r="AF552" s="7">
        <f t="shared" ca="1" si="351"/>
        <v>1</v>
      </c>
      <c r="AG552" s="10" t="str">
        <f t="shared" ca="1" si="352"/>
        <v/>
      </c>
      <c r="AH552" s="11" t="str">
        <f t="shared" ca="1" si="353"/>
        <v/>
      </c>
      <c r="AI552" s="11" t="str">
        <f t="shared" ca="1" si="354"/>
        <v/>
      </c>
      <c r="AJ552" s="11" t="str">
        <f ca="1">IF(AH552="","",IFERROR(VLOOKUP(VALUE(AH552),'(辅)战斗时机表'!$A$4:$C$47,3,FALSE)&amp;IF(AI552="","","("&amp;AI552&amp;")"),"配置错误")&amp;IF(AK552="",""," 或 "))</f>
        <v/>
      </c>
    </row>
    <row r="553" spans="1:36" x14ac:dyDescent="0.15">
      <c r="A553" s="9" t="str">
        <f t="shared" ca="1" si="330"/>
        <v>立即</v>
      </c>
      <c r="B553" s="7">
        <f ca="1">IF(OFFSET(Buff!R$6,ROW()-6,0)="","",OFFSET(Buff!R$6,ROW()-6,0))</f>
        <v>0</v>
      </c>
      <c r="C553" s="7">
        <v>1</v>
      </c>
      <c r="D553" s="7">
        <f t="shared" ca="1" si="331"/>
        <v>2</v>
      </c>
      <c r="E553" s="10" t="str">
        <f t="shared" ca="1" si="332"/>
        <v>0</v>
      </c>
      <c r="F553" s="11" t="str">
        <f t="shared" ca="1" si="333"/>
        <v>0</v>
      </c>
      <c r="G553" s="11" t="str">
        <f t="shared" ca="1" si="334"/>
        <v/>
      </c>
      <c r="H553" s="11" t="str">
        <f ca="1">IF(F553="","",IFERROR(VLOOKUP(VALUE(F553),'(辅)战斗时机表'!$A$4:$C$47,3,FALSE)&amp;IF(G553="","","("&amp;G553&amp;")"),"配置错误")&amp;IF(I553="",""," 或 "))</f>
        <v>立即</v>
      </c>
      <c r="I553" s="7" t="str">
        <f t="shared" ca="1" si="335"/>
        <v/>
      </c>
      <c r="J553" s="7">
        <v>2</v>
      </c>
      <c r="K553" s="7">
        <f t="shared" ca="1" si="336"/>
        <v>1</v>
      </c>
      <c r="L553" s="10" t="str">
        <f t="shared" ca="1" si="337"/>
        <v/>
      </c>
      <c r="M553" s="11" t="str">
        <f t="shared" ca="1" si="338"/>
        <v/>
      </c>
      <c r="N553" s="11" t="str">
        <f t="shared" ca="1" si="339"/>
        <v/>
      </c>
      <c r="O553" s="11" t="str">
        <f ca="1">IF(M553="","",IFERROR(VLOOKUP(VALUE(M553),'(辅)战斗时机表'!$A$4:$C$47,3,FALSE)&amp;IF(N553="","","("&amp;N553&amp;")"),"配置错误")&amp;IF(P553="",""," 或 "))</f>
        <v/>
      </c>
      <c r="P553" s="7" t="str">
        <f t="shared" ca="1" si="340"/>
        <v/>
      </c>
      <c r="Q553" s="7">
        <v>3</v>
      </c>
      <c r="R553" s="7">
        <f t="shared" ca="1" si="341"/>
        <v>1</v>
      </c>
      <c r="S553" s="10" t="str">
        <f t="shared" ca="1" si="342"/>
        <v/>
      </c>
      <c r="T553" s="11" t="str">
        <f t="shared" ca="1" si="343"/>
        <v/>
      </c>
      <c r="U553" s="11" t="str">
        <f t="shared" ca="1" si="344"/>
        <v/>
      </c>
      <c r="V553" s="11" t="str">
        <f ca="1">IF(T553="","",IFERROR(VLOOKUP(VALUE(T553),'(辅)战斗时机表'!$A$4:$C$47,3,FALSE)&amp;IF(U553="","","("&amp;U553&amp;")"),"配置错误")&amp;IF(W553="",""," 或 "))</f>
        <v/>
      </c>
      <c r="W553" s="7" t="str">
        <f t="shared" ca="1" si="345"/>
        <v/>
      </c>
      <c r="X553" s="7">
        <v>4</v>
      </c>
      <c r="Y553" s="7">
        <f t="shared" ca="1" si="346"/>
        <v>1</v>
      </c>
      <c r="Z553" s="10" t="str">
        <f t="shared" ca="1" si="347"/>
        <v/>
      </c>
      <c r="AA553" s="11" t="str">
        <f t="shared" ca="1" si="348"/>
        <v/>
      </c>
      <c r="AB553" s="11" t="str">
        <f t="shared" ca="1" si="349"/>
        <v/>
      </c>
      <c r="AC553" s="11" t="str">
        <f ca="1">IF(AA553="","",IFERROR(VLOOKUP(VALUE(AA553),'(辅)战斗时机表'!$A$4:$C$47,3,FALSE)&amp;IF(AB553="","","("&amp;AB553&amp;")"),"配置错误")&amp;IF(AD553="",""," 或 "))</f>
        <v/>
      </c>
      <c r="AD553" s="7" t="str">
        <f t="shared" ca="1" si="350"/>
        <v/>
      </c>
      <c r="AE553" s="7">
        <v>5</v>
      </c>
      <c r="AF553" s="7">
        <f t="shared" ca="1" si="351"/>
        <v>1</v>
      </c>
      <c r="AG553" s="10" t="str">
        <f t="shared" ca="1" si="352"/>
        <v/>
      </c>
      <c r="AH553" s="11" t="str">
        <f t="shared" ca="1" si="353"/>
        <v/>
      </c>
      <c r="AI553" s="11" t="str">
        <f t="shared" ca="1" si="354"/>
        <v/>
      </c>
      <c r="AJ553" s="11" t="str">
        <f ca="1">IF(AH553="","",IFERROR(VLOOKUP(VALUE(AH553),'(辅)战斗时机表'!$A$4:$C$47,3,FALSE)&amp;IF(AI553="","","("&amp;AI553&amp;")"),"配置错误")&amp;IF(AK553="",""," 或 "))</f>
        <v/>
      </c>
    </row>
    <row r="554" spans="1:36" x14ac:dyDescent="0.15">
      <c r="A554" s="9" t="str">
        <f t="shared" ca="1" si="330"/>
        <v>使用大招前</v>
      </c>
      <c r="B554" s="7">
        <f ca="1">IF(OFFSET(Buff!R$6,ROW()-6,0)="","",OFFSET(Buff!R$6,ROW()-6,0))</f>
        <v>604</v>
      </c>
      <c r="C554" s="7">
        <v>1</v>
      </c>
      <c r="D554" s="7">
        <f t="shared" ca="1" si="331"/>
        <v>4</v>
      </c>
      <c r="E554" s="10" t="str">
        <f t="shared" ca="1" si="332"/>
        <v>604</v>
      </c>
      <c r="F554" s="11" t="str">
        <f t="shared" ca="1" si="333"/>
        <v>604</v>
      </c>
      <c r="G554" s="11" t="str">
        <f t="shared" ca="1" si="334"/>
        <v/>
      </c>
      <c r="H554" s="11" t="str">
        <f ca="1">IF(F554="","",IFERROR(VLOOKUP(VALUE(F554),'(辅)战斗时机表'!$A$4:$C$47,3,FALSE)&amp;IF(G554="","","("&amp;G554&amp;")"),"配置错误")&amp;IF(I554="",""," 或 "))</f>
        <v>使用大招前</v>
      </c>
      <c r="I554" s="7" t="str">
        <f t="shared" ca="1" si="335"/>
        <v/>
      </c>
      <c r="J554" s="7">
        <v>2</v>
      </c>
      <c r="K554" s="7">
        <f t="shared" ca="1" si="336"/>
        <v>1</v>
      </c>
      <c r="L554" s="10" t="str">
        <f t="shared" ca="1" si="337"/>
        <v/>
      </c>
      <c r="M554" s="11" t="str">
        <f t="shared" ca="1" si="338"/>
        <v/>
      </c>
      <c r="N554" s="11" t="str">
        <f t="shared" ca="1" si="339"/>
        <v/>
      </c>
      <c r="O554" s="11" t="str">
        <f ca="1">IF(M554="","",IFERROR(VLOOKUP(VALUE(M554),'(辅)战斗时机表'!$A$4:$C$47,3,FALSE)&amp;IF(N554="","","("&amp;N554&amp;")"),"配置错误")&amp;IF(P554="",""," 或 "))</f>
        <v/>
      </c>
      <c r="P554" s="7" t="str">
        <f t="shared" ca="1" si="340"/>
        <v/>
      </c>
      <c r="Q554" s="7">
        <v>3</v>
      </c>
      <c r="R554" s="7">
        <f t="shared" ca="1" si="341"/>
        <v>1</v>
      </c>
      <c r="S554" s="10" t="str">
        <f t="shared" ca="1" si="342"/>
        <v/>
      </c>
      <c r="T554" s="11" t="str">
        <f t="shared" ca="1" si="343"/>
        <v/>
      </c>
      <c r="U554" s="11" t="str">
        <f t="shared" ca="1" si="344"/>
        <v/>
      </c>
      <c r="V554" s="11" t="str">
        <f ca="1">IF(T554="","",IFERROR(VLOOKUP(VALUE(T554),'(辅)战斗时机表'!$A$4:$C$47,3,FALSE)&amp;IF(U554="","","("&amp;U554&amp;")"),"配置错误")&amp;IF(W554="",""," 或 "))</f>
        <v/>
      </c>
      <c r="W554" s="7" t="str">
        <f t="shared" ca="1" si="345"/>
        <v/>
      </c>
      <c r="X554" s="7">
        <v>4</v>
      </c>
      <c r="Y554" s="7">
        <f t="shared" ca="1" si="346"/>
        <v>1</v>
      </c>
      <c r="Z554" s="10" t="str">
        <f t="shared" ca="1" si="347"/>
        <v/>
      </c>
      <c r="AA554" s="11" t="str">
        <f t="shared" ca="1" si="348"/>
        <v/>
      </c>
      <c r="AB554" s="11" t="str">
        <f t="shared" ca="1" si="349"/>
        <v/>
      </c>
      <c r="AC554" s="11" t="str">
        <f ca="1">IF(AA554="","",IFERROR(VLOOKUP(VALUE(AA554),'(辅)战斗时机表'!$A$4:$C$47,3,FALSE)&amp;IF(AB554="","","("&amp;AB554&amp;")"),"配置错误")&amp;IF(AD554="",""," 或 "))</f>
        <v/>
      </c>
      <c r="AD554" s="7" t="str">
        <f t="shared" ca="1" si="350"/>
        <v/>
      </c>
      <c r="AE554" s="7">
        <v>5</v>
      </c>
      <c r="AF554" s="7">
        <f t="shared" ca="1" si="351"/>
        <v>1</v>
      </c>
      <c r="AG554" s="10" t="str">
        <f t="shared" ca="1" si="352"/>
        <v/>
      </c>
      <c r="AH554" s="11" t="str">
        <f t="shared" ca="1" si="353"/>
        <v/>
      </c>
      <c r="AI554" s="11" t="str">
        <f t="shared" ca="1" si="354"/>
        <v/>
      </c>
      <c r="AJ554" s="11" t="str">
        <f ca="1">IF(AH554="","",IFERROR(VLOOKUP(VALUE(AH554),'(辅)战斗时机表'!$A$4:$C$47,3,FALSE)&amp;IF(AI554="","","("&amp;AI554&amp;")"),"配置错误")&amp;IF(AK554="",""," 或 "))</f>
        <v/>
      </c>
    </row>
    <row r="555" spans="1:36" x14ac:dyDescent="0.15">
      <c r="A555" s="9" t="str">
        <f t="shared" ca="1" si="330"/>
        <v>立即</v>
      </c>
      <c r="B555" s="7">
        <f ca="1">IF(OFFSET(Buff!R$6,ROW()-6,0)="","",OFFSET(Buff!R$6,ROW()-6,0))</f>
        <v>0</v>
      </c>
      <c r="C555" s="7">
        <v>1</v>
      </c>
      <c r="D555" s="7">
        <f t="shared" ca="1" si="331"/>
        <v>2</v>
      </c>
      <c r="E555" s="10" t="str">
        <f t="shared" ca="1" si="332"/>
        <v>0</v>
      </c>
      <c r="F555" s="11" t="str">
        <f t="shared" ca="1" si="333"/>
        <v>0</v>
      </c>
      <c r="G555" s="11" t="str">
        <f t="shared" ca="1" si="334"/>
        <v/>
      </c>
      <c r="H555" s="11" t="str">
        <f ca="1">IF(F555="","",IFERROR(VLOOKUP(VALUE(F555),'(辅)战斗时机表'!$A$4:$C$47,3,FALSE)&amp;IF(G555="","","("&amp;G555&amp;")"),"配置错误")&amp;IF(I555="",""," 或 "))</f>
        <v>立即</v>
      </c>
      <c r="I555" s="7" t="str">
        <f t="shared" ca="1" si="335"/>
        <v/>
      </c>
      <c r="J555" s="7">
        <v>2</v>
      </c>
      <c r="K555" s="7">
        <f t="shared" ca="1" si="336"/>
        <v>1</v>
      </c>
      <c r="L555" s="10" t="str">
        <f t="shared" ca="1" si="337"/>
        <v/>
      </c>
      <c r="M555" s="11" t="str">
        <f t="shared" ca="1" si="338"/>
        <v/>
      </c>
      <c r="N555" s="11" t="str">
        <f t="shared" ca="1" si="339"/>
        <v/>
      </c>
      <c r="O555" s="11" t="str">
        <f ca="1">IF(M555="","",IFERROR(VLOOKUP(VALUE(M555),'(辅)战斗时机表'!$A$4:$C$47,3,FALSE)&amp;IF(N555="","","("&amp;N555&amp;")"),"配置错误")&amp;IF(P555="",""," 或 "))</f>
        <v/>
      </c>
      <c r="P555" s="7" t="str">
        <f t="shared" ca="1" si="340"/>
        <v/>
      </c>
      <c r="Q555" s="7">
        <v>3</v>
      </c>
      <c r="R555" s="7">
        <f t="shared" ca="1" si="341"/>
        <v>1</v>
      </c>
      <c r="S555" s="10" t="str">
        <f t="shared" ca="1" si="342"/>
        <v/>
      </c>
      <c r="T555" s="11" t="str">
        <f t="shared" ca="1" si="343"/>
        <v/>
      </c>
      <c r="U555" s="11" t="str">
        <f t="shared" ca="1" si="344"/>
        <v/>
      </c>
      <c r="V555" s="11" t="str">
        <f ca="1">IF(T555="","",IFERROR(VLOOKUP(VALUE(T555),'(辅)战斗时机表'!$A$4:$C$47,3,FALSE)&amp;IF(U555="","","("&amp;U555&amp;")"),"配置错误")&amp;IF(W555="",""," 或 "))</f>
        <v/>
      </c>
      <c r="W555" s="7" t="str">
        <f t="shared" ca="1" si="345"/>
        <v/>
      </c>
      <c r="X555" s="7">
        <v>4</v>
      </c>
      <c r="Y555" s="7">
        <f t="shared" ca="1" si="346"/>
        <v>1</v>
      </c>
      <c r="Z555" s="10" t="str">
        <f t="shared" ca="1" si="347"/>
        <v/>
      </c>
      <c r="AA555" s="11" t="str">
        <f t="shared" ca="1" si="348"/>
        <v/>
      </c>
      <c r="AB555" s="11" t="str">
        <f t="shared" ca="1" si="349"/>
        <v/>
      </c>
      <c r="AC555" s="11" t="str">
        <f ca="1">IF(AA555="","",IFERROR(VLOOKUP(VALUE(AA555),'(辅)战斗时机表'!$A$4:$C$47,3,FALSE)&amp;IF(AB555="","","("&amp;AB555&amp;")"),"配置错误")&amp;IF(AD555="",""," 或 "))</f>
        <v/>
      </c>
      <c r="AD555" s="7" t="str">
        <f t="shared" ca="1" si="350"/>
        <v/>
      </c>
      <c r="AE555" s="7">
        <v>5</v>
      </c>
      <c r="AF555" s="7">
        <f t="shared" ca="1" si="351"/>
        <v>1</v>
      </c>
      <c r="AG555" s="10" t="str">
        <f t="shared" ca="1" si="352"/>
        <v/>
      </c>
      <c r="AH555" s="11" t="str">
        <f t="shared" ca="1" si="353"/>
        <v/>
      </c>
      <c r="AI555" s="11" t="str">
        <f t="shared" ca="1" si="354"/>
        <v/>
      </c>
      <c r="AJ555" s="11" t="str">
        <f ca="1">IF(AH555="","",IFERROR(VLOOKUP(VALUE(AH555),'(辅)战斗时机表'!$A$4:$C$47,3,FALSE)&amp;IF(AI555="","","("&amp;AI555&amp;")"),"配置错误")&amp;IF(AK555="",""," 或 "))</f>
        <v/>
      </c>
    </row>
    <row r="556" spans="1:36" x14ac:dyDescent="0.15">
      <c r="A556" s="9" t="str">
        <f t="shared" ca="1" si="330"/>
        <v>终极技能前</v>
      </c>
      <c r="B556" s="7">
        <f ca="1">IF(OFFSET(Buff!R$6,ROW()-6,0)="","",OFFSET(Buff!R$6,ROW()-6,0))</f>
        <v>608</v>
      </c>
      <c r="C556" s="7">
        <v>1</v>
      </c>
      <c r="D556" s="7">
        <f t="shared" ca="1" si="331"/>
        <v>4</v>
      </c>
      <c r="E556" s="10" t="str">
        <f t="shared" ca="1" si="332"/>
        <v>608</v>
      </c>
      <c r="F556" s="11" t="str">
        <f t="shared" ca="1" si="333"/>
        <v>608</v>
      </c>
      <c r="G556" s="11" t="str">
        <f t="shared" ca="1" si="334"/>
        <v/>
      </c>
      <c r="H556" s="11" t="str">
        <f ca="1">IF(F556="","",IFERROR(VLOOKUP(VALUE(F556),'(辅)战斗时机表'!$A$4:$C$47,3,FALSE)&amp;IF(G556="","","("&amp;G556&amp;")"),"配置错误")&amp;IF(I556="",""," 或 "))</f>
        <v>终极技能前</v>
      </c>
      <c r="I556" s="7" t="str">
        <f t="shared" ca="1" si="335"/>
        <v/>
      </c>
      <c r="J556" s="7">
        <v>2</v>
      </c>
      <c r="K556" s="7">
        <f t="shared" ca="1" si="336"/>
        <v>1</v>
      </c>
      <c r="L556" s="10" t="str">
        <f t="shared" ca="1" si="337"/>
        <v/>
      </c>
      <c r="M556" s="11" t="str">
        <f t="shared" ca="1" si="338"/>
        <v/>
      </c>
      <c r="N556" s="11" t="str">
        <f t="shared" ca="1" si="339"/>
        <v/>
      </c>
      <c r="O556" s="11" t="str">
        <f ca="1">IF(M556="","",IFERROR(VLOOKUP(VALUE(M556),'(辅)战斗时机表'!$A$4:$C$47,3,FALSE)&amp;IF(N556="","","("&amp;N556&amp;")"),"配置错误")&amp;IF(P556="",""," 或 "))</f>
        <v/>
      </c>
      <c r="P556" s="7" t="str">
        <f t="shared" ca="1" si="340"/>
        <v/>
      </c>
      <c r="Q556" s="7">
        <v>3</v>
      </c>
      <c r="R556" s="7">
        <f t="shared" ca="1" si="341"/>
        <v>1</v>
      </c>
      <c r="S556" s="10" t="str">
        <f t="shared" ca="1" si="342"/>
        <v/>
      </c>
      <c r="T556" s="11" t="str">
        <f t="shared" ca="1" si="343"/>
        <v/>
      </c>
      <c r="U556" s="11" t="str">
        <f t="shared" ca="1" si="344"/>
        <v/>
      </c>
      <c r="V556" s="11" t="str">
        <f ca="1">IF(T556="","",IFERROR(VLOOKUP(VALUE(T556),'(辅)战斗时机表'!$A$4:$C$47,3,FALSE)&amp;IF(U556="","","("&amp;U556&amp;")"),"配置错误")&amp;IF(W556="",""," 或 "))</f>
        <v/>
      </c>
      <c r="W556" s="7" t="str">
        <f t="shared" ca="1" si="345"/>
        <v/>
      </c>
      <c r="X556" s="7">
        <v>4</v>
      </c>
      <c r="Y556" s="7">
        <f t="shared" ca="1" si="346"/>
        <v>1</v>
      </c>
      <c r="Z556" s="10" t="str">
        <f t="shared" ca="1" si="347"/>
        <v/>
      </c>
      <c r="AA556" s="11" t="str">
        <f t="shared" ca="1" si="348"/>
        <v/>
      </c>
      <c r="AB556" s="11" t="str">
        <f t="shared" ca="1" si="349"/>
        <v/>
      </c>
      <c r="AC556" s="11" t="str">
        <f ca="1">IF(AA556="","",IFERROR(VLOOKUP(VALUE(AA556),'(辅)战斗时机表'!$A$4:$C$47,3,FALSE)&amp;IF(AB556="","","("&amp;AB556&amp;")"),"配置错误")&amp;IF(AD556="",""," 或 "))</f>
        <v/>
      </c>
      <c r="AD556" s="7" t="str">
        <f t="shared" ca="1" si="350"/>
        <v/>
      </c>
      <c r="AE556" s="7">
        <v>5</v>
      </c>
      <c r="AF556" s="7">
        <f t="shared" ca="1" si="351"/>
        <v>1</v>
      </c>
      <c r="AG556" s="10" t="str">
        <f t="shared" ca="1" si="352"/>
        <v/>
      </c>
      <c r="AH556" s="11" t="str">
        <f t="shared" ca="1" si="353"/>
        <v/>
      </c>
      <c r="AI556" s="11" t="str">
        <f t="shared" ca="1" si="354"/>
        <v/>
      </c>
      <c r="AJ556" s="11" t="str">
        <f ca="1">IF(AH556="","",IFERROR(VLOOKUP(VALUE(AH556),'(辅)战斗时机表'!$A$4:$C$47,3,FALSE)&amp;IF(AI556="","","("&amp;AI556&amp;")"),"配置错误")&amp;IF(AK556="",""," 或 "))</f>
        <v/>
      </c>
    </row>
    <row r="557" spans="1:36" x14ac:dyDescent="0.15">
      <c r="A557" s="9" t="str">
        <f t="shared" ca="1" si="330"/>
        <v/>
      </c>
      <c r="B557" s="7" t="str">
        <f ca="1">IF(OFFSET(Buff!R$6,ROW()-6,0)="","",OFFSET(Buff!R$6,ROW()-6,0))</f>
        <v/>
      </c>
      <c r="C557" s="7">
        <v>1</v>
      </c>
      <c r="D557" s="7">
        <f t="shared" ca="1" si="331"/>
        <v>1</v>
      </c>
      <c r="E557" s="10" t="str">
        <f t="shared" ca="1" si="332"/>
        <v/>
      </c>
      <c r="F557" s="11" t="str">
        <f t="shared" ca="1" si="333"/>
        <v/>
      </c>
      <c r="G557" s="11" t="str">
        <f t="shared" ca="1" si="334"/>
        <v/>
      </c>
      <c r="H557" s="11" t="str">
        <f ca="1">IF(F557="","",IFERROR(VLOOKUP(VALUE(F557),'(辅)战斗时机表'!$A$4:$C$47,3,FALSE)&amp;IF(G557="","","("&amp;G557&amp;")"),"配置错误")&amp;IF(I557="",""," 或 "))</f>
        <v/>
      </c>
      <c r="I557" s="7" t="str">
        <f t="shared" ca="1" si="335"/>
        <v/>
      </c>
      <c r="J557" s="7">
        <v>2</v>
      </c>
      <c r="K557" s="7">
        <f t="shared" ca="1" si="336"/>
        <v>1</v>
      </c>
      <c r="L557" s="10" t="str">
        <f t="shared" ca="1" si="337"/>
        <v/>
      </c>
      <c r="M557" s="11" t="str">
        <f t="shared" ca="1" si="338"/>
        <v/>
      </c>
      <c r="N557" s="11" t="str">
        <f t="shared" ca="1" si="339"/>
        <v/>
      </c>
      <c r="O557" s="11" t="str">
        <f ca="1">IF(M557="","",IFERROR(VLOOKUP(VALUE(M557),'(辅)战斗时机表'!$A$4:$C$47,3,FALSE)&amp;IF(N557="","","("&amp;N557&amp;")"),"配置错误")&amp;IF(P557="",""," 或 "))</f>
        <v/>
      </c>
      <c r="P557" s="7" t="str">
        <f t="shared" ca="1" si="340"/>
        <v/>
      </c>
      <c r="Q557" s="7">
        <v>3</v>
      </c>
      <c r="R557" s="7">
        <f t="shared" ca="1" si="341"/>
        <v>1</v>
      </c>
      <c r="S557" s="10" t="str">
        <f t="shared" ca="1" si="342"/>
        <v/>
      </c>
      <c r="T557" s="11" t="str">
        <f t="shared" ca="1" si="343"/>
        <v/>
      </c>
      <c r="U557" s="11" t="str">
        <f t="shared" ca="1" si="344"/>
        <v/>
      </c>
      <c r="V557" s="11" t="str">
        <f ca="1">IF(T557="","",IFERROR(VLOOKUP(VALUE(T557),'(辅)战斗时机表'!$A$4:$C$47,3,FALSE)&amp;IF(U557="","","("&amp;U557&amp;")"),"配置错误")&amp;IF(W557="",""," 或 "))</f>
        <v/>
      </c>
      <c r="W557" s="7" t="str">
        <f t="shared" ca="1" si="345"/>
        <v/>
      </c>
      <c r="X557" s="7">
        <v>4</v>
      </c>
      <c r="Y557" s="7">
        <f t="shared" ca="1" si="346"/>
        <v>1</v>
      </c>
      <c r="Z557" s="10" t="str">
        <f t="shared" ca="1" si="347"/>
        <v/>
      </c>
      <c r="AA557" s="11" t="str">
        <f t="shared" ca="1" si="348"/>
        <v/>
      </c>
      <c r="AB557" s="11" t="str">
        <f t="shared" ca="1" si="349"/>
        <v/>
      </c>
      <c r="AC557" s="11" t="str">
        <f ca="1">IF(AA557="","",IFERROR(VLOOKUP(VALUE(AA557),'(辅)战斗时机表'!$A$4:$C$47,3,FALSE)&amp;IF(AB557="","","("&amp;AB557&amp;")"),"配置错误")&amp;IF(AD557="",""," 或 "))</f>
        <v/>
      </c>
      <c r="AD557" s="7" t="str">
        <f t="shared" ca="1" si="350"/>
        <v/>
      </c>
      <c r="AE557" s="7">
        <v>5</v>
      </c>
      <c r="AF557" s="7">
        <f t="shared" ca="1" si="351"/>
        <v>1</v>
      </c>
      <c r="AG557" s="10" t="str">
        <f t="shared" ca="1" si="352"/>
        <v/>
      </c>
      <c r="AH557" s="11" t="str">
        <f t="shared" ca="1" si="353"/>
        <v/>
      </c>
      <c r="AI557" s="11" t="str">
        <f t="shared" ca="1" si="354"/>
        <v/>
      </c>
      <c r="AJ557" s="11" t="str">
        <f ca="1">IF(AH557="","",IFERROR(VLOOKUP(VALUE(AH557),'(辅)战斗时机表'!$A$4:$C$47,3,FALSE)&amp;IF(AI557="","","("&amp;AI557&amp;")"),"配置错误")&amp;IF(AK557="",""," 或 "))</f>
        <v/>
      </c>
    </row>
    <row r="558" spans="1:36" x14ac:dyDescent="0.15">
      <c r="A558" s="9" t="str">
        <f t="shared" ca="1" si="330"/>
        <v>立即</v>
      </c>
      <c r="B558" s="7">
        <f ca="1">IF(OFFSET(Buff!R$6,ROW()-6,0)="","",OFFSET(Buff!R$6,ROW()-6,0))</f>
        <v>0</v>
      </c>
      <c r="C558" s="7">
        <v>1</v>
      </c>
      <c r="D558" s="7">
        <f t="shared" ca="1" si="331"/>
        <v>2</v>
      </c>
      <c r="E558" s="10" t="str">
        <f t="shared" ca="1" si="332"/>
        <v>0</v>
      </c>
      <c r="F558" s="11" t="str">
        <f t="shared" ca="1" si="333"/>
        <v>0</v>
      </c>
      <c r="G558" s="11" t="str">
        <f t="shared" ca="1" si="334"/>
        <v/>
      </c>
      <c r="H558" s="11" t="str">
        <f ca="1">IF(F558="","",IFERROR(VLOOKUP(VALUE(F558),'(辅)战斗时机表'!$A$4:$C$47,3,FALSE)&amp;IF(G558="","","("&amp;G558&amp;")"),"配置错误")&amp;IF(I558="",""," 或 "))</f>
        <v>立即</v>
      </c>
      <c r="I558" s="7" t="str">
        <f t="shared" ca="1" si="335"/>
        <v/>
      </c>
      <c r="J558" s="7">
        <v>2</v>
      </c>
      <c r="K558" s="7">
        <f t="shared" ca="1" si="336"/>
        <v>1</v>
      </c>
      <c r="L558" s="10" t="str">
        <f t="shared" ca="1" si="337"/>
        <v/>
      </c>
      <c r="M558" s="11" t="str">
        <f t="shared" ca="1" si="338"/>
        <v/>
      </c>
      <c r="N558" s="11" t="str">
        <f t="shared" ca="1" si="339"/>
        <v/>
      </c>
      <c r="O558" s="11" t="str">
        <f ca="1">IF(M558="","",IFERROR(VLOOKUP(VALUE(M558),'(辅)战斗时机表'!$A$4:$C$47,3,FALSE)&amp;IF(N558="","","("&amp;N558&amp;")"),"配置错误")&amp;IF(P558="",""," 或 "))</f>
        <v/>
      </c>
      <c r="P558" s="7" t="str">
        <f t="shared" ca="1" si="340"/>
        <v/>
      </c>
      <c r="Q558" s="7">
        <v>3</v>
      </c>
      <c r="R558" s="7">
        <f t="shared" ca="1" si="341"/>
        <v>1</v>
      </c>
      <c r="S558" s="10" t="str">
        <f t="shared" ca="1" si="342"/>
        <v/>
      </c>
      <c r="T558" s="11" t="str">
        <f t="shared" ca="1" si="343"/>
        <v/>
      </c>
      <c r="U558" s="11" t="str">
        <f t="shared" ca="1" si="344"/>
        <v/>
      </c>
      <c r="V558" s="11" t="str">
        <f ca="1">IF(T558="","",IFERROR(VLOOKUP(VALUE(T558),'(辅)战斗时机表'!$A$4:$C$47,3,FALSE)&amp;IF(U558="","","("&amp;U558&amp;")"),"配置错误")&amp;IF(W558="",""," 或 "))</f>
        <v/>
      </c>
      <c r="W558" s="7" t="str">
        <f t="shared" ca="1" si="345"/>
        <v/>
      </c>
      <c r="X558" s="7">
        <v>4</v>
      </c>
      <c r="Y558" s="7">
        <f t="shared" ca="1" si="346"/>
        <v>1</v>
      </c>
      <c r="Z558" s="10" t="str">
        <f t="shared" ca="1" si="347"/>
        <v/>
      </c>
      <c r="AA558" s="11" t="str">
        <f t="shared" ca="1" si="348"/>
        <v/>
      </c>
      <c r="AB558" s="11" t="str">
        <f t="shared" ca="1" si="349"/>
        <v/>
      </c>
      <c r="AC558" s="11" t="str">
        <f ca="1">IF(AA558="","",IFERROR(VLOOKUP(VALUE(AA558),'(辅)战斗时机表'!$A$4:$C$47,3,FALSE)&amp;IF(AB558="","","("&amp;AB558&amp;")"),"配置错误")&amp;IF(AD558="",""," 或 "))</f>
        <v/>
      </c>
      <c r="AD558" s="7" t="str">
        <f t="shared" ca="1" si="350"/>
        <v/>
      </c>
      <c r="AE558" s="7">
        <v>5</v>
      </c>
      <c r="AF558" s="7">
        <f t="shared" ca="1" si="351"/>
        <v>1</v>
      </c>
      <c r="AG558" s="10" t="str">
        <f t="shared" ca="1" si="352"/>
        <v/>
      </c>
      <c r="AH558" s="11" t="str">
        <f t="shared" ca="1" si="353"/>
        <v/>
      </c>
      <c r="AI558" s="11" t="str">
        <f t="shared" ca="1" si="354"/>
        <v/>
      </c>
      <c r="AJ558" s="11" t="str">
        <f ca="1">IF(AH558="","",IFERROR(VLOOKUP(VALUE(AH558),'(辅)战斗时机表'!$A$4:$C$47,3,FALSE)&amp;IF(AI558="","","("&amp;AI558&amp;")"),"配置错误")&amp;IF(AK558="",""," 或 "))</f>
        <v/>
      </c>
    </row>
    <row r="559" spans="1:36" x14ac:dyDescent="0.15">
      <c r="A559" s="9" t="str">
        <f t="shared" ca="1" si="330"/>
        <v>立即</v>
      </c>
      <c r="B559" s="7">
        <f ca="1">IF(OFFSET(Buff!R$6,ROW()-6,0)="","",OFFSET(Buff!R$6,ROW()-6,0))</f>
        <v>0</v>
      </c>
      <c r="C559" s="7">
        <v>1</v>
      </c>
      <c r="D559" s="7">
        <f t="shared" ca="1" si="331"/>
        <v>2</v>
      </c>
      <c r="E559" s="10" t="str">
        <f t="shared" ca="1" si="332"/>
        <v>0</v>
      </c>
      <c r="F559" s="11" t="str">
        <f t="shared" ca="1" si="333"/>
        <v>0</v>
      </c>
      <c r="G559" s="11" t="str">
        <f t="shared" ca="1" si="334"/>
        <v/>
      </c>
      <c r="H559" s="11" t="str">
        <f ca="1">IF(F559="","",IFERROR(VLOOKUP(VALUE(F559),'(辅)战斗时机表'!$A$4:$C$47,3,FALSE)&amp;IF(G559="","","("&amp;G559&amp;")"),"配置错误")&amp;IF(I559="",""," 或 "))</f>
        <v>立即</v>
      </c>
      <c r="I559" s="7" t="str">
        <f t="shared" ca="1" si="335"/>
        <v/>
      </c>
      <c r="J559" s="7">
        <v>2</v>
      </c>
      <c r="K559" s="7">
        <f t="shared" ca="1" si="336"/>
        <v>1</v>
      </c>
      <c r="L559" s="10" t="str">
        <f t="shared" ca="1" si="337"/>
        <v/>
      </c>
      <c r="M559" s="11" t="str">
        <f t="shared" ca="1" si="338"/>
        <v/>
      </c>
      <c r="N559" s="11" t="str">
        <f t="shared" ca="1" si="339"/>
        <v/>
      </c>
      <c r="O559" s="11" t="str">
        <f ca="1">IF(M559="","",IFERROR(VLOOKUP(VALUE(M559),'(辅)战斗时机表'!$A$4:$C$47,3,FALSE)&amp;IF(N559="","","("&amp;N559&amp;")"),"配置错误")&amp;IF(P559="",""," 或 "))</f>
        <v/>
      </c>
      <c r="P559" s="7" t="str">
        <f t="shared" ca="1" si="340"/>
        <v/>
      </c>
      <c r="Q559" s="7">
        <v>3</v>
      </c>
      <c r="R559" s="7">
        <f t="shared" ca="1" si="341"/>
        <v>1</v>
      </c>
      <c r="S559" s="10" t="str">
        <f t="shared" ca="1" si="342"/>
        <v/>
      </c>
      <c r="T559" s="11" t="str">
        <f t="shared" ca="1" si="343"/>
        <v/>
      </c>
      <c r="U559" s="11" t="str">
        <f t="shared" ca="1" si="344"/>
        <v/>
      </c>
      <c r="V559" s="11" t="str">
        <f ca="1">IF(T559="","",IFERROR(VLOOKUP(VALUE(T559),'(辅)战斗时机表'!$A$4:$C$47,3,FALSE)&amp;IF(U559="","","("&amp;U559&amp;")"),"配置错误")&amp;IF(W559="",""," 或 "))</f>
        <v/>
      </c>
      <c r="W559" s="7" t="str">
        <f t="shared" ca="1" si="345"/>
        <v/>
      </c>
      <c r="X559" s="7">
        <v>4</v>
      </c>
      <c r="Y559" s="7">
        <f t="shared" ca="1" si="346"/>
        <v>1</v>
      </c>
      <c r="Z559" s="10" t="str">
        <f t="shared" ca="1" si="347"/>
        <v/>
      </c>
      <c r="AA559" s="11" t="str">
        <f t="shared" ca="1" si="348"/>
        <v/>
      </c>
      <c r="AB559" s="11" t="str">
        <f t="shared" ca="1" si="349"/>
        <v/>
      </c>
      <c r="AC559" s="11" t="str">
        <f ca="1">IF(AA559="","",IFERROR(VLOOKUP(VALUE(AA559),'(辅)战斗时机表'!$A$4:$C$47,3,FALSE)&amp;IF(AB559="","","("&amp;AB559&amp;")"),"配置错误")&amp;IF(AD559="",""," 或 "))</f>
        <v/>
      </c>
      <c r="AD559" s="7" t="str">
        <f t="shared" ca="1" si="350"/>
        <v/>
      </c>
      <c r="AE559" s="7">
        <v>5</v>
      </c>
      <c r="AF559" s="7">
        <f t="shared" ca="1" si="351"/>
        <v>1</v>
      </c>
      <c r="AG559" s="10" t="str">
        <f t="shared" ca="1" si="352"/>
        <v/>
      </c>
      <c r="AH559" s="11" t="str">
        <f t="shared" ca="1" si="353"/>
        <v/>
      </c>
      <c r="AI559" s="11" t="str">
        <f t="shared" ca="1" si="354"/>
        <v/>
      </c>
      <c r="AJ559" s="11" t="str">
        <f ca="1">IF(AH559="","",IFERROR(VLOOKUP(VALUE(AH559),'(辅)战斗时机表'!$A$4:$C$47,3,FALSE)&amp;IF(AI559="","","("&amp;AI559&amp;")"),"配置错误")&amp;IF(AK559="",""," 或 "))</f>
        <v/>
      </c>
    </row>
    <row r="560" spans="1:36" x14ac:dyDescent="0.15">
      <c r="A560" s="9" t="str">
        <f t="shared" ca="1" si="330"/>
        <v>立即</v>
      </c>
      <c r="B560" s="7">
        <f ca="1">IF(OFFSET(Buff!R$6,ROW()-6,0)="","",OFFSET(Buff!R$6,ROW()-6,0))</f>
        <v>0</v>
      </c>
      <c r="C560" s="7">
        <v>1</v>
      </c>
      <c r="D560" s="7">
        <f t="shared" ca="1" si="331"/>
        <v>2</v>
      </c>
      <c r="E560" s="10" t="str">
        <f t="shared" ca="1" si="332"/>
        <v>0</v>
      </c>
      <c r="F560" s="11" t="str">
        <f t="shared" ca="1" si="333"/>
        <v>0</v>
      </c>
      <c r="G560" s="11" t="str">
        <f t="shared" ca="1" si="334"/>
        <v/>
      </c>
      <c r="H560" s="11" t="str">
        <f ca="1">IF(F560="","",IFERROR(VLOOKUP(VALUE(F560),'(辅)战斗时机表'!$A$4:$C$47,3,FALSE)&amp;IF(G560="","","("&amp;G560&amp;")"),"配置错误")&amp;IF(I560="",""," 或 "))</f>
        <v>立即</v>
      </c>
      <c r="I560" s="7" t="str">
        <f t="shared" ca="1" si="335"/>
        <v/>
      </c>
      <c r="J560" s="7">
        <v>2</v>
      </c>
      <c r="K560" s="7">
        <f t="shared" ca="1" si="336"/>
        <v>1</v>
      </c>
      <c r="L560" s="10" t="str">
        <f t="shared" ca="1" si="337"/>
        <v/>
      </c>
      <c r="M560" s="11" t="str">
        <f t="shared" ca="1" si="338"/>
        <v/>
      </c>
      <c r="N560" s="11" t="str">
        <f t="shared" ca="1" si="339"/>
        <v/>
      </c>
      <c r="O560" s="11" t="str">
        <f ca="1">IF(M560="","",IFERROR(VLOOKUP(VALUE(M560),'(辅)战斗时机表'!$A$4:$C$47,3,FALSE)&amp;IF(N560="","","("&amp;N560&amp;")"),"配置错误")&amp;IF(P560="",""," 或 "))</f>
        <v/>
      </c>
      <c r="P560" s="7" t="str">
        <f t="shared" ca="1" si="340"/>
        <v/>
      </c>
      <c r="Q560" s="7">
        <v>3</v>
      </c>
      <c r="R560" s="7">
        <f t="shared" ca="1" si="341"/>
        <v>1</v>
      </c>
      <c r="S560" s="10" t="str">
        <f t="shared" ca="1" si="342"/>
        <v/>
      </c>
      <c r="T560" s="11" t="str">
        <f t="shared" ca="1" si="343"/>
        <v/>
      </c>
      <c r="U560" s="11" t="str">
        <f t="shared" ca="1" si="344"/>
        <v/>
      </c>
      <c r="V560" s="11" t="str">
        <f ca="1">IF(T560="","",IFERROR(VLOOKUP(VALUE(T560),'(辅)战斗时机表'!$A$4:$C$47,3,FALSE)&amp;IF(U560="","","("&amp;U560&amp;")"),"配置错误")&amp;IF(W560="",""," 或 "))</f>
        <v/>
      </c>
      <c r="W560" s="7" t="str">
        <f t="shared" ca="1" si="345"/>
        <v/>
      </c>
      <c r="X560" s="7">
        <v>4</v>
      </c>
      <c r="Y560" s="7">
        <f t="shared" ca="1" si="346"/>
        <v>1</v>
      </c>
      <c r="Z560" s="10" t="str">
        <f t="shared" ca="1" si="347"/>
        <v/>
      </c>
      <c r="AA560" s="11" t="str">
        <f t="shared" ca="1" si="348"/>
        <v/>
      </c>
      <c r="AB560" s="11" t="str">
        <f t="shared" ca="1" si="349"/>
        <v/>
      </c>
      <c r="AC560" s="11" t="str">
        <f ca="1">IF(AA560="","",IFERROR(VLOOKUP(VALUE(AA560),'(辅)战斗时机表'!$A$4:$C$47,3,FALSE)&amp;IF(AB560="","","("&amp;AB560&amp;")"),"配置错误")&amp;IF(AD560="",""," 或 "))</f>
        <v/>
      </c>
      <c r="AD560" s="7" t="str">
        <f t="shared" ca="1" si="350"/>
        <v/>
      </c>
      <c r="AE560" s="7">
        <v>5</v>
      </c>
      <c r="AF560" s="7">
        <f t="shared" ca="1" si="351"/>
        <v>1</v>
      </c>
      <c r="AG560" s="10" t="str">
        <f t="shared" ca="1" si="352"/>
        <v/>
      </c>
      <c r="AH560" s="11" t="str">
        <f t="shared" ca="1" si="353"/>
        <v/>
      </c>
      <c r="AI560" s="11" t="str">
        <f t="shared" ca="1" si="354"/>
        <v/>
      </c>
      <c r="AJ560" s="11" t="str">
        <f ca="1">IF(AH560="","",IFERROR(VLOOKUP(VALUE(AH560),'(辅)战斗时机表'!$A$4:$C$47,3,FALSE)&amp;IF(AI560="","","("&amp;AI560&amp;")"),"配置错误")&amp;IF(AK560="",""," 或 "))</f>
        <v/>
      </c>
    </row>
    <row r="561" spans="1:36" x14ac:dyDescent="0.15">
      <c r="A561" s="9" t="str">
        <f t="shared" ca="1" si="330"/>
        <v>立即</v>
      </c>
      <c r="B561" s="7">
        <f ca="1">IF(OFFSET(Buff!R$6,ROW()-6,0)="","",OFFSET(Buff!R$6,ROW()-6,0))</f>
        <v>0</v>
      </c>
      <c r="C561" s="7">
        <v>1</v>
      </c>
      <c r="D561" s="7">
        <f t="shared" ca="1" si="331"/>
        <v>2</v>
      </c>
      <c r="E561" s="10" t="str">
        <f t="shared" ca="1" si="332"/>
        <v>0</v>
      </c>
      <c r="F561" s="11" t="str">
        <f t="shared" ca="1" si="333"/>
        <v>0</v>
      </c>
      <c r="G561" s="11" t="str">
        <f t="shared" ca="1" si="334"/>
        <v/>
      </c>
      <c r="H561" s="11" t="str">
        <f ca="1">IF(F561="","",IFERROR(VLOOKUP(VALUE(F561),'(辅)战斗时机表'!$A$4:$C$47,3,FALSE)&amp;IF(G561="","","("&amp;G561&amp;")"),"配置错误")&amp;IF(I561="",""," 或 "))</f>
        <v>立即</v>
      </c>
      <c r="I561" s="7" t="str">
        <f t="shared" ca="1" si="335"/>
        <v/>
      </c>
      <c r="J561" s="7">
        <v>2</v>
      </c>
      <c r="K561" s="7">
        <f t="shared" ca="1" si="336"/>
        <v>1</v>
      </c>
      <c r="L561" s="10" t="str">
        <f t="shared" ca="1" si="337"/>
        <v/>
      </c>
      <c r="M561" s="11" t="str">
        <f t="shared" ca="1" si="338"/>
        <v/>
      </c>
      <c r="N561" s="11" t="str">
        <f t="shared" ca="1" si="339"/>
        <v/>
      </c>
      <c r="O561" s="11" t="str">
        <f ca="1">IF(M561="","",IFERROR(VLOOKUP(VALUE(M561),'(辅)战斗时机表'!$A$4:$C$47,3,FALSE)&amp;IF(N561="","","("&amp;N561&amp;")"),"配置错误")&amp;IF(P561="",""," 或 "))</f>
        <v/>
      </c>
      <c r="P561" s="7" t="str">
        <f t="shared" ca="1" si="340"/>
        <v/>
      </c>
      <c r="Q561" s="7">
        <v>3</v>
      </c>
      <c r="R561" s="7">
        <f t="shared" ca="1" si="341"/>
        <v>1</v>
      </c>
      <c r="S561" s="10" t="str">
        <f t="shared" ca="1" si="342"/>
        <v/>
      </c>
      <c r="T561" s="11" t="str">
        <f t="shared" ca="1" si="343"/>
        <v/>
      </c>
      <c r="U561" s="11" t="str">
        <f t="shared" ca="1" si="344"/>
        <v/>
      </c>
      <c r="V561" s="11" t="str">
        <f ca="1">IF(T561="","",IFERROR(VLOOKUP(VALUE(T561),'(辅)战斗时机表'!$A$4:$C$47,3,FALSE)&amp;IF(U561="","","("&amp;U561&amp;")"),"配置错误")&amp;IF(W561="",""," 或 "))</f>
        <v/>
      </c>
      <c r="W561" s="7" t="str">
        <f t="shared" ca="1" si="345"/>
        <v/>
      </c>
      <c r="X561" s="7">
        <v>4</v>
      </c>
      <c r="Y561" s="7">
        <f t="shared" ca="1" si="346"/>
        <v>1</v>
      </c>
      <c r="Z561" s="10" t="str">
        <f t="shared" ca="1" si="347"/>
        <v/>
      </c>
      <c r="AA561" s="11" t="str">
        <f t="shared" ca="1" si="348"/>
        <v/>
      </c>
      <c r="AB561" s="11" t="str">
        <f t="shared" ca="1" si="349"/>
        <v/>
      </c>
      <c r="AC561" s="11" t="str">
        <f ca="1">IF(AA561="","",IFERROR(VLOOKUP(VALUE(AA561),'(辅)战斗时机表'!$A$4:$C$47,3,FALSE)&amp;IF(AB561="","","("&amp;AB561&amp;")"),"配置错误")&amp;IF(AD561="",""," 或 "))</f>
        <v/>
      </c>
      <c r="AD561" s="7" t="str">
        <f t="shared" ca="1" si="350"/>
        <v/>
      </c>
      <c r="AE561" s="7">
        <v>5</v>
      </c>
      <c r="AF561" s="7">
        <f t="shared" ca="1" si="351"/>
        <v>1</v>
      </c>
      <c r="AG561" s="10" t="str">
        <f t="shared" ca="1" si="352"/>
        <v/>
      </c>
      <c r="AH561" s="11" t="str">
        <f t="shared" ca="1" si="353"/>
        <v/>
      </c>
      <c r="AI561" s="11" t="str">
        <f t="shared" ca="1" si="354"/>
        <v/>
      </c>
      <c r="AJ561" s="11" t="str">
        <f ca="1">IF(AH561="","",IFERROR(VLOOKUP(VALUE(AH561),'(辅)战斗时机表'!$A$4:$C$47,3,FALSE)&amp;IF(AI561="","","("&amp;AI561&amp;")"),"配置错误")&amp;IF(AK561="",""," 或 "))</f>
        <v/>
      </c>
    </row>
    <row r="562" spans="1:36" x14ac:dyDescent="0.15">
      <c r="A562" s="9" t="str">
        <f t="shared" ca="1" si="330"/>
        <v>立即</v>
      </c>
      <c r="B562" s="7">
        <f ca="1">IF(OFFSET(Buff!R$6,ROW()-6,0)="","",OFFSET(Buff!R$6,ROW()-6,0))</f>
        <v>0</v>
      </c>
      <c r="C562" s="7">
        <v>1</v>
      </c>
      <c r="D562" s="7">
        <f t="shared" ca="1" si="331"/>
        <v>2</v>
      </c>
      <c r="E562" s="10" t="str">
        <f t="shared" ca="1" si="332"/>
        <v>0</v>
      </c>
      <c r="F562" s="11" t="str">
        <f t="shared" ca="1" si="333"/>
        <v>0</v>
      </c>
      <c r="G562" s="11" t="str">
        <f t="shared" ca="1" si="334"/>
        <v/>
      </c>
      <c r="H562" s="11" t="str">
        <f ca="1">IF(F562="","",IFERROR(VLOOKUP(VALUE(F562),'(辅)战斗时机表'!$A$4:$C$47,3,FALSE)&amp;IF(G562="","","("&amp;G562&amp;")"),"配置错误")&amp;IF(I562="",""," 或 "))</f>
        <v>立即</v>
      </c>
      <c r="I562" s="7" t="str">
        <f t="shared" ca="1" si="335"/>
        <v/>
      </c>
      <c r="J562" s="7">
        <v>2</v>
      </c>
      <c r="K562" s="7">
        <f t="shared" ca="1" si="336"/>
        <v>1</v>
      </c>
      <c r="L562" s="10" t="str">
        <f t="shared" ca="1" si="337"/>
        <v/>
      </c>
      <c r="M562" s="11" t="str">
        <f t="shared" ca="1" si="338"/>
        <v/>
      </c>
      <c r="N562" s="11" t="str">
        <f t="shared" ca="1" si="339"/>
        <v/>
      </c>
      <c r="O562" s="11" t="str">
        <f ca="1">IF(M562="","",IFERROR(VLOOKUP(VALUE(M562),'(辅)战斗时机表'!$A$4:$C$47,3,FALSE)&amp;IF(N562="","","("&amp;N562&amp;")"),"配置错误")&amp;IF(P562="",""," 或 "))</f>
        <v/>
      </c>
      <c r="P562" s="7" t="str">
        <f t="shared" ca="1" si="340"/>
        <v/>
      </c>
      <c r="Q562" s="7">
        <v>3</v>
      </c>
      <c r="R562" s="7">
        <f t="shared" ca="1" si="341"/>
        <v>1</v>
      </c>
      <c r="S562" s="10" t="str">
        <f t="shared" ca="1" si="342"/>
        <v/>
      </c>
      <c r="T562" s="11" t="str">
        <f t="shared" ca="1" si="343"/>
        <v/>
      </c>
      <c r="U562" s="11" t="str">
        <f t="shared" ca="1" si="344"/>
        <v/>
      </c>
      <c r="V562" s="11" t="str">
        <f ca="1">IF(T562="","",IFERROR(VLOOKUP(VALUE(T562),'(辅)战斗时机表'!$A$4:$C$47,3,FALSE)&amp;IF(U562="","","("&amp;U562&amp;")"),"配置错误")&amp;IF(W562="",""," 或 "))</f>
        <v/>
      </c>
      <c r="W562" s="7" t="str">
        <f t="shared" ca="1" si="345"/>
        <v/>
      </c>
      <c r="X562" s="7">
        <v>4</v>
      </c>
      <c r="Y562" s="7">
        <f t="shared" ca="1" si="346"/>
        <v>1</v>
      </c>
      <c r="Z562" s="10" t="str">
        <f t="shared" ca="1" si="347"/>
        <v/>
      </c>
      <c r="AA562" s="11" t="str">
        <f t="shared" ca="1" si="348"/>
        <v/>
      </c>
      <c r="AB562" s="11" t="str">
        <f t="shared" ca="1" si="349"/>
        <v/>
      </c>
      <c r="AC562" s="11" t="str">
        <f ca="1">IF(AA562="","",IFERROR(VLOOKUP(VALUE(AA562),'(辅)战斗时机表'!$A$4:$C$47,3,FALSE)&amp;IF(AB562="","","("&amp;AB562&amp;")"),"配置错误")&amp;IF(AD562="",""," 或 "))</f>
        <v/>
      </c>
      <c r="AD562" s="7" t="str">
        <f t="shared" ca="1" si="350"/>
        <v/>
      </c>
      <c r="AE562" s="7">
        <v>5</v>
      </c>
      <c r="AF562" s="7">
        <f t="shared" ca="1" si="351"/>
        <v>1</v>
      </c>
      <c r="AG562" s="10" t="str">
        <f t="shared" ca="1" si="352"/>
        <v/>
      </c>
      <c r="AH562" s="11" t="str">
        <f t="shared" ca="1" si="353"/>
        <v/>
      </c>
      <c r="AI562" s="11" t="str">
        <f t="shared" ca="1" si="354"/>
        <v/>
      </c>
      <c r="AJ562" s="11" t="str">
        <f ca="1">IF(AH562="","",IFERROR(VLOOKUP(VALUE(AH562),'(辅)战斗时机表'!$A$4:$C$47,3,FALSE)&amp;IF(AI562="","","("&amp;AI562&amp;")"),"配置错误")&amp;IF(AK562="",""," 或 "))</f>
        <v/>
      </c>
    </row>
    <row r="563" spans="1:36" x14ac:dyDescent="0.15">
      <c r="A563" s="9" t="str">
        <f t="shared" ca="1" si="330"/>
        <v>立即</v>
      </c>
      <c r="B563" s="7">
        <f ca="1">IF(OFFSET(Buff!R$6,ROW()-6,0)="","",OFFSET(Buff!R$6,ROW()-6,0))</f>
        <v>0</v>
      </c>
      <c r="C563" s="7">
        <v>1</v>
      </c>
      <c r="D563" s="7">
        <f t="shared" ca="1" si="331"/>
        <v>2</v>
      </c>
      <c r="E563" s="10" t="str">
        <f t="shared" ca="1" si="332"/>
        <v>0</v>
      </c>
      <c r="F563" s="11" t="str">
        <f t="shared" ca="1" si="333"/>
        <v>0</v>
      </c>
      <c r="G563" s="11" t="str">
        <f t="shared" ca="1" si="334"/>
        <v/>
      </c>
      <c r="H563" s="11" t="str">
        <f ca="1">IF(F563="","",IFERROR(VLOOKUP(VALUE(F563),'(辅)战斗时机表'!$A$4:$C$47,3,FALSE)&amp;IF(G563="","","("&amp;G563&amp;")"),"配置错误")&amp;IF(I563="",""," 或 "))</f>
        <v>立即</v>
      </c>
      <c r="I563" s="7" t="str">
        <f t="shared" ca="1" si="335"/>
        <v/>
      </c>
      <c r="J563" s="7">
        <v>2</v>
      </c>
      <c r="K563" s="7">
        <f t="shared" ca="1" si="336"/>
        <v>1</v>
      </c>
      <c r="L563" s="10" t="str">
        <f t="shared" ca="1" si="337"/>
        <v/>
      </c>
      <c r="M563" s="11" t="str">
        <f t="shared" ca="1" si="338"/>
        <v/>
      </c>
      <c r="N563" s="11" t="str">
        <f t="shared" ca="1" si="339"/>
        <v/>
      </c>
      <c r="O563" s="11" t="str">
        <f ca="1">IF(M563="","",IFERROR(VLOOKUP(VALUE(M563),'(辅)战斗时机表'!$A$4:$C$47,3,FALSE)&amp;IF(N563="","","("&amp;N563&amp;")"),"配置错误")&amp;IF(P563="",""," 或 "))</f>
        <v/>
      </c>
      <c r="P563" s="7" t="str">
        <f t="shared" ca="1" si="340"/>
        <v/>
      </c>
      <c r="Q563" s="7">
        <v>3</v>
      </c>
      <c r="R563" s="7">
        <f t="shared" ca="1" si="341"/>
        <v>1</v>
      </c>
      <c r="S563" s="10" t="str">
        <f t="shared" ca="1" si="342"/>
        <v/>
      </c>
      <c r="T563" s="11" t="str">
        <f t="shared" ca="1" si="343"/>
        <v/>
      </c>
      <c r="U563" s="11" t="str">
        <f t="shared" ca="1" si="344"/>
        <v/>
      </c>
      <c r="V563" s="11" t="str">
        <f ca="1">IF(T563="","",IFERROR(VLOOKUP(VALUE(T563),'(辅)战斗时机表'!$A$4:$C$47,3,FALSE)&amp;IF(U563="","","("&amp;U563&amp;")"),"配置错误")&amp;IF(W563="",""," 或 "))</f>
        <v/>
      </c>
      <c r="W563" s="7" t="str">
        <f t="shared" ca="1" si="345"/>
        <v/>
      </c>
      <c r="X563" s="7">
        <v>4</v>
      </c>
      <c r="Y563" s="7">
        <f t="shared" ca="1" si="346"/>
        <v>1</v>
      </c>
      <c r="Z563" s="10" t="str">
        <f t="shared" ca="1" si="347"/>
        <v/>
      </c>
      <c r="AA563" s="11" t="str">
        <f t="shared" ca="1" si="348"/>
        <v/>
      </c>
      <c r="AB563" s="11" t="str">
        <f t="shared" ca="1" si="349"/>
        <v/>
      </c>
      <c r="AC563" s="11" t="str">
        <f ca="1">IF(AA563="","",IFERROR(VLOOKUP(VALUE(AA563),'(辅)战斗时机表'!$A$4:$C$47,3,FALSE)&amp;IF(AB563="","","("&amp;AB563&amp;")"),"配置错误")&amp;IF(AD563="",""," 或 "))</f>
        <v/>
      </c>
      <c r="AD563" s="7" t="str">
        <f t="shared" ca="1" si="350"/>
        <v/>
      </c>
      <c r="AE563" s="7">
        <v>5</v>
      </c>
      <c r="AF563" s="7">
        <f t="shared" ca="1" si="351"/>
        <v>1</v>
      </c>
      <c r="AG563" s="10" t="str">
        <f t="shared" ca="1" si="352"/>
        <v/>
      </c>
      <c r="AH563" s="11" t="str">
        <f t="shared" ca="1" si="353"/>
        <v/>
      </c>
      <c r="AI563" s="11" t="str">
        <f t="shared" ca="1" si="354"/>
        <v/>
      </c>
      <c r="AJ563" s="11" t="str">
        <f ca="1">IF(AH563="","",IFERROR(VLOOKUP(VALUE(AH563),'(辅)战斗时机表'!$A$4:$C$47,3,FALSE)&amp;IF(AI563="","","("&amp;AI563&amp;")"),"配置错误")&amp;IF(AK563="",""," 或 "))</f>
        <v/>
      </c>
    </row>
    <row r="564" spans="1:36" x14ac:dyDescent="0.15">
      <c r="A564" s="9" t="str">
        <f t="shared" ca="1" si="330"/>
        <v>立即</v>
      </c>
      <c r="B564" s="7">
        <f ca="1">IF(OFFSET(Buff!R$6,ROW()-6,0)="","",OFFSET(Buff!R$6,ROW()-6,0))</f>
        <v>0</v>
      </c>
      <c r="C564" s="7">
        <v>1</v>
      </c>
      <c r="D564" s="7">
        <f t="shared" ca="1" si="331"/>
        <v>2</v>
      </c>
      <c r="E564" s="10" t="str">
        <f t="shared" ca="1" si="332"/>
        <v>0</v>
      </c>
      <c r="F564" s="11" t="str">
        <f t="shared" ca="1" si="333"/>
        <v>0</v>
      </c>
      <c r="G564" s="11" t="str">
        <f t="shared" ca="1" si="334"/>
        <v/>
      </c>
      <c r="H564" s="11" t="str">
        <f ca="1">IF(F564="","",IFERROR(VLOOKUP(VALUE(F564),'(辅)战斗时机表'!$A$4:$C$47,3,FALSE)&amp;IF(G564="","","("&amp;G564&amp;")"),"配置错误")&amp;IF(I564="",""," 或 "))</f>
        <v>立即</v>
      </c>
      <c r="I564" s="7" t="str">
        <f t="shared" ca="1" si="335"/>
        <v/>
      </c>
      <c r="J564" s="7">
        <v>2</v>
      </c>
      <c r="K564" s="7">
        <f t="shared" ca="1" si="336"/>
        <v>1</v>
      </c>
      <c r="L564" s="10" t="str">
        <f t="shared" ca="1" si="337"/>
        <v/>
      </c>
      <c r="M564" s="11" t="str">
        <f t="shared" ca="1" si="338"/>
        <v/>
      </c>
      <c r="N564" s="11" t="str">
        <f t="shared" ca="1" si="339"/>
        <v/>
      </c>
      <c r="O564" s="11" t="str">
        <f ca="1">IF(M564="","",IFERROR(VLOOKUP(VALUE(M564),'(辅)战斗时机表'!$A$4:$C$47,3,FALSE)&amp;IF(N564="","","("&amp;N564&amp;")"),"配置错误")&amp;IF(P564="",""," 或 "))</f>
        <v/>
      </c>
      <c r="P564" s="7" t="str">
        <f t="shared" ca="1" si="340"/>
        <v/>
      </c>
      <c r="Q564" s="7">
        <v>3</v>
      </c>
      <c r="R564" s="7">
        <f t="shared" ca="1" si="341"/>
        <v>1</v>
      </c>
      <c r="S564" s="10" t="str">
        <f t="shared" ca="1" si="342"/>
        <v/>
      </c>
      <c r="T564" s="11" t="str">
        <f t="shared" ca="1" si="343"/>
        <v/>
      </c>
      <c r="U564" s="11" t="str">
        <f t="shared" ca="1" si="344"/>
        <v/>
      </c>
      <c r="V564" s="11" t="str">
        <f ca="1">IF(T564="","",IFERROR(VLOOKUP(VALUE(T564),'(辅)战斗时机表'!$A$4:$C$47,3,FALSE)&amp;IF(U564="","","("&amp;U564&amp;")"),"配置错误")&amp;IF(W564="",""," 或 "))</f>
        <v/>
      </c>
      <c r="W564" s="7" t="str">
        <f t="shared" ca="1" si="345"/>
        <v/>
      </c>
      <c r="X564" s="7">
        <v>4</v>
      </c>
      <c r="Y564" s="7">
        <f t="shared" ca="1" si="346"/>
        <v>1</v>
      </c>
      <c r="Z564" s="10" t="str">
        <f t="shared" ca="1" si="347"/>
        <v/>
      </c>
      <c r="AA564" s="11" t="str">
        <f t="shared" ca="1" si="348"/>
        <v/>
      </c>
      <c r="AB564" s="11" t="str">
        <f t="shared" ca="1" si="349"/>
        <v/>
      </c>
      <c r="AC564" s="11" t="str">
        <f ca="1">IF(AA564="","",IFERROR(VLOOKUP(VALUE(AA564),'(辅)战斗时机表'!$A$4:$C$47,3,FALSE)&amp;IF(AB564="","","("&amp;AB564&amp;")"),"配置错误")&amp;IF(AD564="",""," 或 "))</f>
        <v/>
      </c>
      <c r="AD564" s="7" t="str">
        <f t="shared" ca="1" si="350"/>
        <v/>
      </c>
      <c r="AE564" s="7">
        <v>5</v>
      </c>
      <c r="AF564" s="7">
        <f t="shared" ca="1" si="351"/>
        <v>1</v>
      </c>
      <c r="AG564" s="10" t="str">
        <f t="shared" ca="1" si="352"/>
        <v/>
      </c>
      <c r="AH564" s="11" t="str">
        <f t="shared" ca="1" si="353"/>
        <v/>
      </c>
      <c r="AI564" s="11" t="str">
        <f t="shared" ca="1" si="354"/>
        <v/>
      </c>
      <c r="AJ564" s="11" t="str">
        <f ca="1">IF(AH564="","",IFERROR(VLOOKUP(VALUE(AH564),'(辅)战斗时机表'!$A$4:$C$47,3,FALSE)&amp;IF(AI564="","","("&amp;AI564&amp;")"),"配置错误")&amp;IF(AK564="",""," 或 "))</f>
        <v/>
      </c>
    </row>
    <row r="565" spans="1:36" x14ac:dyDescent="0.15">
      <c r="A565" s="9" t="str">
        <f t="shared" ca="1" si="330"/>
        <v>立即</v>
      </c>
      <c r="B565" s="7">
        <f ca="1">IF(OFFSET(Buff!R$6,ROW()-6,0)="","",OFFSET(Buff!R$6,ROW()-6,0))</f>
        <v>0</v>
      </c>
      <c r="C565" s="7">
        <v>1</v>
      </c>
      <c r="D565" s="7">
        <f t="shared" ca="1" si="331"/>
        <v>2</v>
      </c>
      <c r="E565" s="10" t="str">
        <f t="shared" ca="1" si="332"/>
        <v>0</v>
      </c>
      <c r="F565" s="11" t="str">
        <f t="shared" ca="1" si="333"/>
        <v>0</v>
      </c>
      <c r="G565" s="11" t="str">
        <f t="shared" ca="1" si="334"/>
        <v/>
      </c>
      <c r="H565" s="11" t="str">
        <f ca="1">IF(F565="","",IFERROR(VLOOKUP(VALUE(F565),'(辅)战斗时机表'!$A$4:$C$47,3,FALSE)&amp;IF(G565="","","("&amp;G565&amp;")"),"配置错误")&amp;IF(I565="",""," 或 "))</f>
        <v>立即</v>
      </c>
      <c r="I565" s="7" t="str">
        <f t="shared" ca="1" si="335"/>
        <v/>
      </c>
      <c r="J565" s="7">
        <v>2</v>
      </c>
      <c r="K565" s="7">
        <f t="shared" ca="1" si="336"/>
        <v>1</v>
      </c>
      <c r="L565" s="10" t="str">
        <f t="shared" ca="1" si="337"/>
        <v/>
      </c>
      <c r="M565" s="11" t="str">
        <f t="shared" ca="1" si="338"/>
        <v/>
      </c>
      <c r="N565" s="11" t="str">
        <f t="shared" ca="1" si="339"/>
        <v/>
      </c>
      <c r="O565" s="11" t="str">
        <f ca="1">IF(M565="","",IFERROR(VLOOKUP(VALUE(M565),'(辅)战斗时机表'!$A$4:$C$47,3,FALSE)&amp;IF(N565="","","("&amp;N565&amp;")"),"配置错误")&amp;IF(P565="",""," 或 "))</f>
        <v/>
      </c>
      <c r="P565" s="7" t="str">
        <f t="shared" ca="1" si="340"/>
        <v/>
      </c>
      <c r="Q565" s="7">
        <v>3</v>
      </c>
      <c r="R565" s="7">
        <f t="shared" ca="1" si="341"/>
        <v>1</v>
      </c>
      <c r="S565" s="10" t="str">
        <f t="shared" ca="1" si="342"/>
        <v/>
      </c>
      <c r="T565" s="11" t="str">
        <f t="shared" ca="1" si="343"/>
        <v/>
      </c>
      <c r="U565" s="11" t="str">
        <f t="shared" ca="1" si="344"/>
        <v/>
      </c>
      <c r="V565" s="11" t="str">
        <f ca="1">IF(T565="","",IFERROR(VLOOKUP(VALUE(T565),'(辅)战斗时机表'!$A$4:$C$47,3,FALSE)&amp;IF(U565="","","("&amp;U565&amp;")"),"配置错误")&amp;IF(W565="",""," 或 "))</f>
        <v/>
      </c>
      <c r="W565" s="7" t="str">
        <f t="shared" ca="1" si="345"/>
        <v/>
      </c>
      <c r="X565" s="7">
        <v>4</v>
      </c>
      <c r="Y565" s="7">
        <f t="shared" ca="1" si="346"/>
        <v>1</v>
      </c>
      <c r="Z565" s="10" t="str">
        <f t="shared" ca="1" si="347"/>
        <v/>
      </c>
      <c r="AA565" s="11" t="str">
        <f t="shared" ca="1" si="348"/>
        <v/>
      </c>
      <c r="AB565" s="11" t="str">
        <f t="shared" ca="1" si="349"/>
        <v/>
      </c>
      <c r="AC565" s="11" t="str">
        <f ca="1">IF(AA565="","",IFERROR(VLOOKUP(VALUE(AA565),'(辅)战斗时机表'!$A$4:$C$47,3,FALSE)&amp;IF(AB565="","","("&amp;AB565&amp;")"),"配置错误")&amp;IF(AD565="",""," 或 "))</f>
        <v/>
      </c>
      <c r="AD565" s="7" t="str">
        <f t="shared" ca="1" si="350"/>
        <v/>
      </c>
      <c r="AE565" s="7">
        <v>5</v>
      </c>
      <c r="AF565" s="7">
        <f t="shared" ca="1" si="351"/>
        <v>1</v>
      </c>
      <c r="AG565" s="10" t="str">
        <f t="shared" ca="1" si="352"/>
        <v/>
      </c>
      <c r="AH565" s="11" t="str">
        <f t="shared" ca="1" si="353"/>
        <v/>
      </c>
      <c r="AI565" s="11" t="str">
        <f t="shared" ca="1" si="354"/>
        <v/>
      </c>
      <c r="AJ565" s="11" t="str">
        <f ca="1">IF(AH565="","",IFERROR(VLOOKUP(VALUE(AH565),'(辅)战斗时机表'!$A$4:$C$47,3,FALSE)&amp;IF(AI565="","","("&amp;AI565&amp;")"),"配置错误")&amp;IF(AK565="",""," 或 "))</f>
        <v/>
      </c>
    </row>
    <row r="566" spans="1:36" x14ac:dyDescent="0.15">
      <c r="A566" s="9" t="str">
        <f t="shared" ca="1" si="330"/>
        <v>立即</v>
      </c>
      <c r="B566" s="7">
        <f ca="1">IF(OFFSET(Buff!R$6,ROW()-6,0)="","",OFFSET(Buff!R$6,ROW()-6,0))</f>
        <v>0</v>
      </c>
      <c r="C566" s="7">
        <v>1</v>
      </c>
      <c r="D566" s="7">
        <f t="shared" ca="1" si="331"/>
        <v>2</v>
      </c>
      <c r="E566" s="10" t="str">
        <f t="shared" ca="1" si="332"/>
        <v>0</v>
      </c>
      <c r="F566" s="11" t="str">
        <f t="shared" ca="1" si="333"/>
        <v>0</v>
      </c>
      <c r="G566" s="11" t="str">
        <f t="shared" ca="1" si="334"/>
        <v/>
      </c>
      <c r="H566" s="11" t="str">
        <f ca="1">IF(F566="","",IFERROR(VLOOKUP(VALUE(F566),'(辅)战斗时机表'!$A$4:$C$47,3,FALSE)&amp;IF(G566="","","("&amp;G566&amp;")"),"配置错误")&amp;IF(I566="",""," 或 "))</f>
        <v>立即</v>
      </c>
      <c r="I566" s="7" t="str">
        <f t="shared" ca="1" si="335"/>
        <v/>
      </c>
      <c r="J566" s="7">
        <v>2</v>
      </c>
      <c r="K566" s="7">
        <f t="shared" ca="1" si="336"/>
        <v>1</v>
      </c>
      <c r="L566" s="10" t="str">
        <f t="shared" ca="1" si="337"/>
        <v/>
      </c>
      <c r="M566" s="11" t="str">
        <f t="shared" ca="1" si="338"/>
        <v/>
      </c>
      <c r="N566" s="11" t="str">
        <f t="shared" ca="1" si="339"/>
        <v/>
      </c>
      <c r="O566" s="11" t="str">
        <f ca="1">IF(M566="","",IFERROR(VLOOKUP(VALUE(M566),'(辅)战斗时机表'!$A$4:$C$47,3,FALSE)&amp;IF(N566="","","("&amp;N566&amp;")"),"配置错误")&amp;IF(P566="",""," 或 "))</f>
        <v/>
      </c>
      <c r="P566" s="7" t="str">
        <f t="shared" ca="1" si="340"/>
        <v/>
      </c>
      <c r="Q566" s="7">
        <v>3</v>
      </c>
      <c r="R566" s="7">
        <f t="shared" ca="1" si="341"/>
        <v>1</v>
      </c>
      <c r="S566" s="10" t="str">
        <f t="shared" ca="1" si="342"/>
        <v/>
      </c>
      <c r="T566" s="11" t="str">
        <f t="shared" ca="1" si="343"/>
        <v/>
      </c>
      <c r="U566" s="11" t="str">
        <f t="shared" ca="1" si="344"/>
        <v/>
      </c>
      <c r="V566" s="11" t="str">
        <f ca="1">IF(T566="","",IFERROR(VLOOKUP(VALUE(T566),'(辅)战斗时机表'!$A$4:$C$47,3,FALSE)&amp;IF(U566="","","("&amp;U566&amp;")"),"配置错误")&amp;IF(W566="",""," 或 "))</f>
        <v/>
      </c>
      <c r="W566" s="7" t="str">
        <f t="shared" ca="1" si="345"/>
        <v/>
      </c>
      <c r="X566" s="7">
        <v>4</v>
      </c>
      <c r="Y566" s="7">
        <f t="shared" ca="1" si="346"/>
        <v>1</v>
      </c>
      <c r="Z566" s="10" t="str">
        <f t="shared" ca="1" si="347"/>
        <v/>
      </c>
      <c r="AA566" s="11" t="str">
        <f t="shared" ca="1" si="348"/>
        <v/>
      </c>
      <c r="AB566" s="11" t="str">
        <f t="shared" ca="1" si="349"/>
        <v/>
      </c>
      <c r="AC566" s="11" t="str">
        <f ca="1">IF(AA566="","",IFERROR(VLOOKUP(VALUE(AA566),'(辅)战斗时机表'!$A$4:$C$47,3,FALSE)&amp;IF(AB566="","","("&amp;AB566&amp;")"),"配置错误")&amp;IF(AD566="",""," 或 "))</f>
        <v/>
      </c>
      <c r="AD566" s="7" t="str">
        <f t="shared" ca="1" si="350"/>
        <v/>
      </c>
      <c r="AE566" s="7">
        <v>5</v>
      </c>
      <c r="AF566" s="7">
        <f t="shared" ca="1" si="351"/>
        <v>1</v>
      </c>
      <c r="AG566" s="10" t="str">
        <f t="shared" ca="1" si="352"/>
        <v/>
      </c>
      <c r="AH566" s="11" t="str">
        <f t="shared" ca="1" si="353"/>
        <v/>
      </c>
      <c r="AI566" s="11" t="str">
        <f t="shared" ca="1" si="354"/>
        <v/>
      </c>
      <c r="AJ566" s="11" t="str">
        <f ca="1">IF(AH566="","",IFERROR(VLOOKUP(VALUE(AH566),'(辅)战斗时机表'!$A$4:$C$47,3,FALSE)&amp;IF(AI566="","","("&amp;AI566&amp;")"),"配置错误")&amp;IF(AK566="",""," 或 "))</f>
        <v/>
      </c>
    </row>
    <row r="567" spans="1:36" x14ac:dyDescent="0.15">
      <c r="A567" s="9" t="str">
        <f t="shared" ca="1" si="330"/>
        <v>立即</v>
      </c>
      <c r="B567" s="7">
        <f ca="1">IF(OFFSET(Buff!R$6,ROW()-6,0)="","",OFFSET(Buff!R$6,ROW()-6,0))</f>
        <v>0</v>
      </c>
      <c r="C567" s="7">
        <v>1</v>
      </c>
      <c r="D567" s="7">
        <f t="shared" ca="1" si="331"/>
        <v>2</v>
      </c>
      <c r="E567" s="10" t="str">
        <f t="shared" ca="1" si="332"/>
        <v>0</v>
      </c>
      <c r="F567" s="11" t="str">
        <f t="shared" ca="1" si="333"/>
        <v>0</v>
      </c>
      <c r="G567" s="11" t="str">
        <f t="shared" ca="1" si="334"/>
        <v/>
      </c>
      <c r="H567" s="11" t="str">
        <f ca="1">IF(F567="","",IFERROR(VLOOKUP(VALUE(F567),'(辅)战斗时机表'!$A$4:$C$47,3,FALSE)&amp;IF(G567="","","("&amp;G567&amp;")"),"配置错误")&amp;IF(I567="",""," 或 "))</f>
        <v>立即</v>
      </c>
      <c r="I567" s="7" t="str">
        <f t="shared" ca="1" si="335"/>
        <v/>
      </c>
      <c r="J567" s="7">
        <v>2</v>
      </c>
      <c r="K567" s="7">
        <f t="shared" ca="1" si="336"/>
        <v>1</v>
      </c>
      <c r="L567" s="10" t="str">
        <f t="shared" ca="1" si="337"/>
        <v/>
      </c>
      <c r="M567" s="11" t="str">
        <f t="shared" ca="1" si="338"/>
        <v/>
      </c>
      <c r="N567" s="11" t="str">
        <f t="shared" ca="1" si="339"/>
        <v/>
      </c>
      <c r="O567" s="11" t="str">
        <f ca="1">IF(M567="","",IFERROR(VLOOKUP(VALUE(M567),'(辅)战斗时机表'!$A$4:$C$47,3,FALSE)&amp;IF(N567="","","("&amp;N567&amp;")"),"配置错误")&amp;IF(P567="",""," 或 "))</f>
        <v/>
      </c>
      <c r="P567" s="7" t="str">
        <f t="shared" ca="1" si="340"/>
        <v/>
      </c>
      <c r="Q567" s="7">
        <v>3</v>
      </c>
      <c r="R567" s="7">
        <f t="shared" ca="1" si="341"/>
        <v>1</v>
      </c>
      <c r="S567" s="10" t="str">
        <f t="shared" ca="1" si="342"/>
        <v/>
      </c>
      <c r="T567" s="11" t="str">
        <f t="shared" ca="1" si="343"/>
        <v/>
      </c>
      <c r="U567" s="11" t="str">
        <f t="shared" ca="1" si="344"/>
        <v/>
      </c>
      <c r="V567" s="11" t="str">
        <f ca="1">IF(T567="","",IFERROR(VLOOKUP(VALUE(T567),'(辅)战斗时机表'!$A$4:$C$47,3,FALSE)&amp;IF(U567="","","("&amp;U567&amp;")"),"配置错误")&amp;IF(W567="",""," 或 "))</f>
        <v/>
      </c>
      <c r="W567" s="7" t="str">
        <f t="shared" ca="1" si="345"/>
        <v/>
      </c>
      <c r="X567" s="7">
        <v>4</v>
      </c>
      <c r="Y567" s="7">
        <f t="shared" ca="1" si="346"/>
        <v>1</v>
      </c>
      <c r="Z567" s="10" t="str">
        <f t="shared" ca="1" si="347"/>
        <v/>
      </c>
      <c r="AA567" s="11" t="str">
        <f t="shared" ca="1" si="348"/>
        <v/>
      </c>
      <c r="AB567" s="11" t="str">
        <f t="shared" ca="1" si="349"/>
        <v/>
      </c>
      <c r="AC567" s="11" t="str">
        <f ca="1">IF(AA567="","",IFERROR(VLOOKUP(VALUE(AA567),'(辅)战斗时机表'!$A$4:$C$47,3,FALSE)&amp;IF(AB567="","","("&amp;AB567&amp;")"),"配置错误")&amp;IF(AD567="",""," 或 "))</f>
        <v/>
      </c>
      <c r="AD567" s="7" t="str">
        <f t="shared" ca="1" si="350"/>
        <v/>
      </c>
      <c r="AE567" s="7">
        <v>5</v>
      </c>
      <c r="AF567" s="7">
        <f t="shared" ca="1" si="351"/>
        <v>1</v>
      </c>
      <c r="AG567" s="10" t="str">
        <f t="shared" ca="1" si="352"/>
        <v/>
      </c>
      <c r="AH567" s="11" t="str">
        <f t="shared" ca="1" si="353"/>
        <v/>
      </c>
      <c r="AI567" s="11" t="str">
        <f t="shared" ca="1" si="354"/>
        <v/>
      </c>
      <c r="AJ567" s="11" t="str">
        <f ca="1">IF(AH567="","",IFERROR(VLOOKUP(VALUE(AH567),'(辅)战斗时机表'!$A$4:$C$47,3,FALSE)&amp;IF(AI567="","","("&amp;AI567&amp;")"),"配置错误")&amp;IF(AK567="",""," 或 "))</f>
        <v/>
      </c>
    </row>
    <row r="568" spans="1:36" x14ac:dyDescent="0.15">
      <c r="A568" s="9" t="str">
        <f t="shared" ref="A568:A631" ca="1" si="355">H568&amp;O568&amp;V568&amp;AC568&amp;AJ568</f>
        <v>击杀目标时</v>
      </c>
      <c r="B568" s="7">
        <f ca="1">IF(OFFSET(Buff!R$6,ROW()-6,0)="","",OFFSET(Buff!R$6,ROW()-6,0))</f>
        <v>400</v>
      </c>
      <c r="C568" s="7">
        <v>1</v>
      </c>
      <c r="D568" s="7">
        <f t="shared" ref="D568:D631" ca="1" si="356">IFERROR(FIND("|",B568,1),LEN(B568)+1)</f>
        <v>4</v>
      </c>
      <c r="E568" s="10" t="str">
        <f t="shared" ref="E568:E631" ca="1" si="357">MID(B568,1,(D568-1))</f>
        <v>400</v>
      </c>
      <c r="F568" s="11" t="str">
        <f t="shared" ref="F568:F631" ca="1" si="358">IFERROR(LEFT(E568,IFERROR(FIND(";",E568)-1,LEN(E568))),"")</f>
        <v>400</v>
      </c>
      <c r="G568" s="11" t="str">
        <f t="shared" ref="G568:G631" ca="1" si="359">RIGHT(E568,LEN(E568)-LEN(F568)-0)</f>
        <v/>
      </c>
      <c r="H568" s="11" t="str">
        <f ca="1">IF(F568="","",IFERROR(VLOOKUP(VALUE(F568),'(辅)战斗时机表'!$A$4:$C$47,3,FALSE)&amp;IF(G568="","","("&amp;G568&amp;")"),"配置错误")&amp;IF(I568="",""," 或 "))</f>
        <v>击杀目标时</v>
      </c>
      <c r="I568" s="7" t="str">
        <f t="shared" ref="I568:I631" ca="1" si="360">IFERROR(MID(B568,D568+1,LEN(B568)-D568),"")</f>
        <v/>
      </c>
      <c r="J568" s="7">
        <v>2</v>
      </c>
      <c r="K568" s="7">
        <f t="shared" ref="K568:K631" ca="1" si="361">IFERROR(FIND("|",I568,1),LEN(I568)+1)</f>
        <v>1</v>
      </c>
      <c r="L568" s="10" t="str">
        <f t="shared" ref="L568:L631" ca="1" si="362">MID(I568,1,(K568-1))</f>
        <v/>
      </c>
      <c r="M568" s="11" t="str">
        <f t="shared" ref="M568:M631" ca="1" si="363">IFERROR(LEFT(L568,IFERROR(FIND(";",L568)-1,LEN(L568))),"")</f>
        <v/>
      </c>
      <c r="N568" s="11" t="str">
        <f t="shared" ref="N568:N631" ca="1" si="364">RIGHT(L568,LEN(L568)-LEN(M568)-0)</f>
        <v/>
      </c>
      <c r="O568" s="11" t="str">
        <f ca="1">IF(M568="","",IFERROR(VLOOKUP(VALUE(M568),'(辅)战斗时机表'!$A$4:$C$47,3,FALSE)&amp;IF(N568="","","("&amp;N568&amp;")"),"配置错误")&amp;IF(P568="",""," 或 "))</f>
        <v/>
      </c>
      <c r="P568" s="7" t="str">
        <f t="shared" ref="P568:P631" ca="1" si="365">IFERROR(MID(I568,K568+1,LEN(I568)-K568),"")</f>
        <v/>
      </c>
      <c r="Q568" s="7">
        <v>3</v>
      </c>
      <c r="R568" s="7">
        <f t="shared" ref="R568:R631" ca="1" si="366">IFERROR(FIND("|",P568,1),LEN(P568)+1)</f>
        <v>1</v>
      </c>
      <c r="S568" s="10" t="str">
        <f t="shared" ref="S568:S631" ca="1" si="367">MID(P568,1,(R568-1))</f>
        <v/>
      </c>
      <c r="T568" s="11" t="str">
        <f t="shared" ref="T568:T631" ca="1" si="368">IFERROR(LEFT(S568,IFERROR(FIND(";",S568)-1,LEN(S568))),"")</f>
        <v/>
      </c>
      <c r="U568" s="11" t="str">
        <f t="shared" ref="U568:U631" ca="1" si="369">RIGHT(S568,LEN(S568)-LEN(T568)-0)</f>
        <v/>
      </c>
      <c r="V568" s="11" t="str">
        <f ca="1">IF(T568="","",IFERROR(VLOOKUP(VALUE(T568),'(辅)战斗时机表'!$A$4:$C$47,3,FALSE)&amp;IF(U568="","","("&amp;U568&amp;")"),"配置错误")&amp;IF(W568="",""," 或 "))</f>
        <v/>
      </c>
      <c r="W568" s="7" t="str">
        <f t="shared" ref="W568:W631" ca="1" si="370">IFERROR(MID(P568,R568+1,LEN(P568)-R568),"")</f>
        <v/>
      </c>
      <c r="X568" s="7">
        <v>4</v>
      </c>
      <c r="Y568" s="7">
        <f t="shared" ref="Y568:Y631" ca="1" si="371">IFERROR(FIND("|",W568,1),LEN(W568)+1)</f>
        <v>1</v>
      </c>
      <c r="Z568" s="10" t="str">
        <f t="shared" ref="Z568:Z631" ca="1" si="372">MID(W568,1,(Y568-1))</f>
        <v/>
      </c>
      <c r="AA568" s="11" t="str">
        <f t="shared" ref="AA568:AA631" ca="1" si="373">IFERROR(LEFT(Z568,IFERROR(FIND(";",Z568)-1,LEN(Z568))),"")</f>
        <v/>
      </c>
      <c r="AB568" s="11" t="str">
        <f t="shared" ref="AB568:AB631" ca="1" si="374">RIGHT(Z568,LEN(Z568)-LEN(AA568)-0)</f>
        <v/>
      </c>
      <c r="AC568" s="11" t="str">
        <f ca="1">IF(AA568="","",IFERROR(VLOOKUP(VALUE(AA568),'(辅)战斗时机表'!$A$4:$C$47,3,FALSE)&amp;IF(AB568="","","("&amp;AB568&amp;")"),"配置错误")&amp;IF(AD568="",""," 或 "))</f>
        <v/>
      </c>
      <c r="AD568" s="7" t="str">
        <f t="shared" ref="AD568:AD631" ca="1" si="375">IFERROR(MID(W568,Y568+1,LEN(W568)-Y568),"")</f>
        <v/>
      </c>
      <c r="AE568" s="7">
        <v>5</v>
      </c>
      <c r="AF568" s="7">
        <f t="shared" ref="AF568:AF631" ca="1" si="376">IFERROR(FIND("|",AD568,1),LEN(AD568)+1)</f>
        <v>1</v>
      </c>
      <c r="AG568" s="10" t="str">
        <f t="shared" ref="AG568:AG631" ca="1" si="377">MID(AD568,1,(AF568-1))</f>
        <v/>
      </c>
      <c r="AH568" s="11" t="str">
        <f t="shared" ref="AH568:AH631" ca="1" si="378">IFERROR(LEFT(AG568,IFERROR(FIND(";",AG568)-1,LEN(AG568))),"")</f>
        <v/>
      </c>
      <c r="AI568" s="11" t="str">
        <f t="shared" ref="AI568:AI631" ca="1" si="379">RIGHT(AG568,LEN(AG568)-LEN(AH568)-0)</f>
        <v/>
      </c>
      <c r="AJ568" s="11" t="str">
        <f ca="1">IF(AH568="","",IFERROR(VLOOKUP(VALUE(AH568),'(辅)战斗时机表'!$A$4:$C$47,3,FALSE)&amp;IF(AI568="","","("&amp;AI568&amp;")"),"配置错误")&amp;IF(AK568="",""," 或 "))</f>
        <v/>
      </c>
    </row>
    <row r="569" spans="1:36" x14ac:dyDescent="0.15">
      <c r="A569" s="9" t="str">
        <f t="shared" ca="1" si="355"/>
        <v>立即</v>
      </c>
      <c r="B569" s="7">
        <f ca="1">IF(OFFSET(Buff!R$6,ROW()-6,0)="","",OFFSET(Buff!R$6,ROW()-6,0))</f>
        <v>0</v>
      </c>
      <c r="C569" s="7">
        <v>1</v>
      </c>
      <c r="D569" s="7">
        <f t="shared" ca="1" si="356"/>
        <v>2</v>
      </c>
      <c r="E569" s="10" t="str">
        <f t="shared" ca="1" si="357"/>
        <v>0</v>
      </c>
      <c r="F569" s="11" t="str">
        <f t="shared" ca="1" si="358"/>
        <v>0</v>
      </c>
      <c r="G569" s="11" t="str">
        <f t="shared" ca="1" si="359"/>
        <v/>
      </c>
      <c r="H569" s="11" t="str">
        <f ca="1">IF(F569="","",IFERROR(VLOOKUP(VALUE(F569),'(辅)战斗时机表'!$A$4:$C$47,3,FALSE)&amp;IF(G569="","","("&amp;G569&amp;")"),"配置错误")&amp;IF(I569="",""," 或 "))</f>
        <v>立即</v>
      </c>
      <c r="I569" s="7" t="str">
        <f t="shared" ca="1" si="360"/>
        <v/>
      </c>
      <c r="J569" s="7">
        <v>2</v>
      </c>
      <c r="K569" s="7">
        <f t="shared" ca="1" si="361"/>
        <v>1</v>
      </c>
      <c r="L569" s="10" t="str">
        <f t="shared" ca="1" si="362"/>
        <v/>
      </c>
      <c r="M569" s="11" t="str">
        <f t="shared" ca="1" si="363"/>
        <v/>
      </c>
      <c r="N569" s="11" t="str">
        <f t="shared" ca="1" si="364"/>
        <v/>
      </c>
      <c r="O569" s="11" t="str">
        <f ca="1">IF(M569="","",IFERROR(VLOOKUP(VALUE(M569),'(辅)战斗时机表'!$A$4:$C$47,3,FALSE)&amp;IF(N569="","","("&amp;N569&amp;")"),"配置错误")&amp;IF(P569="",""," 或 "))</f>
        <v/>
      </c>
      <c r="P569" s="7" t="str">
        <f t="shared" ca="1" si="365"/>
        <v/>
      </c>
      <c r="Q569" s="7">
        <v>3</v>
      </c>
      <c r="R569" s="7">
        <f t="shared" ca="1" si="366"/>
        <v>1</v>
      </c>
      <c r="S569" s="10" t="str">
        <f t="shared" ca="1" si="367"/>
        <v/>
      </c>
      <c r="T569" s="11" t="str">
        <f t="shared" ca="1" si="368"/>
        <v/>
      </c>
      <c r="U569" s="11" t="str">
        <f t="shared" ca="1" si="369"/>
        <v/>
      </c>
      <c r="V569" s="11" t="str">
        <f ca="1">IF(T569="","",IFERROR(VLOOKUP(VALUE(T569),'(辅)战斗时机表'!$A$4:$C$47,3,FALSE)&amp;IF(U569="","","("&amp;U569&amp;")"),"配置错误")&amp;IF(W569="",""," 或 "))</f>
        <v/>
      </c>
      <c r="W569" s="7" t="str">
        <f t="shared" ca="1" si="370"/>
        <v/>
      </c>
      <c r="X569" s="7">
        <v>4</v>
      </c>
      <c r="Y569" s="7">
        <f t="shared" ca="1" si="371"/>
        <v>1</v>
      </c>
      <c r="Z569" s="10" t="str">
        <f t="shared" ca="1" si="372"/>
        <v/>
      </c>
      <c r="AA569" s="11" t="str">
        <f t="shared" ca="1" si="373"/>
        <v/>
      </c>
      <c r="AB569" s="11" t="str">
        <f t="shared" ca="1" si="374"/>
        <v/>
      </c>
      <c r="AC569" s="11" t="str">
        <f ca="1">IF(AA569="","",IFERROR(VLOOKUP(VALUE(AA569),'(辅)战斗时机表'!$A$4:$C$47,3,FALSE)&amp;IF(AB569="","","("&amp;AB569&amp;")"),"配置错误")&amp;IF(AD569="",""," 或 "))</f>
        <v/>
      </c>
      <c r="AD569" s="7" t="str">
        <f t="shared" ca="1" si="375"/>
        <v/>
      </c>
      <c r="AE569" s="7">
        <v>5</v>
      </c>
      <c r="AF569" s="7">
        <f t="shared" ca="1" si="376"/>
        <v>1</v>
      </c>
      <c r="AG569" s="10" t="str">
        <f t="shared" ca="1" si="377"/>
        <v/>
      </c>
      <c r="AH569" s="11" t="str">
        <f t="shared" ca="1" si="378"/>
        <v/>
      </c>
      <c r="AI569" s="11" t="str">
        <f t="shared" ca="1" si="379"/>
        <v/>
      </c>
      <c r="AJ569" s="11" t="str">
        <f ca="1">IF(AH569="","",IFERROR(VLOOKUP(VALUE(AH569),'(辅)战斗时机表'!$A$4:$C$47,3,FALSE)&amp;IF(AI569="","","("&amp;AI569&amp;")"),"配置错误")&amp;IF(AK569="",""," 或 "))</f>
        <v/>
      </c>
    </row>
    <row r="570" spans="1:36" x14ac:dyDescent="0.15">
      <c r="A570" s="9" t="str">
        <f t="shared" ca="1" si="355"/>
        <v>触发死亡之前</v>
      </c>
      <c r="B570" s="7">
        <f ca="1">IF(OFFSET(Buff!R$6,ROW()-6,0)="","",OFFSET(Buff!R$6,ROW()-6,0))</f>
        <v>304</v>
      </c>
      <c r="C570" s="7">
        <v>1</v>
      </c>
      <c r="D570" s="7">
        <f t="shared" ca="1" si="356"/>
        <v>4</v>
      </c>
      <c r="E570" s="10" t="str">
        <f t="shared" ca="1" si="357"/>
        <v>304</v>
      </c>
      <c r="F570" s="11" t="str">
        <f t="shared" ca="1" si="358"/>
        <v>304</v>
      </c>
      <c r="G570" s="11" t="str">
        <f t="shared" ca="1" si="359"/>
        <v/>
      </c>
      <c r="H570" s="11" t="str">
        <f ca="1">IF(F570="","",IFERROR(VLOOKUP(VALUE(F570),'(辅)战斗时机表'!$A$4:$C$47,3,FALSE)&amp;IF(G570="","","("&amp;G570&amp;")"),"配置错误")&amp;IF(I570="",""," 或 "))</f>
        <v>触发死亡之前</v>
      </c>
      <c r="I570" s="7" t="str">
        <f t="shared" ca="1" si="360"/>
        <v/>
      </c>
      <c r="J570" s="7">
        <v>2</v>
      </c>
      <c r="K570" s="7">
        <f t="shared" ca="1" si="361"/>
        <v>1</v>
      </c>
      <c r="L570" s="10" t="str">
        <f t="shared" ca="1" si="362"/>
        <v/>
      </c>
      <c r="M570" s="11" t="str">
        <f t="shared" ca="1" si="363"/>
        <v/>
      </c>
      <c r="N570" s="11" t="str">
        <f t="shared" ca="1" si="364"/>
        <v/>
      </c>
      <c r="O570" s="11" t="str">
        <f ca="1">IF(M570="","",IFERROR(VLOOKUP(VALUE(M570),'(辅)战斗时机表'!$A$4:$C$47,3,FALSE)&amp;IF(N570="","","("&amp;N570&amp;")"),"配置错误")&amp;IF(P570="",""," 或 "))</f>
        <v/>
      </c>
      <c r="P570" s="7" t="str">
        <f t="shared" ca="1" si="365"/>
        <v/>
      </c>
      <c r="Q570" s="7">
        <v>3</v>
      </c>
      <c r="R570" s="7">
        <f t="shared" ca="1" si="366"/>
        <v>1</v>
      </c>
      <c r="S570" s="10" t="str">
        <f t="shared" ca="1" si="367"/>
        <v/>
      </c>
      <c r="T570" s="11" t="str">
        <f t="shared" ca="1" si="368"/>
        <v/>
      </c>
      <c r="U570" s="11" t="str">
        <f t="shared" ca="1" si="369"/>
        <v/>
      </c>
      <c r="V570" s="11" t="str">
        <f ca="1">IF(T570="","",IFERROR(VLOOKUP(VALUE(T570),'(辅)战斗时机表'!$A$4:$C$47,3,FALSE)&amp;IF(U570="","","("&amp;U570&amp;")"),"配置错误")&amp;IF(W570="",""," 或 "))</f>
        <v/>
      </c>
      <c r="W570" s="7" t="str">
        <f t="shared" ca="1" si="370"/>
        <v/>
      </c>
      <c r="X570" s="7">
        <v>4</v>
      </c>
      <c r="Y570" s="7">
        <f t="shared" ca="1" si="371"/>
        <v>1</v>
      </c>
      <c r="Z570" s="10" t="str">
        <f t="shared" ca="1" si="372"/>
        <v/>
      </c>
      <c r="AA570" s="11" t="str">
        <f t="shared" ca="1" si="373"/>
        <v/>
      </c>
      <c r="AB570" s="11" t="str">
        <f t="shared" ca="1" si="374"/>
        <v/>
      </c>
      <c r="AC570" s="11" t="str">
        <f ca="1">IF(AA570="","",IFERROR(VLOOKUP(VALUE(AA570),'(辅)战斗时机表'!$A$4:$C$47,3,FALSE)&amp;IF(AB570="","","("&amp;AB570&amp;")"),"配置错误")&amp;IF(AD570="",""," 或 "))</f>
        <v/>
      </c>
      <c r="AD570" s="7" t="str">
        <f t="shared" ca="1" si="375"/>
        <v/>
      </c>
      <c r="AE570" s="7">
        <v>5</v>
      </c>
      <c r="AF570" s="7">
        <f t="shared" ca="1" si="376"/>
        <v>1</v>
      </c>
      <c r="AG570" s="10" t="str">
        <f t="shared" ca="1" si="377"/>
        <v/>
      </c>
      <c r="AH570" s="11" t="str">
        <f t="shared" ca="1" si="378"/>
        <v/>
      </c>
      <c r="AI570" s="11" t="str">
        <f t="shared" ca="1" si="379"/>
        <v/>
      </c>
      <c r="AJ570" s="11" t="str">
        <f ca="1">IF(AH570="","",IFERROR(VLOOKUP(VALUE(AH570),'(辅)战斗时机表'!$A$4:$C$47,3,FALSE)&amp;IF(AI570="","","("&amp;AI570&amp;")"),"配置错误")&amp;IF(AK570="",""," 或 "))</f>
        <v/>
      </c>
    </row>
    <row r="571" spans="1:36" x14ac:dyDescent="0.15">
      <c r="A571" s="9" t="str">
        <f t="shared" ca="1" si="355"/>
        <v>触发死亡之前</v>
      </c>
      <c r="B571" s="7">
        <f ca="1">IF(OFFSET(Buff!R$6,ROW()-6,0)="","",OFFSET(Buff!R$6,ROW()-6,0))</f>
        <v>304</v>
      </c>
      <c r="C571" s="7">
        <v>1</v>
      </c>
      <c r="D571" s="7">
        <f t="shared" ca="1" si="356"/>
        <v>4</v>
      </c>
      <c r="E571" s="10" t="str">
        <f t="shared" ca="1" si="357"/>
        <v>304</v>
      </c>
      <c r="F571" s="11" t="str">
        <f t="shared" ca="1" si="358"/>
        <v>304</v>
      </c>
      <c r="G571" s="11" t="str">
        <f t="shared" ca="1" si="359"/>
        <v/>
      </c>
      <c r="H571" s="11" t="str">
        <f ca="1">IF(F571="","",IFERROR(VLOOKUP(VALUE(F571),'(辅)战斗时机表'!$A$4:$C$47,3,FALSE)&amp;IF(G571="","","("&amp;G571&amp;")"),"配置错误")&amp;IF(I571="",""," 或 "))</f>
        <v>触发死亡之前</v>
      </c>
      <c r="I571" s="7" t="str">
        <f t="shared" ca="1" si="360"/>
        <v/>
      </c>
      <c r="J571" s="7">
        <v>2</v>
      </c>
      <c r="K571" s="7">
        <f t="shared" ca="1" si="361"/>
        <v>1</v>
      </c>
      <c r="L571" s="10" t="str">
        <f t="shared" ca="1" si="362"/>
        <v/>
      </c>
      <c r="M571" s="11" t="str">
        <f t="shared" ca="1" si="363"/>
        <v/>
      </c>
      <c r="N571" s="11" t="str">
        <f t="shared" ca="1" si="364"/>
        <v/>
      </c>
      <c r="O571" s="11" t="str">
        <f ca="1">IF(M571="","",IFERROR(VLOOKUP(VALUE(M571),'(辅)战斗时机表'!$A$4:$C$47,3,FALSE)&amp;IF(N571="","","("&amp;N571&amp;")"),"配置错误")&amp;IF(P571="",""," 或 "))</f>
        <v/>
      </c>
      <c r="P571" s="7" t="str">
        <f t="shared" ca="1" si="365"/>
        <v/>
      </c>
      <c r="Q571" s="7">
        <v>3</v>
      </c>
      <c r="R571" s="7">
        <f t="shared" ca="1" si="366"/>
        <v>1</v>
      </c>
      <c r="S571" s="10" t="str">
        <f t="shared" ca="1" si="367"/>
        <v/>
      </c>
      <c r="T571" s="11" t="str">
        <f t="shared" ca="1" si="368"/>
        <v/>
      </c>
      <c r="U571" s="11" t="str">
        <f t="shared" ca="1" si="369"/>
        <v/>
      </c>
      <c r="V571" s="11" t="str">
        <f ca="1">IF(T571="","",IFERROR(VLOOKUP(VALUE(T571),'(辅)战斗时机表'!$A$4:$C$47,3,FALSE)&amp;IF(U571="","","("&amp;U571&amp;")"),"配置错误")&amp;IF(W571="",""," 或 "))</f>
        <v/>
      </c>
      <c r="W571" s="7" t="str">
        <f t="shared" ca="1" si="370"/>
        <v/>
      </c>
      <c r="X571" s="7">
        <v>4</v>
      </c>
      <c r="Y571" s="7">
        <f t="shared" ca="1" si="371"/>
        <v>1</v>
      </c>
      <c r="Z571" s="10" t="str">
        <f t="shared" ca="1" si="372"/>
        <v/>
      </c>
      <c r="AA571" s="11" t="str">
        <f t="shared" ca="1" si="373"/>
        <v/>
      </c>
      <c r="AB571" s="11" t="str">
        <f t="shared" ca="1" si="374"/>
        <v/>
      </c>
      <c r="AC571" s="11" t="str">
        <f ca="1">IF(AA571="","",IFERROR(VLOOKUP(VALUE(AA571),'(辅)战斗时机表'!$A$4:$C$47,3,FALSE)&amp;IF(AB571="","","("&amp;AB571&amp;")"),"配置错误")&amp;IF(AD571="",""," 或 "))</f>
        <v/>
      </c>
      <c r="AD571" s="7" t="str">
        <f t="shared" ca="1" si="375"/>
        <v/>
      </c>
      <c r="AE571" s="7">
        <v>5</v>
      </c>
      <c r="AF571" s="7">
        <f t="shared" ca="1" si="376"/>
        <v>1</v>
      </c>
      <c r="AG571" s="10" t="str">
        <f t="shared" ca="1" si="377"/>
        <v/>
      </c>
      <c r="AH571" s="11" t="str">
        <f t="shared" ca="1" si="378"/>
        <v/>
      </c>
      <c r="AI571" s="11" t="str">
        <f t="shared" ca="1" si="379"/>
        <v/>
      </c>
      <c r="AJ571" s="11" t="str">
        <f ca="1">IF(AH571="","",IFERROR(VLOOKUP(VALUE(AH571),'(辅)战斗时机表'!$A$4:$C$47,3,FALSE)&amp;IF(AI571="","","("&amp;AI571&amp;")"),"配置错误")&amp;IF(AK571="",""," 或 "))</f>
        <v/>
      </c>
    </row>
    <row r="572" spans="1:36" x14ac:dyDescent="0.15">
      <c r="A572" s="9" t="str">
        <f t="shared" ca="1" si="355"/>
        <v>立即</v>
      </c>
      <c r="B572" s="7">
        <f ca="1">IF(OFFSET(Buff!R$6,ROW()-6,0)="","",OFFSET(Buff!R$6,ROW()-6,0))</f>
        <v>0</v>
      </c>
      <c r="C572" s="7">
        <v>1</v>
      </c>
      <c r="D572" s="7">
        <f t="shared" ca="1" si="356"/>
        <v>2</v>
      </c>
      <c r="E572" s="10" t="str">
        <f t="shared" ca="1" si="357"/>
        <v>0</v>
      </c>
      <c r="F572" s="11" t="str">
        <f t="shared" ca="1" si="358"/>
        <v>0</v>
      </c>
      <c r="G572" s="11" t="str">
        <f t="shared" ca="1" si="359"/>
        <v/>
      </c>
      <c r="H572" s="11" t="str">
        <f ca="1">IF(F572="","",IFERROR(VLOOKUP(VALUE(F572),'(辅)战斗时机表'!$A$4:$C$47,3,FALSE)&amp;IF(G572="","","("&amp;G572&amp;")"),"配置错误")&amp;IF(I572="",""," 或 "))</f>
        <v>立即</v>
      </c>
      <c r="I572" s="7" t="str">
        <f t="shared" ca="1" si="360"/>
        <v/>
      </c>
      <c r="J572" s="7">
        <v>2</v>
      </c>
      <c r="K572" s="7">
        <f t="shared" ca="1" si="361"/>
        <v>1</v>
      </c>
      <c r="L572" s="10" t="str">
        <f t="shared" ca="1" si="362"/>
        <v/>
      </c>
      <c r="M572" s="11" t="str">
        <f t="shared" ca="1" si="363"/>
        <v/>
      </c>
      <c r="N572" s="11" t="str">
        <f t="shared" ca="1" si="364"/>
        <v/>
      </c>
      <c r="O572" s="11" t="str">
        <f ca="1">IF(M572="","",IFERROR(VLOOKUP(VALUE(M572),'(辅)战斗时机表'!$A$4:$C$47,3,FALSE)&amp;IF(N572="","","("&amp;N572&amp;")"),"配置错误")&amp;IF(P572="",""," 或 "))</f>
        <v/>
      </c>
      <c r="P572" s="7" t="str">
        <f t="shared" ca="1" si="365"/>
        <v/>
      </c>
      <c r="Q572" s="7">
        <v>3</v>
      </c>
      <c r="R572" s="7">
        <f t="shared" ca="1" si="366"/>
        <v>1</v>
      </c>
      <c r="S572" s="10" t="str">
        <f t="shared" ca="1" si="367"/>
        <v/>
      </c>
      <c r="T572" s="11" t="str">
        <f t="shared" ca="1" si="368"/>
        <v/>
      </c>
      <c r="U572" s="11" t="str">
        <f t="shared" ca="1" si="369"/>
        <v/>
      </c>
      <c r="V572" s="11" t="str">
        <f ca="1">IF(T572="","",IFERROR(VLOOKUP(VALUE(T572),'(辅)战斗时机表'!$A$4:$C$47,3,FALSE)&amp;IF(U572="","","("&amp;U572&amp;")"),"配置错误")&amp;IF(W572="",""," 或 "))</f>
        <v/>
      </c>
      <c r="W572" s="7" t="str">
        <f t="shared" ca="1" si="370"/>
        <v/>
      </c>
      <c r="X572" s="7">
        <v>4</v>
      </c>
      <c r="Y572" s="7">
        <f t="shared" ca="1" si="371"/>
        <v>1</v>
      </c>
      <c r="Z572" s="10" t="str">
        <f t="shared" ca="1" si="372"/>
        <v/>
      </c>
      <c r="AA572" s="11" t="str">
        <f t="shared" ca="1" si="373"/>
        <v/>
      </c>
      <c r="AB572" s="11" t="str">
        <f t="shared" ca="1" si="374"/>
        <v/>
      </c>
      <c r="AC572" s="11" t="str">
        <f ca="1">IF(AA572="","",IFERROR(VLOOKUP(VALUE(AA572),'(辅)战斗时机表'!$A$4:$C$47,3,FALSE)&amp;IF(AB572="","","("&amp;AB572&amp;")"),"配置错误")&amp;IF(AD572="",""," 或 "))</f>
        <v/>
      </c>
      <c r="AD572" s="7" t="str">
        <f t="shared" ca="1" si="375"/>
        <v/>
      </c>
      <c r="AE572" s="7">
        <v>5</v>
      </c>
      <c r="AF572" s="7">
        <f t="shared" ca="1" si="376"/>
        <v>1</v>
      </c>
      <c r="AG572" s="10" t="str">
        <f t="shared" ca="1" si="377"/>
        <v/>
      </c>
      <c r="AH572" s="11" t="str">
        <f t="shared" ca="1" si="378"/>
        <v/>
      </c>
      <c r="AI572" s="11" t="str">
        <f t="shared" ca="1" si="379"/>
        <v/>
      </c>
      <c r="AJ572" s="11" t="str">
        <f ca="1">IF(AH572="","",IFERROR(VLOOKUP(VALUE(AH572),'(辅)战斗时机表'!$A$4:$C$47,3,FALSE)&amp;IF(AI572="","","("&amp;AI572&amp;")"),"配置错误")&amp;IF(AK572="",""," 或 "))</f>
        <v/>
      </c>
    </row>
    <row r="573" spans="1:36" x14ac:dyDescent="0.15">
      <c r="A573" s="9" t="str">
        <f t="shared" ca="1" si="355"/>
        <v>立即</v>
      </c>
      <c r="B573" s="7">
        <f ca="1">IF(OFFSET(Buff!R$6,ROW()-6,0)="","",OFFSET(Buff!R$6,ROW()-6,0))</f>
        <v>0</v>
      </c>
      <c r="C573" s="7">
        <v>1</v>
      </c>
      <c r="D573" s="7">
        <f t="shared" ca="1" si="356"/>
        <v>2</v>
      </c>
      <c r="E573" s="10" t="str">
        <f t="shared" ca="1" si="357"/>
        <v>0</v>
      </c>
      <c r="F573" s="11" t="str">
        <f t="shared" ca="1" si="358"/>
        <v>0</v>
      </c>
      <c r="G573" s="11" t="str">
        <f t="shared" ca="1" si="359"/>
        <v/>
      </c>
      <c r="H573" s="11" t="str">
        <f ca="1">IF(F573="","",IFERROR(VLOOKUP(VALUE(F573),'(辅)战斗时机表'!$A$4:$C$47,3,FALSE)&amp;IF(G573="","","("&amp;G573&amp;")"),"配置错误")&amp;IF(I573="",""," 或 "))</f>
        <v>立即</v>
      </c>
      <c r="I573" s="7" t="str">
        <f t="shared" ca="1" si="360"/>
        <v/>
      </c>
      <c r="J573" s="7">
        <v>2</v>
      </c>
      <c r="K573" s="7">
        <f t="shared" ca="1" si="361"/>
        <v>1</v>
      </c>
      <c r="L573" s="10" t="str">
        <f t="shared" ca="1" si="362"/>
        <v/>
      </c>
      <c r="M573" s="11" t="str">
        <f t="shared" ca="1" si="363"/>
        <v/>
      </c>
      <c r="N573" s="11" t="str">
        <f t="shared" ca="1" si="364"/>
        <v/>
      </c>
      <c r="O573" s="11" t="str">
        <f ca="1">IF(M573="","",IFERROR(VLOOKUP(VALUE(M573),'(辅)战斗时机表'!$A$4:$C$47,3,FALSE)&amp;IF(N573="","","("&amp;N573&amp;")"),"配置错误")&amp;IF(P573="",""," 或 "))</f>
        <v/>
      </c>
      <c r="P573" s="7" t="str">
        <f t="shared" ca="1" si="365"/>
        <v/>
      </c>
      <c r="Q573" s="7">
        <v>3</v>
      </c>
      <c r="R573" s="7">
        <f t="shared" ca="1" si="366"/>
        <v>1</v>
      </c>
      <c r="S573" s="10" t="str">
        <f t="shared" ca="1" si="367"/>
        <v/>
      </c>
      <c r="T573" s="11" t="str">
        <f t="shared" ca="1" si="368"/>
        <v/>
      </c>
      <c r="U573" s="11" t="str">
        <f t="shared" ca="1" si="369"/>
        <v/>
      </c>
      <c r="V573" s="11" t="str">
        <f ca="1">IF(T573="","",IFERROR(VLOOKUP(VALUE(T573),'(辅)战斗时机表'!$A$4:$C$47,3,FALSE)&amp;IF(U573="","","("&amp;U573&amp;")"),"配置错误")&amp;IF(W573="",""," 或 "))</f>
        <v/>
      </c>
      <c r="W573" s="7" t="str">
        <f t="shared" ca="1" si="370"/>
        <v/>
      </c>
      <c r="X573" s="7">
        <v>4</v>
      </c>
      <c r="Y573" s="7">
        <f t="shared" ca="1" si="371"/>
        <v>1</v>
      </c>
      <c r="Z573" s="10" t="str">
        <f t="shared" ca="1" si="372"/>
        <v/>
      </c>
      <c r="AA573" s="11" t="str">
        <f t="shared" ca="1" si="373"/>
        <v/>
      </c>
      <c r="AB573" s="11" t="str">
        <f t="shared" ca="1" si="374"/>
        <v/>
      </c>
      <c r="AC573" s="11" t="str">
        <f ca="1">IF(AA573="","",IFERROR(VLOOKUP(VALUE(AA573),'(辅)战斗时机表'!$A$4:$C$47,3,FALSE)&amp;IF(AB573="","","("&amp;AB573&amp;")"),"配置错误")&amp;IF(AD573="",""," 或 "))</f>
        <v/>
      </c>
      <c r="AD573" s="7" t="str">
        <f t="shared" ca="1" si="375"/>
        <v/>
      </c>
      <c r="AE573" s="7">
        <v>5</v>
      </c>
      <c r="AF573" s="7">
        <f t="shared" ca="1" si="376"/>
        <v>1</v>
      </c>
      <c r="AG573" s="10" t="str">
        <f t="shared" ca="1" si="377"/>
        <v/>
      </c>
      <c r="AH573" s="11" t="str">
        <f t="shared" ca="1" si="378"/>
        <v/>
      </c>
      <c r="AI573" s="11" t="str">
        <f t="shared" ca="1" si="379"/>
        <v/>
      </c>
      <c r="AJ573" s="11" t="str">
        <f ca="1">IF(AH573="","",IFERROR(VLOOKUP(VALUE(AH573),'(辅)战斗时机表'!$A$4:$C$47,3,FALSE)&amp;IF(AI573="","","("&amp;AI573&amp;")"),"配置错误")&amp;IF(AK573="",""," 或 "))</f>
        <v/>
      </c>
    </row>
    <row r="574" spans="1:36" x14ac:dyDescent="0.15">
      <c r="A574" s="9" t="str">
        <f t="shared" ca="1" si="355"/>
        <v>受到敌方伤害技能攻击后</v>
      </c>
      <c r="B574" s="7">
        <f ca="1">IF(OFFSET(Buff!R$6,ROW()-6,0)="","",OFFSET(Buff!R$6,ROW()-6,0))</f>
        <v>302</v>
      </c>
      <c r="C574" s="7">
        <v>1</v>
      </c>
      <c r="D574" s="7">
        <f t="shared" ca="1" si="356"/>
        <v>4</v>
      </c>
      <c r="E574" s="10" t="str">
        <f t="shared" ca="1" si="357"/>
        <v>302</v>
      </c>
      <c r="F574" s="11" t="str">
        <f t="shared" ca="1" si="358"/>
        <v>302</v>
      </c>
      <c r="G574" s="11" t="str">
        <f t="shared" ca="1" si="359"/>
        <v/>
      </c>
      <c r="H574" s="11" t="str">
        <f ca="1">IF(F574="","",IFERROR(VLOOKUP(VALUE(F574),'(辅)战斗时机表'!$A$4:$C$47,3,FALSE)&amp;IF(G574="","","("&amp;G574&amp;")"),"配置错误")&amp;IF(I574="",""," 或 "))</f>
        <v>受到敌方伤害技能攻击后</v>
      </c>
      <c r="I574" s="7" t="str">
        <f t="shared" ca="1" si="360"/>
        <v/>
      </c>
      <c r="J574" s="7">
        <v>2</v>
      </c>
      <c r="K574" s="7">
        <f t="shared" ca="1" si="361"/>
        <v>1</v>
      </c>
      <c r="L574" s="10" t="str">
        <f t="shared" ca="1" si="362"/>
        <v/>
      </c>
      <c r="M574" s="11" t="str">
        <f t="shared" ca="1" si="363"/>
        <v/>
      </c>
      <c r="N574" s="11" t="str">
        <f t="shared" ca="1" si="364"/>
        <v/>
      </c>
      <c r="O574" s="11" t="str">
        <f ca="1">IF(M574="","",IFERROR(VLOOKUP(VALUE(M574),'(辅)战斗时机表'!$A$4:$C$47,3,FALSE)&amp;IF(N574="","","("&amp;N574&amp;")"),"配置错误")&amp;IF(P574="",""," 或 "))</f>
        <v/>
      </c>
      <c r="P574" s="7" t="str">
        <f t="shared" ca="1" si="365"/>
        <v/>
      </c>
      <c r="Q574" s="7">
        <v>3</v>
      </c>
      <c r="R574" s="7">
        <f t="shared" ca="1" si="366"/>
        <v>1</v>
      </c>
      <c r="S574" s="10" t="str">
        <f t="shared" ca="1" si="367"/>
        <v/>
      </c>
      <c r="T574" s="11" t="str">
        <f t="shared" ca="1" si="368"/>
        <v/>
      </c>
      <c r="U574" s="11" t="str">
        <f t="shared" ca="1" si="369"/>
        <v/>
      </c>
      <c r="V574" s="11" t="str">
        <f ca="1">IF(T574="","",IFERROR(VLOOKUP(VALUE(T574),'(辅)战斗时机表'!$A$4:$C$47,3,FALSE)&amp;IF(U574="","","("&amp;U574&amp;")"),"配置错误")&amp;IF(W574="",""," 或 "))</f>
        <v/>
      </c>
      <c r="W574" s="7" t="str">
        <f t="shared" ca="1" si="370"/>
        <v/>
      </c>
      <c r="X574" s="7">
        <v>4</v>
      </c>
      <c r="Y574" s="7">
        <f t="shared" ca="1" si="371"/>
        <v>1</v>
      </c>
      <c r="Z574" s="10" t="str">
        <f t="shared" ca="1" si="372"/>
        <v/>
      </c>
      <c r="AA574" s="11" t="str">
        <f t="shared" ca="1" si="373"/>
        <v/>
      </c>
      <c r="AB574" s="11" t="str">
        <f t="shared" ca="1" si="374"/>
        <v/>
      </c>
      <c r="AC574" s="11" t="str">
        <f ca="1">IF(AA574="","",IFERROR(VLOOKUP(VALUE(AA574),'(辅)战斗时机表'!$A$4:$C$47,3,FALSE)&amp;IF(AB574="","","("&amp;AB574&amp;")"),"配置错误")&amp;IF(AD574="",""," 或 "))</f>
        <v/>
      </c>
      <c r="AD574" s="7" t="str">
        <f t="shared" ca="1" si="375"/>
        <v/>
      </c>
      <c r="AE574" s="7">
        <v>5</v>
      </c>
      <c r="AF574" s="7">
        <f t="shared" ca="1" si="376"/>
        <v>1</v>
      </c>
      <c r="AG574" s="10" t="str">
        <f t="shared" ca="1" si="377"/>
        <v/>
      </c>
      <c r="AH574" s="11" t="str">
        <f t="shared" ca="1" si="378"/>
        <v/>
      </c>
      <c r="AI574" s="11" t="str">
        <f t="shared" ca="1" si="379"/>
        <v/>
      </c>
      <c r="AJ574" s="11" t="str">
        <f ca="1">IF(AH574="","",IFERROR(VLOOKUP(VALUE(AH574),'(辅)战斗时机表'!$A$4:$C$47,3,FALSE)&amp;IF(AI574="","","("&amp;AI574&amp;")"),"配置错误")&amp;IF(AK574="",""," 或 "))</f>
        <v/>
      </c>
    </row>
    <row r="575" spans="1:36" x14ac:dyDescent="0.15">
      <c r="A575" s="9" t="str">
        <f t="shared" ca="1" si="355"/>
        <v>立即</v>
      </c>
      <c r="B575" s="7">
        <f ca="1">IF(OFFSET(Buff!R$6,ROW()-6,0)="","",OFFSET(Buff!R$6,ROW()-6,0))</f>
        <v>0</v>
      </c>
      <c r="C575" s="7">
        <v>1</v>
      </c>
      <c r="D575" s="7">
        <f t="shared" ca="1" si="356"/>
        <v>2</v>
      </c>
      <c r="E575" s="10" t="str">
        <f t="shared" ca="1" si="357"/>
        <v>0</v>
      </c>
      <c r="F575" s="11" t="str">
        <f t="shared" ca="1" si="358"/>
        <v>0</v>
      </c>
      <c r="G575" s="11" t="str">
        <f t="shared" ca="1" si="359"/>
        <v/>
      </c>
      <c r="H575" s="11" t="str">
        <f ca="1">IF(F575="","",IFERROR(VLOOKUP(VALUE(F575),'(辅)战斗时机表'!$A$4:$C$47,3,FALSE)&amp;IF(G575="","","("&amp;G575&amp;")"),"配置错误")&amp;IF(I575="",""," 或 "))</f>
        <v>立即</v>
      </c>
      <c r="I575" s="7" t="str">
        <f t="shared" ca="1" si="360"/>
        <v/>
      </c>
      <c r="J575" s="7">
        <v>2</v>
      </c>
      <c r="K575" s="7">
        <f t="shared" ca="1" si="361"/>
        <v>1</v>
      </c>
      <c r="L575" s="10" t="str">
        <f t="shared" ca="1" si="362"/>
        <v/>
      </c>
      <c r="M575" s="11" t="str">
        <f t="shared" ca="1" si="363"/>
        <v/>
      </c>
      <c r="N575" s="11" t="str">
        <f t="shared" ca="1" si="364"/>
        <v/>
      </c>
      <c r="O575" s="11" t="str">
        <f ca="1">IF(M575="","",IFERROR(VLOOKUP(VALUE(M575),'(辅)战斗时机表'!$A$4:$C$47,3,FALSE)&amp;IF(N575="","","("&amp;N575&amp;")"),"配置错误")&amp;IF(P575="",""," 或 "))</f>
        <v/>
      </c>
      <c r="P575" s="7" t="str">
        <f t="shared" ca="1" si="365"/>
        <v/>
      </c>
      <c r="Q575" s="7">
        <v>3</v>
      </c>
      <c r="R575" s="7">
        <f t="shared" ca="1" si="366"/>
        <v>1</v>
      </c>
      <c r="S575" s="10" t="str">
        <f t="shared" ca="1" si="367"/>
        <v/>
      </c>
      <c r="T575" s="11" t="str">
        <f t="shared" ca="1" si="368"/>
        <v/>
      </c>
      <c r="U575" s="11" t="str">
        <f t="shared" ca="1" si="369"/>
        <v/>
      </c>
      <c r="V575" s="11" t="str">
        <f ca="1">IF(T575="","",IFERROR(VLOOKUP(VALUE(T575),'(辅)战斗时机表'!$A$4:$C$47,3,FALSE)&amp;IF(U575="","","("&amp;U575&amp;")"),"配置错误")&amp;IF(W575="",""," 或 "))</f>
        <v/>
      </c>
      <c r="W575" s="7" t="str">
        <f t="shared" ca="1" si="370"/>
        <v/>
      </c>
      <c r="X575" s="7">
        <v>4</v>
      </c>
      <c r="Y575" s="7">
        <f t="shared" ca="1" si="371"/>
        <v>1</v>
      </c>
      <c r="Z575" s="10" t="str">
        <f t="shared" ca="1" si="372"/>
        <v/>
      </c>
      <c r="AA575" s="11" t="str">
        <f t="shared" ca="1" si="373"/>
        <v/>
      </c>
      <c r="AB575" s="11" t="str">
        <f t="shared" ca="1" si="374"/>
        <v/>
      </c>
      <c r="AC575" s="11" t="str">
        <f ca="1">IF(AA575="","",IFERROR(VLOOKUP(VALUE(AA575),'(辅)战斗时机表'!$A$4:$C$47,3,FALSE)&amp;IF(AB575="","","("&amp;AB575&amp;")"),"配置错误")&amp;IF(AD575="",""," 或 "))</f>
        <v/>
      </c>
      <c r="AD575" s="7" t="str">
        <f t="shared" ca="1" si="375"/>
        <v/>
      </c>
      <c r="AE575" s="7">
        <v>5</v>
      </c>
      <c r="AF575" s="7">
        <f t="shared" ca="1" si="376"/>
        <v>1</v>
      </c>
      <c r="AG575" s="10" t="str">
        <f t="shared" ca="1" si="377"/>
        <v/>
      </c>
      <c r="AH575" s="11" t="str">
        <f t="shared" ca="1" si="378"/>
        <v/>
      </c>
      <c r="AI575" s="11" t="str">
        <f t="shared" ca="1" si="379"/>
        <v/>
      </c>
      <c r="AJ575" s="11" t="str">
        <f ca="1">IF(AH575="","",IFERROR(VLOOKUP(VALUE(AH575),'(辅)战斗时机表'!$A$4:$C$47,3,FALSE)&amp;IF(AI575="","","("&amp;AI575&amp;")"),"配置错误")&amp;IF(AK575="",""," 或 "))</f>
        <v/>
      </c>
    </row>
    <row r="576" spans="1:36" x14ac:dyDescent="0.15">
      <c r="A576" s="9" t="str">
        <f t="shared" ca="1" si="355"/>
        <v>立即</v>
      </c>
      <c r="B576" s="7">
        <f ca="1">IF(OFFSET(Buff!R$6,ROW()-6,0)="","",OFFSET(Buff!R$6,ROW()-6,0))</f>
        <v>0</v>
      </c>
      <c r="C576" s="7">
        <v>1</v>
      </c>
      <c r="D576" s="7">
        <f t="shared" ca="1" si="356"/>
        <v>2</v>
      </c>
      <c r="E576" s="10" t="str">
        <f t="shared" ca="1" si="357"/>
        <v>0</v>
      </c>
      <c r="F576" s="11" t="str">
        <f t="shared" ca="1" si="358"/>
        <v>0</v>
      </c>
      <c r="G576" s="11" t="str">
        <f t="shared" ca="1" si="359"/>
        <v/>
      </c>
      <c r="H576" s="11" t="str">
        <f ca="1">IF(F576="","",IFERROR(VLOOKUP(VALUE(F576),'(辅)战斗时机表'!$A$4:$C$47,3,FALSE)&amp;IF(G576="","","("&amp;G576&amp;")"),"配置错误")&amp;IF(I576="",""," 或 "))</f>
        <v>立即</v>
      </c>
      <c r="I576" s="7" t="str">
        <f t="shared" ca="1" si="360"/>
        <v/>
      </c>
      <c r="J576" s="7">
        <v>2</v>
      </c>
      <c r="K576" s="7">
        <f t="shared" ca="1" si="361"/>
        <v>1</v>
      </c>
      <c r="L576" s="10" t="str">
        <f t="shared" ca="1" si="362"/>
        <v/>
      </c>
      <c r="M576" s="11" t="str">
        <f t="shared" ca="1" si="363"/>
        <v/>
      </c>
      <c r="N576" s="11" t="str">
        <f t="shared" ca="1" si="364"/>
        <v/>
      </c>
      <c r="O576" s="11" t="str">
        <f ca="1">IF(M576="","",IFERROR(VLOOKUP(VALUE(M576),'(辅)战斗时机表'!$A$4:$C$47,3,FALSE)&amp;IF(N576="","","("&amp;N576&amp;")"),"配置错误")&amp;IF(P576="",""," 或 "))</f>
        <v/>
      </c>
      <c r="P576" s="7" t="str">
        <f t="shared" ca="1" si="365"/>
        <v/>
      </c>
      <c r="Q576" s="7">
        <v>3</v>
      </c>
      <c r="R576" s="7">
        <f t="shared" ca="1" si="366"/>
        <v>1</v>
      </c>
      <c r="S576" s="10" t="str">
        <f t="shared" ca="1" si="367"/>
        <v/>
      </c>
      <c r="T576" s="11" t="str">
        <f t="shared" ca="1" si="368"/>
        <v/>
      </c>
      <c r="U576" s="11" t="str">
        <f t="shared" ca="1" si="369"/>
        <v/>
      </c>
      <c r="V576" s="11" t="str">
        <f ca="1">IF(T576="","",IFERROR(VLOOKUP(VALUE(T576),'(辅)战斗时机表'!$A$4:$C$47,3,FALSE)&amp;IF(U576="","","("&amp;U576&amp;")"),"配置错误")&amp;IF(W576="",""," 或 "))</f>
        <v/>
      </c>
      <c r="W576" s="7" t="str">
        <f t="shared" ca="1" si="370"/>
        <v/>
      </c>
      <c r="X576" s="7">
        <v>4</v>
      </c>
      <c r="Y576" s="7">
        <f t="shared" ca="1" si="371"/>
        <v>1</v>
      </c>
      <c r="Z576" s="10" t="str">
        <f t="shared" ca="1" si="372"/>
        <v/>
      </c>
      <c r="AA576" s="11" t="str">
        <f t="shared" ca="1" si="373"/>
        <v/>
      </c>
      <c r="AB576" s="11" t="str">
        <f t="shared" ca="1" si="374"/>
        <v/>
      </c>
      <c r="AC576" s="11" t="str">
        <f ca="1">IF(AA576="","",IFERROR(VLOOKUP(VALUE(AA576),'(辅)战斗时机表'!$A$4:$C$47,3,FALSE)&amp;IF(AB576="","","("&amp;AB576&amp;")"),"配置错误")&amp;IF(AD576="",""," 或 "))</f>
        <v/>
      </c>
      <c r="AD576" s="7" t="str">
        <f t="shared" ca="1" si="375"/>
        <v/>
      </c>
      <c r="AE576" s="7">
        <v>5</v>
      </c>
      <c r="AF576" s="7">
        <f t="shared" ca="1" si="376"/>
        <v>1</v>
      </c>
      <c r="AG576" s="10" t="str">
        <f t="shared" ca="1" si="377"/>
        <v/>
      </c>
      <c r="AH576" s="11" t="str">
        <f t="shared" ca="1" si="378"/>
        <v/>
      </c>
      <c r="AI576" s="11" t="str">
        <f t="shared" ca="1" si="379"/>
        <v/>
      </c>
      <c r="AJ576" s="11" t="str">
        <f ca="1">IF(AH576="","",IFERROR(VLOOKUP(VALUE(AH576),'(辅)战斗时机表'!$A$4:$C$47,3,FALSE)&amp;IF(AI576="","","("&amp;AI576&amp;")"),"配置错误")&amp;IF(AK576="",""," 或 "))</f>
        <v/>
      </c>
    </row>
    <row r="577" spans="1:36" x14ac:dyDescent="0.15">
      <c r="A577" s="9" t="str">
        <f t="shared" ca="1" si="355"/>
        <v>立即</v>
      </c>
      <c r="B577" s="7">
        <f ca="1">IF(OFFSET(Buff!R$6,ROW()-6,0)="","",OFFSET(Buff!R$6,ROW()-6,0))</f>
        <v>0</v>
      </c>
      <c r="C577" s="7">
        <v>1</v>
      </c>
      <c r="D577" s="7">
        <f t="shared" ca="1" si="356"/>
        <v>2</v>
      </c>
      <c r="E577" s="10" t="str">
        <f t="shared" ca="1" si="357"/>
        <v>0</v>
      </c>
      <c r="F577" s="11" t="str">
        <f t="shared" ca="1" si="358"/>
        <v>0</v>
      </c>
      <c r="G577" s="11" t="str">
        <f t="shared" ca="1" si="359"/>
        <v/>
      </c>
      <c r="H577" s="11" t="str">
        <f ca="1">IF(F577="","",IFERROR(VLOOKUP(VALUE(F577),'(辅)战斗时机表'!$A$4:$C$47,3,FALSE)&amp;IF(G577="","","("&amp;G577&amp;")"),"配置错误")&amp;IF(I577="",""," 或 "))</f>
        <v>立即</v>
      </c>
      <c r="I577" s="7" t="str">
        <f t="shared" ca="1" si="360"/>
        <v/>
      </c>
      <c r="J577" s="7">
        <v>2</v>
      </c>
      <c r="K577" s="7">
        <f t="shared" ca="1" si="361"/>
        <v>1</v>
      </c>
      <c r="L577" s="10" t="str">
        <f t="shared" ca="1" si="362"/>
        <v/>
      </c>
      <c r="M577" s="11" t="str">
        <f t="shared" ca="1" si="363"/>
        <v/>
      </c>
      <c r="N577" s="11" t="str">
        <f t="shared" ca="1" si="364"/>
        <v/>
      </c>
      <c r="O577" s="11" t="str">
        <f ca="1">IF(M577="","",IFERROR(VLOOKUP(VALUE(M577),'(辅)战斗时机表'!$A$4:$C$47,3,FALSE)&amp;IF(N577="","","("&amp;N577&amp;")"),"配置错误")&amp;IF(P577="",""," 或 "))</f>
        <v/>
      </c>
      <c r="P577" s="7" t="str">
        <f t="shared" ca="1" si="365"/>
        <v/>
      </c>
      <c r="Q577" s="7">
        <v>3</v>
      </c>
      <c r="R577" s="7">
        <f t="shared" ca="1" si="366"/>
        <v>1</v>
      </c>
      <c r="S577" s="10" t="str">
        <f t="shared" ca="1" si="367"/>
        <v/>
      </c>
      <c r="T577" s="11" t="str">
        <f t="shared" ca="1" si="368"/>
        <v/>
      </c>
      <c r="U577" s="11" t="str">
        <f t="shared" ca="1" si="369"/>
        <v/>
      </c>
      <c r="V577" s="11" t="str">
        <f ca="1">IF(T577="","",IFERROR(VLOOKUP(VALUE(T577),'(辅)战斗时机表'!$A$4:$C$47,3,FALSE)&amp;IF(U577="","","("&amp;U577&amp;")"),"配置错误")&amp;IF(W577="",""," 或 "))</f>
        <v/>
      </c>
      <c r="W577" s="7" t="str">
        <f t="shared" ca="1" si="370"/>
        <v/>
      </c>
      <c r="X577" s="7">
        <v>4</v>
      </c>
      <c r="Y577" s="7">
        <f t="shared" ca="1" si="371"/>
        <v>1</v>
      </c>
      <c r="Z577" s="10" t="str">
        <f t="shared" ca="1" si="372"/>
        <v/>
      </c>
      <c r="AA577" s="11" t="str">
        <f t="shared" ca="1" si="373"/>
        <v/>
      </c>
      <c r="AB577" s="11" t="str">
        <f t="shared" ca="1" si="374"/>
        <v/>
      </c>
      <c r="AC577" s="11" t="str">
        <f ca="1">IF(AA577="","",IFERROR(VLOOKUP(VALUE(AA577),'(辅)战斗时机表'!$A$4:$C$47,3,FALSE)&amp;IF(AB577="","","("&amp;AB577&amp;")"),"配置错误")&amp;IF(AD577="",""," 或 "))</f>
        <v/>
      </c>
      <c r="AD577" s="7" t="str">
        <f t="shared" ca="1" si="375"/>
        <v/>
      </c>
      <c r="AE577" s="7">
        <v>5</v>
      </c>
      <c r="AF577" s="7">
        <f t="shared" ca="1" si="376"/>
        <v>1</v>
      </c>
      <c r="AG577" s="10" t="str">
        <f t="shared" ca="1" si="377"/>
        <v/>
      </c>
      <c r="AH577" s="11" t="str">
        <f t="shared" ca="1" si="378"/>
        <v/>
      </c>
      <c r="AI577" s="11" t="str">
        <f t="shared" ca="1" si="379"/>
        <v/>
      </c>
      <c r="AJ577" s="11" t="str">
        <f ca="1">IF(AH577="","",IFERROR(VLOOKUP(VALUE(AH577),'(辅)战斗时机表'!$A$4:$C$47,3,FALSE)&amp;IF(AI577="","","("&amp;AI577&amp;")"),"配置错误")&amp;IF(AK577="",""," 或 "))</f>
        <v/>
      </c>
    </row>
    <row r="578" spans="1:36" x14ac:dyDescent="0.15">
      <c r="A578" s="9" t="str">
        <f t="shared" ca="1" si="355"/>
        <v>立即</v>
      </c>
      <c r="B578" s="7">
        <f ca="1">IF(OFFSET(Buff!R$6,ROW()-6,0)="","",OFFSET(Buff!R$6,ROW()-6,0))</f>
        <v>0</v>
      </c>
      <c r="C578" s="7">
        <v>1</v>
      </c>
      <c r="D578" s="7">
        <f t="shared" ca="1" si="356"/>
        <v>2</v>
      </c>
      <c r="E578" s="10" t="str">
        <f t="shared" ca="1" si="357"/>
        <v>0</v>
      </c>
      <c r="F578" s="11" t="str">
        <f t="shared" ca="1" si="358"/>
        <v>0</v>
      </c>
      <c r="G578" s="11" t="str">
        <f t="shared" ca="1" si="359"/>
        <v/>
      </c>
      <c r="H578" s="11" t="str">
        <f ca="1">IF(F578="","",IFERROR(VLOOKUP(VALUE(F578),'(辅)战斗时机表'!$A$4:$C$47,3,FALSE)&amp;IF(G578="","","("&amp;G578&amp;")"),"配置错误")&amp;IF(I578="",""," 或 "))</f>
        <v>立即</v>
      </c>
      <c r="I578" s="7" t="str">
        <f t="shared" ca="1" si="360"/>
        <v/>
      </c>
      <c r="J578" s="7">
        <v>2</v>
      </c>
      <c r="K578" s="7">
        <f t="shared" ca="1" si="361"/>
        <v>1</v>
      </c>
      <c r="L578" s="10" t="str">
        <f t="shared" ca="1" si="362"/>
        <v/>
      </c>
      <c r="M578" s="11" t="str">
        <f t="shared" ca="1" si="363"/>
        <v/>
      </c>
      <c r="N578" s="11" t="str">
        <f t="shared" ca="1" si="364"/>
        <v/>
      </c>
      <c r="O578" s="11" t="str">
        <f ca="1">IF(M578="","",IFERROR(VLOOKUP(VALUE(M578),'(辅)战斗时机表'!$A$4:$C$47,3,FALSE)&amp;IF(N578="","","("&amp;N578&amp;")"),"配置错误")&amp;IF(P578="",""," 或 "))</f>
        <v/>
      </c>
      <c r="P578" s="7" t="str">
        <f t="shared" ca="1" si="365"/>
        <v/>
      </c>
      <c r="Q578" s="7">
        <v>3</v>
      </c>
      <c r="R578" s="7">
        <f t="shared" ca="1" si="366"/>
        <v>1</v>
      </c>
      <c r="S578" s="10" t="str">
        <f t="shared" ca="1" si="367"/>
        <v/>
      </c>
      <c r="T578" s="11" t="str">
        <f t="shared" ca="1" si="368"/>
        <v/>
      </c>
      <c r="U578" s="11" t="str">
        <f t="shared" ca="1" si="369"/>
        <v/>
      </c>
      <c r="V578" s="11" t="str">
        <f ca="1">IF(T578="","",IFERROR(VLOOKUP(VALUE(T578),'(辅)战斗时机表'!$A$4:$C$47,3,FALSE)&amp;IF(U578="","","("&amp;U578&amp;")"),"配置错误")&amp;IF(W578="",""," 或 "))</f>
        <v/>
      </c>
      <c r="W578" s="7" t="str">
        <f t="shared" ca="1" si="370"/>
        <v/>
      </c>
      <c r="X578" s="7">
        <v>4</v>
      </c>
      <c r="Y578" s="7">
        <f t="shared" ca="1" si="371"/>
        <v>1</v>
      </c>
      <c r="Z578" s="10" t="str">
        <f t="shared" ca="1" si="372"/>
        <v/>
      </c>
      <c r="AA578" s="11" t="str">
        <f t="shared" ca="1" si="373"/>
        <v/>
      </c>
      <c r="AB578" s="11" t="str">
        <f t="shared" ca="1" si="374"/>
        <v/>
      </c>
      <c r="AC578" s="11" t="str">
        <f ca="1">IF(AA578="","",IFERROR(VLOOKUP(VALUE(AA578),'(辅)战斗时机表'!$A$4:$C$47,3,FALSE)&amp;IF(AB578="","","("&amp;AB578&amp;")"),"配置错误")&amp;IF(AD578="",""," 或 "))</f>
        <v/>
      </c>
      <c r="AD578" s="7" t="str">
        <f t="shared" ca="1" si="375"/>
        <v/>
      </c>
      <c r="AE578" s="7">
        <v>5</v>
      </c>
      <c r="AF578" s="7">
        <f t="shared" ca="1" si="376"/>
        <v>1</v>
      </c>
      <c r="AG578" s="10" t="str">
        <f t="shared" ca="1" si="377"/>
        <v/>
      </c>
      <c r="AH578" s="11" t="str">
        <f t="shared" ca="1" si="378"/>
        <v/>
      </c>
      <c r="AI578" s="11" t="str">
        <f t="shared" ca="1" si="379"/>
        <v/>
      </c>
      <c r="AJ578" s="11" t="str">
        <f ca="1">IF(AH578="","",IFERROR(VLOOKUP(VALUE(AH578),'(辅)战斗时机表'!$A$4:$C$47,3,FALSE)&amp;IF(AI578="","","("&amp;AI578&amp;")"),"配置错误")&amp;IF(AK578="",""," 或 "))</f>
        <v/>
      </c>
    </row>
    <row r="579" spans="1:36" x14ac:dyDescent="0.15">
      <c r="A579" s="9" t="str">
        <f t="shared" ca="1" si="355"/>
        <v>角色的个人回合结束前</v>
      </c>
      <c r="B579" s="7">
        <f ca="1">IF(OFFSET(Buff!R$6,ROW()-6,0)="","",OFFSET(Buff!R$6,ROW()-6,0))</f>
        <v>613</v>
      </c>
      <c r="C579" s="7">
        <v>1</v>
      </c>
      <c r="D579" s="7">
        <f t="shared" ca="1" si="356"/>
        <v>4</v>
      </c>
      <c r="E579" s="10" t="str">
        <f t="shared" ca="1" si="357"/>
        <v>613</v>
      </c>
      <c r="F579" s="11" t="str">
        <f t="shared" ca="1" si="358"/>
        <v>613</v>
      </c>
      <c r="G579" s="11" t="str">
        <f t="shared" ca="1" si="359"/>
        <v/>
      </c>
      <c r="H579" s="11" t="str">
        <f ca="1">IF(F579="","",IFERROR(VLOOKUP(VALUE(F579),'(辅)战斗时机表'!$A$4:$C$47,3,FALSE)&amp;IF(G579="","","("&amp;G579&amp;")"),"配置错误")&amp;IF(I579="",""," 或 "))</f>
        <v>角色的个人回合结束前</v>
      </c>
      <c r="I579" s="7" t="str">
        <f t="shared" ca="1" si="360"/>
        <v/>
      </c>
      <c r="J579" s="7">
        <v>2</v>
      </c>
      <c r="K579" s="7">
        <f t="shared" ca="1" si="361"/>
        <v>1</v>
      </c>
      <c r="L579" s="10" t="str">
        <f t="shared" ca="1" si="362"/>
        <v/>
      </c>
      <c r="M579" s="11" t="str">
        <f t="shared" ca="1" si="363"/>
        <v/>
      </c>
      <c r="N579" s="11" t="str">
        <f t="shared" ca="1" si="364"/>
        <v/>
      </c>
      <c r="O579" s="11" t="str">
        <f ca="1">IF(M579="","",IFERROR(VLOOKUP(VALUE(M579),'(辅)战斗时机表'!$A$4:$C$47,3,FALSE)&amp;IF(N579="","","("&amp;N579&amp;")"),"配置错误")&amp;IF(P579="",""," 或 "))</f>
        <v/>
      </c>
      <c r="P579" s="7" t="str">
        <f t="shared" ca="1" si="365"/>
        <v/>
      </c>
      <c r="Q579" s="7">
        <v>3</v>
      </c>
      <c r="R579" s="7">
        <f t="shared" ca="1" si="366"/>
        <v>1</v>
      </c>
      <c r="S579" s="10" t="str">
        <f t="shared" ca="1" si="367"/>
        <v/>
      </c>
      <c r="T579" s="11" t="str">
        <f t="shared" ca="1" si="368"/>
        <v/>
      </c>
      <c r="U579" s="11" t="str">
        <f t="shared" ca="1" si="369"/>
        <v/>
      </c>
      <c r="V579" s="11" t="str">
        <f ca="1">IF(T579="","",IFERROR(VLOOKUP(VALUE(T579),'(辅)战斗时机表'!$A$4:$C$47,3,FALSE)&amp;IF(U579="","","("&amp;U579&amp;")"),"配置错误")&amp;IF(W579="",""," 或 "))</f>
        <v/>
      </c>
      <c r="W579" s="7" t="str">
        <f t="shared" ca="1" si="370"/>
        <v/>
      </c>
      <c r="X579" s="7">
        <v>4</v>
      </c>
      <c r="Y579" s="7">
        <f t="shared" ca="1" si="371"/>
        <v>1</v>
      </c>
      <c r="Z579" s="10" t="str">
        <f t="shared" ca="1" si="372"/>
        <v/>
      </c>
      <c r="AA579" s="11" t="str">
        <f t="shared" ca="1" si="373"/>
        <v/>
      </c>
      <c r="AB579" s="11" t="str">
        <f t="shared" ca="1" si="374"/>
        <v/>
      </c>
      <c r="AC579" s="11" t="str">
        <f ca="1">IF(AA579="","",IFERROR(VLOOKUP(VALUE(AA579),'(辅)战斗时机表'!$A$4:$C$47,3,FALSE)&amp;IF(AB579="","","("&amp;AB579&amp;")"),"配置错误")&amp;IF(AD579="",""," 或 "))</f>
        <v/>
      </c>
      <c r="AD579" s="7" t="str">
        <f t="shared" ca="1" si="375"/>
        <v/>
      </c>
      <c r="AE579" s="7">
        <v>5</v>
      </c>
      <c r="AF579" s="7">
        <f t="shared" ca="1" si="376"/>
        <v>1</v>
      </c>
      <c r="AG579" s="10" t="str">
        <f t="shared" ca="1" si="377"/>
        <v/>
      </c>
      <c r="AH579" s="11" t="str">
        <f t="shared" ca="1" si="378"/>
        <v/>
      </c>
      <c r="AI579" s="11" t="str">
        <f t="shared" ca="1" si="379"/>
        <v/>
      </c>
      <c r="AJ579" s="11" t="str">
        <f ca="1">IF(AH579="","",IFERROR(VLOOKUP(VALUE(AH579),'(辅)战斗时机表'!$A$4:$C$47,3,FALSE)&amp;IF(AI579="","","("&amp;AI579&amp;")"),"配置错误")&amp;IF(AK579="",""," 或 "))</f>
        <v/>
      </c>
    </row>
    <row r="580" spans="1:36" x14ac:dyDescent="0.15">
      <c r="A580" s="9" t="str">
        <f t="shared" ca="1" si="355"/>
        <v>立即</v>
      </c>
      <c r="B580" s="7">
        <f ca="1">IF(OFFSET(Buff!R$6,ROW()-6,0)="","",OFFSET(Buff!R$6,ROW()-6,0))</f>
        <v>0</v>
      </c>
      <c r="C580" s="7">
        <v>1</v>
      </c>
      <c r="D580" s="7">
        <f t="shared" ca="1" si="356"/>
        <v>2</v>
      </c>
      <c r="E580" s="10" t="str">
        <f t="shared" ca="1" si="357"/>
        <v>0</v>
      </c>
      <c r="F580" s="11" t="str">
        <f t="shared" ca="1" si="358"/>
        <v>0</v>
      </c>
      <c r="G580" s="11" t="str">
        <f t="shared" ca="1" si="359"/>
        <v/>
      </c>
      <c r="H580" s="11" t="str">
        <f ca="1">IF(F580="","",IFERROR(VLOOKUP(VALUE(F580),'(辅)战斗时机表'!$A$4:$C$47,3,FALSE)&amp;IF(G580="","","("&amp;G580&amp;")"),"配置错误")&amp;IF(I580="",""," 或 "))</f>
        <v>立即</v>
      </c>
      <c r="I580" s="7" t="str">
        <f t="shared" ca="1" si="360"/>
        <v/>
      </c>
      <c r="J580" s="7">
        <v>2</v>
      </c>
      <c r="K580" s="7">
        <f t="shared" ca="1" si="361"/>
        <v>1</v>
      </c>
      <c r="L580" s="10" t="str">
        <f t="shared" ca="1" si="362"/>
        <v/>
      </c>
      <c r="M580" s="11" t="str">
        <f t="shared" ca="1" si="363"/>
        <v/>
      </c>
      <c r="N580" s="11" t="str">
        <f t="shared" ca="1" si="364"/>
        <v/>
      </c>
      <c r="O580" s="11" t="str">
        <f ca="1">IF(M580="","",IFERROR(VLOOKUP(VALUE(M580),'(辅)战斗时机表'!$A$4:$C$47,3,FALSE)&amp;IF(N580="","","("&amp;N580&amp;")"),"配置错误")&amp;IF(P580="",""," 或 "))</f>
        <v/>
      </c>
      <c r="P580" s="7" t="str">
        <f t="shared" ca="1" si="365"/>
        <v/>
      </c>
      <c r="Q580" s="7">
        <v>3</v>
      </c>
      <c r="R580" s="7">
        <f t="shared" ca="1" si="366"/>
        <v>1</v>
      </c>
      <c r="S580" s="10" t="str">
        <f t="shared" ca="1" si="367"/>
        <v/>
      </c>
      <c r="T580" s="11" t="str">
        <f t="shared" ca="1" si="368"/>
        <v/>
      </c>
      <c r="U580" s="11" t="str">
        <f t="shared" ca="1" si="369"/>
        <v/>
      </c>
      <c r="V580" s="11" t="str">
        <f ca="1">IF(T580="","",IFERROR(VLOOKUP(VALUE(T580),'(辅)战斗时机表'!$A$4:$C$47,3,FALSE)&amp;IF(U580="","","("&amp;U580&amp;")"),"配置错误")&amp;IF(W580="",""," 或 "))</f>
        <v/>
      </c>
      <c r="W580" s="7" t="str">
        <f t="shared" ca="1" si="370"/>
        <v/>
      </c>
      <c r="X580" s="7">
        <v>4</v>
      </c>
      <c r="Y580" s="7">
        <f t="shared" ca="1" si="371"/>
        <v>1</v>
      </c>
      <c r="Z580" s="10" t="str">
        <f t="shared" ca="1" si="372"/>
        <v/>
      </c>
      <c r="AA580" s="11" t="str">
        <f t="shared" ca="1" si="373"/>
        <v/>
      </c>
      <c r="AB580" s="11" t="str">
        <f t="shared" ca="1" si="374"/>
        <v/>
      </c>
      <c r="AC580" s="11" t="str">
        <f ca="1">IF(AA580="","",IFERROR(VLOOKUP(VALUE(AA580),'(辅)战斗时机表'!$A$4:$C$47,3,FALSE)&amp;IF(AB580="","","("&amp;AB580&amp;")"),"配置错误")&amp;IF(AD580="",""," 或 "))</f>
        <v/>
      </c>
      <c r="AD580" s="7" t="str">
        <f t="shared" ca="1" si="375"/>
        <v/>
      </c>
      <c r="AE580" s="7">
        <v>5</v>
      </c>
      <c r="AF580" s="7">
        <f t="shared" ca="1" si="376"/>
        <v>1</v>
      </c>
      <c r="AG580" s="10" t="str">
        <f t="shared" ca="1" si="377"/>
        <v/>
      </c>
      <c r="AH580" s="11" t="str">
        <f t="shared" ca="1" si="378"/>
        <v/>
      </c>
      <c r="AI580" s="11" t="str">
        <f t="shared" ca="1" si="379"/>
        <v/>
      </c>
      <c r="AJ580" s="11" t="str">
        <f ca="1">IF(AH580="","",IFERROR(VLOOKUP(VALUE(AH580),'(辅)战斗时机表'!$A$4:$C$47,3,FALSE)&amp;IF(AI580="","","("&amp;AI580&amp;")"),"配置错误")&amp;IF(AK580="",""," 或 "))</f>
        <v/>
      </c>
    </row>
    <row r="581" spans="1:36" x14ac:dyDescent="0.15">
      <c r="A581" s="9" t="str">
        <f t="shared" ca="1" si="355"/>
        <v>立即</v>
      </c>
      <c r="B581" s="7">
        <f ca="1">IF(OFFSET(Buff!R$6,ROW()-6,0)="","",OFFSET(Buff!R$6,ROW()-6,0))</f>
        <v>0</v>
      </c>
      <c r="C581" s="7">
        <v>1</v>
      </c>
      <c r="D581" s="7">
        <f t="shared" ca="1" si="356"/>
        <v>2</v>
      </c>
      <c r="E581" s="10" t="str">
        <f t="shared" ca="1" si="357"/>
        <v>0</v>
      </c>
      <c r="F581" s="11" t="str">
        <f t="shared" ca="1" si="358"/>
        <v>0</v>
      </c>
      <c r="G581" s="11" t="str">
        <f t="shared" ca="1" si="359"/>
        <v/>
      </c>
      <c r="H581" s="11" t="str">
        <f ca="1">IF(F581="","",IFERROR(VLOOKUP(VALUE(F581),'(辅)战斗时机表'!$A$4:$C$47,3,FALSE)&amp;IF(G581="","","("&amp;G581&amp;")"),"配置错误")&amp;IF(I581="",""," 或 "))</f>
        <v>立即</v>
      </c>
      <c r="I581" s="7" t="str">
        <f t="shared" ca="1" si="360"/>
        <v/>
      </c>
      <c r="J581" s="7">
        <v>2</v>
      </c>
      <c r="K581" s="7">
        <f t="shared" ca="1" si="361"/>
        <v>1</v>
      </c>
      <c r="L581" s="10" t="str">
        <f t="shared" ca="1" si="362"/>
        <v/>
      </c>
      <c r="M581" s="11" t="str">
        <f t="shared" ca="1" si="363"/>
        <v/>
      </c>
      <c r="N581" s="11" t="str">
        <f t="shared" ca="1" si="364"/>
        <v/>
      </c>
      <c r="O581" s="11" t="str">
        <f ca="1">IF(M581="","",IFERROR(VLOOKUP(VALUE(M581),'(辅)战斗时机表'!$A$4:$C$47,3,FALSE)&amp;IF(N581="","","("&amp;N581&amp;")"),"配置错误")&amp;IF(P581="",""," 或 "))</f>
        <v/>
      </c>
      <c r="P581" s="7" t="str">
        <f t="shared" ca="1" si="365"/>
        <v/>
      </c>
      <c r="Q581" s="7">
        <v>3</v>
      </c>
      <c r="R581" s="7">
        <f t="shared" ca="1" si="366"/>
        <v>1</v>
      </c>
      <c r="S581" s="10" t="str">
        <f t="shared" ca="1" si="367"/>
        <v/>
      </c>
      <c r="T581" s="11" t="str">
        <f t="shared" ca="1" si="368"/>
        <v/>
      </c>
      <c r="U581" s="11" t="str">
        <f t="shared" ca="1" si="369"/>
        <v/>
      </c>
      <c r="V581" s="11" t="str">
        <f ca="1">IF(T581="","",IFERROR(VLOOKUP(VALUE(T581),'(辅)战斗时机表'!$A$4:$C$47,3,FALSE)&amp;IF(U581="","","("&amp;U581&amp;")"),"配置错误")&amp;IF(W581="",""," 或 "))</f>
        <v/>
      </c>
      <c r="W581" s="7" t="str">
        <f t="shared" ca="1" si="370"/>
        <v/>
      </c>
      <c r="X581" s="7">
        <v>4</v>
      </c>
      <c r="Y581" s="7">
        <f t="shared" ca="1" si="371"/>
        <v>1</v>
      </c>
      <c r="Z581" s="10" t="str">
        <f t="shared" ca="1" si="372"/>
        <v/>
      </c>
      <c r="AA581" s="11" t="str">
        <f t="shared" ca="1" si="373"/>
        <v/>
      </c>
      <c r="AB581" s="11" t="str">
        <f t="shared" ca="1" si="374"/>
        <v/>
      </c>
      <c r="AC581" s="11" t="str">
        <f ca="1">IF(AA581="","",IFERROR(VLOOKUP(VALUE(AA581),'(辅)战斗时机表'!$A$4:$C$47,3,FALSE)&amp;IF(AB581="","","("&amp;AB581&amp;")"),"配置错误")&amp;IF(AD581="",""," 或 "))</f>
        <v/>
      </c>
      <c r="AD581" s="7" t="str">
        <f t="shared" ca="1" si="375"/>
        <v/>
      </c>
      <c r="AE581" s="7">
        <v>5</v>
      </c>
      <c r="AF581" s="7">
        <f t="shared" ca="1" si="376"/>
        <v>1</v>
      </c>
      <c r="AG581" s="10" t="str">
        <f t="shared" ca="1" si="377"/>
        <v/>
      </c>
      <c r="AH581" s="11" t="str">
        <f t="shared" ca="1" si="378"/>
        <v/>
      </c>
      <c r="AI581" s="11" t="str">
        <f t="shared" ca="1" si="379"/>
        <v/>
      </c>
      <c r="AJ581" s="11" t="str">
        <f ca="1">IF(AH581="","",IFERROR(VLOOKUP(VALUE(AH581),'(辅)战斗时机表'!$A$4:$C$47,3,FALSE)&amp;IF(AI581="","","("&amp;AI581&amp;")"),"配置错误")&amp;IF(AK581="",""," 或 "))</f>
        <v/>
      </c>
    </row>
    <row r="582" spans="1:36" x14ac:dyDescent="0.15">
      <c r="A582" s="9" t="str">
        <f t="shared" ca="1" si="355"/>
        <v>立即</v>
      </c>
      <c r="B582" s="7">
        <f ca="1">IF(OFFSET(Buff!R$6,ROW()-6,0)="","",OFFSET(Buff!R$6,ROW()-6,0))</f>
        <v>0</v>
      </c>
      <c r="C582" s="7">
        <v>1</v>
      </c>
      <c r="D582" s="7">
        <f t="shared" ca="1" si="356"/>
        <v>2</v>
      </c>
      <c r="E582" s="10" t="str">
        <f t="shared" ca="1" si="357"/>
        <v>0</v>
      </c>
      <c r="F582" s="11" t="str">
        <f t="shared" ca="1" si="358"/>
        <v>0</v>
      </c>
      <c r="G582" s="11" t="str">
        <f t="shared" ca="1" si="359"/>
        <v/>
      </c>
      <c r="H582" s="11" t="str">
        <f ca="1">IF(F582="","",IFERROR(VLOOKUP(VALUE(F582),'(辅)战斗时机表'!$A$4:$C$47,3,FALSE)&amp;IF(G582="","","("&amp;G582&amp;")"),"配置错误")&amp;IF(I582="",""," 或 "))</f>
        <v>立即</v>
      </c>
      <c r="I582" s="7" t="str">
        <f t="shared" ca="1" si="360"/>
        <v/>
      </c>
      <c r="J582" s="7">
        <v>2</v>
      </c>
      <c r="K582" s="7">
        <f t="shared" ca="1" si="361"/>
        <v>1</v>
      </c>
      <c r="L582" s="10" t="str">
        <f t="shared" ca="1" si="362"/>
        <v/>
      </c>
      <c r="M582" s="11" t="str">
        <f t="shared" ca="1" si="363"/>
        <v/>
      </c>
      <c r="N582" s="11" t="str">
        <f t="shared" ca="1" si="364"/>
        <v/>
      </c>
      <c r="O582" s="11" t="str">
        <f ca="1">IF(M582="","",IFERROR(VLOOKUP(VALUE(M582),'(辅)战斗时机表'!$A$4:$C$47,3,FALSE)&amp;IF(N582="","","("&amp;N582&amp;")"),"配置错误")&amp;IF(P582="",""," 或 "))</f>
        <v/>
      </c>
      <c r="P582" s="7" t="str">
        <f t="shared" ca="1" si="365"/>
        <v/>
      </c>
      <c r="Q582" s="7">
        <v>3</v>
      </c>
      <c r="R582" s="7">
        <f t="shared" ca="1" si="366"/>
        <v>1</v>
      </c>
      <c r="S582" s="10" t="str">
        <f t="shared" ca="1" si="367"/>
        <v/>
      </c>
      <c r="T582" s="11" t="str">
        <f t="shared" ca="1" si="368"/>
        <v/>
      </c>
      <c r="U582" s="11" t="str">
        <f t="shared" ca="1" si="369"/>
        <v/>
      </c>
      <c r="V582" s="11" t="str">
        <f ca="1">IF(T582="","",IFERROR(VLOOKUP(VALUE(T582),'(辅)战斗时机表'!$A$4:$C$47,3,FALSE)&amp;IF(U582="","","("&amp;U582&amp;")"),"配置错误")&amp;IF(W582="",""," 或 "))</f>
        <v/>
      </c>
      <c r="W582" s="7" t="str">
        <f t="shared" ca="1" si="370"/>
        <v/>
      </c>
      <c r="X582" s="7">
        <v>4</v>
      </c>
      <c r="Y582" s="7">
        <f t="shared" ca="1" si="371"/>
        <v>1</v>
      </c>
      <c r="Z582" s="10" t="str">
        <f t="shared" ca="1" si="372"/>
        <v/>
      </c>
      <c r="AA582" s="11" t="str">
        <f t="shared" ca="1" si="373"/>
        <v/>
      </c>
      <c r="AB582" s="11" t="str">
        <f t="shared" ca="1" si="374"/>
        <v/>
      </c>
      <c r="AC582" s="11" t="str">
        <f ca="1">IF(AA582="","",IFERROR(VLOOKUP(VALUE(AA582),'(辅)战斗时机表'!$A$4:$C$47,3,FALSE)&amp;IF(AB582="","","("&amp;AB582&amp;")"),"配置错误")&amp;IF(AD582="",""," 或 "))</f>
        <v/>
      </c>
      <c r="AD582" s="7" t="str">
        <f t="shared" ca="1" si="375"/>
        <v/>
      </c>
      <c r="AE582" s="7">
        <v>5</v>
      </c>
      <c r="AF582" s="7">
        <f t="shared" ca="1" si="376"/>
        <v>1</v>
      </c>
      <c r="AG582" s="10" t="str">
        <f t="shared" ca="1" si="377"/>
        <v/>
      </c>
      <c r="AH582" s="11" t="str">
        <f t="shared" ca="1" si="378"/>
        <v/>
      </c>
      <c r="AI582" s="11" t="str">
        <f t="shared" ca="1" si="379"/>
        <v/>
      </c>
      <c r="AJ582" s="11" t="str">
        <f ca="1">IF(AH582="","",IFERROR(VLOOKUP(VALUE(AH582),'(辅)战斗时机表'!$A$4:$C$47,3,FALSE)&amp;IF(AI582="","","("&amp;AI582&amp;")"),"配置错误")&amp;IF(AK582="",""," 或 "))</f>
        <v/>
      </c>
    </row>
    <row r="583" spans="1:36" x14ac:dyDescent="0.15">
      <c r="A583" s="9" t="str">
        <f t="shared" ca="1" si="355"/>
        <v>立即</v>
      </c>
      <c r="B583" s="7">
        <f ca="1">IF(OFFSET(Buff!R$6,ROW()-6,0)="","",OFFSET(Buff!R$6,ROW()-6,0))</f>
        <v>0</v>
      </c>
      <c r="C583" s="7">
        <v>1</v>
      </c>
      <c r="D583" s="7">
        <f t="shared" ca="1" si="356"/>
        <v>2</v>
      </c>
      <c r="E583" s="10" t="str">
        <f t="shared" ca="1" si="357"/>
        <v>0</v>
      </c>
      <c r="F583" s="11" t="str">
        <f t="shared" ca="1" si="358"/>
        <v>0</v>
      </c>
      <c r="G583" s="11" t="str">
        <f t="shared" ca="1" si="359"/>
        <v/>
      </c>
      <c r="H583" s="11" t="str">
        <f ca="1">IF(F583="","",IFERROR(VLOOKUP(VALUE(F583),'(辅)战斗时机表'!$A$4:$C$47,3,FALSE)&amp;IF(G583="","","("&amp;G583&amp;")"),"配置错误")&amp;IF(I583="",""," 或 "))</f>
        <v>立即</v>
      </c>
      <c r="I583" s="7" t="str">
        <f t="shared" ca="1" si="360"/>
        <v/>
      </c>
      <c r="J583" s="7">
        <v>2</v>
      </c>
      <c r="K583" s="7">
        <f t="shared" ca="1" si="361"/>
        <v>1</v>
      </c>
      <c r="L583" s="10" t="str">
        <f t="shared" ca="1" si="362"/>
        <v/>
      </c>
      <c r="M583" s="11" t="str">
        <f t="shared" ca="1" si="363"/>
        <v/>
      </c>
      <c r="N583" s="11" t="str">
        <f t="shared" ca="1" si="364"/>
        <v/>
      </c>
      <c r="O583" s="11" t="str">
        <f ca="1">IF(M583="","",IFERROR(VLOOKUP(VALUE(M583),'(辅)战斗时机表'!$A$4:$C$47,3,FALSE)&amp;IF(N583="","","("&amp;N583&amp;")"),"配置错误")&amp;IF(P583="",""," 或 "))</f>
        <v/>
      </c>
      <c r="P583" s="7" t="str">
        <f t="shared" ca="1" si="365"/>
        <v/>
      </c>
      <c r="Q583" s="7">
        <v>3</v>
      </c>
      <c r="R583" s="7">
        <f t="shared" ca="1" si="366"/>
        <v>1</v>
      </c>
      <c r="S583" s="10" t="str">
        <f t="shared" ca="1" si="367"/>
        <v/>
      </c>
      <c r="T583" s="11" t="str">
        <f t="shared" ca="1" si="368"/>
        <v/>
      </c>
      <c r="U583" s="11" t="str">
        <f t="shared" ca="1" si="369"/>
        <v/>
      </c>
      <c r="V583" s="11" t="str">
        <f ca="1">IF(T583="","",IFERROR(VLOOKUP(VALUE(T583),'(辅)战斗时机表'!$A$4:$C$47,3,FALSE)&amp;IF(U583="","","("&amp;U583&amp;")"),"配置错误")&amp;IF(W583="",""," 或 "))</f>
        <v/>
      </c>
      <c r="W583" s="7" t="str">
        <f t="shared" ca="1" si="370"/>
        <v/>
      </c>
      <c r="X583" s="7">
        <v>4</v>
      </c>
      <c r="Y583" s="7">
        <f t="shared" ca="1" si="371"/>
        <v>1</v>
      </c>
      <c r="Z583" s="10" t="str">
        <f t="shared" ca="1" si="372"/>
        <v/>
      </c>
      <c r="AA583" s="11" t="str">
        <f t="shared" ca="1" si="373"/>
        <v/>
      </c>
      <c r="AB583" s="11" t="str">
        <f t="shared" ca="1" si="374"/>
        <v/>
      </c>
      <c r="AC583" s="11" t="str">
        <f ca="1">IF(AA583="","",IFERROR(VLOOKUP(VALUE(AA583),'(辅)战斗时机表'!$A$4:$C$47,3,FALSE)&amp;IF(AB583="","","("&amp;AB583&amp;")"),"配置错误")&amp;IF(AD583="",""," 或 "))</f>
        <v/>
      </c>
      <c r="AD583" s="7" t="str">
        <f t="shared" ca="1" si="375"/>
        <v/>
      </c>
      <c r="AE583" s="7">
        <v>5</v>
      </c>
      <c r="AF583" s="7">
        <f t="shared" ca="1" si="376"/>
        <v>1</v>
      </c>
      <c r="AG583" s="10" t="str">
        <f t="shared" ca="1" si="377"/>
        <v/>
      </c>
      <c r="AH583" s="11" t="str">
        <f t="shared" ca="1" si="378"/>
        <v/>
      </c>
      <c r="AI583" s="11" t="str">
        <f t="shared" ca="1" si="379"/>
        <v/>
      </c>
      <c r="AJ583" s="11" t="str">
        <f ca="1">IF(AH583="","",IFERROR(VLOOKUP(VALUE(AH583),'(辅)战斗时机表'!$A$4:$C$47,3,FALSE)&amp;IF(AI583="","","("&amp;AI583&amp;")"),"配置错误")&amp;IF(AK583="",""," 或 "))</f>
        <v/>
      </c>
    </row>
    <row r="584" spans="1:36" x14ac:dyDescent="0.15">
      <c r="A584" s="9" t="str">
        <f t="shared" ca="1" si="355"/>
        <v>当敌方死亡</v>
      </c>
      <c r="B584" s="7">
        <f ca="1">IF(OFFSET(Buff!R$6,ROW()-6,0)="","",OFFSET(Buff!R$6,ROW()-6,0))</f>
        <v>614</v>
      </c>
      <c r="C584" s="7">
        <v>1</v>
      </c>
      <c r="D584" s="7">
        <f t="shared" ca="1" si="356"/>
        <v>4</v>
      </c>
      <c r="E584" s="10" t="str">
        <f t="shared" ca="1" si="357"/>
        <v>614</v>
      </c>
      <c r="F584" s="11" t="str">
        <f t="shared" ca="1" si="358"/>
        <v>614</v>
      </c>
      <c r="G584" s="11" t="str">
        <f t="shared" ca="1" si="359"/>
        <v/>
      </c>
      <c r="H584" s="11" t="str">
        <f ca="1">IF(F584="","",IFERROR(VLOOKUP(VALUE(F584),'(辅)战斗时机表'!$A$4:$C$47,3,FALSE)&amp;IF(G584="","","("&amp;G584&amp;")"),"配置错误")&amp;IF(I584="",""," 或 "))</f>
        <v>当敌方死亡</v>
      </c>
      <c r="I584" s="7" t="str">
        <f t="shared" ca="1" si="360"/>
        <v/>
      </c>
      <c r="J584" s="7">
        <v>2</v>
      </c>
      <c r="K584" s="7">
        <f t="shared" ca="1" si="361"/>
        <v>1</v>
      </c>
      <c r="L584" s="10" t="str">
        <f t="shared" ca="1" si="362"/>
        <v/>
      </c>
      <c r="M584" s="11" t="str">
        <f t="shared" ca="1" si="363"/>
        <v/>
      </c>
      <c r="N584" s="11" t="str">
        <f t="shared" ca="1" si="364"/>
        <v/>
      </c>
      <c r="O584" s="11" t="str">
        <f ca="1">IF(M584="","",IFERROR(VLOOKUP(VALUE(M584),'(辅)战斗时机表'!$A$4:$C$47,3,FALSE)&amp;IF(N584="","","("&amp;N584&amp;")"),"配置错误")&amp;IF(P584="",""," 或 "))</f>
        <v/>
      </c>
      <c r="P584" s="7" t="str">
        <f t="shared" ca="1" si="365"/>
        <v/>
      </c>
      <c r="Q584" s="7">
        <v>3</v>
      </c>
      <c r="R584" s="7">
        <f t="shared" ca="1" si="366"/>
        <v>1</v>
      </c>
      <c r="S584" s="10" t="str">
        <f t="shared" ca="1" si="367"/>
        <v/>
      </c>
      <c r="T584" s="11" t="str">
        <f t="shared" ca="1" si="368"/>
        <v/>
      </c>
      <c r="U584" s="11" t="str">
        <f t="shared" ca="1" si="369"/>
        <v/>
      </c>
      <c r="V584" s="11" t="str">
        <f ca="1">IF(T584="","",IFERROR(VLOOKUP(VALUE(T584),'(辅)战斗时机表'!$A$4:$C$47,3,FALSE)&amp;IF(U584="","","("&amp;U584&amp;")"),"配置错误")&amp;IF(W584="",""," 或 "))</f>
        <v/>
      </c>
      <c r="W584" s="7" t="str">
        <f t="shared" ca="1" si="370"/>
        <v/>
      </c>
      <c r="X584" s="7">
        <v>4</v>
      </c>
      <c r="Y584" s="7">
        <f t="shared" ca="1" si="371"/>
        <v>1</v>
      </c>
      <c r="Z584" s="10" t="str">
        <f t="shared" ca="1" si="372"/>
        <v/>
      </c>
      <c r="AA584" s="11" t="str">
        <f t="shared" ca="1" si="373"/>
        <v/>
      </c>
      <c r="AB584" s="11" t="str">
        <f t="shared" ca="1" si="374"/>
        <v/>
      </c>
      <c r="AC584" s="11" t="str">
        <f ca="1">IF(AA584="","",IFERROR(VLOOKUP(VALUE(AA584),'(辅)战斗时机表'!$A$4:$C$47,3,FALSE)&amp;IF(AB584="","","("&amp;AB584&amp;")"),"配置错误")&amp;IF(AD584="",""," 或 "))</f>
        <v/>
      </c>
      <c r="AD584" s="7" t="str">
        <f t="shared" ca="1" si="375"/>
        <v/>
      </c>
      <c r="AE584" s="7">
        <v>5</v>
      </c>
      <c r="AF584" s="7">
        <f t="shared" ca="1" si="376"/>
        <v>1</v>
      </c>
      <c r="AG584" s="10" t="str">
        <f t="shared" ca="1" si="377"/>
        <v/>
      </c>
      <c r="AH584" s="11" t="str">
        <f t="shared" ca="1" si="378"/>
        <v/>
      </c>
      <c r="AI584" s="11" t="str">
        <f t="shared" ca="1" si="379"/>
        <v/>
      </c>
      <c r="AJ584" s="11" t="str">
        <f ca="1">IF(AH584="","",IFERROR(VLOOKUP(VALUE(AH584),'(辅)战斗时机表'!$A$4:$C$47,3,FALSE)&amp;IF(AI584="","","("&amp;AI584&amp;")"),"配置错误")&amp;IF(AK584="",""," 或 "))</f>
        <v/>
      </c>
    </row>
    <row r="585" spans="1:36" x14ac:dyDescent="0.15">
      <c r="A585" s="9" t="str">
        <f t="shared" ca="1" si="355"/>
        <v>立即</v>
      </c>
      <c r="B585" s="7">
        <f ca="1">IF(OFFSET(Buff!R$6,ROW()-6,0)="","",OFFSET(Buff!R$6,ROW()-6,0))</f>
        <v>0</v>
      </c>
      <c r="C585" s="7">
        <v>1</v>
      </c>
      <c r="D585" s="7">
        <f t="shared" ca="1" si="356"/>
        <v>2</v>
      </c>
      <c r="E585" s="10" t="str">
        <f t="shared" ca="1" si="357"/>
        <v>0</v>
      </c>
      <c r="F585" s="11" t="str">
        <f t="shared" ca="1" si="358"/>
        <v>0</v>
      </c>
      <c r="G585" s="11" t="str">
        <f t="shared" ca="1" si="359"/>
        <v/>
      </c>
      <c r="H585" s="11" t="str">
        <f ca="1">IF(F585="","",IFERROR(VLOOKUP(VALUE(F585),'(辅)战斗时机表'!$A$4:$C$47,3,FALSE)&amp;IF(G585="","","("&amp;G585&amp;")"),"配置错误")&amp;IF(I585="",""," 或 "))</f>
        <v>立即</v>
      </c>
      <c r="I585" s="7" t="str">
        <f t="shared" ca="1" si="360"/>
        <v/>
      </c>
      <c r="J585" s="7">
        <v>2</v>
      </c>
      <c r="K585" s="7">
        <f t="shared" ca="1" si="361"/>
        <v>1</v>
      </c>
      <c r="L585" s="10" t="str">
        <f t="shared" ca="1" si="362"/>
        <v/>
      </c>
      <c r="M585" s="11" t="str">
        <f t="shared" ca="1" si="363"/>
        <v/>
      </c>
      <c r="N585" s="11" t="str">
        <f t="shared" ca="1" si="364"/>
        <v/>
      </c>
      <c r="O585" s="11" t="str">
        <f ca="1">IF(M585="","",IFERROR(VLOOKUP(VALUE(M585),'(辅)战斗时机表'!$A$4:$C$47,3,FALSE)&amp;IF(N585="","","("&amp;N585&amp;")"),"配置错误")&amp;IF(P585="",""," 或 "))</f>
        <v/>
      </c>
      <c r="P585" s="7" t="str">
        <f t="shared" ca="1" si="365"/>
        <v/>
      </c>
      <c r="Q585" s="7">
        <v>3</v>
      </c>
      <c r="R585" s="7">
        <f t="shared" ca="1" si="366"/>
        <v>1</v>
      </c>
      <c r="S585" s="10" t="str">
        <f t="shared" ca="1" si="367"/>
        <v/>
      </c>
      <c r="T585" s="11" t="str">
        <f t="shared" ca="1" si="368"/>
        <v/>
      </c>
      <c r="U585" s="11" t="str">
        <f t="shared" ca="1" si="369"/>
        <v/>
      </c>
      <c r="V585" s="11" t="str">
        <f ca="1">IF(T585="","",IFERROR(VLOOKUP(VALUE(T585),'(辅)战斗时机表'!$A$4:$C$47,3,FALSE)&amp;IF(U585="","","("&amp;U585&amp;")"),"配置错误")&amp;IF(W585="",""," 或 "))</f>
        <v/>
      </c>
      <c r="W585" s="7" t="str">
        <f t="shared" ca="1" si="370"/>
        <v/>
      </c>
      <c r="X585" s="7">
        <v>4</v>
      </c>
      <c r="Y585" s="7">
        <f t="shared" ca="1" si="371"/>
        <v>1</v>
      </c>
      <c r="Z585" s="10" t="str">
        <f t="shared" ca="1" si="372"/>
        <v/>
      </c>
      <c r="AA585" s="11" t="str">
        <f t="shared" ca="1" si="373"/>
        <v/>
      </c>
      <c r="AB585" s="11" t="str">
        <f t="shared" ca="1" si="374"/>
        <v/>
      </c>
      <c r="AC585" s="11" t="str">
        <f ca="1">IF(AA585="","",IFERROR(VLOOKUP(VALUE(AA585),'(辅)战斗时机表'!$A$4:$C$47,3,FALSE)&amp;IF(AB585="","","("&amp;AB585&amp;")"),"配置错误")&amp;IF(AD585="",""," 或 "))</f>
        <v/>
      </c>
      <c r="AD585" s="7" t="str">
        <f t="shared" ca="1" si="375"/>
        <v/>
      </c>
      <c r="AE585" s="7">
        <v>5</v>
      </c>
      <c r="AF585" s="7">
        <f t="shared" ca="1" si="376"/>
        <v>1</v>
      </c>
      <c r="AG585" s="10" t="str">
        <f t="shared" ca="1" si="377"/>
        <v/>
      </c>
      <c r="AH585" s="11" t="str">
        <f t="shared" ca="1" si="378"/>
        <v/>
      </c>
      <c r="AI585" s="11" t="str">
        <f t="shared" ca="1" si="379"/>
        <v/>
      </c>
      <c r="AJ585" s="11" t="str">
        <f ca="1">IF(AH585="","",IFERROR(VLOOKUP(VALUE(AH585),'(辅)战斗时机表'!$A$4:$C$47,3,FALSE)&amp;IF(AI585="","","("&amp;AI585&amp;")"),"配置错误")&amp;IF(AK585="",""," 或 "))</f>
        <v/>
      </c>
    </row>
    <row r="586" spans="1:36" x14ac:dyDescent="0.15">
      <c r="A586" s="9" t="str">
        <f t="shared" ca="1" si="355"/>
        <v>立即 或 当回合开始时</v>
      </c>
      <c r="B586" s="7" t="str">
        <f ca="1">IF(OFFSET(Buff!R$6,ROW()-6,0)="","",OFFSET(Buff!R$6,ROW()-6,0))</f>
        <v>0|200</v>
      </c>
      <c r="C586" s="7">
        <v>1</v>
      </c>
      <c r="D586" s="7">
        <f t="shared" ca="1" si="356"/>
        <v>2</v>
      </c>
      <c r="E586" s="10" t="str">
        <f t="shared" ca="1" si="357"/>
        <v>0</v>
      </c>
      <c r="F586" s="11" t="str">
        <f t="shared" ca="1" si="358"/>
        <v>0</v>
      </c>
      <c r="G586" s="11" t="str">
        <f t="shared" ca="1" si="359"/>
        <v/>
      </c>
      <c r="H586" s="11" t="str">
        <f ca="1">IF(F586="","",IFERROR(VLOOKUP(VALUE(F586),'(辅)战斗时机表'!$A$4:$C$47,3,FALSE)&amp;IF(G586="","","("&amp;G586&amp;")"),"配置错误")&amp;IF(I586="",""," 或 "))</f>
        <v xml:space="preserve">立即 或 </v>
      </c>
      <c r="I586" s="7" t="str">
        <f t="shared" ca="1" si="360"/>
        <v>200</v>
      </c>
      <c r="J586" s="7">
        <v>2</v>
      </c>
      <c r="K586" s="7">
        <f t="shared" ca="1" si="361"/>
        <v>4</v>
      </c>
      <c r="L586" s="10" t="str">
        <f t="shared" ca="1" si="362"/>
        <v>200</v>
      </c>
      <c r="M586" s="11" t="str">
        <f t="shared" ca="1" si="363"/>
        <v>200</v>
      </c>
      <c r="N586" s="11" t="str">
        <f t="shared" ca="1" si="364"/>
        <v/>
      </c>
      <c r="O586" s="11" t="str">
        <f ca="1">IF(M586="","",IFERROR(VLOOKUP(VALUE(M586),'(辅)战斗时机表'!$A$4:$C$47,3,FALSE)&amp;IF(N586="","","("&amp;N586&amp;")"),"配置错误")&amp;IF(P586="",""," 或 "))</f>
        <v>当回合开始时</v>
      </c>
      <c r="P586" s="7" t="str">
        <f t="shared" ca="1" si="365"/>
        <v/>
      </c>
      <c r="Q586" s="7">
        <v>3</v>
      </c>
      <c r="R586" s="7">
        <f t="shared" ca="1" si="366"/>
        <v>1</v>
      </c>
      <c r="S586" s="10" t="str">
        <f t="shared" ca="1" si="367"/>
        <v/>
      </c>
      <c r="T586" s="11" t="str">
        <f t="shared" ca="1" si="368"/>
        <v/>
      </c>
      <c r="U586" s="11" t="str">
        <f t="shared" ca="1" si="369"/>
        <v/>
      </c>
      <c r="V586" s="11" t="str">
        <f ca="1">IF(T586="","",IFERROR(VLOOKUP(VALUE(T586),'(辅)战斗时机表'!$A$4:$C$47,3,FALSE)&amp;IF(U586="","","("&amp;U586&amp;")"),"配置错误")&amp;IF(W586="",""," 或 "))</f>
        <v/>
      </c>
      <c r="W586" s="7" t="str">
        <f t="shared" ca="1" si="370"/>
        <v/>
      </c>
      <c r="X586" s="7">
        <v>4</v>
      </c>
      <c r="Y586" s="7">
        <f t="shared" ca="1" si="371"/>
        <v>1</v>
      </c>
      <c r="Z586" s="10" t="str">
        <f t="shared" ca="1" si="372"/>
        <v/>
      </c>
      <c r="AA586" s="11" t="str">
        <f t="shared" ca="1" si="373"/>
        <v/>
      </c>
      <c r="AB586" s="11" t="str">
        <f t="shared" ca="1" si="374"/>
        <v/>
      </c>
      <c r="AC586" s="11" t="str">
        <f ca="1">IF(AA586="","",IFERROR(VLOOKUP(VALUE(AA586),'(辅)战斗时机表'!$A$4:$C$47,3,FALSE)&amp;IF(AB586="","","("&amp;AB586&amp;")"),"配置错误")&amp;IF(AD586="",""," 或 "))</f>
        <v/>
      </c>
      <c r="AD586" s="7" t="str">
        <f t="shared" ca="1" si="375"/>
        <v/>
      </c>
      <c r="AE586" s="7">
        <v>5</v>
      </c>
      <c r="AF586" s="7">
        <f t="shared" ca="1" si="376"/>
        <v>1</v>
      </c>
      <c r="AG586" s="10" t="str">
        <f t="shared" ca="1" si="377"/>
        <v/>
      </c>
      <c r="AH586" s="11" t="str">
        <f t="shared" ca="1" si="378"/>
        <v/>
      </c>
      <c r="AI586" s="11" t="str">
        <f t="shared" ca="1" si="379"/>
        <v/>
      </c>
      <c r="AJ586" s="11" t="str">
        <f ca="1">IF(AH586="","",IFERROR(VLOOKUP(VALUE(AH586),'(辅)战斗时机表'!$A$4:$C$47,3,FALSE)&amp;IF(AI586="","","("&amp;AI586&amp;")"),"配置错误")&amp;IF(AK586="",""," 或 "))</f>
        <v/>
      </c>
    </row>
    <row r="587" spans="1:36" x14ac:dyDescent="0.15">
      <c r="A587" s="9" t="str">
        <f t="shared" ca="1" si="355"/>
        <v>发动攻击前</v>
      </c>
      <c r="B587" s="7">
        <f ca="1">IF(OFFSET(Buff!R$6,ROW()-6,0)="","",OFFSET(Buff!R$6,ROW()-6,0))</f>
        <v>303</v>
      </c>
      <c r="C587" s="7">
        <v>1</v>
      </c>
      <c r="D587" s="7">
        <f t="shared" ca="1" si="356"/>
        <v>4</v>
      </c>
      <c r="E587" s="10" t="str">
        <f t="shared" ca="1" si="357"/>
        <v>303</v>
      </c>
      <c r="F587" s="11" t="str">
        <f t="shared" ca="1" si="358"/>
        <v>303</v>
      </c>
      <c r="G587" s="11" t="str">
        <f t="shared" ca="1" si="359"/>
        <v/>
      </c>
      <c r="H587" s="11" t="str">
        <f ca="1">IF(F587="","",IFERROR(VLOOKUP(VALUE(F587),'(辅)战斗时机表'!$A$4:$C$47,3,FALSE)&amp;IF(G587="","","("&amp;G587&amp;")"),"配置错误")&amp;IF(I587="",""," 或 "))</f>
        <v>发动攻击前</v>
      </c>
      <c r="I587" s="7" t="str">
        <f t="shared" ca="1" si="360"/>
        <v/>
      </c>
      <c r="J587" s="7">
        <v>2</v>
      </c>
      <c r="K587" s="7">
        <f t="shared" ca="1" si="361"/>
        <v>1</v>
      </c>
      <c r="L587" s="10" t="str">
        <f t="shared" ca="1" si="362"/>
        <v/>
      </c>
      <c r="M587" s="11" t="str">
        <f t="shared" ca="1" si="363"/>
        <v/>
      </c>
      <c r="N587" s="11" t="str">
        <f t="shared" ca="1" si="364"/>
        <v/>
      </c>
      <c r="O587" s="11" t="str">
        <f ca="1">IF(M587="","",IFERROR(VLOOKUP(VALUE(M587),'(辅)战斗时机表'!$A$4:$C$47,3,FALSE)&amp;IF(N587="","","("&amp;N587&amp;")"),"配置错误")&amp;IF(P587="",""," 或 "))</f>
        <v/>
      </c>
      <c r="P587" s="7" t="str">
        <f t="shared" ca="1" si="365"/>
        <v/>
      </c>
      <c r="Q587" s="7">
        <v>3</v>
      </c>
      <c r="R587" s="7">
        <f t="shared" ca="1" si="366"/>
        <v>1</v>
      </c>
      <c r="S587" s="10" t="str">
        <f t="shared" ca="1" si="367"/>
        <v/>
      </c>
      <c r="T587" s="11" t="str">
        <f t="shared" ca="1" si="368"/>
        <v/>
      </c>
      <c r="U587" s="11" t="str">
        <f t="shared" ca="1" si="369"/>
        <v/>
      </c>
      <c r="V587" s="11" t="str">
        <f ca="1">IF(T587="","",IFERROR(VLOOKUP(VALUE(T587),'(辅)战斗时机表'!$A$4:$C$47,3,FALSE)&amp;IF(U587="","","("&amp;U587&amp;")"),"配置错误")&amp;IF(W587="",""," 或 "))</f>
        <v/>
      </c>
      <c r="W587" s="7" t="str">
        <f t="shared" ca="1" si="370"/>
        <v/>
      </c>
      <c r="X587" s="7">
        <v>4</v>
      </c>
      <c r="Y587" s="7">
        <f t="shared" ca="1" si="371"/>
        <v>1</v>
      </c>
      <c r="Z587" s="10" t="str">
        <f t="shared" ca="1" si="372"/>
        <v/>
      </c>
      <c r="AA587" s="11" t="str">
        <f t="shared" ca="1" si="373"/>
        <v/>
      </c>
      <c r="AB587" s="11" t="str">
        <f t="shared" ca="1" si="374"/>
        <v/>
      </c>
      <c r="AC587" s="11" t="str">
        <f ca="1">IF(AA587="","",IFERROR(VLOOKUP(VALUE(AA587),'(辅)战斗时机表'!$A$4:$C$47,3,FALSE)&amp;IF(AB587="","","("&amp;AB587&amp;")"),"配置错误")&amp;IF(AD587="",""," 或 "))</f>
        <v/>
      </c>
      <c r="AD587" s="7" t="str">
        <f t="shared" ca="1" si="375"/>
        <v/>
      </c>
      <c r="AE587" s="7">
        <v>5</v>
      </c>
      <c r="AF587" s="7">
        <f t="shared" ca="1" si="376"/>
        <v>1</v>
      </c>
      <c r="AG587" s="10" t="str">
        <f t="shared" ca="1" si="377"/>
        <v/>
      </c>
      <c r="AH587" s="11" t="str">
        <f t="shared" ca="1" si="378"/>
        <v/>
      </c>
      <c r="AI587" s="11" t="str">
        <f t="shared" ca="1" si="379"/>
        <v/>
      </c>
      <c r="AJ587" s="11" t="str">
        <f ca="1">IF(AH587="","",IFERROR(VLOOKUP(VALUE(AH587),'(辅)战斗时机表'!$A$4:$C$47,3,FALSE)&amp;IF(AI587="","","("&amp;AI587&amp;")"),"配置错误")&amp;IF(AK587="",""," 或 "))</f>
        <v/>
      </c>
    </row>
    <row r="588" spans="1:36" x14ac:dyDescent="0.15">
      <c r="A588" s="9" t="str">
        <f t="shared" ca="1" si="355"/>
        <v>立即</v>
      </c>
      <c r="B588" s="7">
        <f ca="1">IF(OFFSET(Buff!R$6,ROW()-6,0)="","",OFFSET(Buff!R$6,ROW()-6,0))</f>
        <v>0</v>
      </c>
      <c r="C588" s="7">
        <v>1</v>
      </c>
      <c r="D588" s="7">
        <f t="shared" ca="1" si="356"/>
        <v>2</v>
      </c>
      <c r="E588" s="10" t="str">
        <f t="shared" ca="1" si="357"/>
        <v>0</v>
      </c>
      <c r="F588" s="11" t="str">
        <f t="shared" ca="1" si="358"/>
        <v>0</v>
      </c>
      <c r="G588" s="11" t="str">
        <f t="shared" ca="1" si="359"/>
        <v/>
      </c>
      <c r="H588" s="11" t="str">
        <f ca="1">IF(F588="","",IFERROR(VLOOKUP(VALUE(F588),'(辅)战斗时机表'!$A$4:$C$47,3,FALSE)&amp;IF(G588="","","("&amp;G588&amp;")"),"配置错误")&amp;IF(I588="",""," 或 "))</f>
        <v>立即</v>
      </c>
      <c r="I588" s="7" t="str">
        <f t="shared" ca="1" si="360"/>
        <v/>
      </c>
      <c r="J588" s="7">
        <v>2</v>
      </c>
      <c r="K588" s="7">
        <f t="shared" ca="1" si="361"/>
        <v>1</v>
      </c>
      <c r="L588" s="10" t="str">
        <f t="shared" ca="1" si="362"/>
        <v/>
      </c>
      <c r="M588" s="11" t="str">
        <f t="shared" ca="1" si="363"/>
        <v/>
      </c>
      <c r="N588" s="11" t="str">
        <f t="shared" ca="1" si="364"/>
        <v/>
      </c>
      <c r="O588" s="11" t="str">
        <f ca="1">IF(M588="","",IFERROR(VLOOKUP(VALUE(M588),'(辅)战斗时机表'!$A$4:$C$47,3,FALSE)&amp;IF(N588="","","("&amp;N588&amp;")"),"配置错误")&amp;IF(P588="",""," 或 "))</f>
        <v/>
      </c>
      <c r="P588" s="7" t="str">
        <f t="shared" ca="1" si="365"/>
        <v/>
      </c>
      <c r="Q588" s="7">
        <v>3</v>
      </c>
      <c r="R588" s="7">
        <f t="shared" ca="1" si="366"/>
        <v>1</v>
      </c>
      <c r="S588" s="10" t="str">
        <f t="shared" ca="1" si="367"/>
        <v/>
      </c>
      <c r="T588" s="11" t="str">
        <f t="shared" ca="1" si="368"/>
        <v/>
      </c>
      <c r="U588" s="11" t="str">
        <f t="shared" ca="1" si="369"/>
        <v/>
      </c>
      <c r="V588" s="11" t="str">
        <f ca="1">IF(T588="","",IFERROR(VLOOKUP(VALUE(T588),'(辅)战斗时机表'!$A$4:$C$47,3,FALSE)&amp;IF(U588="","","("&amp;U588&amp;")"),"配置错误")&amp;IF(W588="",""," 或 "))</f>
        <v/>
      </c>
      <c r="W588" s="7" t="str">
        <f t="shared" ca="1" si="370"/>
        <v/>
      </c>
      <c r="X588" s="7">
        <v>4</v>
      </c>
      <c r="Y588" s="7">
        <f t="shared" ca="1" si="371"/>
        <v>1</v>
      </c>
      <c r="Z588" s="10" t="str">
        <f t="shared" ca="1" si="372"/>
        <v/>
      </c>
      <c r="AA588" s="11" t="str">
        <f t="shared" ca="1" si="373"/>
        <v/>
      </c>
      <c r="AB588" s="11" t="str">
        <f t="shared" ca="1" si="374"/>
        <v/>
      </c>
      <c r="AC588" s="11" t="str">
        <f ca="1">IF(AA588="","",IFERROR(VLOOKUP(VALUE(AA588),'(辅)战斗时机表'!$A$4:$C$47,3,FALSE)&amp;IF(AB588="","","("&amp;AB588&amp;")"),"配置错误")&amp;IF(AD588="",""," 或 "))</f>
        <v/>
      </c>
      <c r="AD588" s="7" t="str">
        <f t="shared" ca="1" si="375"/>
        <v/>
      </c>
      <c r="AE588" s="7">
        <v>5</v>
      </c>
      <c r="AF588" s="7">
        <f t="shared" ca="1" si="376"/>
        <v>1</v>
      </c>
      <c r="AG588" s="10" t="str">
        <f t="shared" ca="1" si="377"/>
        <v/>
      </c>
      <c r="AH588" s="11" t="str">
        <f t="shared" ca="1" si="378"/>
        <v/>
      </c>
      <c r="AI588" s="11" t="str">
        <f t="shared" ca="1" si="379"/>
        <v/>
      </c>
      <c r="AJ588" s="11" t="str">
        <f ca="1">IF(AH588="","",IFERROR(VLOOKUP(VALUE(AH588),'(辅)战斗时机表'!$A$4:$C$47,3,FALSE)&amp;IF(AI588="","","("&amp;AI588&amp;")"),"配置错误")&amp;IF(AK588="",""," 或 "))</f>
        <v/>
      </c>
    </row>
    <row r="589" spans="1:36" x14ac:dyDescent="0.15">
      <c r="A589" s="9" t="str">
        <f t="shared" ca="1" si="355"/>
        <v>立即 或 当回合开始时</v>
      </c>
      <c r="B589" s="7" t="str">
        <f ca="1">IF(OFFSET(Buff!R$6,ROW()-6,0)="","",OFFSET(Buff!R$6,ROW()-6,0))</f>
        <v>0|200</v>
      </c>
      <c r="C589" s="7">
        <v>1</v>
      </c>
      <c r="D589" s="7">
        <f t="shared" ca="1" si="356"/>
        <v>2</v>
      </c>
      <c r="E589" s="10" t="str">
        <f t="shared" ca="1" si="357"/>
        <v>0</v>
      </c>
      <c r="F589" s="11" t="str">
        <f t="shared" ca="1" si="358"/>
        <v>0</v>
      </c>
      <c r="G589" s="11" t="str">
        <f t="shared" ca="1" si="359"/>
        <v/>
      </c>
      <c r="H589" s="11" t="str">
        <f ca="1">IF(F589="","",IFERROR(VLOOKUP(VALUE(F589),'(辅)战斗时机表'!$A$4:$C$47,3,FALSE)&amp;IF(G589="","","("&amp;G589&amp;")"),"配置错误")&amp;IF(I589="",""," 或 "))</f>
        <v xml:space="preserve">立即 或 </v>
      </c>
      <c r="I589" s="7" t="str">
        <f t="shared" ca="1" si="360"/>
        <v>200</v>
      </c>
      <c r="J589" s="7">
        <v>2</v>
      </c>
      <c r="K589" s="7">
        <f t="shared" ca="1" si="361"/>
        <v>4</v>
      </c>
      <c r="L589" s="10" t="str">
        <f t="shared" ca="1" si="362"/>
        <v>200</v>
      </c>
      <c r="M589" s="11" t="str">
        <f t="shared" ca="1" si="363"/>
        <v>200</v>
      </c>
      <c r="N589" s="11" t="str">
        <f t="shared" ca="1" si="364"/>
        <v/>
      </c>
      <c r="O589" s="11" t="str">
        <f ca="1">IF(M589="","",IFERROR(VLOOKUP(VALUE(M589),'(辅)战斗时机表'!$A$4:$C$47,3,FALSE)&amp;IF(N589="","","("&amp;N589&amp;")"),"配置错误")&amp;IF(P589="",""," 或 "))</f>
        <v>当回合开始时</v>
      </c>
      <c r="P589" s="7" t="str">
        <f t="shared" ca="1" si="365"/>
        <v/>
      </c>
      <c r="Q589" s="7">
        <v>3</v>
      </c>
      <c r="R589" s="7">
        <f t="shared" ca="1" si="366"/>
        <v>1</v>
      </c>
      <c r="S589" s="10" t="str">
        <f t="shared" ca="1" si="367"/>
        <v/>
      </c>
      <c r="T589" s="11" t="str">
        <f t="shared" ca="1" si="368"/>
        <v/>
      </c>
      <c r="U589" s="11" t="str">
        <f t="shared" ca="1" si="369"/>
        <v/>
      </c>
      <c r="V589" s="11" t="str">
        <f ca="1">IF(T589="","",IFERROR(VLOOKUP(VALUE(T589),'(辅)战斗时机表'!$A$4:$C$47,3,FALSE)&amp;IF(U589="","","("&amp;U589&amp;")"),"配置错误")&amp;IF(W589="",""," 或 "))</f>
        <v/>
      </c>
      <c r="W589" s="7" t="str">
        <f t="shared" ca="1" si="370"/>
        <v/>
      </c>
      <c r="X589" s="7">
        <v>4</v>
      </c>
      <c r="Y589" s="7">
        <f t="shared" ca="1" si="371"/>
        <v>1</v>
      </c>
      <c r="Z589" s="10" t="str">
        <f t="shared" ca="1" si="372"/>
        <v/>
      </c>
      <c r="AA589" s="11" t="str">
        <f t="shared" ca="1" si="373"/>
        <v/>
      </c>
      <c r="AB589" s="11" t="str">
        <f t="shared" ca="1" si="374"/>
        <v/>
      </c>
      <c r="AC589" s="11" t="str">
        <f ca="1">IF(AA589="","",IFERROR(VLOOKUP(VALUE(AA589),'(辅)战斗时机表'!$A$4:$C$47,3,FALSE)&amp;IF(AB589="","","("&amp;AB589&amp;")"),"配置错误")&amp;IF(AD589="",""," 或 "))</f>
        <v/>
      </c>
      <c r="AD589" s="7" t="str">
        <f t="shared" ca="1" si="375"/>
        <v/>
      </c>
      <c r="AE589" s="7">
        <v>5</v>
      </c>
      <c r="AF589" s="7">
        <f t="shared" ca="1" si="376"/>
        <v>1</v>
      </c>
      <c r="AG589" s="10" t="str">
        <f t="shared" ca="1" si="377"/>
        <v/>
      </c>
      <c r="AH589" s="11" t="str">
        <f t="shared" ca="1" si="378"/>
        <v/>
      </c>
      <c r="AI589" s="11" t="str">
        <f t="shared" ca="1" si="379"/>
        <v/>
      </c>
      <c r="AJ589" s="11" t="str">
        <f ca="1">IF(AH589="","",IFERROR(VLOOKUP(VALUE(AH589),'(辅)战斗时机表'!$A$4:$C$47,3,FALSE)&amp;IF(AI589="","","("&amp;AI589&amp;")"),"配置错误")&amp;IF(AK589="",""," 或 "))</f>
        <v/>
      </c>
    </row>
    <row r="590" spans="1:36" x14ac:dyDescent="0.15">
      <c r="A590" s="9" t="str">
        <f t="shared" ca="1" si="355"/>
        <v>当回合开始时</v>
      </c>
      <c r="B590" s="7">
        <f ca="1">IF(OFFSET(Buff!R$6,ROW()-6,0)="","",OFFSET(Buff!R$6,ROW()-6,0))</f>
        <v>200</v>
      </c>
      <c r="C590" s="7">
        <v>1</v>
      </c>
      <c r="D590" s="7">
        <f t="shared" ca="1" si="356"/>
        <v>4</v>
      </c>
      <c r="E590" s="10" t="str">
        <f t="shared" ca="1" si="357"/>
        <v>200</v>
      </c>
      <c r="F590" s="11" t="str">
        <f t="shared" ca="1" si="358"/>
        <v>200</v>
      </c>
      <c r="G590" s="11" t="str">
        <f t="shared" ca="1" si="359"/>
        <v/>
      </c>
      <c r="H590" s="11" t="str">
        <f ca="1">IF(F590="","",IFERROR(VLOOKUP(VALUE(F590),'(辅)战斗时机表'!$A$4:$C$47,3,FALSE)&amp;IF(G590="","","("&amp;G590&amp;")"),"配置错误")&amp;IF(I590="",""," 或 "))</f>
        <v>当回合开始时</v>
      </c>
      <c r="I590" s="7" t="str">
        <f t="shared" ca="1" si="360"/>
        <v/>
      </c>
      <c r="J590" s="7">
        <v>2</v>
      </c>
      <c r="K590" s="7">
        <f t="shared" ca="1" si="361"/>
        <v>1</v>
      </c>
      <c r="L590" s="10" t="str">
        <f t="shared" ca="1" si="362"/>
        <v/>
      </c>
      <c r="M590" s="11" t="str">
        <f t="shared" ca="1" si="363"/>
        <v/>
      </c>
      <c r="N590" s="11" t="str">
        <f t="shared" ca="1" si="364"/>
        <v/>
      </c>
      <c r="O590" s="11" t="str">
        <f ca="1">IF(M590="","",IFERROR(VLOOKUP(VALUE(M590),'(辅)战斗时机表'!$A$4:$C$47,3,FALSE)&amp;IF(N590="","","("&amp;N590&amp;")"),"配置错误")&amp;IF(P590="",""," 或 "))</f>
        <v/>
      </c>
      <c r="P590" s="7" t="str">
        <f t="shared" ca="1" si="365"/>
        <v/>
      </c>
      <c r="Q590" s="7">
        <v>3</v>
      </c>
      <c r="R590" s="7">
        <f t="shared" ca="1" si="366"/>
        <v>1</v>
      </c>
      <c r="S590" s="10" t="str">
        <f t="shared" ca="1" si="367"/>
        <v/>
      </c>
      <c r="T590" s="11" t="str">
        <f t="shared" ca="1" si="368"/>
        <v/>
      </c>
      <c r="U590" s="11" t="str">
        <f t="shared" ca="1" si="369"/>
        <v/>
      </c>
      <c r="V590" s="11" t="str">
        <f ca="1">IF(T590="","",IFERROR(VLOOKUP(VALUE(T590),'(辅)战斗时机表'!$A$4:$C$47,3,FALSE)&amp;IF(U590="","","("&amp;U590&amp;")"),"配置错误")&amp;IF(W590="",""," 或 "))</f>
        <v/>
      </c>
      <c r="W590" s="7" t="str">
        <f t="shared" ca="1" si="370"/>
        <v/>
      </c>
      <c r="X590" s="7">
        <v>4</v>
      </c>
      <c r="Y590" s="7">
        <f t="shared" ca="1" si="371"/>
        <v>1</v>
      </c>
      <c r="Z590" s="10" t="str">
        <f t="shared" ca="1" si="372"/>
        <v/>
      </c>
      <c r="AA590" s="11" t="str">
        <f t="shared" ca="1" si="373"/>
        <v/>
      </c>
      <c r="AB590" s="11" t="str">
        <f t="shared" ca="1" si="374"/>
        <v/>
      </c>
      <c r="AC590" s="11" t="str">
        <f ca="1">IF(AA590="","",IFERROR(VLOOKUP(VALUE(AA590),'(辅)战斗时机表'!$A$4:$C$47,3,FALSE)&amp;IF(AB590="","","("&amp;AB590&amp;")"),"配置错误")&amp;IF(AD590="",""," 或 "))</f>
        <v/>
      </c>
      <c r="AD590" s="7" t="str">
        <f t="shared" ca="1" si="375"/>
        <v/>
      </c>
      <c r="AE590" s="7">
        <v>5</v>
      </c>
      <c r="AF590" s="7">
        <f t="shared" ca="1" si="376"/>
        <v>1</v>
      </c>
      <c r="AG590" s="10" t="str">
        <f t="shared" ca="1" si="377"/>
        <v/>
      </c>
      <c r="AH590" s="11" t="str">
        <f t="shared" ca="1" si="378"/>
        <v/>
      </c>
      <c r="AI590" s="11" t="str">
        <f t="shared" ca="1" si="379"/>
        <v/>
      </c>
      <c r="AJ590" s="11" t="str">
        <f ca="1">IF(AH590="","",IFERROR(VLOOKUP(VALUE(AH590),'(辅)战斗时机表'!$A$4:$C$47,3,FALSE)&amp;IF(AI590="","","("&amp;AI590&amp;")"),"配置错误")&amp;IF(AK590="",""," 或 "))</f>
        <v/>
      </c>
    </row>
    <row r="591" spans="1:36" x14ac:dyDescent="0.15">
      <c r="A591" s="9" t="str">
        <f t="shared" ca="1" si="355"/>
        <v>当回合开始时</v>
      </c>
      <c r="B591" s="7">
        <f ca="1">IF(OFFSET(Buff!R$6,ROW()-6,0)="","",OFFSET(Buff!R$6,ROW()-6,0))</f>
        <v>200</v>
      </c>
      <c r="C591" s="7">
        <v>1</v>
      </c>
      <c r="D591" s="7">
        <f t="shared" ca="1" si="356"/>
        <v>4</v>
      </c>
      <c r="E591" s="10" t="str">
        <f t="shared" ca="1" si="357"/>
        <v>200</v>
      </c>
      <c r="F591" s="11" t="str">
        <f t="shared" ca="1" si="358"/>
        <v>200</v>
      </c>
      <c r="G591" s="11" t="str">
        <f t="shared" ca="1" si="359"/>
        <v/>
      </c>
      <c r="H591" s="11" t="str">
        <f ca="1">IF(F591="","",IFERROR(VLOOKUP(VALUE(F591),'(辅)战斗时机表'!$A$4:$C$47,3,FALSE)&amp;IF(G591="","","("&amp;G591&amp;")"),"配置错误")&amp;IF(I591="",""," 或 "))</f>
        <v>当回合开始时</v>
      </c>
      <c r="I591" s="7" t="str">
        <f t="shared" ca="1" si="360"/>
        <v/>
      </c>
      <c r="J591" s="7">
        <v>2</v>
      </c>
      <c r="K591" s="7">
        <f t="shared" ca="1" si="361"/>
        <v>1</v>
      </c>
      <c r="L591" s="10" t="str">
        <f t="shared" ca="1" si="362"/>
        <v/>
      </c>
      <c r="M591" s="11" t="str">
        <f t="shared" ca="1" si="363"/>
        <v/>
      </c>
      <c r="N591" s="11" t="str">
        <f t="shared" ca="1" si="364"/>
        <v/>
      </c>
      <c r="O591" s="11" t="str">
        <f ca="1">IF(M591="","",IFERROR(VLOOKUP(VALUE(M591),'(辅)战斗时机表'!$A$4:$C$47,3,FALSE)&amp;IF(N591="","","("&amp;N591&amp;")"),"配置错误")&amp;IF(P591="",""," 或 "))</f>
        <v/>
      </c>
      <c r="P591" s="7" t="str">
        <f t="shared" ca="1" si="365"/>
        <v/>
      </c>
      <c r="Q591" s="7">
        <v>3</v>
      </c>
      <c r="R591" s="7">
        <f t="shared" ca="1" si="366"/>
        <v>1</v>
      </c>
      <c r="S591" s="10" t="str">
        <f t="shared" ca="1" si="367"/>
        <v/>
      </c>
      <c r="T591" s="11" t="str">
        <f t="shared" ca="1" si="368"/>
        <v/>
      </c>
      <c r="U591" s="11" t="str">
        <f t="shared" ca="1" si="369"/>
        <v/>
      </c>
      <c r="V591" s="11" t="str">
        <f ca="1">IF(T591="","",IFERROR(VLOOKUP(VALUE(T591),'(辅)战斗时机表'!$A$4:$C$47,3,FALSE)&amp;IF(U591="","","("&amp;U591&amp;")"),"配置错误")&amp;IF(W591="",""," 或 "))</f>
        <v/>
      </c>
      <c r="W591" s="7" t="str">
        <f t="shared" ca="1" si="370"/>
        <v/>
      </c>
      <c r="X591" s="7">
        <v>4</v>
      </c>
      <c r="Y591" s="7">
        <f t="shared" ca="1" si="371"/>
        <v>1</v>
      </c>
      <c r="Z591" s="10" t="str">
        <f t="shared" ca="1" si="372"/>
        <v/>
      </c>
      <c r="AA591" s="11" t="str">
        <f t="shared" ca="1" si="373"/>
        <v/>
      </c>
      <c r="AB591" s="11" t="str">
        <f t="shared" ca="1" si="374"/>
        <v/>
      </c>
      <c r="AC591" s="11" t="str">
        <f ca="1">IF(AA591="","",IFERROR(VLOOKUP(VALUE(AA591),'(辅)战斗时机表'!$A$4:$C$47,3,FALSE)&amp;IF(AB591="","","("&amp;AB591&amp;")"),"配置错误")&amp;IF(AD591="",""," 或 "))</f>
        <v/>
      </c>
      <c r="AD591" s="7" t="str">
        <f t="shared" ca="1" si="375"/>
        <v/>
      </c>
      <c r="AE591" s="7">
        <v>5</v>
      </c>
      <c r="AF591" s="7">
        <f t="shared" ca="1" si="376"/>
        <v>1</v>
      </c>
      <c r="AG591" s="10" t="str">
        <f t="shared" ca="1" si="377"/>
        <v/>
      </c>
      <c r="AH591" s="11" t="str">
        <f t="shared" ca="1" si="378"/>
        <v/>
      </c>
      <c r="AI591" s="11" t="str">
        <f t="shared" ca="1" si="379"/>
        <v/>
      </c>
      <c r="AJ591" s="11" t="str">
        <f ca="1">IF(AH591="","",IFERROR(VLOOKUP(VALUE(AH591),'(辅)战斗时机表'!$A$4:$C$47,3,FALSE)&amp;IF(AI591="","","("&amp;AI591&amp;")"),"配置错误")&amp;IF(AK591="",""," 或 "))</f>
        <v/>
      </c>
    </row>
    <row r="592" spans="1:36" x14ac:dyDescent="0.15">
      <c r="A592" s="9" t="str">
        <f t="shared" ca="1" si="355"/>
        <v>当回合开始时</v>
      </c>
      <c r="B592" s="7">
        <f ca="1">IF(OFFSET(Buff!R$6,ROW()-6,0)="","",OFFSET(Buff!R$6,ROW()-6,0))</f>
        <v>200</v>
      </c>
      <c r="C592" s="7">
        <v>1</v>
      </c>
      <c r="D592" s="7">
        <f t="shared" ca="1" si="356"/>
        <v>4</v>
      </c>
      <c r="E592" s="10" t="str">
        <f t="shared" ca="1" si="357"/>
        <v>200</v>
      </c>
      <c r="F592" s="11" t="str">
        <f t="shared" ca="1" si="358"/>
        <v>200</v>
      </c>
      <c r="G592" s="11" t="str">
        <f t="shared" ca="1" si="359"/>
        <v/>
      </c>
      <c r="H592" s="11" t="str">
        <f ca="1">IF(F592="","",IFERROR(VLOOKUP(VALUE(F592),'(辅)战斗时机表'!$A$4:$C$47,3,FALSE)&amp;IF(G592="","","("&amp;G592&amp;")"),"配置错误")&amp;IF(I592="",""," 或 "))</f>
        <v>当回合开始时</v>
      </c>
      <c r="I592" s="7" t="str">
        <f t="shared" ca="1" si="360"/>
        <v/>
      </c>
      <c r="J592" s="7">
        <v>2</v>
      </c>
      <c r="K592" s="7">
        <f t="shared" ca="1" si="361"/>
        <v>1</v>
      </c>
      <c r="L592" s="10" t="str">
        <f t="shared" ca="1" si="362"/>
        <v/>
      </c>
      <c r="M592" s="11" t="str">
        <f t="shared" ca="1" si="363"/>
        <v/>
      </c>
      <c r="N592" s="11" t="str">
        <f t="shared" ca="1" si="364"/>
        <v/>
      </c>
      <c r="O592" s="11" t="str">
        <f ca="1">IF(M592="","",IFERROR(VLOOKUP(VALUE(M592),'(辅)战斗时机表'!$A$4:$C$47,3,FALSE)&amp;IF(N592="","","("&amp;N592&amp;")"),"配置错误")&amp;IF(P592="",""," 或 "))</f>
        <v/>
      </c>
      <c r="P592" s="7" t="str">
        <f t="shared" ca="1" si="365"/>
        <v/>
      </c>
      <c r="Q592" s="7">
        <v>3</v>
      </c>
      <c r="R592" s="7">
        <f t="shared" ca="1" si="366"/>
        <v>1</v>
      </c>
      <c r="S592" s="10" t="str">
        <f t="shared" ca="1" si="367"/>
        <v/>
      </c>
      <c r="T592" s="11" t="str">
        <f t="shared" ca="1" si="368"/>
        <v/>
      </c>
      <c r="U592" s="11" t="str">
        <f t="shared" ca="1" si="369"/>
        <v/>
      </c>
      <c r="V592" s="11" t="str">
        <f ca="1">IF(T592="","",IFERROR(VLOOKUP(VALUE(T592),'(辅)战斗时机表'!$A$4:$C$47,3,FALSE)&amp;IF(U592="","","("&amp;U592&amp;")"),"配置错误")&amp;IF(W592="",""," 或 "))</f>
        <v/>
      </c>
      <c r="W592" s="7" t="str">
        <f t="shared" ca="1" si="370"/>
        <v/>
      </c>
      <c r="X592" s="7">
        <v>4</v>
      </c>
      <c r="Y592" s="7">
        <f t="shared" ca="1" si="371"/>
        <v>1</v>
      </c>
      <c r="Z592" s="10" t="str">
        <f t="shared" ca="1" si="372"/>
        <v/>
      </c>
      <c r="AA592" s="11" t="str">
        <f t="shared" ca="1" si="373"/>
        <v/>
      </c>
      <c r="AB592" s="11" t="str">
        <f t="shared" ca="1" si="374"/>
        <v/>
      </c>
      <c r="AC592" s="11" t="str">
        <f ca="1">IF(AA592="","",IFERROR(VLOOKUP(VALUE(AA592),'(辅)战斗时机表'!$A$4:$C$47,3,FALSE)&amp;IF(AB592="","","("&amp;AB592&amp;")"),"配置错误")&amp;IF(AD592="",""," 或 "))</f>
        <v/>
      </c>
      <c r="AD592" s="7" t="str">
        <f t="shared" ca="1" si="375"/>
        <v/>
      </c>
      <c r="AE592" s="7">
        <v>5</v>
      </c>
      <c r="AF592" s="7">
        <f t="shared" ca="1" si="376"/>
        <v>1</v>
      </c>
      <c r="AG592" s="10" t="str">
        <f t="shared" ca="1" si="377"/>
        <v/>
      </c>
      <c r="AH592" s="11" t="str">
        <f t="shared" ca="1" si="378"/>
        <v/>
      </c>
      <c r="AI592" s="11" t="str">
        <f t="shared" ca="1" si="379"/>
        <v/>
      </c>
      <c r="AJ592" s="11" t="str">
        <f ca="1">IF(AH592="","",IFERROR(VLOOKUP(VALUE(AH592),'(辅)战斗时机表'!$A$4:$C$47,3,FALSE)&amp;IF(AI592="","","("&amp;AI592&amp;")"),"配置错误")&amp;IF(AK592="",""," 或 "))</f>
        <v/>
      </c>
    </row>
    <row r="593" spans="1:36" x14ac:dyDescent="0.15">
      <c r="A593" s="9" t="str">
        <f t="shared" ca="1" si="355"/>
        <v>当回合开始时</v>
      </c>
      <c r="B593" s="7">
        <f ca="1">IF(OFFSET(Buff!R$6,ROW()-6,0)="","",OFFSET(Buff!R$6,ROW()-6,0))</f>
        <v>200</v>
      </c>
      <c r="C593" s="7">
        <v>1</v>
      </c>
      <c r="D593" s="7">
        <f t="shared" ca="1" si="356"/>
        <v>4</v>
      </c>
      <c r="E593" s="10" t="str">
        <f t="shared" ca="1" si="357"/>
        <v>200</v>
      </c>
      <c r="F593" s="11" t="str">
        <f t="shared" ca="1" si="358"/>
        <v>200</v>
      </c>
      <c r="G593" s="11" t="str">
        <f t="shared" ca="1" si="359"/>
        <v/>
      </c>
      <c r="H593" s="11" t="str">
        <f ca="1">IF(F593="","",IFERROR(VLOOKUP(VALUE(F593),'(辅)战斗时机表'!$A$4:$C$47,3,FALSE)&amp;IF(G593="","","("&amp;G593&amp;")"),"配置错误")&amp;IF(I593="",""," 或 "))</f>
        <v>当回合开始时</v>
      </c>
      <c r="I593" s="7" t="str">
        <f t="shared" ca="1" si="360"/>
        <v/>
      </c>
      <c r="J593" s="7">
        <v>2</v>
      </c>
      <c r="K593" s="7">
        <f t="shared" ca="1" si="361"/>
        <v>1</v>
      </c>
      <c r="L593" s="10" t="str">
        <f t="shared" ca="1" si="362"/>
        <v/>
      </c>
      <c r="M593" s="11" t="str">
        <f t="shared" ca="1" si="363"/>
        <v/>
      </c>
      <c r="N593" s="11" t="str">
        <f t="shared" ca="1" si="364"/>
        <v/>
      </c>
      <c r="O593" s="11" t="str">
        <f ca="1">IF(M593="","",IFERROR(VLOOKUP(VALUE(M593),'(辅)战斗时机表'!$A$4:$C$47,3,FALSE)&amp;IF(N593="","","("&amp;N593&amp;")"),"配置错误")&amp;IF(P593="",""," 或 "))</f>
        <v/>
      </c>
      <c r="P593" s="7" t="str">
        <f t="shared" ca="1" si="365"/>
        <v/>
      </c>
      <c r="Q593" s="7">
        <v>3</v>
      </c>
      <c r="R593" s="7">
        <f t="shared" ca="1" si="366"/>
        <v>1</v>
      </c>
      <c r="S593" s="10" t="str">
        <f t="shared" ca="1" si="367"/>
        <v/>
      </c>
      <c r="T593" s="11" t="str">
        <f t="shared" ca="1" si="368"/>
        <v/>
      </c>
      <c r="U593" s="11" t="str">
        <f t="shared" ca="1" si="369"/>
        <v/>
      </c>
      <c r="V593" s="11" t="str">
        <f ca="1">IF(T593="","",IFERROR(VLOOKUP(VALUE(T593),'(辅)战斗时机表'!$A$4:$C$47,3,FALSE)&amp;IF(U593="","","("&amp;U593&amp;")"),"配置错误")&amp;IF(W593="",""," 或 "))</f>
        <v/>
      </c>
      <c r="W593" s="7" t="str">
        <f t="shared" ca="1" si="370"/>
        <v/>
      </c>
      <c r="X593" s="7">
        <v>4</v>
      </c>
      <c r="Y593" s="7">
        <f t="shared" ca="1" si="371"/>
        <v>1</v>
      </c>
      <c r="Z593" s="10" t="str">
        <f t="shared" ca="1" si="372"/>
        <v/>
      </c>
      <c r="AA593" s="11" t="str">
        <f t="shared" ca="1" si="373"/>
        <v/>
      </c>
      <c r="AB593" s="11" t="str">
        <f t="shared" ca="1" si="374"/>
        <v/>
      </c>
      <c r="AC593" s="11" t="str">
        <f ca="1">IF(AA593="","",IFERROR(VLOOKUP(VALUE(AA593),'(辅)战斗时机表'!$A$4:$C$47,3,FALSE)&amp;IF(AB593="","","("&amp;AB593&amp;")"),"配置错误")&amp;IF(AD593="",""," 或 "))</f>
        <v/>
      </c>
      <c r="AD593" s="7" t="str">
        <f t="shared" ca="1" si="375"/>
        <v/>
      </c>
      <c r="AE593" s="7">
        <v>5</v>
      </c>
      <c r="AF593" s="7">
        <f t="shared" ca="1" si="376"/>
        <v>1</v>
      </c>
      <c r="AG593" s="10" t="str">
        <f t="shared" ca="1" si="377"/>
        <v/>
      </c>
      <c r="AH593" s="11" t="str">
        <f t="shared" ca="1" si="378"/>
        <v/>
      </c>
      <c r="AI593" s="11" t="str">
        <f t="shared" ca="1" si="379"/>
        <v/>
      </c>
      <c r="AJ593" s="11" t="str">
        <f ca="1">IF(AH593="","",IFERROR(VLOOKUP(VALUE(AH593),'(辅)战斗时机表'!$A$4:$C$47,3,FALSE)&amp;IF(AI593="","","("&amp;AI593&amp;")"),"配置错误")&amp;IF(AK593="",""," 或 "))</f>
        <v/>
      </c>
    </row>
    <row r="594" spans="1:36" x14ac:dyDescent="0.15">
      <c r="A594" s="9" t="str">
        <f t="shared" ca="1" si="355"/>
        <v>立即</v>
      </c>
      <c r="B594" s="7">
        <f ca="1">IF(OFFSET(Buff!R$6,ROW()-6,0)="","",OFFSET(Buff!R$6,ROW()-6,0))</f>
        <v>0</v>
      </c>
      <c r="C594" s="7">
        <v>1</v>
      </c>
      <c r="D594" s="7">
        <f t="shared" ca="1" si="356"/>
        <v>2</v>
      </c>
      <c r="E594" s="10" t="str">
        <f t="shared" ca="1" si="357"/>
        <v>0</v>
      </c>
      <c r="F594" s="11" t="str">
        <f t="shared" ca="1" si="358"/>
        <v>0</v>
      </c>
      <c r="G594" s="11" t="str">
        <f t="shared" ca="1" si="359"/>
        <v/>
      </c>
      <c r="H594" s="11" t="str">
        <f ca="1">IF(F594="","",IFERROR(VLOOKUP(VALUE(F594),'(辅)战斗时机表'!$A$4:$C$47,3,FALSE)&amp;IF(G594="","","("&amp;G594&amp;")"),"配置错误")&amp;IF(I594="",""," 或 "))</f>
        <v>立即</v>
      </c>
      <c r="I594" s="7" t="str">
        <f t="shared" ca="1" si="360"/>
        <v/>
      </c>
      <c r="J594" s="7">
        <v>2</v>
      </c>
      <c r="K594" s="7">
        <f t="shared" ca="1" si="361"/>
        <v>1</v>
      </c>
      <c r="L594" s="10" t="str">
        <f t="shared" ca="1" si="362"/>
        <v/>
      </c>
      <c r="M594" s="11" t="str">
        <f t="shared" ca="1" si="363"/>
        <v/>
      </c>
      <c r="N594" s="11" t="str">
        <f t="shared" ca="1" si="364"/>
        <v/>
      </c>
      <c r="O594" s="11" t="str">
        <f ca="1">IF(M594="","",IFERROR(VLOOKUP(VALUE(M594),'(辅)战斗时机表'!$A$4:$C$47,3,FALSE)&amp;IF(N594="","","("&amp;N594&amp;")"),"配置错误")&amp;IF(P594="",""," 或 "))</f>
        <v/>
      </c>
      <c r="P594" s="7" t="str">
        <f t="shared" ca="1" si="365"/>
        <v/>
      </c>
      <c r="Q594" s="7">
        <v>3</v>
      </c>
      <c r="R594" s="7">
        <f t="shared" ca="1" si="366"/>
        <v>1</v>
      </c>
      <c r="S594" s="10" t="str">
        <f t="shared" ca="1" si="367"/>
        <v/>
      </c>
      <c r="T594" s="11" t="str">
        <f t="shared" ca="1" si="368"/>
        <v/>
      </c>
      <c r="U594" s="11" t="str">
        <f t="shared" ca="1" si="369"/>
        <v/>
      </c>
      <c r="V594" s="11" t="str">
        <f ca="1">IF(T594="","",IFERROR(VLOOKUP(VALUE(T594),'(辅)战斗时机表'!$A$4:$C$47,3,FALSE)&amp;IF(U594="","","("&amp;U594&amp;")"),"配置错误")&amp;IF(W594="",""," 或 "))</f>
        <v/>
      </c>
      <c r="W594" s="7" t="str">
        <f t="shared" ca="1" si="370"/>
        <v/>
      </c>
      <c r="X594" s="7">
        <v>4</v>
      </c>
      <c r="Y594" s="7">
        <f t="shared" ca="1" si="371"/>
        <v>1</v>
      </c>
      <c r="Z594" s="10" t="str">
        <f t="shared" ca="1" si="372"/>
        <v/>
      </c>
      <c r="AA594" s="11" t="str">
        <f t="shared" ca="1" si="373"/>
        <v/>
      </c>
      <c r="AB594" s="11" t="str">
        <f t="shared" ca="1" si="374"/>
        <v/>
      </c>
      <c r="AC594" s="11" t="str">
        <f ca="1">IF(AA594="","",IFERROR(VLOOKUP(VALUE(AA594),'(辅)战斗时机表'!$A$4:$C$47,3,FALSE)&amp;IF(AB594="","","("&amp;AB594&amp;")"),"配置错误")&amp;IF(AD594="",""," 或 "))</f>
        <v/>
      </c>
      <c r="AD594" s="7" t="str">
        <f t="shared" ca="1" si="375"/>
        <v/>
      </c>
      <c r="AE594" s="7">
        <v>5</v>
      </c>
      <c r="AF594" s="7">
        <f t="shared" ca="1" si="376"/>
        <v>1</v>
      </c>
      <c r="AG594" s="10" t="str">
        <f t="shared" ca="1" si="377"/>
        <v/>
      </c>
      <c r="AH594" s="11" t="str">
        <f t="shared" ca="1" si="378"/>
        <v/>
      </c>
      <c r="AI594" s="11" t="str">
        <f t="shared" ca="1" si="379"/>
        <v/>
      </c>
      <c r="AJ594" s="11" t="str">
        <f ca="1">IF(AH594="","",IFERROR(VLOOKUP(VALUE(AH594),'(辅)战斗时机表'!$A$4:$C$47,3,FALSE)&amp;IF(AI594="","","("&amp;AI594&amp;")"),"配置错误")&amp;IF(AK594="",""," 或 "))</f>
        <v/>
      </c>
    </row>
    <row r="595" spans="1:36" x14ac:dyDescent="0.15">
      <c r="A595" s="9" t="str">
        <f t="shared" ca="1" si="355"/>
        <v>立即</v>
      </c>
      <c r="B595" s="7">
        <f ca="1">IF(OFFSET(Buff!R$6,ROW()-6,0)="","",OFFSET(Buff!R$6,ROW()-6,0))</f>
        <v>0</v>
      </c>
      <c r="C595" s="7">
        <v>1</v>
      </c>
      <c r="D595" s="7">
        <f t="shared" ca="1" si="356"/>
        <v>2</v>
      </c>
      <c r="E595" s="10" t="str">
        <f t="shared" ca="1" si="357"/>
        <v>0</v>
      </c>
      <c r="F595" s="11" t="str">
        <f t="shared" ca="1" si="358"/>
        <v>0</v>
      </c>
      <c r="G595" s="11" t="str">
        <f t="shared" ca="1" si="359"/>
        <v/>
      </c>
      <c r="H595" s="11" t="str">
        <f ca="1">IF(F595="","",IFERROR(VLOOKUP(VALUE(F595),'(辅)战斗时机表'!$A$4:$C$47,3,FALSE)&amp;IF(G595="","","("&amp;G595&amp;")"),"配置错误")&amp;IF(I595="",""," 或 "))</f>
        <v>立即</v>
      </c>
      <c r="I595" s="7" t="str">
        <f t="shared" ca="1" si="360"/>
        <v/>
      </c>
      <c r="J595" s="7">
        <v>2</v>
      </c>
      <c r="K595" s="7">
        <f t="shared" ca="1" si="361"/>
        <v>1</v>
      </c>
      <c r="L595" s="10" t="str">
        <f t="shared" ca="1" si="362"/>
        <v/>
      </c>
      <c r="M595" s="11" t="str">
        <f t="shared" ca="1" si="363"/>
        <v/>
      </c>
      <c r="N595" s="11" t="str">
        <f t="shared" ca="1" si="364"/>
        <v/>
      </c>
      <c r="O595" s="11" t="str">
        <f ca="1">IF(M595="","",IFERROR(VLOOKUP(VALUE(M595),'(辅)战斗时机表'!$A$4:$C$47,3,FALSE)&amp;IF(N595="","","("&amp;N595&amp;")"),"配置错误")&amp;IF(P595="",""," 或 "))</f>
        <v/>
      </c>
      <c r="P595" s="7" t="str">
        <f t="shared" ca="1" si="365"/>
        <v/>
      </c>
      <c r="Q595" s="7">
        <v>3</v>
      </c>
      <c r="R595" s="7">
        <f t="shared" ca="1" si="366"/>
        <v>1</v>
      </c>
      <c r="S595" s="10" t="str">
        <f t="shared" ca="1" si="367"/>
        <v/>
      </c>
      <c r="T595" s="11" t="str">
        <f t="shared" ca="1" si="368"/>
        <v/>
      </c>
      <c r="U595" s="11" t="str">
        <f t="shared" ca="1" si="369"/>
        <v/>
      </c>
      <c r="V595" s="11" t="str">
        <f ca="1">IF(T595="","",IFERROR(VLOOKUP(VALUE(T595),'(辅)战斗时机表'!$A$4:$C$47,3,FALSE)&amp;IF(U595="","","("&amp;U595&amp;")"),"配置错误")&amp;IF(W595="",""," 或 "))</f>
        <v/>
      </c>
      <c r="W595" s="7" t="str">
        <f t="shared" ca="1" si="370"/>
        <v/>
      </c>
      <c r="X595" s="7">
        <v>4</v>
      </c>
      <c r="Y595" s="7">
        <f t="shared" ca="1" si="371"/>
        <v>1</v>
      </c>
      <c r="Z595" s="10" t="str">
        <f t="shared" ca="1" si="372"/>
        <v/>
      </c>
      <c r="AA595" s="11" t="str">
        <f t="shared" ca="1" si="373"/>
        <v/>
      </c>
      <c r="AB595" s="11" t="str">
        <f t="shared" ca="1" si="374"/>
        <v/>
      </c>
      <c r="AC595" s="11" t="str">
        <f ca="1">IF(AA595="","",IFERROR(VLOOKUP(VALUE(AA595),'(辅)战斗时机表'!$A$4:$C$47,3,FALSE)&amp;IF(AB595="","","("&amp;AB595&amp;")"),"配置错误")&amp;IF(AD595="",""," 或 "))</f>
        <v/>
      </c>
      <c r="AD595" s="7" t="str">
        <f t="shared" ca="1" si="375"/>
        <v/>
      </c>
      <c r="AE595" s="7">
        <v>5</v>
      </c>
      <c r="AF595" s="7">
        <f t="shared" ca="1" si="376"/>
        <v>1</v>
      </c>
      <c r="AG595" s="10" t="str">
        <f t="shared" ca="1" si="377"/>
        <v/>
      </c>
      <c r="AH595" s="11" t="str">
        <f t="shared" ca="1" si="378"/>
        <v/>
      </c>
      <c r="AI595" s="11" t="str">
        <f t="shared" ca="1" si="379"/>
        <v/>
      </c>
      <c r="AJ595" s="11" t="str">
        <f ca="1">IF(AH595="","",IFERROR(VLOOKUP(VALUE(AH595),'(辅)战斗时机表'!$A$4:$C$47,3,FALSE)&amp;IF(AI595="","","("&amp;AI595&amp;")"),"配置错误")&amp;IF(AK595="",""," 或 "))</f>
        <v/>
      </c>
    </row>
    <row r="596" spans="1:36" x14ac:dyDescent="0.15">
      <c r="A596" s="9" t="str">
        <f t="shared" ca="1" si="355"/>
        <v>立即</v>
      </c>
      <c r="B596" s="7">
        <f ca="1">IF(OFFSET(Buff!R$6,ROW()-6,0)="","",OFFSET(Buff!R$6,ROW()-6,0))</f>
        <v>0</v>
      </c>
      <c r="C596" s="7">
        <v>1</v>
      </c>
      <c r="D596" s="7">
        <f t="shared" ca="1" si="356"/>
        <v>2</v>
      </c>
      <c r="E596" s="10" t="str">
        <f t="shared" ca="1" si="357"/>
        <v>0</v>
      </c>
      <c r="F596" s="11" t="str">
        <f t="shared" ca="1" si="358"/>
        <v>0</v>
      </c>
      <c r="G596" s="11" t="str">
        <f t="shared" ca="1" si="359"/>
        <v/>
      </c>
      <c r="H596" s="11" t="str">
        <f ca="1">IF(F596="","",IFERROR(VLOOKUP(VALUE(F596),'(辅)战斗时机表'!$A$4:$C$47,3,FALSE)&amp;IF(G596="","","("&amp;G596&amp;")"),"配置错误")&amp;IF(I596="",""," 或 "))</f>
        <v>立即</v>
      </c>
      <c r="I596" s="7" t="str">
        <f t="shared" ca="1" si="360"/>
        <v/>
      </c>
      <c r="J596" s="7">
        <v>2</v>
      </c>
      <c r="K596" s="7">
        <f t="shared" ca="1" si="361"/>
        <v>1</v>
      </c>
      <c r="L596" s="10" t="str">
        <f t="shared" ca="1" si="362"/>
        <v/>
      </c>
      <c r="M596" s="11" t="str">
        <f t="shared" ca="1" si="363"/>
        <v/>
      </c>
      <c r="N596" s="11" t="str">
        <f t="shared" ca="1" si="364"/>
        <v/>
      </c>
      <c r="O596" s="11" t="str">
        <f ca="1">IF(M596="","",IFERROR(VLOOKUP(VALUE(M596),'(辅)战斗时机表'!$A$4:$C$47,3,FALSE)&amp;IF(N596="","","("&amp;N596&amp;")"),"配置错误")&amp;IF(P596="",""," 或 "))</f>
        <v/>
      </c>
      <c r="P596" s="7" t="str">
        <f t="shared" ca="1" si="365"/>
        <v/>
      </c>
      <c r="Q596" s="7">
        <v>3</v>
      </c>
      <c r="R596" s="7">
        <f t="shared" ca="1" si="366"/>
        <v>1</v>
      </c>
      <c r="S596" s="10" t="str">
        <f t="shared" ca="1" si="367"/>
        <v/>
      </c>
      <c r="T596" s="11" t="str">
        <f t="shared" ca="1" si="368"/>
        <v/>
      </c>
      <c r="U596" s="11" t="str">
        <f t="shared" ca="1" si="369"/>
        <v/>
      </c>
      <c r="V596" s="11" t="str">
        <f ca="1">IF(T596="","",IFERROR(VLOOKUP(VALUE(T596),'(辅)战斗时机表'!$A$4:$C$47,3,FALSE)&amp;IF(U596="","","("&amp;U596&amp;")"),"配置错误")&amp;IF(W596="",""," 或 "))</f>
        <v/>
      </c>
      <c r="W596" s="7" t="str">
        <f t="shared" ca="1" si="370"/>
        <v/>
      </c>
      <c r="X596" s="7">
        <v>4</v>
      </c>
      <c r="Y596" s="7">
        <f t="shared" ca="1" si="371"/>
        <v>1</v>
      </c>
      <c r="Z596" s="10" t="str">
        <f t="shared" ca="1" si="372"/>
        <v/>
      </c>
      <c r="AA596" s="11" t="str">
        <f t="shared" ca="1" si="373"/>
        <v/>
      </c>
      <c r="AB596" s="11" t="str">
        <f t="shared" ca="1" si="374"/>
        <v/>
      </c>
      <c r="AC596" s="11" t="str">
        <f ca="1">IF(AA596="","",IFERROR(VLOOKUP(VALUE(AA596),'(辅)战斗时机表'!$A$4:$C$47,3,FALSE)&amp;IF(AB596="","","("&amp;AB596&amp;")"),"配置错误")&amp;IF(AD596="",""," 或 "))</f>
        <v/>
      </c>
      <c r="AD596" s="7" t="str">
        <f t="shared" ca="1" si="375"/>
        <v/>
      </c>
      <c r="AE596" s="7">
        <v>5</v>
      </c>
      <c r="AF596" s="7">
        <f t="shared" ca="1" si="376"/>
        <v>1</v>
      </c>
      <c r="AG596" s="10" t="str">
        <f t="shared" ca="1" si="377"/>
        <v/>
      </c>
      <c r="AH596" s="11" t="str">
        <f t="shared" ca="1" si="378"/>
        <v/>
      </c>
      <c r="AI596" s="11" t="str">
        <f t="shared" ca="1" si="379"/>
        <v/>
      </c>
      <c r="AJ596" s="11" t="str">
        <f ca="1">IF(AH596="","",IFERROR(VLOOKUP(VALUE(AH596),'(辅)战斗时机表'!$A$4:$C$47,3,FALSE)&amp;IF(AI596="","","("&amp;AI596&amp;")"),"配置错误")&amp;IF(AK596="",""," 或 "))</f>
        <v/>
      </c>
    </row>
    <row r="597" spans="1:36" x14ac:dyDescent="0.15">
      <c r="A597" s="9" t="str">
        <f t="shared" ca="1" si="355"/>
        <v>立即</v>
      </c>
      <c r="B597" s="7">
        <f ca="1">IF(OFFSET(Buff!R$6,ROW()-6,0)="","",OFFSET(Buff!R$6,ROW()-6,0))</f>
        <v>0</v>
      </c>
      <c r="C597" s="7">
        <v>1</v>
      </c>
      <c r="D597" s="7">
        <f t="shared" ca="1" si="356"/>
        <v>2</v>
      </c>
      <c r="E597" s="10" t="str">
        <f t="shared" ca="1" si="357"/>
        <v>0</v>
      </c>
      <c r="F597" s="11" t="str">
        <f t="shared" ca="1" si="358"/>
        <v>0</v>
      </c>
      <c r="G597" s="11" t="str">
        <f t="shared" ca="1" si="359"/>
        <v/>
      </c>
      <c r="H597" s="11" t="str">
        <f ca="1">IF(F597="","",IFERROR(VLOOKUP(VALUE(F597),'(辅)战斗时机表'!$A$4:$C$47,3,FALSE)&amp;IF(G597="","","("&amp;G597&amp;")"),"配置错误")&amp;IF(I597="",""," 或 "))</f>
        <v>立即</v>
      </c>
      <c r="I597" s="7" t="str">
        <f t="shared" ca="1" si="360"/>
        <v/>
      </c>
      <c r="J597" s="7">
        <v>2</v>
      </c>
      <c r="K597" s="7">
        <f t="shared" ca="1" si="361"/>
        <v>1</v>
      </c>
      <c r="L597" s="10" t="str">
        <f t="shared" ca="1" si="362"/>
        <v/>
      </c>
      <c r="M597" s="11" t="str">
        <f t="shared" ca="1" si="363"/>
        <v/>
      </c>
      <c r="N597" s="11" t="str">
        <f t="shared" ca="1" si="364"/>
        <v/>
      </c>
      <c r="O597" s="11" t="str">
        <f ca="1">IF(M597="","",IFERROR(VLOOKUP(VALUE(M597),'(辅)战斗时机表'!$A$4:$C$47,3,FALSE)&amp;IF(N597="","","("&amp;N597&amp;")"),"配置错误")&amp;IF(P597="",""," 或 "))</f>
        <v/>
      </c>
      <c r="P597" s="7" t="str">
        <f t="shared" ca="1" si="365"/>
        <v/>
      </c>
      <c r="Q597" s="7">
        <v>3</v>
      </c>
      <c r="R597" s="7">
        <f t="shared" ca="1" si="366"/>
        <v>1</v>
      </c>
      <c r="S597" s="10" t="str">
        <f t="shared" ca="1" si="367"/>
        <v/>
      </c>
      <c r="T597" s="11" t="str">
        <f t="shared" ca="1" si="368"/>
        <v/>
      </c>
      <c r="U597" s="11" t="str">
        <f t="shared" ca="1" si="369"/>
        <v/>
      </c>
      <c r="V597" s="11" t="str">
        <f ca="1">IF(T597="","",IFERROR(VLOOKUP(VALUE(T597),'(辅)战斗时机表'!$A$4:$C$47,3,FALSE)&amp;IF(U597="","","("&amp;U597&amp;")"),"配置错误")&amp;IF(W597="",""," 或 "))</f>
        <v/>
      </c>
      <c r="W597" s="7" t="str">
        <f t="shared" ca="1" si="370"/>
        <v/>
      </c>
      <c r="X597" s="7">
        <v>4</v>
      </c>
      <c r="Y597" s="7">
        <f t="shared" ca="1" si="371"/>
        <v>1</v>
      </c>
      <c r="Z597" s="10" t="str">
        <f t="shared" ca="1" si="372"/>
        <v/>
      </c>
      <c r="AA597" s="11" t="str">
        <f t="shared" ca="1" si="373"/>
        <v/>
      </c>
      <c r="AB597" s="11" t="str">
        <f t="shared" ca="1" si="374"/>
        <v/>
      </c>
      <c r="AC597" s="11" t="str">
        <f ca="1">IF(AA597="","",IFERROR(VLOOKUP(VALUE(AA597),'(辅)战斗时机表'!$A$4:$C$47,3,FALSE)&amp;IF(AB597="","","("&amp;AB597&amp;")"),"配置错误")&amp;IF(AD597="",""," 或 "))</f>
        <v/>
      </c>
      <c r="AD597" s="7" t="str">
        <f t="shared" ca="1" si="375"/>
        <v/>
      </c>
      <c r="AE597" s="7">
        <v>5</v>
      </c>
      <c r="AF597" s="7">
        <f t="shared" ca="1" si="376"/>
        <v>1</v>
      </c>
      <c r="AG597" s="10" t="str">
        <f t="shared" ca="1" si="377"/>
        <v/>
      </c>
      <c r="AH597" s="11" t="str">
        <f t="shared" ca="1" si="378"/>
        <v/>
      </c>
      <c r="AI597" s="11" t="str">
        <f t="shared" ca="1" si="379"/>
        <v/>
      </c>
      <c r="AJ597" s="11" t="str">
        <f ca="1">IF(AH597="","",IFERROR(VLOOKUP(VALUE(AH597),'(辅)战斗时机表'!$A$4:$C$47,3,FALSE)&amp;IF(AI597="","","("&amp;AI597&amp;")"),"配置错误")&amp;IF(AK597="",""," 或 "))</f>
        <v/>
      </c>
    </row>
    <row r="598" spans="1:36" x14ac:dyDescent="0.15">
      <c r="A598" s="9" t="str">
        <f t="shared" ca="1" si="355"/>
        <v>立即</v>
      </c>
      <c r="B598" s="7">
        <f ca="1">IF(OFFSET(Buff!R$6,ROW()-6,0)="","",OFFSET(Buff!R$6,ROW()-6,0))</f>
        <v>0</v>
      </c>
      <c r="C598" s="7">
        <v>1</v>
      </c>
      <c r="D598" s="7">
        <f t="shared" ca="1" si="356"/>
        <v>2</v>
      </c>
      <c r="E598" s="10" t="str">
        <f t="shared" ca="1" si="357"/>
        <v>0</v>
      </c>
      <c r="F598" s="11" t="str">
        <f t="shared" ca="1" si="358"/>
        <v>0</v>
      </c>
      <c r="G598" s="11" t="str">
        <f t="shared" ca="1" si="359"/>
        <v/>
      </c>
      <c r="H598" s="11" t="str">
        <f ca="1">IF(F598="","",IFERROR(VLOOKUP(VALUE(F598),'(辅)战斗时机表'!$A$4:$C$47,3,FALSE)&amp;IF(G598="","","("&amp;G598&amp;")"),"配置错误")&amp;IF(I598="",""," 或 "))</f>
        <v>立即</v>
      </c>
      <c r="I598" s="7" t="str">
        <f t="shared" ca="1" si="360"/>
        <v/>
      </c>
      <c r="J598" s="7">
        <v>2</v>
      </c>
      <c r="K598" s="7">
        <f t="shared" ca="1" si="361"/>
        <v>1</v>
      </c>
      <c r="L598" s="10" t="str">
        <f t="shared" ca="1" si="362"/>
        <v/>
      </c>
      <c r="M598" s="11" t="str">
        <f t="shared" ca="1" si="363"/>
        <v/>
      </c>
      <c r="N598" s="11" t="str">
        <f t="shared" ca="1" si="364"/>
        <v/>
      </c>
      <c r="O598" s="11" t="str">
        <f ca="1">IF(M598="","",IFERROR(VLOOKUP(VALUE(M598),'(辅)战斗时机表'!$A$4:$C$47,3,FALSE)&amp;IF(N598="","","("&amp;N598&amp;")"),"配置错误")&amp;IF(P598="",""," 或 "))</f>
        <v/>
      </c>
      <c r="P598" s="7" t="str">
        <f t="shared" ca="1" si="365"/>
        <v/>
      </c>
      <c r="Q598" s="7">
        <v>3</v>
      </c>
      <c r="R598" s="7">
        <f t="shared" ca="1" si="366"/>
        <v>1</v>
      </c>
      <c r="S598" s="10" t="str">
        <f t="shared" ca="1" si="367"/>
        <v/>
      </c>
      <c r="T598" s="11" t="str">
        <f t="shared" ca="1" si="368"/>
        <v/>
      </c>
      <c r="U598" s="11" t="str">
        <f t="shared" ca="1" si="369"/>
        <v/>
      </c>
      <c r="V598" s="11" t="str">
        <f ca="1">IF(T598="","",IFERROR(VLOOKUP(VALUE(T598),'(辅)战斗时机表'!$A$4:$C$47,3,FALSE)&amp;IF(U598="","","("&amp;U598&amp;")"),"配置错误")&amp;IF(W598="",""," 或 "))</f>
        <v/>
      </c>
      <c r="W598" s="7" t="str">
        <f t="shared" ca="1" si="370"/>
        <v/>
      </c>
      <c r="X598" s="7">
        <v>4</v>
      </c>
      <c r="Y598" s="7">
        <f t="shared" ca="1" si="371"/>
        <v>1</v>
      </c>
      <c r="Z598" s="10" t="str">
        <f t="shared" ca="1" si="372"/>
        <v/>
      </c>
      <c r="AA598" s="11" t="str">
        <f t="shared" ca="1" si="373"/>
        <v/>
      </c>
      <c r="AB598" s="11" t="str">
        <f t="shared" ca="1" si="374"/>
        <v/>
      </c>
      <c r="AC598" s="11" t="str">
        <f ca="1">IF(AA598="","",IFERROR(VLOOKUP(VALUE(AA598),'(辅)战斗时机表'!$A$4:$C$47,3,FALSE)&amp;IF(AB598="","","("&amp;AB598&amp;")"),"配置错误")&amp;IF(AD598="",""," 或 "))</f>
        <v/>
      </c>
      <c r="AD598" s="7" t="str">
        <f t="shared" ca="1" si="375"/>
        <v/>
      </c>
      <c r="AE598" s="7">
        <v>5</v>
      </c>
      <c r="AF598" s="7">
        <f t="shared" ca="1" si="376"/>
        <v>1</v>
      </c>
      <c r="AG598" s="10" t="str">
        <f t="shared" ca="1" si="377"/>
        <v/>
      </c>
      <c r="AH598" s="11" t="str">
        <f t="shared" ca="1" si="378"/>
        <v/>
      </c>
      <c r="AI598" s="11" t="str">
        <f t="shared" ca="1" si="379"/>
        <v/>
      </c>
      <c r="AJ598" s="11" t="str">
        <f ca="1">IF(AH598="","",IFERROR(VLOOKUP(VALUE(AH598),'(辅)战斗时机表'!$A$4:$C$47,3,FALSE)&amp;IF(AI598="","","("&amp;AI598&amp;")"),"配置错误")&amp;IF(AK598="",""," 或 "))</f>
        <v/>
      </c>
    </row>
    <row r="599" spans="1:36" x14ac:dyDescent="0.15">
      <c r="A599" s="9" t="str">
        <f t="shared" ca="1" si="355"/>
        <v>当回合开始时</v>
      </c>
      <c r="B599" s="7">
        <f ca="1">IF(OFFSET(Buff!R$6,ROW()-6,0)="","",OFFSET(Buff!R$6,ROW()-6,0))</f>
        <v>200</v>
      </c>
      <c r="C599" s="7">
        <v>1</v>
      </c>
      <c r="D599" s="7">
        <f t="shared" ca="1" si="356"/>
        <v>4</v>
      </c>
      <c r="E599" s="10" t="str">
        <f t="shared" ca="1" si="357"/>
        <v>200</v>
      </c>
      <c r="F599" s="11" t="str">
        <f t="shared" ca="1" si="358"/>
        <v>200</v>
      </c>
      <c r="G599" s="11" t="str">
        <f t="shared" ca="1" si="359"/>
        <v/>
      </c>
      <c r="H599" s="11" t="str">
        <f ca="1">IF(F599="","",IFERROR(VLOOKUP(VALUE(F599),'(辅)战斗时机表'!$A$4:$C$47,3,FALSE)&amp;IF(G599="","","("&amp;G599&amp;")"),"配置错误")&amp;IF(I599="",""," 或 "))</f>
        <v>当回合开始时</v>
      </c>
      <c r="I599" s="7" t="str">
        <f t="shared" ca="1" si="360"/>
        <v/>
      </c>
      <c r="J599" s="7">
        <v>2</v>
      </c>
      <c r="K599" s="7">
        <f t="shared" ca="1" si="361"/>
        <v>1</v>
      </c>
      <c r="L599" s="10" t="str">
        <f t="shared" ca="1" si="362"/>
        <v/>
      </c>
      <c r="M599" s="11" t="str">
        <f t="shared" ca="1" si="363"/>
        <v/>
      </c>
      <c r="N599" s="11" t="str">
        <f t="shared" ca="1" si="364"/>
        <v/>
      </c>
      <c r="O599" s="11" t="str">
        <f ca="1">IF(M599="","",IFERROR(VLOOKUP(VALUE(M599),'(辅)战斗时机表'!$A$4:$C$47,3,FALSE)&amp;IF(N599="","","("&amp;N599&amp;")"),"配置错误")&amp;IF(P599="",""," 或 "))</f>
        <v/>
      </c>
      <c r="P599" s="7" t="str">
        <f t="shared" ca="1" si="365"/>
        <v/>
      </c>
      <c r="Q599" s="7">
        <v>3</v>
      </c>
      <c r="R599" s="7">
        <f t="shared" ca="1" si="366"/>
        <v>1</v>
      </c>
      <c r="S599" s="10" t="str">
        <f t="shared" ca="1" si="367"/>
        <v/>
      </c>
      <c r="T599" s="11" t="str">
        <f t="shared" ca="1" si="368"/>
        <v/>
      </c>
      <c r="U599" s="11" t="str">
        <f t="shared" ca="1" si="369"/>
        <v/>
      </c>
      <c r="V599" s="11" t="str">
        <f ca="1">IF(T599="","",IFERROR(VLOOKUP(VALUE(T599),'(辅)战斗时机表'!$A$4:$C$47,3,FALSE)&amp;IF(U599="","","("&amp;U599&amp;")"),"配置错误")&amp;IF(W599="",""," 或 "))</f>
        <v/>
      </c>
      <c r="W599" s="7" t="str">
        <f t="shared" ca="1" si="370"/>
        <v/>
      </c>
      <c r="X599" s="7">
        <v>4</v>
      </c>
      <c r="Y599" s="7">
        <f t="shared" ca="1" si="371"/>
        <v>1</v>
      </c>
      <c r="Z599" s="10" t="str">
        <f t="shared" ca="1" si="372"/>
        <v/>
      </c>
      <c r="AA599" s="11" t="str">
        <f t="shared" ca="1" si="373"/>
        <v/>
      </c>
      <c r="AB599" s="11" t="str">
        <f t="shared" ca="1" si="374"/>
        <v/>
      </c>
      <c r="AC599" s="11" t="str">
        <f ca="1">IF(AA599="","",IFERROR(VLOOKUP(VALUE(AA599),'(辅)战斗时机表'!$A$4:$C$47,3,FALSE)&amp;IF(AB599="","","("&amp;AB599&amp;")"),"配置错误")&amp;IF(AD599="",""," 或 "))</f>
        <v/>
      </c>
      <c r="AD599" s="7" t="str">
        <f t="shared" ca="1" si="375"/>
        <v/>
      </c>
      <c r="AE599" s="7">
        <v>5</v>
      </c>
      <c r="AF599" s="7">
        <f t="shared" ca="1" si="376"/>
        <v>1</v>
      </c>
      <c r="AG599" s="10" t="str">
        <f t="shared" ca="1" si="377"/>
        <v/>
      </c>
      <c r="AH599" s="11" t="str">
        <f t="shared" ca="1" si="378"/>
        <v/>
      </c>
      <c r="AI599" s="11" t="str">
        <f t="shared" ca="1" si="379"/>
        <v/>
      </c>
      <c r="AJ599" s="11" t="str">
        <f ca="1">IF(AH599="","",IFERROR(VLOOKUP(VALUE(AH599),'(辅)战斗时机表'!$A$4:$C$47,3,FALSE)&amp;IF(AI599="","","("&amp;AI599&amp;")"),"配置错误")&amp;IF(AK599="",""," 或 "))</f>
        <v/>
      </c>
    </row>
    <row r="600" spans="1:36" x14ac:dyDescent="0.15">
      <c r="A600" s="9" t="str">
        <f t="shared" ca="1" si="355"/>
        <v>当回合开始时</v>
      </c>
      <c r="B600" s="7">
        <f ca="1">IF(OFFSET(Buff!R$6,ROW()-6,0)="","",OFFSET(Buff!R$6,ROW()-6,0))</f>
        <v>200</v>
      </c>
      <c r="C600" s="7">
        <v>1</v>
      </c>
      <c r="D600" s="7">
        <f t="shared" ca="1" si="356"/>
        <v>4</v>
      </c>
      <c r="E600" s="10" t="str">
        <f t="shared" ca="1" si="357"/>
        <v>200</v>
      </c>
      <c r="F600" s="11" t="str">
        <f t="shared" ca="1" si="358"/>
        <v>200</v>
      </c>
      <c r="G600" s="11" t="str">
        <f t="shared" ca="1" si="359"/>
        <v/>
      </c>
      <c r="H600" s="11" t="str">
        <f ca="1">IF(F600="","",IFERROR(VLOOKUP(VALUE(F600),'(辅)战斗时机表'!$A$4:$C$47,3,FALSE)&amp;IF(G600="","","("&amp;G600&amp;")"),"配置错误")&amp;IF(I600="",""," 或 "))</f>
        <v>当回合开始时</v>
      </c>
      <c r="I600" s="7" t="str">
        <f t="shared" ca="1" si="360"/>
        <v/>
      </c>
      <c r="J600" s="7">
        <v>2</v>
      </c>
      <c r="K600" s="7">
        <f t="shared" ca="1" si="361"/>
        <v>1</v>
      </c>
      <c r="L600" s="10" t="str">
        <f t="shared" ca="1" si="362"/>
        <v/>
      </c>
      <c r="M600" s="11" t="str">
        <f t="shared" ca="1" si="363"/>
        <v/>
      </c>
      <c r="N600" s="11" t="str">
        <f t="shared" ca="1" si="364"/>
        <v/>
      </c>
      <c r="O600" s="11" t="str">
        <f ca="1">IF(M600="","",IFERROR(VLOOKUP(VALUE(M600),'(辅)战斗时机表'!$A$4:$C$47,3,FALSE)&amp;IF(N600="","","("&amp;N600&amp;")"),"配置错误")&amp;IF(P600="",""," 或 "))</f>
        <v/>
      </c>
      <c r="P600" s="7" t="str">
        <f t="shared" ca="1" si="365"/>
        <v/>
      </c>
      <c r="Q600" s="7">
        <v>3</v>
      </c>
      <c r="R600" s="7">
        <f t="shared" ca="1" si="366"/>
        <v>1</v>
      </c>
      <c r="S600" s="10" t="str">
        <f t="shared" ca="1" si="367"/>
        <v/>
      </c>
      <c r="T600" s="11" t="str">
        <f t="shared" ca="1" si="368"/>
        <v/>
      </c>
      <c r="U600" s="11" t="str">
        <f t="shared" ca="1" si="369"/>
        <v/>
      </c>
      <c r="V600" s="11" t="str">
        <f ca="1">IF(T600="","",IFERROR(VLOOKUP(VALUE(T600),'(辅)战斗时机表'!$A$4:$C$47,3,FALSE)&amp;IF(U600="","","("&amp;U600&amp;")"),"配置错误")&amp;IF(W600="",""," 或 "))</f>
        <v/>
      </c>
      <c r="W600" s="7" t="str">
        <f t="shared" ca="1" si="370"/>
        <v/>
      </c>
      <c r="X600" s="7">
        <v>4</v>
      </c>
      <c r="Y600" s="7">
        <f t="shared" ca="1" si="371"/>
        <v>1</v>
      </c>
      <c r="Z600" s="10" t="str">
        <f t="shared" ca="1" si="372"/>
        <v/>
      </c>
      <c r="AA600" s="11" t="str">
        <f t="shared" ca="1" si="373"/>
        <v/>
      </c>
      <c r="AB600" s="11" t="str">
        <f t="shared" ca="1" si="374"/>
        <v/>
      </c>
      <c r="AC600" s="11" t="str">
        <f ca="1">IF(AA600="","",IFERROR(VLOOKUP(VALUE(AA600),'(辅)战斗时机表'!$A$4:$C$47,3,FALSE)&amp;IF(AB600="","","("&amp;AB600&amp;")"),"配置错误")&amp;IF(AD600="",""," 或 "))</f>
        <v/>
      </c>
      <c r="AD600" s="7" t="str">
        <f t="shared" ca="1" si="375"/>
        <v/>
      </c>
      <c r="AE600" s="7">
        <v>5</v>
      </c>
      <c r="AF600" s="7">
        <f t="shared" ca="1" si="376"/>
        <v>1</v>
      </c>
      <c r="AG600" s="10" t="str">
        <f t="shared" ca="1" si="377"/>
        <v/>
      </c>
      <c r="AH600" s="11" t="str">
        <f t="shared" ca="1" si="378"/>
        <v/>
      </c>
      <c r="AI600" s="11" t="str">
        <f t="shared" ca="1" si="379"/>
        <v/>
      </c>
      <c r="AJ600" s="11" t="str">
        <f ca="1">IF(AH600="","",IFERROR(VLOOKUP(VALUE(AH600),'(辅)战斗时机表'!$A$4:$C$47,3,FALSE)&amp;IF(AI600="","","("&amp;AI600&amp;")"),"配置错误")&amp;IF(AK600="",""," 或 "))</f>
        <v/>
      </c>
    </row>
    <row r="601" spans="1:36" x14ac:dyDescent="0.15">
      <c r="A601" s="9" t="str">
        <f t="shared" ca="1" si="355"/>
        <v>当回合开始时</v>
      </c>
      <c r="B601" s="7">
        <f ca="1">IF(OFFSET(Buff!R$6,ROW()-6,0)="","",OFFSET(Buff!R$6,ROW()-6,0))</f>
        <v>200</v>
      </c>
      <c r="C601" s="7">
        <v>1</v>
      </c>
      <c r="D601" s="7">
        <f t="shared" ca="1" si="356"/>
        <v>4</v>
      </c>
      <c r="E601" s="10" t="str">
        <f t="shared" ca="1" si="357"/>
        <v>200</v>
      </c>
      <c r="F601" s="11" t="str">
        <f t="shared" ca="1" si="358"/>
        <v>200</v>
      </c>
      <c r="G601" s="11" t="str">
        <f t="shared" ca="1" si="359"/>
        <v/>
      </c>
      <c r="H601" s="11" t="str">
        <f ca="1">IF(F601="","",IFERROR(VLOOKUP(VALUE(F601),'(辅)战斗时机表'!$A$4:$C$47,3,FALSE)&amp;IF(G601="","","("&amp;G601&amp;")"),"配置错误")&amp;IF(I601="",""," 或 "))</f>
        <v>当回合开始时</v>
      </c>
      <c r="I601" s="7" t="str">
        <f t="shared" ca="1" si="360"/>
        <v/>
      </c>
      <c r="J601" s="7">
        <v>2</v>
      </c>
      <c r="K601" s="7">
        <f t="shared" ca="1" si="361"/>
        <v>1</v>
      </c>
      <c r="L601" s="10" t="str">
        <f t="shared" ca="1" si="362"/>
        <v/>
      </c>
      <c r="M601" s="11" t="str">
        <f t="shared" ca="1" si="363"/>
        <v/>
      </c>
      <c r="N601" s="11" t="str">
        <f t="shared" ca="1" si="364"/>
        <v/>
      </c>
      <c r="O601" s="11" t="str">
        <f ca="1">IF(M601="","",IFERROR(VLOOKUP(VALUE(M601),'(辅)战斗时机表'!$A$4:$C$47,3,FALSE)&amp;IF(N601="","","("&amp;N601&amp;")"),"配置错误")&amp;IF(P601="",""," 或 "))</f>
        <v/>
      </c>
      <c r="P601" s="7" t="str">
        <f t="shared" ca="1" si="365"/>
        <v/>
      </c>
      <c r="Q601" s="7">
        <v>3</v>
      </c>
      <c r="R601" s="7">
        <f t="shared" ca="1" si="366"/>
        <v>1</v>
      </c>
      <c r="S601" s="10" t="str">
        <f t="shared" ca="1" si="367"/>
        <v/>
      </c>
      <c r="T601" s="11" t="str">
        <f t="shared" ca="1" si="368"/>
        <v/>
      </c>
      <c r="U601" s="11" t="str">
        <f t="shared" ca="1" si="369"/>
        <v/>
      </c>
      <c r="V601" s="11" t="str">
        <f ca="1">IF(T601="","",IFERROR(VLOOKUP(VALUE(T601),'(辅)战斗时机表'!$A$4:$C$47,3,FALSE)&amp;IF(U601="","","("&amp;U601&amp;")"),"配置错误")&amp;IF(W601="",""," 或 "))</f>
        <v/>
      </c>
      <c r="W601" s="7" t="str">
        <f t="shared" ca="1" si="370"/>
        <v/>
      </c>
      <c r="X601" s="7">
        <v>4</v>
      </c>
      <c r="Y601" s="7">
        <f t="shared" ca="1" si="371"/>
        <v>1</v>
      </c>
      <c r="Z601" s="10" t="str">
        <f t="shared" ca="1" si="372"/>
        <v/>
      </c>
      <c r="AA601" s="11" t="str">
        <f t="shared" ca="1" si="373"/>
        <v/>
      </c>
      <c r="AB601" s="11" t="str">
        <f t="shared" ca="1" si="374"/>
        <v/>
      </c>
      <c r="AC601" s="11" t="str">
        <f ca="1">IF(AA601="","",IFERROR(VLOOKUP(VALUE(AA601),'(辅)战斗时机表'!$A$4:$C$47,3,FALSE)&amp;IF(AB601="","","("&amp;AB601&amp;")"),"配置错误")&amp;IF(AD601="",""," 或 "))</f>
        <v/>
      </c>
      <c r="AD601" s="7" t="str">
        <f t="shared" ca="1" si="375"/>
        <v/>
      </c>
      <c r="AE601" s="7">
        <v>5</v>
      </c>
      <c r="AF601" s="7">
        <f t="shared" ca="1" si="376"/>
        <v>1</v>
      </c>
      <c r="AG601" s="10" t="str">
        <f t="shared" ca="1" si="377"/>
        <v/>
      </c>
      <c r="AH601" s="11" t="str">
        <f t="shared" ca="1" si="378"/>
        <v/>
      </c>
      <c r="AI601" s="11" t="str">
        <f t="shared" ca="1" si="379"/>
        <v/>
      </c>
      <c r="AJ601" s="11" t="str">
        <f ca="1">IF(AH601="","",IFERROR(VLOOKUP(VALUE(AH601),'(辅)战斗时机表'!$A$4:$C$47,3,FALSE)&amp;IF(AI601="","","("&amp;AI601&amp;")"),"配置错误")&amp;IF(AK601="",""," 或 "))</f>
        <v/>
      </c>
    </row>
    <row r="602" spans="1:36" x14ac:dyDescent="0.15">
      <c r="A602" s="9" t="str">
        <f t="shared" ca="1" si="355"/>
        <v>当回合开始时</v>
      </c>
      <c r="B602" s="7">
        <f ca="1">IF(OFFSET(Buff!R$6,ROW()-6,0)="","",OFFSET(Buff!R$6,ROW()-6,0))</f>
        <v>200</v>
      </c>
      <c r="C602" s="7">
        <v>1</v>
      </c>
      <c r="D602" s="7">
        <f t="shared" ca="1" si="356"/>
        <v>4</v>
      </c>
      <c r="E602" s="10" t="str">
        <f t="shared" ca="1" si="357"/>
        <v>200</v>
      </c>
      <c r="F602" s="11" t="str">
        <f t="shared" ca="1" si="358"/>
        <v>200</v>
      </c>
      <c r="G602" s="11" t="str">
        <f t="shared" ca="1" si="359"/>
        <v/>
      </c>
      <c r="H602" s="11" t="str">
        <f ca="1">IF(F602="","",IFERROR(VLOOKUP(VALUE(F602),'(辅)战斗时机表'!$A$4:$C$47,3,FALSE)&amp;IF(G602="","","("&amp;G602&amp;")"),"配置错误")&amp;IF(I602="",""," 或 "))</f>
        <v>当回合开始时</v>
      </c>
      <c r="I602" s="7" t="str">
        <f t="shared" ca="1" si="360"/>
        <v/>
      </c>
      <c r="J602" s="7">
        <v>2</v>
      </c>
      <c r="K602" s="7">
        <f t="shared" ca="1" si="361"/>
        <v>1</v>
      </c>
      <c r="L602" s="10" t="str">
        <f t="shared" ca="1" si="362"/>
        <v/>
      </c>
      <c r="M602" s="11" t="str">
        <f t="shared" ca="1" si="363"/>
        <v/>
      </c>
      <c r="N602" s="11" t="str">
        <f t="shared" ca="1" si="364"/>
        <v/>
      </c>
      <c r="O602" s="11" t="str">
        <f ca="1">IF(M602="","",IFERROR(VLOOKUP(VALUE(M602),'(辅)战斗时机表'!$A$4:$C$47,3,FALSE)&amp;IF(N602="","","("&amp;N602&amp;")"),"配置错误")&amp;IF(P602="",""," 或 "))</f>
        <v/>
      </c>
      <c r="P602" s="7" t="str">
        <f t="shared" ca="1" si="365"/>
        <v/>
      </c>
      <c r="Q602" s="7">
        <v>3</v>
      </c>
      <c r="R602" s="7">
        <f t="shared" ca="1" si="366"/>
        <v>1</v>
      </c>
      <c r="S602" s="10" t="str">
        <f t="shared" ca="1" si="367"/>
        <v/>
      </c>
      <c r="T602" s="11" t="str">
        <f t="shared" ca="1" si="368"/>
        <v/>
      </c>
      <c r="U602" s="11" t="str">
        <f t="shared" ca="1" si="369"/>
        <v/>
      </c>
      <c r="V602" s="11" t="str">
        <f ca="1">IF(T602="","",IFERROR(VLOOKUP(VALUE(T602),'(辅)战斗时机表'!$A$4:$C$47,3,FALSE)&amp;IF(U602="","","("&amp;U602&amp;")"),"配置错误")&amp;IF(W602="",""," 或 "))</f>
        <v/>
      </c>
      <c r="W602" s="7" t="str">
        <f t="shared" ca="1" si="370"/>
        <v/>
      </c>
      <c r="X602" s="7">
        <v>4</v>
      </c>
      <c r="Y602" s="7">
        <f t="shared" ca="1" si="371"/>
        <v>1</v>
      </c>
      <c r="Z602" s="10" t="str">
        <f t="shared" ca="1" si="372"/>
        <v/>
      </c>
      <c r="AA602" s="11" t="str">
        <f t="shared" ca="1" si="373"/>
        <v/>
      </c>
      <c r="AB602" s="11" t="str">
        <f t="shared" ca="1" si="374"/>
        <v/>
      </c>
      <c r="AC602" s="11" t="str">
        <f ca="1">IF(AA602="","",IFERROR(VLOOKUP(VALUE(AA602),'(辅)战斗时机表'!$A$4:$C$47,3,FALSE)&amp;IF(AB602="","","("&amp;AB602&amp;")"),"配置错误")&amp;IF(AD602="",""," 或 "))</f>
        <v/>
      </c>
      <c r="AD602" s="7" t="str">
        <f t="shared" ca="1" si="375"/>
        <v/>
      </c>
      <c r="AE602" s="7">
        <v>5</v>
      </c>
      <c r="AF602" s="7">
        <f t="shared" ca="1" si="376"/>
        <v>1</v>
      </c>
      <c r="AG602" s="10" t="str">
        <f t="shared" ca="1" si="377"/>
        <v/>
      </c>
      <c r="AH602" s="11" t="str">
        <f t="shared" ca="1" si="378"/>
        <v/>
      </c>
      <c r="AI602" s="11" t="str">
        <f t="shared" ca="1" si="379"/>
        <v/>
      </c>
      <c r="AJ602" s="11" t="str">
        <f ca="1">IF(AH602="","",IFERROR(VLOOKUP(VALUE(AH602),'(辅)战斗时机表'!$A$4:$C$47,3,FALSE)&amp;IF(AI602="","","("&amp;AI602&amp;")"),"配置错误")&amp;IF(AK602="",""," 或 "))</f>
        <v/>
      </c>
    </row>
    <row r="603" spans="1:36" x14ac:dyDescent="0.15">
      <c r="A603" s="9" t="str">
        <f t="shared" ca="1" si="355"/>
        <v>当回合开始时</v>
      </c>
      <c r="B603" s="7">
        <f ca="1">IF(OFFSET(Buff!R$6,ROW()-6,0)="","",OFFSET(Buff!R$6,ROW()-6,0))</f>
        <v>200</v>
      </c>
      <c r="C603" s="7">
        <v>1</v>
      </c>
      <c r="D603" s="7">
        <f t="shared" ca="1" si="356"/>
        <v>4</v>
      </c>
      <c r="E603" s="10" t="str">
        <f t="shared" ca="1" si="357"/>
        <v>200</v>
      </c>
      <c r="F603" s="11" t="str">
        <f t="shared" ca="1" si="358"/>
        <v>200</v>
      </c>
      <c r="G603" s="11" t="str">
        <f t="shared" ca="1" si="359"/>
        <v/>
      </c>
      <c r="H603" s="11" t="str">
        <f ca="1">IF(F603="","",IFERROR(VLOOKUP(VALUE(F603),'(辅)战斗时机表'!$A$4:$C$47,3,FALSE)&amp;IF(G603="","","("&amp;G603&amp;")"),"配置错误")&amp;IF(I603="",""," 或 "))</f>
        <v>当回合开始时</v>
      </c>
      <c r="I603" s="7" t="str">
        <f t="shared" ca="1" si="360"/>
        <v/>
      </c>
      <c r="J603" s="7">
        <v>2</v>
      </c>
      <c r="K603" s="7">
        <f t="shared" ca="1" si="361"/>
        <v>1</v>
      </c>
      <c r="L603" s="10" t="str">
        <f t="shared" ca="1" si="362"/>
        <v/>
      </c>
      <c r="M603" s="11" t="str">
        <f t="shared" ca="1" si="363"/>
        <v/>
      </c>
      <c r="N603" s="11" t="str">
        <f t="shared" ca="1" si="364"/>
        <v/>
      </c>
      <c r="O603" s="11" t="str">
        <f ca="1">IF(M603="","",IFERROR(VLOOKUP(VALUE(M603),'(辅)战斗时机表'!$A$4:$C$47,3,FALSE)&amp;IF(N603="","","("&amp;N603&amp;")"),"配置错误")&amp;IF(P603="",""," 或 "))</f>
        <v/>
      </c>
      <c r="P603" s="7" t="str">
        <f t="shared" ca="1" si="365"/>
        <v/>
      </c>
      <c r="Q603" s="7">
        <v>3</v>
      </c>
      <c r="R603" s="7">
        <f t="shared" ca="1" si="366"/>
        <v>1</v>
      </c>
      <c r="S603" s="10" t="str">
        <f t="shared" ca="1" si="367"/>
        <v/>
      </c>
      <c r="T603" s="11" t="str">
        <f t="shared" ca="1" si="368"/>
        <v/>
      </c>
      <c r="U603" s="11" t="str">
        <f t="shared" ca="1" si="369"/>
        <v/>
      </c>
      <c r="V603" s="11" t="str">
        <f ca="1">IF(T603="","",IFERROR(VLOOKUP(VALUE(T603),'(辅)战斗时机表'!$A$4:$C$47,3,FALSE)&amp;IF(U603="","","("&amp;U603&amp;")"),"配置错误")&amp;IF(W603="",""," 或 "))</f>
        <v/>
      </c>
      <c r="W603" s="7" t="str">
        <f t="shared" ca="1" si="370"/>
        <v/>
      </c>
      <c r="X603" s="7">
        <v>4</v>
      </c>
      <c r="Y603" s="7">
        <f t="shared" ca="1" si="371"/>
        <v>1</v>
      </c>
      <c r="Z603" s="10" t="str">
        <f t="shared" ca="1" si="372"/>
        <v/>
      </c>
      <c r="AA603" s="11" t="str">
        <f t="shared" ca="1" si="373"/>
        <v/>
      </c>
      <c r="AB603" s="11" t="str">
        <f t="shared" ca="1" si="374"/>
        <v/>
      </c>
      <c r="AC603" s="11" t="str">
        <f ca="1">IF(AA603="","",IFERROR(VLOOKUP(VALUE(AA603),'(辅)战斗时机表'!$A$4:$C$47,3,FALSE)&amp;IF(AB603="","","("&amp;AB603&amp;")"),"配置错误")&amp;IF(AD603="",""," 或 "))</f>
        <v/>
      </c>
      <c r="AD603" s="7" t="str">
        <f t="shared" ca="1" si="375"/>
        <v/>
      </c>
      <c r="AE603" s="7">
        <v>5</v>
      </c>
      <c r="AF603" s="7">
        <f t="shared" ca="1" si="376"/>
        <v>1</v>
      </c>
      <c r="AG603" s="10" t="str">
        <f t="shared" ca="1" si="377"/>
        <v/>
      </c>
      <c r="AH603" s="11" t="str">
        <f t="shared" ca="1" si="378"/>
        <v/>
      </c>
      <c r="AI603" s="11" t="str">
        <f t="shared" ca="1" si="379"/>
        <v/>
      </c>
      <c r="AJ603" s="11" t="str">
        <f ca="1">IF(AH603="","",IFERROR(VLOOKUP(VALUE(AH603),'(辅)战斗时机表'!$A$4:$C$47,3,FALSE)&amp;IF(AI603="","","("&amp;AI603&amp;")"),"配置错误")&amp;IF(AK603="",""," 或 "))</f>
        <v/>
      </c>
    </row>
    <row r="604" spans="1:36" x14ac:dyDescent="0.15">
      <c r="A604" s="9" t="str">
        <f t="shared" ca="1" si="355"/>
        <v>立即</v>
      </c>
      <c r="B604" s="7">
        <f ca="1">IF(OFFSET(Buff!R$6,ROW()-6,0)="","",OFFSET(Buff!R$6,ROW()-6,0))</f>
        <v>0</v>
      </c>
      <c r="C604" s="7">
        <v>1</v>
      </c>
      <c r="D604" s="7">
        <f t="shared" ca="1" si="356"/>
        <v>2</v>
      </c>
      <c r="E604" s="10" t="str">
        <f t="shared" ca="1" si="357"/>
        <v>0</v>
      </c>
      <c r="F604" s="11" t="str">
        <f t="shared" ca="1" si="358"/>
        <v>0</v>
      </c>
      <c r="G604" s="11" t="str">
        <f t="shared" ca="1" si="359"/>
        <v/>
      </c>
      <c r="H604" s="11" t="str">
        <f ca="1">IF(F604="","",IFERROR(VLOOKUP(VALUE(F604),'(辅)战斗时机表'!$A$4:$C$47,3,FALSE)&amp;IF(G604="","","("&amp;G604&amp;")"),"配置错误")&amp;IF(I604="",""," 或 "))</f>
        <v>立即</v>
      </c>
      <c r="I604" s="7" t="str">
        <f t="shared" ca="1" si="360"/>
        <v/>
      </c>
      <c r="J604" s="7">
        <v>2</v>
      </c>
      <c r="K604" s="7">
        <f t="shared" ca="1" si="361"/>
        <v>1</v>
      </c>
      <c r="L604" s="10" t="str">
        <f t="shared" ca="1" si="362"/>
        <v/>
      </c>
      <c r="M604" s="11" t="str">
        <f t="shared" ca="1" si="363"/>
        <v/>
      </c>
      <c r="N604" s="11" t="str">
        <f t="shared" ca="1" si="364"/>
        <v/>
      </c>
      <c r="O604" s="11" t="str">
        <f ca="1">IF(M604="","",IFERROR(VLOOKUP(VALUE(M604),'(辅)战斗时机表'!$A$4:$C$47,3,FALSE)&amp;IF(N604="","","("&amp;N604&amp;")"),"配置错误")&amp;IF(P604="",""," 或 "))</f>
        <v/>
      </c>
      <c r="P604" s="7" t="str">
        <f t="shared" ca="1" si="365"/>
        <v/>
      </c>
      <c r="Q604" s="7">
        <v>3</v>
      </c>
      <c r="R604" s="7">
        <f t="shared" ca="1" si="366"/>
        <v>1</v>
      </c>
      <c r="S604" s="10" t="str">
        <f t="shared" ca="1" si="367"/>
        <v/>
      </c>
      <c r="T604" s="11" t="str">
        <f t="shared" ca="1" si="368"/>
        <v/>
      </c>
      <c r="U604" s="11" t="str">
        <f t="shared" ca="1" si="369"/>
        <v/>
      </c>
      <c r="V604" s="11" t="str">
        <f ca="1">IF(T604="","",IFERROR(VLOOKUP(VALUE(T604),'(辅)战斗时机表'!$A$4:$C$47,3,FALSE)&amp;IF(U604="","","("&amp;U604&amp;")"),"配置错误")&amp;IF(W604="",""," 或 "))</f>
        <v/>
      </c>
      <c r="W604" s="7" t="str">
        <f t="shared" ca="1" si="370"/>
        <v/>
      </c>
      <c r="X604" s="7">
        <v>4</v>
      </c>
      <c r="Y604" s="7">
        <f t="shared" ca="1" si="371"/>
        <v>1</v>
      </c>
      <c r="Z604" s="10" t="str">
        <f t="shared" ca="1" si="372"/>
        <v/>
      </c>
      <c r="AA604" s="11" t="str">
        <f t="shared" ca="1" si="373"/>
        <v/>
      </c>
      <c r="AB604" s="11" t="str">
        <f t="shared" ca="1" si="374"/>
        <v/>
      </c>
      <c r="AC604" s="11" t="str">
        <f ca="1">IF(AA604="","",IFERROR(VLOOKUP(VALUE(AA604),'(辅)战斗时机表'!$A$4:$C$47,3,FALSE)&amp;IF(AB604="","","("&amp;AB604&amp;")"),"配置错误")&amp;IF(AD604="",""," 或 "))</f>
        <v/>
      </c>
      <c r="AD604" s="7" t="str">
        <f t="shared" ca="1" si="375"/>
        <v/>
      </c>
      <c r="AE604" s="7">
        <v>5</v>
      </c>
      <c r="AF604" s="7">
        <f t="shared" ca="1" si="376"/>
        <v>1</v>
      </c>
      <c r="AG604" s="10" t="str">
        <f t="shared" ca="1" si="377"/>
        <v/>
      </c>
      <c r="AH604" s="11" t="str">
        <f t="shared" ca="1" si="378"/>
        <v/>
      </c>
      <c r="AI604" s="11" t="str">
        <f t="shared" ca="1" si="379"/>
        <v/>
      </c>
      <c r="AJ604" s="11" t="str">
        <f ca="1">IF(AH604="","",IFERROR(VLOOKUP(VALUE(AH604),'(辅)战斗时机表'!$A$4:$C$47,3,FALSE)&amp;IF(AI604="","","("&amp;AI604&amp;")"),"配置错误")&amp;IF(AK604="",""," 或 "))</f>
        <v/>
      </c>
    </row>
    <row r="605" spans="1:36" x14ac:dyDescent="0.15">
      <c r="A605" s="9" t="str">
        <f t="shared" ca="1" si="355"/>
        <v>立即</v>
      </c>
      <c r="B605" s="7">
        <f ca="1">IF(OFFSET(Buff!R$6,ROW()-6,0)="","",OFFSET(Buff!R$6,ROW()-6,0))</f>
        <v>0</v>
      </c>
      <c r="C605" s="7">
        <v>1</v>
      </c>
      <c r="D605" s="7">
        <f t="shared" ca="1" si="356"/>
        <v>2</v>
      </c>
      <c r="E605" s="10" t="str">
        <f t="shared" ca="1" si="357"/>
        <v>0</v>
      </c>
      <c r="F605" s="11" t="str">
        <f t="shared" ca="1" si="358"/>
        <v>0</v>
      </c>
      <c r="G605" s="11" t="str">
        <f t="shared" ca="1" si="359"/>
        <v/>
      </c>
      <c r="H605" s="11" t="str">
        <f ca="1">IF(F605="","",IFERROR(VLOOKUP(VALUE(F605),'(辅)战斗时机表'!$A$4:$C$47,3,FALSE)&amp;IF(G605="","","("&amp;G605&amp;")"),"配置错误")&amp;IF(I605="",""," 或 "))</f>
        <v>立即</v>
      </c>
      <c r="I605" s="7" t="str">
        <f t="shared" ca="1" si="360"/>
        <v/>
      </c>
      <c r="J605" s="7">
        <v>2</v>
      </c>
      <c r="K605" s="7">
        <f t="shared" ca="1" si="361"/>
        <v>1</v>
      </c>
      <c r="L605" s="10" t="str">
        <f t="shared" ca="1" si="362"/>
        <v/>
      </c>
      <c r="M605" s="11" t="str">
        <f t="shared" ca="1" si="363"/>
        <v/>
      </c>
      <c r="N605" s="11" t="str">
        <f t="shared" ca="1" si="364"/>
        <v/>
      </c>
      <c r="O605" s="11" t="str">
        <f ca="1">IF(M605="","",IFERROR(VLOOKUP(VALUE(M605),'(辅)战斗时机表'!$A$4:$C$47,3,FALSE)&amp;IF(N605="","","("&amp;N605&amp;")"),"配置错误")&amp;IF(P605="",""," 或 "))</f>
        <v/>
      </c>
      <c r="P605" s="7" t="str">
        <f t="shared" ca="1" si="365"/>
        <v/>
      </c>
      <c r="Q605" s="7">
        <v>3</v>
      </c>
      <c r="R605" s="7">
        <f t="shared" ca="1" si="366"/>
        <v>1</v>
      </c>
      <c r="S605" s="10" t="str">
        <f t="shared" ca="1" si="367"/>
        <v/>
      </c>
      <c r="T605" s="11" t="str">
        <f t="shared" ca="1" si="368"/>
        <v/>
      </c>
      <c r="U605" s="11" t="str">
        <f t="shared" ca="1" si="369"/>
        <v/>
      </c>
      <c r="V605" s="11" t="str">
        <f ca="1">IF(T605="","",IFERROR(VLOOKUP(VALUE(T605),'(辅)战斗时机表'!$A$4:$C$47,3,FALSE)&amp;IF(U605="","","("&amp;U605&amp;")"),"配置错误")&amp;IF(W605="",""," 或 "))</f>
        <v/>
      </c>
      <c r="W605" s="7" t="str">
        <f t="shared" ca="1" si="370"/>
        <v/>
      </c>
      <c r="X605" s="7">
        <v>4</v>
      </c>
      <c r="Y605" s="7">
        <f t="shared" ca="1" si="371"/>
        <v>1</v>
      </c>
      <c r="Z605" s="10" t="str">
        <f t="shared" ca="1" si="372"/>
        <v/>
      </c>
      <c r="AA605" s="11" t="str">
        <f t="shared" ca="1" si="373"/>
        <v/>
      </c>
      <c r="AB605" s="11" t="str">
        <f t="shared" ca="1" si="374"/>
        <v/>
      </c>
      <c r="AC605" s="11" t="str">
        <f ca="1">IF(AA605="","",IFERROR(VLOOKUP(VALUE(AA605),'(辅)战斗时机表'!$A$4:$C$47,3,FALSE)&amp;IF(AB605="","","("&amp;AB605&amp;")"),"配置错误")&amp;IF(AD605="",""," 或 "))</f>
        <v/>
      </c>
      <c r="AD605" s="7" t="str">
        <f t="shared" ca="1" si="375"/>
        <v/>
      </c>
      <c r="AE605" s="7">
        <v>5</v>
      </c>
      <c r="AF605" s="7">
        <f t="shared" ca="1" si="376"/>
        <v>1</v>
      </c>
      <c r="AG605" s="10" t="str">
        <f t="shared" ca="1" si="377"/>
        <v/>
      </c>
      <c r="AH605" s="11" t="str">
        <f t="shared" ca="1" si="378"/>
        <v/>
      </c>
      <c r="AI605" s="11" t="str">
        <f t="shared" ca="1" si="379"/>
        <v/>
      </c>
      <c r="AJ605" s="11" t="str">
        <f ca="1">IF(AH605="","",IFERROR(VLOOKUP(VALUE(AH605),'(辅)战斗时机表'!$A$4:$C$47,3,FALSE)&amp;IF(AI605="","","("&amp;AI605&amp;")"),"配置错误")&amp;IF(AK605="",""," 或 "))</f>
        <v/>
      </c>
    </row>
    <row r="606" spans="1:36" x14ac:dyDescent="0.15">
      <c r="A606" s="9" t="str">
        <f t="shared" ca="1" si="355"/>
        <v>立即</v>
      </c>
      <c r="B606" s="7">
        <f ca="1">IF(OFFSET(Buff!R$6,ROW()-6,0)="","",OFFSET(Buff!R$6,ROW()-6,0))</f>
        <v>0</v>
      </c>
      <c r="C606" s="7">
        <v>1</v>
      </c>
      <c r="D606" s="7">
        <f t="shared" ca="1" si="356"/>
        <v>2</v>
      </c>
      <c r="E606" s="10" t="str">
        <f t="shared" ca="1" si="357"/>
        <v>0</v>
      </c>
      <c r="F606" s="11" t="str">
        <f t="shared" ca="1" si="358"/>
        <v>0</v>
      </c>
      <c r="G606" s="11" t="str">
        <f t="shared" ca="1" si="359"/>
        <v/>
      </c>
      <c r="H606" s="11" t="str">
        <f ca="1">IF(F606="","",IFERROR(VLOOKUP(VALUE(F606),'(辅)战斗时机表'!$A$4:$C$47,3,FALSE)&amp;IF(G606="","","("&amp;G606&amp;")"),"配置错误")&amp;IF(I606="",""," 或 "))</f>
        <v>立即</v>
      </c>
      <c r="I606" s="7" t="str">
        <f t="shared" ca="1" si="360"/>
        <v/>
      </c>
      <c r="J606" s="7">
        <v>2</v>
      </c>
      <c r="K606" s="7">
        <f t="shared" ca="1" si="361"/>
        <v>1</v>
      </c>
      <c r="L606" s="10" t="str">
        <f t="shared" ca="1" si="362"/>
        <v/>
      </c>
      <c r="M606" s="11" t="str">
        <f t="shared" ca="1" si="363"/>
        <v/>
      </c>
      <c r="N606" s="11" t="str">
        <f t="shared" ca="1" si="364"/>
        <v/>
      </c>
      <c r="O606" s="11" t="str">
        <f ca="1">IF(M606="","",IFERROR(VLOOKUP(VALUE(M606),'(辅)战斗时机表'!$A$4:$C$47,3,FALSE)&amp;IF(N606="","","("&amp;N606&amp;")"),"配置错误")&amp;IF(P606="",""," 或 "))</f>
        <v/>
      </c>
      <c r="P606" s="7" t="str">
        <f t="shared" ca="1" si="365"/>
        <v/>
      </c>
      <c r="Q606" s="7">
        <v>3</v>
      </c>
      <c r="R606" s="7">
        <f t="shared" ca="1" si="366"/>
        <v>1</v>
      </c>
      <c r="S606" s="10" t="str">
        <f t="shared" ca="1" si="367"/>
        <v/>
      </c>
      <c r="T606" s="11" t="str">
        <f t="shared" ca="1" si="368"/>
        <v/>
      </c>
      <c r="U606" s="11" t="str">
        <f t="shared" ca="1" si="369"/>
        <v/>
      </c>
      <c r="V606" s="11" t="str">
        <f ca="1">IF(T606="","",IFERROR(VLOOKUP(VALUE(T606),'(辅)战斗时机表'!$A$4:$C$47,3,FALSE)&amp;IF(U606="","","("&amp;U606&amp;")"),"配置错误")&amp;IF(W606="",""," 或 "))</f>
        <v/>
      </c>
      <c r="W606" s="7" t="str">
        <f t="shared" ca="1" si="370"/>
        <v/>
      </c>
      <c r="X606" s="7">
        <v>4</v>
      </c>
      <c r="Y606" s="7">
        <f t="shared" ca="1" si="371"/>
        <v>1</v>
      </c>
      <c r="Z606" s="10" t="str">
        <f t="shared" ca="1" si="372"/>
        <v/>
      </c>
      <c r="AA606" s="11" t="str">
        <f t="shared" ca="1" si="373"/>
        <v/>
      </c>
      <c r="AB606" s="11" t="str">
        <f t="shared" ca="1" si="374"/>
        <v/>
      </c>
      <c r="AC606" s="11" t="str">
        <f ca="1">IF(AA606="","",IFERROR(VLOOKUP(VALUE(AA606),'(辅)战斗时机表'!$A$4:$C$47,3,FALSE)&amp;IF(AB606="","","("&amp;AB606&amp;")"),"配置错误")&amp;IF(AD606="",""," 或 "))</f>
        <v/>
      </c>
      <c r="AD606" s="7" t="str">
        <f t="shared" ca="1" si="375"/>
        <v/>
      </c>
      <c r="AE606" s="7">
        <v>5</v>
      </c>
      <c r="AF606" s="7">
        <f t="shared" ca="1" si="376"/>
        <v>1</v>
      </c>
      <c r="AG606" s="10" t="str">
        <f t="shared" ca="1" si="377"/>
        <v/>
      </c>
      <c r="AH606" s="11" t="str">
        <f t="shared" ca="1" si="378"/>
        <v/>
      </c>
      <c r="AI606" s="11" t="str">
        <f t="shared" ca="1" si="379"/>
        <v/>
      </c>
      <c r="AJ606" s="11" t="str">
        <f ca="1">IF(AH606="","",IFERROR(VLOOKUP(VALUE(AH606),'(辅)战斗时机表'!$A$4:$C$47,3,FALSE)&amp;IF(AI606="","","("&amp;AI606&amp;")"),"配置错误")&amp;IF(AK606="",""," 或 "))</f>
        <v/>
      </c>
    </row>
    <row r="607" spans="1:36" x14ac:dyDescent="0.15">
      <c r="A607" s="9" t="str">
        <f t="shared" ca="1" si="355"/>
        <v>立即</v>
      </c>
      <c r="B607" s="7">
        <f ca="1">IF(OFFSET(Buff!R$6,ROW()-6,0)="","",OFFSET(Buff!R$6,ROW()-6,0))</f>
        <v>0</v>
      </c>
      <c r="C607" s="7">
        <v>1</v>
      </c>
      <c r="D607" s="7">
        <f t="shared" ca="1" si="356"/>
        <v>2</v>
      </c>
      <c r="E607" s="10" t="str">
        <f t="shared" ca="1" si="357"/>
        <v>0</v>
      </c>
      <c r="F607" s="11" t="str">
        <f t="shared" ca="1" si="358"/>
        <v>0</v>
      </c>
      <c r="G607" s="11" t="str">
        <f t="shared" ca="1" si="359"/>
        <v/>
      </c>
      <c r="H607" s="11" t="str">
        <f ca="1">IF(F607="","",IFERROR(VLOOKUP(VALUE(F607),'(辅)战斗时机表'!$A$4:$C$47,3,FALSE)&amp;IF(G607="","","("&amp;G607&amp;")"),"配置错误")&amp;IF(I607="",""," 或 "))</f>
        <v>立即</v>
      </c>
      <c r="I607" s="7" t="str">
        <f t="shared" ca="1" si="360"/>
        <v/>
      </c>
      <c r="J607" s="7">
        <v>2</v>
      </c>
      <c r="K607" s="7">
        <f t="shared" ca="1" si="361"/>
        <v>1</v>
      </c>
      <c r="L607" s="10" t="str">
        <f t="shared" ca="1" si="362"/>
        <v/>
      </c>
      <c r="M607" s="11" t="str">
        <f t="shared" ca="1" si="363"/>
        <v/>
      </c>
      <c r="N607" s="11" t="str">
        <f t="shared" ca="1" si="364"/>
        <v/>
      </c>
      <c r="O607" s="11" t="str">
        <f ca="1">IF(M607="","",IFERROR(VLOOKUP(VALUE(M607),'(辅)战斗时机表'!$A$4:$C$47,3,FALSE)&amp;IF(N607="","","("&amp;N607&amp;")"),"配置错误")&amp;IF(P607="",""," 或 "))</f>
        <v/>
      </c>
      <c r="P607" s="7" t="str">
        <f t="shared" ca="1" si="365"/>
        <v/>
      </c>
      <c r="Q607" s="7">
        <v>3</v>
      </c>
      <c r="R607" s="7">
        <f t="shared" ca="1" si="366"/>
        <v>1</v>
      </c>
      <c r="S607" s="10" t="str">
        <f t="shared" ca="1" si="367"/>
        <v/>
      </c>
      <c r="T607" s="11" t="str">
        <f t="shared" ca="1" si="368"/>
        <v/>
      </c>
      <c r="U607" s="11" t="str">
        <f t="shared" ca="1" si="369"/>
        <v/>
      </c>
      <c r="V607" s="11" t="str">
        <f ca="1">IF(T607="","",IFERROR(VLOOKUP(VALUE(T607),'(辅)战斗时机表'!$A$4:$C$47,3,FALSE)&amp;IF(U607="","","("&amp;U607&amp;")"),"配置错误")&amp;IF(W607="",""," 或 "))</f>
        <v/>
      </c>
      <c r="W607" s="7" t="str">
        <f t="shared" ca="1" si="370"/>
        <v/>
      </c>
      <c r="X607" s="7">
        <v>4</v>
      </c>
      <c r="Y607" s="7">
        <f t="shared" ca="1" si="371"/>
        <v>1</v>
      </c>
      <c r="Z607" s="10" t="str">
        <f t="shared" ca="1" si="372"/>
        <v/>
      </c>
      <c r="AA607" s="11" t="str">
        <f t="shared" ca="1" si="373"/>
        <v/>
      </c>
      <c r="AB607" s="11" t="str">
        <f t="shared" ca="1" si="374"/>
        <v/>
      </c>
      <c r="AC607" s="11" t="str">
        <f ca="1">IF(AA607="","",IFERROR(VLOOKUP(VALUE(AA607),'(辅)战斗时机表'!$A$4:$C$47,3,FALSE)&amp;IF(AB607="","","("&amp;AB607&amp;")"),"配置错误")&amp;IF(AD607="",""," 或 "))</f>
        <v/>
      </c>
      <c r="AD607" s="7" t="str">
        <f t="shared" ca="1" si="375"/>
        <v/>
      </c>
      <c r="AE607" s="7">
        <v>5</v>
      </c>
      <c r="AF607" s="7">
        <f t="shared" ca="1" si="376"/>
        <v>1</v>
      </c>
      <c r="AG607" s="10" t="str">
        <f t="shared" ca="1" si="377"/>
        <v/>
      </c>
      <c r="AH607" s="11" t="str">
        <f t="shared" ca="1" si="378"/>
        <v/>
      </c>
      <c r="AI607" s="11" t="str">
        <f t="shared" ca="1" si="379"/>
        <v/>
      </c>
      <c r="AJ607" s="11" t="str">
        <f ca="1">IF(AH607="","",IFERROR(VLOOKUP(VALUE(AH607),'(辅)战斗时机表'!$A$4:$C$47,3,FALSE)&amp;IF(AI607="","","("&amp;AI607&amp;")"),"配置错误")&amp;IF(AK607="",""," 或 "))</f>
        <v/>
      </c>
    </row>
    <row r="608" spans="1:36" x14ac:dyDescent="0.15">
      <c r="A608" s="9" t="str">
        <f t="shared" ca="1" si="355"/>
        <v>立即</v>
      </c>
      <c r="B608" s="7">
        <f ca="1">IF(OFFSET(Buff!R$6,ROW()-6,0)="","",OFFSET(Buff!R$6,ROW()-6,0))</f>
        <v>0</v>
      </c>
      <c r="C608" s="7">
        <v>1</v>
      </c>
      <c r="D608" s="7">
        <f t="shared" ca="1" si="356"/>
        <v>2</v>
      </c>
      <c r="E608" s="10" t="str">
        <f t="shared" ca="1" si="357"/>
        <v>0</v>
      </c>
      <c r="F608" s="11" t="str">
        <f t="shared" ca="1" si="358"/>
        <v>0</v>
      </c>
      <c r="G608" s="11" t="str">
        <f t="shared" ca="1" si="359"/>
        <v/>
      </c>
      <c r="H608" s="11" t="str">
        <f ca="1">IF(F608="","",IFERROR(VLOOKUP(VALUE(F608),'(辅)战斗时机表'!$A$4:$C$47,3,FALSE)&amp;IF(G608="","","("&amp;G608&amp;")"),"配置错误")&amp;IF(I608="",""," 或 "))</f>
        <v>立即</v>
      </c>
      <c r="I608" s="7" t="str">
        <f t="shared" ca="1" si="360"/>
        <v/>
      </c>
      <c r="J608" s="7">
        <v>2</v>
      </c>
      <c r="K608" s="7">
        <f t="shared" ca="1" si="361"/>
        <v>1</v>
      </c>
      <c r="L608" s="10" t="str">
        <f t="shared" ca="1" si="362"/>
        <v/>
      </c>
      <c r="M608" s="11" t="str">
        <f t="shared" ca="1" si="363"/>
        <v/>
      </c>
      <c r="N608" s="11" t="str">
        <f t="shared" ca="1" si="364"/>
        <v/>
      </c>
      <c r="O608" s="11" t="str">
        <f ca="1">IF(M608="","",IFERROR(VLOOKUP(VALUE(M608),'(辅)战斗时机表'!$A$4:$C$47,3,FALSE)&amp;IF(N608="","","("&amp;N608&amp;")"),"配置错误")&amp;IF(P608="",""," 或 "))</f>
        <v/>
      </c>
      <c r="P608" s="7" t="str">
        <f t="shared" ca="1" si="365"/>
        <v/>
      </c>
      <c r="Q608" s="7">
        <v>3</v>
      </c>
      <c r="R608" s="7">
        <f t="shared" ca="1" si="366"/>
        <v>1</v>
      </c>
      <c r="S608" s="10" t="str">
        <f t="shared" ca="1" si="367"/>
        <v/>
      </c>
      <c r="T608" s="11" t="str">
        <f t="shared" ca="1" si="368"/>
        <v/>
      </c>
      <c r="U608" s="11" t="str">
        <f t="shared" ca="1" si="369"/>
        <v/>
      </c>
      <c r="V608" s="11" t="str">
        <f ca="1">IF(T608="","",IFERROR(VLOOKUP(VALUE(T608),'(辅)战斗时机表'!$A$4:$C$47,3,FALSE)&amp;IF(U608="","","("&amp;U608&amp;")"),"配置错误")&amp;IF(W608="",""," 或 "))</f>
        <v/>
      </c>
      <c r="W608" s="7" t="str">
        <f t="shared" ca="1" si="370"/>
        <v/>
      </c>
      <c r="X608" s="7">
        <v>4</v>
      </c>
      <c r="Y608" s="7">
        <f t="shared" ca="1" si="371"/>
        <v>1</v>
      </c>
      <c r="Z608" s="10" t="str">
        <f t="shared" ca="1" si="372"/>
        <v/>
      </c>
      <c r="AA608" s="11" t="str">
        <f t="shared" ca="1" si="373"/>
        <v/>
      </c>
      <c r="AB608" s="11" t="str">
        <f t="shared" ca="1" si="374"/>
        <v/>
      </c>
      <c r="AC608" s="11" t="str">
        <f ca="1">IF(AA608="","",IFERROR(VLOOKUP(VALUE(AA608),'(辅)战斗时机表'!$A$4:$C$47,3,FALSE)&amp;IF(AB608="","","("&amp;AB608&amp;")"),"配置错误")&amp;IF(AD608="",""," 或 "))</f>
        <v/>
      </c>
      <c r="AD608" s="7" t="str">
        <f t="shared" ca="1" si="375"/>
        <v/>
      </c>
      <c r="AE608" s="7">
        <v>5</v>
      </c>
      <c r="AF608" s="7">
        <f t="shared" ca="1" si="376"/>
        <v>1</v>
      </c>
      <c r="AG608" s="10" t="str">
        <f t="shared" ca="1" si="377"/>
        <v/>
      </c>
      <c r="AH608" s="11" t="str">
        <f t="shared" ca="1" si="378"/>
        <v/>
      </c>
      <c r="AI608" s="11" t="str">
        <f t="shared" ca="1" si="379"/>
        <v/>
      </c>
      <c r="AJ608" s="11" t="str">
        <f ca="1">IF(AH608="","",IFERROR(VLOOKUP(VALUE(AH608),'(辅)战斗时机表'!$A$4:$C$47,3,FALSE)&amp;IF(AI608="","","("&amp;AI608&amp;")"),"配置错误")&amp;IF(AK608="",""," 或 "))</f>
        <v/>
      </c>
    </row>
    <row r="609" spans="1:36" x14ac:dyDescent="0.15">
      <c r="A609" s="9" t="str">
        <f t="shared" ca="1" si="355"/>
        <v>立即</v>
      </c>
      <c r="B609" s="7">
        <f ca="1">IF(OFFSET(Buff!R$6,ROW()-6,0)="","",OFFSET(Buff!R$6,ROW()-6,0))</f>
        <v>0</v>
      </c>
      <c r="C609" s="7">
        <v>1</v>
      </c>
      <c r="D609" s="7">
        <f t="shared" ca="1" si="356"/>
        <v>2</v>
      </c>
      <c r="E609" s="10" t="str">
        <f t="shared" ca="1" si="357"/>
        <v>0</v>
      </c>
      <c r="F609" s="11" t="str">
        <f t="shared" ca="1" si="358"/>
        <v>0</v>
      </c>
      <c r="G609" s="11" t="str">
        <f t="shared" ca="1" si="359"/>
        <v/>
      </c>
      <c r="H609" s="11" t="str">
        <f ca="1">IF(F609="","",IFERROR(VLOOKUP(VALUE(F609),'(辅)战斗时机表'!$A$4:$C$47,3,FALSE)&amp;IF(G609="","","("&amp;G609&amp;")"),"配置错误")&amp;IF(I609="",""," 或 "))</f>
        <v>立即</v>
      </c>
      <c r="I609" s="7" t="str">
        <f t="shared" ca="1" si="360"/>
        <v/>
      </c>
      <c r="J609" s="7">
        <v>2</v>
      </c>
      <c r="K609" s="7">
        <f t="shared" ca="1" si="361"/>
        <v>1</v>
      </c>
      <c r="L609" s="10" t="str">
        <f t="shared" ca="1" si="362"/>
        <v/>
      </c>
      <c r="M609" s="11" t="str">
        <f t="shared" ca="1" si="363"/>
        <v/>
      </c>
      <c r="N609" s="11" t="str">
        <f t="shared" ca="1" si="364"/>
        <v/>
      </c>
      <c r="O609" s="11" t="str">
        <f ca="1">IF(M609="","",IFERROR(VLOOKUP(VALUE(M609),'(辅)战斗时机表'!$A$4:$C$47,3,FALSE)&amp;IF(N609="","","("&amp;N609&amp;")"),"配置错误")&amp;IF(P609="",""," 或 "))</f>
        <v/>
      </c>
      <c r="P609" s="7" t="str">
        <f t="shared" ca="1" si="365"/>
        <v/>
      </c>
      <c r="Q609" s="7">
        <v>3</v>
      </c>
      <c r="R609" s="7">
        <f t="shared" ca="1" si="366"/>
        <v>1</v>
      </c>
      <c r="S609" s="10" t="str">
        <f t="shared" ca="1" si="367"/>
        <v/>
      </c>
      <c r="T609" s="11" t="str">
        <f t="shared" ca="1" si="368"/>
        <v/>
      </c>
      <c r="U609" s="11" t="str">
        <f t="shared" ca="1" si="369"/>
        <v/>
      </c>
      <c r="V609" s="11" t="str">
        <f ca="1">IF(T609="","",IFERROR(VLOOKUP(VALUE(T609),'(辅)战斗时机表'!$A$4:$C$47,3,FALSE)&amp;IF(U609="","","("&amp;U609&amp;")"),"配置错误")&amp;IF(W609="",""," 或 "))</f>
        <v/>
      </c>
      <c r="W609" s="7" t="str">
        <f t="shared" ca="1" si="370"/>
        <v/>
      </c>
      <c r="X609" s="7">
        <v>4</v>
      </c>
      <c r="Y609" s="7">
        <f t="shared" ca="1" si="371"/>
        <v>1</v>
      </c>
      <c r="Z609" s="10" t="str">
        <f t="shared" ca="1" si="372"/>
        <v/>
      </c>
      <c r="AA609" s="11" t="str">
        <f t="shared" ca="1" si="373"/>
        <v/>
      </c>
      <c r="AB609" s="11" t="str">
        <f t="shared" ca="1" si="374"/>
        <v/>
      </c>
      <c r="AC609" s="11" t="str">
        <f ca="1">IF(AA609="","",IFERROR(VLOOKUP(VALUE(AA609),'(辅)战斗时机表'!$A$4:$C$47,3,FALSE)&amp;IF(AB609="","","("&amp;AB609&amp;")"),"配置错误")&amp;IF(AD609="",""," 或 "))</f>
        <v/>
      </c>
      <c r="AD609" s="7" t="str">
        <f t="shared" ca="1" si="375"/>
        <v/>
      </c>
      <c r="AE609" s="7">
        <v>5</v>
      </c>
      <c r="AF609" s="7">
        <f t="shared" ca="1" si="376"/>
        <v>1</v>
      </c>
      <c r="AG609" s="10" t="str">
        <f t="shared" ca="1" si="377"/>
        <v/>
      </c>
      <c r="AH609" s="11" t="str">
        <f t="shared" ca="1" si="378"/>
        <v/>
      </c>
      <c r="AI609" s="11" t="str">
        <f t="shared" ca="1" si="379"/>
        <v/>
      </c>
      <c r="AJ609" s="11" t="str">
        <f ca="1">IF(AH609="","",IFERROR(VLOOKUP(VALUE(AH609),'(辅)战斗时机表'!$A$4:$C$47,3,FALSE)&amp;IF(AI609="","","("&amp;AI609&amp;")"),"配置错误")&amp;IF(AK609="",""," 或 "))</f>
        <v/>
      </c>
    </row>
    <row r="610" spans="1:36" x14ac:dyDescent="0.15">
      <c r="A610" s="9" t="str">
        <f t="shared" ca="1" si="355"/>
        <v>立即</v>
      </c>
      <c r="B610" s="7">
        <f ca="1">IF(OFFSET(Buff!R$6,ROW()-6,0)="","",OFFSET(Buff!R$6,ROW()-6,0))</f>
        <v>0</v>
      </c>
      <c r="C610" s="7">
        <v>1</v>
      </c>
      <c r="D610" s="7">
        <f t="shared" ca="1" si="356"/>
        <v>2</v>
      </c>
      <c r="E610" s="10" t="str">
        <f t="shared" ca="1" si="357"/>
        <v>0</v>
      </c>
      <c r="F610" s="11" t="str">
        <f t="shared" ca="1" si="358"/>
        <v>0</v>
      </c>
      <c r="G610" s="11" t="str">
        <f t="shared" ca="1" si="359"/>
        <v/>
      </c>
      <c r="H610" s="11" t="str">
        <f ca="1">IF(F610="","",IFERROR(VLOOKUP(VALUE(F610),'(辅)战斗时机表'!$A$4:$C$47,3,FALSE)&amp;IF(G610="","","("&amp;G610&amp;")"),"配置错误")&amp;IF(I610="",""," 或 "))</f>
        <v>立即</v>
      </c>
      <c r="I610" s="7" t="str">
        <f t="shared" ca="1" si="360"/>
        <v/>
      </c>
      <c r="J610" s="7">
        <v>2</v>
      </c>
      <c r="K610" s="7">
        <f t="shared" ca="1" si="361"/>
        <v>1</v>
      </c>
      <c r="L610" s="10" t="str">
        <f t="shared" ca="1" si="362"/>
        <v/>
      </c>
      <c r="M610" s="11" t="str">
        <f t="shared" ca="1" si="363"/>
        <v/>
      </c>
      <c r="N610" s="11" t="str">
        <f t="shared" ca="1" si="364"/>
        <v/>
      </c>
      <c r="O610" s="11" t="str">
        <f ca="1">IF(M610="","",IFERROR(VLOOKUP(VALUE(M610),'(辅)战斗时机表'!$A$4:$C$47,3,FALSE)&amp;IF(N610="","","("&amp;N610&amp;")"),"配置错误")&amp;IF(P610="",""," 或 "))</f>
        <v/>
      </c>
      <c r="P610" s="7" t="str">
        <f t="shared" ca="1" si="365"/>
        <v/>
      </c>
      <c r="Q610" s="7">
        <v>3</v>
      </c>
      <c r="R610" s="7">
        <f t="shared" ca="1" si="366"/>
        <v>1</v>
      </c>
      <c r="S610" s="10" t="str">
        <f t="shared" ca="1" si="367"/>
        <v/>
      </c>
      <c r="T610" s="11" t="str">
        <f t="shared" ca="1" si="368"/>
        <v/>
      </c>
      <c r="U610" s="11" t="str">
        <f t="shared" ca="1" si="369"/>
        <v/>
      </c>
      <c r="V610" s="11" t="str">
        <f ca="1">IF(T610="","",IFERROR(VLOOKUP(VALUE(T610),'(辅)战斗时机表'!$A$4:$C$47,3,FALSE)&amp;IF(U610="","","("&amp;U610&amp;")"),"配置错误")&amp;IF(W610="",""," 或 "))</f>
        <v/>
      </c>
      <c r="W610" s="7" t="str">
        <f t="shared" ca="1" si="370"/>
        <v/>
      </c>
      <c r="X610" s="7">
        <v>4</v>
      </c>
      <c r="Y610" s="7">
        <f t="shared" ca="1" si="371"/>
        <v>1</v>
      </c>
      <c r="Z610" s="10" t="str">
        <f t="shared" ca="1" si="372"/>
        <v/>
      </c>
      <c r="AA610" s="11" t="str">
        <f t="shared" ca="1" si="373"/>
        <v/>
      </c>
      <c r="AB610" s="11" t="str">
        <f t="shared" ca="1" si="374"/>
        <v/>
      </c>
      <c r="AC610" s="11" t="str">
        <f ca="1">IF(AA610="","",IFERROR(VLOOKUP(VALUE(AA610),'(辅)战斗时机表'!$A$4:$C$47,3,FALSE)&amp;IF(AB610="","","("&amp;AB610&amp;")"),"配置错误")&amp;IF(AD610="",""," 或 "))</f>
        <v/>
      </c>
      <c r="AD610" s="7" t="str">
        <f t="shared" ca="1" si="375"/>
        <v/>
      </c>
      <c r="AE610" s="7">
        <v>5</v>
      </c>
      <c r="AF610" s="7">
        <f t="shared" ca="1" si="376"/>
        <v>1</v>
      </c>
      <c r="AG610" s="10" t="str">
        <f t="shared" ca="1" si="377"/>
        <v/>
      </c>
      <c r="AH610" s="11" t="str">
        <f t="shared" ca="1" si="378"/>
        <v/>
      </c>
      <c r="AI610" s="11" t="str">
        <f t="shared" ca="1" si="379"/>
        <v/>
      </c>
      <c r="AJ610" s="11" t="str">
        <f ca="1">IF(AH610="","",IFERROR(VLOOKUP(VALUE(AH610),'(辅)战斗时机表'!$A$4:$C$47,3,FALSE)&amp;IF(AI610="","","("&amp;AI610&amp;")"),"配置错误")&amp;IF(AK610="",""," 或 "))</f>
        <v/>
      </c>
    </row>
    <row r="611" spans="1:36" x14ac:dyDescent="0.15">
      <c r="A611" s="9" t="str">
        <f t="shared" ca="1" si="355"/>
        <v>立即</v>
      </c>
      <c r="B611" s="7">
        <f ca="1">IF(OFFSET(Buff!R$6,ROW()-6,0)="","",OFFSET(Buff!R$6,ROW()-6,0))</f>
        <v>0</v>
      </c>
      <c r="C611" s="7">
        <v>1</v>
      </c>
      <c r="D611" s="7">
        <f t="shared" ca="1" si="356"/>
        <v>2</v>
      </c>
      <c r="E611" s="10" t="str">
        <f t="shared" ca="1" si="357"/>
        <v>0</v>
      </c>
      <c r="F611" s="11" t="str">
        <f t="shared" ca="1" si="358"/>
        <v>0</v>
      </c>
      <c r="G611" s="11" t="str">
        <f t="shared" ca="1" si="359"/>
        <v/>
      </c>
      <c r="H611" s="11" t="str">
        <f ca="1">IF(F611="","",IFERROR(VLOOKUP(VALUE(F611),'(辅)战斗时机表'!$A$4:$C$47,3,FALSE)&amp;IF(G611="","","("&amp;G611&amp;")"),"配置错误")&amp;IF(I611="",""," 或 "))</f>
        <v>立即</v>
      </c>
      <c r="I611" s="7" t="str">
        <f t="shared" ca="1" si="360"/>
        <v/>
      </c>
      <c r="J611" s="7">
        <v>2</v>
      </c>
      <c r="K611" s="7">
        <f t="shared" ca="1" si="361"/>
        <v>1</v>
      </c>
      <c r="L611" s="10" t="str">
        <f t="shared" ca="1" si="362"/>
        <v/>
      </c>
      <c r="M611" s="11" t="str">
        <f t="shared" ca="1" si="363"/>
        <v/>
      </c>
      <c r="N611" s="11" t="str">
        <f t="shared" ca="1" si="364"/>
        <v/>
      </c>
      <c r="O611" s="11" t="str">
        <f ca="1">IF(M611="","",IFERROR(VLOOKUP(VALUE(M611),'(辅)战斗时机表'!$A$4:$C$47,3,FALSE)&amp;IF(N611="","","("&amp;N611&amp;")"),"配置错误")&amp;IF(P611="",""," 或 "))</f>
        <v/>
      </c>
      <c r="P611" s="7" t="str">
        <f t="shared" ca="1" si="365"/>
        <v/>
      </c>
      <c r="Q611" s="7">
        <v>3</v>
      </c>
      <c r="R611" s="7">
        <f t="shared" ca="1" si="366"/>
        <v>1</v>
      </c>
      <c r="S611" s="10" t="str">
        <f t="shared" ca="1" si="367"/>
        <v/>
      </c>
      <c r="T611" s="11" t="str">
        <f t="shared" ca="1" si="368"/>
        <v/>
      </c>
      <c r="U611" s="11" t="str">
        <f t="shared" ca="1" si="369"/>
        <v/>
      </c>
      <c r="V611" s="11" t="str">
        <f ca="1">IF(T611="","",IFERROR(VLOOKUP(VALUE(T611),'(辅)战斗时机表'!$A$4:$C$47,3,FALSE)&amp;IF(U611="","","("&amp;U611&amp;")"),"配置错误")&amp;IF(W611="",""," 或 "))</f>
        <v/>
      </c>
      <c r="W611" s="7" t="str">
        <f t="shared" ca="1" si="370"/>
        <v/>
      </c>
      <c r="X611" s="7">
        <v>4</v>
      </c>
      <c r="Y611" s="7">
        <f t="shared" ca="1" si="371"/>
        <v>1</v>
      </c>
      <c r="Z611" s="10" t="str">
        <f t="shared" ca="1" si="372"/>
        <v/>
      </c>
      <c r="AA611" s="11" t="str">
        <f t="shared" ca="1" si="373"/>
        <v/>
      </c>
      <c r="AB611" s="11" t="str">
        <f t="shared" ca="1" si="374"/>
        <v/>
      </c>
      <c r="AC611" s="11" t="str">
        <f ca="1">IF(AA611="","",IFERROR(VLOOKUP(VALUE(AA611),'(辅)战斗时机表'!$A$4:$C$47,3,FALSE)&amp;IF(AB611="","","("&amp;AB611&amp;")"),"配置错误")&amp;IF(AD611="",""," 或 "))</f>
        <v/>
      </c>
      <c r="AD611" s="7" t="str">
        <f t="shared" ca="1" si="375"/>
        <v/>
      </c>
      <c r="AE611" s="7">
        <v>5</v>
      </c>
      <c r="AF611" s="7">
        <f t="shared" ca="1" si="376"/>
        <v>1</v>
      </c>
      <c r="AG611" s="10" t="str">
        <f t="shared" ca="1" si="377"/>
        <v/>
      </c>
      <c r="AH611" s="11" t="str">
        <f t="shared" ca="1" si="378"/>
        <v/>
      </c>
      <c r="AI611" s="11" t="str">
        <f t="shared" ca="1" si="379"/>
        <v/>
      </c>
      <c r="AJ611" s="11" t="str">
        <f ca="1">IF(AH611="","",IFERROR(VLOOKUP(VALUE(AH611),'(辅)战斗时机表'!$A$4:$C$47,3,FALSE)&amp;IF(AI611="","","("&amp;AI611&amp;")"),"配置错误")&amp;IF(AK611="",""," 或 "))</f>
        <v/>
      </c>
    </row>
    <row r="612" spans="1:36" x14ac:dyDescent="0.15">
      <c r="A612" s="9" t="str">
        <f t="shared" ca="1" si="355"/>
        <v>立即</v>
      </c>
      <c r="B612" s="7">
        <f ca="1">IF(OFFSET(Buff!R$6,ROW()-6,0)="","",OFFSET(Buff!R$6,ROW()-6,0))</f>
        <v>0</v>
      </c>
      <c r="C612" s="7">
        <v>1</v>
      </c>
      <c r="D612" s="7">
        <f t="shared" ca="1" si="356"/>
        <v>2</v>
      </c>
      <c r="E612" s="10" t="str">
        <f t="shared" ca="1" si="357"/>
        <v>0</v>
      </c>
      <c r="F612" s="11" t="str">
        <f t="shared" ca="1" si="358"/>
        <v>0</v>
      </c>
      <c r="G612" s="11" t="str">
        <f t="shared" ca="1" si="359"/>
        <v/>
      </c>
      <c r="H612" s="11" t="str">
        <f ca="1">IF(F612="","",IFERROR(VLOOKUP(VALUE(F612),'(辅)战斗时机表'!$A$4:$C$47,3,FALSE)&amp;IF(G612="","","("&amp;G612&amp;")"),"配置错误")&amp;IF(I612="",""," 或 "))</f>
        <v>立即</v>
      </c>
      <c r="I612" s="7" t="str">
        <f t="shared" ca="1" si="360"/>
        <v/>
      </c>
      <c r="J612" s="7">
        <v>2</v>
      </c>
      <c r="K612" s="7">
        <f t="shared" ca="1" si="361"/>
        <v>1</v>
      </c>
      <c r="L612" s="10" t="str">
        <f t="shared" ca="1" si="362"/>
        <v/>
      </c>
      <c r="M612" s="11" t="str">
        <f t="shared" ca="1" si="363"/>
        <v/>
      </c>
      <c r="N612" s="11" t="str">
        <f t="shared" ca="1" si="364"/>
        <v/>
      </c>
      <c r="O612" s="11" t="str">
        <f ca="1">IF(M612="","",IFERROR(VLOOKUP(VALUE(M612),'(辅)战斗时机表'!$A$4:$C$47,3,FALSE)&amp;IF(N612="","","("&amp;N612&amp;")"),"配置错误")&amp;IF(P612="",""," 或 "))</f>
        <v/>
      </c>
      <c r="P612" s="7" t="str">
        <f t="shared" ca="1" si="365"/>
        <v/>
      </c>
      <c r="Q612" s="7">
        <v>3</v>
      </c>
      <c r="R612" s="7">
        <f t="shared" ca="1" si="366"/>
        <v>1</v>
      </c>
      <c r="S612" s="10" t="str">
        <f t="shared" ca="1" si="367"/>
        <v/>
      </c>
      <c r="T612" s="11" t="str">
        <f t="shared" ca="1" si="368"/>
        <v/>
      </c>
      <c r="U612" s="11" t="str">
        <f t="shared" ca="1" si="369"/>
        <v/>
      </c>
      <c r="V612" s="11" t="str">
        <f ca="1">IF(T612="","",IFERROR(VLOOKUP(VALUE(T612),'(辅)战斗时机表'!$A$4:$C$47,3,FALSE)&amp;IF(U612="","","("&amp;U612&amp;")"),"配置错误")&amp;IF(W612="",""," 或 "))</f>
        <v/>
      </c>
      <c r="W612" s="7" t="str">
        <f t="shared" ca="1" si="370"/>
        <v/>
      </c>
      <c r="X612" s="7">
        <v>4</v>
      </c>
      <c r="Y612" s="7">
        <f t="shared" ca="1" si="371"/>
        <v>1</v>
      </c>
      <c r="Z612" s="10" t="str">
        <f t="shared" ca="1" si="372"/>
        <v/>
      </c>
      <c r="AA612" s="11" t="str">
        <f t="shared" ca="1" si="373"/>
        <v/>
      </c>
      <c r="AB612" s="11" t="str">
        <f t="shared" ca="1" si="374"/>
        <v/>
      </c>
      <c r="AC612" s="11" t="str">
        <f ca="1">IF(AA612="","",IFERROR(VLOOKUP(VALUE(AA612),'(辅)战斗时机表'!$A$4:$C$47,3,FALSE)&amp;IF(AB612="","","("&amp;AB612&amp;")"),"配置错误")&amp;IF(AD612="",""," 或 "))</f>
        <v/>
      </c>
      <c r="AD612" s="7" t="str">
        <f t="shared" ca="1" si="375"/>
        <v/>
      </c>
      <c r="AE612" s="7">
        <v>5</v>
      </c>
      <c r="AF612" s="7">
        <f t="shared" ca="1" si="376"/>
        <v>1</v>
      </c>
      <c r="AG612" s="10" t="str">
        <f t="shared" ca="1" si="377"/>
        <v/>
      </c>
      <c r="AH612" s="11" t="str">
        <f t="shared" ca="1" si="378"/>
        <v/>
      </c>
      <c r="AI612" s="11" t="str">
        <f t="shared" ca="1" si="379"/>
        <v/>
      </c>
      <c r="AJ612" s="11" t="str">
        <f ca="1">IF(AH612="","",IFERROR(VLOOKUP(VALUE(AH612),'(辅)战斗时机表'!$A$4:$C$47,3,FALSE)&amp;IF(AI612="","","("&amp;AI612&amp;")"),"配置错误")&amp;IF(AK612="",""," 或 "))</f>
        <v/>
      </c>
    </row>
    <row r="613" spans="1:36" x14ac:dyDescent="0.15">
      <c r="A613" s="9" t="str">
        <f t="shared" ca="1" si="355"/>
        <v>立即</v>
      </c>
      <c r="B613" s="7">
        <f ca="1">IF(OFFSET(Buff!R$6,ROW()-6,0)="","",OFFSET(Buff!R$6,ROW()-6,0))</f>
        <v>0</v>
      </c>
      <c r="C613" s="7">
        <v>1</v>
      </c>
      <c r="D613" s="7">
        <f t="shared" ca="1" si="356"/>
        <v>2</v>
      </c>
      <c r="E613" s="10" t="str">
        <f t="shared" ca="1" si="357"/>
        <v>0</v>
      </c>
      <c r="F613" s="11" t="str">
        <f t="shared" ca="1" si="358"/>
        <v>0</v>
      </c>
      <c r="G613" s="11" t="str">
        <f t="shared" ca="1" si="359"/>
        <v/>
      </c>
      <c r="H613" s="11" t="str">
        <f ca="1">IF(F613="","",IFERROR(VLOOKUP(VALUE(F613),'(辅)战斗时机表'!$A$4:$C$47,3,FALSE)&amp;IF(G613="","","("&amp;G613&amp;")"),"配置错误")&amp;IF(I613="",""," 或 "))</f>
        <v>立即</v>
      </c>
      <c r="I613" s="7" t="str">
        <f t="shared" ca="1" si="360"/>
        <v/>
      </c>
      <c r="J613" s="7">
        <v>2</v>
      </c>
      <c r="K613" s="7">
        <f t="shared" ca="1" si="361"/>
        <v>1</v>
      </c>
      <c r="L613" s="10" t="str">
        <f t="shared" ca="1" si="362"/>
        <v/>
      </c>
      <c r="M613" s="11" t="str">
        <f t="shared" ca="1" si="363"/>
        <v/>
      </c>
      <c r="N613" s="11" t="str">
        <f t="shared" ca="1" si="364"/>
        <v/>
      </c>
      <c r="O613" s="11" t="str">
        <f ca="1">IF(M613="","",IFERROR(VLOOKUP(VALUE(M613),'(辅)战斗时机表'!$A$4:$C$47,3,FALSE)&amp;IF(N613="","","("&amp;N613&amp;")"),"配置错误")&amp;IF(P613="",""," 或 "))</f>
        <v/>
      </c>
      <c r="P613" s="7" t="str">
        <f t="shared" ca="1" si="365"/>
        <v/>
      </c>
      <c r="Q613" s="7">
        <v>3</v>
      </c>
      <c r="R613" s="7">
        <f t="shared" ca="1" si="366"/>
        <v>1</v>
      </c>
      <c r="S613" s="10" t="str">
        <f t="shared" ca="1" si="367"/>
        <v/>
      </c>
      <c r="T613" s="11" t="str">
        <f t="shared" ca="1" si="368"/>
        <v/>
      </c>
      <c r="U613" s="11" t="str">
        <f t="shared" ca="1" si="369"/>
        <v/>
      </c>
      <c r="V613" s="11" t="str">
        <f ca="1">IF(T613="","",IFERROR(VLOOKUP(VALUE(T613),'(辅)战斗时机表'!$A$4:$C$47,3,FALSE)&amp;IF(U613="","","("&amp;U613&amp;")"),"配置错误")&amp;IF(W613="",""," 或 "))</f>
        <v/>
      </c>
      <c r="W613" s="7" t="str">
        <f t="shared" ca="1" si="370"/>
        <v/>
      </c>
      <c r="X613" s="7">
        <v>4</v>
      </c>
      <c r="Y613" s="7">
        <f t="shared" ca="1" si="371"/>
        <v>1</v>
      </c>
      <c r="Z613" s="10" t="str">
        <f t="shared" ca="1" si="372"/>
        <v/>
      </c>
      <c r="AA613" s="11" t="str">
        <f t="shared" ca="1" si="373"/>
        <v/>
      </c>
      <c r="AB613" s="11" t="str">
        <f t="shared" ca="1" si="374"/>
        <v/>
      </c>
      <c r="AC613" s="11" t="str">
        <f ca="1">IF(AA613="","",IFERROR(VLOOKUP(VALUE(AA613),'(辅)战斗时机表'!$A$4:$C$47,3,FALSE)&amp;IF(AB613="","","("&amp;AB613&amp;")"),"配置错误")&amp;IF(AD613="",""," 或 "))</f>
        <v/>
      </c>
      <c r="AD613" s="7" t="str">
        <f t="shared" ca="1" si="375"/>
        <v/>
      </c>
      <c r="AE613" s="7">
        <v>5</v>
      </c>
      <c r="AF613" s="7">
        <f t="shared" ca="1" si="376"/>
        <v>1</v>
      </c>
      <c r="AG613" s="10" t="str">
        <f t="shared" ca="1" si="377"/>
        <v/>
      </c>
      <c r="AH613" s="11" t="str">
        <f t="shared" ca="1" si="378"/>
        <v/>
      </c>
      <c r="AI613" s="11" t="str">
        <f t="shared" ca="1" si="379"/>
        <v/>
      </c>
      <c r="AJ613" s="11" t="str">
        <f ca="1">IF(AH613="","",IFERROR(VLOOKUP(VALUE(AH613),'(辅)战斗时机表'!$A$4:$C$47,3,FALSE)&amp;IF(AI613="","","("&amp;AI613&amp;")"),"配置错误")&amp;IF(AK613="",""," 或 "))</f>
        <v/>
      </c>
    </row>
    <row r="614" spans="1:36" x14ac:dyDescent="0.15">
      <c r="A614" s="9" t="str">
        <f t="shared" ca="1" si="355"/>
        <v>使用大招前 或 普攻前</v>
      </c>
      <c r="B614" s="7" t="str">
        <f ca="1">IF(OFFSET(Buff!R$6,ROW()-6,0)="","",OFFSET(Buff!R$6,ROW()-6,0))</f>
        <v>604|607</v>
      </c>
      <c r="C614" s="7">
        <v>1</v>
      </c>
      <c r="D614" s="7">
        <f t="shared" ca="1" si="356"/>
        <v>4</v>
      </c>
      <c r="E614" s="10" t="str">
        <f t="shared" ca="1" si="357"/>
        <v>604</v>
      </c>
      <c r="F614" s="11" t="str">
        <f t="shared" ca="1" si="358"/>
        <v>604</v>
      </c>
      <c r="G614" s="11" t="str">
        <f t="shared" ca="1" si="359"/>
        <v/>
      </c>
      <c r="H614" s="11" t="str">
        <f ca="1">IF(F614="","",IFERROR(VLOOKUP(VALUE(F614),'(辅)战斗时机表'!$A$4:$C$47,3,FALSE)&amp;IF(G614="","","("&amp;G614&amp;")"),"配置错误")&amp;IF(I614="",""," 或 "))</f>
        <v xml:space="preserve">使用大招前 或 </v>
      </c>
      <c r="I614" s="7" t="str">
        <f t="shared" ca="1" si="360"/>
        <v>607</v>
      </c>
      <c r="J614" s="7">
        <v>2</v>
      </c>
      <c r="K614" s="7">
        <f t="shared" ca="1" si="361"/>
        <v>4</v>
      </c>
      <c r="L614" s="10" t="str">
        <f t="shared" ca="1" si="362"/>
        <v>607</v>
      </c>
      <c r="M614" s="11" t="str">
        <f t="shared" ca="1" si="363"/>
        <v>607</v>
      </c>
      <c r="N614" s="11" t="str">
        <f t="shared" ca="1" si="364"/>
        <v/>
      </c>
      <c r="O614" s="11" t="str">
        <f ca="1">IF(M614="","",IFERROR(VLOOKUP(VALUE(M614),'(辅)战斗时机表'!$A$4:$C$47,3,FALSE)&amp;IF(N614="","","("&amp;N614&amp;")"),"配置错误")&amp;IF(P614="",""," 或 "))</f>
        <v>普攻前</v>
      </c>
      <c r="P614" s="7" t="str">
        <f t="shared" ca="1" si="365"/>
        <v/>
      </c>
      <c r="Q614" s="7">
        <v>3</v>
      </c>
      <c r="R614" s="7">
        <f t="shared" ca="1" si="366"/>
        <v>1</v>
      </c>
      <c r="S614" s="10" t="str">
        <f t="shared" ca="1" si="367"/>
        <v/>
      </c>
      <c r="T614" s="11" t="str">
        <f t="shared" ca="1" si="368"/>
        <v/>
      </c>
      <c r="U614" s="11" t="str">
        <f t="shared" ca="1" si="369"/>
        <v/>
      </c>
      <c r="V614" s="11" t="str">
        <f ca="1">IF(T614="","",IFERROR(VLOOKUP(VALUE(T614),'(辅)战斗时机表'!$A$4:$C$47,3,FALSE)&amp;IF(U614="","","("&amp;U614&amp;")"),"配置错误")&amp;IF(W614="",""," 或 "))</f>
        <v/>
      </c>
      <c r="W614" s="7" t="str">
        <f t="shared" ca="1" si="370"/>
        <v/>
      </c>
      <c r="X614" s="7">
        <v>4</v>
      </c>
      <c r="Y614" s="7">
        <f t="shared" ca="1" si="371"/>
        <v>1</v>
      </c>
      <c r="Z614" s="10" t="str">
        <f t="shared" ca="1" si="372"/>
        <v/>
      </c>
      <c r="AA614" s="11" t="str">
        <f t="shared" ca="1" si="373"/>
        <v/>
      </c>
      <c r="AB614" s="11" t="str">
        <f t="shared" ca="1" si="374"/>
        <v/>
      </c>
      <c r="AC614" s="11" t="str">
        <f ca="1">IF(AA614="","",IFERROR(VLOOKUP(VALUE(AA614),'(辅)战斗时机表'!$A$4:$C$47,3,FALSE)&amp;IF(AB614="","","("&amp;AB614&amp;")"),"配置错误")&amp;IF(AD614="",""," 或 "))</f>
        <v/>
      </c>
      <c r="AD614" s="7" t="str">
        <f t="shared" ca="1" si="375"/>
        <v/>
      </c>
      <c r="AE614" s="7">
        <v>5</v>
      </c>
      <c r="AF614" s="7">
        <f t="shared" ca="1" si="376"/>
        <v>1</v>
      </c>
      <c r="AG614" s="10" t="str">
        <f t="shared" ca="1" si="377"/>
        <v/>
      </c>
      <c r="AH614" s="11" t="str">
        <f t="shared" ca="1" si="378"/>
        <v/>
      </c>
      <c r="AI614" s="11" t="str">
        <f t="shared" ca="1" si="379"/>
        <v/>
      </c>
      <c r="AJ614" s="11" t="str">
        <f ca="1">IF(AH614="","",IFERROR(VLOOKUP(VALUE(AH614),'(辅)战斗时机表'!$A$4:$C$47,3,FALSE)&amp;IF(AI614="","","("&amp;AI614&amp;")"),"配置错误")&amp;IF(AK614="",""," 或 "))</f>
        <v/>
      </c>
    </row>
    <row r="615" spans="1:36" x14ac:dyDescent="0.15">
      <c r="A615" s="9" t="str">
        <f t="shared" ca="1" si="355"/>
        <v>立即</v>
      </c>
      <c r="B615" s="7">
        <f ca="1">IF(OFFSET(Buff!R$6,ROW()-6,0)="","",OFFSET(Buff!R$6,ROW()-6,0))</f>
        <v>0</v>
      </c>
      <c r="C615" s="7">
        <v>1</v>
      </c>
      <c r="D615" s="7">
        <f t="shared" ca="1" si="356"/>
        <v>2</v>
      </c>
      <c r="E615" s="10" t="str">
        <f t="shared" ca="1" si="357"/>
        <v>0</v>
      </c>
      <c r="F615" s="11" t="str">
        <f t="shared" ca="1" si="358"/>
        <v>0</v>
      </c>
      <c r="G615" s="11" t="str">
        <f t="shared" ca="1" si="359"/>
        <v/>
      </c>
      <c r="H615" s="11" t="str">
        <f ca="1">IF(F615="","",IFERROR(VLOOKUP(VALUE(F615),'(辅)战斗时机表'!$A$4:$C$47,3,FALSE)&amp;IF(G615="","","("&amp;G615&amp;")"),"配置错误")&amp;IF(I615="",""," 或 "))</f>
        <v>立即</v>
      </c>
      <c r="I615" s="7" t="str">
        <f t="shared" ca="1" si="360"/>
        <v/>
      </c>
      <c r="J615" s="7">
        <v>2</v>
      </c>
      <c r="K615" s="7">
        <f t="shared" ca="1" si="361"/>
        <v>1</v>
      </c>
      <c r="L615" s="10" t="str">
        <f t="shared" ca="1" si="362"/>
        <v/>
      </c>
      <c r="M615" s="11" t="str">
        <f t="shared" ca="1" si="363"/>
        <v/>
      </c>
      <c r="N615" s="11" t="str">
        <f t="shared" ca="1" si="364"/>
        <v/>
      </c>
      <c r="O615" s="11" t="str">
        <f ca="1">IF(M615="","",IFERROR(VLOOKUP(VALUE(M615),'(辅)战斗时机表'!$A$4:$C$47,3,FALSE)&amp;IF(N615="","","("&amp;N615&amp;")"),"配置错误")&amp;IF(P615="",""," 或 "))</f>
        <v/>
      </c>
      <c r="P615" s="7" t="str">
        <f t="shared" ca="1" si="365"/>
        <v/>
      </c>
      <c r="Q615" s="7">
        <v>3</v>
      </c>
      <c r="R615" s="7">
        <f t="shared" ca="1" si="366"/>
        <v>1</v>
      </c>
      <c r="S615" s="10" t="str">
        <f t="shared" ca="1" si="367"/>
        <v/>
      </c>
      <c r="T615" s="11" t="str">
        <f t="shared" ca="1" si="368"/>
        <v/>
      </c>
      <c r="U615" s="11" t="str">
        <f t="shared" ca="1" si="369"/>
        <v/>
      </c>
      <c r="V615" s="11" t="str">
        <f ca="1">IF(T615="","",IFERROR(VLOOKUP(VALUE(T615),'(辅)战斗时机表'!$A$4:$C$47,3,FALSE)&amp;IF(U615="","","("&amp;U615&amp;")"),"配置错误")&amp;IF(W615="",""," 或 "))</f>
        <v/>
      </c>
      <c r="W615" s="7" t="str">
        <f t="shared" ca="1" si="370"/>
        <v/>
      </c>
      <c r="X615" s="7">
        <v>4</v>
      </c>
      <c r="Y615" s="7">
        <f t="shared" ca="1" si="371"/>
        <v>1</v>
      </c>
      <c r="Z615" s="10" t="str">
        <f t="shared" ca="1" si="372"/>
        <v/>
      </c>
      <c r="AA615" s="11" t="str">
        <f t="shared" ca="1" si="373"/>
        <v/>
      </c>
      <c r="AB615" s="11" t="str">
        <f t="shared" ca="1" si="374"/>
        <v/>
      </c>
      <c r="AC615" s="11" t="str">
        <f ca="1">IF(AA615="","",IFERROR(VLOOKUP(VALUE(AA615),'(辅)战斗时机表'!$A$4:$C$47,3,FALSE)&amp;IF(AB615="","","("&amp;AB615&amp;")"),"配置错误")&amp;IF(AD615="",""," 或 "))</f>
        <v/>
      </c>
      <c r="AD615" s="7" t="str">
        <f t="shared" ca="1" si="375"/>
        <v/>
      </c>
      <c r="AE615" s="7">
        <v>5</v>
      </c>
      <c r="AF615" s="7">
        <f t="shared" ca="1" si="376"/>
        <v>1</v>
      </c>
      <c r="AG615" s="10" t="str">
        <f t="shared" ca="1" si="377"/>
        <v/>
      </c>
      <c r="AH615" s="11" t="str">
        <f t="shared" ca="1" si="378"/>
        <v/>
      </c>
      <c r="AI615" s="11" t="str">
        <f t="shared" ca="1" si="379"/>
        <v/>
      </c>
      <c r="AJ615" s="11" t="str">
        <f ca="1">IF(AH615="","",IFERROR(VLOOKUP(VALUE(AH615),'(辅)战斗时机表'!$A$4:$C$47,3,FALSE)&amp;IF(AI615="","","("&amp;AI615&amp;")"),"配置错误")&amp;IF(AK615="",""," 或 "))</f>
        <v/>
      </c>
    </row>
    <row r="616" spans="1:36" x14ac:dyDescent="0.15">
      <c r="A616" s="9" t="str">
        <f t="shared" ca="1" si="355"/>
        <v>立即</v>
      </c>
      <c r="B616" s="7">
        <f ca="1">IF(OFFSET(Buff!R$6,ROW()-6,0)="","",OFFSET(Buff!R$6,ROW()-6,0))</f>
        <v>0</v>
      </c>
      <c r="C616" s="7">
        <v>1</v>
      </c>
      <c r="D616" s="7">
        <f t="shared" ca="1" si="356"/>
        <v>2</v>
      </c>
      <c r="E616" s="10" t="str">
        <f t="shared" ca="1" si="357"/>
        <v>0</v>
      </c>
      <c r="F616" s="11" t="str">
        <f t="shared" ca="1" si="358"/>
        <v>0</v>
      </c>
      <c r="G616" s="11" t="str">
        <f t="shared" ca="1" si="359"/>
        <v/>
      </c>
      <c r="H616" s="11" t="str">
        <f ca="1">IF(F616="","",IFERROR(VLOOKUP(VALUE(F616),'(辅)战斗时机表'!$A$4:$C$47,3,FALSE)&amp;IF(G616="","","("&amp;G616&amp;")"),"配置错误")&amp;IF(I616="",""," 或 "))</f>
        <v>立即</v>
      </c>
      <c r="I616" s="7" t="str">
        <f t="shared" ca="1" si="360"/>
        <v/>
      </c>
      <c r="J616" s="7">
        <v>2</v>
      </c>
      <c r="K616" s="7">
        <f t="shared" ca="1" si="361"/>
        <v>1</v>
      </c>
      <c r="L616" s="10" t="str">
        <f t="shared" ca="1" si="362"/>
        <v/>
      </c>
      <c r="M616" s="11" t="str">
        <f t="shared" ca="1" si="363"/>
        <v/>
      </c>
      <c r="N616" s="11" t="str">
        <f t="shared" ca="1" si="364"/>
        <v/>
      </c>
      <c r="O616" s="11" t="str">
        <f ca="1">IF(M616="","",IFERROR(VLOOKUP(VALUE(M616),'(辅)战斗时机表'!$A$4:$C$47,3,FALSE)&amp;IF(N616="","","("&amp;N616&amp;")"),"配置错误")&amp;IF(P616="",""," 或 "))</f>
        <v/>
      </c>
      <c r="P616" s="7" t="str">
        <f t="shared" ca="1" si="365"/>
        <v/>
      </c>
      <c r="Q616" s="7">
        <v>3</v>
      </c>
      <c r="R616" s="7">
        <f t="shared" ca="1" si="366"/>
        <v>1</v>
      </c>
      <c r="S616" s="10" t="str">
        <f t="shared" ca="1" si="367"/>
        <v/>
      </c>
      <c r="T616" s="11" t="str">
        <f t="shared" ca="1" si="368"/>
        <v/>
      </c>
      <c r="U616" s="11" t="str">
        <f t="shared" ca="1" si="369"/>
        <v/>
      </c>
      <c r="V616" s="11" t="str">
        <f ca="1">IF(T616="","",IFERROR(VLOOKUP(VALUE(T616),'(辅)战斗时机表'!$A$4:$C$47,3,FALSE)&amp;IF(U616="","","("&amp;U616&amp;")"),"配置错误")&amp;IF(W616="",""," 或 "))</f>
        <v/>
      </c>
      <c r="W616" s="7" t="str">
        <f t="shared" ca="1" si="370"/>
        <v/>
      </c>
      <c r="X616" s="7">
        <v>4</v>
      </c>
      <c r="Y616" s="7">
        <f t="shared" ca="1" si="371"/>
        <v>1</v>
      </c>
      <c r="Z616" s="10" t="str">
        <f t="shared" ca="1" si="372"/>
        <v/>
      </c>
      <c r="AA616" s="11" t="str">
        <f t="shared" ca="1" si="373"/>
        <v/>
      </c>
      <c r="AB616" s="11" t="str">
        <f t="shared" ca="1" si="374"/>
        <v/>
      </c>
      <c r="AC616" s="11" t="str">
        <f ca="1">IF(AA616="","",IFERROR(VLOOKUP(VALUE(AA616),'(辅)战斗时机表'!$A$4:$C$47,3,FALSE)&amp;IF(AB616="","","("&amp;AB616&amp;")"),"配置错误")&amp;IF(AD616="",""," 或 "))</f>
        <v/>
      </c>
      <c r="AD616" s="7" t="str">
        <f t="shared" ca="1" si="375"/>
        <v/>
      </c>
      <c r="AE616" s="7">
        <v>5</v>
      </c>
      <c r="AF616" s="7">
        <f t="shared" ca="1" si="376"/>
        <v>1</v>
      </c>
      <c r="AG616" s="10" t="str">
        <f t="shared" ca="1" si="377"/>
        <v/>
      </c>
      <c r="AH616" s="11" t="str">
        <f t="shared" ca="1" si="378"/>
        <v/>
      </c>
      <c r="AI616" s="11" t="str">
        <f t="shared" ca="1" si="379"/>
        <v/>
      </c>
      <c r="AJ616" s="11" t="str">
        <f ca="1">IF(AH616="","",IFERROR(VLOOKUP(VALUE(AH616),'(辅)战斗时机表'!$A$4:$C$47,3,FALSE)&amp;IF(AI616="","","("&amp;AI616&amp;")"),"配置错误")&amp;IF(AK616="",""," 或 "))</f>
        <v/>
      </c>
    </row>
    <row r="617" spans="1:36" x14ac:dyDescent="0.15">
      <c r="A617" s="9" t="str">
        <f t="shared" ca="1" si="355"/>
        <v>立即</v>
      </c>
      <c r="B617" s="7">
        <f ca="1">IF(OFFSET(Buff!R$6,ROW()-6,0)="","",OFFSET(Buff!R$6,ROW()-6,0))</f>
        <v>0</v>
      </c>
      <c r="C617" s="7">
        <v>1</v>
      </c>
      <c r="D617" s="7">
        <f t="shared" ca="1" si="356"/>
        <v>2</v>
      </c>
      <c r="E617" s="10" t="str">
        <f t="shared" ca="1" si="357"/>
        <v>0</v>
      </c>
      <c r="F617" s="11" t="str">
        <f t="shared" ca="1" si="358"/>
        <v>0</v>
      </c>
      <c r="G617" s="11" t="str">
        <f t="shared" ca="1" si="359"/>
        <v/>
      </c>
      <c r="H617" s="11" t="str">
        <f ca="1">IF(F617="","",IFERROR(VLOOKUP(VALUE(F617),'(辅)战斗时机表'!$A$4:$C$47,3,FALSE)&amp;IF(G617="","","("&amp;G617&amp;")"),"配置错误")&amp;IF(I617="",""," 或 "))</f>
        <v>立即</v>
      </c>
      <c r="I617" s="7" t="str">
        <f t="shared" ca="1" si="360"/>
        <v/>
      </c>
      <c r="J617" s="7">
        <v>2</v>
      </c>
      <c r="K617" s="7">
        <f t="shared" ca="1" si="361"/>
        <v>1</v>
      </c>
      <c r="L617" s="10" t="str">
        <f t="shared" ca="1" si="362"/>
        <v/>
      </c>
      <c r="M617" s="11" t="str">
        <f t="shared" ca="1" si="363"/>
        <v/>
      </c>
      <c r="N617" s="11" t="str">
        <f t="shared" ca="1" si="364"/>
        <v/>
      </c>
      <c r="O617" s="11" t="str">
        <f ca="1">IF(M617="","",IFERROR(VLOOKUP(VALUE(M617),'(辅)战斗时机表'!$A$4:$C$47,3,FALSE)&amp;IF(N617="","","("&amp;N617&amp;")"),"配置错误")&amp;IF(P617="",""," 或 "))</f>
        <v/>
      </c>
      <c r="P617" s="7" t="str">
        <f t="shared" ca="1" si="365"/>
        <v/>
      </c>
      <c r="Q617" s="7">
        <v>3</v>
      </c>
      <c r="R617" s="7">
        <f t="shared" ca="1" si="366"/>
        <v>1</v>
      </c>
      <c r="S617" s="10" t="str">
        <f t="shared" ca="1" si="367"/>
        <v/>
      </c>
      <c r="T617" s="11" t="str">
        <f t="shared" ca="1" si="368"/>
        <v/>
      </c>
      <c r="U617" s="11" t="str">
        <f t="shared" ca="1" si="369"/>
        <v/>
      </c>
      <c r="V617" s="11" t="str">
        <f ca="1">IF(T617="","",IFERROR(VLOOKUP(VALUE(T617),'(辅)战斗时机表'!$A$4:$C$47,3,FALSE)&amp;IF(U617="","","("&amp;U617&amp;")"),"配置错误")&amp;IF(W617="",""," 或 "))</f>
        <v/>
      </c>
      <c r="W617" s="7" t="str">
        <f t="shared" ca="1" si="370"/>
        <v/>
      </c>
      <c r="X617" s="7">
        <v>4</v>
      </c>
      <c r="Y617" s="7">
        <f t="shared" ca="1" si="371"/>
        <v>1</v>
      </c>
      <c r="Z617" s="10" t="str">
        <f t="shared" ca="1" si="372"/>
        <v/>
      </c>
      <c r="AA617" s="11" t="str">
        <f t="shared" ca="1" si="373"/>
        <v/>
      </c>
      <c r="AB617" s="11" t="str">
        <f t="shared" ca="1" si="374"/>
        <v/>
      </c>
      <c r="AC617" s="11" t="str">
        <f ca="1">IF(AA617="","",IFERROR(VLOOKUP(VALUE(AA617),'(辅)战斗时机表'!$A$4:$C$47,3,FALSE)&amp;IF(AB617="","","("&amp;AB617&amp;")"),"配置错误")&amp;IF(AD617="",""," 或 "))</f>
        <v/>
      </c>
      <c r="AD617" s="7" t="str">
        <f t="shared" ca="1" si="375"/>
        <v/>
      </c>
      <c r="AE617" s="7">
        <v>5</v>
      </c>
      <c r="AF617" s="7">
        <f t="shared" ca="1" si="376"/>
        <v>1</v>
      </c>
      <c r="AG617" s="10" t="str">
        <f t="shared" ca="1" si="377"/>
        <v/>
      </c>
      <c r="AH617" s="11" t="str">
        <f t="shared" ca="1" si="378"/>
        <v/>
      </c>
      <c r="AI617" s="11" t="str">
        <f t="shared" ca="1" si="379"/>
        <v/>
      </c>
      <c r="AJ617" s="11" t="str">
        <f ca="1">IF(AH617="","",IFERROR(VLOOKUP(VALUE(AH617),'(辅)战斗时机表'!$A$4:$C$47,3,FALSE)&amp;IF(AI617="","","("&amp;AI617&amp;")"),"配置错误")&amp;IF(AK617="",""," 或 "))</f>
        <v/>
      </c>
    </row>
    <row r="618" spans="1:36" x14ac:dyDescent="0.15">
      <c r="A618" s="9" t="str">
        <f t="shared" ca="1" si="355"/>
        <v>友方濒死</v>
      </c>
      <c r="B618" s="7">
        <f ca="1">IF(OFFSET(Buff!R$6,ROW()-6,0)="","",OFFSET(Buff!R$6,ROW()-6,0))</f>
        <v>611</v>
      </c>
      <c r="C618" s="7">
        <v>1</v>
      </c>
      <c r="D618" s="7">
        <f t="shared" ca="1" si="356"/>
        <v>4</v>
      </c>
      <c r="E618" s="10" t="str">
        <f t="shared" ca="1" si="357"/>
        <v>611</v>
      </c>
      <c r="F618" s="11" t="str">
        <f t="shared" ca="1" si="358"/>
        <v>611</v>
      </c>
      <c r="G618" s="11" t="str">
        <f t="shared" ca="1" si="359"/>
        <v/>
      </c>
      <c r="H618" s="11" t="str">
        <f ca="1">IF(F618="","",IFERROR(VLOOKUP(VALUE(F618),'(辅)战斗时机表'!$A$4:$C$47,3,FALSE)&amp;IF(G618="","","("&amp;G618&amp;")"),"配置错误")&amp;IF(I618="",""," 或 "))</f>
        <v>友方濒死</v>
      </c>
      <c r="I618" s="7" t="str">
        <f t="shared" ca="1" si="360"/>
        <v/>
      </c>
      <c r="J618" s="7">
        <v>2</v>
      </c>
      <c r="K618" s="7">
        <f t="shared" ca="1" si="361"/>
        <v>1</v>
      </c>
      <c r="L618" s="10" t="str">
        <f t="shared" ca="1" si="362"/>
        <v/>
      </c>
      <c r="M618" s="11" t="str">
        <f t="shared" ca="1" si="363"/>
        <v/>
      </c>
      <c r="N618" s="11" t="str">
        <f t="shared" ca="1" si="364"/>
        <v/>
      </c>
      <c r="O618" s="11" t="str">
        <f ca="1">IF(M618="","",IFERROR(VLOOKUP(VALUE(M618),'(辅)战斗时机表'!$A$4:$C$47,3,FALSE)&amp;IF(N618="","","("&amp;N618&amp;")"),"配置错误")&amp;IF(P618="",""," 或 "))</f>
        <v/>
      </c>
      <c r="P618" s="7" t="str">
        <f t="shared" ca="1" si="365"/>
        <v/>
      </c>
      <c r="Q618" s="7">
        <v>3</v>
      </c>
      <c r="R618" s="7">
        <f t="shared" ca="1" si="366"/>
        <v>1</v>
      </c>
      <c r="S618" s="10" t="str">
        <f t="shared" ca="1" si="367"/>
        <v/>
      </c>
      <c r="T618" s="11" t="str">
        <f t="shared" ca="1" si="368"/>
        <v/>
      </c>
      <c r="U618" s="11" t="str">
        <f t="shared" ca="1" si="369"/>
        <v/>
      </c>
      <c r="V618" s="11" t="str">
        <f ca="1">IF(T618="","",IFERROR(VLOOKUP(VALUE(T618),'(辅)战斗时机表'!$A$4:$C$47,3,FALSE)&amp;IF(U618="","","("&amp;U618&amp;")"),"配置错误")&amp;IF(W618="",""," 或 "))</f>
        <v/>
      </c>
      <c r="W618" s="7" t="str">
        <f t="shared" ca="1" si="370"/>
        <v/>
      </c>
      <c r="X618" s="7">
        <v>4</v>
      </c>
      <c r="Y618" s="7">
        <f t="shared" ca="1" si="371"/>
        <v>1</v>
      </c>
      <c r="Z618" s="10" t="str">
        <f t="shared" ca="1" si="372"/>
        <v/>
      </c>
      <c r="AA618" s="11" t="str">
        <f t="shared" ca="1" si="373"/>
        <v/>
      </c>
      <c r="AB618" s="11" t="str">
        <f t="shared" ca="1" si="374"/>
        <v/>
      </c>
      <c r="AC618" s="11" t="str">
        <f ca="1">IF(AA618="","",IFERROR(VLOOKUP(VALUE(AA618),'(辅)战斗时机表'!$A$4:$C$47,3,FALSE)&amp;IF(AB618="","","("&amp;AB618&amp;")"),"配置错误")&amp;IF(AD618="",""," 或 "))</f>
        <v/>
      </c>
      <c r="AD618" s="7" t="str">
        <f t="shared" ca="1" si="375"/>
        <v/>
      </c>
      <c r="AE618" s="7">
        <v>5</v>
      </c>
      <c r="AF618" s="7">
        <f t="shared" ca="1" si="376"/>
        <v>1</v>
      </c>
      <c r="AG618" s="10" t="str">
        <f t="shared" ca="1" si="377"/>
        <v/>
      </c>
      <c r="AH618" s="11" t="str">
        <f t="shared" ca="1" si="378"/>
        <v/>
      </c>
      <c r="AI618" s="11" t="str">
        <f t="shared" ca="1" si="379"/>
        <v/>
      </c>
      <c r="AJ618" s="11" t="str">
        <f ca="1">IF(AH618="","",IFERROR(VLOOKUP(VALUE(AH618),'(辅)战斗时机表'!$A$4:$C$47,3,FALSE)&amp;IF(AI618="","","("&amp;AI618&amp;")"),"配置错误")&amp;IF(AK618="",""," 或 "))</f>
        <v/>
      </c>
    </row>
    <row r="619" spans="1:36" x14ac:dyDescent="0.15">
      <c r="A619" s="9" t="str">
        <f t="shared" ca="1" si="355"/>
        <v>立即</v>
      </c>
      <c r="B619" s="7">
        <f ca="1">IF(OFFSET(Buff!R$6,ROW()-6,0)="","",OFFSET(Buff!R$6,ROW()-6,0))</f>
        <v>0</v>
      </c>
      <c r="C619" s="7">
        <v>1</v>
      </c>
      <c r="D619" s="7">
        <f t="shared" ca="1" si="356"/>
        <v>2</v>
      </c>
      <c r="E619" s="10" t="str">
        <f t="shared" ca="1" si="357"/>
        <v>0</v>
      </c>
      <c r="F619" s="11" t="str">
        <f t="shared" ca="1" si="358"/>
        <v>0</v>
      </c>
      <c r="G619" s="11" t="str">
        <f t="shared" ca="1" si="359"/>
        <v/>
      </c>
      <c r="H619" s="11" t="str">
        <f ca="1">IF(F619="","",IFERROR(VLOOKUP(VALUE(F619),'(辅)战斗时机表'!$A$4:$C$47,3,FALSE)&amp;IF(G619="","","("&amp;G619&amp;")"),"配置错误")&amp;IF(I619="",""," 或 "))</f>
        <v>立即</v>
      </c>
      <c r="I619" s="7" t="str">
        <f t="shared" ca="1" si="360"/>
        <v/>
      </c>
      <c r="J619" s="7">
        <v>2</v>
      </c>
      <c r="K619" s="7">
        <f t="shared" ca="1" si="361"/>
        <v>1</v>
      </c>
      <c r="L619" s="10" t="str">
        <f t="shared" ca="1" si="362"/>
        <v/>
      </c>
      <c r="M619" s="11" t="str">
        <f t="shared" ca="1" si="363"/>
        <v/>
      </c>
      <c r="N619" s="11" t="str">
        <f t="shared" ca="1" si="364"/>
        <v/>
      </c>
      <c r="O619" s="11" t="str">
        <f ca="1">IF(M619="","",IFERROR(VLOOKUP(VALUE(M619),'(辅)战斗时机表'!$A$4:$C$47,3,FALSE)&amp;IF(N619="","","("&amp;N619&amp;")"),"配置错误")&amp;IF(P619="",""," 或 "))</f>
        <v/>
      </c>
      <c r="P619" s="7" t="str">
        <f t="shared" ca="1" si="365"/>
        <v/>
      </c>
      <c r="Q619" s="7">
        <v>3</v>
      </c>
      <c r="R619" s="7">
        <f t="shared" ca="1" si="366"/>
        <v>1</v>
      </c>
      <c r="S619" s="10" t="str">
        <f t="shared" ca="1" si="367"/>
        <v/>
      </c>
      <c r="T619" s="11" t="str">
        <f t="shared" ca="1" si="368"/>
        <v/>
      </c>
      <c r="U619" s="11" t="str">
        <f t="shared" ca="1" si="369"/>
        <v/>
      </c>
      <c r="V619" s="11" t="str">
        <f ca="1">IF(T619="","",IFERROR(VLOOKUP(VALUE(T619),'(辅)战斗时机表'!$A$4:$C$47,3,FALSE)&amp;IF(U619="","","("&amp;U619&amp;")"),"配置错误")&amp;IF(W619="",""," 或 "))</f>
        <v/>
      </c>
      <c r="W619" s="7" t="str">
        <f t="shared" ca="1" si="370"/>
        <v/>
      </c>
      <c r="X619" s="7">
        <v>4</v>
      </c>
      <c r="Y619" s="7">
        <f t="shared" ca="1" si="371"/>
        <v>1</v>
      </c>
      <c r="Z619" s="10" t="str">
        <f t="shared" ca="1" si="372"/>
        <v/>
      </c>
      <c r="AA619" s="11" t="str">
        <f t="shared" ca="1" si="373"/>
        <v/>
      </c>
      <c r="AB619" s="11" t="str">
        <f t="shared" ca="1" si="374"/>
        <v/>
      </c>
      <c r="AC619" s="11" t="str">
        <f ca="1">IF(AA619="","",IFERROR(VLOOKUP(VALUE(AA619),'(辅)战斗时机表'!$A$4:$C$47,3,FALSE)&amp;IF(AB619="","","("&amp;AB619&amp;")"),"配置错误")&amp;IF(AD619="",""," 或 "))</f>
        <v/>
      </c>
      <c r="AD619" s="7" t="str">
        <f t="shared" ca="1" si="375"/>
        <v/>
      </c>
      <c r="AE619" s="7">
        <v>5</v>
      </c>
      <c r="AF619" s="7">
        <f t="shared" ca="1" si="376"/>
        <v>1</v>
      </c>
      <c r="AG619" s="10" t="str">
        <f t="shared" ca="1" si="377"/>
        <v/>
      </c>
      <c r="AH619" s="11" t="str">
        <f t="shared" ca="1" si="378"/>
        <v/>
      </c>
      <c r="AI619" s="11" t="str">
        <f t="shared" ca="1" si="379"/>
        <v/>
      </c>
      <c r="AJ619" s="11" t="str">
        <f ca="1">IF(AH619="","",IFERROR(VLOOKUP(VALUE(AH619),'(辅)战斗时机表'!$A$4:$C$47,3,FALSE)&amp;IF(AI619="","","("&amp;AI619&amp;")"),"配置错误")&amp;IF(AK619="",""," 或 "))</f>
        <v/>
      </c>
    </row>
    <row r="620" spans="1:36" x14ac:dyDescent="0.15">
      <c r="A620" s="9" t="str">
        <f t="shared" ca="1" si="355"/>
        <v>立即</v>
      </c>
      <c r="B620" s="7">
        <f ca="1">IF(OFFSET(Buff!R$6,ROW()-6,0)="","",OFFSET(Buff!R$6,ROW()-6,0))</f>
        <v>0</v>
      </c>
      <c r="C620" s="7">
        <v>1</v>
      </c>
      <c r="D620" s="7">
        <f t="shared" ca="1" si="356"/>
        <v>2</v>
      </c>
      <c r="E620" s="10" t="str">
        <f t="shared" ca="1" si="357"/>
        <v>0</v>
      </c>
      <c r="F620" s="11" t="str">
        <f t="shared" ca="1" si="358"/>
        <v>0</v>
      </c>
      <c r="G620" s="11" t="str">
        <f t="shared" ca="1" si="359"/>
        <v/>
      </c>
      <c r="H620" s="11" t="str">
        <f ca="1">IF(F620="","",IFERROR(VLOOKUP(VALUE(F620),'(辅)战斗时机表'!$A$4:$C$47,3,FALSE)&amp;IF(G620="","","("&amp;G620&amp;")"),"配置错误")&amp;IF(I620="",""," 或 "))</f>
        <v>立即</v>
      </c>
      <c r="I620" s="7" t="str">
        <f t="shared" ca="1" si="360"/>
        <v/>
      </c>
      <c r="J620" s="7">
        <v>2</v>
      </c>
      <c r="K620" s="7">
        <f t="shared" ca="1" si="361"/>
        <v>1</v>
      </c>
      <c r="L620" s="10" t="str">
        <f t="shared" ca="1" si="362"/>
        <v/>
      </c>
      <c r="M620" s="11" t="str">
        <f t="shared" ca="1" si="363"/>
        <v/>
      </c>
      <c r="N620" s="11" t="str">
        <f t="shared" ca="1" si="364"/>
        <v/>
      </c>
      <c r="O620" s="11" t="str">
        <f ca="1">IF(M620="","",IFERROR(VLOOKUP(VALUE(M620),'(辅)战斗时机表'!$A$4:$C$47,3,FALSE)&amp;IF(N620="","","("&amp;N620&amp;")"),"配置错误")&amp;IF(P620="",""," 或 "))</f>
        <v/>
      </c>
      <c r="P620" s="7" t="str">
        <f t="shared" ca="1" si="365"/>
        <v/>
      </c>
      <c r="Q620" s="7">
        <v>3</v>
      </c>
      <c r="R620" s="7">
        <f t="shared" ca="1" si="366"/>
        <v>1</v>
      </c>
      <c r="S620" s="10" t="str">
        <f t="shared" ca="1" si="367"/>
        <v/>
      </c>
      <c r="T620" s="11" t="str">
        <f t="shared" ca="1" si="368"/>
        <v/>
      </c>
      <c r="U620" s="11" t="str">
        <f t="shared" ca="1" si="369"/>
        <v/>
      </c>
      <c r="V620" s="11" t="str">
        <f ca="1">IF(T620="","",IFERROR(VLOOKUP(VALUE(T620),'(辅)战斗时机表'!$A$4:$C$47,3,FALSE)&amp;IF(U620="","","("&amp;U620&amp;")"),"配置错误")&amp;IF(W620="",""," 或 "))</f>
        <v/>
      </c>
      <c r="W620" s="7" t="str">
        <f t="shared" ca="1" si="370"/>
        <v/>
      </c>
      <c r="X620" s="7">
        <v>4</v>
      </c>
      <c r="Y620" s="7">
        <f t="shared" ca="1" si="371"/>
        <v>1</v>
      </c>
      <c r="Z620" s="10" t="str">
        <f t="shared" ca="1" si="372"/>
        <v/>
      </c>
      <c r="AA620" s="11" t="str">
        <f t="shared" ca="1" si="373"/>
        <v/>
      </c>
      <c r="AB620" s="11" t="str">
        <f t="shared" ca="1" si="374"/>
        <v/>
      </c>
      <c r="AC620" s="11" t="str">
        <f ca="1">IF(AA620="","",IFERROR(VLOOKUP(VALUE(AA620),'(辅)战斗时机表'!$A$4:$C$47,3,FALSE)&amp;IF(AB620="","","("&amp;AB620&amp;")"),"配置错误")&amp;IF(AD620="",""," 或 "))</f>
        <v/>
      </c>
      <c r="AD620" s="7" t="str">
        <f t="shared" ca="1" si="375"/>
        <v/>
      </c>
      <c r="AE620" s="7">
        <v>5</v>
      </c>
      <c r="AF620" s="7">
        <f t="shared" ca="1" si="376"/>
        <v>1</v>
      </c>
      <c r="AG620" s="10" t="str">
        <f t="shared" ca="1" si="377"/>
        <v/>
      </c>
      <c r="AH620" s="11" t="str">
        <f t="shared" ca="1" si="378"/>
        <v/>
      </c>
      <c r="AI620" s="11" t="str">
        <f t="shared" ca="1" si="379"/>
        <v/>
      </c>
      <c r="AJ620" s="11" t="str">
        <f ca="1">IF(AH620="","",IFERROR(VLOOKUP(VALUE(AH620),'(辅)战斗时机表'!$A$4:$C$47,3,FALSE)&amp;IF(AI620="","","("&amp;AI620&amp;")"),"配置错误")&amp;IF(AK620="",""," 或 "))</f>
        <v/>
      </c>
    </row>
    <row r="621" spans="1:36" x14ac:dyDescent="0.15">
      <c r="A621" s="9" t="str">
        <f t="shared" ca="1" si="355"/>
        <v>终极技能前</v>
      </c>
      <c r="B621" s="7">
        <f ca="1">IF(OFFSET(Buff!R$6,ROW()-6,0)="","",OFFSET(Buff!R$6,ROW()-6,0))</f>
        <v>608</v>
      </c>
      <c r="C621" s="7">
        <v>1</v>
      </c>
      <c r="D621" s="7">
        <f t="shared" ca="1" si="356"/>
        <v>4</v>
      </c>
      <c r="E621" s="10" t="str">
        <f t="shared" ca="1" si="357"/>
        <v>608</v>
      </c>
      <c r="F621" s="11" t="str">
        <f t="shared" ca="1" si="358"/>
        <v>608</v>
      </c>
      <c r="G621" s="11" t="str">
        <f t="shared" ca="1" si="359"/>
        <v/>
      </c>
      <c r="H621" s="11" t="str">
        <f ca="1">IF(F621="","",IFERROR(VLOOKUP(VALUE(F621),'(辅)战斗时机表'!$A$4:$C$47,3,FALSE)&amp;IF(G621="","","("&amp;G621&amp;")"),"配置错误")&amp;IF(I621="",""," 或 "))</f>
        <v>终极技能前</v>
      </c>
      <c r="I621" s="7" t="str">
        <f t="shared" ca="1" si="360"/>
        <v/>
      </c>
      <c r="J621" s="7">
        <v>2</v>
      </c>
      <c r="K621" s="7">
        <f t="shared" ca="1" si="361"/>
        <v>1</v>
      </c>
      <c r="L621" s="10" t="str">
        <f t="shared" ca="1" si="362"/>
        <v/>
      </c>
      <c r="M621" s="11" t="str">
        <f t="shared" ca="1" si="363"/>
        <v/>
      </c>
      <c r="N621" s="11" t="str">
        <f t="shared" ca="1" si="364"/>
        <v/>
      </c>
      <c r="O621" s="11" t="str">
        <f ca="1">IF(M621="","",IFERROR(VLOOKUP(VALUE(M621),'(辅)战斗时机表'!$A$4:$C$47,3,FALSE)&amp;IF(N621="","","("&amp;N621&amp;")"),"配置错误")&amp;IF(P621="",""," 或 "))</f>
        <v/>
      </c>
      <c r="P621" s="7" t="str">
        <f t="shared" ca="1" si="365"/>
        <v/>
      </c>
      <c r="Q621" s="7">
        <v>3</v>
      </c>
      <c r="R621" s="7">
        <f t="shared" ca="1" si="366"/>
        <v>1</v>
      </c>
      <c r="S621" s="10" t="str">
        <f t="shared" ca="1" si="367"/>
        <v/>
      </c>
      <c r="T621" s="11" t="str">
        <f t="shared" ca="1" si="368"/>
        <v/>
      </c>
      <c r="U621" s="11" t="str">
        <f t="shared" ca="1" si="369"/>
        <v/>
      </c>
      <c r="V621" s="11" t="str">
        <f ca="1">IF(T621="","",IFERROR(VLOOKUP(VALUE(T621),'(辅)战斗时机表'!$A$4:$C$47,3,FALSE)&amp;IF(U621="","","("&amp;U621&amp;")"),"配置错误")&amp;IF(W621="",""," 或 "))</f>
        <v/>
      </c>
      <c r="W621" s="7" t="str">
        <f t="shared" ca="1" si="370"/>
        <v/>
      </c>
      <c r="X621" s="7">
        <v>4</v>
      </c>
      <c r="Y621" s="7">
        <f t="shared" ca="1" si="371"/>
        <v>1</v>
      </c>
      <c r="Z621" s="10" t="str">
        <f t="shared" ca="1" si="372"/>
        <v/>
      </c>
      <c r="AA621" s="11" t="str">
        <f t="shared" ca="1" si="373"/>
        <v/>
      </c>
      <c r="AB621" s="11" t="str">
        <f t="shared" ca="1" si="374"/>
        <v/>
      </c>
      <c r="AC621" s="11" t="str">
        <f ca="1">IF(AA621="","",IFERROR(VLOOKUP(VALUE(AA621),'(辅)战斗时机表'!$A$4:$C$47,3,FALSE)&amp;IF(AB621="","","("&amp;AB621&amp;")"),"配置错误")&amp;IF(AD621="",""," 或 "))</f>
        <v/>
      </c>
      <c r="AD621" s="7" t="str">
        <f t="shared" ca="1" si="375"/>
        <v/>
      </c>
      <c r="AE621" s="7">
        <v>5</v>
      </c>
      <c r="AF621" s="7">
        <f t="shared" ca="1" si="376"/>
        <v>1</v>
      </c>
      <c r="AG621" s="10" t="str">
        <f t="shared" ca="1" si="377"/>
        <v/>
      </c>
      <c r="AH621" s="11" t="str">
        <f t="shared" ca="1" si="378"/>
        <v/>
      </c>
      <c r="AI621" s="11" t="str">
        <f t="shared" ca="1" si="379"/>
        <v/>
      </c>
      <c r="AJ621" s="11" t="str">
        <f ca="1">IF(AH621="","",IFERROR(VLOOKUP(VALUE(AH621),'(辅)战斗时机表'!$A$4:$C$47,3,FALSE)&amp;IF(AI621="","","("&amp;AI621&amp;")"),"配置错误")&amp;IF(AK621="",""," 或 "))</f>
        <v/>
      </c>
    </row>
    <row r="622" spans="1:36" x14ac:dyDescent="0.15">
      <c r="A622" s="9" t="str">
        <f t="shared" ca="1" si="355"/>
        <v>立即</v>
      </c>
      <c r="B622" s="7">
        <f ca="1">IF(OFFSET(Buff!R$6,ROW()-6,0)="","",OFFSET(Buff!R$6,ROW()-6,0))</f>
        <v>0</v>
      </c>
      <c r="C622" s="7">
        <v>1</v>
      </c>
      <c r="D622" s="7">
        <f t="shared" ca="1" si="356"/>
        <v>2</v>
      </c>
      <c r="E622" s="10" t="str">
        <f t="shared" ca="1" si="357"/>
        <v>0</v>
      </c>
      <c r="F622" s="11" t="str">
        <f t="shared" ca="1" si="358"/>
        <v>0</v>
      </c>
      <c r="G622" s="11" t="str">
        <f t="shared" ca="1" si="359"/>
        <v/>
      </c>
      <c r="H622" s="11" t="str">
        <f ca="1">IF(F622="","",IFERROR(VLOOKUP(VALUE(F622),'(辅)战斗时机表'!$A$4:$C$47,3,FALSE)&amp;IF(G622="","","("&amp;G622&amp;")"),"配置错误")&amp;IF(I622="",""," 或 "))</f>
        <v>立即</v>
      </c>
      <c r="I622" s="7" t="str">
        <f t="shared" ca="1" si="360"/>
        <v/>
      </c>
      <c r="J622" s="7">
        <v>2</v>
      </c>
      <c r="K622" s="7">
        <f t="shared" ca="1" si="361"/>
        <v>1</v>
      </c>
      <c r="L622" s="10" t="str">
        <f t="shared" ca="1" si="362"/>
        <v/>
      </c>
      <c r="M622" s="11" t="str">
        <f t="shared" ca="1" si="363"/>
        <v/>
      </c>
      <c r="N622" s="11" t="str">
        <f t="shared" ca="1" si="364"/>
        <v/>
      </c>
      <c r="O622" s="11" t="str">
        <f ca="1">IF(M622="","",IFERROR(VLOOKUP(VALUE(M622),'(辅)战斗时机表'!$A$4:$C$47,3,FALSE)&amp;IF(N622="","","("&amp;N622&amp;")"),"配置错误")&amp;IF(P622="",""," 或 "))</f>
        <v/>
      </c>
      <c r="P622" s="7" t="str">
        <f t="shared" ca="1" si="365"/>
        <v/>
      </c>
      <c r="Q622" s="7">
        <v>3</v>
      </c>
      <c r="R622" s="7">
        <f t="shared" ca="1" si="366"/>
        <v>1</v>
      </c>
      <c r="S622" s="10" t="str">
        <f t="shared" ca="1" si="367"/>
        <v/>
      </c>
      <c r="T622" s="11" t="str">
        <f t="shared" ca="1" si="368"/>
        <v/>
      </c>
      <c r="U622" s="11" t="str">
        <f t="shared" ca="1" si="369"/>
        <v/>
      </c>
      <c r="V622" s="11" t="str">
        <f ca="1">IF(T622="","",IFERROR(VLOOKUP(VALUE(T622),'(辅)战斗时机表'!$A$4:$C$47,3,FALSE)&amp;IF(U622="","","("&amp;U622&amp;")"),"配置错误")&amp;IF(W622="",""," 或 "))</f>
        <v/>
      </c>
      <c r="W622" s="7" t="str">
        <f t="shared" ca="1" si="370"/>
        <v/>
      </c>
      <c r="X622" s="7">
        <v>4</v>
      </c>
      <c r="Y622" s="7">
        <f t="shared" ca="1" si="371"/>
        <v>1</v>
      </c>
      <c r="Z622" s="10" t="str">
        <f t="shared" ca="1" si="372"/>
        <v/>
      </c>
      <c r="AA622" s="11" t="str">
        <f t="shared" ca="1" si="373"/>
        <v/>
      </c>
      <c r="AB622" s="11" t="str">
        <f t="shared" ca="1" si="374"/>
        <v/>
      </c>
      <c r="AC622" s="11" t="str">
        <f ca="1">IF(AA622="","",IFERROR(VLOOKUP(VALUE(AA622),'(辅)战斗时机表'!$A$4:$C$47,3,FALSE)&amp;IF(AB622="","","("&amp;AB622&amp;")"),"配置错误")&amp;IF(AD622="",""," 或 "))</f>
        <v/>
      </c>
      <c r="AD622" s="7" t="str">
        <f t="shared" ca="1" si="375"/>
        <v/>
      </c>
      <c r="AE622" s="7">
        <v>5</v>
      </c>
      <c r="AF622" s="7">
        <f t="shared" ca="1" si="376"/>
        <v>1</v>
      </c>
      <c r="AG622" s="10" t="str">
        <f t="shared" ca="1" si="377"/>
        <v/>
      </c>
      <c r="AH622" s="11" t="str">
        <f t="shared" ca="1" si="378"/>
        <v/>
      </c>
      <c r="AI622" s="11" t="str">
        <f t="shared" ca="1" si="379"/>
        <v/>
      </c>
      <c r="AJ622" s="11" t="str">
        <f ca="1">IF(AH622="","",IFERROR(VLOOKUP(VALUE(AH622),'(辅)战斗时机表'!$A$4:$C$47,3,FALSE)&amp;IF(AI622="","","("&amp;AI622&amp;")"),"配置错误")&amp;IF(AK622="",""," 或 "))</f>
        <v/>
      </c>
    </row>
    <row r="623" spans="1:36" x14ac:dyDescent="0.15">
      <c r="A623" s="9" t="str">
        <f t="shared" ca="1" si="355"/>
        <v>立即</v>
      </c>
      <c r="B623" s="7">
        <f ca="1">IF(OFFSET(Buff!R$6,ROW()-6,0)="","",OFFSET(Buff!R$6,ROW()-6,0))</f>
        <v>0</v>
      </c>
      <c r="C623" s="7">
        <v>1</v>
      </c>
      <c r="D623" s="7">
        <f t="shared" ca="1" si="356"/>
        <v>2</v>
      </c>
      <c r="E623" s="10" t="str">
        <f t="shared" ca="1" si="357"/>
        <v>0</v>
      </c>
      <c r="F623" s="11" t="str">
        <f t="shared" ca="1" si="358"/>
        <v>0</v>
      </c>
      <c r="G623" s="11" t="str">
        <f t="shared" ca="1" si="359"/>
        <v/>
      </c>
      <c r="H623" s="11" t="str">
        <f ca="1">IF(F623="","",IFERROR(VLOOKUP(VALUE(F623),'(辅)战斗时机表'!$A$4:$C$47,3,FALSE)&amp;IF(G623="","","("&amp;G623&amp;")"),"配置错误")&amp;IF(I623="",""," 或 "))</f>
        <v>立即</v>
      </c>
      <c r="I623" s="7" t="str">
        <f t="shared" ca="1" si="360"/>
        <v/>
      </c>
      <c r="J623" s="7">
        <v>2</v>
      </c>
      <c r="K623" s="7">
        <f t="shared" ca="1" si="361"/>
        <v>1</v>
      </c>
      <c r="L623" s="10" t="str">
        <f t="shared" ca="1" si="362"/>
        <v/>
      </c>
      <c r="M623" s="11" t="str">
        <f t="shared" ca="1" si="363"/>
        <v/>
      </c>
      <c r="N623" s="11" t="str">
        <f t="shared" ca="1" si="364"/>
        <v/>
      </c>
      <c r="O623" s="11" t="str">
        <f ca="1">IF(M623="","",IFERROR(VLOOKUP(VALUE(M623),'(辅)战斗时机表'!$A$4:$C$47,3,FALSE)&amp;IF(N623="","","("&amp;N623&amp;")"),"配置错误")&amp;IF(P623="",""," 或 "))</f>
        <v/>
      </c>
      <c r="P623" s="7" t="str">
        <f t="shared" ca="1" si="365"/>
        <v/>
      </c>
      <c r="Q623" s="7">
        <v>3</v>
      </c>
      <c r="R623" s="7">
        <f t="shared" ca="1" si="366"/>
        <v>1</v>
      </c>
      <c r="S623" s="10" t="str">
        <f t="shared" ca="1" si="367"/>
        <v/>
      </c>
      <c r="T623" s="11" t="str">
        <f t="shared" ca="1" si="368"/>
        <v/>
      </c>
      <c r="U623" s="11" t="str">
        <f t="shared" ca="1" si="369"/>
        <v/>
      </c>
      <c r="V623" s="11" t="str">
        <f ca="1">IF(T623="","",IFERROR(VLOOKUP(VALUE(T623),'(辅)战斗时机表'!$A$4:$C$47,3,FALSE)&amp;IF(U623="","","("&amp;U623&amp;")"),"配置错误")&amp;IF(W623="",""," 或 "))</f>
        <v/>
      </c>
      <c r="W623" s="7" t="str">
        <f t="shared" ca="1" si="370"/>
        <v/>
      </c>
      <c r="X623" s="7">
        <v>4</v>
      </c>
      <c r="Y623" s="7">
        <f t="shared" ca="1" si="371"/>
        <v>1</v>
      </c>
      <c r="Z623" s="10" t="str">
        <f t="shared" ca="1" si="372"/>
        <v/>
      </c>
      <c r="AA623" s="11" t="str">
        <f t="shared" ca="1" si="373"/>
        <v/>
      </c>
      <c r="AB623" s="11" t="str">
        <f t="shared" ca="1" si="374"/>
        <v/>
      </c>
      <c r="AC623" s="11" t="str">
        <f ca="1">IF(AA623="","",IFERROR(VLOOKUP(VALUE(AA623),'(辅)战斗时机表'!$A$4:$C$47,3,FALSE)&amp;IF(AB623="","","("&amp;AB623&amp;")"),"配置错误")&amp;IF(AD623="",""," 或 "))</f>
        <v/>
      </c>
      <c r="AD623" s="7" t="str">
        <f t="shared" ca="1" si="375"/>
        <v/>
      </c>
      <c r="AE623" s="7">
        <v>5</v>
      </c>
      <c r="AF623" s="7">
        <f t="shared" ca="1" si="376"/>
        <v>1</v>
      </c>
      <c r="AG623" s="10" t="str">
        <f t="shared" ca="1" si="377"/>
        <v/>
      </c>
      <c r="AH623" s="11" t="str">
        <f t="shared" ca="1" si="378"/>
        <v/>
      </c>
      <c r="AI623" s="11" t="str">
        <f t="shared" ca="1" si="379"/>
        <v/>
      </c>
      <c r="AJ623" s="11" t="str">
        <f ca="1">IF(AH623="","",IFERROR(VLOOKUP(VALUE(AH623),'(辅)战斗时机表'!$A$4:$C$47,3,FALSE)&amp;IF(AI623="","","("&amp;AI623&amp;")"),"配置错误")&amp;IF(AK623="",""," 或 "))</f>
        <v/>
      </c>
    </row>
    <row r="624" spans="1:36" x14ac:dyDescent="0.15">
      <c r="A624" s="9" t="str">
        <f t="shared" ca="1" si="355"/>
        <v>立即</v>
      </c>
      <c r="B624" s="7">
        <f ca="1">IF(OFFSET(Buff!R$6,ROW()-6,0)="","",OFFSET(Buff!R$6,ROW()-6,0))</f>
        <v>0</v>
      </c>
      <c r="C624" s="7">
        <v>1</v>
      </c>
      <c r="D624" s="7">
        <f t="shared" ca="1" si="356"/>
        <v>2</v>
      </c>
      <c r="E624" s="10" t="str">
        <f t="shared" ca="1" si="357"/>
        <v>0</v>
      </c>
      <c r="F624" s="11" t="str">
        <f t="shared" ca="1" si="358"/>
        <v>0</v>
      </c>
      <c r="G624" s="11" t="str">
        <f t="shared" ca="1" si="359"/>
        <v/>
      </c>
      <c r="H624" s="11" t="str">
        <f ca="1">IF(F624="","",IFERROR(VLOOKUP(VALUE(F624),'(辅)战斗时机表'!$A$4:$C$47,3,FALSE)&amp;IF(G624="","","("&amp;G624&amp;")"),"配置错误")&amp;IF(I624="",""," 或 "))</f>
        <v>立即</v>
      </c>
      <c r="I624" s="7" t="str">
        <f t="shared" ca="1" si="360"/>
        <v/>
      </c>
      <c r="J624" s="7">
        <v>2</v>
      </c>
      <c r="K624" s="7">
        <f t="shared" ca="1" si="361"/>
        <v>1</v>
      </c>
      <c r="L624" s="10" t="str">
        <f t="shared" ca="1" si="362"/>
        <v/>
      </c>
      <c r="M624" s="11" t="str">
        <f t="shared" ca="1" si="363"/>
        <v/>
      </c>
      <c r="N624" s="11" t="str">
        <f t="shared" ca="1" si="364"/>
        <v/>
      </c>
      <c r="O624" s="11" t="str">
        <f ca="1">IF(M624="","",IFERROR(VLOOKUP(VALUE(M624),'(辅)战斗时机表'!$A$4:$C$47,3,FALSE)&amp;IF(N624="","","("&amp;N624&amp;")"),"配置错误")&amp;IF(P624="",""," 或 "))</f>
        <v/>
      </c>
      <c r="P624" s="7" t="str">
        <f t="shared" ca="1" si="365"/>
        <v/>
      </c>
      <c r="Q624" s="7">
        <v>3</v>
      </c>
      <c r="R624" s="7">
        <f t="shared" ca="1" si="366"/>
        <v>1</v>
      </c>
      <c r="S624" s="10" t="str">
        <f t="shared" ca="1" si="367"/>
        <v/>
      </c>
      <c r="T624" s="11" t="str">
        <f t="shared" ca="1" si="368"/>
        <v/>
      </c>
      <c r="U624" s="11" t="str">
        <f t="shared" ca="1" si="369"/>
        <v/>
      </c>
      <c r="V624" s="11" t="str">
        <f ca="1">IF(T624="","",IFERROR(VLOOKUP(VALUE(T624),'(辅)战斗时机表'!$A$4:$C$47,3,FALSE)&amp;IF(U624="","","("&amp;U624&amp;")"),"配置错误")&amp;IF(W624="",""," 或 "))</f>
        <v/>
      </c>
      <c r="W624" s="7" t="str">
        <f t="shared" ca="1" si="370"/>
        <v/>
      </c>
      <c r="X624" s="7">
        <v>4</v>
      </c>
      <c r="Y624" s="7">
        <f t="shared" ca="1" si="371"/>
        <v>1</v>
      </c>
      <c r="Z624" s="10" t="str">
        <f t="shared" ca="1" si="372"/>
        <v/>
      </c>
      <c r="AA624" s="11" t="str">
        <f t="shared" ca="1" si="373"/>
        <v/>
      </c>
      <c r="AB624" s="11" t="str">
        <f t="shared" ca="1" si="374"/>
        <v/>
      </c>
      <c r="AC624" s="11" t="str">
        <f ca="1">IF(AA624="","",IFERROR(VLOOKUP(VALUE(AA624),'(辅)战斗时机表'!$A$4:$C$47,3,FALSE)&amp;IF(AB624="","","("&amp;AB624&amp;")"),"配置错误")&amp;IF(AD624="",""," 或 "))</f>
        <v/>
      </c>
      <c r="AD624" s="7" t="str">
        <f t="shared" ca="1" si="375"/>
        <v/>
      </c>
      <c r="AE624" s="7">
        <v>5</v>
      </c>
      <c r="AF624" s="7">
        <f t="shared" ca="1" si="376"/>
        <v>1</v>
      </c>
      <c r="AG624" s="10" t="str">
        <f t="shared" ca="1" si="377"/>
        <v/>
      </c>
      <c r="AH624" s="11" t="str">
        <f t="shared" ca="1" si="378"/>
        <v/>
      </c>
      <c r="AI624" s="11" t="str">
        <f t="shared" ca="1" si="379"/>
        <v/>
      </c>
      <c r="AJ624" s="11" t="str">
        <f ca="1">IF(AH624="","",IFERROR(VLOOKUP(VALUE(AH624),'(辅)战斗时机表'!$A$4:$C$47,3,FALSE)&amp;IF(AI624="","","("&amp;AI624&amp;")"),"配置错误")&amp;IF(AK624="",""," 或 "))</f>
        <v/>
      </c>
    </row>
    <row r="625" spans="1:36" x14ac:dyDescent="0.15">
      <c r="A625" s="9" t="str">
        <f t="shared" ca="1" si="355"/>
        <v>立即</v>
      </c>
      <c r="B625" s="7">
        <f ca="1">IF(OFFSET(Buff!R$6,ROW()-6,0)="","",OFFSET(Buff!R$6,ROW()-6,0))</f>
        <v>0</v>
      </c>
      <c r="C625" s="7">
        <v>1</v>
      </c>
      <c r="D625" s="7">
        <f t="shared" ca="1" si="356"/>
        <v>2</v>
      </c>
      <c r="E625" s="10" t="str">
        <f t="shared" ca="1" si="357"/>
        <v>0</v>
      </c>
      <c r="F625" s="11" t="str">
        <f t="shared" ca="1" si="358"/>
        <v>0</v>
      </c>
      <c r="G625" s="11" t="str">
        <f t="shared" ca="1" si="359"/>
        <v/>
      </c>
      <c r="H625" s="11" t="str">
        <f ca="1">IF(F625="","",IFERROR(VLOOKUP(VALUE(F625),'(辅)战斗时机表'!$A$4:$C$47,3,FALSE)&amp;IF(G625="","","("&amp;G625&amp;")"),"配置错误")&amp;IF(I625="",""," 或 "))</f>
        <v>立即</v>
      </c>
      <c r="I625" s="7" t="str">
        <f t="shared" ca="1" si="360"/>
        <v/>
      </c>
      <c r="J625" s="7">
        <v>2</v>
      </c>
      <c r="K625" s="7">
        <f t="shared" ca="1" si="361"/>
        <v>1</v>
      </c>
      <c r="L625" s="10" t="str">
        <f t="shared" ca="1" si="362"/>
        <v/>
      </c>
      <c r="M625" s="11" t="str">
        <f t="shared" ca="1" si="363"/>
        <v/>
      </c>
      <c r="N625" s="11" t="str">
        <f t="shared" ca="1" si="364"/>
        <v/>
      </c>
      <c r="O625" s="11" t="str">
        <f ca="1">IF(M625="","",IFERROR(VLOOKUP(VALUE(M625),'(辅)战斗时机表'!$A$4:$C$47,3,FALSE)&amp;IF(N625="","","("&amp;N625&amp;")"),"配置错误")&amp;IF(P625="",""," 或 "))</f>
        <v/>
      </c>
      <c r="P625" s="7" t="str">
        <f t="shared" ca="1" si="365"/>
        <v/>
      </c>
      <c r="Q625" s="7">
        <v>3</v>
      </c>
      <c r="R625" s="7">
        <f t="shared" ca="1" si="366"/>
        <v>1</v>
      </c>
      <c r="S625" s="10" t="str">
        <f t="shared" ca="1" si="367"/>
        <v/>
      </c>
      <c r="T625" s="11" t="str">
        <f t="shared" ca="1" si="368"/>
        <v/>
      </c>
      <c r="U625" s="11" t="str">
        <f t="shared" ca="1" si="369"/>
        <v/>
      </c>
      <c r="V625" s="11" t="str">
        <f ca="1">IF(T625="","",IFERROR(VLOOKUP(VALUE(T625),'(辅)战斗时机表'!$A$4:$C$47,3,FALSE)&amp;IF(U625="","","("&amp;U625&amp;")"),"配置错误")&amp;IF(W625="",""," 或 "))</f>
        <v/>
      </c>
      <c r="W625" s="7" t="str">
        <f t="shared" ca="1" si="370"/>
        <v/>
      </c>
      <c r="X625" s="7">
        <v>4</v>
      </c>
      <c r="Y625" s="7">
        <f t="shared" ca="1" si="371"/>
        <v>1</v>
      </c>
      <c r="Z625" s="10" t="str">
        <f t="shared" ca="1" si="372"/>
        <v/>
      </c>
      <c r="AA625" s="11" t="str">
        <f t="shared" ca="1" si="373"/>
        <v/>
      </c>
      <c r="AB625" s="11" t="str">
        <f t="shared" ca="1" si="374"/>
        <v/>
      </c>
      <c r="AC625" s="11" t="str">
        <f ca="1">IF(AA625="","",IFERROR(VLOOKUP(VALUE(AA625),'(辅)战斗时机表'!$A$4:$C$47,3,FALSE)&amp;IF(AB625="","","("&amp;AB625&amp;")"),"配置错误")&amp;IF(AD625="",""," 或 "))</f>
        <v/>
      </c>
      <c r="AD625" s="7" t="str">
        <f t="shared" ca="1" si="375"/>
        <v/>
      </c>
      <c r="AE625" s="7">
        <v>5</v>
      </c>
      <c r="AF625" s="7">
        <f t="shared" ca="1" si="376"/>
        <v>1</v>
      </c>
      <c r="AG625" s="10" t="str">
        <f t="shared" ca="1" si="377"/>
        <v/>
      </c>
      <c r="AH625" s="11" t="str">
        <f t="shared" ca="1" si="378"/>
        <v/>
      </c>
      <c r="AI625" s="11" t="str">
        <f t="shared" ca="1" si="379"/>
        <v/>
      </c>
      <c r="AJ625" s="11" t="str">
        <f ca="1">IF(AH625="","",IFERROR(VLOOKUP(VALUE(AH625),'(辅)战斗时机表'!$A$4:$C$47,3,FALSE)&amp;IF(AI625="","","("&amp;AI625&amp;")"),"配置错误")&amp;IF(AK625="",""," 或 "))</f>
        <v/>
      </c>
    </row>
    <row r="626" spans="1:36" x14ac:dyDescent="0.15">
      <c r="A626" s="9" t="str">
        <f t="shared" ca="1" si="355"/>
        <v>友方死亡</v>
      </c>
      <c r="B626" s="7">
        <f ca="1">IF(OFFSET(Buff!R$6,ROW()-6,0)="","",OFFSET(Buff!R$6,ROW()-6,0))</f>
        <v>603</v>
      </c>
      <c r="C626" s="7">
        <v>1</v>
      </c>
      <c r="D626" s="7">
        <f t="shared" ca="1" si="356"/>
        <v>4</v>
      </c>
      <c r="E626" s="10" t="str">
        <f t="shared" ca="1" si="357"/>
        <v>603</v>
      </c>
      <c r="F626" s="11" t="str">
        <f t="shared" ca="1" si="358"/>
        <v>603</v>
      </c>
      <c r="G626" s="11" t="str">
        <f t="shared" ca="1" si="359"/>
        <v/>
      </c>
      <c r="H626" s="11" t="str">
        <f ca="1">IF(F626="","",IFERROR(VLOOKUP(VALUE(F626),'(辅)战斗时机表'!$A$4:$C$47,3,FALSE)&amp;IF(G626="","","("&amp;G626&amp;")"),"配置错误")&amp;IF(I626="",""," 或 "))</f>
        <v>友方死亡</v>
      </c>
      <c r="I626" s="7" t="str">
        <f t="shared" ca="1" si="360"/>
        <v/>
      </c>
      <c r="J626" s="7">
        <v>2</v>
      </c>
      <c r="K626" s="7">
        <f t="shared" ca="1" si="361"/>
        <v>1</v>
      </c>
      <c r="L626" s="10" t="str">
        <f t="shared" ca="1" si="362"/>
        <v/>
      </c>
      <c r="M626" s="11" t="str">
        <f t="shared" ca="1" si="363"/>
        <v/>
      </c>
      <c r="N626" s="11" t="str">
        <f t="shared" ca="1" si="364"/>
        <v/>
      </c>
      <c r="O626" s="11" t="str">
        <f ca="1">IF(M626="","",IFERROR(VLOOKUP(VALUE(M626),'(辅)战斗时机表'!$A$4:$C$47,3,FALSE)&amp;IF(N626="","","("&amp;N626&amp;")"),"配置错误")&amp;IF(P626="",""," 或 "))</f>
        <v/>
      </c>
      <c r="P626" s="7" t="str">
        <f t="shared" ca="1" si="365"/>
        <v/>
      </c>
      <c r="Q626" s="7">
        <v>3</v>
      </c>
      <c r="R626" s="7">
        <f t="shared" ca="1" si="366"/>
        <v>1</v>
      </c>
      <c r="S626" s="10" t="str">
        <f t="shared" ca="1" si="367"/>
        <v/>
      </c>
      <c r="T626" s="11" t="str">
        <f t="shared" ca="1" si="368"/>
        <v/>
      </c>
      <c r="U626" s="11" t="str">
        <f t="shared" ca="1" si="369"/>
        <v/>
      </c>
      <c r="V626" s="11" t="str">
        <f ca="1">IF(T626="","",IFERROR(VLOOKUP(VALUE(T626),'(辅)战斗时机表'!$A$4:$C$47,3,FALSE)&amp;IF(U626="","","("&amp;U626&amp;")"),"配置错误")&amp;IF(W626="",""," 或 "))</f>
        <v/>
      </c>
      <c r="W626" s="7" t="str">
        <f t="shared" ca="1" si="370"/>
        <v/>
      </c>
      <c r="X626" s="7">
        <v>4</v>
      </c>
      <c r="Y626" s="7">
        <f t="shared" ca="1" si="371"/>
        <v>1</v>
      </c>
      <c r="Z626" s="10" t="str">
        <f t="shared" ca="1" si="372"/>
        <v/>
      </c>
      <c r="AA626" s="11" t="str">
        <f t="shared" ca="1" si="373"/>
        <v/>
      </c>
      <c r="AB626" s="11" t="str">
        <f t="shared" ca="1" si="374"/>
        <v/>
      </c>
      <c r="AC626" s="11" t="str">
        <f ca="1">IF(AA626="","",IFERROR(VLOOKUP(VALUE(AA626),'(辅)战斗时机表'!$A$4:$C$47,3,FALSE)&amp;IF(AB626="","","("&amp;AB626&amp;")"),"配置错误")&amp;IF(AD626="",""," 或 "))</f>
        <v/>
      </c>
      <c r="AD626" s="7" t="str">
        <f t="shared" ca="1" si="375"/>
        <v/>
      </c>
      <c r="AE626" s="7">
        <v>5</v>
      </c>
      <c r="AF626" s="7">
        <f t="shared" ca="1" si="376"/>
        <v>1</v>
      </c>
      <c r="AG626" s="10" t="str">
        <f t="shared" ca="1" si="377"/>
        <v/>
      </c>
      <c r="AH626" s="11" t="str">
        <f t="shared" ca="1" si="378"/>
        <v/>
      </c>
      <c r="AI626" s="11" t="str">
        <f t="shared" ca="1" si="379"/>
        <v/>
      </c>
      <c r="AJ626" s="11" t="str">
        <f ca="1">IF(AH626="","",IFERROR(VLOOKUP(VALUE(AH626),'(辅)战斗时机表'!$A$4:$C$47,3,FALSE)&amp;IF(AI626="","","("&amp;AI626&amp;")"),"配置错误")&amp;IF(AK626="",""," 或 "))</f>
        <v/>
      </c>
    </row>
    <row r="627" spans="1:36" x14ac:dyDescent="0.15">
      <c r="A627" s="9" t="str">
        <f t="shared" ca="1" si="355"/>
        <v>立即</v>
      </c>
      <c r="B627" s="7">
        <f ca="1">IF(OFFSET(Buff!R$6,ROW()-6,0)="","",OFFSET(Buff!R$6,ROW()-6,0))</f>
        <v>0</v>
      </c>
      <c r="C627" s="7">
        <v>1</v>
      </c>
      <c r="D627" s="7">
        <f t="shared" ca="1" si="356"/>
        <v>2</v>
      </c>
      <c r="E627" s="10" t="str">
        <f t="shared" ca="1" si="357"/>
        <v>0</v>
      </c>
      <c r="F627" s="11" t="str">
        <f t="shared" ca="1" si="358"/>
        <v>0</v>
      </c>
      <c r="G627" s="11" t="str">
        <f t="shared" ca="1" si="359"/>
        <v/>
      </c>
      <c r="H627" s="11" t="str">
        <f ca="1">IF(F627="","",IFERROR(VLOOKUP(VALUE(F627),'(辅)战斗时机表'!$A$4:$C$47,3,FALSE)&amp;IF(G627="","","("&amp;G627&amp;")"),"配置错误")&amp;IF(I627="",""," 或 "))</f>
        <v>立即</v>
      </c>
      <c r="I627" s="7" t="str">
        <f t="shared" ca="1" si="360"/>
        <v/>
      </c>
      <c r="J627" s="7">
        <v>2</v>
      </c>
      <c r="K627" s="7">
        <f t="shared" ca="1" si="361"/>
        <v>1</v>
      </c>
      <c r="L627" s="10" t="str">
        <f t="shared" ca="1" si="362"/>
        <v/>
      </c>
      <c r="M627" s="11" t="str">
        <f t="shared" ca="1" si="363"/>
        <v/>
      </c>
      <c r="N627" s="11" t="str">
        <f t="shared" ca="1" si="364"/>
        <v/>
      </c>
      <c r="O627" s="11" t="str">
        <f ca="1">IF(M627="","",IFERROR(VLOOKUP(VALUE(M627),'(辅)战斗时机表'!$A$4:$C$47,3,FALSE)&amp;IF(N627="","","("&amp;N627&amp;")"),"配置错误")&amp;IF(P627="",""," 或 "))</f>
        <v/>
      </c>
      <c r="P627" s="7" t="str">
        <f t="shared" ca="1" si="365"/>
        <v/>
      </c>
      <c r="Q627" s="7">
        <v>3</v>
      </c>
      <c r="R627" s="7">
        <f t="shared" ca="1" si="366"/>
        <v>1</v>
      </c>
      <c r="S627" s="10" t="str">
        <f t="shared" ca="1" si="367"/>
        <v/>
      </c>
      <c r="T627" s="11" t="str">
        <f t="shared" ca="1" si="368"/>
        <v/>
      </c>
      <c r="U627" s="11" t="str">
        <f t="shared" ca="1" si="369"/>
        <v/>
      </c>
      <c r="V627" s="11" t="str">
        <f ca="1">IF(T627="","",IFERROR(VLOOKUP(VALUE(T627),'(辅)战斗时机表'!$A$4:$C$47,3,FALSE)&amp;IF(U627="","","("&amp;U627&amp;")"),"配置错误")&amp;IF(W627="",""," 或 "))</f>
        <v/>
      </c>
      <c r="W627" s="7" t="str">
        <f t="shared" ca="1" si="370"/>
        <v/>
      </c>
      <c r="X627" s="7">
        <v>4</v>
      </c>
      <c r="Y627" s="7">
        <f t="shared" ca="1" si="371"/>
        <v>1</v>
      </c>
      <c r="Z627" s="10" t="str">
        <f t="shared" ca="1" si="372"/>
        <v/>
      </c>
      <c r="AA627" s="11" t="str">
        <f t="shared" ca="1" si="373"/>
        <v/>
      </c>
      <c r="AB627" s="11" t="str">
        <f t="shared" ca="1" si="374"/>
        <v/>
      </c>
      <c r="AC627" s="11" t="str">
        <f ca="1">IF(AA627="","",IFERROR(VLOOKUP(VALUE(AA627),'(辅)战斗时机表'!$A$4:$C$47,3,FALSE)&amp;IF(AB627="","","("&amp;AB627&amp;")"),"配置错误")&amp;IF(AD627="",""," 或 "))</f>
        <v/>
      </c>
      <c r="AD627" s="7" t="str">
        <f t="shared" ca="1" si="375"/>
        <v/>
      </c>
      <c r="AE627" s="7">
        <v>5</v>
      </c>
      <c r="AF627" s="7">
        <f t="shared" ca="1" si="376"/>
        <v>1</v>
      </c>
      <c r="AG627" s="10" t="str">
        <f t="shared" ca="1" si="377"/>
        <v/>
      </c>
      <c r="AH627" s="11" t="str">
        <f t="shared" ca="1" si="378"/>
        <v/>
      </c>
      <c r="AI627" s="11" t="str">
        <f t="shared" ca="1" si="379"/>
        <v/>
      </c>
      <c r="AJ627" s="11" t="str">
        <f ca="1">IF(AH627="","",IFERROR(VLOOKUP(VALUE(AH627),'(辅)战斗时机表'!$A$4:$C$47,3,FALSE)&amp;IF(AI627="","","("&amp;AI627&amp;")"),"配置错误")&amp;IF(AK627="",""," 或 "))</f>
        <v/>
      </c>
    </row>
    <row r="628" spans="1:36" x14ac:dyDescent="0.15">
      <c r="A628" s="9" t="str">
        <f t="shared" ca="1" si="355"/>
        <v>当回合开始时</v>
      </c>
      <c r="B628" s="7">
        <f ca="1">IF(OFFSET(Buff!R$6,ROW()-6,0)="","",OFFSET(Buff!R$6,ROW()-6,0))</f>
        <v>200</v>
      </c>
      <c r="C628" s="7">
        <v>1</v>
      </c>
      <c r="D628" s="7">
        <f t="shared" ca="1" si="356"/>
        <v>4</v>
      </c>
      <c r="E628" s="10" t="str">
        <f t="shared" ca="1" si="357"/>
        <v>200</v>
      </c>
      <c r="F628" s="11" t="str">
        <f t="shared" ca="1" si="358"/>
        <v>200</v>
      </c>
      <c r="G628" s="11" t="str">
        <f t="shared" ca="1" si="359"/>
        <v/>
      </c>
      <c r="H628" s="11" t="str">
        <f ca="1">IF(F628="","",IFERROR(VLOOKUP(VALUE(F628),'(辅)战斗时机表'!$A$4:$C$47,3,FALSE)&amp;IF(G628="","","("&amp;G628&amp;")"),"配置错误")&amp;IF(I628="",""," 或 "))</f>
        <v>当回合开始时</v>
      </c>
      <c r="I628" s="7" t="str">
        <f t="shared" ca="1" si="360"/>
        <v/>
      </c>
      <c r="J628" s="7">
        <v>2</v>
      </c>
      <c r="K628" s="7">
        <f t="shared" ca="1" si="361"/>
        <v>1</v>
      </c>
      <c r="L628" s="10" t="str">
        <f t="shared" ca="1" si="362"/>
        <v/>
      </c>
      <c r="M628" s="11" t="str">
        <f t="shared" ca="1" si="363"/>
        <v/>
      </c>
      <c r="N628" s="11" t="str">
        <f t="shared" ca="1" si="364"/>
        <v/>
      </c>
      <c r="O628" s="11" t="str">
        <f ca="1">IF(M628="","",IFERROR(VLOOKUP(VALUE(M628),'(辅)战斗时机表'!$A$4:$C$47,3,FALSE)&amp;IF(N628="","","("&amp;N628&amp;")"),"配置错误")&amp;IF(P628="",""," 或 "))</f>
        <v/>
      </c>
      <c r="P628" s="7" t="str">
        <f t="shared" ca="1" si="365"/>
        <v/>
      </c>
      <c r="Q628" s="7">
        <v>3</v>
      </c>
      <c r="R628" s="7">
        <f t="shared" ca="1" si="366"/>
        <v>1</v>
      </c>
      <c r="S628" s="10" t="str">
        <f t="shared" ca="1" si="367"/>
        <v/>
      </c>
      <c r="T628" s="11" t="str">
        <f t="shared" ca="1" si="368"/>
        <v/>
      </c>
      <c r="U628" s="11" t="str">
        <f t="shared" ca="1" si="369"/>
        <v/>
      </c>
      <c r="V628" s="11" t="str">
        <f ca="1">IF(T628="","",IFERROR(VLOOKUP(VALUE(T628),'(辅)战斗时机表'!$A$4:$C$47,3,FALSE)&amp;IF(U628="","","("&amp;U628&amp;")"),"配置错误")&amp;IF(W628="",""," 或 "))</f>
        <v/>
      </c>
      <c r="W628" s="7" t="str">
        <f t="shared" ca="1" si="370"/>
        <v/>
      </c>
      <c r="X628" s="7">
        <v>4</v>
      </c>
      <c r="Y628" s="7">
        <f t="shared" ca="1" si="371"/>
        <v>1</v>
      </c>
      <c r="Z628" s="10" t="str">
        <f t="shared" ca="1" si="372"/>
        <v/>
      </c>
      <c r="AA628" s="11" t="str">
        <f t="shared" ca="1" si="373"/>
        <v/>
      </c>
      <c r="AB628" s="11" t="str">
        <f t="shared" ca="1" si="374"/>
        <v/>
      </c>
      <c r="AC628" s="11" t="str">
        <f ca="1">IF(AA628="","",IFERROR(VLOOKUP(VALUE(AA628),'(辅)战斗时机表'!$A$4:$C$47,3,FALSE)&amp;IF(AB628="","","("&amp;AB628&amp;")"),"配置错误")&amp;IF(AD628="",""," 或 "))</f>
        <v/>
      </c>
      <c r="AD628" s="7" t="str">
        <f t="shared" ca="1" si="375"/>
        <v/>
      </c>
      <c r="AE628" s="7">
        <v>5</v>
      </c>
      <c r="AF628" s="7">
        <f t="shared" ca="1" si="376"/>
        <v>1</v>
      </c>
      <c r="AG628" s="10" t="str">
        <f t="shared" ca="1" si="377"/>
        <v/>
      </c>
      <c r="AH628" s="11" t="str">
        <f t="shared" ca="1" si="378"/>
        <v/>
      </c>
      <c r="AI628" s="11" t="str">
        <f t="shared" ca="1" si="379"/>
        <v/>
      </c>
      <c r="AJ628" s="11" t="str">
        <f ca="1">IF(AH628="","",IFERROR(VLOOKUP(VALUE(AH628),'(辅)战斗时机表'!$A$4:$C$47,3,FALSE)&amp;IF(AI628="","","("&amp;AI628&amp;")"),"配置错误")&amp;IF(AK628="",""," 或 "))</f>
        <v/>
      </c>
    </row>
    <row r="629" spans="1:36" x14ac:dyDescent="0.15">
      <c r="A629" s="9" t="str">
        <f t="shared" ca="1" si="355"/>
        <v>立即</v>
      </c>
      <c r="B629" s="7">
        <f ca="1">IF(OFFSET(Buff!R$6,ROW()-6,0)="","",OFFSET(Buff!R$6,ROW()-6,0))</f>
        <v>0</v>
      </c>
      <c r="C629" s="7">
        <v>1</v>
      </c>
      <c r="D629" s="7">
        <f t="shared" ca="1" si="356"/>
        <v>2</v>
      </c>
      <c r="E629" s="10" t="str">
        <f t="shared" ca="1" si="357"/>
        <v>0</v>
      </c>
      <c r="F629" s="11" t="str">
        <f t="shared" ca="1" si="358"/>
        <v>0</v>
      </c>
      <c r="G629" s="11" t="str">
        <f t="shared" ca="1" si="359"/>
        <v/>
      </c>
      <c r="H629" s="11" t="str">
        <f ca="1">IF(F629="","",IFERROR(VLOOKUP(VALUE(F629),'(辅)战斗时机表'!$A$4:$C$47,3,FALSE)&amp;IF(G629="","","("&amp;G629&amp;")"),"配置错误")&amp;IF(I629="",""," 或 "))</f>
        <v>立即</v>
      </c>
      <c r="I629" s="7" t="str">
        <f t="shared" ca="1" si="360"/>
        <v/>
      </c>
      <c r="J629" s="7">
        <v>2</v>
      </c>
      <c r="K629" s="7">
        <f t="shared" ca="1" si="361"/>
        <v>1</v>
      </c>
      <c r="L629" s="10" t="str">
        <f t="shared" ca="1" si="362"/>
        <v/>
      </c>
      <c r="M629" s="11" t="str">
        <f t="shared" ca="1" si="363"/>
        <v/>
      </c>
      <c r="N629" s="11" t="str">
        <f t="shared" ca="1" si="364"/>
        <v/>
      </c>
      <c r="O629" s="11" t="str">
        <f ca="1">IF(M629="","",IFERROR(VLOOKUP(VALUE(M629),'(辅)战斗时机表'!$A$4:$C$47,3,FALSE)&amp;IF(N629="","","("&amp;N629&amp;")"),"配置错误")&amp;IF(P629="",""," 或 "))</f>
        <v/>
      </c>
      <c r="P629" s="7" t="str">
        <f t="shared" ca="1" si="365"/>
        <v/>
      </c>
      <c r="Q629" s="7">
        <v>3</v>
      </c>
      <c r="R629" s="7">
        <f t="shared" ca="1" si="366"/>
        <v>1</v>
      </c>
      <c r="S629" s="10" t="str">
        <f t="shared" ca="1" si="367"/>
        <v/>
      </c>
      <c r="T629" s="11" t="str">
        <f t="shared" ca="1" si="368"/>
        <v/>
      </c>
      <c r="U629" s="11" t="str">
        <f t="shared" ca="1" si="369"/>
        <v/>
      </c>
      <c r="V629" s="11" t="str">
        <f ca="1">IF(T629="","",IFERROR(VLOOKUP(VALUE(T629),'(辅)战斗时机表'!$A$4:$C$47,3,FALSE)&amp;IF(U629="","","("&amp;U629&amp;")"),"配置错误")&amp;IF(W629="",""," 或 "))</f>
        <v/>
      </c>
      <c r="W629" s="7" t="str">
        <f t="shared" ca="1" si="370"/>
        <v/>
      </c>
      <c r="X629" s="7">
        <v>4</v>
      </c>
      <c r="Y629" s="7">
        <f t="shared" ca="1" si="371"/>
        <v>1</v>
      </c>
      <c r="Z629" s="10" t="str">
        <f t="shared" ca="1" si="372"/>
        <v/>
      </c>
      <c r="AA629" s="11" t="str">
        <f t="shared" ca="1" si="373"/>
        <v/>
      </c>
      <c r="AB629" s="11" t="str">
        <f t="shared" ca="1" si="374"/>
        <v/>
      </c>
      <c r="AC629" s="11" t="str">
        <f ca="1">IF(AA629="","",IFERROR(VLOOKUP(VALUE(AA629),'(辅)战斗时机表'!$A$4:$C$47,3,FALSE)&amp;IF(AB629="","","("&amp;AB629&amp;")"),"配置错误")&amp;IF(AD629="",""," 或 "))</f>
        <v/>
      </c>
      <c r="AD629" s="7" t="str">
        <f t="shared" ca="1" si="375"/>
        <v/>
      </c>
      <c r="AE629" s="7">
        <v>5</v>
      </c>
      <c r="AF629" s="7">
        <f t="shared" ca="1" si="376"/>
        <v>1</v>
      </c>
      <c r="AG629" s="10" t="str">
        <f t="shared" ca="1" si="377"/>
        <v/>
      </c>
      <c r="AH629" s="11" t="str">
        <f t="shared" ca="1" si="378"/>
        <v/>
      </c>
      <c r="AI629" s="11" t="str">
        <f t="shared" ca="1" si="379"/>
        <v/>
      </c>
      <c r="AJ629" s="11" t="str">
        <f ca="1">IF(AH629="","",IFERROR(VLOOKUP(VALUE(AH629),'(辅)战斗时机表'!$A$4:$C$47,3,FALSE)&amp;IF(AI629="","","("&amp;AI629&amp;")"),"配置错误")&amp;IF(AK629="",""," 或 "))</f>
        <v/>
      </c>
    </row>
    <row r="630" spans="1:36" x14ac:dyDescent="0.15">
      <c r="A630" s="9" t="str">
        <f t="shared" ca="1" si="355"/>
        <v/>
      </c>
      <c r="B630" s="7" t="str">
        <f ca="1">IF(OFFSET(Buff!R$6,ROW()-6,0)="","",OFFSET(Buff!R$6,ROW()-6,0))</f>
        <v/>
      </c>
      <c r="C630" s="7">
        <v>1</v>
      </c>
      <c r="D630" s="7">
        <f t="shared" ca="1" si="356"/>
        <v>1</v>
      </c>
      <c r="E630" s="10" t="str">
        <f t="shared" ca="1" si="357"/>
        <v/>
      </c>
      <c r="F630" s="11" t="str">
        <f t="shared" ca="1" si="358"/>
        <v/>
      </c>
      <c r="G630" s="11" t="str">
        <f t="shared" ca="1" si="359"/>
        <v/>
      </c>
      <c r="H630" s="11" t="str">
        <f ca="1">IF(F630="","",IFERROR(VLOOKUP(VALUE(F630),'(辅)战斗时机表'!$A$4:$C$47,3,FALSE)&amp;IF(G630="","","("&amp;G630&amp;")"),"配置错误")&amp;IF(I630="",""," 或 "))</f>
        <v/>
      </c>
      <c r="I630" s="7" t="str">
        <f t="shared" ca="1" si="360"/>
        <v/>
      </c>
      <c r="J630" s="7">
        <v>2</v>
      </c>
      <c r="K630" s="7">
        <f t="shared" ca="1" si="361"/>
        <v>1</v>
      </c>
      <c r="L630" s="10" t="str">
        <f t="shared" ca="1" si="362"/>
        <v/>
      </c>
      <c r="M630" s="11" t="str">
        <f t="shared" ca="1" si="363"/>
        <v/>
      </c>
      <c r="N630" s="11" t="str">
        <f t="shared" ca="1" si="364"/>
        <v/>
      </c>
      <c r="O630" s="11" t="str">
        <f ca="1">IF(M630="","",IFERROR(VLOOKUP(VALUE(M630),'(辅)战斗时机表'!$A$4:$C$47,3,FALSE)&amp;IF(N630="","","("&amp;N630&amp;")"),"配置错误")&amp;IF(P630="",""," 或 "))</f>
        <v/>
      </c>
      <c r="P630" s="7" t="str">
        <f t="shared" ca="1" si="365"/>
        <v/>
      </c>
      <c r="Q630" s="7">
        <v>3</v>
      </c>
      <c r="R630" s="7">
        <f t="shared" ca="1" si="366"/>
        <v>1</v>
      </c>
      <c r="S630" s="10" t="str">
        <f t="shared" ca="1" si="367"/>
        <v/>
      </c>
      <c r="T630" s="11" t="str">
        <f t="shared" ca="1" si="368"/>
        <v/>
      </c>
      <c r="U630" s="11" t="str">
        <f t="shared" ca="1" si="369"/>
        <v/>
      </c>
      <c r="V630" s="11" t="str">
        <f ca="1">IF(T630="","",IFERROR(VLOOKUP(VALUE(T630),'(辅)战斗时机表'!$A$4:$C$47,3,FALSE)&amp;IF(U630="","","("&amp;U630&amp;")"),"配置错误")&amp;IF(W630="",""," 或 "))</f>
        <v/>
      </c>
      <c r="W630" s="7" t="str">
        <f t="shared" ca="1" si="370"/>
        <v/>
      </c>
      <c r="X630" s="7">
        <v>4</v>
      </c>
      <c r="Y630" s="7">
        <f t="shared" ca="1" si="371"/>
        <v>1</v>
      </c>
      <c r="Z630" s="10" t="str">
        <f t="shared" ca="1" si="372"/>
        <v/>
      </c>
      <c r="AA630" s="11" t="str">
        <f t="shared" ca="1" si="373"/>
        <v/>
      </c>
      <c r="AB630" s="11" t="str">
        <f t="shared" ca="1" si="374"/>
        <v/>
      </c>
      <c r="AC630" s="11" t="str">
        <f ca="1">IF(AA630="","",IFERROR(VLOOKUP(VALUE(AA630),'(辅)战斗时机表'!$A$4:$C$47,3,FALSE)&amp;IF(AB630="","","("&amp;AB630&amp;")"),"配置错误")&amp;IF(AD630="",""," 或 "))</f>
        <v/>
      </c>
      <c r="AD630" s="7" t="str">
        <f t="shared" ca="1" si="375"/>
        <v/>
      </c>
      <c r="AE630" s="7">
        <v>5</v>
      </c>
      <c r="AF630" s="7">
        <f t="shared" ca="1" si="376"/>
        <v>1</v>
      </c>
      <c r="AG630" s="10" t="str">
        <f t="shared" ca="1" si="377"/>
        <v/>
      </c>
      <c r="AH630" s="11" t="str">
        <f t="shared" ca="1" si="378"/>
        <v/>
      </c>
      <c r="AI630" s="11" t="str">
        <f t="shared" ca="1" si="379"/>
        <v/>
      </c>
      <c r="AJ630" s="11" t="str">
        <f ca="1">IF(AH630="","",IFERROR(VLOOKUP(VALUE(AH630),'(辅)战斗时机表'!$A$4:$C$47,3,FALSE)&amp;IF(AI630="","","("&amp;AI630&amp;")"),"配置错误")&amp;IF(AK630="",""," 或 "))</f>
        <v/>
      </c>
    </row>
    <row r="631" spans="1:36" x14ac:dyDescent="0.15">
      <c r="A631" s="9" t="str">
        <f t="shared" ca="1" si="355"/>
        <v/>
      </c>
      <c r="B631" s="7" t="str">
        <f ca="1">IF(OFFSET(Buff!R$6,ROW()-6,0)="","",OFFSET(Buff!R$6,ROW()-6,0))</f>
        <v/>
      </c>
      <c r="C631" s="7">
        <v>1</v>
      </c>
      <c r="D631" s="7">
        <f t="shared" ca="1" si="356"/>
        <v>1</v>
      </c>
      <c r="E631" s="10" t="str">
        <f t="shared" ca="1" si="357"/>
        <v/>
      </c>
      <c r="F631" s="11" t="str">
        <f t="shared" ca="1" si="358"/>
        <v/>
      </c>
      <c r="G631" s="11" t="str">
        <f t="shared" ca="1" si="359"/>
        <v/>
      </c>
      <c r="H631" s="11" t="str">
        <f ca="1">IF(F631="","",IFERROR(VLOOKUP(VALUE(F631),'(辅)战斗时机表'!$A$4:$C$47,3,FALSE)&amp;IF(G631="","","("&amp;G631&amp;")"),"配置错误")&amp;IF(I631="",""," 或 "))</f>
        <v/>
      </c>
      <c r="I631" s="7" t="str">
        <f t="shared" ca="1" si="360"/>
        <v/>
      </c>
      <c r="J631" s="7">
        <v>2</v>
      </c>
      <c r="K631" s="7">
        <f t="shared" ca="1" si="361"/>
        <v>1</v>
      </c>
      <c r="L631" s="10" t="str">
        <f t="shared" ca="1" si="362"/>
        <v/>
      </c>
      <c r="M631" s="11" t="str">
        <f t="shared" ca="1" si="363"/>
        <v/>
      </c>
      <c r="N631" s="11" t="str">
        <f t="shared" ca="1" si="364"/>
        <v/>
      </c>
      <c r="O631" s="11" t="str">
        <f ca="1">IF(M631="","",IFERROR(VLOOKUP(VALUE(M631),'(辅)战斗时机表'!$A$4:$C$47,3,FALSE)&amp;IF(N631="","","("&amp;N631&amp;")"),"配置错误")&amp;IF(P631="",""," 或 "))</f>
        <v/>
      </c>
      <c r="P631" s="7" t="str">
        <f t="shared" ca="1" si="365"/>
        <v/>
      </c>
      <c r="Q631" s="7">
        <v>3</v>
      </c>
      <c r="R631" s="7">
        <f t="shared" ca="1" si="366"/>
        <v>1</v>
      </c>
      <c r="S631" s="10" t="str">
        <f t="shared" ca="1" si="367"/>
        <v/>
      </c>
      <c r="T631" s="11" t="str">
        <f t="shared" ca="1" si="368"/>
        <v/>
      </c>
      <c r="U631" s="11" t="str">
        <f t="shared" ca="1" si="369"/>
        <v/>
      </c>
      <c r="V631" s="11" t="str">
        <f ca="1">IF(T631="","",IFERROR(VLOOKUP(VALUE(T631),'(辅)战斗时机表'!$A$4:$C$47,3,FALSE)&amp;IF(U631="","","("&amp;U631&amp;")"),"配置错误")&amp;IF(W631="",""," 或 "))</f>
        <v/>
      </c>
      <c r="W631" s="7" t="str">
        <f t="shared" ca="1" si="370"/>
        <v/>
      </c>
      <c r="X631" s="7">
        <v>4</v>
      </c>
      <c r="Y631" s="7">
        <f t="shared" ca="1" si="371"/>
        <v>1</v>
      </c>
      <c r="Z631" s="10" t="str">
        <f t="shared" ca="1" si="372"/>
        <v/>
      </c>
      <c r="AA631" s="11" t="str">
        <f t="shared" ca="1" si="373"/>
        <v/>
      </c>
      <c r="AB631" s="11" t="str">
        <f t="shared" ca="1" si="374"/>
        <v/>
      </c>
      <c r="AC631" s="11" t="str">
        <f ca="1">IF(AA631="","",IFERROR(VLOOKUP(VALUE(AA631),'(辅)战斗时机表'!$A$4:$C$47,3,FALSE)&amp;IF(AB631="","","("&amp;AB631&amp;")"),"配置错误")&amp;IF(AD631="",""," 或 "))</f>
        <v/>
      </c>
      <c r="AD631" s="7" t="str">
        <f t="shared" ca="1" si="375"/>
        <v/>
      </c>
      <c r="AE631" s="7">
        <v>5</v>
      </c>
      <c r="AF631" s="7">
        <f t="shared" ca="1" si="376"/>
        <v>1</v>
      </c>
      <c r="AG631" s="10" t="str">
        <f t="shared" ca="1" si="377"/>
        <v/>
      </c>
      <c r="AH631" s="11" t="str">
        <f t="shared" ca="1" si="378"/>
        <v/>
      </c>
      <c r="AI631" s="11" t="str">
        <f t="shared" ca="1" si="379"/>
        <v/>
      </c>
      <c r="AJ631" s="11" t="str">
        <f ca="1">IF(AH631="","",IFERROR(VLOOKUP(VALUE(AH631),'(辅)战斗时机表'!$A$4:$C$47,3,FALSE)&amp;IF(AI631="","","("&amp;AI631&amp;")"),"配置错误")&amp;IF(AK631="",""," 或 "))</f>
        <v/>
      </c>
    </row>
    <row r="632" spans="1:36" x14ac:dyDescent="0.15">
      <c r="A632" s="9" t="str">
        <f t="shared" ref="A632:A695" ca="1" si="380">H632&amp;O632&amp;V632&amp;AC632&amp;AJ632</f>
        <v/>
      </c>
      <c r="B632" s="7" t="str">
        <f ca="1">IF(OFFSET(Buff!R$6,ROW()-6,0)="","",OFFSET(Buff!R$6,ROW()-6,0))</f>
        <v/>
      </c>
      <c r="C632" s="7">
        <v>1</v>
      </c>
      <c r="D632" s="7">
        <f t="shared" ref="D632:D695" ca="1" si="381">IFERROR(FIND("|",B632,1),LEN(B632)+1)</f>
        <v>1</v>
      </c>
      <c r="E632" s="10" t="str">
        <f t="shared" ref="E632:E695" ca="1" si="382">MID(B632,1,(D632-1))</f>
        <v/>
      </c>
      <c r="F632" s="11" t="str">
        <f t="shared" ref="F632:F695" ca="1" si="383">IFERROR(LEFT(E632,IFERROR(FIND(";",E632)-1,LEN(E632))),"")</f>
        <v/>
      </c>
      <c r="G632" s="11" t="str">
        <f t="shared" ref="G632:G695" ca="1" si="384">RIGHT(E632,LEN(E632)-LEN(F632)-0)</f>
        <v/>
      </c>
      <c r="H632" s="11" t="str">
        <f ca="1">IF(F632="","",IFERROR(VLOOKUP(VALUE(F632),'(辅)战斗时机表'!$A$4:$C$47,3,FALSE)&amp;IF(G632="","","("&amp;G632&amp;")"),"配置错误")&amp;IF(I632="",""," 或 "))</f>
        <v/>
      </c>
      <c r="I632" s="7" t="str">
        <f t="shared" ref="I632:I695" ca="1" si="385">IFERROR(MID(B632,D632+1,LEN(B632)-D632),"")</f>
        <v/>
      </c>
      <c r="J632" s="7">
        <v>2</v>
      </c>
      <c r="K632" s="7">
        <f t="shared" ref="K632:K695" ca="1" si="386">IFERROR(FIND("|",I632,1),LEN(I632)+1)</f>
        <v>1</v>
      </c>
      <c r="L632" s="10" t="str">
        <f t="shared" ref="L632:L695" ca="1" si="387">MID(I632,1,(K632-1))</f>
        <v/>
      </c>
      <c r="M632" s="11" t="str">
        <f t="shared" ref="M632:M695" ca="1" si="388">IFERROR(LEFT(L632,IFERROR(FIND(";",L632)-1,LEN(L632))),"")</f>
        <v/>
      </c>
      <c r="N632" s="11" t="str">
        <f t="shared" ref="N632:N695" ca="1" si="389">RIGHT(L632,LEN(L632)-LEN(M632)-0)</f>
        <v/>
      </c>
      <c r="O632" s="11" t="str">
        <f ca="1">IF(M632="","",IFERROR(VLOOKUP(VALUE(M632),'(辅)战斗时机表'!$A$4:$C$47,3,FALSE)&amp;IF(N632="","","("&amp;N632&amp;")"),"配置错误")&amp;IF(P632="",""," 或 "))</f>
        <v/>
      </c>
      <c r="P632" s="7" t="str">
        <f t="shared" ref="P632:P695" ca="1" si="390">IFERROR(MID(I632,K632+1,LEN(I632)-K632),"")</f>
        <v/>
      </c>
      <c r="Q632" s="7">
        <v>3</v>
      </c>
      <c r="R632" s="7">
        <f t="shared" ref="R632:R695" ca="1" si="391">IFERROR(FIND("|",P632,1),LEN(P632)+1)</f>
        <v>1</v>
      </c>
      <c r="S632" s="10" t="str">
        <f t="shared" ref="S632:S695" ca="1" si="392">MID(P632,1,(R632-1))</f>
        <v/>
      </c>
      <c r="T632" s="11" t="str">
        <f t="shared" ref="T632:T695" ca="1" si="393">IFERROR(LEFT(S632,IFERROR(FIND(";",S632)-1,LEN(S632))),"")</f>
        <v/>
      </c>
      <c r="U632" s="11" t="str">
        <f t="shared" ref="U632:U695" ca="1" si="394">RIGHT(S632,LEN(S632)-LEN(T632)-0)</f>
        <v/>
      </c>
      <c r="V632" s="11" t="str">
        <f ca="1">IF(T632="","",IFERROR(VLOOKUP(VALUE(T632),'(辅)战斗时机表'!$A$4:$C$47,3,FALSE)&amp;IF(U632="","","("&amp;U632&amp;")"),"配置错误")&amp;IF(W632="",""," 或 "))</f>
        <v/>
      </c>
      <c r="W632" s="7" t="str">
        <f t="shared" ref="W632:W695" ca="1" si="395">IFERROR(MID(P632,R632+1,LEN(P632)-R632),"")</f>
        <v/>
      </c>
      <c r="X632" s="7">
        <v>4</v>
      </c>
      <c r="Y632" s="7">
        <f t="shared" ref="Y632:Y695" ca="1" si="396">IFERROR(FIND("|",W632,1),LEN(W632)+1)</f>
        <v>1</v>
      </c>
      <c r="Z632" s="10" t="str">
        <f t="shared" ref="Z632:Z695" ca="1" si="397">MID(W632,1,(Y632-1))</f>
        <v/>
      </c>
      <c r="AA632" s="11" t="str">
        <f t="shared" ref="AA632:AA695" ca="1" si="398">IFERROR(LEFT(Z632,IFERROR(FIND(";",Z632)-1,LEN(Z632))),"")</f>
        <v/>
      </c>
      <c r="AB632" s="11" t="str">
        <f t="shared" ref="AB632:AB695" ca="1" si="399">RIGHT(Z632,LEN(Z632)-LEN(AA632)-0)</f>
        <v/>
      </c>
      <c r="AC632" s="11" t="str">
        <f ca="1">IF(AA632="","",IFERROR(VLOOKUP(VALUE(AA632),'(辅)战斗时机表'!$A$4:$C$47,3,FALSE)&amp;IF(AB632="","","("&amp;AB632&amp;")"),"配置错误")&amp;IF(AD632="",""," 或 "))</f>
        <v/>
      </c>
      <c r="AD632" s="7" t="str">
        <f t="shared" ref="AD632:AD695" ca="1" si="400">IFERROR(MID(W632,Y632+1,LEN(W632)-Y632),"")</f>
        <v/>
      </c>
      <c r="AE632" s="7">
        <v>5</v>
      </c>
      <c r="AF632" s="7">
        <f t="shared" ref="AF632:AF695" ca="1" si="401">IFERROR(FIND("|",AD632,1),LEN(AD632)+1)</f>
        <v>1</v>
      </c>
      <c r="AG632" s="10" t="str">
        <f t="shared" ref="AG632:AG695" ca="1" si="402">MID(AD632,1,(AF632-1))</f>
        <v/>
      </c>
      <c r="AH632" s="11" t="str">
        <f t="shared" ref="AH632:AH695" ca="1" si="403">IFERROR(LEFT(AG632,IFERROR(FIND(";",AG632)-1,LEN(AG632))),"")</f>
        <v/>
      </c>
      <c r="AI632" s="11" t="str">
        <f t="shared" ref="AI632:AI695" ca="1" si="404">RIGHT(AG632,LEN(AG632)-LEN(AH632)-0)</f>
        <v/>
      </c>
      <c r="AJ632" s="11" t="str">
        <f ca="1">IF(AH632="","",IFERROR(VLOOKUP(VALUE(AH632),'(辅)战斗时机表'!$A$4:$C$47,3,FALSE)&amp;IF(AI632="","","("&amp;AI632&amp;")"),"配置错误")&amp;IF(AK632="",""," 或 "))</f>
        <v/>
      </c>
    </row>
    <row r="633" spans="1:36" x14ac:dyDescent="0.15">
      <c r="A633" s="9" t="str">
        <f t="shared" ca="1" si="380"/>
        <v/>
      </c>
      <c r="B633" s="7" t="str">
        <f ca="1">IF(OFFSET(Buff!R$6,ROW()-6,0)="","",OFFSET(Buff!R$6,ROW()-6,0))</f>
        <v/>
      </c>
      <c r="C633" s="7">
        <v>1</v>
      </c>
      <c r="D633" s="7">
        <f t="shared" ca="1" si="381"/>
        <v>1</v>
      </c>
      <c r="E633" s="10" t="str">
        <f t="shared" ca="1" si="382"/>
        <v/>
      </c>
      <c r="F633" s="11" t="str">
        <f t="shared" ca="1" si="383"/>
        <v/>
      </c>
      <c r="G633" s="11" t="str">
        <f t="shared" ca="1" si="384"/>
        <v/>
      </c>
      <c r="H633" s="11" t="str">
        <f ca="1">IF(F633="","",IFERROR(VLOOKUP(VALUE(F633),'(辅)战斗时机表'!$A$4:$C$47,3,FALSE)&amp;IF(G633="","","("&amp;G633&amp;")"),"配置错误")&amp;IF(I633="",""," 或 "))</f>
        <v/>
      </c>
      <c r="I633" s="7" t="str">
        <f t="shared" ca="1" si="385"/>
        <v/>
      </c>
      <c r="J633" s="7">
        <v>2</v>
      </c>
      <c r="K633" s="7">
        <f t="shared" ca="1" si="386"/>
        <v>1</v>
      </c>
      <c r="L633" s="10" t="str">
        <f t="shared" ca="1" si="387"/>
        <v/>
      </c>
      <c r="M633" s="11" t="str">
        <f t="shared" ca="1" si="388"/>
        <v/>
      </c>
      <c r="N633" s="11" t="str">
        <f t="shared" ca="1" si="389"/>
        <v/>
      </c>
      <c r="O633" s="11" t="str">
        <f ca="1">IF(M633="","",IFERROR(VLOOKUP(VALUE(M633),'(辅)战斗时机表'!$A$4:$C$47,3,FALSE)&amp;IF(N633="","","("&amp;N633&amp;")"),"配置错误")&amp;IF(P633="",""," 或 "))</f>
        <v/>
      </c>
      <c r="P633" s="7" t="str">
        <f t="shared" ca="1" si="390"/>
        <v/>
      </c>
      <c r="Q633" s="7">
        <v>3</v>
      </c>
      <c r="R633" s="7">
        <f t="shared" ca="1" si="391"/>
        <v>1</v>
      </c>
      <c r="S633" s="10" t="str">
        <f t="shared" ca="1" si="392"/>
        <v/>
      </c>
      <c r="T633" s="11" t="str">
        <f t="shared" ca="1" si="393"/>
        <v/>
      </c>
      <c r="U633" s="11" t="str">
        <f t="shared" ca="1" si="394"/>
        <v/>
      </c>
      <c r="V633" s="11" t="str">
        <f ca="1">IF(T633="","",IFERROR(VLOOKUP(VALUE(T633),'(辅)战斗时机表'!$A$4:$C$47,3,FALSE)&amp;IF(U633="","","("&amp;U633&amp;")"),"配置错误")&amp;IF(W633="",""," 或 "))</f>
        <v/>
      </c>
      <c r="W633" s="7" t="str">
        <f t="shared" ca="1" si="395"/>
        <v/>
      </c>
      <c r="X633" s="7">
        <v>4</v>
      </c>
      <c r="Y633" s="7">
        <f t="shared" ca="1" si="396"/>
        <v>1</v>
      </c>
      <c r="Z633" s="10" t="str">
        <f t="shared" ca="1" si="397"/>
        <v/>
      </c>
      <c r="AA633" s="11" t="str">
        <f t="shared" ca="1" si="398"/>
        <v/>
      </c>
      <c r="AB633" s="11" t="str">
        <f t="shared" ca="1" si="399"/>
        <v/>
      </c>
      <c r="AC633" s="11" t="str">
        <f ca="1">IF(AA633="","",IFERROR(VLOOKUP(VALUE(AA633),'(辅)战斗时机表'!$A$4:$C$47,3,FALSE)&amp;IF(AB633="","","("&amp;AB633&amp;")"),"配置错误")&amp;IF(AD633="",""," 或 "))</f>
        <v/>
      </c>
      <c r="AD633" s="7" t="str">
        <f t="shared" ca="1" si="400"/>
        <v/>
      </c>
      <c r="AE633" s="7">
        <v>5</v>
      </c>
      <c r="AF633" s="7">
        <f t="shared" ca="1" si="401"/>
        <v>1</v>
      </c>
      <c r="AG633" s="10" t="str">
        <f t="shared" ca="1" si="402"/>
        <v/>
      </c>
      <c r="AH633" s="11" t="str">
        <f t="shared" ca="1" si="403"/>
        <v/>
      </c>
      <c r="AI633" s="11" t="str">
        <f t="shared" ca="1" si="404"/>
        <v/>
      </c>
      <c r="AJ633" s="11" t="str">
        <f ca="1">IF(AH633="","",IFERROR(VLOOKUP(VALUE(AH633),'(辅)战斗时机表'!$A$4:$C$47,3,FALSE)&amp;IF(AI633="","","("&amp;AI633&amp;")"),"配置错误")&amp;IF(AK633="",""," 或 "))</f>
        <v/>
      </c>
    </row>
    <row r="634" spans="1:36" x14ac:dyDescent="0.15">
      <c r="A634" s="9" t="str">
        <f t="shared" ca="1" si="380"/>
        <v/>
      </c>
      <c r="B634" s="7" t="str">
        <f ca="1">IF(OFFSET(Buff!R$6,ROW()-6,0)="","",OFFSET(Buff!R$6,ROW()-6,0))</f>
        <v/>
      </c>
      <c r="C634" s="7">
        <v>1</v>
      </c>
      <c r="D634" s="7">
        <f t="shared" ca="1" si="381"/>
        <v>1</v>
      </c>
      <c r="E634" s="10" t="str">
        <f t="shared" ca="1" si="382"/>
        <v/>
      </c>
      <c r="F634" s="11" t="str">
        <f t="shared" ca="1" si="383"/>
        <v/>
      </c>
      <c r="G634" s="11" t="str">
        <f t="shared" ca="1" si="384"/>
        <v/>
      </c>
      <c r="H634" s="11" t="str">
        <f ca="1">IF(F634="","",IFERROR(VLOOKUP(VALUE(F634),'(辅)战斗时机表'!$A$4:$C$47,3,FALSE)&amp;IF(G634="","","("&amp;G634&amp;")"),"配置错误")&amp;IF(I634="",""," 或 "))</f>
        <v/>
      </c>
      <c r="I634" s="7" t="str">
        <f t="shared" ca="1" si="385"/>
        <v/>
      </c>
      <c r="J634" s="7">
        <v>2</v>
      </c>
      <c r="K634" s="7">
        <f t="shared" ca="1" si="386"/>
        <v>1</v>
      </c>
      <c r="L634" s="10" t="str">
        <f t="shared" ca="1" si="387"/>
        <v/>
      </c>
      <c r="M634" s="11" t="str">
        <f t="shared" ca="1" si="388"/>
        <v/>
      </c>
      <c r="N634" s="11" t="str">
        <f t="shared" ca="1" si="389"/>
        <v/>
      </c>
      <c r="O634" s="11" t="str">
        <f ca="1">IF(M634="","",IFERROR(VLOOKUP(VALUE(M634),'(辅)战斗时机表'!$A$4:$C$47,3,FALSE)&amp;IF(N634="","","("&amp;N634&amp;")"),"配置错误")&amp;IF(P634="",""," 或 "))</f>
        <v/>
      </c>
      <c r="P634" s="7" t="str">
        <f t="shared" ca="1" si="390"/>
        <v/>
      </c>
      <c r="Q634" s="7">
        <v>3</v>
      </c>
      <c r="R634" s="7">
        <f t="shared" ca="1" si="391"/>
        <v>1</v>
      </c>
      <c r="S634" s="10" t="str">
        <f t="shared" ca="1" si="392"/>
        <v/>
      </c>
      <c r="T634" s="11" t="str">
        <f t="shared" ca="1" si="393"/>
        <v/>
      </c>
      <c r="U634" s="11" t="str">
        <f t="shared" ca="1" si="394"/>
        <v/>
      </c>
      <c r="V634" s="11" t="str">
        <f ca="1">IF(T634="","",IFERROR(VLOOKUP(VALUE(T634),'(辅)战斗时机表'!$A$4:$C$47,3,FALSE)&amp;IF(U634="","","("&amp;U634&amp;")"),"配置错误")&amp;IF(W634="",""," 或 "))</f>
        <v/>
      </c>
      <c r="W634" s="7" t="str">
        <f t="shared" ca="1" si="395"/>
        <v/>
      </c>
      <c r="X634" s="7">
        <v>4</v>
      </c>
      <c r="Y634" s="7">
        <f t="shared" ca="1" si="396"/>
        <v>1</v>
      </c>
      <c r="Z634" s="10" t="str">
        <f t="shared" ca="1" si="397"/>
        <v/>
      </c>
      <c r="AA634" s="11" t="str">
        <f t="shared" ca="1" si="398"/>
        <v/>
      </c>
      <c r="AB634" s="11" t="str">
        <f t="shared" ca="1" si="399"/>
        <v/>
      </c>
      <c r="AC634" s="11" t="str">
        <f ca="1">IF(AA634="","",IFERROR(VLOOKUP(VALUE(AA634),'(辅)战斗时机表'!$A$4:$C$47,3,FALSE)&amp;IF(AB634="","","("&amp;AB634&amp;")"),"配置错误")&amp;IF(AD634="",""," 或 "))</f>
        <v/>
      </c>
      <c r="AD634" s="7" t="str">
        <f t="shared" ca="1" si="400"/>
        <v/>
      </c>
      <c r="AE634" s="7">
        <v>5</v>
      </c>
      <c r="AF634" s="7">
        <f t="shared" ca="1" si="401"/>
        <v>1</v>
      </c>
      <c r="AG634" s="10" t="str">
        <f t="shared" ca="1" si="402"/>
        <v/>
      </c>
      <c r="AH634" s="11" t="str">
        <f t="shared" ca="1" si="403"/>
        <v/>
      </c>
      <c r="AI634" s="11" t="str">
        <f t="shared" ca="1" si="404"/>
        <v/>
      </c>
      <c r="AJ634" s="11" t="str">
        <f ca="1">IF(AH634="","",IFERROR(VLOOKUP(VALUE(AH634),'(辅)战斗时机表'!$A$4:$C$47,3,FALSE)&amp;IF(AI634="","","("&amp;AI634&amp;")"),"配置错误")&amp;IF(AK634="",""," 或 "))</f>
        <v/>
      </c>
    </row>
    <row r="635" spans="1:36" x14ac:dyDescent="0.15">
      <c r="A635" s="9" t="str">
        <f t="shared" ca="1" si="380"/>
        <v/>
      </c>
      <c r="B635" s="7" t="str">
        <f ca="1">IF(OFFSET(Buff!R$6,ROW()-6,0)="","",OFFSET(Buff!R$6,ROW()-6,0))</f>
        <v/>
      </c>
      <c r="C635" s="7">
        <v>1</v>
      </c>
      <c r="D635" s="7">
        <f t="shared" ca="1" si="381"/>
        <v>1</v>
      </c>
      <c r="E635" s="10" t="str">
        <f t="shared" ca="1" si="382"/>
        <v/>
      </c>
      <c r="F635" s="11" t="str">
        <f t="shared" ca="1" si="383"/>
        <v/>
      </c>
      <c r="G635" s="11" t="str">
        <f t="shared" ca="1" si="384"/>
        <v/>
      </c>
      <c r="H635" s="11" t="str">
        <f ca="1">IF(F635="","",IFERROR(VLOOKUP(VALUE(F635),'(辅)战斗时机表'!$A$4:$C$47,3,FALSE)&amp;IF(G635="","","("&amp;G635&amp;")"),"配置错误")&amp;IF(I635="",""," 或 "))</f>
        <v/>
      </c>
      <c r="I635" s="7" t="str">
        <f t="shared" ca="1" si="385"/>
        <v/>
      </c>
      <c r="J635" s="7">
        <v>2</v>
      </c>
      <c r="K635" s="7">
        <f t="shared" ca="1" si="386"/>
        <v>1</v>
      </c>
      <c r="L635" s="10" t="str">
        <f t="shared" ca="1" si="387"/>
        <v/>
      </c>
      <c r="M635" s="11" t="str">
        <f t="shared" ca="1" si="388"/>
        <v/>
      </c>
      <c r="N635" s="11" t="str">
        <f t="shared" ca="1" si="389"/>
        <v/>
      </c>
      <c r="O635" s="11" t="str">
        <f ca="1">IF(M635="","",IFERROR(VLOOKUP(VALUE(M635),'(辅)战斗时机表'!$A$4:$C$47,3,FALSE)&amp;IF(N635="","","("&amp;N635&amp;")"),"配置错误")&amp;IF(P635="",""," 或 "))</f>
        <v/>
      </c>
      <c r="P635" s="7" t="str">
        <f t="shared" ca="1" si="390"/>
        <v/>
      </c>
      <c r="Q635" s="7">
        <v>3</v>
      </c>
      <c r="R635" s="7">
        <f t="shared" ca="1" si="391"/>
        <v>1</v>
      </c>
      <c r="S635" s="10" t="str">
        <f t="shared" ca="1" si="392"/>
        <v/>
      </c>
      <c r="T635" s="11" t="str">
        <f t="shared" ca="1" si="393"/>
        <v/>
      </c>
      <c r="U635" s="11" t="str">
        <f t="shared" ca="1" si="394"/>
        <v/>
      </c>
      <c r="V635" s="11" t="str">
        <f ca="1">IF(T635="","",IFERROR(VLOOKUP(VALUE(T635),'(辅)战斗时机表'!$A$4:$C$47,3,FALSE)&amp;IF(U635="","","("&amp;U635&amp;")"),"配置错误")&amp;IF(W635="",""," 或 "))</f>
        <v/>
      </c>
      <c r="W635" s="7" t="str">
        <f t="shared" ca="1" si="395"/>
        <v/>
      </c>
      <c r="X635" s="7">
        <v>4</v>
      </c>
      <c r="Y635" s="7">
        <f t="shared" ca="1" si="396"/>
        <v>1</v>
      </c>
      <c r="Z635" s="10" t="str">
        <f t="shared" ca="1" si="397"/>
        <v/>
      </c>
      <c r="AA635" s="11" t="str">
        <f t="shared" ca="1" si="398"/>
        <v/>
      </c>
      <c r="AB635" s="11" t="str">
        <f t="shared" ca="1" si="399"/>
        <v/>
      </c>
      <c r="AC635" s="11" t="str">
        <f ca="1">IF(AA635="","",IFERROR(VLOOKUP(VALUE(AA635),'(辅)战斗时机表'!$A$4:$C$47,3,FALSE)&amp;IF(AB635="","","("&amp;AB635&amp;")"),"配置错误")&amp;IF(AD635="",""," 或 "))</f>
        <v/>
      </c>
      <c r="AD635" s="7" t="str">
        <f t="shared" ca="1" si="400"/>
        <v/>
      </c>
      <c r="AE635" s="7">
        <v>5</v>
      </c>
      <c r="AF635" s="7">
        <f t="shared" ca="1" si="401"/>
        <v>1</v>
      </c>
      <c r="AG635" s="10" t="str">
        <f t="shared" ca="1" si="402"/>
        <v/>
      </c>
      <c r="AH635" s="11" t="str">
        <f t="shared" ca="1" si="403"/>
        <v/>
      </c>
      <c r="AI635" s="11" t="str">
        <f t="shared" ca="1" si="404"/>
        <v/>
      </c>
      <c r="AJ635" s="11" t="str">
        <f ca="1">IF(AH635="","",IFERROR(VLOOKUP(VALUE(AH635),'(辅)战斗时机表'!$A$4:$C$47,3,FALSE)&amp;IF(AI635="","","("&amp;AI635&amp;")"),"配置错误")&amp;IF(AK635="",""," 或 "))</f>
        <v/>
      </c>
    </row>
    <row r="636" spans="1:36" x14ac:dyDescent="0.15">
      <c r="A636" s="9" t="str">
        <f t="shared" ca="1" si="380"/>
        <v/>
      </c>
      <c r="B636" s="7" t="str">
        <f ca="1">IF(OFFSET(Buff!R$6,ROW()-6,0)="","",OFFSET(Buff!R$6,ROW()-6,0))</f>
        <v/>
      </c>
      <c r="C636" s="7">
        <v>1</v>
      </c>
      <c r="D636" s="7">
        <f t="shared" ca="1" si="381"/>
        <v>1</v>
      </c>
      <c r="E636" s="10" t="str">
        <f t="shared" ca="1" si="382"/>
        <v/>
      </c>
      <c r="F636" s="11" t="str">
        <f t="shared" ca="1" si="383"/>
        <v/>
      </c>
      <c r="G636" s="11" t="str">
        <f t="shared" ca="1" si="384"/>
        <v/>
      </c>
      <c r="H636" s="11" t="str">
        <f ca="1">IF(F636="","",IFERROR(VLOOKUP(VALUE(F636),'(辅)战斗时机表'!$A$4:$C$47,3,FALSE)&amp;IF(G636="","","("&amp;G636&amp;")"),"配置错误")&amp;IF(I636="",""," 或 "))</f>
        <v/>
      </c>
      <c r="I636" s="7" t="str">
        <f t="shared" ca="1" si="385"/>
        <v/>
      </c>
      <c r="J636" s="7">
        <v>2</v>
      </c>
      <c r="K636" s="7">
        <f t="shared" ca="1" si="386"/>
        <v>1</v>
      </c>
      <c r="L636" s="10" t="str">
        <f t="shared" ca="1" si="387"/>
        <v/>
      </c>
      <c r="M636" s="11" t="str">
        <f t="shared" ca="1" si="388"/>
        <v/>
      </c>
      <c r="N636" s="11" t="str">
        <f t="shared" ca="1" si="389"/>
        <v/>
      </c>
      <c r="O636" s="11" t="str">
        <f ca="1">IF(M636="","",IFERROR(VLOOKUP(VALUE(M636),'(辅)战斗时机表'!$A$4:$C$47,3,FALSE)&amp;IF(N636="","","("&amp;N636&amp;")"),"配置错误")&amp;IF(P636="",""," 或 "))</f>
        <v/>
      </c>
      <c r="P636" s="7" t="str">
        <f t="shared" ca="1" si="390"/>
        <v/>
      </c>
      <c r="Q636" s="7">
        <v>3</v>
      </c>
      <c r="R636" s="7">
        <f t="shared" ca="1" si="391"/>
        <v>1</v>
      </c>
      <c r="S636" s="10" t="str">
        <f t="shared" ca="1" si="392"/>
        <v/>
      </c>
      <c r="T636" s="11" t="str">
        <f t="shared" ca="1" si="393"/>
        <v/>
      </c>
      <c r="U636" s="11" t="str">
        <f t="shared" ca="1" si="394"/>
        <v/>
      </c>
      <c r="V636" s="11" t="str">
        <f ca="1">IF(T636="","",IFERROR(VLOOKUP(VALUE(T636),'(辅)战斗时机表'!$A$4:$C$47,3,FALSE)&amp;IF(U636="","","("&amp;U636&amp;")"),"配置错误")&amp;IF(W636="",""," 或 "))</f>
        <v/>
      </c>
      <c r="W636" s="7" t="str">
        <f t="shared" ca="1" si="395"/>
        <v/>
      </c>
      <c r="X636" s="7">
        <v>4</v>
      </c>
      <c r="Y636" s="7">
        <f t="shared" ca="1" si="396"/>
        <v>1</v>
      </c>
      <c r="Z636" s="10" t="str">
        <f t="shared" ca="1" si="397"/>
        <v/>
      </c>
      <c r="AA636" s="11" t="str">
        <f t="shared" ca="1" si="398"/>
        <v/>
      </c>
      <c r="AB636" s="11" t="str">
        <f t="shared" ca="1" si="399"/>
        <v/>
      </c>
      <c r="AC636" s="11" t="str">
        <f ca="1">IF(AA636="","",IFERROR(VLOOKUP(VALUE(AA636),'(辅)战斗时机表'!$A$4:$C$47,3,FALSE)&amp;IF(AB636="","","("&amp;AB636&amp;")"),"配置错误")&amp;IF(AD636="",""," 或 "))</f>
        <v/>
      </c>
      <c r="AD636" s="7" t="str">
        <f t="shared" ca="1" si="400"/>
        <v/>
      </c>
      <c r="AE636" s="7">
        <v>5</v>
      </c>
      <c r="AF636" s="7">
        <f t="shared" ca="1" si="401"/>
        <v>1</v>
      </c>
      <c r="AG636" s="10" t="str">
        <f t="shared" ca="1" si="402"/>
        <v/>
      </c>
      <c r="AH636" s="11" t="str">
        <f t="shared" ca="1" si="403"/>
        <v/>
      </c>
      <c r="AI636" s="11" t="str">
        <f t="shared" ca="1" si="404"/>
        <v/>
      </c>
      <c r="AJ636" s="11" t="str">
        <f ca="1">IF(AH636="","",IFERROR(VLOOKUP(VALUE(AH636),'(辅)战斗时机表'!$A$4:$C$47,3,FALSE)&amp;IF(AI636="","","("&amp;AI636&amp;")"),"配置错误")&amp;IF(AK636="",""," 或 "))</f>
        <v/>
      </c>
    </row>
    <row r="637" spans="1:36" x14ac:dyDescent="0.15">
      <c r="A637" s="9" t="str">
        <f t="shared" ca="1" si="380"/>
        <v/>
      </c>
      <c r="B637" s="7" t="str">
        <f ca="1">IF(OFFSET(Buff!R$6,ROW()-6,0)="","",OFFSET(Buff!R$6,ROW()-6,0))</f>
        <v/>
      </c>
      <c r="C637" s="7">
        <v>1</v>
      </c>
      <c r="D637" s="7">
        <f t="shared" ca="1" si="381"/>
        <v>1</v>
      </c>
      <c r="E637" s="10" t="str">
        <f t="shared" ca="1" si="382"/>
        <v/>
      </c>
      <c r="F637" s="11" t="str">
        <f t="shared" ca="1" si="383"/>
        <v/>
      </c>
      <c r="G637" s="11" t="str">
        <f t="shared" ca="1" si="384"/>
        <v/>
      </c>
      <c r="H637" s="11" t="str">
        <f ca="1">IF(F637="","",IFERROR(VLOOKUP(VALUE(F637),'(辅)战斗时机表'!$A$4:$C$47,3,FALSE)&amp;IF(G637="","","("&amp;G637&amp;")"),"配置错误")&amp;IF(I637="",""," 或 "))</f>
        <v/>
      </c>
      <c r="I637" s="7" t="str">
        <f t="shared" ca="1" si="385"/>
        <v/>
      </c>
      <c r="J637" s="7">
        <v>2</v>
      </c>
      <c r="K637" s="7">
        <f t="shared" ca="1" si="386"/>
        <v>1</v>
      </c>
      <c r="L637" s="10" t="str">
        <f t="shared" ca="1" si="387"/>
        <v/>
      </c>
      <c r="M637" s="11" t="str">
        <f t="shared" ca="1" si="388"/>
        <v/>
      </c>
      <c r="N637" s="11" t="str">
        <f t="shared" ca="1" si="389"/>
        <v/>
      </c>
      <c r="O637" s="11" t="str">
        <f ca="1">IF(M637="","",IFERROR(VLOOKUP(VALUE(M637),'(辅)战斗时机表'!$A$4:$C$47,3,FALSE)&amp;IF(N637="","","("&amp;N637&amp;")"),"配置错误")&amp;IF(P637="",""," 或 "))</f>
        <v/>
      </c>
      <c r="P637" s="7" t="str">
        <f t="shared" ca="1" si="390"/>
        <v/>
      </c>
      <c r="Q637" s="7">
        <v>3</v>
      </c>
      <c r="R637" s="7">
        <f t="shared" ca="1" si="391"/>
        <v>1</v>
      </c>
      <c r="S637" s="10" t="str">
        <f t="shared" ca="1" si="392"/>
        <v/>
      </c>
      <c r="T637" s="11" t="str">
        <f t="shared" ca="1" si="393"/>
        <v/>
      </c>
      <c r="U637" s="11" t="str">
        <f t="shared" ca="1" si="394"/>
        <v/>
      </c>
      <c r="V637" s="11" t="str">
        <f ca="1">IF(T637="","",IFERROR(VLOOKUP(VALUE(T637),'(辅)战斗时机表'!$A$4:$C$47,3,FALSE)&amp;IF(U637="","","("&amp;U637&amp;")"),"配置错误")&amp;IF(W637="",""," 或 "))</f>
        <v/>
      </c>
      <c r="W637" s="7" t="str">
        <f t="shared" ca="1" si="395"/>
        <v/>
      </c>
      <c r="X637" s="7">
        <v>4</v>
      </c>
      <c r="Y637" s="7">
        <f t="shared" ca="1" si="396"/>
        <v>1</v>
      </c>
      <c r="Z637" s="10" t="str">
        <f t="shared" ca="1" si="397"/>
        <v/>
      </c>
      <c r="AA637" s="11" t="str">
        <f t="shared" ca="1" si="398"/>
        <v/>
      </c>
      <c r="AB637" s="11" t="str">
        <f t="shared" ca="1" si="399"/>
        <v/>
      </c>
      <c r="AC637" s="11" t="str">
        <f ca="1">IF(AA637="","",IFERROR(VLOOKUP(VALUE(AA637),'(辅)战斗时机表'!$A$4:$C$47,3,FALSE)&amp;IF(AB637="","","("&amp;AB637&amp;")"),"配置错误")&amp;IF(AD637="",""," 或 "))</f>
        <v/>
      </c>
      <c r="AD637" s="7" t="str">
        <f t="shared" ca="1" si="400"/>
        <v/>
      </c>
      <c r="AE637" s="7">
        <v>5</v>
      </c>
      <c r="AF637" s="7">
        <f t="shared" ca="1" si="401"/>
        <v>1</v>
      </c>
      <c r="AG637" s="10" t="str">
        <f t="shared" ca="1" si="402"/>
        <v/>
      </c>
      <c r="AH637" s="11" t="str">
        <f t="shared" ca="1" si="403"/>
        <v/>
      </c>
      <c r="AI637" s="11" t="str">
        <f t="shared" ca="1" si="404"/>
        <v/>
      </c>
      <c r="AJ637" s="11" t="str">
        <f ca="1">IF(AH637="","",IFERROR(VLOOKUP(VALUE(AH637),'(辅)战斗时机表'!$A$4:$C$47,3,FALSE)&amp;IF(AI637="","","("&amp;AI637&amp;")"),"配置错误")&amp;IF(AK637="",""," 或 "))</f>
        <v/>
      </c>
    </row>
    <row r="638" spans="1:36" x14ac:dyDescent="0.15">
      <c r="A638" s="9" t="str">
        <f t="shared" ca="1" si="380"/>
        <v/>
      </c>
      <c r="B638" s="7" t="str">
        <f ca="1">IF(OFFSET(Buff!R$6,ROW()-6,0)="","",OFFSET(Buff!R$6,ROW()-6,0))</f>
        <v/>
      </c>
      <c r="C638" s="7">
        <v>1</v>
      </c>
      <c r="D638" s="7">
        <f t="shared" ca="1" si="381"/>
        <v>1</v>
      </c>
      <c r="E638" s="10" t="str">
        <f t="shared" ca="1" si="382"/>
        <v/>
      </c>
      <c r="F638" s="11" t="str">
        <f t="shared" ca="1" si="383"/>
        <v/>
      </c>
      <c r="G638" s="11" t="str">
        <f t="shared" ca="1" si="384"/>
        <v/>
      </c>
      <c r="H638" s="11" t="str">
        <f ca="1">IF(F638="","",IFERROR(VLOOKUP(VALUE(F638),'(辅)战斗时机表'!$A$4:$C$47,3,FALSE)&amp;IF(G638="","","("&amp;G638&amp;")"),"配置错误")&amp;IF(I638="",""," 或 "))</f>
        <v/>
      </c>
      <c r="I638" s="7" t="str">
        <f t="shared" ca="1" si="385"/>
        <v/>
      </c>
      <c r="J638" s="7">
        <v>2</v>
      </c>
      <c r="K638" s="7">
        <f t="shared" ca="1" si="386"/>
        <v>1</v>
      </c>
      <c r="L638" s="10" t="str">
        <f t="shared" ca="1" si="387"/>
        <v/>
      </c>
      <c r="M638" s="11" t="str">
        <f t="shared" ca="1" si="388"/>
        <v/>
      </c>
      <c r="N638" s="11" t="str">
        <f t="shared" ca="1" si="389"/>
        <v/>
      </c>
      <c r="O638" s="11" t="str">
        <f ca="1">IF(M638="","",IFERROR(VLOOKUP(VALUE(M638),'(辅)战斗时机表'!$A$4:$C$47,3,FALSE)&amp;IF(N638="","","("&amp;N638&amp;")"),"配置错误")&amp;IF(P638="",""," 或 "))</f>
        <v/>
      </c>
      <c r="P638" s="7" t="str">
        <f t="shared" ca="1" si="390"/>
        <v/>
      </c>
      <c r="Q638" s="7">
        <v>3</v>
      </c>
      <c r="R638" s="7">
        <f t="shared" ca="1" si="391"/>
        <v>1</v>
      </c>
      <c r="S638" s="10" t="str">
        <f t="shared" ca="1" si="392"/>
        <v/>
      </c>
      <c r="T638" s="11" t="str">
        <f t="shared" ca="1" si="393"/>
        <v/>
      </c>
      <c r="U638" s="11" t="str">
        <f t="shared" ca="1" si="394"/>
        <v/>
      </c>
      <c r="V638" s="11" t="str">
        <f ca="1">IF(T638="","",IFERROR(VLOOKUP(VALUE(T638),'(辅)战斗时机表'!$A$4:$C$47,3,FALSE)&amp;IF(U638="","","("&amp;U638&amp;")"),"配置错误")&amp;IF(W638="",""," 或 "))</f>
        <v/>
      </c>
      <c r="W638" s="7" t="str">
        <f t="shared" ca="1" si="395"/>
        <v/>
      </c>
      <c r="X638" s="7">
        <v>4</v>
      </c>
      <c r="Y638" s="7">
        <f t="shared" ca="1" si="396"/>
        <v>1</v>
      </c>
      <c r="Z638" s="10" t="str">
        <f t="shared" ca="1" si="397"/>
        <v/>
      </c>
      <c r="AA638" s="11" t="str">
        <f t="shared" ca="1" si="398"/>
        <v/>
      </c>
      <c r="AB638" s="11" t="str">
        <f t="shared" ca="1" si="399"/>
        <v/>
      </c>
      <c r="AC638" s="11" t="str">
        <f ca="1">IF(AA638="","",IFERROR(VLOOKUP(VALUE(AA638),'(辅)战斗时机表'!$A$4:$C$47,3,FALSE)&amp;IF(AB638="","","("&amp;AB638&amp;")"),"配置错误")&amp;IF(AD638="",""," 或 "))</f>
        <v/>
      </c>
      <c r="AD638" s="7" t="str">
        <f t="shared" ca="1" si="400"/>
        <v/>
      </c>
      <c r="AE638" s="7">
        <v>5</v>
      </c>
      <c r="AF638" s="7">
        <f t="shared" ca="1" si="401"/>
        <v>1</v>
      </c>
      <c r="AG638" s="10" t="str">
        <f t="shared" ca="1" si="402"/>
        <v/>
      </c>
      <c r="AH638" s="11" t="str">
        <f t="shared" ca="1" si="403"/>
        <v/>
      </c>
      <c r="AI638" s="11" t="str">
        <f t="shared" ca="1" si="404"/>
        <v/>
      </c>
      <c r="AJ638" s="11" t="str">
        <f ca="1">IF(AH638="","",IFERROR(VLOOKUP(VALUE(AH638),'(辅)战斗时机表'!$A$4:$C$47,3,FALSE)&amp;IF(AI638="","","("&amp;AI638&amp;")"),"配置错误")&amp;IF(AK638="",""," 或 "))</f>
        <v/>
      </c>
    </row>
    <row r="639" spans="1:36" x14ac:dyDescent="0.15">
      <c r="A639" s="9" t="str">
        <f t="shared" ca="1" si="380"/>
        <v/>
      </c>
      <c r="B639" s="7" t="str">
        <f ca="1">IF(OFFSET(Buff!R$6,ROW()-6,0)="","",OFFSET(Buff!R$6,ROW()-6,0))</f>
        <v/>
      </c>
      <c r="C639" s="7">
        <v>1</v>
      </c>
      <c r="D639" s="7">
        <f t="shared" ca="1" si="381"/>
        <v>1</v>
      </c>
      <c r="E639" s="10" t="str">
        <f t="shared" ca="1" si="382"/>
        <v/>
      </c>
      <c r="F639" s="11" t="str">
        <f t="shared" ca="1" si="383"/>
        <v/>
      </c>
      <c r="G639" s="11" t="str">
        <f t="shared" ca="1" si="384"/>
        <v/>
      </c>
      <c r="H639" s="11" t="str">
        <f ca="1">IF(F639="","",IFERROR(VLOOKUP(VALUE(F639),'(辅)战斗时机表'!$A$4:$C$47,3,FALSE)&amp;IF(G639="","","("&amp;G639&amp;")"),"配置错误")&amp;IF(I639="",""," 或 "))</f>
        <v/>
      </c>
      <c r="I639" s="7" t="str">
        <f t="shared" ca="1" si="385"/>
        <v/>
      </c>
      <c r="J639" s="7">
        <v>2</v>
      </c>
      <c r="K639" s="7">
        <f t="shared" ca="1" si="386"/>
        <v>1</v>
      </c>
      <c r="L639" s="10" t="str">
        <f t="shared" ca="1" si="387"/>
        <v/>
      </c>
      <c r="M639" s="11" t="str">
        <f t="shared" ca="1" si="388"/>
        <v/>
      </c>
      <c r="N639" s="11" t="str">
        <f t="shared" ca="1" si="389"/>
        <v/>
      </c>
      <c r="O639" s="11" t="str">
        <f ca="1">IF(M639="","",IFERROR(VLOOKUP(VALUE(M639),'(辅)战斗时机表'!$A$4:$C$47,3,FALSE)&amp;IF(N639="","","("&amp;N639&amp;")"),"配置错误")&amp;IF(P639="",""," 或 "))</f>
        <v/>
      </c>
      <c r="P639" s="7" t="str">
        <f t="shared" ca="1" si="390"/>
        <v/>
      </c>
      <c r="Q639" s="7">
        <v>3</v>
      </c>
      <c r="R639" s="7">
        <f t="shared" ca="1" si="391"/>
        <v>1</v>
      </c>
      <c r="S639" s="10" t="str">
        <f t="shared" ca="1" si="392"/>
        <v/>
      </c>
      <c r="T639" s="11" t="str">
        <f t="shared" ca="1" si="393"/>
        <v/>
      </c>
      <c r="U639" s="11" t="str">
        <f t="shared" ca="1" si="394"/>
        <v/>
      </c>
      <c r="V639" s="11" t="str">
        <f ca="1">IF(T639="","",IFERROR(VLOOKUP(VALUE(T639),'(辅)战斗时机表'!$A$4:$C$47,3,FALSE)&amp;IF(U639="","","("&amp;U639&amp;")"),"配置错误")&amp;IF(W639="",""," 或 "))</f>
        <v/>
      </c>
      <c r="W639" s="7" t="str">
        <f t="shared" ca="1" si="395"/>
        <v/>
      </c>
      <c r="X639" s="7">
        <v>4</v>
      </c>
      <c r="Y639" s="7">
        <f t="shared" ca="1" si="396"/>
        <v>1</v>
      </c>
      <c r="Z639" s="10" t="str">
        <f t="shared" ca="1" si="397"/>
        <v/>
      </c>
      <c r="AA639" s="11" t="str">
        <f t="shared" ca="1" si="398"/>
        <v/>
      </c>
      <c r="AB639" s="11" t="str">
        <f t="shared" ca="1" si="399"/>
        <v/>
      </c>
      <c r="AC639" s="11" t="str">
        <f ca="1">IF(AA639="","",IFERROR(VLOOKUP(VALUE(AA639),'(辅)战斗时机表'!$A$4:$C$47,3,FALSE)&amp;IF(AB639="","","("&amp;AB639&amp;")"),"配置错误")&amp;IF(AD639="",""," 或 "))</f>
        <v/>
      </c>
      <c r="AD639" s="7" t="str">
        <f t="shared" ca="1" si="400"/>
        <v/>
      </c>
      <c r="AE639" s="7">
        <v>5</v>
      </c>
      <c r="AF639" s="7">
        <f t="shared" ca="1" si="401"/>
        <v>1</v>
      </c>
      <c r="AG639" s="10" t="str">
        <f t="shared" ca="1" si="402"/>
        <v/>
      </c>
      <c r="AH639" s="11" t="str">
        <f t="shared" ca="1" si="403"/>
        <v/>
      </c>
      <c r="AI639" s="11" t="str">
        <f t="shared" ca="1" si="404"/>
        <v/>
      </c>
      <c r="AJ639" s="11" t="str">
        <f ca="1">IF(AH639="","",IFERROR(VLOOKUP(VALUE(AH639),'(辅)战斗时机表'!$A$4:$C$47,3,FALSE)&amp;IF(AI639="","","("&amp;AI639&amp;")"),"配置错误")&amp;IF(AK639="",""," 或 "))</f>
        <v/>
      </c>
    </row>
    <row r="640" spans="1:36" x14ac:dyDescent="0.15">
      <c r="A640" s="9" t="str">
        <f t="shared" ca="1" si="380"/>
        <v/>
      </c>
      <c r="B640" s="7" t="str">
        <f ca="1">IF(OFFSET(Buff!R$6,ROW()-6,0)="","",OFFSET(Buff!R$6,ROW()-6,0))</f>
        <v/>
      </c>
      <c r="C640" s="7">
        <v>1</v>
      </c>
      <c r="D640" s="7">
        <f t="shared" ca="1" si="381"/>
        <v>1</v>
      </c>
      <c r="E640" s="10" t="str">
        <f t="shared" ca="1" si="382"/>
        <v/>
      </c>
      <c r="F640" s="11" t="str">
        <f t="shared" ca="1" si="383"/>
        <v/>
      </c>
      <c r="G640" s="11" t="str">
        <f t="shared" ca="1" si="384"/>
        <v/>
      </c>
      <c r="H640" s="11" t="str">
        <f ca="1">IF(F640="","",IFERROR(VLOOKUP(VALUE(F640),'(辅)战斗时机表'!$A$4:$C$47,3,FALSE)&amp;IF(G640="","","("&amp;G640&amp;")"),"配置错误")&amp;IF(I640="",""," 或 "))</f>
        <v/>
      </c>
      <c r="I640" s="7" t="str">
        <f t="shared" ca="1" si="385"/>
        <v/>
      </c>
      <c r="J640" s="7">
        <v>2</v>
      </c>
      <c r="K640" s="7">
        <f t="shared" ca="1" si="386"/>
        <v>1</v>
      </c>
      <c r="L640" s="10" t="str">
        <f t="shared" ca="1" si="387"/>
        <v/>
      </c>
      <c r="M640" s="11" t="str">
        <f t="shared" ca="1" si="388"/>
        <v/>
      </c>
      <c r="N640" s="11" t="str">
        <f t="shared" ca="1" si="389"/>
        <v/>
      </c>
      <c r="O640" s="11" t="str">
        <f ca="1">IF(M640="","",IFERROR(VLOOKUP(VALUE(M640),'(辅)战斗时机表'!$A$4:$C$47,3,FALSE)&amp;IF(N640="","","("&amp;N640&amp;")"),"配置错误")&amp;IF(P640="",""," 或 "))</f>
        <v/>
      </c>
      <c r="P640" s="7" t="str">
        <f t="shared" ca="1" si="390"/>
        <v/>
      </c>
      <c r="Q640" s="7">
        <v>3</v>
      </c>
      <c r="R640" s="7">
        <f t="shared" ca="1" si="391"/>
        <v>1</v>
      </c>
      <c r="S640" s="10" t="str">
        <f t="shared" ca="1" si="392"/>
        <v/>
      </c>
      <c r="T640" s="11" t="str">
        <f t="shared" ca="1" si="393"/>
        <v/>
      </c>
      <c r="U640" s="11" t="str">
        <f t="shared" ca="1" si="394"/>
        <v/>
      </c>
      <c r="V640" s="11" t="str">
        <f ca="1">IF(T640="","",IFERROR(VLOOKUP(VALUE(T640),'(辅)战斗时机表'!$A$4:$C$47,3,FALSE)&amp;IF(U640="","","("&amp;U640&amp;")"),"配置错误")&amp;IF(W640="",""," 或 "))</f>
        <v/>
      </c>
      <c r="W640" s="7" t="str">
        <f t="shared" ca="1" si="395"/>
        <v/>
      </c>
      <c r="X640" s="7">
        <v>4</v>
      </c>
      <c r="Y640" s="7">
        <f t="shared" ca="1" si="396"/>
        <v>1</v>
      </c>
      <c r="Z640" s="10" t="str">
        <f t="shared" ca="1" si="397"/>
        <v/>
      </c>
      <c r="AA640" s="11" t="str">
        <f t="shared" ca="1" si="398"/>
        <v/>
      </c>
      <c r="AB640" s="11" t="str">
        <f t="shared" ca="1" si="399"/>
        <v/>
      </c>
      <c r="AC640" s="11" t="str">
        <f ca="1">IF(AA640="","",IFERROR(VLOOKUP(VALUE(AA640),'(辅)战斗时机表'!$A$4:$C$47,3,FALSE)&amp;IF(AB640="","","("&amp;AB640&amp;")"),"配置错误")&amp;IF(AD640="",""," 或 "))</f>
        <v/>
      </c>
      <c r="AD640" s="7" t="str">
        <f t="shared" ca="1" si="400"/>
        <v/>
      </c>
      <c r="AE640" s="7">
        <v>5</v>
      </c>
      <c r="AF640" s="7">
        <f t="shared" ca="1" si="401"/>
        <v>1</v>
      </c>
      <c r="AG640" s="10" t="str">
        <f t="shared" ca="1" si="402"/>
        <v/>
      </c>
      <c r="AH640" s="11" t="str">
        <f t="shared" ca="1" si="403"/>
        <v/>
      </c>
      <c r="AI640" s="11" t="str">
        <f t="shared" ca="1" si="404"/>
        <v/>
      </c>
      <c r="AJ640" s="11" t="str">
        <f ca="1">IF(AH640="","",IFERROR(VLOOKUP(VALUE(AH640),'(辅)战斗时机表'!$A$4:$C$47,3,FALSE)&amp;IF(AI640="","","("&amp;AI640&amp;")"),"配置错误")&amp;IF(AK640="",""," 或 "))</f>
        <v/>
      </c>
    </row>
    <row r="641" spans="1:36" x14ac:dyDescent="0.15">
      <c r="A641" s="9" t="str">
        <f t="shared" ca="1" si="380"/>
        <v/>
      </c>
      <c r="B641" s="7" t="str">
        <f ca="1">IF(OFFSET(Buff!R$6,ROW()-6,0)="","",OFFSET(Buff!R$6,ROW()-6,0))</f>
        <v/>
      </c>
      <c r="C641" s="7">
        <v>1</v>
      </c>
      <c r="D641" s="7">
        <f t="shared" ca="1" si="381"/>
        <v>1</v>
      </c>
      <c r="E641" s="10" t="str">
        <f t="shared" ca="1" si="382"/>
        <v/>
      </c>
      <c r="F641" s="11" t="str">
        <f t="shared" ca="1" si="383"/>
        <v/>
      </c>
      <c r="G641" s="11" t="str">
        <f t="shared" ca="1" si="384"/>
        <v/>
      </c>
      <c r="H641" s="11" t="str">
        <f ca="1">IF(F641="","",IFERROR(VLOOKUP(VALUE(F641),'(辅)战斗时机表'!$A$4:$C$47,3,FALSE)&amp;IF(G641="","","("&amp;G641&amp;")"),"配置错误")&amp;IF(I641="",""," 或 "))</f>
        <v/>
      </c>
      <c r="I641" s="7" t="str">
        <f t="shared" ca="1" si="385"/>
        <v/>
      </c>
      <c r="J641" s="7">
        <v>2</v>
      </c>
      <c r="K641" s="7">
        <f t="shared" ca="1" si="386"/>
        <v>1</v>
      </c>
      <c r="L641" s="10" t="str">
        <f t="shared" ca="1" si="387"/>
        <v/>
      </c>
      <c r="M641" s="11" t="str">
        <f t="shared" ca="1" si="388"/>
        <v/>
      </c>
      <c r="N641" s="11" t="str">
        <f t="shared" ca="1" si="389"/>
        <v/>
      </c>
      <c r="O641" s="11" t="str">
        <f ca="1">IF(M641="","",IFERROR(VLOOKUP(VALUE(M641),'(辅)战斗时机表'!$A$4:$C$47,3,FALSE)&amp;IF(N641="","","("&amp;N641&amp;")"),"配置错误")&amp;IF(P641="",""," 或 "))</f>
        <v/>
      </c>
      <c r="P641" s="7" t="str">
        <f t="shared" ca="1" si="390"/>
        <v/>
      </c>
      <c r="Q641" s="7">
        <v>3</v>
      </c>
      <c r="R641" s="7">
        <f t="shared" ca="1" si="391"/>
        <v>1</v>
      </c>
      <c r="S641" s="10" t="str">
        <f t="shared" ca="1" si="392"/>
        <v/>
      </c>
      <c r="T641" s="11" t="str">
        <f t="shared" ca="1" si="393"/>
        <v/>
      </c>
      <c r="U641" s="11" t="str">
        <f t="shared" ca="1" si="394"/>
        <v/>
      </c>
      <c r="V641" s="11" t="str">
        <f ca="1">IF(T641="","",IFERROR(VLOOKUP(VALUE(T641),'(辅)战斗时机表'!$A$4:$C$47,3,FALSE)&amp;IF(U641="","","("&amp;U641&amp;")"),"配置错误")&amp;IF(W641="",""," 或 "))</f>
        <v/>
      </c>
      <c r="W641" s="7" t="str">
        <f t="shared" ca="1" si="395"/>
        <v/>
      </c>
      <c r="X641" s="7">
        <v>4</v>
      </c>
      <c r="Y641" s="7">
        <f t="shared" ca="1" si="396"/>
        <v>1</v>
      </c>
      <c r="Z641" s="10" t="str">
        <f t="shared" ca="1" si="397"/>
        <v/>
      </c>
      <c r="AA641" s="11" t="str">
        <f t="shared" ca="1" si="398"/>
        <v/>
      </c>
      <c r="AB641" s="11" t="str">
        <f t="shared" ca="1" si="399"/>
        <v/>
      </c>
      <c r="AC641" s="11" t="str">
        <f ca="1">IF(AA641="","",IFERROR(VLOOKUP(VALUE(AA641),'(辅)战斗时机表'!$A$4:$C$47,3,FALSE)&amp;IF(AB641="","","("&amp;AB641&amp;")"),"配置错误")&amp;IF(AD641="",""," 或 "))</f>
        <v/>
      </c>
      <c r="AD641" s="7" t="str">
        <f t="shared" ca="1" si="400"/>
        <v/>
      </c>
      <c r="AE641" s="7">
        <v>5</v>
      </c>
      <c r="AF641" s="7">
        <f t="shared" ca="1" si="401"/>
        <v>1</v>
      </c>
      <c r="AG641" s="10" t="str">
        <f t="shared" ca="1" si="402"/>
        <v/>
      </c>
      <c r="AH641" s="11" t="str">
        <f t="shared" ca="1" si="403"/>
        <v/>
      </c>
      <c r="AI641" s="11" t="str">
        <f t="shared" ca="1" si="404"/>
        <v/>
      </c>
      <c r="AJ641" s="11" t="str">
        <f ca="1">IF(AH641="","",IFERROR(VLOOKUP(VALUE(AH641),'(辅)战斗时机表'!$A$4:$C$47,3,FALSE)&amp;IF(AI641="","","("&amp;AI641&amp;")"),"配置错误")&amp;IF(AK641="",""," 或 "))</f>
        <v/>
      </c>
    </row>
    <row r="642" spans="1:36" x14ac:dyDescent="0.15">
      <c r="A642" s="9" t="str">
        <f t="shared" ca="1" si="380"/>
        <v/>
      </c>
      <c r="B642" s="7" t="str">
        <f ca="1">IF(OFFSET(Buff!R$6,ROW()-6,0)="","",OFFSET(Buff!R$6,ROW()-6,0))</f>
        <v/>
      </c>
      <c r="C642" s="7">
        <v>1</v>
      </c>
      <c r="D642" s="7">
        <f t="shared" ca="1" si="381"/>
        <v>1</v>
      </c>
      <c r="E642" s="10" t="str">
        <f t="shared" ca="1" si="382"/>
        <v/>
      </c>
      <c r="F642" s="11" t="str">
        <f t="shared" ca="1" si="383"/>
        <v/>
      </c>
      <c r="G642" s="11" t="str">
        <f t="shared" ca="1" si="384"/>
        <v/>
      </c>
      <c r="H642" s="11" t="str">
        <f ca="1">IF(F642="","",IFERROR(VLOOKUP(VALUE(F642),'(辅)战斗时机表'!$A$4:$C$47,3,FALSE)&amp;IF(G642="","","("&amp;G642&amp;")"),"配置错误")&amp;IF(I642="",""," 或 "))</f>
        <v/>
      </c>
      <c r="I642" s="7" t="str">
        <f t="shared" ca="1" si="385"/>
        <v/>
      </c>
      <c r="J642" s="7">
        <v>2</v>
      </c>
      <c r="K642" s="7">
        <f t="shared" ca="1" si="386"/>
        <v>1</v>
      </c>
      <c r="L642" s="10" t="str">
        <f t="shared" ca="1" si="387"/>
        <v/>
      </c>
      <c r="M642" s="11" t="str">
        <f t="shared" ca="1" si="388"/>
        <v/>
      </c>
      <c r="N642" s="11" t="str">
        <f t="shared" ca="1" si="389"/>
        <v/>
      </c>
      <c r="O642" s="11" t="str">
        <f ca="1">IF(M642="","",IFERROR(VLOOKUP(VALUE(M642),'(辅)战斗时机表'!$A$4:$C$47,3,FALSE)&amp;IF(N642="","","("&amp;N642&amp;")"),"配置错误")&amp;IF(P642="",""," 或 "))</f>
        <v/>
      </c>
      <c r="P642" s="7" t="str">
        <f t="shared" ca="1" si="390"/>
        <v/>
      </c>
      <c r="Q642" s="7">
        <v>3</v>
      </c>
      <c r="R642" s="7">
        <f t="shared" ca="1" si="391"/>
        <v>1</v>
      </c>
      <c r="S642" s="10" t="str">
        <f t="shared" ca="1" si="392"/>
        <v/>
      </c>
      <c r="T642" s="11" t="str">
        <f t="shared" ca="1" si="393"/>
        <v/>
      </c>
      <c r="U642" s="11" t="str">
        <f t="shared" ca="1" si="394"/>
        <v/>
      </c>
      <c r="V642" s="11" t="str">
        <f ca="1">IF(T642="","",IFERROR(VLOOKUP(VALUE(T642),'(辅)战斗时机表'!$A$4:$C$47,3,FALSE)&amp;IF(U642="","","("&amp;U642&amp;")"),"配置错误")&amp;IF(W642="",""," 或 "))</f>
        <v/>
      </c>
      <c r="W642" s="7" t="str">
        <f t="shared" ca="1" si="395"/>
        <v/>
      </c>
      <c r="X642" s="7">
        <v>4</v>
      </c>
      <c r="Y642" s="7">
        <f t="shared" ca="1" si="396"/>
        <v>1</v>
      </c>
      <c r="Z642" s="10" t="str">
        <f t="shared" ca="1" si="397"/>
        <v/>
      </c>
      <c r="AA642" s="11" t="str">
        <f t="shared" ca="1" si="398"/>
        <v/>
      </c>
      <c r="AB642" s="11" t="str">
        <f t="shared" ca="1" si="399"/>
        <v/>
      </c>
      <c r="AC642" s="11" t="str">
        <f ca="1">IF(AA642="","",IFERROR(VLOOKUP(VALUE(AA642),'(辅)战斗时机表'!$A$4:$C$47,3,FALSE)&amp;IF(AB642="","","("&amp;AB642&amp;")"),"配置错误")&amp;IF(AD642="",""," 或 "))</f>
        <v/>
      </c>
      <c r="AD642" s="7" t="str">
        <f t="shared" ca="1" si="400"/>
        <v/>
      </c>
      <c r="AE642" s="7">
        <v>5</v>
      </c>
      <c r="AF642" s="7">
        <f t="shared" ca="1" si="401"/>
        <v>1</v>
      </c>
      <c r="AG642" s="10" t="str">
        <f t="shared" ca="1" si="402"/>
        <v/>
      </c>
      <c r="AH642" s="11" t="str">
        <f t="shared" ca="1" si="403"/>
        <v/>
      </c>
      <c r="AI642" s="11" t="str">
        <f t="shared" ca="1" si="404"/>
        <v/>
      </c>
      <c r="AJ642" s="11" t="str">
        <f ca="1">IF(AH642="","",IFERROR(VLOOKUP(VALUE(AH642),'(辅)战斗时机表'!$A$4:$C$47,3,FALSE)&amp;IF(AI642="","","("&amp;AI642&amp;")"),"配置错误")&amp;IF(AK642="",""," 或 "))</f>
        <v/>
      </c>
    </row>
    <row r="643" spans="1:36" x14ac:dyDescent="0.15">
      <c r="A643" s="9" t="str">
        <f t="shared" ca="1" si="380"/>
        <v/>
      </c>
      <c r="B643" s="7" t="str">
        <f ca="1">IF(OFFSET(Buff!R$6,ROW()-6,0)="","",OFFSET(Buff!R$6,ROW()-6,0))</f>
        <v/>
      </c>
      <c r="C643" s="7">
        <v>1</v>
      </c>
      <c r="D643" s="7">
        <f t="shared" ca="1" si="381"/>
        <v>1</v>
      </c>
      <c r="E643" s="10" t="str">
        <f t="shared" ca="1" si="382"/>
        <v/>
      </c>
      <c r="F643" s="11" t="str">
        <f t="shared" ca="1" si="383"/>
        <v/>
      </c>
      <c r="G643" s="11" t="str">
        <f t="shared" ca="1" si="384"/>
        <v/>
      </c>
      <c r="H643" s="11" t="str">
        <f ca="1">IF(F643="","",IFERROR(VLOOKUP(VALUE(F643),'(辅)战斗时机表'!$A$4:$C$47,3,FALSE)&amp;IF(G643="","","("&amp;G643&amp;")"),"配置错误")&amp;IF(I643="",""," 或 "))</f>
        <v/>
      </c>
      <c r="I643" s="7" t="str">
        <f t="shared" ca="1" si="385"/>
        <v/>
      </c>
      <c r="J643" s="7">
        <v>2</v>
      </c>
      <c r="K643" s="7">
        <f t="shared" ca="1" si="386"/>
        <v>1</v>
      </c>
      <c r="L643" s="10" t="str">
        <f t="shared" ca="1" si="387"/>
        <v/>
      </c>
      <c r="M643" s="11" t="str">
        <f t="shared" ca="1" si="388"/>
        <v/>
      </c>
      <c r="N643" s="11" t="str">
        <f t="shared" ca="1" si="389"/>
        <v/>
      </c>
      <c r="O643" s="11" t="str">
        <f ca="1">IF(M643="","",IFERROR(VLOOKUP(VALUE(M643),'(辅)战斗时机表'!$A$4:$C$47,3,FALSE)&amp;IF(N643="","","("&amp;N643&amp;")"),"配置错误")&amp;IF(P643="",""," 或 "))</f>
        <v/>
      </c>
      <c r="P643" s="7" t="str">
        <f t="shared" ca="1" si="390"/>
        <v/>
      </c>
      <c r="Q643" s="7">
        <v>3</v>
      </c>
      <c r="R643" s="7">
        <f t="shared" ca="1" si="391"/>
        <v>1</v>
      </c>
      <c r="S643" s="10" t="str">
        <f t="shared" ca="1" si="392"/>
        <v/>
      </c>
      <c r="T643" s="11" t="str">
        <f t="shared" ca="1" si="393"/>
        <v/>
      </c>
      <c r="U643" s="11" t="str">
        <f t="shared" ca="1" si="394"/>
        <v/>
      </c>
      <c r="V643" s="11" t="str">
        <f ca="1">IF(T643="","",IFERROR(VLOOKUP(VALUE(T643),'(辅)战斗时机表'!$A$4:$C$47,3,FALSE)&amp;IF(U643="","","("&amp;U643&amp;")"),"配置错误")&amp;IF(W643="",""," 或 "))</f>
        <v/>
      </c>
      <c r="W643" s="7" t="str">
        <f t="shared" ca="1" si="395"/>
        <v/>
      </c>
      <c r="X643" s="7">
        <v>4</v>
      </c>
      <c r="Y643" s="7">
        <f t="shared" ca="1" si="396"/>
        <v>1</v>
      </c>
      <c r="Z643" s="10" t="str">
        <f t="shared" ca="1" si="397"/>
        <v/>
      </c>
      <c r="AA643" s="11" t="str">
        <f t="shared" ca="1" si="398"/>
        <v/>
      </c>
      <c r="AB643" s="11" t="str">
        <f t="shared" ca="1" si="399"/>
        <v/>
      </c>
      <c r="AC643" s="11" t="str">
        <f ca="1">IF(AA643="","",IFERROR(VLOOKUP(VALUE(AA643),'(辅)战斗时机表'!$A$4:$C$47,3,FALSE)&amp;IF(AB643="","","("&amp;AB643&amp;")"),"配置错误")&amp;IF(AD643="",""," 或 "))</f>
        <v/>
      </c>
      <c r="AD643" s="7" t="str">
        <f t="shared" ca="1" si="400"/>
        <v/>
      </c>
      <c r="AE643" s="7">
        <v>5</v>
      </c>
      <c r="AF643" s="7">
        <f t="shared" ca="1" si="401"/>
        <v>1</v>
      </c>
      <c r="AG643" s="10" t="str">
        <f t="shared" ca="1" si="402"/>
        <v/>
      </c>
      <c r="AH643" s="11" t="str">
        <f t="shared" ca="1" si="403"/>
        <v/>
      </c>
      <c r="AI643" s="11" t="str">
        <f t="shared" ca="1" si="404"/>
        <v/>
      </c>
      <c r="AJ643" s="11" t="str">
        <f ca="1">IF(AH643="","",IFERROR(VLOOKUP(VALUE(AH643),'(辅)战斗时机表'!$A$4:$C$47,3,FALSE)&amp;IF(AI643="","","("&amp;AI643&amp;")"),"配置错误")&amp;IF(AK643="",""," 或 "))</f>
        <v/>
      </c>
    </row>
    <row r="644" spans="1:36" x14ac:dyDescent="0.15">
      <c r="A644" s="9" t="str">
        <f t="shared" ca="1" si="380"/>
        <v/>
      </c>
      <c r="B644" s="7" t="str">
        <f ca="1">IF(OFFSET(Buff!R$6,ROW()-6,0)="","",OFFSET(Buff!R$6,ROW()-6,0))</f>
        <v/>
      </c>
      <c r="C644" s="7">
        <v>1</v>
      </c>
      <c r="D644" s="7">
        <f t="shared" ca="1" si="381"/>
        <v>1</v>
      </c>
      <c r="E644" s="10" t="str">
        <f t="shared" ca="1" si="382"/>
        <v/>
      </c>
      <c r="F644" s="11" t="str">
        <f t="shared" ca="1" si="383"/>
        <v/>
      </c>
      <c r="G644" s="11" t="str">
        <f t="shared" ca="1" si="384"/>
        <v/>
      </c>
      <c r="H644" s="11" t="str">
        <f ca="1">IF(F644="","",IFERROR(VLOOKUP(VALUE(F644),'(辅)战斗时机表'!$A$4:$C$47,3,FALSE)&amp;IF(G644="","","("&amp;G644&amp;")"),"配置错误")&amp;IF(I644="",""," 或 "))</f>
        <v/>
      </c>
      <c r="I644" s="7" t="str">
        <f t="shared" ca="1" si="385"/>
        <v/>
      </c>
      <c r="J644" s="7">
        <v>2</v>
      </c>
      <c r="K644" s="7">
        <f t="shared" ca="1" si="386"/>
        <v>1</v>
      </c>
      <c r="L644" s="10" t="str">
        <f t="shared" ca="1" si="387"/>
        <v/>
      </c>
      <c r="M644" s="11" t="str">
        <f t="shared" ca="1" si="388"/>
        <v/>
      </c>
      <c r="N644" s="11" t="str">
        <f t="shared" ca="1" si="389"/>
        <v/>
      </c>
      <c r="O644" s="11" t="str">
        <f ca="1">IF(M644="","",IFERROR(VLOOKUP(VALUE(M644),'(辅)战斗时机表'!$A$4:$C$47,3,FALSE)&amp;IF(N644="","","("&amp;N644&amp;")"),"配置错误")&amp;IF(P644="",""," 或 "))</f>
        <v/>
      </c>
      <c r="P644" s="7" t="str">
        <f t="shared" ca="1" si="390"/>
        <v/>
      </c>
      <c r="Q644" s="7">
        <v>3</v>
      </c>
      <c r="R644" s="7">
        <f t="shared" ca="1" si="391"/>
        <v>1</v>
      </c>
      <c r="S644" s="10" t="str">
        <f t="shared" ca="1" si="392"/>
        <v/>
      </c>
      <c r="T644" s="11" t="str">
        <f t="shared" ca="1" si="393"/>
        <v/>
      </c>
      <c r="U644" s="11" t="str">
        <f t="shared" ca="1" si="394"/>
        <v/>
      </c>
      <c r="V644" s="11" t="str">
        <f ca="1">IF(T644="","",IFERROR(VLOOKUP(VALUE(T644),'(辅)战斗时机表'!$A$4:$C$47,3,FALSE)&amp;IF(U644="","","("&amp;U644&amp;")"),"配置错误")&amp;IF(W644="",""," 或 "))</f>
        <v/>
      </c>
      <c r="W644" s="7" t="str">
        <f t="shared" ca="1" si="395"/>
        <v/>
      </c>
      <c r="X644" s="7">
        <v>4</v>
      </c>
      <c r="Y644" s="7">
        <f t="shared" ca="1" si="396"/>
        <v>1</v>
      </c>
      <c r="Z644" s="10" t="str">
        <f t="shared" ca="1" si="397"/>
        <v/>
      </c>
      <c r="AA644" s="11" t="str">
        <f t="shared" ca="1" si="398"/>
        <v/>
      </c>
      <c r="AB644" s="11" t="str">
        <f t="shared" ca="1" si="399"/>
        <v/>
      </c>
      <c r="AC644" s="11" t="str">
        <f ca="1">IF(AA644="","",IFERROR(VLOOKUP(VALUE(AA644),'(辅)战斗时机表'!$A$4:$C$47,3,FALSE)&amp;IF(AB644="","","("&amp;AB644&amp;")"),"配置错误")&amp;IF(AD644="",""," 或 "))</f>
        <v/>
      </c>
      <c r="AD644" s="7" t="str">
        <f t="shared" ca="1" si="400"/>
        <v/>
      </c>
      <c r="AE644" s="7">
        <v>5</v>
      </c>
      <c r="AF644" s="7">
        <f t="shared" ca="1" si="401"/>
        <v>1</v>
      </c>
      <c r="AG644" s="10" t="str">
        <f t="shared" ca="1" si="402"/>
        <v/>
      </c>
      <c r="AH644" s="11" t="str">
        <f t="shared" ca="1" si="403"/>
        <v/>
      </c>
      <c r="AI644" s="11" t="str">
        <f t="shared" ca="1" si="404"/>
        <v/>
      </c>
      <c r="AJ644" s="11" t="str">
        <f ca="1">IF(AH644="","",IFERROR(VLOOKUP(VALUE(AH644),'(辅)战斗时机表'!$A$4:$C$47,3,FALSE)&amp;IF(AI644="","","("&amp;AI644&amp;")"),"配置错误")&amp;IF(AK644="",""," 或 "))</f>
        <v/>
      </c>
    </row>
    <row r="645" spans="1:36" x14ac:dyDescent="0.15">
      <c r="A645" s="9" t="str">
        <f t="shared" ca="1" si="380"/>
        <v/>
      </c>
      <c r="B645" s="7" t="str">
        <f ca="1">IF(OFFSET(Buff!R$6,ROW()-6,0)="","",OFFSET(Buff!R$6,ROW()-6,0))</f>
        <v/>
      </c>
      <c r="C645" s="7">
        <v>1</v>
      </c>
      <c r="D645" s="7">
        <f t="shared" ca="1" si="381"/>
        <v>1</v>
      </c>
      <c r="E645" s="10" t="str">
        <f t="shared" ca="1" si="382"/>
        <v/>
      </c>
      <c r="F645" s="11" t="str">
        <f t="shared" ca="1" si="383"/>
        <v/>
      </c>
      <c r="G645" s="11" t="str">
        <f t="shared" ca="1" si="384"/>
        <v/>
      </c>
      <c r="H645" s="11" t="str">
        <f ca="1">IF(F645="","",IFERROR(VLOOKUP(VALUE(F645),'(辅)战斗时机表'!$A$4:$C$47,3,FALSE)&amp;IF(G645="","","("&amp;G645&amp;")"),"配置错误")&amp;IF(I645="",""," 或 "))</f>
        <v/>
      </c>
      <c r="I645" s="7" t="str">
        <f t="shared" ca="1" si="385"/>
        <v/>
      </c>
      <c r="J645" s="7">
        <v>2</v>
      </c>
      <c r="K645" s="7">
        <f t="shared" ca="1" si="386"/>
        <v>1</v>
      </c>
      <c r="L645" s="10" t="str">
        <f t="shared" ca="1" si="387"/>
        <v/>
      </c>
      <c r="M645" s="11" t="str">
        <f t="shared" ca="1" si="388"/>
        <v/>
      </c>
      <c r="N645" s="11" t="str">
        <f t="shared" ca="1" si="389"/>
        <v/>
      </c>
      <c r="O645" s="11" t="str">
        <f ca="1">IF(M645="","",IFERROR(VLOOKUP(VALUE(M645),'(辅)战斗时机表'!$A$4:$C$47,3,FALSE)&amp;IF(N645="","","("&amp;N645&amp;")"),"配置错误")&amp;IF(P645="",""," 或 "))</f>
        <v/>
      </c>
      <c r="P645" s="7" t="str">
        <f t="shared" ca="1" si="390"/>
        <v/>
      </c>
      <c r="Q645" s="7">
        <v>3</v>
      </c>
      <c r="R645" s="7">
        <f t="shared" ca="1" si="391"/>
        <v>1</v>
      </c>
      <c r="S645" s="10" t="str">
        <f t="shared" ca="1" si="392"/>
        <v/>
      </c>
      <c r="T645" s="11" t="str">
        <f t="shared" ca="1" si="393"/>
        <v/>
      </c>
      <c r="U645" s="11" t="str">
        <f t="shared" ca="1" si="394"/>
        <v/>
      </c>
      <c r="V645" s="11" t="str">
        <f ca="1">IF(T645="","",IFERROR(VLOOKUP(VALUE(T645),'(辅)战斗时机表'!$A$4:$C$47,3,FALSE)&amp;IF(U645="","","("&amp;U645&amp;")"),"配置错误")&amp;IF(W645="",""," 或 "))</f>
        <v/>
      </c>
      <c r="W645" s="7" t="str">
        <f t="shared" ca="1" si="395"/>
        <v/>
      </c>
      <c r="X645" s="7">
        <v>4</v>
      </c>
      <c r="Y645" s="7">
        <f t="shared" ca="1" si="396"/>
        <v>1</v>
      </c>
      <c r="Z645" s="10" t="str">
        <f t="shared" ca="1" si="397"/>
        <v/>
      </c>
      <c r="AA645" s="11" t="str">
        <f t="shared" ca="1" si="398"/>
        <v/>
      </c>
      <c r="AB645" s="11" t="str">
        <f t="shared" ca="1" si="399"/>
        <v/>
      </c>
      <c r="AC645" s="11" t="str">
        <f ca="1">IF(AA645="","",IFERROR(VLOOKUP(VALUE(AA645),'(辅)战斗时机表'!$A$4:$C$47,3,FALSE)&amp;IF(AB645="","","("&amp;AB645&amp;")"),"配置错误")&amp;IF(AD645="",""," 或 "))</f>
        <v/>
      </c>
      <c r="AD645" s="7" t="str">
        <f t="shared" ca="1" si="400"/>
        <v/>
      </c>
      <c r="AE645" s="7">
        <v>5</v>
      </c>
      <c r="AF645" s="7">
        <f t="shared" ca="1" si="401"/>
        <v>1</v>
      </c>
      <c r="AG645" s="10" t="str">
        <f t="shared" ca="1" si="402"/>
        <v/>
      </c>
      <c r="AH645" s="11" t="str">
        <f t="shared" ca="1" si="403"/>
        <v/>
      </c>
      <c r="AI645" s="11" t="str">
        <f t="shared" ca="1" si="404"/>
        <v/>
      </c>
      <c r="AJ645" s="11" t="str">
        <f ca="1">IF(AH645="","",IFERROR(VLOOKUP(VALUE(AH645),'(辅)战斗时机表'!$A$4:$C$47,3,FALSE)&amp;IF(AI645="","","("&amp;AI645&amp;")"),"配置错误")&amp;IF(AK645="",""," 或 "))</f>
        <v/>
      </c>
    </row>
    <row r="646" spans="1:36" x14ac:dyDescent="0.15">
      <c r="A646" s="9" t="str">
        <f t="shared" ca="1" si="380"/>
        <v/>
      </c>
      <c r="B646" s="7" t="str">
        <f ca="1">IF(OFFSET(Buff!R$6,ROW()-6,0)="","",OFFSET(Buff!R$6,ROW()-6,0))</f>
        <v/>
      </c>
      <c r="C646" s="7">
        <v>1</v>
      </c>
      <c r="D646" s="7">
        <f t="shared" ca="1" si="381"/>
        <v>1</v>
      </c>
      <c r="E646" s="10" t="str">
        <f t="shared" ca="1" si="382"/>
        <v/>
      </c>
      <c r="F646" s="11" t="str">
        <f t="shared" ca="1" si="383"/>
        <v/>
      </c>
      <c r="G646" s="11" t="str">
        <f t="shared" ca="1" si="384"/>
        <v/>
      </c>
      <c r="H646" s="11" t="str">
        <f ca="1">IF(F646="","",IFERROR(VLOOKUP(VALUE(F646),'(辅)战斗时机表'!$A$4:$C$47,3,FALSE)&amp;IF(G646="","","("&amp;G646&amp;")"),"配置错误")&amp;IF(I646="",""," 或 "))</f>
        <v/>
      </c>
      <c r="I646" s="7" t="str">
        <f t="shared" ca="1" si="385"/>
        <v/>
      </c>
      <c r="J646" s="7">
        <v>2</v>
      </c>
      <c r="K646" s="7">
        <f t="shared" ca="1" si="386"/>
        <v>1</v>
      </c>
      <c r="L646" s="10" t="str">
        <f t="shared" ca="1" si="387"/>
        <v/>
      </c>
      <c r="M646" s="11" t="str">
        <f t="shared" ca="1" si="388"/>
        <v/>
      </c>
      <c r="N646" s="11" t="str">
        <f t="shared" ca="1" si="389"/>
        <v/>
      </c>
      <c r="O646" s="11" t="str">
        <f ca="1">IF(M646="","",IFERROR(VLOOKUP(VALUE(M646),'(辅)战斗时机表'!$A$4:$C$47,3,FALSE)&amp;IF(N646="","","("&amp;N646&amp;")"),"配置错误")&amp;IF(P646="",""," 或 "))</f>
        <v/>
      </c>
      <c r="P646" s="7" t="str">
        <f t="shared" ca="1" si="390"/>
        <v/>
      </c>
      <c r="Q646" s="7">
        <v>3</v>
      </c>
      <c r="R646" s="7">
        <f t="shared" ca="1" si="391"/>
        <v>1</v>
      </c>
      <c r="S646" s="10" t="str">
        <f t="shared" ca="1" si="392"/>
        <v/>
      </c>
      <c r="T646" s="11" t="str">
        <f t="shared" ca="1" si="393"/>
        <v/>
      </c>
      <c r="U646" s="11" t="str">
        <f t="shared" ca="1" si="394"/>
        <v/>
      </c>
      <c r="V646" s="11" t="str">
        <f ca="1">IF(T646="","",IFERROR(VLOOKUP(VALUE(T646),'(辅)战斗时机表'!$A$4:$C$47,3,FALSE)&amp;IF(U646="","","("&amp;U646&amp;")"),"配置错误")&amp;IF(W646="",""," 或 "))</f>
        <v/>
      </c>
      <c r="W646" s="7" t="str">
        <f t="shared" ca="1" si="395"/>
        <v/>
      </c>
      <c r="X646" s="7">
        <v>4</v>
      </c>
      <c r="Y646" s="7">
        <f t="shared" ca="1" si="396"/>
        <v>1</v>
      </c>
      <c r="Z646" s="10" t="str">
        <f t="shared" ca="1" si="397"/>
        <v/>
      </c>
      <c r="AA646" s="11" t="str">
        <f t="shared" ca="1" si="398"/>
        <v/>
      </c>
      <c r="AB646" s="11" t="str">
        <f t="shared" ca="1" si="399"/>
        <v/>
      </c>
      <c r="AC646" s="11" t="str">
        <f ca="1">IF(AA646="","",IFERROR(VLOOKUP(VALUE(AA646),'(辅)战斗时机表'!$A$4:$C$47,3,FALSE)&amp;IF(AB646="","","("&amp;AB646&amp;")"),"配置错误")&amp;IF(AD646="",""," 或 "))</f>
        <v/>
      </c>
      <c r="AD646" s="7" t="str">
        <f t="shared" ca="1" si="400"/>
        <v/>
      </c>
      <c r="AE646" s="7">
        <v>5</v>
      </c>
      <c r="AF646" s="7">
        <f t="shared" ca="1" si="401"/>
        <v>1</v>
      </c>
      <c r="AG646" s="10" t="str">
        <f t="shared" ca="1" si="402"/>
        <v/>
      </c>
      <c r="AH646" s="11" t="str">
        <f t="shared" ca="1" si="403"/>
        <v/>
      </c>
      <c r="AI646" s="11" t="str">
        <f t="shared" ca="1" si="404"/>
        <v/>
      </c>
      <c r="AJ646" s="11" t="str">
        <f ca="1">IF(AH646="","",IFERROR(VLOOKUP(VALUE(AH646),'(辅)战斗时机表'!$A$4:$C$47,3,FALSE)&amp;IF(AI646="","","("&amp;AI646&amp;")"),"配置错误")&amp;IF(AK646="",""," 或 "))</f>
        <v/>
      </c>
    </row>
    <row r="647" spans="1:36" x14ac:dyDescent="0.15">
      <c r="A647" s="9" t="str">
        <f t="shared" ca="1" si="380"/>
        <v/>
      </c>
      <c r="B647" s="7" t="str">
        <f ca="1">IF(OFFSET(Buff!R$6,ROW()-6,0)="","",OFFSET(Buff!R$6,ROW()-6,0))</f>
        <v/>
      </c>
      <c r="C647" s="7">
        <v>1</v>
      </c>
      <c r="D647" s="7">
        <f t="shared" ca="1" si="381"/>
        <v>1</v>
      </c>
      <c r="E647" s="10" t="str">
        <f t="shared" ca="1" si="382"/>
        <v/>
      </c>
      <c r="F647" s="11" t="str">
        <f t="shared" ca="1" si="383"/>
        <v/>
      </c>
      <c r="G647" s="11" t="str">
        <f t="shared" ca="1" si="384"/>
        <v/>
      </c>
      <c r="H647" s="11" t="str">
        <f ca="1">IF(F647="","",IFERROR(VLOOKUP(VALUE(F647),'(辅)战斗时机表'!$A$4:$C$47,3,FALSE)&amp;IF(G647="","","("&amp;G647&amp;")"),"配置错误")&amp;IF(I647="",""," 或 "))</f>
        <v/>
      </c>
      <c r="I647" s="7" t="str">
        <f t="shared" ca="1" si="385"/>
        <v/>
      </c>
      <c r="J647" s="7">
        <v>2</v>
      </c>
      <c r="K647" s="7">
        <f t="shared" ca="1" si="386"/>
        <v>1</v>
      </c>
      <c r="L647" s="10" t="str">
        <f t="shared" ca="1" si="387"/>
        <v/>
      </c>
      <c r="M647" s="11" t="str">
        <f t="shared" ca="1" si="388"/>
        <v/>
      </c>
      <c r="N647" s="11" t="str">
        <f t="shared" ca="1" si="389"/>
        <v/>
      </c>
      <c r="O647" s="11" t="str">
        <f ca="1">IF(M647="","",IFERROR(VLOOKUP(VALUE(M647),'(辅)战斗时机表'!$A$4:$C$47,3,FALSE)&amp;IF(N647="","","("&amp;N647&amp;")"),"配置错误")&amp;IF(P647="",""," 或 "))</f>
        <v/>
      </c>
      <c r="P647" s="7" t="str">
        <f t="shared" ca="1" si="390"/>
        <v/>
      </c>
      <c r="Q647" s="7">
        <v>3</v>
      </c>
      <c r="R647" s="7">
        <f t="shared" ca="1" si="391"/>
        <v>1</v>
      </c>
      <c r="S647" s="10" t="str">
        <f t="shared" ca="1" si="392"/>
        <v/>
      </c>
      <c r="T647" s="11" t="str">
        <f t="shared" ca="1" si="393"/>
        <v/>
      </c>
      <c r="U647" s="11" t="str">
        <f t="shared" ca="1" si="394"/>
        <v/>
      </c>
      <c r="V647" s="11" t="str">
        <f ca="1">IF(T647="","",IFERROR(VLOOKUP(VALUE(T647),'(辅)战斗时机表'!$A$4:$C$47,3,FALSE)&amp;IF(U647="","","("&amp;U647&amp;")"),"配置错误")&amp;IF(W647="",""," 或 "))</f>
        <v/>
      </c>
      <c r="W647" s="7" t="str">
        <f t="shared" ca="1" si="395"/>
        <v/>
      </c>
      <c r="X647" s="7">
        <v>4</v>
      </c>
      <c r="Y647" s="7">
        <f t="shared" ca="1" si="396"/>
        <v>1</v>
      </c>
      <c r="Z647" s="10" t="str">
        <f t="shared" ca="1" si="397"/>
        <v/>
      </c>
      <c r="AA647" s="11" t="str">
        <f t="shared" ca="1" si="398"/>
        <v/>
      </c>
      <c r="AB647" s="11" t="str">
        <f t="shared" ca="1" si="399"/>
        <v/>
      </c>
      <c r="AC647" s="11" t="str">
        <f ca="1">IF(AA647="","",IFERROR(VLOOKUP(VALUE(AA647),'(辅)战斗时机表'!$A$4:$C$47,3,FALSE)&amp;IF(AB647="","","("&amp;AB647&amp;")"),"配置错误")&amp;IF(AD647="",""," 或 "))</f>
        <v/>
      </c>
      <c r="AD647" s="7" t="str">
        <f t="shared" ca="1" si="400"/>
        <v/>
      </c>
      <c r="AE647" s="7">
        <v>5</v>
      </c>
      <c r="AF647" s="7">
        <f t="shared" ca="1" si="401"/>
        <v>1</v>
      </c>
      <c r="AG647" s="10" t="str">
        <f t="shared" ca="1" si="402"/>
        <v/>
      </c>
      <c r="AH647" s="11" t="str">
        <f t="shared" ca="1" si="403"/>
        <v/>
      </c>
      <c r="AI647" s="11" t="str">
        <f t="shared" ca="1" si="404"/>
        <v/>
      </c>
      <c r="AJ647" s="11" t="str">
        <f ca="1">IF(AH647="","",IFERROR(VLOOKUP(VALUE(AH647),'(辅)战斗时机表'!$A$4:$C$47,3,FALSE)&amp;IF(AI647="","","("&amp;AI647&amp;")"),"配置错误")&amp;IF(AK647="",""," 或 "))</f>
        <v/>
      </c>
    </row>
    <row r="648" spans="1:36" x14ac:dyDescent="0.15">
      <c r="A648" s="9" t="str">
        <f t="shared" ca="1" si="380"/>
        <v/>
      </c>
      <c r="B648" s="7" t="str">
        <f ca="1">IF(OFFSET(Buff!R$6,ROW()-6,0)="","",OFFSET(Buff!R$6,ROW()-6,0))</f>
        <v/>
      </c>
      <c r="C648" s="7">
        <v>1</v>
      </c>
      <c r="D648" s="7">
        <f t="shared" ca="1" si="381"/>
        <v>1</v>
      </c>
      <c r="E648" s="10" t="str">
        <f t="shared" ca="1" si="382"/>
        <v/>
      </c>
      <c r="F648" s="11" t="str">
        <f t="shared" ca="1" si="383"/>
        <v/>
      </c>
      <c r="G648" s="11" t="str">
        <f t="shared" ca="1" si="384"/>
        <v/>
      </c>
      <c r="H648" s="11" t="str">
        <f ca="1">IF(F648="","",IFERROR(VLOOKUP(VALUE(F648),'(辅)战斗时机表'!$A$4:$C$47,3,FALSE)&amp;IF(G648="","","("&amp;G648&amp;")"),"配置错误")&amp;IF(I648="",""," 或 "))</f>
        <v/>
      </c>
      <c r="I648" s="7" t="str">
        <f t="shared" ca="1" si="385"/>
        <v/>
      </c>
      <c r="J648" s="7">
        <v>2</v>
      </c>
      <c r="K648" s="7">
        <f t="shared" ca="1" si="386"/>
        <v>1</v>
      </c>
      <c r="L648" s="10" t="str">
        <f t="shared" ca="1" si="387"/>
        <v/>
      </c>
      <c r="M648" s="11" t="str">
        <f t="shared" ca="1" si="388"/>
        <v/>
      </c>
      <c r="N648" s="11" t="str">
        <f t="shared" ca="1" si="389"/>
        <v/>
      </c>
      <c r="O648" s="11" t="str">
        <f ca="1">IF(M648="","",IFERROR(VLOOKUP(VALUE(M648),'(辅)战斗时机表'!$A$4:$C$47,3,FALSE)&amp;IF(N648="","","("&amp;N648&amp;")"),"配置错误")&amp;IF(P648="",""," 或 "))</f>
        <v/>
      </c>
      <c r="P648" s="7" t="str">
        <f t="shared" ca="1" si="390"/>
        <v/>
      </c>
      <c r="Q648" s="7">
        <v>3</v>
      </c>
      <c r="R648" s="7">
        <f t="shared" ca="1" si="391"/>
        <v>1</v>
      </c>
      <c r="S648" s="10" t="str">
        <f t="shared" ca="1" si="392"/>
        <v/>
      </c>
      <c r="T648" s="11" t="str">
        <f t="shared" ca="1" si="393"/>
        <v/>
      </c>
      <c r="U648" s="11" t="str">
        <f t="shared" ca="1" si="394"/>
        <v/>
      </c>
      <c r="V648" s="11" t="str">
        <f ca="1">IF(T648="","",IFERROR(VLOOKUP(VALUE(T648),'(辅)战斗时机表'!$A$4:$C$47,3,FALSE)&amp;IF(U648="","","("&amp;U648&amp;")"),"配置错误")&amp;IF(W648="",""," 或 "))</f>
        <v/>
      </c>
      <c r="W648" s="7" t="str">
        <f t="shared" ca="1" si="395"/>
        <v/>
      </c>
      <c r="X648" s="7">
        <v>4</v>
      </c>
      <c r="Y648" s="7">
        <f t="shared" ca="1" si="396"/>
        <v>1</v>
      </c>
      <c r="Z648" s="10" t="str">
        <f t="shared" ca="1" si="397"/>
        <v/>
      </c>
      <c r="AA648" s="11" t="str">
        <f t="shared" ca="1" si="398"/>
        <v/>
      </c>
      <c r="AB648" s="11" t="str">
        <f t="shared" ca="1" si="399"/>
        <v/>
      </c>
      <c r="AC648" s="11" t="str">
        <f ca="1">IF(AA648="","",IFERROR(VLOOKUP(VALUE(AA648),'(辅)战斗时机表'!$A$4:$C$47,3,FALSE)&amp;IF(AB648="","","("&amp;AB648&amp;")"),"配置错误")&amp;IF(AD648="",""," 或 "))</f>
        <v/>
      </c>
      <c r="AD648" s="7" t="str">
        <f t="shared" ca="1" si="400"/>
        <v/>
      </c>
      <c r="AE648" s="7">
        <v>5</v>
      </c>
      <c r="AF648" s="7">
        <f t="shared" ca="1" si="401"/>
        <v>1</v>
      </c>
      <c r="AG648" s="10" t="str">
        <f t="shared" ca="1" si="402"/>
        <v/>
      </c>
      <c r="AH648" s="11" t="str">
        <f t="shared" ca="1" si="403"/>
        <v/>
      </c>
      <c r="AI648" s="11" t="str">
        <f t="shared" ca="1" si="404"/>
        <v/>
      </c>
      <c r="AJ648" s="11" t="str">
        <f ca="1">IF(AH648="","",IFERROR(VLOOKUP(VALUE(AH648),'(辅)战斗时机表'!$A$4:$C$47,3,FALSE)&amp;IF(AI648="","","("&amp;AI648&amp;")"),"配置错误")&amp;IF(AK648="",""," 或 "))</f>
        <v/>
      </c>
    </row>
    <row r="649" spans="1:36" x14ac:dyDescent="0.15">
      <c r="A649" s="9" t="str">
        <f t="shared" ca="1" si="380"/>
        <v/>
      </c>
      <c r="B649" s="7" t="str">
        <f ca="1">IF(OFFSET(Buff!R$6,ROW()-6,0)="","",OFFSET(Buff!R$6,ROW()-6,0))</f>
        <v/>
      </c>
      <c r="C649" s="7">
        <v>1</v>
      </c>
      <c r="D649" s="7">
        <f t="shared" ca="1" si="381"/>
        <v>1</v>
      </c>
      <c r="E649" s="10" t="str">
        <f t="shared" ca="1" si="382"/>
        <v/>
      </c>
      <c r="F649" s="11" t="str">
        <f t="shared" ca="1" si="383"/>
        <v/>
      </c>
      <c r="G649" s="11" t="str">
        <f t="shared" ca="1" si="384"/>
        <v/>
      </c>
      <c r="H649" s="11" t="str">
        <f ca="1">IF(F649="","",IFERROR(VLOOKUP(VALUE(F649),'(辅)战斗时机表'!$A$4:$C$47,3,FALSE)&amp;IF(G649="","","("&amp;G649&amp;")"),"配置错误")&amp;IF(I649="",""," 或 "))</f>
        <v/>
      </c>
      <c r="I649" s="7" t="str">
        <f t="shared" ca="1" si="385"/>
        <v/>
      </c>
      <c r="J649" s="7">
        <v>2</v>
      </c>
      <c r="K649" s="7">
        <f t="shared" ca="1" si="386"/>
        <v>1</v>
      </c>
      <c r="L649" s="10" t="str">
        <f t="shared" ca="1" si="387"/>
        <v/>
      </c>
      <c r="M649" s="11" t="str">
        <f t="shared" ca="1" si="388"/>
        <v/>
      </c>
      <c r="N649" s="11" t="str">
        <f t="shared" ca="1" si="389"/>
        <v/>
      </c>
      <c r="O649" s="11" t="str">
        <f ca="1">IF(M649="","",IFERROR(VLOOKUP(VALUE(M649),'(辅)战斗时机表'!$A$4:$C$47,3,FALSE)&amp;IF(N649="","","("&amp;N649&amp;")"),"配置错误")&amp;IF(P649="",""," 或 "))</f>
        <v/>
      </c>
      <c r="P649" s="7" t="str">
        <f t="shared" ca="1" si="390"/>
        <v/>
      </c>
      <c r="Q649" s="7">
        <v>3</v>
      </c>
      <c r="R649" s="7">
        <f t="shared" ca="1" si="391"/>
        <v>1</v>
      </c>
      <c r="S649" s="10" t="str">
        <f t="shared" ca="1" si="392"/>
        <v/>
      </c>
      <c r="T649" s="11" t="str">
        <f t="shared" ca="1" si="393"/>
        <v/>
      </c>
      <c r="U649" s="11" t="str">
        <f t="shared" ca="1" si="394"/>
        <v/>
      </c>
      <c r="V649" s="11" t="str">
        <f ca="1">IF(T649="","",IFERROR(VLOOKUP(VALUE(T649),'(辅)战斗时机表'!$A$4:$C$47,3,FALSE)&amp;IF(U649="","","("&amp;U649&amp;")"),"配置错误")&amp;IF(W649="",""," 或 "))</f>
        <v/>
      </c>
      <c r="W649" s="7" t="str">
        <f t="shared" ca="1" si="395"/>
        <v/>
      </c>
      <c r="X649" s="7">
        <v>4</v>
      </c>
      <c r="Y649" s="7">
        <f t="shared" ca="1" si="396"/>
        <v>1</v>
      </c>
      <c r="Z649" s="10" t="str">
        <f t="shared" ca="1" si="397"/>
        <v/>
      </c>
      <c r="AA649" s="11" t="str">
        <f t="shared" ca="1" si="398"/>
        <v/>
      </c>
      <c r="AB649" s="11" t="str">
        <f t="shared" ca="1" si="399"/>
        <v/>
      </c>
      <c r="AC649" s="11" t="str">
        <f ca="1">IF(AA649="","",IFERROR(VLOOKUP(VALUE(AA649),'(辅)战斗时机表'!$A$4:$C$47,3,FALSE)&amp;IF(AB649="","","("&amp;AB649&amp;")"),"配置错误")&amp;IF(AD649="",""," 或 "))</f>
        <v/>
      </c>
      <c r="AD649" s="7" t="str">
        <f t="shared" ca="1" si="400"/>
        <v/>
      </c>
      <c r="AE649" s="7">
        <v>5</v>
      </c>
      <c r="AF649" s="7">
        <f t="shared" ca="1" si="401"/>
        <v>1</v>
      </c>
      <c r="AG649" s="10" t="str">
        <f t="shared" ca="1" si="402"/>
        <v/>
      </c>
      <c r="AH649" s="11" t="str">
        <f t="shared" ca="1" si="403"/>
        <v/>
      </c>
      <c r="AI649" s="11" t="str">
        <f t="shared" ca="1" si="404"/>
        <v/>
      </c>
      <c r="AJ649" s="11" t="str">
        <f ca="1">IF(AH649="","",IFERROR(VLOOKUP(VALUE(AH649),'(辅)战斗时机表'!$A$4:$C$47,3,FALSE)&amp;IF(AI649="","","("&amp;AI649&amp;")"),"配置错误")&amp;IF(AK649="",""," 或 "))</f>
        <v/>
      </c>
    </row>
    <row r="650" spans="1:36" x14ac:dyDescent="0.15">
      <c r="A650" s="9" t="str">
        <f t="shared" ca="1" si="380"/>
        <v/>
      </c>
      <c r="B650" s="7" t="str">
        <f ca="1">IF(OFFSET(Buff!R$6,ROW()-6,0)="","",OFFSET(Buff!R$6,ROW()-6,0))</f>
        <v/>
      </c>
      <c r="C650" s="7">
        <v>1</v>
      </c>
      <c r="D650" s="7">
        <f t="shared" ca="1" si="381"/>
        <v>1</v>
      </c>
      <c r="E650" s="10" t="str">
        <f t="shared" ca="1" si="382"/>
        <v/>
      </c>
      <c r="F650" s="11" t="str">
        <f t="shared" ca="1" si="383"/>
        <v/>
      </c>
      <c r="G650" s="11" t="str">
        <f t="shared" ca="1" si="384"/>
        <v/>
      </c>
      <c r="H650" s="11" t="str">
        <f ca="1">IF(F650="","",IFERROR(VLOOKUP(VALUE(F650),'(辅)战斗时机表'!$A$4:$C$47,3,FALSE)&amp;IF(G650="","","("&amp;G650&amp;")"),"配置错误")&amp;IF(I650="",""," 或 "))</f>
        <v/>
      </c>
      <c r="I650" s="7" t="str">
        <f t="shared" ca="1" si="385"/>
        <v/>
      </c>
      <c r="J650" s="7">
        <v>2</v>
      </c>
      <c r="K650" s="7">
        <f t="shared" ca="1" si="386"/>
        <v>1</v>
      </c>
      <c r="L650" s="10" t="str">
        <f t="shared" ca="1" si="387"/>
        <v/>
      </c>
      <c r="M650" s="11" t="str">
        <f t="shared" ca="1" si="388"/>
        <v/>
      </c>
      <c r="N650" s="11" t="str">
        <f t="shared" ca="1" si="389"/>
        <v/>
      </c>
      <c r="O650" s="11" t="str">
        <f ca="1">IF(M650="","",IFERROR(VLOOKUP(VALUE(M650),'(辅)战斗时机表'!$A$4:$C$47,3,FALSE)&amp;IF(N650="","","("&amp;N650&amp;")"),"配置错误")&amp;IF(P650="",""," 或 "))</f>
        <v/>
      </c>
      <c r="P650" s="7" t="str">
        <f t="shared" ca="1" si="390"/>
        <v/>
      </c>
      <c r="Q650" s="7">
        <v>3</v>
      </c>
      <c r="R650" s="7">
        <f t="shared" ca="1" si="391"/>
        <v>1</v>
      </c>
      <c r="S650" s="10" t="str">
        <f t="shared" ca="1" si="392"/>
        <v/>
      </c>
      <c r="T650" s="11" t="str">
        <f t="shared" ca="1" si="393"/>
        <v/>
      </c>
      <c r="U650" s="11" t="str">
        <f t="shared" ca="1" si="394"/>
        <v/>
      </c>
      <c r="V650" s="11" t="str">
        <f ca="1">IF(T650="","",IFERROR(VLOOKUP(VALUE(T650),'(辅)战斗时机表'!$A$4:$C$47,3,FALSE)&amp;IF(U650="","","("&amp;U650&amp;")"),"配置错误")&amp;IF(W650="",""," 或 "))</f>
        <v/>
      </c>
      <c r="W650" s="7" t="str">
        <f t="shared" ca="1" si="395"/>
        <v/>
      </c>
      <c r="X650" s="7">
        <v>4</v>
      </c>
      <c r="Y650" s="7">
        <f t="shared" ca="1" si="396"/>
        <v>1</v>
      </c>
      <c r="Z650" s="10" t="str">
        <f t="shared" ca="1" si="397"/>
        <v/>
      </c>
      <c r="AA650" s="11" t="str">
        <f t="shared" ca="1" si="398"/>
        <v/>
      </c>
      <c r="AB650" s="11" t="str">
        <f t="shared" ca="1" si="399"/>
        <v/>
      </c>
      <c r="AC650" s="11" t="str">
        <f ca="1">IF(AA650="","",IFERROR(VLOOKUP(VALUE(AA650),'(辅)战斗时机表'!$A$4:$C$47,3,FALSE)&amp;IF(AB650="","","("&amp;AB650&amp;")"),"配置错误")&amp;IF(AD650="",""," 或 "))</f>
        <v/>
      </c>
      <c r="AD650" s="7" t="str">
        <f t="shared" ca="1" si="400"/>
        <v/>
      </c>
      <c r="AE650" s="7">
        <v>5</v>
      </c>
      <c r="AF650" s="7">
        <f t="shared" ca="1" si="401"/>
        <v>1</v>
      </c>
      <c r="AG650" s="10" t="str">
        <f t="shared" ca="1" si="402"/>
        <v/>
      </c>
      <c r="AH650" s="11" t="str">
        <f t="shared" ca="1" si="403"/>
        <v/>
      </c>
      <c r="AI650" s="11" t="str">
        <f t="shared" ca="1" si="404"/>
        <v/>
      </c>
      <c r="AJ650" s="11" t="str">
        <f ca="1">IF(AH650="","",IFERROR(VLOOKUP(VALUE(AH650),'(辅)战斗时机表'!$A$4:$C$47,3,FALSE)&amp;IF(AI650="","","("&amp;AI650&amp;")"),"配置错误")&amp;IF(AK650="",""," 或 "))</f>
        <v/>
      </c>
    </row>
    <row r="651" spans="1:36" x14ac:dyDescent="0.15">
      <c r="A651" s="9" t="str">
        <f t="shared" ca="1" si="380"/>
        <v/>
      </c>
      <c r="B651" s="7" t="str">
        <f ca="1">IF(OFFSET(Buff!R$6,ROW()-6,0)="","",OFFSET(Buff!R$6,ROW()-6,0))</f>
        <v/>
      </c>
      <c r="C651" s="7">
        <v>1</v>
      </c>
      <c r="D651" s="7">
        <f t="shared" ca="1" si="381"/>
        <v>1</v>
      </c>
      <c r="E651" s="10" t="str">
        <f t="shared" ca="1" si="382"/>
        <v/>
      </c>
      <c r="F651" s="11" t="str">
        <f t="shared" ca="1" si="383"/>
        <v/>
      </c>
      <c r="G651" s="11" t="str">
        <f t="shared" ca="1" si="384"/>
        <v/>
      </c>
      <c r="H651" s="11" t="str">
        <f ca="1">IF(F651="","",IFERROR(VLOOKUP(VALUE(F651),'(辅)战斗时机表'!$A$4:$C$47,3,FALSE)&amp;IF(G651="","","("&amp;G651&amp;")"),"配置错误")&amp;IF(I651="",""," 或 "))</f>
        <v/>
      </c>
      <c r="I651" s="7" t="str">
        <f t="shared" ca="1" si="385"/>
        <v/>
      </c>
      <c r="J651" s="7">
        <v>2</v>
      </c>
      <c r="K651" s="7">
        <f t="shared" ca="1" si="386"/>
        <v>1</v>
      </c>
      <c r="L651" s="10" t="str">
        <f t="shared" ca="1" si="387"/>
        <v/>
      </c>
      <c r="M651" s="11" t="str">
        <f t="shared" ca="1" si="388"/>
        <v/>
      </c>
      <c r="N651" s="11" t="str">
        <f t="shared" ca="1" si="389"/>
        <v/>
      </c>
      <c r="O651" s="11" t="str">
        <f ca="1">IF(M651="","",IFERROR(VLOOKUP(VALUE(M651),'(辅)战斗时机表'!$A$4:$C$47,3,FALSE)&amp;IF(N651="","","("&amp;N651&amp;")"),"配置错误")&amp;IF(P651="",""," 或 "))</f>
        <v/>
      </c>
      <c r="P651" s="7" t="str">
        <f t="shared" ca="1" si="390"/>
        <v/>
      </c>
      <c r="Q651" s="7">
        <v>3</v>
      </c>
      <c r="R651" s="7">
        <f t="shared" ca="1" si="391"/>
        <v>1</v>
      </c>
      <c r="S651" s="10" t="str">
        <f t="shared" ca="1" si="392"/>
        <v/>
      </c>
      <c r="T651" s="11" t="str">
        <f t="shared" ca="1" si="393"/>
        <v/>
      </c>
      <c r="U651" s="11" t="str">
        <f t="shared" ca="1" si="394"/>
        <v/>
      </c>
      <c r="V651" s="11" t="str">
        <f ca="1">IF(T651="","",IFERROR(VLOOKUP(VALUE(T651),'(辅)战斗时机表'!$A$4:$C$47,3,FALSE)&amp;IF(U651="","","("&amp;U651&amp;")"),"配置错误")&amp;IF(W651="",""," 或 "))</f>
        <v/>
      </c>
      <c r="W651" s="7" t="str">
        <f t="shared" ca="1" si="395"/>
        <v/>
      </c>
      <c r="X651" s="7">
        <v>4</v>
      </c>
      <c r="Y651" s="7">
        <f t="shared" ca="1" si="396"/>
        <v>1</v>
      </c>
      <c r="Z651" s="10" t="str">
        <f t="shared" ca="1" si="397"/>
        <v/>
      </c>
      <c r="AA651" s="11" t="str">
        <f t="shared" ca="1" si="398"/>
        <v/>
      </c>
      <c r="AB651" s="11" t="str">
        <f t="shared" ca="1" si="399"/>
        <v/>
      </c>
      <c r="AC651" s="11" t="str">
        <f ca="1">IF(AA651="","",IFERROR(VLOOKUP(VALUE(AA651),'(辅)战斗时机表'!$A$4:$C$47,3,FALSE)&amp;IF(AB651="","","("&amp;AB651&amp;")"),"配置错误")&amp;IF(AD651="",""," 或 "))</f>
        <v/>
      </c>
      <c r="AD651" s="7" t="str">
        <f t="shared" ca="1" si="400"/>
        <v/>
      </c>
      <c r="AE651" s="7">
        <v>5</v>
      </c>
      <c r="AF651" s="7">
        <f t="shared" ca="1" si="401"/>
        <v>1</v>
      </c>
      <c r="AG651" s="10" t="str">
        <f t="shared" ca="1" si="402"/>
        <v/>
      </c>
      <c r="AH651" s="11" t="str">
        <f t="shared" ca="1" si="403"/>
        <v/>
      </c>
      <c r="AI651" s="11" t="str">
        <f t="shared" ca="1" si="404"/>
        <v/>
      </c>
      <c r="AJ651" s="11" t="str">
        <f ca="1">IF(AH651="","",IFERROR(VLOOKUP(VALUE(AH651),'(辅)战斗时机表'!$A$4:$C$47,3,FALSE)&amp;IF(AI651="","","("&amp;AI651&amp;")"),"配置错误")&amp;IF(AK651="",""," 或 "))</f>
        <v/>
      </c>
    </row>
    <row r="652" spans="1:36" x14ac:dyDescent="0.15">
      <c r="A652" s="9" t="str">
        <f t="shared" ca="1" si="380"/>
        <v/>
      </c>
      <c r="B652" s="7" t="str">
        <f ca="1">IF(OFFSET(Buff!R$6,ROW()-6,0)="","",OFFSET(Buff!R$6,ROW()-6,0))</f>
        <v/>
      </c>
      <c r="C652" s="7">
        <v>1</v>
      </c>
      <c r="D652" s="7">
        <f t="shared" ca="1" si="381"/>
        <v>1</v>
      </c>
      <c r="E652" s="10" t="str">
        <f t="shared" ca="1" si="382"/>
        <v/>
      </c>
      <c r="F652" s="11" t="str">
        <f t="shared" ca="1" si="383"/>
        <v/>
      </c>
      <c r="G652" s="11" t="str">
        <f t="shared" ca="1" si="384"/>
        <v/>
      </c>
      <c r="H652" s="11" t="str">
        <f ca="1">IF(F652="","",IFERROR(VLOOKUP(VALUE(F652),'(辅)战斗时机表'!$A$4:$C$47,3,FALSE)&amp;IF(G652="","","("&amp;G652&amp;")"),"配置错误")&amp;IF(I652="",""," 或 "))</f>
        <v/>
      </c>
      <c r="I652" s="7" t="str">
        <f t="shared" ca="1" si="385"/>
        <v/>
      </c>
      <c r="J652" s="7">
        <v>2</v>
      </c>
      <c r="K652" s="7">
        <f t="shared" ca="1" si="386"/>
        <v>1</v>
      </c>
      <c r="L652" s="10" t="str">
        <f t="shared" ca="1" si="387"/>
        <v/>
      </c>
      <c r="M652" s="11" t="str">
        <f t="shared" ca="1" si="388"/>
        <v/>
      </c>
      <c r="N652" s="11" t="str">
        <f t="shared" ca="1" si="389"/>
        <v/>
      </c>
      <c r="O652" s="11" t="str">
        <f ca="1">IF(M652="","",IFERROR(VLOOKUP(VALUE(M652),'(辅)战斗时机表'!$A$4:$C$47,3,FALSE)&amp;IF(N652="","","("&amp;N652&amp;")"),"配置错误")&amp;IF(P652="",""," 或 "))</f>
        <v/>
      </c>
      <c r="P652" s="7" t="str">
        <f t="shared" ca="1" si="390"/>
        <v/>
      </c>
      <c r="Q652" s="7">
        <v>3</v>
      </c>
      <c r="R652" s="7">
        <f t="shared" ca="1" si="391"/>
        <v>1</v>
      </c>
      <c r="S652" s="10" t="str">
        <f t="shared" ca="1" si="392"/>
        <v/>
      </c>
      <c r="T652" s="11" t="str">
        <f t="shared" ca="1" si="393"/>
        <v/>
      </c>
      <c r="U652" s="11" t="str">
        <f t="shared" ca="1" si="394"/>
        <v/>
      </c>
      <c r="V652" s="11" t="str">
        <f ca="1">IF(T652="","",IFERROR(VLOOKUP(VALUE(T652),'(辅)战斗时机表'!$A$4:$C$47,3,FALSE)&amp;IF(U652="","","("&amp;U652&amp;")"),"配置错误")&amp;IF(W652="",""," 或 "))</f>
        <v/>
      </c>
      <c r="W652" s="7" t="str">
        <f t="shared" ca="1" si="395"/>
        <v/>
      </c>
      <c r="X652" s="7">
        <v>4</v>
      </c>
      <c r="Y652" s="7">
        <f t="shared" ca="1" si="396"/>
        <v>1</v>
      </c>
      <c r="Z652" s="10" t="str">
        <f t="shared" ca="1" si="397"/>
        <v/>
      </c>
      <c r="AA652" s="11" t="str">
        <f t="shared" ca="1" si="398"/>
        <v/>
      </c>
      <c r="AB652" s="11" t="str">
        <f t="shared" ca="1" si="399"/>
        <v/>
      </c>
      <c r="AC652" s="11" t="str">
        <f ca="1">IF(AA652="","",IFERROR(VLOOKUP(VALUE(AA652),'(辅)战斗时机表'!$A$4:$C$47,3,FALSE)&amp;IF(AB652="","","("&amp;AB652&amp;")"),"配置错误")&amp;IF(AD652="",""," 或 "))</f>
        <v/>
      </c>
      <c r="AD652" s="7" t="str">
        <f t="shared" ca="1" si="400"/>
        <v/>
      </c>
      <c r="AE652" s="7">
        <v>5</v>
      </c>
      <c r="AF652" s="7">
        <f t="shared" ca="1" si="401"/>
        <v>1</v>
      </c>
      <c r="AG652" s="10" t="str">
        <f t="shared" ca="1" si="402"/>
        <v/>
      </c>
      <c r="AH652" s="11" t="str">
        <f t="shared" ca="1" si="403"/>
        <v/>
      </c>
      <c r="AI652" s="11" t="str">
        <f t="shared" ca="1" si="404"/>
        <v/>
      </c>
      <c r="AJ652" s="11" t="str">
        <f ca="1">IF(AH652="","",IFERROR(VLOOKUP(VALUE(AH652),'(辅)战斗时机表'!$A$4:$C$47,3,FALSE)&amp;IF(AI652="","","("&amp;AI652&amp;")"),"配置错误")&amp;IF(AK652="",""," 或 "))</f>
        <v/>
      </c>
    </row>
    <row r="653" spans="1:36" x14ac:dyDescent="0.15">
      <c r="A653" s="9" t="str">
        <f t="shared" ca="1" si="380"/>
        <v/>
      </c>
      <c r="B653" s="7" t="str">
        <f ca="1">IF(OFFSET(Buff!R$6,ROW()-6,0)="","",OFFSET(Buff!R$6,ROW()-6,0))</f>
        <v/>
      </c>
      <c r="C653" s="7">
        <v>1</v>
      </c>
      <c r="D653" s="7">
        <f t="shared" ca="1" si="381"/>
        <v>1</v>
      </c>
      <c r="E653" s="10" t="str">
        <f t="shared" ca="1" si="382"/>
        <v/>
      </c>
      <c r="F653" s="11" t="str">
        <f t="shared" ca="1" si="383"/>
        <v/>
      </c>
      <c r="G653" s="11" t="str">
        <f t="shared" ca="1" si="384"/>
        <v/>
      </c>
      <c r="H653" s="11" t="str">
        <f ca="1">IF(F653="","",IFERROR(VLOOKUP(VALUE(F653),'(辅)战斗时机表'!$A$4:$C$47,3,FALSE)&amp;IF(G653="","","("&amp;G653&amp;")"),"配置错误")&amp;IF(I653="",""," 或 "))</f>
        <v/>
      </c>
      <c r="I653" s="7" t="str">
        <f t="shared" ca="1" si="385"/>
        <v/>
      </c>
      <c r="J653" s="7">
        <v>2</v>
      </c>
      <c r="K653" s="7">
        <f t="shared" ca="1" si="386"/>
        <v>1</v>
      </c>
      <c r="L653" s="10" t="str">
        <f t="shared" ca="1" si="387"/>
        <v/>
      </c>
      <c r="M653" s="11" t="str">
        <f t="shared" ca="1" si="388"/>
        <v/>
      </c>
      <c r="N653" s="11" t="str">
        <f t="shared" ca="1" si="389"/>
        <v/>
      </c>
      <c r="O653" s="11" t="str">
        <f ca="1">IF(M653="","",IFERROR(VLOOKUP(VALUE(M653),'(辅)战斗时机表'!$A$4:$C$47,3,FALSE)&amp;IF(N653="","","("&amp;N653&amp;")"),"配置错误")&amp;IF(P653="",""," 或 "))</f>
        <v/>
      </c>
      <c r="P653" s="7" t="str">
        <f t="shared" ca="1" si="390"/>
        <v/>
      </c>
      <c r="Q653" s="7">
        <v>3</v>
      </c>
      <c r="R653" s="7">
        <f t="shared" ca="1" si="391"/>
        <v>1</v>
      </c>
      <c r="S653" s="10" t="str">
        <f t="shared" ca="1" si="392"/>
        <v/>
      </c>
      <c r="T653" s="11" t="str">
        <f t="shared" ca="1" si="393"/>
        <v/>
      </c>
      <c r="U653" s="11" t="str">
        <f t="shared" ca="1" si="394"/>
        <v/>
      </c>
      <c r="V653" s="11" t="str">
        <f ca="1">IF(T653="","",IFERROR(VLOOKUP(VALUE(T653),'(辅)战斗时机表'!$A$4:$C$47,3,FALSE)&amp;IF(U653="","","("&amp;U653&amp;")"),"配置错误")&amp;IF(W653="",""," 或 "))</f>
        <v/>
      </c>
      <c r="W653" s="7" t="str">
        <f t="shared" ca="1" si="395"/>
        <v/>
      </c>
      <c r="X653" s="7">
        <v>4</v>
      </c>
      <c r="Y653" s="7">
        <f t="shared" ca="1" si="396"/>
        <v>1</v>
      </c>
      <c r="Z653" s="10" t="str">
        <f t="shared" ca="1" si="397"/>
        <v/>
      </c>
      <c r="AA653" s="11" t="str">
        <f t="shared" ca="1" si="398"/>
        <v/>
      </c>
      <c r="AB653" s="11" t="str">
        <f t="shared" ca="1" si="399"/>
        <v/>
      </c>
      <c r="AC653" s="11" t="str">
        <f ca="1">IF(AA653="","",IFERROR(VLOOKUP(VALUE(AA653),'(辅)战斗时机表'!$A$4:$C$47,3,FALSE)&amp;IF(AB653="","","("&amp;AB653&amp;")"),"配置错误")&amp;IF(AD653="",""," 或 "))</f>
        <v/>
      </c>
      <c r="AD653" s="7" t="str">
        <f t="shared" ca="1" si="400"/>
        <v/>
      </c>
      <c r="AE653" s="7">
        <v>5</v>
      </c>
      <c r="AF653" s="7">
        <f t="shared" ca="1" si="401"/>
        <v>1</v>
      </c>
      <c r="AG653" s="10" t="str">
        <f t="shared" ca="1" si="402"/>
        <v/>
      </c>
      <c r="AH653" s="11" t="str">
        <f t="shared" ca="1" si="403"/>
        <v/>
      </c>
      <c r="AI653" s="11" t="str">
        <f t="shared" ca="1" si="404"/>
        <v/>
      </c>
      <c r="AJ653" s="11" t="str">
        <f ca="1">IF(AH653="","",IFERROR(VLOOKUP(VALUE(AH653),'(辅)战斗时机表'!$A$4:$C$47,3,FALSE)&amp;IF(AI653="","","("&amp;AI653&amp;")"),"配置错误")&amp;IF(AK653="",""," 或 "))</f>
        <v/>
      </c>
    </row>
    <row r="654" spans="1:36" x14ac:dyDescent="0.15">
      <c r="A654" s="9" t="str">
        <f t="shared" ca="1" si="380"/>
        <v/>
      </c>
      <c r="B654" s="7" t="str">
        <f ca="1">IF(OFFSET(Buff!R$6,ROW()-6,0)="","",OFFSET(Buff!R$6,ROW()-6,0))</f>
        <v/>
      </c>
      <c r="C654" s="7">
        <v>1</v>
      </c>
      <c r="D654" s="7">
        <f t="shared" ca="1" si="381"/>
        <v>1</v>
      </c>
      <c r="E654" s="10" t="str">
        <f t="shared" ca="1" si="382"/>
        <v/>
      </c>
      <c r="F654" s="11" t="str">
        <f t="shared" ca="1" si="383"/>
        <v/>
      </c>
      <c r="G654" s="11" t="str">
        <f t="shared" ca="1" si="384"/>
        <v/>
      </c>
      <c r="H654" s="11" t="str">
        <f ca="1">IF(F654="","",IFERROR(VLOOKUP(VALUE(F654),'(辅)战斗时机表'!$A$4:$C$47,3,FALSE)&amp;IF(G654="","","("&amp;G654&amp;")"),"配置错误")&amp;IF(I654="",""," 或 "))</f>
        <v/>
      </c>
      <c r="I654" s="7" t="str">
        <f t="shared" ca="1" si="385"/>
        <v/>
      </c>
      <c r="J654" s="7">
        <v>2</v>
      </c>
      <c r="K654" s="7">
        <f t="shared" ca="1" si="386"/>
        <v>1</v>
      </c>
      <c r="L654" s="10" t="str">
        <f t="shared" ca="1" si="387"/>
        <v/>
      </c>
      <c r="M654" s="11" t="str">
        <f t="shared" ca="1" si="388"/>
        <v/>
      </c>
      <c r="N654" s="11" t="str">
        <f t="shared" ca="1" si="389"/>
        <v/>
      </c>
      <c r="O654" s="11" t="str">
        <f ca="1">IF(M654="","",IFERROR(VLOOKUP(VALUE(M654),'(辅)战斗时机表'!$A$4:$C$47,3,FALSE)&amp;IF(N654="","","("&amp;N654&amp;")"),"配置错误")&amp;IF(P654="",""," 或 "))</f>
        <v/>
      </c>
      <c r="P654" s="7" t="str">
        <f t="shared" ca="1" si="390"/>
        <v/>
      </c>
      <c r="Q654" s="7">
        <v>3</v>
      </c>
      <c r="R654" s="7">
        <f t="shared" ca="1" si="391"/>
        <v>1</v>
      </c>
      <c r="S654" s="10" t="str">
        <f t="shared" ca="1" si="392"/>
        <v/>
      </c>
      <c r="T654" s="11" t="str">
        <f t="shared" ca="1" si="393"/>
        <v/>
      </c>
      <c r="U654" s="11" t="str">
        <f t="shared" ca="1" si="394"/>
        <v/>
      </c>
      <c r="V654" s="11" t="str">
        <f ca="1">IF(T654="","",IFERROR(VLOOKUP(VALUE(T654),'(辅)战斗时机表'!$A$4:$C$47,3,FALSE)&amp;IF(U654="","","("&amp;U654&amp;")"),"配置错误")&amp;IF(W654="",""," 或 "))</f>
        <v/>
      </c>
      <c r="W654" s="7" t="str">
        <f t="shared" ca="1" si="395"/>
        <v/>
      </c>
      <c r="X654" s="7">
        <v>4</v>
      </c>
      <c r="Y654" s="7">
        <f t="shared" ca="1" si="396"/>
        <v>1</v>
      </c>
      <c r="Z654" s="10" t="str">
        <f t="shared" ca="1" si="397"/>
        <v/>
      </c>
      <c r="AA654" s="11" t="str">
        <f t="shared" ca="1" si="398"/>
        <v/>
      </c>
      <c r="AB654" s="11" t="str">
        <f t="shared" ca="1" si="399"/>
        <v/>
      </c>
      <c r="AC654" s="11" t="str">
        <f ca="1">IF(AA654="","",IFERROR(VLOOKUP(VALUE(AA654),'(辅)战斗时机表'!$A$4:$C$47,3,FALSE)&amp;IF(AB654="","","("&amp;AB654&amp;")"),"配置错误")&amp;IF(AD654="",""," 或 "))</f>
        <v/>
      </c>
      <c r="AD654" s="7" t="str">
        <f t="shared" ca="1" si="400"/>
        <v/>
      </c>
      <c r="AE654" s="7">
        <v>5</v>
      </c>
      <c r="AF654" s="7">
        <f t="shared" ca="1" si="401"/>
        <v>1</v>
      </c>
      <c r="AG654" s="10" t="str">
        <f t="shared" ca="1" si="402"/>
        <v/>
      </c>
      <c r="AH654" s="11" t="str">
        <f t="shared" ca="1" si="403"/>
        <v/>
      </c>
      <c r="AI654" s="11" t="str">
        <f t="shared" ca="1" si="404"/>
        <v/>
      </c>
      <c r="AJ654" s="11" t="str">
        <f ca="1">IF(AH654="","",IFERROR(VLOOKUP(VALUE(AH654),'(辅)战斗时机表'!$A$4:$C$47,3,FALSE)&amp;IF(AI654="","","("&amp;AI654&amp;")"),"配置错误")&amp;IF(AK654="",""," 或 "))</f>
        <v/>
      </c>
    </row>
    <row r="655" spans="1:36" x14ac:dyDescent="0.15">
      <c r="A655" s="9" t="str">
        <f t="shared" ca="1" si="380"/>
        <v/>
      </c>
      <c r="B655" s="7" t="str">
        <f ca="1">IF(OFFSET(Buff!R$6,ROW()-6,0)="","",OFFSET(Buff!R$6,ROW()-6,0))</f>
        <v/>
      </c>
      <c r="C655" s="7">
        <v>1</v>
      </c>
      <c r="D655" s="7">
        <f t="shared" ca="1" si="381"/>
        <v>1</v>
      </c>
      <c r="E655" s="10" t="str">
        <f t="shared" ca="1" si="382"/>
        <v/>
      </c>
      <c r="F655" s="11" t="str">
        <f t="shared" ca="1" si="383"/>
        <v/>
      </c>
      <c r="G655" s="11" t="str">
        <f t="shared" ca="1" si="384"/>
        <v/>
      </c>
      <c r="H655" s="11" t="str">
        <f ca="1">IF(F655="","",IFERROR(VLOOKUP(VALUE(F655),'(辅)战斗时机表'!$A$4:$C$47,3,FALSE)&amp;IF(G655="","","("&amp;G655&amp;")"),"配置错误")&amp;IF(I655="",""," 或 "))</f>
        <v/>
      </c>
      <c r="I655" s="7" t="str">
        <f t="shared" ca="1" si="385"/>
        <v/>
      </c>
      <c r="J655" s="7">
        <v>2</v>
      </c>
      <c r="K655" s="7">
        <f t="shared" ca="1" si="386"/>
        <v>1</v>
      </c>
      <c r="L655" s="10" t="str">
        <f t="shared" ca="1" si="387"/>
        <v/>
      </c>
      <c r="M655" s="11" t="str">
        <f t="shared" ca="1" si="388"/>
        <v/>
      </c>
      <c r="N655" s="11" t="str">
        <f t="shared" ca="1" si="389"/>
        <v/>
      </c>
      <c r="O655" s="11" t="str">
        <f ca="1">IF(M655="","",IFERROR(VLOOKUP(VALUE(M655),'(辅)战斗时机表'!$A$4:$C$47,3,FALSE)&amp;IF(N655="","","("&amp;N655&amp;")"),"配置错误")&amp;IF(P655="",""," 或 "))</f>
        <v/>
      </c>
      <c r="P655" s="7" t="str">
        <f t="shared" ca="1" si="390"/>
        <v/>
      </c>
      <c r="Q655" s="7">
        <v>3</v>
      </c>
      <c r="R655" s="7">
        <f t="shared" ca="1" si="391"/>
        <v>1</v>
      </c>
      <c r="S655" s="10" t="str">
        <f t="shared" ca="1" si="392"/>
        <v/>
      </c>
      <c r="T655" s="11" t="str">
        <f t="shared" ca="1" si="393"/>
        <v/>
      </c>
      <c r="U655" s="11" t="str">
        <f t="shared" ca="1" si="394"/>
        <v/>
      </c>
      <c r="V655" s="11" t="str">
        <f ca="1">IF(T655="","",IFERROR(VLOOKUP(VALUE(T655),'(辅)战斗时机表'!$A$4:$C$47,3,FALSE)&amp;IF(U655="","","("&amp;U655&amp;")"),"配置错误")&amp;IF(W655="",""," 或 "))</f>
        <v/>
      </c>
      <c r="W655" s="7" t="str">
        <f t="shared" ca="1" si="395"/>
        <v/>
      </c>
      <c r="X655" s="7">
        <v>4</v>
      </c>
      <c r="Y655" s="7">
        <f t="shared" ca="1" si="396"/>
        <v>1</v>
      </c>
      <c r="Z655" s="10" t="str">
        <f t="shared" ca="1" si="397"/>
        <v/>
      </c>
      <c r="AA655" s="11" t="str">
        <f t="shared" ca="1" si="398"/>
        <v/>
      </c>
      <c r="AB655" s="11" t="str">
        <f t="shared" ca="1" si="399"/>
        <v/>
      </c>
      <c r="AC655" s="11" t="str">
        <f ca="1">IF(AA655="","",IFERROR(VLOOKUP(VALUE(AA655),'(辅)战斗时机表'!$A$4:$C$47,3,FALSE)&amp;IF(AB655="","","("&amp;AB655&amp;")"),"配置错误")&amp;IF(AD655="",""," 或 "))</f>
        <v/>
      </c>
      <c r="AD655" s="7" t="str">
        <f t="shared" ca="1" si="400"/>
        <v/>
      </c>
      <c r="AE655" s="7">
        <v>5</v>
      </c>
      <c r="AF655" s="7">
        <f t="shared" ca="1" si="401"/>
        <v>1</v>
      </c>
      <c r="AG655" s="10" t="str">
        <f t="shared" ca="1" si="402"/>
        <v/>
      </c>
      <c r="AH655" s="11" t="str">
        <f t="shared" ca="1" si="403"/>
        <v/>
      </c>
      <c r="AI655" s="11" t="str">
        <f t="shared" ca="1" si="404"/>
        <v/>
      </c>
      <c r="AJ655" s="11" t="str">
        <f ca="1">IF(AH655="","",IFERROR(VLOOKUP(VALUE(AH655),'(辅)战斗时机表'!$A$4:$C$47,3,FALSE)&amp;IF(AI655="","","("&amp;AI655&amp;")"),"配置错误")&amp;IF(AK655="",""," 或 "))</f>
        <v/>
      </c>
    </row>
    <row r="656" spans="1:36" x14ac:dyDescent="0.15">
      <c r="A656" s="9" t="str">
        <f t="shared" ca="1" si="380"/>
        <v/>
      </c>
      <c r="B656" s="7" t="str">
        <f ca="1">IF(OFFSET(Buff!R$6,ROW()-6,0)="","",OFFSET(Buff!R$6,ROW()-6,0))</f>
        <v/>
      </c>
      <c r="C656" s="7">
        <v>1</v>
      </c>
      <c r="D656" s="7">
        <f t="shared" ca="1" si="381"/>
        <v>1</v>
      </c>
      <c r="E656" s="10" t="str">
        <f t="shared" ca="1" si="382"/>
        <v/>
      </c>
      <c r="F656" s="11" t="str">
        <f t="shared" ca="1" si="383"/>
        <v/>
      </c>
      <c r="G656" s="11" t="str">
        <f t="shared" ca="1" si="384"/>
        <v/>
      </c>
      <c r="H656" s="11" t="str">
        <f ca="1">IF(F656="","",IFERROR(VLOOKUP(VALUE(F656),'(辅)战斗时机表'!$A$4:$C$47,3,FALSE)&amp;IF(G656="","","("&amp;G656&amp;")"),"配置错误")&amp;IF(I656="",""," 或 "))</f>
        <v/>
      </c>
      <c r="I656" s="7" t="str">
        <f t="shared" ca="1" si="385"/>
        <v/>
      </c>
      <c r="J656" s="7">
        <v>2</v>
      </c>
      <c r="K656" s="7">
        <f t="shared" ca="1" si="386"/>
        <v>1</v>
      </c>
      <c r="L656" s="10" t="str">
        <f t="shared" ca="1" si="387"/>
        <v/>
      </c>
      <c r="M656" s="11" t="str">
        <f t="shared" ca="1" si="388"/>
        <v/>
      </c>
      <c r="N656" s="11" t="str">
        <f t="shared" ca="1" si="389"/>
        <v/>
      </c>
      <c r="O656" s="11" t="str">
        <f ca="1">IF(M656="","",IFERROR(VLOOKUP(VALUE(M656),'(辅)战斗时机表'!$A$4:$C$47,3,FALSE)&amp;IF(N656="","","("&amp;N656&amp;")"),"配置错误")&amp;IF(P656="",""," 或 "))</f>
        <v/>
      </c>
      <c r="P656" s="7" t="str">
        <f t="shared" ca="1" si="390"/>
        <v/>
      </c>
      <c r="Q656" s="7">
        <v>3</v>
      </c>
      <c r="R656" s="7">
        <f t="shared" ca="1" si="391"/>
        <v>1</v>
      </c>
      <c r="S656" s="10" t="str">
        <f t="shared" ca="1" si="392"/>
        <v/>
      </c>
      <c r="T656" s="11" t="str">
        <f t="shared" ca="1" si="393"/>
        <v/>
      </c>
      <c r="U656" s="11" t="str">
        <f t="shared" ca="1" si="394"/>
        <v/>
      </c>
      <c r="V656" s="11" t="str">
        <f ca="1">IF(T656="","",IFERROR(VLOOKUP(VALUE(T656),'(辅)战斗时机表'!$A$4:$C$47,3,FALSE)&amp;IF(U656="","","("&amp;U656&amp;")"),"配置错误")&amp;IF(W656="",""," 或 "))</f>
        <v/>
      </c>
      <c r="W656" s="7" t="str">
        <f t="shared" ca="1" si="395"/>
        <v/>
      </c>
      <c r="X656" s="7">
        <v>4</v>
      </c>
      <c r="Y656" s="7">
        <f t="shared" ca="1" si="396"/>
        <v>1</v>
      </c>
      <c r="Z656" s="10" t="str">
        <f t="shared" ca="1" si="397"/>
        <v/>
      </c>
      <c r="AA656" s="11" t="str">
        <f t="shared" ca="1" si="398"/>
        <v/>
      </c>
      <c r="AB656" s="11" t="str">
        <f t="shared" ca="1" si="399"/>
        <v/>
      </c>
      <c r="AC656" s="11" t="str">
        <f ca="1">IF(AA656="","",IFERROR(VLOOKUP(VALUE(AA656),'(辅)战斗时机表'!$A$4:$C$47,3,FALSE)&amp;IF(AB656="","","("&amp;AB656&amp;")"),"配置错误")&amp;IF(AD656="",""," 或 "))</f>
        <v/>
      </c>
      <c r="AD656" s="7" t="str">
        <f t="shared" ca="1" si="400"/>
        <v/>
      </c>
      <c r="AE656" s="7">
        <v>5</v>
      </c>
      <c r="AF656" s="7">
        <f t="shared" ca="1" si="401"/>
        <v>1</v>
      </c>
      <c r="AG656" s="10" t="str">
        <f t="shared" ca="1" si="402"/>
        <v/>
      </c>
      <c r="AH656" s="11" t="str">
        <f t="shared" ca="1" si="403"/>
        <v/>
      </c>
      <c r="AI656" s="11" t="str">
        <f t="shared" ca="1" si="404"/>
        <v/>
      </c>
      <c r="AJ656" s="11" t="str">
        <f ca="1">IF(AH656="","",IFERROR(VLOOKUP(VALUE(AH656),'(辅)战斗时机表'!$A$4:$C$47,3,FALSE)&amp;IF(AI656="","","("&amp;AI656&amp;")"),"配置错误")&amp;IF(AK656="",""," 或 "))</f>
        <v/>
      </c>
    </row>
    <row r="657" spans="1:36" x14ac:dyDescent="0.15">
      <c r="A657" s="9" t="str">
        <f t="shared" ca="1" si="380"/>
        <v/>
      </c>
      <c r="B657" s="7" t="str">
        <f ca="1">IF(OFFSET(Buff!R$6,ROW()-6,0)="","",OFFSET(Buff!R$6,ROW()-6,0))</f>
        <v/>
      </c>
      <c r="C657" s="7">
        <v>1</v>
      </c>
      <c r="D657" s="7">
        <f t="shared" ca="1" si="381"/>
        <v>1</v>
      </c>
      <c r="E657" s="10" t="str">
        <f t="shared" ca="1" si="382"/>
        <v/>
      </c>
      <c r="F657" s="11" t="str">
        <f t="shared" ca="1" si="383"/>
        <v/>
      </c>
      <c r="G657" s="11" t="str">
        <f t="shared" ca="1" si="384"/>
        <v/>
      </c>
      <c r="H657" s="11" t="str">
        <f ca="1">IF(F657="","",IFERROR(VLOOKUP(VALUE(F657),'(辅)战斗时机表'!$A$4:$C$47,3,FALSE)&amp;IF(G657="","","("&amp;G657&amp;")"),"配置错误")&amp;IF(I657="",""," 或 "))</f>
        <v/>
      </c>
      <c r="I657" s="7" t="str">
        <f t="shared" ca="1" si="385"/>
        <v/>
      </c>
      <c r="J657" s="7">
        <v>2</v>
      </c>
      <c r="K657" s="7">
        <f t="shared" ca="1" si="386"/>
        <v>1</v>
      </c>
      <c r="L657" s="10" t="str">
        <f t="shared" ca="1" si="387"/>
        <v/>
      </c>
      <c r="M657" s="11" t="str">
        <f t="shared" ca="1" si="388"/>
        <v/>
      </c>
      <c r="N657" s="11" t="str">
        <f t="shared" ca="1" si="389"/>
        <v/>
      </c>
      <c r="O657" s="11" t="str">
        <f ca="1">IF(M657="","",IFERROR(VLOOKUP(VALUE(M657),'(辅)战斗时机表'!$A$4:$C$47,3,FALSE)&amp;IF(N657="","","("&amp;N657&amp;")"),"配置错误")&amp;IF(P657="",""," 或 "))</f>
        <v/>
      </c>
      <c r="P657" s="7" t="str">
        <f t="shared" ca="1" si="390"/>
        <v/>
      </c>
      <c r="Q657" s="7">
        <v>3</v>
      </c>
      <c r="R657" s="7">
        <f t="shared" ca="1" si="391"/>
        <v>1</v>
      </c>
      <c r="S657" s="10" t="str">
        <f t="shared" ca="1" si="392"/>
        <v/>
      </c>
      <c r="T657" s="11" t="str">
        <f t="shared" ca="1" si="393"/>
        <v/>
      </c>
      <c r="U657" s="11" t="str">
        <f t="shared" ca="1" si="394"/>
        <v/>
      </c>
      <c r="V657" s="11" t="str">
        <f ca="1">IF(T657="","",IFERROR(VLOOKUP(VALUE(T657),'(辅)战斗时机表'!$A$4:$C$47,3,FALSE)&amp;IF(U657="","","("&amp;U657&amp;")"),"配置错误")&amp;IF(W657="",""," 或 "))</f>
        <v/>
      </c>
      <c r="W657" s="7" t="str">
        <f t="shared" ca="1" si="395"/>
        <v/>
      </c>
      <c r="X657" s="7">
        <v>4</v>
      </c>
      <c r="Y657" s="7">
        <f t="shared" ca="1" si="396"/>
        <v>1</v>
      </c>
      <c r="Z657" s="10" t="str">
        <f t="shared" ca="1" si="397"/>
        <v/>
      </c>
      <c r="AA657" s="11" t="str">
        <f t="shared" ca="1" si="398"/>
        <v/>
      </c>
      <c r="AB657" s="11" t="str">
        <f t="shared" ca="1" si="399"/>
        <v/>
      </c>
      <c r="AC657" s="11" t="str">
        <f ca="1">IF(AA657="","",IFERROR(VLOOKUP(VALUE(AA657),'(辅)战斗时机表'!$A$4:$C$47,3,FALSE)&amp;IF(AB657="","","("&amp;AB657&amp;")"),"配置错误")&amp;IF(AD657="",""," 或 "))</f>
        <v/>
      </c>
      <c r="AD657" s="7" t="str">
        <f t="shared" ca="1" si="400"/>
        <v/>
      </c>
      <c r="AE657" s="7">
        <v>5</v>
      </c>
      <c r="AF657" s="7">
        <f t="shared" ca="1" si="401"/>
        <v>1</v>
      </c>
      <c r="AG657" s="10" t="str">
        <f t="shared" ca="1" si="402"/>
        <v/>
      </c>
      <c r="AH657" s="11" t="str">
        <f t="shared" ca="1" si="403"/>
        <v/>
      </c>
      <c r="AI657" s="11" t="str">
        <f t="shared" ca="1" si="404"/>
        <v/>
      </c>
      <c r="AJ657" s="11" t="str">
        <f ca="1">IF(AH657="","",IFERROR(VLOOKUP(VALUE(AH657),'(辅)战斗时机表'!$A$4:$C$47,3,FALSE)&amp;IF(AI657="","","("&amp;AI657&amp;")"),"配置错误")&amp;IF(AK657="",""," 或 "))</f>
        <v/>
      </c>
    </row>
    <row r="658" spans="1:36" x14ac:dyDescent="0.15">
      <c r="A658" s="9" t="str">
        <f t="shared" ca="1" si="380"/>
        <v/>
      </c>
      <c r="B658" s="7" t="str">
        <f ca="1">IF(OFFSET(Buff!R$6,ROW()-6,0)="","",OFFSET(Buff!R$6,ROW()-6,0))</f>
        <v/>
      </c>
      <c r="C658" s="7">
        <v>1</v>
      </c>
      <c r="D658" s="7">
        <f t="shared" ca="1" si="381"/>
        <v>1</v>
      </c>
      <c r="E658" s="10" t="str">
        <f t="shared" ca="1" si="382"/>
        <v/>
      </c>
      <c r="F658" s="11" t="str">
        <f t="shared" ca="1" si="383"/>
        <v/>
      </c>
      <c r="G658" s="11" t="str">
        <f t="shared" ca="1" si="384"/>
        <v/>
      </c>
      <c r="H658" s="11" t="str">
        <f ca="1">IF(F658="","",IFERROR(VLOOKUP(VALUE(F658),'(辅)战斗时机表'!$A$4:$C$47,3,FALSE)&amp;IF(G658="","","("&amp;G658&amp;")"),"配置错误")&amp;IF(I658="",""," 或 "))</f>
        <v/>
      </c>
      <c r="I658" s="7" t="str">
        <f t="shared" ca="1" si="385"/>
        <v/>
      </c>
      <c r="J658" s="7">
        <v>2</v>
      </c>
      <c r="K658" s="7">
        <f t="shared" ca="1" si="386"/>
        <v>1</v>
      </c>
      <c r="L658" s="10" t="str">
        <f t="shared" ca="1" si="387"/>
        <v/>
      </c>
      <c r="M658" s="11" t="str">
        <f t="shared" ca="1" si="388"/>
        <v/>
      </c>
      <c r="N658" s="11" t="str">
        <f t="shared" ca="1" si="389"/>
        <v/>
      </c>
      <c r="O658" s="11" t="str">
        <f ca="1">IF(M658="","",IFERROR(VLOOKUP(VALUE(M658),'(辅)战斗时机表'!$A$4:$C$47,3,FALSE)&amp;IF(N658="","","("&amp;N658&amp;")"),"配置错误")&amp;IF(P658="",""," 或 "))</f>
        <v/>
      </c>
      <c r="P658" s="7" t="str">
        <f t="shared" ca="1" si="390"/>
        <v/>
      </c>
      <c r="Q658" s="7">
        <v>3</v>
      </c>
      <c r="R658" s="7">
        <f t="shared" ca="1" si="391"/>
        <v>1</v>
      </c>
      <c r="S658" s="10" t="str">
        <f t="shared" ca="1" si="392"/>
        <v/>
      </c>
      <c r="T658" s="11" t="str">
        <f t="shared" ca="1" si="393"/>
        <v/>
      </c>
      <c r="U658" s="11" t="str">
        <f t="shared" ca="1" si="394"/>
        <v/>
      </c>
      <c r="V658" s="11" t="str">
        <f ca="1">IF(T658="","",IFERROR(VLOOKUP(VALUE(T658),'(辅)战斗时机表'!$A$4:$C$47,3,FALSE)&amp;IF(U658="","","("&amp;U658&amp;")"),"配置错误")&amp;IF(W658="",""," 或 "))</f>
        <v/>
      </c>
      <c r="W658" s="7" t="str">
        <f t="shared" ca="1" si="395"/>
        <v/>
      </c>
      <c r="X658" s="7">
        <v>4</v>
      </c>
      <c r="Y658" s="7">
        <f t="shared" ca="1" si="396"/>
        <v>1</v>
      </c>
      <c r="Z658" s="10" t="str">
        <f t="shared" ca="1" si="397"/>
        <v/>
      </c>
      <c r="AA658" s="11" t="str">
        <f t="shared" ca="1" si="398"/>
        <v/>
      </c>
      <c r="AB658" s="11" t="str">
        <f t="shared" ca="1" si="399"/>
        <v/>
      </c>
      <c r="AC658" s="11" t="str">
        <f ca="1">IF(AA658="","",IFERROR(VLOOKUP(VALUE(AA658),'(辅)战斗时机表'!$A$4:$C$47,3,FALSE)&amp;IF(AB658="","","("&amp;AB658&amp;")"),"配置错误")&amp;IF(AD658="",""," 或 "))</f>
        <v/>
      </c>
      <c r="AD658" s="7" t="str">
        <f t="shared" ca="1" si="400"/>
        <v/>
      </c>
      <c r="AE658" s="7">
        <v>5</v>
      </c>
      <c r="AF658" s="7">
        <f t="shared" ca="1" si="401"/>
        <v>1</v>
      </c>
      <c r="AG658" s="10" t="str">
        <f t="shared" ca="1" si="402"/>
        <v/>
      </c>
      <c r="AH658" s="11" t="str">
        <f t="shared" ca="1" si="403"/>
        <v/>
      </c>
      <c r="AI658" s="11" t="str">
        <f t="shared" ca="1" si="404"/>
        <v/>
      </c>
      <c r="AJ658" s="11" t="str">
        <f ca="1">IF(AH658="","",IFERROR(VLOOKUP(VALUE(AH658),'(辅)战斗时机表'!$A$4:$C$47,3,FALSE)&amp;IF(AI658="","","("&amp;AI658&amp;")"),"配置错误")&amp;IF(AK658="",""," 或 "))</f>
        <v/>
      </c>
    </row>
    <row r="659" spans="1:36" x14ac:dyDescent="0.15">
      <c r="A659" s="9" t="str">
        <f t="shared" ca="1" si="380"/>
        <v/>
      </c>
      <c r="B659" s="7" t="str">
        <f ca="1">IF(OFFSET(Buff!R$6,ROW()-6,0)="","",OFFSET(Buff!R$6,ROW()-6,0))</f>
        <v/>
      </c>
      <c r="C659" s="7">
        <v>1</v>
      </c>
      <c r="D659" s="7">
        <f t="shared" ca="1" si="381"/>
        <v>1</v>
      </c>
      <c r="E659" s="10" t="str">
        <f t="shared" ca="1" si="382"/>
        <v/>
      </c>
      <c r="F659" s="11" t="str">
        <f t="shared" ca="1" si="383"/>
        <v/>
      </c>
      <c r="G659" s="11" t="str">
        <f t="shared" ca="1" si="384"/>
        <v/>
      </c>
      <c r="H659" s="11" t="str">
        <f ca="1">IF(F659="","",IFERROR(VLOOKUP(VALUE(F659),'(辅)战斗时机表'!$A$4:$C$47,3,FALSE)&amp;IF(G659="","","("&amp;G659&amp;")"),"配置错误")&amp;IF(I659="",""," 或 "))</f>
        <v/>
      </c>
      <c r="I659" s="7" t="str">
        <f t="shared" ca="1" si="385"/>
        <v/>
      </c>
      <c r="J659" s="7">
        <v>2</v>
      </c>
      <c r="K659" s="7">
        <f t="shared" ca="1" si="386"/>
        <v>1</v>
      </c>
      <c r="L659" s="10" t="str">
        <f t="shared" ca="1" si="387"/>
        <v/>
      </c>
      <c r="M659" s="11" t="str">
        <f t="shared" ca="1" si="388"/>
        <v/>
      </c>
      <c r="N659" s="11" t="str">
        <f t="shared" ca="1" si="389"/>
        <v/>
      </c>
      <c r="O659" s="11" t="str">
        <f ca="1">IF(M659="","",IFERROR(VLOOKUP(VALUE(M659),'(辅)战斗时机表'!$A$4:$C$47,3,FALSE)&amp;IF(N659="","","("&amp;N659&amp;")"),"配置错误")&amp;IF(P659="",""," 或 "))</f>
        <v/>
      </c>
      <c r="P659" s="7" t="str">
        <f t="shared" ca="1" si="390"/>
        <v/>
      </c>
      <c r="Q659" s="7">
        <v>3</v>
      </c>
      <c r="R659" s="7">
        <f t="shared" ca="1" si="391"/>
        <v>1</v>
      </c>
      <c r="S659" s="10" t="str">
        <f t="shared" ca="1" si="392"/>
        <v/>
      </c>
      <c r="T659" s="11" t="str">
        <f t="shared" ca="1" si="393"/>
        <v/>
      </c>
      <c r="U659" s="11" t="str">
        <f t="shared" ca="1" si="394"/>
        <v/>
      </c>
      <c r="V659" s="11" t="str">
        <f ca="1">IF(T659="","",IFERROR(VLOOKUP(VALUE(T659),'(辅)战斗时机表'!$A$4:$C$47,3,FALSE)&amp;IF(U659="","","("&amp;U659&amp;")"),"配置错误")&amp;IF(W659="",""," 或 "))</f>
        <v/>
      </c>
      <c r="W659" s="7" t="str">
        <f t="shared" ca="1" si="395"/>
        <v/>
      </c>
      <c r="X659" s="7">
        <v>4</v>
      </c>
      <c r="Y659" s="7">
        <f t="shared" ca="1" si="396"/>
        <v>1</v>
      </c>
      <c r="Z659" s="10" t="str">
        <f t="shared" ca="1" si="397"/>
        <v/>
      </c>
      <c r="AA659" s="11" t="str">
        <f t="shared" ca="1" si="398"/>
        <v/>
      </c>
      <c r="AB659" s="11" t="str">
        <f t="shared" ca="1" si="399"/>
        <v/>
      </c>
      <c r="AC659" s="11" t="str">
        <f ca="1">IF(AA659="","",IFERROR(VLOOKUP(VALUE(AA659),'(辅)战斗时机表'!$A$4:$C$47,3,FALSE)&amp;IF(AB659="","","("&amp;AB659&amp;")"),"配置错误")&amp;IF(AD659="",""," 或 "))</f>
        <v/>
      </c>
      <c r="AD659" s="7" t="str">
        <f t="shared" ca="1" si="400"/>
        <v/>
      </c>
      <c r="AE659" s="7">
        <v>5</v>
      </c>
      <c r="AF659" s="7">
        <f t="shared" ca="1" si="401"/>
        <v>1</v>
      </c>
      <c r="AG659" s="10" t="str">
        <f t="shared" ca="1" si="402"/>
        <v/>
      </c>
      <c r="AH659" s="11" t="str">
        <f t="shared" ca="1" si="403"/>
        <v/>
      </c>
      <c r="AI659" s="11" t="str">
        <f t="shared" ca="1" si="404"/>
        <v/>
      </c>
      <c r="AJ659" s="11" t="str">
        <f ca="1">IF(AH659="","",IFERROR(VLOOKUP(VALUE(AH659),'(辅)战斗时机表'!$A$4:$C$47,3,FALSE)&amp;IF(AI659="","","("&amp;AI659&amp;")"),"配置错误")&amp;IF(AK659="",""," 或 "))</f>
        <v/>
      </c>
    </row>
    <row r="660" spans="1:36" x14ac:dyDescent="0.15">
      <c r="A660" s="9" t="str">
        <f t="shared" ca="1" si="380"/>
        <v/>
      </c>
      <c r="B660" s="7" t="str">
        <f ca="1">IF(OFFSET(Buff!R$6,ROW()-6,0)="","",OFFSET(Buff!R$6,ROW()-6,0))</f>
        <v/>
      </c>
      <c r="C660" s="7">
        <v>1</v>
      </c>
      <c r="D660" s="7">
        <f t="shared" ca="1" si="381"/>
        <v>1</v>
      </c>
      <c r="E660" s="10" t="str">
        <f t="shared" ca="1" si="382"/>
        <v/>
      </c>
      <c r="F660" s="11" t="str">
        <f t="shared" ca="1" si="383"/>
        <v/>
      </c>
      <c r="G660" s="11" t="str">
        <f t="shared" ca="1" si="384"/>
        <v/>
      </c>
      <c r="H660" s="11" t="str">
        <f ca="1">IF(F660="","",IFERROR(VLOOKUP(VALUE(F660),'(辅)战斗时机表'!$A$4:$C$47,3,FALSE)&amp;IF(G660="","","("&amp;G660&amp;")"),"配置错误")&amp;IF(I660="",""," 或 "))</f>
        <v/>
      </c>
      <c r="I660" s="7" t="str">
        <f t="shared" ca="1" si="385"/>
        <v/>
      </c>
      <c r="J660" s="7">
        <v>2</v>
      </c>
      <c r="K660" s="7">
        <f t="shared" ca="1" si="386"/>
        <v>1</v>
      </c>
      <c r="L660" s="10" t="str">
        <f t="shared" ca="1" si="387"/>
        <v/>
      </c>
      <c r="M660" s="11" t="str">
        <f t="shared" ca="1" si="388"/>
        <v/>
      </c>
      <c r="N660" s="11" t="str">
        <f t="shared" ca="1" si="389"/>
        <v/>
      </c>
      <c r="O660" s="11" t="str">
        <f ca="1">IF(M660="","",IFERROR(VLOOKUP(VALUE(M660),'(辅)战斗时机表'!$A$4:$C$47,3,FALSE)&amp;IF(N660="","","("&amp;N660&amp;")"),"配置错误")&amp;IF(P660="",""," 或 "))</f>
        <v/>
      </c>
      <c r="P660" s="7" t="str">
        <f t="shared" ca="1" si="390"/>
        <v/>
      </c>
      <c r="Q660" s="7">
        <v>3</v>
      </c>
      <c r="R660" s="7">
        <f t="shared" ca="1" si="391"/>
        <v>1</v>
      </c>
      <c r="S660" s="10" t="str">
        <f t="shared" ca="1" si="392"/>
        <v/>
      </c>
      <c r="T660" s="11" t="str">
        <f t="shared" ca="1" si="393"/>
        <v/>
      </c>
      <c r="U660" s="11" t="str">
        <f t="shared" ca="1" si="394"/>
        <v/>
      </c>
      <c r="V660" s="11" t="str">
        <f ca="1">IF(T660="","",IFERROR(VLOOKUP(VALUE(T660),'(辅)战斗时机表'!$A$4:$C$47,3,FALSE)&amp;IF(U660="","","("&amp;U660&amp;")"),"配置错误")&amp;IF(W660="",""," 或 "))</f>
        <v/>
      </c>
      <c r="W660" s="7" t="str">
        <f t="shared" ca="1" si="395"/>
        <v/>
      </c>
      <c r="X660" s="7">
        <v>4</v>
      </c>
      <c r="Y660" s="7">
        <f t="shared" ca="1" si="396"/>
        <v>1</v>
      </c>
      <c r="Z660" s="10" t="str">
        <f t="shared" ca="1" si="397"/>
        <v/>
      </c>
      <c r="AA660" s="11" t="str">
        <f t="shared" ca="1" si="398"/>
        <v/>
      </c>
      <c r="AB660" s="11" t="str">
        <f t="shared" ca="1" si="399"/>
        <v/>
      </c>
      <c r="AC660" s="11" t="str">
        <f ca="1">IF(AA660="","",IFERROR(VLOOKUP(VALUE(AA660),'(辅)战斗时机表'!$A$4:$C$47,3,FALSE)&amp;IF(AB660="","","("&amp;AB660&amp;")"),"配置错误")&amp;IF(AD660="",""," 或 "))</f>
        <v/>
      </c>
      <c r="AD660" s="7" t="str">
        <f t="shared" ca="1" si="400"/>
        <v/>
      </c>
      <c r="AE660" s="7">
        <v>5</v>
      </c>
      <c r="AF660" s="7">
        <f t="shared" ca="1" si="401"/>
        <v>1</v>
      </c>
      <c r="AG660" s="10" t="str">
        <f t="shared" ca="1" si="402"/>
        <v/>
      </c>
      <c r="AH660" s="11" t="str">
        <f t="shared" ca="1" si="403"/>
        <v/>
      </c>
      <c r="AI660" s="11" t="str">
        <f t="shared" ca="1" si="404"/>
        <v/>
      </c>
      <c r="AJ660" s="11" t="str">
        <f ca="1">IF(AH660="","",IFERROR(VLOOKUP(VALUE(AH660),'(辅)战斗时机表'!$A$4:$C$47,3,FALSE)&amp;IF(AI660="","","("&amp;AI660&amp;")"),"配置错误")&amp;IF(AK660="",""," 或 "))</f>
        <v/>
      </c>
    </row>
    <row r="661" spans="1:36" x14ac:dyDescent="0.15">
      <c r="A661" s="9" t="str">
        <f t="shared" ca="1" si="380"/>
        <v/>
      </c>
      <c r="B661" s="7" t="str">
        <f ca="1">IF(OFFSET(Buff!R$6,ROW()-6,0)="","",OFFSET(Buff!R$6,ROW()-6,0))</f>
        <v/>
      </c>
      <c r="C661" s="7">
        <v>1</v>
      </c>
      <c r="D661" s="7">
        <f t="shared" ca="1" si="381"/>
        <v>1</v>
      </c>
      <c r="E661" s="10" t="str">
        <f t="shared" ca="1" si="382"/>
        <v/>
      </c>
      <c r="F661" s="11" t="str">
        <f t="shared" ca="1" si="383"/>
        <v/>
      </c>
      <c r="G661" s="11" t="str">
        <f t="shared" ca="1" si="384"/>
        <v/>
      </c>
      <c r="H661" s="11" t="str">
        <f ca="1">IF(F661="","",IFERROR(VLOOKUP(VALUE(F661),'(辅)战斗时机表'!$A$4:$C$47,3,FALSE)&amp;IF(G661="","","("&amp;G661&amp;")"),"配置错误")&amp;IF(I661="",""," 或 "))</f>
        <v/>
      </c>
      <c r="I661" s="7" t="str">
        <f t="shared" ca="1" si="385"/>
        <v/>
      </c>
      <c r="J661" s="7">
        <v>2</v>
      </c>
      <c r="K661" s="7">
        <f t="shared" ca="1" si="386"/>
        <v>1</v>
      </c>
      <c r="L661" s="10" t="str">
        <f t="shared" ca="1" si="387"/>
        <v/>
      </c>
      <c r="M661" s="11" t="str">
        <f t="shared" ca="1" si="388"/>
        <v/>
      </c>
      <c r="N661" s="11" t="str">
        <f t="shared" ca="1" si="389"/>
        <v/>
      </c>
      <c r="O661" s="11" t="str">
        <f ca="1">IF(M661="","",IFERROR(VLOOKUP(VALUE(M661),'(辅)战斗时机表'!$A$4:$C$47,3,FALSE)&amp;IF(N661="","","("&amp;N661&amp;")"),"配置错误")&amp;IF(P661="",""," 或 "))</f>
        <v/>
      </c>
      <c r="P661" s="7" t="str">
        <f t="shared" ca="1" si="390"/>
        <v/>
      </c>
      <c r="Q661" s="7">
        <v>3</v>
      </c>
      <c r="R661" s="7">
        <f t="shared" ca="1" si="391"/>
        <v>1</v>
      </c>
      <c r="S661" s="10" t="str">
        <f t="shared" ca="1" si="392"/>
        <v/>
      </c>
      <c r="T661" s="11" t="str">
        <f t="shared" ca="1" si="393"/>
        <v/>
      </c>
      <c r="U661" s="11" t="str">
        <f t="shared" ca="1" si="394"/>
        <v/>
      </c>
      <c r="V661" s="11" t="str">
        <f ca="1">IF(T661="","",IFERROR(VLOOKUP(VALUE(T661),'(辅)战斗时机表'!$A$4:$C$47,3,FALSE)&amp;IF(U661="","","("&amp;U661&amp;")"),"配置错误")&amp;IF(W661="",""," 或 "))</f>
        <v/>
      </c>
      <c r="W661" s="7" t="str">
        <f t="shared" ca="1" si="395"/>
        <v/>
      </c>
      <c r="X661" s="7">
        <v>4</v>
      </c>
      <c r="Y661" s="7">
        <f t="shared" ca="1" si="396"/>
        <v>1</v>
      </c>
      <c r="Z661" s="10" t="str">
        <f t="shared" ca="1" si="397"/>
        <v/>
      </c>
      <c r="AA661" s="11" t="str">
        <f t="shared" ca="1" si="398"/>
        <v/>
      </c>
      <c r="AB661" s="11" t="str">
        <f t="shared" ca="1" si="399"/>
        <v/>
      </c>
      <c r="AC661" s="11" t="str">
        <f ca="1">IF(AA661="","",IFERROR(VLOOKUP(VALUE(AA661),'(辅)战斗时机表'!$A$4:$C$47,3,FALSE)&amp;IF(AB661="","","("&amp;AB661&amp;")"),"配置错误")&amp;IF(AD661="",""," 或 "))</f>
        <v/>
      </c>
      <c r="AD661" s="7" t="str">
        <f t="shared" ca="1" si="400"/>
        <v/>
      </c>
      <c r="AE661" s="7">
        <v>5</v>
      </c>
      <c r="AF661" s="7">
        <f t="shared" ca="1" si="401"/>
        <v>1</v>
      </c>
      <c r="AG661" s="10" t="str">
        <f t="shared" ca="1" si="402"/>
        <v/>
      </c>
      <c r="AH661" s="11" t="str">
        <f t="shared" ca="1" si="403"/>
        <v/>
      </c>
      <c r="AI661" s="11" t="str">
        <f t="shared" ca="1" si="404"/>
        <v/>
      </c>
      <c r="AJ661" s="11" t="str">
        <f ca="1">IF(AH661="","",IFERROR(VLOOKUP(VALUE(AH661),'(辅)战斗时机表'!$A$4:$C$47,3,FALSE)&amp;IF(AI661="","","("&amp;AI661&amp;")"),"配置错误")&amp;IF(AK661="",""," 或 "))</f>
        <v/>
      </c>
    </row>
    <row r="662" spans="1:36" x14ac:dyDescent="0.15">
      <c r="A662" s="9" t="str">
        <f t="shared" ca="1" si="380"/>
        <v/>
      </c>
      <c r="B662" s="7" t="str">
        <f ca="1">IF(OFFSET(Buff!R$6,ROW()-6,0)="","",OFFSET(Buff!R$6,ROW()-6,0))</f>
        <v/>
      </c>
      <c r="C662" s="7">
        <v>1</v>
      </c>
      <c r="D662" s="7">
        <f t="shared" ca="1" si="381"/>
        <v>1</v>
      </c>
      <c r="E662" s="10" t="str">
        <f t="shared" ca="1" si="382"/>
        <v/>
      </c>
      <c r="F662" s="11" t="str">
        <f t="shared" ca="1" si="383"/>
        <v/>
      </c>
      <c r="G662" s="11" t="str">
        <f t="shared" ca="1" si="384"/>
        <v/>
      </c>
      <c r="H662" s="11" t="str">
        <f ca="1">IF(F662="","",IFERROR(VLOOKUP(VALUE(F662),'(辅)战斗时机表'!$A$4:$C$47,3,FALSE)&amp;IF(G662="","","("&amp;G662&amp;")"),"配置错误")&amp;IF(I662="",""," 或 "))</f>
        <v/>
      </c>
      <c r="I662" s="7" t="str">
        <f t="shared" ca="1" si="385"/>
        <v/>
      </c>
      <c r="J662" s="7">
        <v>2</v>
      </c>
      <c r="K662" s="7">
        <f t="shared" ca="1" si="386"/>
        <v>1</v>
      </c>
      <c r="L662" s="10" t="str">
        <f t="shared" ca="1" si="387"/>
        <v/>
      </c>
      <c r="M662" s="11" t="str">
        <f t="shared" ca="1" si="388"/>
        <v/>
      </c>
      <c r="N662" s="11" t="str">
        <f t="shared" ca="1" si="389"/>
        <v/>
      </c>
      <c r="O662" s="11" t="str">
        <f ca="1">IF(M662="","",IFERROR(VLOOKUP(VALUE(M662),'(辅)战斗时机表'!$A$4:$C$47,3,FALSE)&amp;IF(N662="","","("&amp;N662&amp;")"),"配置错误")&amp;IF(P662="",""," 或 "))</f>
        <v/>
      </c>
      <c r="P662" s="7" t="str">
        <f t="shared" ca="1" si="390"/>
        <v/>
      </c>
      <c r="Q662" s="7">
        <v>3</v>
      </c>
      <c r="R662" s="7">
        <f t="shared" ca="1" si="391"/>
        <v>1</v>
      </c>
      <c r="S662" s="10" t="str">
        <f t="shared" ca="1" si="392"/>
        <v/>
      </c>
      <c r="T662" s="11" t="str">
        <f t="shared" ca="1" si="393"/>
        <v/>
      </c>
      <c r="U662" s="11" t="str">
        <f t="shared" ca="1" si="394"/>
        <v/>
      </c>
      <c r="V662" s="11" t="str">
        <f ca="1">IF(T662="","",IFERROR(VLOOKUP(VALUE(T662),'(辅)战斗时机表'!$A$4:$C$47,3,FALSE)&amp;IF(U662="","","("&amp;U662&amp;")"),"配置错误")&amp;IF(W662="",""," 或 "))</f>
        <v/>
      </c>
      <c r="W662" s="7" t="str">
        <f t="shared" ca="1" si="395"/>
        <v/>
      </c>
      <c r="X662" s="7">
        <v>4</v>
      </c>
      <c r="Y662" s="7">
        <f t="shared" ca="1" si="396"/>
        <v>1</v>
      </c>
      <c r="Z662" s="10" t="str">
        <f t="shared" ca="1" si="397"/>
        <v/>
      </c>
      <c r="AA662" s="11" t="str">
        <f t="shared" ca="1" si="398"/>
        <v/>
      </c>
      <c r="AB662" s="11" t="str">
        <f t="shared" ca="1" si="399"/>
        <v/>
      </c>
      <c r="AC662" s="11" t="str">
        <f ca="1">IF(AA662="","",IFERROR(VLOOKUP(VALUE(AA662),'(辅)战斗时机表'!$A$4:$C$47,3,FALSE)&amp;IF(AB662="","","("&amp;AB662&amp;")"),"配置错误")&amp;IF(AD662="",""," 或 "))</f>
        <v/>
      </c>
      <c r="AD662" s="7" t="str">
        <f t="shared" ca="1" si="400"/>
        <v/>
      </c>
      <c r="AE662" s="7">
        <v>5</v>
      </c>
      <c r="AF662" s="7">
        <f t="shared" ca="1" si="401"/>
        <v>1</v>
      </c>
      <c r="AG662" s="10" t="str">
        <f t="shared" ca="1" si="402"/>
        <v/>
      </c>
      <c r="AH662" s="11" t="str">
        <f t="shared" ca="1" si="403"/>
        <v/>
      </c>
      <c r="AI662" s="11" t="str">
        <f t="shared" ca="1" si="404"/>
        <v/>
      </c>
      <c r="AJ662" s="11" t="str">
        <f ca="1">IF(AH662="","",IFERROR(VLOOKUP(VALUE(AH662),'(辅)战斗时机表'!$A$4:$C$47,3,FALSE)&amp;IF(AI662="","","("&amp;AI662&amp;")"),"配置错误")&amp;IF(AK662="",""," 或 "))</f>
        <v/>
      </c>
    </row>
    <row r="663" spans="1:36" x14ac:dyDescent="0.15">
      <c r="A663" s="9" t="str">
        <f t="shared" ca="1" si="380"/>
        <v/>
      </c>
      <c r="B663" s="7" t="str">
        <f ca="1">IF(OFFSET(Buff!R$6,ROW()-6,0)="","",OFFSET(Buff!R$6,ROW()-6,0))</f>
        <v/>
      </c>
      <c r="C663" s="7">
        <v>1</v>
      </c>
      <c r="D663" s="7">
        <f t="shared" ca="1" si="381"/>
        <v>1</v>
      </c>
      <c r="E663" s="10" t="str">
        <f t="shared" ca="1" si="382"/>
        <v/>
      </c>
      <c r="F663" s="11" t="str">
        <f t="shared" ca="1" si="383"/>
        <v/>
      </c>
      <c r="G663" s="11" t="str">
        <f t="shared" ca="1" si="384"/>
        <v/>
      </c>
      <c r="H663" s="11" t="str">
        <f ca="1">IF(F663="","",IFERROR(VLOOKUP(VALUE(F663),'(辅)战斗时机表'!$A$4:$C$47,3,FALSE)&amp;IF(G663="","","("&amp;G663&amp;")"),"配置错误")&amp;IF(I663="",""," 或 "))</f>
        <v/>
      </c>
      <c r="I663" s="7" t="str">
        <f t="shared" ca="1" si="385"/>
        <v/>
      </c>
      <c r="J663" s="7">
        <v>2</v>
      </c>
      <c r="K663" s="7">
        <f t="shared" ca="1" si="386"/>
        <v>1</v>
      </c>
      <c r="L663" s="10" t="str">
        <f t="shared" ca="1" si="387"/>
        <v/>
      </c>
      <c r="M663" s="11" t="str">
        <f t="shared" ca="1" si="388"/>
        <v/>
      </c>
      <c r="N663" s="11" t="str">
        <f t="shared" ca="1" si="389"/>
        <v/>
      </c>
      <c r="O663" s="11" t="str">
        <f ca="1">IF(M663="","",IFERROR(VLOOKUP(VALUE(M663),'(辅)战斗时机表'!$A$4:$C$47,3,FALSE)&amp;IF(N663="","","("&amp;N663&amp;")"),"配置错误")&amp;IF(P663="",""," 或 "))</f>
        <v/>
      </c>
      <c r="P663" s="7" t="str">
        <f t="shared" ca="1" si="390"/>
        <v/>
      </c>
      <c r="Q663" s="7">
        <v>3</v>
      </c>
      <c r="R663" s="7">
        <f t="shared" ca="1" si="391"/>
        <v>1</v>
      </c>
      <c r="S663" s="10" t="str">
        <f t="shared" ca="1" si="392"/>
        <v/>
      </c>
      <c r="T663" s="11" t="str">
        <f t="shared" ca="1" si="393"/>
        <v/>
      </c>
      <c r="U663" s="11" t="str">
        <f t="shared" ca="1" si="394"/>
        <v/>
      </c>
      <c r="V663" s="11" t="str">
        <f ca="1">IF(T663="","",IFERROR(VLOOKUP(VALUE(T663),'(辅)战斗时机表'!$A$4:$C$47,3,FALSE)&amp;IF(U663="","","("&amp;U663&amp;")"),"配置错误")&amp;IF(W663="",""," 或 "))</f>
        <v/>
      </c>
      <c r="W663" s="7" t="str">
        <f t="shared" ca="1" si="395"/>
        <v/>
      </c>
      <c r="X663" s="7">
        <v>4</v>
      </c>
      <c r="Y663" s="7">
        <f t="shared" ca="1" si="396"/>
        <v>1</v>
      </c>
      <c r="Z663" s="10" t="str">
        <f t="shared" ca="1" si="397"/>
        <v/>
      </c>
      <c r="AA663" s="11" t="str">
        <f t="shared" ca="1" si="398"/>
        <v/>
      </c>
      <c r="AB663" s="11" t="str">
        <f t="shared" ca="1" si="399"/>
        <v/>
      </c>
      <c r="AC663" s="11" t="str">
        <f ca="1">IF(AA663="","",IFERROR(VLOOKUP(VALUE(AA663),'(辅)战斗时机表'!$A$4:$C$47,3,FALSE)&amp;IF(AB663="","","("&amp;AB663&amp;")"),"配置错误")&amp;IF(AD663="",""," 或 "))</f>
        <v/>
      </c>
      <c r="AD663" s="7" t="str">
        <f t="shared" ca="1" si="400"/>
        <v/>
      </c>
      <c r="AE663" s="7">
        <v>5</v>
      </c>
      <c r="AF663" s="7">
        <f t="shared" ca="1" si="401"/>
        <v>1</v>
      </c>
      <c r="AG663" s="10" t="str">
        <f t="shared" ca="1" si="402"/>
        <v/>
      </c>
      <c r="AH663" s="11" t="str">
        <f t="shared" ca="1" si="403"/>
        <v/>
      </c>
      <c r="AI663" s="11" t="str">
        <f t="shared" ca="1" si="404"/>
        <v/>
      </c>
      <c r="AJ663" s="11" t="str">
        <f ca="1">IF(AH663="","",IFERROR(VLOOKUP(VALUE(AH663),'(辅)战斗时机表'!$A$4:$C$47,3,FALSE)&amp;IF(AI663="","","("&amp;AI663&amp;")"),"配置错误")&amp;IF(AK663="",""," 或 "))</f>
        <v/>
      </c>
    </row>
    <row r="664" spans="1:36" x14ac:dyDescent="0.15">
      <c r="A664" s="9" t="str">
        <f t="shared" ca="1" si="380"/>
        <v/>
      </c>
      <c r="B664" s="7" t="str">
        <f ca="1">IF(OFFSET(Buff!R$6,ROW()-6,0)="","",OFFSET(Buff!R$6,ROW()-6,0))</f>
        <v/>
      </c>
      <c r="C664" s="7">
        <v>1</v>
      </c>
      <c r="D664" s="7">
        <f t="shared" ca="1" si="381"/>
        <v>1</v>
      </c>
      <c r="E664" s="10" t="str">
        <f t="shared" ca="1" si="382"/>
        <v/>
      </c>
      <c r="F664" s="11" t="str">
        <f t="shared" ca="1" si="383"/>
        <v/>
      </c>
      <c r="G664" s="11" t="str">
        <f t="shared" ca="1" si="384"/>
        <v/>
      </c>
      <c r="H664" s="11" t="str">
        <f ca="1">IF(F664="","",IFERROR(VLOOKUP(VALUE(F664),'(辅)战斗时机表'!$A$4:$C$47,3,FALSE)&amp;IF(G664="","","("&amp;G664&amp;")"),"配置错误")&amp;IF(I664="",""," 或 "))</f>
        <v/>
      </c>
      <c r="I664" s="7" t="str">
        <f t="shared" ca="1" si="385"/>
        <v/>
      </c>
      <c r="J664" s="7">
        <v>2</v>
      </c>
      <c r="K664" s="7">
        <f t="shared" ca="1" si="386"/>
        <v>1</v>
      </c>
      <c r="L664" s="10" t="str">
        <f t="shared" ca="1" si="387"/>
        <v/>
      </c>
      <c r="M664" s="11" t="str">
        <f t="shared" ca="1" si="388"/>
        <v/>
      </c>
      <c r="N664" s="11" t="str">
        <f t="shared" ca="1" si="389"/>
        <v/>
      </c>
      <c r="O664" s="11" t="str">
        <f ca="1">IF(M664="","",IFERROR(VLOOKUP(VALUE(M664),'(辅)战斗时机表'!$A$4:$C$47,3,FALSE)&amp;IF(N664="","","("&amp;N664&amp;")"),"配置错误")&amp;IF(P664="",""," 或 "))</f>
        <v/>
      </c>
      <c r="P664" s="7" t="str">
        <f t="shared" ca="1" si="390"/>
        <v/>
      </c>
      <c r="Q664" s="7">
        <v>3</v>
      </c>
      <c r="R664" s="7">
        <f t="shared" ca="1" si="391"/>
        <v>1</v>
      </c>
      <c r="S664" s="10" t="str">
        <f t="shared" ca="1" si="392"/>
        <v/>
      </c>
      <c r="T664" s="11" t="str">
        <f t="shared" ca="1" si="393"/>
        <v/>
      </c>
      <c r="U664" s="11" t="str">
        <f t="shared" ca="1" si="394"/>
        <v/>
      </c>
      <c r="V664" s="11" t="str">
        <f ca="1">IF(T664="","",IFERROR(VLOOKUP(VALUE(T664),'(辅)战斗时机表'!$A$4:$C$47,3,FALSE)&amp;IF(U664="","","("&amp;U664&amp;")"),"配置错误")&amp;IF(W664="",""," 或 "))</f>
        <v/>
      </c>
      <c r="W664" s="7" t="str">
        <f t="shared" ca="1" si="395"/>
        <v/>
      </c>
      <c r="X664" s="7">
        <v>4</v>
      </c>
      <c r="Y664" s="7">
        <f t="shared" ca="1" si="396"/>
        <v>1</v>
      </c>
      <c r="Z664" s="10" t="str">
        <f t="shared" ca="1" si="397"/>
        <v/>
      </c>
      <c r="AA664" s="11" t="str">
        <f t="shared" ca="1" si="398"/>
        <v/>
      </c>
      <c r="AB664" s="11" t="str">
        <f t="shared" ca="1" si="399"/>
        <v/>
      </c>
      <c r="AC664" s="11" t="str">
        <f ca="1">IF(AA664="","",IFERROR(VLOOKUP(VALUE(AA664),'(辅)战斗时机表'!$A$4:$C$47,3,FALSE)&amp;IF(AB664="","","("&amp;AB664&amp;")"),"配置错误")&amp;IF(AD664="",""," 或 "))</f>
        <v/>
      </c>
      <c r="AD664" s="7" t="str">
        <f t="shared" ca="1" si="400"/>
        <v/>
      </c>
      <c r="AE664" s="7">
        <v>5</v>
      </c>
      <c r="AF664" s="7">
        <f t="shared" ca="1" si="401"/>
        <v>1</v>
      </c>
      <c r="AG664" s="10" t="str">
        <f t="shared" ca="1" si="402"/>
        <v/>
      </c>
      <c r="AH664" s="11" t="str">
        <f t="shared" ca="1" si="403"/>
        <v/>
      </c>
      <c r="AI664" s="11" t="str">
        <f t="shared" ca="1" si="404"/>
        <v/>
      </c>
      <c r="AJ664" s="11" t="str">
        <f ca="1">IF(AH664="","",IFERROR(VLOOKUP(VALUE(AH664),'(辅)战斗时机表'!$A$4:$C$47,3,FALSE)&amp;IF(AI664="","","("&amp;AI664&amp;")"),"配置错误")&amp;IF(AK664="",""," 或 "))</f>
        <v/>
      </c>
    </row>
    <row r="665" spans="1:36" x14ac:dyDescent="0.15">
      <c r="A665" s="9" t="str">
        <f t="shared" ca="1" si="380"/>
        <v/>
      </c>
      <c r="B665" s="7" t="str">
        <f ca="1">IF(OFFSET(Buff!R$6,ROW()-6,0)="","",OFFSET(Buff!R$6,ROW()-6,0))</f>
        <v/>
      </c>
      <c r="C665" s="7">
        <v>1</v>
      </c>
      <c r="D665" s="7">
        <f t="shared" ca="1" si="381"/>
        <v>1</v>
      </c>
      <c r="E665" s="10" t="str">
        <f t="shared" ca="1" si="382"/>
        <v/>
      </c>
      <c r="F665" s="11" t="str">
        <f t="shared" ca="1" si="383"/>
        <v/>
      </c>
      <c r="G665" s="11" t="str">
        <f t="shared" ca="1" si="384"/>
        <v/>
      </c>
      <c r="H665" s="11" t="str">
        <f ca="1">IF(F665="","",IFERROR(VLOOKUP(VALUE(F665),'(辅)战斗时机表'!$A$4:$C$47,3,FALSE)&amp;IF(G665="","","("&amp;G665&amp;")"),"配置错误")&amp;IF(I665="",""," 或 "))</f>
        <v/>
      </c>
      <c r="I665" s="7" t="str">
        <f t="shared" ca="1" si="385"/>
        <v/>
      </c>
      <c r="J665" s="7">
        <v>2</v>
      </c>
      <c r="K665" s="7">
        <f t="shared" ca="1" si="386"/>
        <v>1</v>
      </c>
      <c r="L665" s="10" t="str">
        <f t="shared" ca="1" si="387"/>
        <v/>
      </c>
      <c r="M665" s="11" t="str">
        <f t="shared" ca="1" si="388"/>
        <v/>
      </c>
      <c r="N665" s="11" t="str">
        <f t="shared" ca="1" si="389"/>
        <v/>
      </c>
      <c r="O665" s="11" t="str">
        <f ca="1">IF(M665="","",IFERROR(VLOOKUP(VALUE(M665),'(辅)战斗时机表'!$A$4:$C$47,3,FALSE)&amp;IF(N665="","","("&amp;N665&amp;")"),"配置错误")&amp;IF(P665="",""," 或 "))</f>
        <v/>
      </c>
      <c r="P665" s="7" t="str">
        <f t="shared" ca="1" si="390"/>
        <v/>
      </c>
      <c r="Q665" s="7">
        <v>3</v>
      </c>
      <c r="R665" s="7">
        <f t="shared" ca="1" si="391"/>
        <v>1</v>
      </c>
      <c r="S665" s="10" t="str">
        <f t="shared" ca="1" si="392"/>
        <v/>
      </c>
      <c r="T665" s="11" t="str">
        <f t="shared" ca="1" si="393"/>
        <v/>
      </c>
      <c r="U665" s="11" t="str">
        <f t="shared" ca="1" si="394"/>
        <v/>
      </c>
      <c r="V665" s="11" t="str">
        <f ca="1">IF(T665="","",IFERROR(VLOOKUP(VALUE(T665),'(辅)战斗时机表'!$A$4:$C$47,3,FALSE)&amp;IF(U665="","","("&amp;U665&amp;")"),"配置错误")&amp;IF(W665="",""," 或 "))</f>
        <v/>
      </c>
      <c r="W665" s="7" t="str">
        <f t="shared" ca="1" si="395"/>
        <v/>
      </c>
      <c r="X665" s="7">
        <v>4</v>
      </c>
      <c r="Y665" s="7">
        <f t="shared" ca="1" si="396"/>
        <v>1</v>
      </c>
      <c r="Z665" s="10" t="str">
        <f t="shared" ca="1" si="397"/>
        <v/>
      </c>
      <c r="AA665" s="11" t="str">
        <f t="shared" ca="1" si="398"/>
        <v/>
      </c>
      <c r="AB665" s="11" t="str">
        <f t="shared" ca="1" si="399"/>
        <v/>
      </c>
      <c r="AC665" s="11" t="str">
        <f ca="1">IF(AA665="","",IFERROR(VLOOKUP(VALUE(AA665),'(辅)战斗时机表'!$A$4:$C$47,3,FALSE)&amp;IF(AB665="","","("&amp;AB665&amp;")"),"配置错误")&amp;IF(AD665="",""," 或 "))</f>
        <v/>
      </c>
      <c r="AD665" s="7" t="str">
        <f t="shared" ca="1" si="400"/>
        <v/>
      </c>
      <c r="AE665" s="7">
        <v>5</v>
      </c>
      <c r="AF665" s="7">
        <f t="shared" ca="1" si="401"/>
        <v>1</v>
      </c>
      <c r="AG665" s="10" t="str">
        <f t="shared" ca="1" si="402"/>
        <v/>
      </c>
      <c r="AH665" s="11" t="str">
        <f t="shared" ca="1" si="403"/>
        <v/>
      </c>
      <c r="AI665" s="11" t="str">
        <f t="shared" ca="1" si="404"/>
        <v/>
      </c>
      <c r="AJ665" s="11" t="str">
        <f ca="1">IF(AH665="","",IFERROR(VLOOKUP(VALUE(AH665),'(辅)战斗时机表'!$A$4:$C$47,3,FALSE)&amp;IF(AI665="","","("&amp;AI665&amp;")"),"配置错误")&amp;IF(AK665="",""," 或 "))</f>
        <v/>
      </c>
    </row>
    <row r="666" spans="1:36" x14ac:dyDescent="0.15">
      <c r="A666" s="9" t="str">
        <f t="shared" ca="1" si="380"/>
        <v/>
      </c>
      <c r="B666" s="7" t="str">
        <f ca="1">IF(OFFSET(Buff!R$6,ROW()-6,0)="","",OFFSET(Buff!R$6,ROW()-6,0))</f>
        <v/>
      </c>
      <c r="C666" s="7">
        <v>1</v>
      </c>
      <c r="D666" s="7">
        <f t="shared" ca="1" si="381"/>
        <v>1</v>
      </c>
      <c r="E666" s="10" t="str">
        <f t="shared" ca="1" si="382"/>
        <v/>
      </c>
      <c r="F666" s="11" t="str">
        <f t="shared" ca="1" si="383"/>
        <v/>
      </c>
      <c r="G666" s="11" t="str">
        <f t="shared" ca="1" si="384"/>
        <v/>
      </c>
      <c r="H666" s="11" t="str">
        <f ca="1">IF(F666="","",IFERROR(VLOOKUP(VALUE(F666),'(辅)战斗时机表'!$A$4:$C$47,3,FALSE)&amp;IF(G666="","","("&amp;G666&amp;")"),"配置错误")&amp;IF(I666="",""," 或 "))</f>
        <v/>
      </c>
      <c r="I666" s="7" t="str">
        <f t="shared" ca="1" si="385"/>
        <v/>
      </c>
      <c r="J666" s="7">
        <v>2</v>
      </c>
      <c r="K666" s="7">
        <f t="shared" ca="1" si="386"/>
        <v>1</v>
      </c>
      <c r="L666" s="10" t="str">
        <f t="shared" ca="1" si="387"/>
        <v/>
      </c>
      <c r="M666" s="11" t="str">
        <f t="shared" ca="1" si="388"/>
        <v/>
      </c>
      <c r="N666" s="11" t="str">
        <f t="shared" ca="1" si="389"/>
        <v/>
      </c>
      <c r="O666" s="11" t="str">
        <f ca="1">IF(M666="","",IFERROR(VLOOKUP(VALUE(M666),'(辅)战斗时机表'!$A$4:$C$47,3,FALSE)&amp;IF(N666="","","("&amp;N666&amp;")"),"配置错误")&amp;IF(P666="",""," 或 "))</f>
        <v/>
      </c>
      <c r="P666" s="7" t="str">
        <f t="shared" ca="1" si="390"/>
        <v/>
      </c>
      <c r="Q666" s="7">
        <v>3</v>
      </c>
      <c r="R666" s="7">
        <f t="shared" ca="1" si="391"/>
        <v>1</v>
      </c>
      <c r="S666" s="10" t="str">
        <f t="shared" ca="1" si="392"/>
        <v/>
      </c>
      <c r="T666" s="11" t="str">
        <f t="shared" ca="1" si="393"/>
        <v/>
      </c>
      <c r="U666" s="11" t="str">
        <f t="shared" ca="1" si="394"/>
        <v/>
      </c>
      <c r="V666" s="11" t="str">
        <f ca="1">IF(T666="","",IFERROR(VLOOKUP(VALUE(T666),'(辅)战斗时机表'!$A$4:$C$47,3,FALSE)&amp;IF(U666="","","("&amp;U666&amp;")"),"配置错误")&amp;IF(W666="",""," 或 "))</f>
        <v/>
      </c>
      <c r="W666" s="7" t="str">
        <f t="shared" ca="1" si="395"/>
        <v/>
      </c>
      <c r="X666" s="7">
        <v>4</v>
      </c>
      <c r="Y666" s="7">
        <f t="shared" ca="1" si="396"/>
        <v>1</v>
      </c>
      <c r="Z666" s="10" t="str">
        <f t="shared" ca="1" si="397"/>
        <v/>
      </c>
      <c r="AA666" s="11" t="str">
        <f t="shared" ca="1" si="398"/>
        <v/>
      </c>
      <c r="AB666" s="11" t="str">
        <f t="shared" ca="1" si="399"/>
        <v/>
      </c>
      <c r="AC666" s="11" t="str">
        <f ca="1">IF(AA666="","",IFERROR(VLOOKUP(VALUE(AA666),'(辅)战斗时机表'!$A$4:$C$47,3,FALSE)&amp;IF(AB666="","","("&amp;AB666&amp;")"),"配置错误")&amp;IF(AD666="",""," 或 "))</f>
        <v/>
      </c>
      <c r="AD666" s="7" t="str">
        <f t="shared" ca="1" si="400"/>
        <v/>
      </c>
      <c r="AE666" s="7">
        <v>5</v>
      </c>
      <c r="AF666" s="7">
        <f t="shared" ca="1" si="401"/>
        <v>1</v>
      </c>
      <c r="AG666" s="10" t="str">
        <f t="shared" ca="1" si="402"/>
        <v/>
      </c>
      <c r="AH666" s="11" t="str">
        <f t="shared" ca="1" si="403"/>
        <v/>
      </c>
      <c r="AI666" s="11" t="str">
        <f t="shared" ca="1" si="404"/>
        <v/>
      </c>
      <c r="AJ666" s="11" t="str">
        <f ca="1">IF(AH666="","",IFERROR(VLOOKUP(VALUE(AH666),'(辅)战斗时机表'!$A$4:$C$47,3,FALSE)&amp;IF(AI666="","","("&amp;AI666&amp;")"),"配置错误")&amp;IF(AK666="",""," 或 "))</f>
        <v/>
      </c>
    </row>
    <row r="667" spans="1:36" x14ac:dyDescent="0.15">
      <c r="A667" s="9" t="str">
        <f t="shared" ca="1" si="380"/>
        <v/>
      </c>
      <c r="B667" s="7" t="str">
        <f ca="1">IF(OFFSET(Buff!R$6,ROW()-6,0)="","",OFFSET(Buff!R$6,ROW()-6,0))</f>
        <v/>
      </c>
      <c r="C667" s="7">
        <v>1</v>
      </c>
      <c r="D667" s="7">
        <f t="shared" ca="1" si="381"/>
        <v>1</v>
      </c>
      <c r="E667" s="10" t="str">
        <f t="shared" ca="1" si="382"/>
        <v/>
      </c>
      <c r="F667" s="11" t="str">
        <f t="shared" ca="1" si="383"/>
        <v/>
      </c>
      <c r="G667" s="11" t="str">
        <f t="shared" ca="1" si="384"/>
        <v/>
      </c>
      <c r="H667" s="11" t="str">
        <f ca="1">IF(F667="","",IFERROR(VLOOKUP(VALUE(F667),'(辅)战斗时机表'!$A$4:$C$47,3,FALSE)&amp;IF(G667="","","("&amp;G667&amp;")"),"配置错误")&amp;IF(I667="",""," 或 "))</f>
        <v/>
      </c>
      <c r="I667" s="7" t="str">
        <f t="shared" ca="1" si="385"/>
        <v/>
      </c>
      <c r="J667" s="7">
        <v>2</v>
      </c>
      <c r="K667" s="7">
        <f t="shared" ca="1" si="386"/>
        <v>1</v>
      </c>
      <c r="L667" s="10" t="str">
        <f t="shared" ca="1" si="387"/>
        <v/>
      </c>
      <c r="M667" s="11" t="str">
        <f t="shared" ca="1" si="388"/>
        <v/>
      </c>
      <c r="N667" s="11" t="str">
        <f t="shared" ca="1" si="389"/>
        <v/>
      </c>
      <c r="O667" s="11" t="str">
        <f ca="1">IF(M667="","",IFERROR(VLOOKUP(VALUE(M667),'(辅)战斗时机表'!$A$4:$C$47,3,FALSE)&amp;IF(N667="","","("&amp;N667&amp;")"),"配置错误")&amp;IF(P667="",""," 或 "))</f>
        <v/>
      </c>
      <c r="P667" s="7" t="str">
        <f t="shared" ca="1" si="390"/>
        <v/>
      </c>
      <c r="Q667" s="7">
        <v>3</v>
      </c>
      <c r="R667" s="7">
        <f t="shared" ca="1" si="391"/>
        <v>1</v>
      </c>
      <c r="S667" s="10" t="str">
        <f t="shared" ca="1" si="392"/>
        <v/>
      </c>
      <c r="T667" s="11" t="str">
        <f t="shared" ca="1" si="393"/>
        <v/>
      </c>
      <c r="U667" s="11" t="str">
        <f t="shared" ca="1" si="394"/>
        <v/>
      </c>
      <c r="V667" s="11" t="str">
        <f ca="1">IF(T667="","",IFERROR(VLOOKUP(VALUE(T667),'(辅)战斗时机表'!$A$4:$C$47,3,FALSE)&amp;IF(U667="","","("&amp;U667&amp;")"),"配置错误")&amp;IF(W667="",""," 或 "))</f>
        <v/>
      </c>
      <c r="W667" s="7" t="str">
        <f t="shared" ca="1" si="395"/>
        <v/>
      </c>
      <c r="X667" s="7">
        <v>4</v>
      </c>
      <c r="Y667" s="7">
        <f t="shared" ca="1" si="396"/>
        <v>1</v>
      </c>
      <c r="Z667" s="10" t="str">
        <f t="shared" ca="1" si="397"/>
        <v/>
      </c>
      <c r="AA667" s="11" t="str">
        <f t="shared" ca="1" si="398"/>
        <v/>
      </c>
      <c r="AB667" s="11" t="str">
        <f t="shared" ca="1" si="399"/>
        <v/>
      </c>
      <c r="AC667" s="11" t="str">
        <f ca="1">IF(AA667="","",IFERROR(VLOOKUP(VALUE(AA667),'(辅)战斗时机表'!$A$4:$C$47,3,FALSE)&amp;IF(AB667="","","("&amp;AB667&amp;")"),"配置错误")&amp;IF(AD667="",""," 或 "))</f>
        <v/>
      </c>
      <c r="AD667" s="7" t="str">
        <f t="shared" ca="1" si="400"/>
        <v/>
      </c>
      <c r="AE667" s="7">
        <v>5</v>
      </c>
      <c r="AF667" s="7">
        <f t="shared" ca="1" si="401"/>
        <v>1</v>
      </c>
      <c r="AG667" s="10" t="str">
        <f t="shared" ca="1" si="402"/>
        <v/>
      </c>
      <c r="AH667" s="11" t="str">
        <f t="shared" ca="1" si="403"/>
        <v/>
      </c>
      <c r="AI667" s="11" t="str">
        <f t="shared" ca="1" si="404"/>
        <v/>
      </c>
      <c r="AJ667" s="11" t="str">
        <f ca="1">IF(AH667="","",IFERROR(VLOOKUP(VALUE(AH667),'(辅)战斗时机表'!$A$4:$C$47,3,FALSE)&amp;IF(AI667="","","("&amp;AI667&amp;")"),"配置错误")&amp;IF(AK667="",""," 或 "))</f>
        <v/>
      </c>
    </row>
    <row r="668" spans="1:36" x14ac:dyDescent="0.15">
      <c r="A668" s="9" t="str">
        <f t="shared" ca="1" si="380"/>
        <v/>
      </c>
      <c r="B668" s="7" t="str">
        <f ca="1">IF(OFFSET(Buff!R$6,ROW()-6,0)="","",OFFSET(Buff!R$6,ROW()-6,0))</f>
        <v/>
      </c>
      <c r="C668" s="7">
        <v>1</v>
      </c>
      <c r="D668" s="7">
        <f t="shared" ca="1" si="381"/>
        <v>1</v>
      </c>
      <c r="E668" s="10" t="str">
        <f t="shared" ca="1" si="382"/>
        <v/>
      </c>
      <c r="F668" s="11" t="str">
        <f t="shared" ca="1" si="383"/>
        <v/>
      </c>
      <c r="G668" s="11" t="str">
        <f t="shared" ca="1" si="384"/>
        <v/>
      </c>
      <c r="H668" s="11" t="str">
        <f ca="1">IF(F668="","",IFERROR(VLOOKUP(VALUE(F668),'(辅)战斗时机表'!$A$4:$C$47,3,FALSE)&amp;IF(G668="","","("&amp;G668&amp;")"),"配置错误")&amp;IF(I668="",""," 或 "))</f>
        <v/>
      </c>
      <c r="I668" s="7" t="str">
        <f t="shared" ca="1" si="385"/>
        <v/>
      </c>
      <c r="J668" s="7">
        <v>2</v>
      </c>
      <c r="K668" s="7">
        <f t="shared" ca="1" si="386"/>
        <v>1</v>
      </c>
      <c r="L668" s="10" t="str">
        <f t="shared" ca="1" si="387"/>
        <v/>
      </c>
      <c r="M668" s="11" t="str">
        <f t="shared" ca="1" si="388"/>
        <v/>
      </c>
      <c r="N668" s="11" t="str">
        <f t="shared" ca="1" si="389"/>
        <v/>
      </c>
      <c r="O668" s="11" t="str">
        <f ca="1">IF(M668="","",IFERROR(VLOOKUP(VALUE(M668),'(辅)战斗时机表'!$A$4:$C$47,3,FALSE)&amp;IF(N668="","","("&amp;N668&amp;")"),"配置错误")&amp;IF(P668="",""," 或 "))</f>
        <v/>
      </c>
      <c r="P668" s="7" t="str">
        <f t="shared" ca="1" si="390"/>
        <v/>
      </c>
      <c r="Q668" s="7">
        <v>3</v>
      </c>
      <c r="R668" s="7">
        <f t="shared" ca="1" si="391"/>
        <v>1</v>
      </c>
      <c r="S668" s="10" t="str">
        <f t="shared" ca="1" si="392"/>
        <v/>
      </c>
      <c r="T668" s="11" t="str">
        <f t="shared" ca="1" si="393"/>
        <v/>
      </c>
      <c r="U668" s="11" t="str">
        <f t="shared" ca="1" si="394"/>
        <v/>
      </c>
      <c r="V668" s="11" t="str">
        <f ca="1">IF(T668="","",IFERROR(VLOOKUP(VALUE(T668),'(辅)战斗时机表'!$A$4:$C$47,3,FALSE)&amp;IF(U668="","","("&amp;U668&amp;")"),"配置错误")&amp;IF(W668="",""," 或 "))</f>
        <v/>
      </c>
      <c r="W668" s="7" t="str">
        <f t="shared" ca="1" si="395"/>
        <v/>
      </c>
      <c r="X668" s="7">
        <v>4</v>
      </c>
      <c r="Y668" s="7">
        <f t="shared" ca="1" si="396"/>
        <v>1</v>
      </c>
      <c r="Z668" s="10" t="str">
        <f t="shared" ca="1" si="397"/>
        <v/>
      </c>
      <c r="AA668" s="11" t="str">
        <f t="shared" ca="1" si="398"/>
        <v/>
      </c>
      <c r="AB668" s="11" t="str">
        <f t="shared" ca="1" si="399"/>
        <v/>
      </c>
      <c r="AC668" s="11" t="str">
        <f ca="1">IF(AA668="","",IFERROR(VLOOKUP(VALUE(AA668),'(辅)战斗时机表'!$A$4:$C$47,3,FALSE)&amp;IF(AB668="","","("&amp;AB668&amp;")"),"配置错误")&amp;IF(AD668="",""," 或 "))</f>
        <v/>
      </c>
      <c r="AD668" s="7" t="str">
        <f t="shared" ca="1" si="400"/>
        <v/>
      </c>
      <c r="AE668" s="7">
        <v>5</v>
      </c>
      <c r="AF668" s="7">
        <f t="shared" ca="1" si="401"/>
        <v>1</v>
      </c>
      <c r="AG668" s="10" t="str">
        <f t="shared" ca="1" si="402"/>
        <v/>
      </c>
      <c r="AH668" s="11" t="str">
        <f t="shared" ca="1" si="403"/>
        <v/>
      </c>
      <c r="AI668" s="11" t="str">
        <f t="shared" ca="1" si="404"/>
        <v/>
      </c>
      <c r="AJ668" s="11" t="str">
        <f ca="1">IF(AH668="","",IFERROR(VLOOKUP(VALUE(AH668),'(辅)战斗时机表'!$A$4:$C$47,3,FALSE)&amp;IF(AI668="","","("&amp;AI668&amp;")"),"配置错误")&amp;IF(AK668="",""," 或 "))</f>
        <v/>
      </c>
    </row>
    <row r="669" spans="1:36" x14ac:dyDescent="0.15">
      <c r="A669" s="9" t="str">
        <f t="shared" ca="1" si="380"/>
        <v/>
      </c>
      <c r="B669" s="7" t="str">
        <f ca="1">IF(OFFSET(Buff!R$6,ROW()-6,0)="","",OFFSET(Buff!R$6,ROW()-6,0))</f>
        <v/>
      </c>
      <c r="C669" s="7">
        <v>1</v>
      </c>
      <c r="D669" s="7">
        <f t="shared" ca="1" si="381"/>
        <v>1</v>
      </c>
      <c r="E669" s="10" t="str">
        <f t="shared" ca="1" si="382"/>
        <v/>
      </c>
      <c r="F669" s="11" t="str">
        <f t="shared" ca="1" si="383"/>
        <v/>
      </c>
      <c r="G669" s="11" t="str">
        <f t="shared" ca="1" si="384"/>
        <v/>
      </c>
      <c r="H669" s="11" t="str">
        <f ca="1">IF(F669="","",IFERROR(VLOOKUP(VALUE(F669),'(辅)战斗时机表'!$A$4:$C$47,3,FALSE)&amp;IF(G669="","","("&amp;G669&amp;")"),"配置错误")&amp;IF(I669="",""," 或 "))</f>
        <v/>
      </c>
      <c r="I669" s="7" t="str">
        <f t="shared" ca="1" si="385"/>
        <v/>
      </c>
      <c r="J669" s="7">
        <v>2</v>
      </c>
      <c r="K669" s="7">
        <f t="shared" ca="1" si="386"/>
        <v>1</v>
      </c>
      <c r="L669" s="10" t="str">
        <f t="shared" ca="1" si="387"/>
        <v/>
      </c>
      <c r="M669" s="11" t="str">
        <f t="shared" ca="1" si="388"/>
        <v/>
      </c>
      <c r="N669" s="11" t="str">
        <f t="shared" ca="1" si="389"/>
        <v/>
      </c>
      <c r="O669" s="11" t="str">
        <f ca="1">IF(M669="","",IFERROR(VLOOKUP(VALUE(M669),'(辅)战斗时机表'!$A$4:$C$47,3,FALSE)&amp;IF(N669="","","("&amp;N669&amp;")"),"配置错误")&amp;IF(P669="",""," 或 "))</f>
        <v/>
      </c>
      <c r="P669" s="7" t="str">
        <f t="shared" ca="1" si="390"/>
        <v/>
      </c>
      <c r="Q669" s="7">
        <v>3</v>
      </c>
      <c r="R669" s="7">
        <f t="shared" ca="1" si="391"/>
        <v>1</v>
      </c>
      <c r="S669" s="10" t="str">
        <f t="shared" ca="1" si="392"/>
        <v/>
      </c>
      <c r="T669" s="11" t="str">
        <f t="shared" ca="1" si="393"/>
        <v/>
      </c>
      <c r="U669" s="11" t="str">
        <f t="shared" ca="1" si="394"/>
        <v/>
      </c>
      <c r="V669" s="11" t="str">
        <f ca="1">IF(T669="","",IFERROR(VLOOKUP(VALUE(T669),'(辅)战斗时机表'!$A$4:$C$47,3,FALSE)&amp;IF(U669="","","("&amp;U669&amp;")"),"配置错误")&amp;IF(W669="",""," 或 "))</f>
        <v/>
      </c>
      <c r="W669" s="7" t="str">
        <f t="shared" ca="1" si="395"/>
        <v/>
      </c>
      <c r="X669" s="7">
        <v>4</v>
      </c>
      <c r="Y669" s="7">
        <f t="shared" ca="1" si="396"/>
        <v>1</v>
      </c>
      <c r="Z669" s="10" t="str">
        <f t="shared" ca="1" si="397"/>
        <v/>
      </c>
      <c r="AA669" s="11" t="str">
        <f t="shared" ca="1" si="398"/>
        <v/>
      </c>
      <c r="AB669" s="11" t="str">
        <f t="shared" ca="1" si="399"/>
        <v/>
      </c>
      <c r="AC669" s="11" t="str">
        <f ca="1">IF(AA669="","",IFERROR(VLOOKUP(VALUE(AA669),'(辅)战斗时机表'!$A$4:$C$47,3,FALSE)&amp;IF(AB669="","","("&amp;AB669&amp;")"),"配置错误")&amp;IF(AD669="",""," 或 "))</f>
        <v/>
      </c>
      <c r="AD669" s="7" t="str">
        <f t="shared" ca="1" si="400"/>
        <v/>
      </c>
      <c r="AE669" s="7">
        <v>5</v>
      </c>
      <c r="AF669" s="7">
        <f t="shared" ca="1" si="401"/>
        <v>1</v>
      </c>
      <c r="AG669" s="10" t="str">
        <f t="shared" ca="1" si="402"/>
        <v/>
      </c>
      <c r="AH669" s="11" t="str">
        <f t="shared" ca="1" si="403"/>
        <v/>
      </c>
      <c r="AI669" s="11" t="str">
        <f t="shared" ca="1" si="404"/>
        <v/>
      </c>
      <c r="AJ669" s="11" t="str">
        <f ca="1">IF(AH669="","",IFERROR(VLOOKUP(VALUE(AH669),'(辅)战斗时机表'!$A$4:$C$47,3,FALSE)&amp;IF(AI669="","","("&amp;AI669&amp;")"),"配置错误")&amp;IF(AK669="",""," 或 "))</f>
        <v/>
      </c>
    </row>
    <row r="670" spans="1:36" x14ac:dyDescent="0.15">
      <c r="A670" s="9" t="str">
        <f t="shared" ca="1" si="380"/>
        <v/>
      </c>
      <c r="B670" s="7" t="str">
        <f ca="1">IF(OFFSET(Buff!R$6,ROW()-6,0)="","",OFFSET(Buff!R$6,ROW()-6,0))</f>
        <v/>
      </c>
      <c r="C670" s="7">
        <v>1</v>
      </c>
      <c r="D670" s="7">
        <f t="shared" ca="1" si="381"/>
        <v>1</v>
      </c>
      <c r="E670" s="10" t="str">
        <f t="shared" ca="1" si="382"/>
        <v/>
      </c>
      <c r="F670" s="11" t="str">
        <f t="shared" ca="1" si="383"/>
        <v/>
      </c>
      <c r="G670" s="11" t="str">
        <f t="shared" ca="1" si="384"/>
        <v/>
      </c>
      <c r="H670" s="11" t="str">
        <f ca="1">IF(F670="","",IFERROR(VLOOKUP(VALUE(F670),'(辅)战斗时机表'!$A$4:$C$47,3,FALSE)&amp;IF(G670="","","("&amp;G670&amp;")"),"配置错误")&amp;IF(I670="",""," 或 "))</f>
        <v/>
      </c>
      <c r="I670" s="7" t="str">
        <f t="shared" ca="1" si="385"/>
        <v/>
      </c>
      <c r="J670" s="7">
        <v>2</v>
      </c>
      <c r="K670" s="7">
        <f t="shared" ca="1" si="386"/>
        <v>1</v>
      </c>
      <c r="L670" s="10" t="str">
        <f t="shared" ca="1" si="387"/>
        <v/>
      </c>
      <c r="M670" s="11" t="str">
        <f t="shared" ca="1" si="388"/>
        <v/>
      </c>
      <c r="N670" s="11" t="str">
        <f t="shared" ca="1" si="389"/>
        <v/>
      </c>
      <c r="O670" s="11" t="str">
        <f ca="1">IF(M670="","",IFERROR(VLOOKUP(VALUE(M670),'(辅)战斗时机表'!$A$4:$C$47,3,FALSE)&amp;IF(N670="","","("&amp;N670&amp;")"),"配置错误")&amp;IF(P670="",""," 或 "))</f>
        <v/>
      </c>
      <c r="P670" s="7" t="str">
        <f t="shared" ca="1" si="390"/>
        <v/>
      </c>
      <c r="Q670" s="7">
        <v>3</v>
      </c>
      <c r="R670" s="7">
        <f t="shared" ca="1" si="391"/>
        <v>1</v>
      </c>
      <c r="S670" s="10" t="str">
        <f t="shared" ca="1" si="392"/>
        <v/>
      </c>
      <c r="T670" s="11" t="str">
        <f t="shared" ca="1" si="393"/>
        <v/>
      </c>
      <c r="U670" s="11" t="str">
        <f t="shared" ca="1" si="394"/>
        <v/>
      </c>
      <c r="V670" s="11" t="str">
        <f ca="1">IF(T670="","",IFERROR(VLOOKUP(VALUE(T670),'(辅)战斗时机表'!$A$4:$C$47,3,FALSE)&amp;IF(U670="","","("&amp;U670&amp;")"),"配置错误")&amp;IF(W670="",""," 或 "))</f>
        <v/>
      </c>
      <c r="W670" s="7" t="str">
        <f t="shared" ca="1" si="395"/>
        <v/>
      </c>
      <c r="X670" s="7">
        <v>4</v>
      </c>
      <c r="Y670" s="7">
        <f t="shared" ca="1" si="396"/>
        <v>1</v>
      </c>
      <c r="Z670" s="10" t="str">
        <f t="shared" ca="1" si="397"/>
        <v/>
      </c>
      <c r="AA670" s="11" t="str">
        <f t="shared" ca="1" si="398"/>
        <v/>
      </c>
      <c r="AB670" s="11" t="str">
        <f t="shared" ca="1" si="399"/>
        <v/>
      </c>
      <c r="AC670" s="11" t="str">
        <f ca="1">IF(AA670="","",IFERROR(VLOOKUP(VALUE(AA670),'(辅)战斗时机表'!$A$4:$C$47,3,FALSE)&amp;IF(AB670="","","("&amp;AB670&amp;")"),"配置错误")&amp;IF(AD670="",""," 或 "))</f>
        <v/>
      </c>
      <c r="AD670" s="7" t="str">
        <f t="shared" ca="1" si="400"/>
        <v/>
      </c>
      <c r="AE670" s="7">
        <v>5</v>
      </c>
      <c r="AF670" s="7">
        <f t="shared" ca="1" si="401"/>
        <v>1</v>
      </c>
      <c r="AG670" s="10" t="str">
        <f t="shared" ca="1" si="402"/>
        <v/>
      </c>
      <c r="AH670" s="11" t="str">
        <f t="shared" ca="1" si="403"/>
        <v/>
      </c>
      <c r="AI670" s="11" t="str">
        <f t="shared" ca="1" si="404"/>
        <v/>
      </c>
      <c r="AJ670" s="11" t="str">
        <f ca="1">IF(AH670="","",IFERROR(VLOOKUP(VALUE(AH670),'(辅)战斗时机表'!$A$4:$C$47,3,FALSE)&amp;IF(AI670="","","("&amp;AI670&amp;")"),"配置错误")&amp;IF(AK670="",""," 或 "))</f>
        <v/>
      </c>
    </row>
    <row r="671" spans="1:36" x14ac:dyDescent="0.15">
      <c r="A671" s="9" t="str">
        <f t="shared" ca="1" si="380"/>
        <v/>
      </c>
      <c r="B671" s="7" t="str">
        <f ca="1">IF(OFFSET(Buff!R$6,ROW()-6,0)="","",OFFSET(Buff!R$6,ROW()-6,0))</f>
        <v/>
      </c>
      <c r="C671" s="7">
        <v>1</v>
      </c>
      <c r="D671" s="7">
        <f t="shared" ca="1" si="381"/>
        <v>1</v>
      </c>
      <c r="E671" s="10" t="str">
        <f t="shared" ca="1" si="382"/>
        <v/>
      </c>
      <c r="F671" s="11" t="str">
        <f t="shared" ca="1" si="383"/>
        <v/>
      </c>
      <c r="G671" s="11" t="str">
        <f t="shared" ca="1" si="384"/>
        <v/>
      </c>
      <c r="H671" s="11" t="str">
        <f ca="1">IF(F671="","",IFERROR(VLOOKUP(VALUE(F671),'(辅)战斗时机表'!$A$4:$C$47,3,FALSE)&amp;IF(G671="","","("&amp;G671&amp;")"),"配置错误")&amp;IF(I671="",""," 或 "))</f>
        <v/>
      </c>
      <c r="I671" s="7" t="str">
        <f t="shared" ca="1" si="385"/>
        <v/>
      </c>
      <c r="J671" s="7">
        <v>2</v>
      </c>
      <c r="K671" s="7">
        <f t="shared" ca="1" si="386"/>
        <v>1</v>
      </c>
      <c r="L671" s="10" t="str">
        <f t="shared" ca="1" si="387"/>
        <v/>
      </c>
      <c r="M671" s="11" t="str">
        <f t="shared" ca="1" si="388"/>
        <v/>
      </c>
      <c r="N671" s="11" t="str">
        <f t="shared" ca="1" si="389"/>
        <v/>
      </c>
      <c r="O671" s="11" t="str">
        <f ca="1">IF(M671="","",IFERROR(VLOOKUP(VALUE(M671),'(辅)战斗时机表'!$A$4:$C$47,3,FALSE)&amp;IF(N671="","","("&amp;N671&amp;")"),"配置错误")&amp;IF(P671="",""," 或 "))</f>
        <v/>
      </c>
      <c r="P671" s="7" t="str">
        <f t="shared" ca="1" si="390"/>
        <v/>
      </c>
      <c r="Q671" s="7">
        <v>3</v>
      </c>
      <c r="R671" s="7">
        <f t="shared" ca="1" si="391"/>
        <v>1</v>
      </c>
      <c r="S671" s="10" t="str">
        <f t="shared" ca="1" si="392"/>
        <v/>
      </c>
      <c r="T671" s="11" t="str">
        <f t="shared" ca="1" si="393"/>
        <v/>
      </c>
      <c r="U671" s="11" t="str">
        <f t="shared" ca="1" si="394"/>
        <v/>
      </c>
      <c r="V671" s="11" t="str">
        <f ca="1">IF(T671="","",IFERROR(VLOOKUP(VALUE(T671),'(辅)战斗时机表'!$A$4:$C$47,3,FALSE)&amp;IF(U671="","","("&amp;U671&amp;")"),"配置错误")&amp;IF(W671="",""," 或 "))</f>
        <v/>
      </c>
      <c r="W671" s="7" t="str">
        <f t="shared" ca="1" si="395"/>
        <v/>
      </c>
      <c r="X671" s="7">
        <v>4</v>
      </c>
      <c r="Y671" s="7">
        <f t="shared" ca="1" si="396"/>
        <v>1</v>
      </c>
      <c r="Z671" s="10" t="str">
        <f t="shared" ca="1" si="397"/>
        <v/>
      </c>
      <c r="AA671" s="11" t="str">
        <f t="shared" ca="1" si="398"/>
        <v/>
      </c>
      <c r="AB671" s="11" t="str">
        <f t="shared" ca="1" si="399"/>
        <v/>
      </c>
      <c r="AC671" s="11" t="str">
        <f ca="1">IF(AA671="","",IFERROR(VLOOKUP(VALUE(AA671),'(辅)战斗时机表'!$A$4:$C$47,3,FALSE)&amp;IF(AB671="","","("&amp;AB671&amp;")"),"配置错误")&amp;IF(AD671="",""," 或 "))</f>
        <v/>
      </c>
      <c r="AD671" s="7" t="str">
        <f t="shared" ca="1" si="400"/>
        <v/>
      </c>
      <c r="AE671" s="7">
        <v>5</v>
      </c>
      <c r="AF671" s="7">
        <f t="shared" ca="1" si="401"/>
        <v>1</v>
      </c>
      <c r="AG671" s="10" t="str">
        <f t="shared" ca="1" si="402"/>
        <v/>
      </c>
      <c r="AH671" s="11" t="str">
        <f t="shared" ca="1" si="403"/>
        <v/>
      </c>
      <c r="AI671" s="11" t="str">
        <f t="shared" ca="1" si="404"/>
        <v/>
      </c>
      <c r="AJ671" s="11" t="str">
        <f ca="1">IF(AH671="","",IFERROR(VLOOKUP(VALUE(AH671),'(辅)战斗时机表'!$A$4:$C$47,3,FALSE)&amp;IF(AI671="","","("&amp;AI671&amp;")"),"配置错误")&amp;IF(AK671="",""," 或 "))</f>
        <v/>
      </c>
    </row>
    <row r="672" spans="1:36" x14ac:dyDescent="0.15">
      <c r="A672" s="9" t="str">
        <f t="shared" ca="1" si="380"/>
        <v/>
      </c>
      <c r="B672" s="7" t="str">
        <f ca="1">IF(OFFSET(Buff!R$6,ROW()-6,0)="","",OFFSET(Buff!R$6,ROW()-6,0))</f>
        <v/>
      </c>
      <c r="C672" s="7">
        <v>1</v>
      </c>
      <c r="D672" s="7">
        <f t="shared" ca="1" si="381"/>
        <v>1</v>
      </c>
      <c r="E672" s="10" t="str">
        <f t="shared" ca="1" si="382"/>
        <v/>
      </c>
      <c r="F672" s="11" t="str">
        <f t="shared" ca="1" si="383"/>
        <v/>
      </c>
      <c r="G672" s="11" t="str">
        <f t="shared" ca="1" si="384"/>
        <v/>
      </c>
      <c r="H672" s="11" t="str">
        <f ca="1">IF(F672="","",IFERROR(VLOOKUP(VALUE(F672),'(辅)战斗时机表'!$A$4:$C$47,3,FALSE)&amp;IF(G672="","","("&amp;G672&amp;")"),"配置错误")&amp;IF(I672="",""," 或 "))</f>
        <v/>
      </c>
      <c r="I672" s="7" t="str">
        <f t="shared" ca="1" si="385"/>
        <v/>
      </c>
      <c r="J672" s="7">
        <v>2</v>
      </c>
      <c r="K672" s="7">
        <f t="shared" ca="1" si="386"/>
        <v>1</v>
      </c>
      <c r="L672" s="10" t="str">
        <f t="shared" ca="1" si="387"/>
        <v/>
      </c>
      <c r="M672" s="11" t="str">
        <f t="shared" ca="1" si="388"/>
        <v/>
      </c>
      <c r="N672" s="11" t="str">
        <f t="shared" ca="1" si="389"/>
        <v/>
      </c>
      <c r="O672" s="11" t="str">
        <f ca="1">IF(M672="","",IFERROR(VLOOKUP(VALUE(M672),'(辅)战斗时机表'!$A$4:$C$47,3,FALSE)&amp;IF(N672="","","("&amp;N672&amp;")"),"配置错误")&amp;IF(P672="",""," 或 "))</f>
        <v/>
      </c>
      <c r="P672" s="7" t="str">
        <f t="shared" ca="1" si="390"/>
        <v/>
      </c>
      <c r="Q672" s="7">
        <v>3</v>
      </c>
      <c r="R672" s="7">
        <f t="shared" ca="1" si="391"/>
        <v>1</v>
      </c>
      <c r="S672" s="10" t="str">
        <f t="shared" ca="1" si="392"/>
        <v/>
      </c>
      <c r="T672" s="11" t="str">
        <f t="shared" ca="1" si="393"/>
        <v/>
      </c>
      <c r="U672" s="11" t="str">
        <f t="shared" ca="1" si="394"/>
        <v/>
      </c>
      <c r="V672" s="11" t="str">
        <f ca="1">IF(T672="","",IFERROR(VLOOKUP(VALUE(T672),'(辅)战斗时机表'!$A$4:$C$47,3,FALSE)&amp;IF(U672="","","("&amp;U672&amp;")"),"配置错误")&amp;IF(W672="",""," 或 "))</f>
        <v/>
      </c>
      <c r="W672" s="7" t="str">
        <f t="shared" ca="1" si="395"/>
        <v/>
      </c>
      <c r="X672" s="7">
        <v>4</v>
      </c>
      <c r="Y672" s="7">
        <f t="shared" ca="1" si="396"/>
        <v>1</v>
      </c>
      <c r="Z672" s="10" t="str">
        <f t="shared" ca="1" si="397"/>
        <v/>
      </c>
      <c r="AA672" s="11" t="str">
        <f t="shared" ca="1" si="398"/>
        <v/>
      </c>
      <c r="AB672" s="11" t="str">
        <f t="shared" ca="1" si="399"/>
        <v/>
      </c>
      <c r="AC672" s="11" t="str">
        <f ca="1">IF(AA672="","",IFERROR(VLOOKUP(VALUE(AA672),'(辅)战斗时机表'!$A$4:$C$47,3,FALSE)&amp;IF(AB672="","","("&amp;AB672&amp;")"),"配置错误")&amp;IF(AD672="",""," 或 "))</f>
        <v/>
      </c>
      <c r="AD672" s="7" t="str">
        <f t="shared" ca="1" si="400"/>
        <v/>
      </c>
      <c r="AE672" s="7">
        <v>5</v>
      </c>
      <c r="AF672" s="7">
        <f t="shared" ca="1" si="401"/>
        <v>1</v>
      </c>
      <c r="AG672" s="10" t="str">
        <f t="shared" ca="1" si="402"/>
        <v/>
      </c>
      <c r="AH672" s="11" t="str">
        <f t="shared" ca="1" si="403"/>
        <v/>
      </c>
      <c r="AI672" s="11" t="str">
        <f t="shared" ca="1" si="404"/>
        <v/>
      </c>
      <c r="AJ672" s="11" t="str">
        <f ca="1">IF(AH672="","",IFERROR(VLOOKUP(VALUE(AH672),'(辅)战斗时机表'!$A$4:$C$47,3,FALSE)&amp;IF(AI672="","","("&amp;AI672&amp;")"),"配置错误")&amp;IF(AK672="",""," 或 "))</f>
        <v/>
      </c>
    </row>
    <row r="673" spans="1:36" x14ac:dyDescent="0.15">
      <c r="A673" s="9" t="str">
        <f t="shared" ca="1" si="380"/>
        <v/>
      </c>
      <c r="B673" s="7" t="str">
        <f ca="1">IF(OFFSET(Buff!R$6,ROW()-6,0)="","",OFFSET(Buff!R$6,ROW()-6,0))</f>
        <v/>
      </c>
      <c r="C673" s="7">
        <v>1</v>
      </c>
      <c r="D673" s="7">
        <f t="shared" ca="1" si="381"/>
        <v>1</v>
      </c>
      <c r="E673" s="10" t="str">
        <f t="shared" ca="1" si="382"/>
        <v/>
      </c>
      <c r="F673" s="11" t="str">
        <f t="shared" ca="1" si="383"/>
        <v/>
      </c>
      <c r="G673" s="11" t="str">
        <f t="shared" ca="1" si="384"/>
        <v/>
      </c>
      <c r="H673" s="11" t="str">
        <f ca="1">IF(F673="","",IFERROR(VLOOKUP(VALUE(F673),'(辅)战斗时机表'!$A$4:$C$47,3,FALSE)&amp;IF(G673="","","("&amp;G673&amp;")"),"配置错误")&amp;IF(I673="",""," 或 "))</f>
        <v/>
      </c>
      <c r="I673" s="7" t="str">
        <f t="shared" ca="1" si="385"/>
        <v/>
      </c>
      <c r="J673" s="7">
        <v>2</v>
      </c>
      <c r="K673" s="7">
        <f t="shared" ca="1" si="386"/>
        <v>1</v>
      </c>
      <c r="L673" s="10" t="str">
        <f t="shared" ca="1" si="387"/>
        <v/>
      </c>
      <c r="M673" s="11" t="str">
        <f t="shared" ca="1" si="388"/>
        <v/>
      </c>
      <c r="N673" s="11" t="str">
        <f t="shared" ca="1" si="389"/>
        <v/>
      </c>
      <c r="O673" s="11" t="str">
        <f ca="1">IF(M673="","",IFERROR(VLOOKUP(VALUE(M673),'(辅)战斗时机表'!$A$4:$C$47,3,FALSE)&amp;IF(N673="","","("&amp;N673&amp;")"),"配置错误")&amp;IF(P673="",""," 或 "))</f>
        <v/>
      </c>
      <c r="P673" s="7" t="str">
        <f t="shared" ca="1" si="390"/>
        <v/>
      </c>
      <c r="Q673" s="7">
        <v>3</v>
      </c>
      <c r="R673" s="7">
        <f t="shared" ca="1" si="391"/>
        <v>1</v>
      </c>
      <c r="S673" s="10" t="str">
        <f t="shared" ca="1" si="392"/>
        <v/>
      </c>
      <c r="T673" s="11" t="str">
        <f t="shared" ca="1" si="393"/>
        <v/>
      </c>
      <c r="U673" s="11" t="str">
        <f t="shared" ca="1" si="394"/>
        <v/>
      </c>
      <c r="V673" s="11" t="str">
        <f ca="1">IF(T673="","",IFERROR(VLOOKUP(VALUE(T673),'(辅)战斗时机表'!$A$4:$C$47,3,FALSE)&amp;IF(U673="","","("&amp;U673&amp;")"),"配置错误")&amp;IF(W673="",""," 或 "))</f>
        <v/>
      </c>
      <c r="W673" s="7" t="str">
        <f t="shared" ca="1" si="395"/>
        <v/>
      </c>
      <c r="X673" s="7">
        <v>4</v>
      </c>
      <c r="Y673" s="7">
        <f t="shared" ca="1" si="396"/>
        <v>1</v>
      </c>
      <c r="Z673" s="10" t="str">
        <f t="shared" ca="1" si="397"/>
        <v/>
      </c>
      <c r="AA673" s="11" t="str">
        <f t="shared" ca="1" si="398"/>
        <v/>
      </c>
      <c r="AB673" s="11" t="str">
        <f t="shared" ca="1" si="399"/>
        <v/>
      </c>
      <c r="AC673" s="11" t="str">
        <f ca="1">IF(AA673="","",IFERROR(VLOOKUP(VALUE(AA673),'(辅)战斗时机表'!$A$4:$C$47,3,FALSE)&amp;IF(AB673="","","("&amp;AB673&amp;")"),"配置错误")&amp;IF(AD673="",""," 或 "))</f>
        <v/>
      </c>
      <c r="AD673" s="7" t="str">
        <f t="shared" ca="1" si="400"/>
        <v/>
      </c>
      <c r="AE673" s="7">
        <v>5</v>
      </c>
      <c r="AF673" s="7">
        <f t="shared" ca="1" si="401"/>
        <v>1</v>
      </c>
      <c r="AG673" s="10" t="str">
        <f t="shared" ca="1" si="402"/>
        <v/>
      </c>
      <c r="AH673" s="11" t="str">
        <f t="shared" ca="1" si="403"/>
        <v/>
      </c>
      <c r="AI673" s="11" t="str">
        <f t="shared" ca="1" si="404"/>
        <v/>
      </c>
      <c r="AJ673" s="11" t="str">
        <f ca="1">IF(AH673="","",IFERROR(VLOOKUP(VALUE(AH673),'(辅)战斗时机表'!$A$4:$C$47,3,FALSE)&amp;IF(AI673="","","("&amp;AI673&amp;")"),"配置错误")&amp;IF(AK673="",""," 或 "))</f>
        <v/>
      </c>
    </row>
    <row r="674" spans="1:36" x14ac:dyDescent="0.15">
      <c r="A674" s="9" t="str">
        <f t="shared" ca="1" si="380"/>
        <v/>
      </c>
      <c r="B674" s="7" t="str">
        <f ca="1">IF(OFFSET(Buff!R$6,ROW()-6,0)="","",OFFSET(Buff!R$6,ROW()-6,0))</f>
        <v/>
      </c>
      <c r="C674" s="7">
        <v>1</v>
      </c>
      <c r="D674" s="7">
        <f t="shared" ca="1" si="381"/>
        <v>1</v>
      </c>
      <c r="E674" s="10" t="str">
        <f t="shared" ca="1" si="382"/>
        <v/>
      </c>
      <c r="F674" s="11" t="str">
        <f t="shared" ca="1" si="383"/>
        <v/>
      </c>
      <c r="G674" s="11" t="str">
        <f t="shared" ca="1" si="384"/>
        <v/>
      </c>
      <c r="H674" s="11" t="str">
        <f ca="1">IF(F674="","",IFERROR(VLOOKUP(VALUE(F674),'(辅)战斗时机表'!$A$4:$C$47,3,FALSE)&amp;IF(G674="","","("&amp;G674&amp;")"),"配置错误")&amp;IF(I674="",""," 或 "))</f>
        <v/>
      </c>
      <c r="I674" s="7" t="str">
        <f t="shared" ca="1" si="385"/>
        <v/>
      </c>
      <c r="J674" s="7">
        <v>2</v>
      </c>
      <c r="K674" s="7">
        <f t="shared" ca="1" si="386"/>
        <v>1</v>
      </c>
      <c r="L674" s="10" t="str">
        <f t="shared" ca="1" si="387"/>
        <v/>
      </c>
      <c r="M674" s="11" t="str">
        <f t="shared" ca="1" si="388"/>
        <v/>
      </c>
      <c r="N674" s="11" t="str">
        <f t="shared" ca="1" si="389"/>
        <v/>
      </c>
      <c r="O674" s="11" t="str">
        <f ca="1">IF(M674="","",IFERROR(VLOOKUP(VALUE(M674),'(辅)战斗时机表'!$A$4:$C$47,3,FALSE)&amp;IF(N674="","","("&amp;N674&amp;")"),"配置错误")&amp;IF(P674="",""," 或 "))</f>
        <v/>
      </c>
      <c r="P674" s="7" t="str">
        <f t="shared" ca="1" si="390"/>
        <v/>
      </c>
      <c r="Q674" s="7">
        <v>3</v>
      </c>
      <c r="R674" s="7">
        <f t="shared" ca="1" si="391"/>
        <v>1</v>
      </c>
      <c r="S674" s="10" t="str">
        <f t="shared" ca="1" si="392"/>
        <v/>
      </c>
      <c r="T674" s="11" t="str">
        <f t="shared" ca="1" si="393"/>
        <v/>
      </c>
      <c r="U674" s="11" t="str">
        <f t="shared" ca="1" si="394"/>
        <v/>
      </c>
      <c r="V674" s="11" t="str">
        <f ca="1">IF(T674="","",IFERROR(VLOOKUP(VALUE(T674),'(辅)战斗时机表'!$A$4:$C$47,3,FALSE)&amp;IF(U674="","","("&amp;U674&amp;")"),"配置错误")&amp;IF(W674="",""," 或 "))</f>
        <v/>
      </c>
      <c r="W674" s="7" t="str">
        <f t="shared" ca="1" si="395"/>
        <v/>
      </c>
      <c r="X674" s="7">
        <v>4</v>
      </c>
      <c r="Y674" s="7">
        <f t="shared" ca="1" si="396"/>
        <v>1</v>
      </c>
      <c r="Z674" s="10" t="str">
        <f t="shared" ca="1" si="397"/>
        <v/>
      </c>
      <c r="AA674" s="11" t="str">
        <f t="shared" ca="1" si="398"/>
        <v/>
      </c>
      <c r="AB674" s="11" t="str">
        <f t="shared" ca="1" si="399"/>
        <v/>
      </c>
      <c r="AC674" s="11" t="str">
        <f ca="1">IF(AA674="","",IFERROR(VLOOKUP(VALUE(AA674),'(辅)战斗时机表'!$A$4:$C$47,3,FALSE)&amp;IF(AB674="","","("&amp;AB674&amp;")"),"配置错误")&amp;IF(AD674="",""," 或 "))</f>
        <v/>
      </c>
      <c r="AD674" s="7" t="str">
        <f t="shared" ca="1" si="400"/>
        <v/>
      </c>
      <c r="AE674" s="7">
        <v>5</v>
      </c>
      <c r="AF674" s="7">
        <f t="shared" ca="1" si="401"/>
        <v>1</v>
      </c>
      <c r="AG674" s="10" t="str">
        <f t="shared" ca="1" si="402"/>
        <v/>
      </c>
      <c r="AH674" s="11" t="str">
        <f t="shared" ca="1" si="403"/>
        <v/>
      </c>
      <c r="AI674" s="11" t="str">
        <f t="shared" ca="1" si="404"/>
        <v/>
      </c>
      <c r="AJ674" s="11" t="str">
        <f ca="1">IF(AH674="","",IFERROR(VLOOKUP(VALUE(AH674),'(辅)战斗时机表'!$A$4:$C$47,3,FALSE)&amp;IF(AI674="","","("&amp;AI674&amp;")"),"配置错误")&amp;IF(AK674="",""," 或 "))</f>
        <v/>
      </c>
    </row>
    <row r="675" spans="1:36" x14ac:dyDescent="0.15">
      <c r="A675" s="9" t="str">
        <f t="shared" ca="1" si="380"/>
        <v/>
      </c>
      <c r="B675" s="7" t="str">
        <f ca="1">IF(OFFSET(Buff!R$6,ROW()-6,0)="","",OFFSET(Buff!R$6,ROW()-6,0))</f>
        <v/>
      </c>
      <c r="C675" s="7">
        <v>1</v>
      </c>
      <c r="D675" s="7">
        <f t="shared" ca="1" si="381"/>
        <v>1</v>
      </c>
      <c r="E675" s="10" t="str">
        <f t="shared" ca="1" si="382"/>
        <v/>
      </c>
      <c r="F675" s="11" t="str">
        <f t="shared" ca="1" si="383"/>
        <v/>
      </c>
      <c r="G675" s="11" t="str">
        <f t="shared" ca="1" si="384"/>
        <v/>
      </c>
      <c r="H675" s="11" t="str">
        <f ca="1">IF(F675="","",IFERROR(VLOOKUP(VALUE(F675),'(辅)战斗时机表'!$A$4:$C$47,3,FALSE)&amp;IF(G675="","","("&amp;G675&amp;")"),"配置错误")&amp;IF(I675="",""," 或 "))</f>
        <v/>
      </c>
      <c r="I675" s="7" t="str">
        <f t="shared" ca="1" si="385"/>
        <v/>
      </c>
      <c r="J675" s="7">
        <v>2</v>
      </c>
      <c r="K675" s="7">
        <f t="shared" ca="1" si="386"/>
        <v>1</v>
      </c>
      <c r="L675" s="10" t="str">
        <f t="shared" ca="1" si="387"/>
        <v/>
      </c>
      <c r="M675" s="11" t="str">
        <f t="shared" ca="1" si="388"/>
        <v/>
      </c>
      <c r="N675" s="11" t="str">
        <f t="shared" ca="1" si="389"/>
        <v/>
      </c>
      <c r="O675" s="11" t="str">
        <f ca="1">IF(M675="","",IFERROR(VLOOKUP(VALUE(M675),'(辅)战斗时机表'!$A$4:$C$47,3,FALSE)&amp;IF(N675="","","("&amp;N675&amp;")"),"配置错误")&amp;IF(P675="",""," 或 "))</f>
        <v/>
      </c>
      <c r="P675" s="7" t="str">
        <f t="shared" ca="1" si="390"/>
        <v/>
      </c>
      <c r="Q675" s="7">
        <v>3</v>
      </c>
      <c r="R675" s="7">
        <f t="shared" ca="1" si="391"/>
        <v>1</v>
      </c>
      <c r="S675" s="10" t="str">
        <f t="shared" ca="1" si="392"/>
        <v/>
      </c>
      <c r="T675" s="11" t="str">
        <f t="shared" ca="1" si="393"/>
        <v/>
      </c>
      <c r="U675" s="11" t="str">
        <f t="shared" ca="1" si="394"/>
        <v/>
      </c>
      <c r="V675" s="11" t="str">
        <f ca="1">IF(T675="","",IFERROR(VLOOKUP(VALUE(T675),'(辅)战斗时机表'!$A$4:$C$47,3,FALSE)&amp;IF(U675="","","("&amp;U675&amp;")"),"配置错误")&amp;IF(W675="",""," 或 "))</f>
        <v/>
      </c>
      <c r="W675" s="7" t="str">
        <f t="shared" ca="1" si="395"/>
        <v/>
      </c>
      <c r="X675" s="7">
        <v>4</v>
      </c>
      <c r="Y675" s="7">
        <f t="shared" ca="1" si="396"/>
        <v>1</v>
      </c>
      <c r="Z675" s="10" t="str">
        <f t="shared" ca="1" si="397"/>
        <v/>
      </c>
      <c r="AA675" s="11" t="str">
        <f t="shared" ca="1" si="398"/>
        <v/>
      </c>
      <c r="AB675" s="11" t="str">
        <f t="shared" ca="1" si="399"/>
        <v/>
      </c>
      <c r="AC675" s="11" t="str">
        <f ca="1">IF(AA675="","",IFERROR(VLOOKUP(VALUE(AA675),'(辅)战斗时机表'!$A$4:$C$47,3,FALSE)&amp;IF(AB675="","","("&amp;AB675&amp;")"),"配置错误")&amp;IF(AD675="",""," 或 "))</f>
        <v/>
      </c>
      <c r="AD675" s="7" t="str">
        <f t="shared" ca="1" si="400"/>
        <v/>
      </c>
      <c r="AE675" s="7">
        <v>5</v>
      </c>
      <c r="AF675" s="7">
        <f t="shared" ca="1" si="401"/>
        <v>1</v>
      </c>
      <c r="AG675" s="10" t="str">
        <f t="shared" ca="1" si="402"/>
        <v/>
      </c>
      <c r="AH675" s="11" t="str">
        <f t="shared" ca="1" si="403"/>
        <v/>
      </c>
      <c r="AI675" s="11" t="str">
        <f t="shared" ca="1" si="404"/>
        <v/>
      </c>
      <c r="AJ675" s="11" t="str">
        <f ca="1">IF(AH675="","",IFERROR(VLOOKUP(VALUE(AH675),'(辅)战斗时机表'!$A$4:$C$47,3,FALSE)&amp;IF(AI675="","","("&amp;AI675&amp;")"),"配置错误")&amp;IF(AK675="",""," 或 "))</f>
        <v/>
      </c>
    </row>
    <row r="676" spans="1:36" x14ac:dyDescent="0.15">
      <c r="A676" s="9" t="str">
        <f t="shared" ca="1" si="380"/>
        <v/>
      </c>
      <c r="B676" s="7" t="str">
        <f ca="1">IF(OFFSET(Buff!R$6,ROW()-6,0)="","",OFFSET(Buff!R$6,ROW()-6,0))</f>
        <v/>
      </c>
      <c r="C676" s="7">
        <v>1</v>
      </c>
      <c r="D676" s="7">
        <f t="shared" ca="1" si="381"/>
        <v>1</v>
      </c>
      <c r="E676" s="10" t="str">
        <f t="shared" ca="1" si="382"/>
        <v/>
      </c>
      <c r="F676" s="11" t="str">
        <f t="shared" ca="1" si="383"/>
        <v/>
      </c>
      <c r="G676" s="11" t="str">
        <f t="shared" ca="1" si="384"/>
        <v/>
      </c>
      <c r="H676" s="11" t="str">
        <f ca="1">IF(F676="","",IFERROR(VLOOKUP(VALUE(F676),'(辅)战斗时机表'!$A$4:$C$47,3,FALSE)&amp;IF(G676="","","("&amp;G676&amp;")"),"配置错误")&amp;IF(I676="",""," 或 "))</f>
        <v/>
      </c>
      <c r="I676" s="7" t="str">
        <f t="shared" ca="1" si="385"/>
        <v/>
      </c>
      <c r="J676" s="7">
        <v>2</v>
      </c>
      <c r="K676" s="7">
        <f t="shared" ca="1" si="386"/>
        <v>1</v>
      </c>
      <c r="L676" s="10" t="str">
        <f t="shared" ca="1" si="387"/>
        <v/>
      </c>
      <c r="M676" s="11" t="str">
        <f t="shared" ca="1" si="388"/>
        <v/>
      </c>
      <c r="N676" s="11" t="str">
        <f t="shared" ca="1" si="389"/>
        <v/>
      </c>
      <c r="O676" s="11" t="str">
        <f ca="1">IF(M676="","",IFERROR(VLOOKUP(VALUE(M676),'(辅)战斗时机表'!$A$4:$C$47,3,FALSE)&amp;IF(N676="","","("&amp;N676&amp;")"),"配置错误")&amp;IF(P676="",""," 或 "))</f>
        <v/>
      </c>
      <c r="P676" s="7" t="str">
        <f t="shared" ca="1" si="390"/>
        <v/>
      </c>
      <c r="Q676" s="7">
        <v>3</v>
      </c>
      <c r="R676" s="7">
        <f t="shared" ca="1" si="391"/>
        <v>1</v>
      </c>
      <c r="S676" s="10" t="str">
        <f t="shared" ca="1" si="392"/>
        <v/>
      </c>
      <c r="T676" s="11" t="str">
        <f t="shared" ca="1" si="393"/>
        <v/>
      </c>
      <c r="U676" s="11" t="str">
        <f t="shared" ca="1" si="394"/>
        <v/>
      </c>
      <c r="V676" s="11" t="str">
        <f ca="1">IF(T676="","",IFERROR(VLOOKUP(VALUE(T676),'(辅)战斗时机表'!$A$4:$C$47,3,FALSE)&amp;IF(U676="","","("&amp;U676&amp;")"),"配置错误")&amp;IF(W676="",""," 或 "))</f>
        <v/>
      </c>
      <c r="W676" s="7" t="str">
        <f t="shared" ca="1" si="395"/>
        <v/>
      </c>
      <c r="X676" s="7">
        <v>4</v>
      </c>
      <c r="Y676" s="7">
        <f t="shared" ca="1" si="396"/>
        <v>1</v>
      </c>
      <c r="Z676" s="10" t="str">
        <f t="shared" ca="1" si="397"/>
        <v/>
      </c>
      <c r="AA676" s="11" t="str">
        <f t="shared" ca="1" si="398"/>
        <v/>
      </c>
      <c r="AB676" s="11" t="str">
        <f t="shared" ca="1" si="399"/>
        <v/>
      </c>
      <c r="AC676" s="11" t="str">
        <f ca="1">IF(AA676="","",IFERROR(VLOOKUP(VALUE(AA676),'(辅)战斗时机表'!$A$4:$C$47,3,FALSE)&amp;IF(AB676="","","("&amp;AB676&amp;")"),"配置错误")&amp;IF(AD676="",""," 或 "))</f>
        <v/>
      </c>
      <c r="AD676" s="7" t="str">
        <f t="shared" ca="1" si="400"/>
        <v/>
      </c>
      <c r="AE676" s="7">
        <v>5</v>
      </c>
      <c r="AF676" s="7">
        <f t="shared" ca="1" si="401"/>
        <v>1</v>
      </c>
      <c r="AG676" s="10" t="str">
        <f t="shared" ca="1" si="402"/>
        <v/>
      </c>
      <c r="AH676" s="11" t="str">
        <f t="shared" ca="1" si="403"/>
        <v/>
      </c>
      <c r="AI676" s="11" t="str">
        <f t="shared" ca="1" si="404"/>
        <v/>
      </c>
      <c r="AJ676" s="11" t="str">
        <f ca="1">IF(AH676="","",IFERROR(VLOOKUP(VALUE(AH676),'(辅)战斗时机表'!$A$4:$C$47,3,FALSE)&amp;IF(AI676="","","("&amp;AI676&amp;")"),"配置错误")&amp;IF(AK676="",""," 或 "))</f>
        <v/>
      </c>
    </row>
    <row r="677" spans="1:36" x14ac:dyDescent="0.15">
      <c r="A677" s="9" t="str">
        <f t="shared" ca="1" si="380"/>
        <v/>
      </c>
      <c r="B677" s="7" t="str">
        <f ca="1">IF(OFFSET(Buff!R$6,ROW()-6,0)="","",OFFSET(Buff!R$6,ROW()-6,0))</f>
        <v/>
      </c>
      <c r="C677" s="7">
        <v>1</v>
      </c>
      <c r="D677" s="7">
        <f t="shared" ca="1" si="381"/>
        <v>1</v>
      </c>
      <c r="E677" s="10" t="str">
        <f t="shared" ca="1" si="382"/>
        <v/>
      </c>
      <c r="F677" s="11" t="str">
        <f t="shared" ca="1" si="383"/>
        <v/>
      </c>
      <c r="G677" s="11" t="str">
        <f t="shared" ca="1" si="384"/>
        <v/>
      </c>
      <c r="H677" s="11" t="str">
        <f ca="1">IF(F677="","",IFERROR(VLOOKUP(VALUE(F677),'(辅)战斗时机表'!$A$4:$C$47,3,FALSE)&amp;IF(G677="","","("&amp;G677&amp;")"),"配置错误")&amp;IF(I677="",""," 或 "))</f>
        <v/>
      </c>
      <c r="I677" s="7" t="str">
        <f t="shared" ca="1" si="385"/>
        <v/>
      </c>
      <c r="J677" s="7">
        <v>2</v>
      </c>
      <c r="K677" s="7">
        <f t="shared" ca="1" si="386"/>
        <v>1</v>
      </c>
      <c r="L677" s="10" t="str">
        <f t="shared" ca="1" si="387"/>
        <v/>
      </c>
      <c r="M677" s="11" t="str">
        <f t="shared" ca="1" si="388"/>
        <v/>
      </c>
      <c r="N677" s="11" t="str">
        <f t="shared" ca="1" si="389"/>
        <v/>
      </c>
      <c r="O677" s="11" t="str">
        <f ca="1">IF(M677="","",IFERROR(VLOOKUP(VALUE(M677),'(辅)战斗时机表'!$A$4:$C$47,3,FALSE)&amp;IF(N677="","","("&amp;N677&amp;")"),"配置错误")&amp;IF(P677="",""," 或 "))</f>
        <v/>
      </c>
      <c r="P677" s="7" t="str">
        <f t="shared" ca="1" si="390"/>
        <v/>
      </c>
      <c r="Q677" s="7">
        <v>3</v>
      </c>
      <c r="R677" s="7">
        <f t="shared" ca="1" si="391"/>
        <v>1</v>
      </c>
      <c r="S677" s="10" t="str">
        <f t="shared" ca="1" si="392"/>
        <v/>
      </c>
      <c r="T677" s="11" t="str">
        <f t="shared" ca="1" si="393"/>
        <v/>
      </c>
      <c r="U677" s="11" t="str">
        <f t="shared" ca="1" si="394"/>
        <v/>
      </c>
      <c r="V677" s="11" t="str">
        <f ca="1">IF(T677="","",IFERROR(VLOOKUP(VALUE(T677),'(辅)战斗时机表'!$A$4:$C$47,3,FALSE)&amp;IF(U677="","","("&amp;U677&amp;")"),"配置错误")&amp;IF(W677="",""," 或 "))</f>
        <v/>
      </c>
      <c r="W677" s="7" t="str">
        <f t="shared" ca="1" si="395"/>
        <v/>
      </c>
      <c r="X677" s="7">
        <v>4</v>
      </c>
      <c r="Y677" s="7">
        <f t="shared" ca="1" si="396"/>
        <v>1</v>
      </c>
      <c r="Z677" s="10" t="str">
        <f t="shared" ca="1" si="397"/>
        <v/>
      </c>
      <c r="AA677" s="11" t="str">
        <f t="shared" ca="1" si="398"/>
        <v/>
      </c>
      <c r="AB677" s="11" t="str">
        <f t="shared" ca="1" si="399"/>
        <v/>
      </c>
      <c r="AC677" s="11" t="str">
        <f ca="1">IF(AA677="","",IFERROR(VLOOKUP(VALUE(AA677),'(辅)战斗时机表'!$A$4:$C$47,3,FALSE)&amp;IF(AB677="","","("&amp;AB677&amp;")"),"配置错误")&amp;IF(AD677="",""," 或 "))</f>
        <v/>
      </c>
      <c r="AD677" s="7" t="str">
        <f t="shared" ca="1" si="400"/>
        <v/>
      </c>
      <c r="AE677" s="7">
        <v>5</v>
      </c>
      <c r="AF677" s="7">
        <f t="shared" ca="1" si="401"/>
        <v>1</v>
      </c>
      <c r="AG677" s="10" t="str">
        <f t="shared" ca="1" si="402"/>
        <v/>
      </c>
      <c r="AH677" s="11" t="str">
        <f t="shared" ca="1" si="403"/>
        <v/>
      </c>
      <c r="AI677" s="11" t="str">
        <f t="shared" ca="1" si="404"/>
        <v/>
      </c>
      <c r="AJ677" s="11" t="str">
        <f ca="1">IF(AH677="","",IFERROR(VLOOKUP(VALUE(AH677),'(辅)战斗时机表'!$A$4:$C$47,3,FALSE)&amp;IF(AI677="","","("&amp;AI677&amp;")"),"配置错误")&amp;IF(AK677="",""," 或 "))</f>
        <v/>
      </c>
    </row>
    <row r="678" spans="1:36" x14ac:dyDescent="0.15">
      <c r="A678" s="9" t="str">
        <f t="shared" ca="1" si="380"/>
        <v/>
      </c>
      <c r="B678" s="7" t="str">
        <f ca="1">IF(OFFSET(Buff!R$6,ROW()-6,0)="","",OFFSET(Buff!R$6,ROW()-6,0))</f>
        <v/>
      </c>
      <c r="C678" s="7">
        <v>1</v>
      </c>
      <c r="D678" s="7">
        <f t="shared" ca="1" si="381"/>
        <v>1</v>
      </c>
      <c r="E678" s="10" t="str">
        <f t="shared" ca="1" si="382"/>
        <v/>
      </c>
      <c r="F678" s="11" t="str">
        <f t="shared" ca="1" si="383"/>
        <v/>
      </c>
      <c r="G678" s="11" t="str">
        <f t="shared" ca="1" si="384"/>
        <v/>
      </c>
      <c r="H678" s="11" t="str">
        <f ca="1">IF(F678="","",IFERROR(VLOOKUP(VALUE(F678),'(辅)战斗时机表'!$A$4:$C$47,3,FALSE)&amp;IF(G678="","","("&amp;G678&amp;")"),"配置错误")&amp;IF(I678="",""," 或 "))</f>
        <v/>
      </c>
      <c r="I678" s="7" t="str">
        <f t="shared" ca="1" si="385"/>
        <v/>
      </c>
      <c r="J678" s="7">
        <v>2</v>
      </c>
      <c r="K678" s="7">
        <f t="shared" ca="1" si="386"/>
        <v>1</v>
      </c>
      <c r="L678" s="10" t="str">
        <f t="shared" ca="1" si="387"/>
        <v/>
      </c>
      <c r="M678" s="11" t="str">
        <f t="shared" ca="1" si="388"/>
        <v/>
      </c>
      <c r="N678" s="11" t="str">
        <f t="shared" ca="1" si="389"/>
        <v/>
      </c>
      <c r="O678" s="11" t="str">
        <f ca="1">IF(M678="","",IFERROR(VLOOKUP(VALUE(M678),'(辅)战斗时机表'!$A$4:$C$47,3,FALSE)&amp;IF(N678="","","("&amp;N678&amp;")"),"配置错误")&amp;IF(P678="",""," 或 "))</f>
        <v/>
      </c>
      <c r="P678" s="7" t="str">
        <f t="shared" ca="1" si="390"/>
        <v/>
      </c>
      <c r="Q678" s="7">
        <v>3</v>
      </c>
      <c r="R678" s="7">
        <f t="shared" ca="1" si="391"/>
        <v>1</v>
      </c>
      <c r="S678" s="10" t="str">
        <f t="shared" ca="1" si="392"/>
        <v/>
      </c>
      <c r="T678" s="11" t="str">
        <f t="shared" ca="1" si="393"/>
        <v/>
      </c>
      <c r="U678" s="11" t="str">
        <f t="shared" ca="1" si="394"/>
        <v/>
      </c>
      <c r="V678" s="11" t="str">
        <f ca="1">IF(T678="","",IFERROR(VLOOKUP(VALUE(T678),'(辅)战斗时机表'!$A$4:$C$47,3,FALSE)&amp;IF(U678="","","("&amp;U678&amp;")"),"配置错误")&amp;IF(W678="",""," 或 "))</f>
        <v/>
      </c>
      <c r="W678" s="7" t="str">
        <f t="shared" ca="1" si="395"/>
        <v/>
      </c>
      <c r="X678" s="7">
        <v>4</v>
      </c>
      <c r="Y678" s="7">
        <f t="shared" ca="1" si="396"/>
        <v>1</v>
      </c>
      <c r="Z678" s="10" t="str">
        <f t="shared" ca="1" si="397"/>
        <v/>
      </c>
      <c r="AA678" s="11" t="str">
        <f t="shared" ca="1" si="398"/>
        <v/>
      </c>
      <c r="AB678" s="11" t="str">
        <f t="shared" ca="1" si="399"/>
        <v/>
      </c>
      <c r="AC678" s="11" t="str">
        <f ca="1">IF(AA678="","",IFERROR(VLOOKUP(VALUE(AA678),'(辅)战斗时机表'!$A$4:$C$47,3,FALSE)&amp;IF(AB678="","","("&amp;AB678&amp;")"),"配置错误")&amp;IF(AD678="",""," 或 "))</f>
        <v/>
      </c>
      <c r="AD678" s="7" t="str">
        <f t="shared" ca="1" si="400"/>
        <v/>
      </c>
      <c r="AE678" s="7">
        <v>5</v>
      </c>
      <c r="AF678" s="7">
        <f t="shared" ca="1" si="401"/>
        <v>1</v>
      </c>
      <c r="AG678" s="10" t="str">
        <f t="shared" ca="1" si="402"/>
        <v/>
      </c>
      <c r="AH678" s="11" t="str">
        <f t="shared" ca="1" si="403"/>
        <v/>
      </c>
      <c r="AI678" s="11" t="str">
        <f t="shared" ca="1" si="404"/>
        <v/>
      </c>
      <c r="AJ678" s="11" t="str">
        <f ca="1">IF(AH678="","",IFERROR(VLOOKUP(VALUE(AH678),'(辅)战斗时机表'!$A$4:$C$47,3,FALSE)&amp;IF(AI678="","","("&amp;AI678&amp;")"),"配置错误")&amp;IF(AK678="",""," 或 "))</f>
        <v/>
      </c>
    </row>
    <row r="679" spans="1:36" x14ac:dyDescent="0.15">
      <c r="A679" s="9" t="str">
        <f t="shared" ca="1" si="380"/>
        <v/>
      </c>
      <c r="B679" s="7" t="str">
        <f ca="1">IF(OFFSET(Buff!R$6,ROW()-6,0)="","",OFFSET(Buff!R$6,ROW()-6,0))</f>
        <v/>
      </c>
      <c r="C679" s="7">
        <v>1</v>
      </c>
      <c r="D679" s="7">
        <f t="shared" ca="1" si="381"/>
        <v>1</v>
      </c>
      <c r="E679" s="10" t="str">
        <f t="shared" ca="1" si="382"/>
        <v/>
      </c>
      <c r="F679" s="11" t="str">
        <f t="shared" ca="1" si="383"/>
        <v/>
      </c>
      <c r="G679" s="11" t="str">
        <f t="shared" ca="1" si="384"/>
        <v/>
      </c>
      <c r="H679" s="11" t="str">
        <f ca="1">IF(F679="","",IFERROR(VLOOKUP(VALUE(F679),'(辅)战斗时机表'!$A$4:$C$47,3,FALSE)&amp;IF(G679="","","("&amp;G679&amp;")"),"配置错误")&amp;IF(I679="",""," 或 "))</f>
        <v/>
      </c>
      <c r="I679" s="7" t="str">
        <f t="shared" ca="1" si="385"/>
        <v/>
      </c>
      <c r="J679" s="7">
        <v>2</v>
      </c>
      <c r="K679" s="7">
        <f t="shared" ca="1" si="386"/>
        <v>1</v>
      </c>
      <c r="L679" s="10" t="str">
        <f t="shared" ca="1" si="387"/>
        <v/>
      </c>
      <c r="M679" s="11" t="str">
        <f t="shared" ca="1" si="388"/>
        <v/>
      </c>
      <c r="N679" s="11" t="str">
        <f t="shared" ca="1" si="389"/>
        <v/>
      </c>
      <c r="O679" s="11" t="str">
        <f ca="1">IF(M679="","",IFERROR(VLOOKUP(VALUE(M679),'(辅)战斗时机表'!$A$4:$C$47,3,FALSE)&amp;IF(N679="","","("&amp;N679&amp;")"),"配置错误")&amp;IF(P679="",""," 或 "))</f>
        <v/>
      </c>
      <c r="P679" s="7" t="str">
        <f t="shared" ca="1" si="390"/>
        <v/>
      </c>
      <c r="Q679" s="7">
        <v>3</v>
      </c>
      <c r="R679" s="7">
        <f t="shared" ca="1" si="391"/>
        <v>1</v>
      </c>
      <c r="S679" s="10" t="str">
        <f t="shared" ca="1" si="392"/>
        <v/>
      </c>
      <c r="T679" s="11" t="str">
        <f t="shared" ca="1" si="393"/>
        <v/>
      </c>
      <c r="U679" s="11" t="str">
        <f t="shared" ca="1" si="394"/>
        <v/>
      </c>
      <c r="V679" s="11" t="str">
        <f ca="1">IF(T679="","",IFERROR(VLOOKUP(VALUE(T679),'(辅)战斗时机表'!$A$4:$C$47,3,FALSE)&amp;IF(U679="","","("&amp;U679&amp;")"),"配置错误")&amp;IF(W679="",""," 或 "))</f>
        <v/>
      </c>
      <c r="W679" s="7" t="str">
        <f t="shared" ca="1" si="395"/>
        <v/>
      </c>
      <c r="X679" s="7">
        <v>4</v>
      </c>
      <c r="Y679" s="7">
        <f t="shared" ca="1" si="396"/>
        <v>1</v>
      </c>
      <c r="Z679" s="10" t="str">
        <f t="shared" ca="1" si="397"/>
        <v/>
      </c>
      <c r="AA679" s="11" t="str">
        <f t="shared" ca="1" si="398"/>
        <v/>
      </c>
      <c r="AB679" s="11" t="str">
        <f t="shared" ca="1" si="399"/>
        <v/>
      </c>
      <c r="AC679" s="11" t="str">
        <f ca="1">IF(AA679="","",IFERROR(VLOOKUP(VALUE(AA679),'(辅)战斗时机表'!$A$4:$C$47,3,FALSE)&amp;IF(AB679="","","("&amp;AB679&amp;")"),"配置错误")&amp;IF(AD679="",""," 或 "))</f>
        <v/>
      </c>
      <c r="AD679" s="7" t="str">
        <f t="shared" ca="1" si="400"/>
        <v/>
      </c>
      <c r="AE679" s="7">
        <v>5</v>
      </c>
      <c r="AF679" s="7">
        <f t="shared" ca="1" si="401"/>
        <v>1</v>
      </c>
      <c r="AG679" s="10" t="str">
        <f t="shared" ca="1" si="402"/>
        <v/>
      </c>
      <c r="AH679" s="11" t="str">
        <f t="shared" ca="1" si="403"/>
        <v/>
      </c>
      <c r="AI679" s="11" t="str">
        <f t="shared" ca="1" si="404"/>
        <v/>
      </c>
      <c r="AJ679" s="11" t="str">
        <f ca="1">IF(AH679="","",IFERROR(VLOOKUP(VALUE(AH679),'(辅)战斗时机表'!$A$4:$C$47,3,FALSE)&amp;IF(AI679="","","("&amp;AI679&amp;")"),"配置错误")&amp;IF(AK679="",""," 或 "))</f>
        <v/>
      </c>
    </row>
    <row r="680" spans="1:36" x14ac:dyDescent="0.15">
      <c r="A680" s="9" t="str">
        <f t="shared" ca="1" si="380"/>
        <v/>
      </c>
      <c r="B680" s="7" t="str">
        <f ca="1">IF(OFFSET(Buff!R$6,ROW()-6,0)="","",OFFSET(Buff!R$6,ROW()-6,0))</f>
        <v/>
      </c>
      <c r="C680" s="7">
        <v>1</v>
      </c>
      <c r="D680" s="7">
        <f t="shared" ca="1" si="381"/>
        <v>1</v>
      </c>
      <c r="E680" s="10" t="str">
        <f t="shared" ca="1" si="382"/>
        <v/>
      </c>
      <c r="F680" s="11" t="str">
        <f t="shared" ca="1" si="383"/>
        <v/>
      </c>
      <c r="G680" s="11" t="str">
        <f t="shared" ca="1" si="384"/>
        <v/>
      </c>
      <c r="H680" s="11" t="str">
        <f ca="1">IF(F680="","",IFERROR(VLOOKUP(VALUE(F680),'(辅)战斗时机表'!$A$4:$C$47,3,FALSE)&amp;IF(G680="","","("&amp;G680&amp;")"),"配置错误")&amp;IF(I680="",""," 或 "))</f>
        <v/>
      </c>
      <c r="I680" s="7" t="str">
        <f t="shared" ca="1" si="385"/>
        <v/>
      </c>
      <c r="J680" s="7">
        <v>2</v>
      </c>
      <c r="K680" s="7">
        <f t="shared" ca="1" si="386"/>
        <v>1</v>
      </c>
      <c r="L680" s="10" t="str">
        <f t="shared" ca="1" si="387"/>
        <v/>
      </c>
      <c r="M680" s="11" t="str">
        <f t="shared" ca="1" si="388"/>
        <v/>
      </c>
      <c r="N680" s="11" t="str">
        <f t="shared" ca="1" si="389"/>
        <v/>
      </c>
      <c r="O680" s="11" t="str">
        <f ca="1">IF(M680="","",IFERROR(VLOOKUP(VALUE(M680),'(辅)战斗时机表'!$A$4:$C$47,3,FALSE)&amp;IF(N680="","","("&amp;N680&amp;")"),"配置错误")&amp;IF(P680="",""," 或 "))</f>
        <v/>
      </c>
      <c r="P680" s="7" t="str">
        <f t="shared" ca="1" si="390"/>
        <v/>
      </c>
      <c r="Q680" s="7">
        <v>3</v>
      </c>
      <c r="R680" s="7">
        <f t="shared" ca="1" si="391"/>
        <v>1</v>
      </c>
      <c r="S680" s="10" t="str">
        <f t="shared" ca="1" si="392"/>
        <v/>
      </c>
      <c r="T680" s="11" t="str">
        <f t="shared" ca="1" si="393"/>
        <v/>
      </c>
      <c r="U680" s="11" t="str">
        <f t="shared" ca="1" si="394"/>
        <v/>
      </c>
      <c r="V680" s="11" t="str">
        <f ca="1">IF(T680="","",IFERROR(VLOOKUP(VALUE(T680),'(辅)战斗时机表'!$A$4:$C$47,3,FALSE)&amp;IF(U680="","","("&amp;U680&amp;")"),"配置错误")&amp;IF(W680="",""," 或 "))</f>
        <v/>
      </c>
      <c r="W680" s="7" t="str">
        <f t="shared" ca="1" si="395"/>
        <v/>
      </c>
      <c r="X680" s="7">
        <v>4</v>
      </c>
      <c r="Y680" s="7">
        <f t="shared" ca="1" si="396"/>
        <v>1</v>
      </c>
      <c r="Z680" s="10" t="str">
        <f t="shared" ca="1" si="397"/>
        <v/>
      </c>
      <c r="AA680" s="11" t="str">
        <f t="shared" ca="1" si="398"/>
        <v/>
      </c>
      <c r="AB680" s="11" t="str">
        <f t="shared" ca="1" si="399"/>
        <v/>
      </c>
      <c r="AC680" s="11" t="str">
        <f ca="1">IF(AA680="","",IFERROR(VLOOKUP(VALUE(AA680),'(辅)战斗时机表'!$A$4:$C$47,3,FALSE)&amp;IF(AB680="","","("&amp;AB680&amp;")"),"配置错误")&amp;IF(AD680="",""," 或 "))</f>
        <v/>
      </c>
      <c r="AD680" s="7" t="str">
        <f t="shared" ca="1" si="400"/>
        <v/>
      </c>
      <c r="AE680" s="7">
        <v>5</v>
      </c>
      <c r="AF680" s="7">
        <f t="shared" ca="1" si="401"/>
        <v>1</v>
      </c>
      <c r="AG680" s="10" t="str">
        <f t="shared" ca="1" si="402"/>
        <v/>
      </c>
      <c r="AH680" s="11" t="str">
        <f t="shared" ca="1" si="403"/>
        <v/>
      </c>
      <c r="AI680" s="11" t="str">
        <f t="shared" ca="1" si="404"/>
        <v/>
      </c>
      <c r="AJ680" s="11" t="str">
        <f ca="1">IF(AH680="","",IFERROR(VLOOKUP(VALUE(AH680),'(辅)战斗时机表'!$A$4:$C$47,3,FALSE)&amp;IF(AI680="","","("&amp;AI680&amp;")"),"配置错误")&amp;IF(AK680="",""," 或 "))</f>
        <v/>
      </c>
    </row>
    <row r="681" spans="1:36" x14ac:dyDescent="0.15">
      <c r="A681" s="9" t="str">
        <f t="shared" ca="1" si="380"/>
        <v/>
      </c>
      <c r="B681" s="7" t="str">
        <f ca="1">IF(OFFSET(Buff!R$6,ROW()-6,0)="","",OFFSET(Buff!R$6,ROW()-6,0))</f>
        <v/>
      </c>
      <c r="C681" s="7">
        <v>1</v>
      </c>
      <c r="D681" s="7">
        <f t="shared" ca="1" si="381"/>
        <v>1</v>
      </c>
      <c r="E681" s="10" t="str">
        <f t="shared" ca="1" si="382"/>
        <v/>
      </c>
      <c r="F681" s="11" t="str">
        <f t="shared" ca="1" si="383"/>
        <v/>
      </c>
      <c r="G681" s="11" t="str">
        <f t="shared" ca="1" si="384"/>
        <v/>
      </c>
      <c r="H681" s="11" t="str">
        <f ca="1">IF(F681="","",IFERROR(VLOOKUP(VALUE(F681),'(辅)战斗时机表'!$A$4:$C$47,3,FALSE)&amp;IF(G681="","","("&amp;G681&amp;")"),"配置错误")&amp;IF(I681="",""," 或 "))</f>
        <v/>
      </c>
      <c r="I681" s="7" t="str">
        <f t="shared" ca="1" si="385"/>
        <v/>
      </c>
      <c r="J681" s="7">
        <v>2</v>
      </c>
      <c r="K681" s="7">
        <f t="shared" ca="1" si="386"/>
        <v>1</v>
      </c>
      <c r="L681" s="10" t="str">
        <f t="shared" ca="1" si="387"/>
        <v/>
      </c>
      <c r="M681" s="11" t="str">
        <f t="shared" ca="1" si="388"/>
        <v/>
      </c>
      <c r="N681" s="11" t="str">
        <f t="shared" ca="1" si="389"/>
        <v/>
      </c>
      <c r="O681" s="11" t="str">
        <f ca="1">IF(M681="","",IFERROR(VLOOKUP(VALUE(M681),'(辅)战斗时机表'!$A$4:$C$47,3,FALSE)&amp;IF(N681="","","("&amp;N681&amp;")"),"配置错误")&amp;IF(P681="",""," 或 "))</f>
        <v/>
      </c>
      <c r="P681" s="7" t="str">
        <f t="shared" ca="1" si="390"/>
        <v/>
      </c>
      <c r="Q681" s="7">
        <v>3</v>
      </c>
      <c r="R681" s="7">
        <f t="shared" ca="1" si="391"/>
        <v>1</v>
      </c>
      <c r="S681" s="10" t="str">
        <f t="shared" ca="1" si="392"/>
        <v/>
      </c>
      <c r="T681" s="11" t="str">
        <f t="shared" ca="1" si="393"/>
        <v/>
      </c>
      <c r="U681" s="11" t="str">
        <f t="shared" ca="1" si="394"/>
        <v/>
      </c>
      <c r="V681" s="11" t="str">
        <f ca="1">IF(T681="","",IFERROR(VLOOKUP(VALUE(T681),'(辅)战斗时机表'!$A$4:$C$47,3,FALSE)&amp;IF(U681="","","("&amp;U681&amp;")"),"配置错误")&amp;IF(W681="",""," 或 "))</f>
        <v/>
      </c>
      <c r="W681" s="7" t="str">
        <f t="shared" ca="1" si="395"/>
        <v/>
      </c>
      <c r="X681" s="7">
        <v>4</v>
      </c>
      <c r="Y681" s="7">
        <f t="shared" ca="1" si="396"/>
        <v>1</v>
      </c>
      <c r="Z681" s="10" t="str">
        <f t="shared" ca="1" si="397"/>
        <v/>
      </c>
      <c r="AA681" s="11" t="str">
        <f t="shared" ca="1" si="398"/>
        <v/>
      </c>
      <c r="AB681" s="11" t="str">
        <f t="shared" ca="1" si="399"/>
        <v/>
      </c>
      <c r="AC681" s="11" t="str">
        <f ca="1">IF(AA681="","",IFERROR(VLOOKUP(VALUE(AA681),'(辅)战斗时机表'!$A$4:$C$47,3,FALSE)&amp;IF(AB681="","","("&amp;AB681&amp;")"),"配置错误")&amp;IF(AD681="",""," 或 "))</f>
        <v/>
      </c>
      <c r="AD681" s="7" t="str">
        <f t="shared" ca="1" si="400"/>
        <v/>
      </c>
      <c r="AE681" s="7">
        <v>5</v>
      </c>
      <c r="AF681" s="7">
        <f t="shared" ca="1" si="401"/>
        <v>1</v>
      </c>
      <c r="AG681" s="10" t="str">
        <f t="shared" ca="1" si="402"/>
        <v/>
      </c>
      <c r="AH681" s="11" t="str">
        <f t="shared" ca="1" si="403"/>
        <v/>
      </c>
      <c r="AI681" s="11" t="str">
        <f t="shared" ca="1" si="404"/>
        <v/>
      </c>
      <c r="AJ681" s="11" t="str">
        <f ca="1">IF(AH681="","",IFERROR(VLOOKUP(VALUE(AH681),'(辅)战斗时机表'!$A$4:$C$47,3,FALSE)&amp;IF(AI681="","","("&amp;AI681&amp;")"),"配置错误")&amp;IF(AK681="",""," 或 "))</f>
        <v/>
      </c>
    </row>
    <row r="682" spans="1:36" x14ac:dyDescent="0.15">
      <c r="A682" s="9" t="str">
        <f t="shared" ca="1" si="380"/>
        <v/>
      </c>
      <c r="B682" s="7" t="str">
        <f ca="1">IF(OFFSET(Buff!R$6,ROW()-6,0)="","",OFFSET(Buff!R$6,ROW()-6,0))</f>
        <v/>
      </c>
      <c r="C682" s="7">
        <v>1</v>
      </c>
      <c r="D682" s="7">
        <f t="shared" ca="1" si="381"/>
        <v>1</v>
      </c>
      <c r="E682" s="10" t="str">
        <f t="shared" ca="1" si="382"/>
        <v/>
      </c>
      <c r="F682" s="11" t="str">
        <f t="shared" ca="1" si="383"/>
        <v/>
      </c>
      <c r="G682" s="11" t="str">
        <f t="shared" ca="1" si="384"/>
        <v/>
      </c>
      <c r="H682" s="11" t="str">
        <f ca="1">IF(F682="","",IFERROR(VLOOKUP(VALUE(F682),'(辅)战斗时机表'!$A$4:$C$47,3,FALSE)&amp;IF(G682="","","("&amp;G682&amp;")"),"配置错误")&amp;IF(I682="",""," 或 "))</f>
        <v/>
      </c>
      <c r="I682" s="7" t="str">
        <f t="shared" ca="1" si="385"/>
        <v/>
      </c>
      <c r="J682" s="7">
        <v>2</v>
      </c>
      <c r="K682" s="7">
        <f t="shared" ca="1" si="386"/>
        <v>1</v>
      </c>
      <c r="L682" s="10" t="str">
        <f t="shared" ca="1" si="387"/>
        <v/>
      </c>
      <c r="M682" s="11" t="str">
        <f t="shared" ca="1" si="388"/>
        <v/>
      </c>
      <c r="N682" s="11" t="str">
        <f t="shared" ca="1" si="389"/>
        <v/>
      </c>
      <c r="O682" s="11" t="str">
        <f ca="1">IF(M682="","",IFERROR(VLOOKUP(VALUE(M682),'(辅)战斗时机表'!$A$4:$C$47,3,FALSE)&amp;IF(N682="","","("&amp;N682&amp;")"),"配置错误")&amp;IF(P682="",""," 或 "))</f>
        <v/>
      </c>
      <c r="P682" s="7" t="str">
        <f t="shared" ca="1" si="390"/>
        <v/>
      </c>
      <c r="Q682" s="7">
        <v>3</v>
      </c>
      <c r="R682" s="7">
        <f t="shared" ca="1" si="391"/>
        <v>1</v>
      </c>
      <c r="S682" s="10" t="str">
        <f t="shared" ca="1" si="392"/>
        <v/>
      </c>
      <c r="T682" s="11" t="str">
        <f t="shared" ca="1" si="393"/>
        <v/>
      </c>
      <c r="U682" s="11" t="str">
        <f t="shared" ca="1" si="394"/>
        <v/>
      </c>
      <c r="V682" s="11" t="str">
        <f ca="1">IF(T682="","",IFERROR(VLOOKUP(VALUE(T682),'(辅)战斗时机表'!$A$4:$C$47,3,FALSE)&amp;IF(U682="","","("&amp;U682&amp;")"),"配置错误")&amp;IF(W682="",""," 或 "))</f>
        <v/>
      </c>
      <c r="W682" s="7" t="str">
        <f t="shared" ca="1" si="395"/>
        <v/>
      </c>
      <c r="X682" s="7">
        <v>4</v>
      </c>
      <c r="Y682" s="7">
        <f t="shared" ca="1" si="396"/>
        <v>1</v>
      </c>
      <c r="Z682" s="10" t="str">
        <f t="shared" ca="1" si="397"/>
        <v/>
      </c>
      <c r="AA682" s="11" t="str">
        <f t="shared" ca="1" si="398"/>
        <v/>
      </c>
      <c r="AB682" s="11" t="str">
        <f t="shared" ca="1" si="399"/>
        <v/>
      </c>
      <c r="AC682" s="11" t="str">
        <f ca="1">IF(AA682="","",IFERROR(VLOOKUP(VALUE(AA682),'(辅)战斗时机表'!$A$4:$C$47,3,FALSE)&amp;IF(AB682="","","("&amp;AB682&amp;")"),"配置错误")&amp;IF(AD682="",""," 或 "))</f>
        <v/>
      </c>
      <c r="AD682" s="7" t="str">
        <f t="shared" ca="1" si="400"/>
        <v/>
      </c>
      <c r="AE682" s="7">
        <v>5</v>
      </c>
      <c r="AF682" s="7">
        <f t="shared" ca="1" si="401"/>
        <v>1</v>
      </c>
      <c r="AG682" s="10" t="str">
        <f t="shared" ca="1" si="402"/>
        <v/>
      </c>
      <c r="AH682" s="11" t="str">
        <f t="shared" ca="1" si="403"/>
        <v/>
      </c>
      <c r="AI682" s="11" t="str">
        <f t="shared" ca="1" si="404"/>
        <v/>
      </c>
      <c r="AJ682" s="11" t="str">
        <f ca="1">IF(AH682="","",IFERROR(VLOOKUP(VALUE(AH682),'(辅)战斗时机表'!$A$4:$C$47,3,FALSE)&amp;IF(AI682="","","("&amp;AI682&amp;")"),"配置错误")&amp;IF(AK682="",""," 或 "))</f>
        <v/>
      </c>
    </row>
    <row r="683" spans="1:36" x14ac:dyDescent="0.15">
      <c r="A683" s="9" t="str">
        <f t="shared" ca="1" si="380"/>
        <v/>
      </c>
      <c r="B683" s="7" t="str">
        <f ca="1">IF(OFFSET(Buff!R$6,ROW()-6,0)="","",OFFSET(Buff!R$6,ROW()-6,0))</f>
        <v/>
      </c>
      <c r="C683" s="7">
        <v>1</v>
      </c>
      <c r="D683" s="7">
        <f t="shared" ca="1" si="381"/>
        <v>1</v>
      </c>
      <c r="E683" s="10" t="str">
        <f t="shared" ca="1" si="382"/>
        <v/>
      </c>
      <c r="F683" s="11" t="str">
        <f t="shared" ca="1" si="383"/>
        <v/>
      </c>
      <c r="G683" s="11" t="str">
        <f t="shared" ca="1" si="384"/>
        <v/>
      </c>
      <c r="H683" s="11" t="str">
        <f ca="1">IF(F683="","",IFERROR(VLOOKUP(VALUE(F683),'(辅)战斗时机表'!$A$4:$C$47,3,FALSE)&amp;IF(G683="","","("&amp;G683&amp;")"),"配置错误")&amp;IF(I683="",""," 或 "))</f>
        <v/>
      </c>
      <c r="I683" s="7" t="str">
        <f t="shared" ca="1" si="385"/>
        <v/>
      </c>
      <c r="J683" s="7">
        <v>2</v>
      </c>
      <c r="K683" s="7">
        <f t="shared" ca="1" si="386"/>
        <v>1</v>
      </c>
      <c r="L683" s="10" t="str">
        <f t="shared" ca="1" si="387"/>
        <v/>
      </c>
      <c r="M683" s="11" t="str">
        <f t="shared" ca="1" si="388"/>
        <v/>
      </c>
      <c r="N683" s="11" t="str">
        <f t="shared" ca="1" si="389"/>
        <v/>
      </c>
      <c r="O683" s="11" t="str">
        <f ca="1">IF(M683="","",IFERROR(VLOOKUP(VALUE(M683),'(辅)战斗时机表'!$A$4:$C$47,3,FALSE)&amp;IF(N683="","","("&amp;N683&amp;")"),"配置错误")&amp;IF(P683="",""," 或 "))</f>
        <v/>
      </c>
      <c r="P683" s="7" t="str">
        <f t="shared" ca="1" si="390"/>
        <v/>
      </c>
      <c r="Q683" s="7">
        <v>3</v>
      </c>
      <c r="R683" s="7">
        <f t="shared" ca="1" si="391"/>
        <v>1</v>
      </c>
      <c r="S683" s="10" t="str">
        <f t="shared" ca="1" si="392"/>
        <v/>
      </c>
      <c r="T683" s="11" t="str">
        <f t="shared" ca="1" si="393"/>
        <v/>
      </c>
      <c r="U683" s="11" t="str">
        <f t="shared" ca="1" si="394"/>
        <v/>
      </c>
      <c r="V683" s="11" t="str">
        <f ca="1">IF(T683="","",IFERROR(VLOOKUP(VALUE(T683),'(辅)战斗时机表'!$A$4:$C$47,3,FALSE)&amp;IF(U683="","","("&amp;U683&amp;")"),"配置错误")&amp;IF(W683="",""," 或 "))</f>
        <v/>
      </c>
      <c r="W683" s="7" t="str">
        <f t="shared" ca="1" si="395"/>
        <v/>
      </c>
      <c r="X683" s="7">
        <v>4</v>
      </c>
      <c r="Y683" s="7">
        <f t="shared" ca="1" si="396"/>
        <v>1</v>
      </c>
      <c r="Z683" s="10" t="str">
        <f t="shared" ca="1" si="397"/>
        <v/>
      </c>
      <c r="AA683" s="11" t="str">
        <f t="shared" ca="1" si="398"/>
        <v/>
      </c>
      <c r="AB683" s="11" t="str">
        <f t="shared" ca="1" si="399"/>
        <v/>
      </c>
      <c r="AC683" s="11" t="str">
        <f ca="1">IF(AA683="","",IFERROR(VLOOKUP(VALUE(AA683),'(辅)战斗时机表'!$A$4:$C$47,3,FALSE)&amp;IF(AB683="","","("&amp;AB683&amp;")"),"配置错误")&amp;IF(AD683="",""," 或 "))</f>
        <v/>
      </c>
      <c r="AD683" s="7" t="str">
        <f t="shared" ca="1" si="400"/>
        <v/>
      </c>
      <c r="AE683" s="7">
        <v>5</v>
      </c>
      <c r="AF683" s="7">
        <f t="shared" ca="1" si="401"/>
        <v>1</v>
      </c>
      <c r="AG683" s="10" t="str">
        <f t="shared" ca="1" si="402"/>
        <v/>
      </c>
      <c r="AH683" s="11" t="str">
        <f t="shared" ca="1" si="403"/>
        <v/>
      </c>
      <c r="AI683" s="11" t="str">
        <f t="shared" ca="1" si="404"/>
        <v/>
      </c>
      <c r="AJ683" s="11" t="str">
        <f ca="1">IF(AH683="","",IFERROR(VLOOKUP(VALUE(AH683),'(辅)战斗时机表'!$A$4:$C$47,3,FALSE)&amp;IF(AI683="","","("&amp;AI683&amp;")"),"配置错误")&amp;IF(AK683="",""," 或 "))</f>
        <v/>
      </c>
    </row>
    <row r="684" spans="1:36" x14ac:dyDescent="0.15">
      <c r="A684" s="9" t="str">
        <f t="shared" ca="1" si="380"/>
        <v/>
      </c>
      <c r="B684" s="7" t="str">
        <f ca="1">IF(OFFSET(Buff!R$6,ROW()-6,0)="","",OFFSET(Buff!R$6,ROW()-6,0))</f>
        <v/>
      </c>
      <c r="C684" s="7">
        <v>1</v>
      </c>
      <c r="D684" s="7">
        <f t="shared" ca="1" si="381"/>
        <v>1</v>
      </c>
      <c r="E684" s="10" t="str">
        <f t="shared" ca="1" si="382"/>
        <v/>
      </c>
      <c r="F684" s="11" t="str">
        <f t="shared" ca="1" si="383"/>
        <v/>
      </c>
      <c r="G684" s="11" t="str">
        <f t="shared" ca="1" si="384"/>
        <v/>
      </c>
      <c r="H684" s="11" t="str">
        <f ca="1">IF(F684="","",IFERROR(VLOOKUP(VALUE(F684),'(辅)战斗时机表'!$A$4:$C$47,3,FALSE)&amp;IF(G684="","","("&amp;G684&amp;")"),"配置错误")&amp;IF(I684="",""," 或 "))</f>
        <v/>
      </c>
      <c r="I684" s="7" t="str">
        <f t="shared" ca="1" si="385"/>
        <v/>
      </c>
      <c r="J684" s="7">
        <v>2</v>
      </c>
      <c r="K684" s="7">
        <f t="shared" ca="1" si="386"/>
        <v>1</v>
      </c>
      <c r="L684" s="10" t="str">
        <f t="shared" ca="1" si="387"/>
        <v/>
      </c>
      <c r="M684" s="11" t="str">
        <f t="shared" ca="1" si="388"/>
        <v/>
      </c>
      <c r="N684" s="11" t="str">
        <f t="shared" ca="1" si="389"/>
        <v/>
      </c>
      <c r="O684" s="11" t="str">
        <f ca="1">IF(M684="","",IFERROR(VLOOKUP(VALUE(M684),'(辅)战斗时机表'!$A$4:$C$47,3,FALSE)&amp;IF(N684="","","("&amp;N684&amp;")"),"配置错误")&amp;IF(P684="",""," 或 "))</f>
        <v/>
      </c>
      <c r="P684" s="7" t="str">
        <f t="shared" ca="1" si="390"/>
        <v/>
      </c>
      <c r="Q684" s="7">
        <v>3</v>
      </c>
      <c r="R684" s="7">
        <f t="shared" ca="1" si="391"/>
        <v>1</v>
      </c>
      <c r="S684" s="10" t="str">
        <f t="shared" ca="1" si="392"/>
        <v/>
      </c>
      <c r="T684" s="11" t="str">
        <f t="shared" ca="1" si="393"/>
        <v/>
      </c>
      <c r="U684" s="11" t="str">
        <f t="shared" ca="1" si="394"/>
        <v/>
      </c>
      <c r="V684" s="11" t="str">
        <f ca="1">IF(T684="","",IFERROR(VLOOKUP(VALUE(T684),'(辅)战斗时机表'!$A$4:$C$47,3,FALSE)&amp;IF(U684="","","("&amp;U684&amp;")"),"配置错误")&amp;IF(W684="",""," 或 "))</f>
        <v/>
      </c>
      <c r="W684" s="7" t="str">
        <f t="shared" ca="1" si="395"/>
        <v/>
      </c>
      <c r="X684" s="7">
        <v>4</v>
      </c>
      <c r="Y684" s="7">
        <f t="shared" ca="1" si="396"/>
        <v>1</v>
      </c>
      <c r="Z684" s="10" t="str">
        <f t="shared" ca="1" si="397"/>
        <v/>
      </c>
      <c r="AA684" s="11" t="str">
        <f t="shared" ca="1" si="398"/>
        <v/>
      </c>
      <c r="AB684" s="11" t="str">
        <f t="shared" ca="1" si="399"/>
        <v/>
      </c>
      <c r="AC684" s="11" t="str">
        <f ca="1">IF(AA684="","",IFERROR(VLOOKUP(VALUE(AA684),'(辅)战斗时机表'!$A$4:$C$47,3,FALSE)&amp;IF(AB684="","","("&amp;AB684&amp;")"),"配置错误")&amp;IF(AD684="",""," 或 "))</f>
        <v/>
      </c>
      <c r="AD684" s="7" t="str">
        <f t="shared" ca="1" si="400"/>
        <v/>
      </c>
      <c r="AE684" s="7">
        <v>5</v>
      </c>
      <c r="AF684" s="7">
        <f t="shared" ca="1" si="401"/>
        <v>1</v>
      </c>
      <c r="AG684" s="10" t="str">
        <f t="shared" ca="1" si="402"/>
        <v/>
      </c>
      <c r="AH684" s="11" t="str">
        <f t="shared" ca="1" si="403"/>
        <v/>
      </c>
      <c r="AI684" s="11" t="str">
        <f t="shared" ca="1" si="404"/>
        <v/>
      </c>
      <c r="AJ684" s="11" t="str">
        <f ca="1">IF(AH684="","",IFERROR(VLOOKUP(VALUE(AH684),'(辅)战斗时机表'!$A$4:$C$47,3,FALSE)&amp;IF(AI684="","","("&amp;AI684&amp;")"),"配置错误")&amp;IF(AK684="",""," 或 "))</f>
        <v/>
      </c>
    </row>
    <row r="685" spans="1:36" x14ac:dyDescent="0.15">
      <c r="A685" s="9" t="str">
        <f t="shared" ca="1" si="380"/>
        <v/>
      </c>
      <c r="B685" s="7" t="str">
        <f ca="1">IF(OFFSET(Buff!R$6,ROW()-6,0)="","",OFFSET(Buff!R$6,ROW()-6,0))</f>
        <v/>
      </c>
      <c r="C685" s="7">
        <v>1</v>
      </c>
      <c r="D685" s="7">
        <f t="shared" ca="1" si="381"/>
        <v>1</v>
      </c>
      <c r="E685" s="10" t="str">
        <f t="shared" ca="1" si="382"/>
        <v/>
      </c>
      <c r="F685" s="11" t="str">
        <f t="shared" ca="1" si="383"/>
        <v/>
      </c>
      <c r="G685" s="11" t="str">
        <f t="shared" ca="1" si="384"/>
        <v/>
      </c>
      <c r="H685" s="11" t="str">
        <f ca="1">IF(F685="","",IFERROR(VLOOKUP(VALUE(F685),'(辅)战斗时机表'!$A$4:$C$47,3,FALSE)&amp;IF(G685="","","("&amp;G685&amp;")"),"配置错误")&amp;IF(I685="",""," 或 "))</f>
        <v/>
      </c>
      <c r="I685" s="7" t="str">
        <f t="shared" ca="1" si="385"/>
        <v/>
      </c>
      <c r="J685" s="7">
        <v>2</v>
      </c>
      <c r="K685" s="7">
        <f t="shared" ca="1" si="386"/>
        <v>1</v>
      </c>
      <c r="L685" s="10" t="str">
        <f t="shared" ca="1" si="387"/>
        <v/>
      </c>
      <c r="M685" s="11" t="str">
        <f t="shared" ca="1" si="388"/>
        <v/>
      </c>
      <c r="N685" s="11" t="str">
        <f t="shared" ca="1" si="389"/>
        <v/>
      </c>
      <c r="O685" s="11" t="str">
        <f ca="1">IF(M685="","",IFERROR(VLOOKUP(VALUE(M685),'(辅)战斗时机表'!$A$4:$C$47,3,FALSE)&amp;IF(N685="","","("&amp;N685&amp;")"),"配置错误")&amp;IF(P685="",""," 或 "))</f>
        <v/>
      </c>
      <c r="P685" s="7" t="str">
        <f t="shared" ca="1" si="390"/>
        <v/>
      </c>
      <c r="Q685" s="7">
        <v>3</v>
      </c>
      <c r="R685" s="7">
        <f t="shared" ca="1" si="391"/>
        <v>1</v>
      </c>
      <c r="S685" s="10" t="str">
        <f t="shared" ca="1" si="392"/>
        <v/>
      </c>
      <c r="T685" s="11" t="str">
        <f t="shared" ca="1" si="393"/>
        <v/>
      </c>
      <c r="U685" s="11" t="str">
        <f t="shared" ca="1" si="394"/>
        <v/>
      </c>
      <c r="V685" s="11" t="str">
        <f ca="1">IF(T685="","",IFERROR(VLOOKUP(VALUE(T685),'(辅)战斗时机表'!$A$4:$C$47,3,FALSE)&amp;IF(U685="","","("&amp;U685&amp;")"),"配置错误")&amp;IF(W685="",""," 或 "))</f>
        <v/>
      </c>
      <c r="W685" s="7" t="str">
        <f t="shared" ca="1" si="395"/>
        <v/>
      </c>
      <c r="X685" s="7">
        <v>4</v>
      </c>
      <c r="Y685" s="7">
        <f t="shared" ca="1" si="396"/>
        <v>1</v>
      </c>
      <c r="Z685" s="10" t="str">
        <f t="shared" ca="1" si="397"/>
        <v/>
      </c>
      <c r="AA685" s="11" t="str">
        <f t="shared" ca="1" si="398"/>
        <v/>
      </c>
      <c r="AB685" s="11" t="str">
        <f t="shared" ca="1" si="399"/>
        <v/>
      </c>
      <c r="AC685" s="11" t="str">
        <f ca="1">IF(AA685="","",IFERROR(VLOOKUP(VALUE(AA685),'(辅)战斗时机表'!$A$4:$C$47,3,FALSE)&amp;IF(AB685="","","("&amp;AB685&amp;")"),"配置错误")&amp;IF(AD685="",""," 或 "))</f>
        <v/>
      </c>
      <c r="AD685" s="7" t="str">
        <f t="shared" ca="1" si="400"/>
        <v/>
      </c>
      <c r="AE685" s="7">
        <v>5</v>
      </c>
      <c r="AF685" s="7">
        <f t="shared" ca="1" si="401"/>
        <v>1</v>
      </c>
      <c r="AG685" s="10" t="str">
        <f t="shared" ca="1" si="402"/>
        <v/>
      </c>
      <c r="AH685" s="11" t="str">
        <f t="shared" ca="1" si="403"/>
        <v/>
      </c>
      <c r="AI685" s="11" t="str">
        <f t="shared" ca="1" si="404"/>
        <v/>
      </c>
      <c r="AJ685" s="11" t="str">
        <f ca="1">IF(AH685="","",IFERROR(VLOOKUP(VALUE(AH685),'(辅)战斗时机表'!$A$4:$C$47,3,FALSE)&amp;IF(AI685="","","("&amp;AI685&amp;")"),"配置错误")&amp;IF(AK685="",""," 或 "))</f>
        <v/>
      </c>
    </row>
    <row r="686" spans="1:36" x14ac:dyDescent="0.15">
      <c r="A686" s="9" t="str">
        <f t="shared" ca="1" si="380"/>
        <v/>
      </c>
      <c r="B686" s="7" t="str">
        <f ca="1">IF(OFFSET(Buff!R$6,ROW()-6,0)="","",OFFSET(Buff!R$6,ROW()-6,0))</f>
        <v/>
      </c>
      <c r="C686" s="7">
        <v>1</v>
      </c>
      <c r="D686" s="7">
        <f t="shared" ca="1" si="381"/>
        <v>1</v>
      </c>
      <c r="E686" s="10" t="str">
        <f t="shared" ca="1" si="382"/>
        <v/>
      </c>
      <c r="F686" s="11" t="str">
        <f t="shared" ca="1" si="383"/>
        <v/>
      </c>
      <c r="G686" s="11" t="str">
        <f t="shared" ca="1" si="384"/>
        <v/>
      </c>
      <c r="H686" s="11" t="str">
        <f ca="1">IF(F686="","",IFERROR(VLOOKUP(VALUE(F686),'(辅)战斗时机表'!$A$4:$C$47,3,FALSE)&amp;IF(G686="","","("&amp;G686&amp;")"),"配置错误")&amp;IF(I686="",""," 或 "))</f>
        <v/>
      </c>
      <c r="I686" s="7" t="str">
        <f t="shared" ca="1" si="385"/>
        <v/>
      </c>
      <c r="J686" s="7">
        <v>2</v>
      </c>
      <c r="K686" s="7">
        <f t="shared" ca="1" si="386"/>
        <v>1</v>
      </c>
      <c r="L686" s="10" t="str">
        <f t="shared" ca="1" si="387"/>
        <v/>
      </c>
      <c r="M686" s="11" t="str">
        <f t="shared" ca="1" si="388"/>
        <v/>
      </c>
      <c r="N686" s="11" t="str">
        <f t="shared" ca="1" si="389"/>
        <v/>
      </c>
      <c r="O686" s="11" t="str">
        <f ca="1">IF(M686="","",IFERROR(VLOOKUP(VALUE(M686),'(辅)战斗时机表'!$A$4:$C$47,3,FALSE)&amp;IF(N686="","","("&amp;N686&amp;")"),"配置错误")&amp;IF(P686="",""," 或 "))</f>
        <v/>
      </c>
      <c r="P686" s="7" t="str">
        <f t="shared" ca="1" si="390"/>
        <v/>
      </c>
      <c r="Q686" s="7">
        <v>3</v>
      </c>
      <c r="R686" s="7">
        <f t="shared" ca="1" si="391"/>
        <v>1</v>
      </c>
      <c r="S686" s="10" t="str">
        <f t="shared" ca="1" si="392"/>
        <v/>
      </c>
      <c r="T686" s="11" t="str">
        <f t="shared" ca="1" si="393"/>
        <v/>
      </c>
      <c r="U686" s="11" t="str">
        <f t="shared" ca="1" si="394"/>
        <v/>
      </c>
      <c r="V686" s="11" t="str">
        <f ca="1">IF(T686="","",IFERROR(VLOOKUP(VALUE(T686),'(辅)战斗时机表'!$A$4:$C$47,3,FALSE)&amp;IF(U686="","","("&amp;U686&amp;")"),"配置错误")&amp;IF(W686="",""," 或 "))</f>
        <v/>
      </c>
      <c r="W686" s="7" t="str">
        <f t="shared" ca="1" si="395"/>
        <v/>
      </c>
      <c r="X686" s="7">
        <v>4</v>
      </c>
      <c r="Y686" s="7">
        <f t="shared" ca="1" si="396"/>
        <v>1</v>
      </c>
      <c r="Z686" s="10" t="str">
        <f t="shared" ca="1" si="397"/>
        <v/>
      </c>
      <c r="AA686" s="11" t="str">
        <f t="shared" ca="1" si="398"/>
        <v/>
      </c>
      <c r="AB686" s="11" t="str">
        <f t="shared" ca="1" si="399"/>
        <v/>
      </c>
      <c r="AC686" s="11" t="str">
        <f ca="1">IF(AA686="","",IFERROR(VLOOKUP(VALUE(AA686),'(辅)战斗时机表'!$A$4:$C$47,3,FALSE)&amp;IF(AB686="","","("&amp;AB686&amp;")"),"配置错误")&amp;IF(AD686="",""," 或 "))</f>
        <v/>
      </c>
      <c r="AD686" s="7" t="str">
        <f t="shared" ca="1" si="400"/>
        <v/>
      </c>
      <c r="AE686" s="7">
        <v>5</v>
      </c>
      <c r="AF686" s="7">
        <f t="shared" ca="1" si="401"/>
        <v>1</v>
      </c>
      <c r="AG686" s="10" t="str">
        <f t="shared" ca="1" si="402"/>
        <v/>
      </c>
      <c r="AH686" s="11" t="str">
        <f t="shared" ca="1" si="403"/>
        <v/>
      </c>
      <c r="AI686" s="11" t="str">
        <f t="shared" ca="1" si="404"/>
        <v/>
      </c>
      <c r="AJ686" s="11" t="str">
        <f ca="1">IF(AH686="","",IFERROR(VLOOKUP(VALUE(AH686),'(辅)战斗时机表'!$A$4:$C$47,3,FALSE)&amp;IF(AI686="","","("&amp;AI686&amp;")"),"配置错误")&amp;IF(AK686="",""," 或 "))</f>
        <v/>
      </c>
    </row>
    <row r="687" spans="1:36" x14ac:dyDescent="0.15">
      <c r="A687" s="9" t="str">
        <f t="shared" ca="1" si="380"/>
        <v/>
      </c>
      <c r="B687" s="7" t="str">
        <f ca="1">IF(OFFSET(Buff!R$6,ROW()-6,0)="","",OFFSET(Buff!R$6,ROW()-6,0))</f>
        <v/>
      </c>
      <c r="C687" s="7">
        <v>1</v>
      </c>
      <c r="D687" s="7">
        <f t="shared" ca="1" si="381"/>
        <v>1</v>
      </c>
      <c r="E687" s="10" t="str">
        <f t="shared" ca="1" si="382"/>
        <v/>
      </c>
      <c r="F687" s="11" t="str">
        <f t="shared" ca="1" si="383"/>
        <v/>
      </c>
      <c r="G687" s="11" t="str">
        <f t="shared" ca="1" si="384"/>
        <v/>
      </c>
      <c r="H687" s="11" t="str">
        <f ca="1">IF(F687="","",IFERROR(VLOOKUP(VALUE(F687),'(辅)战斗时机表'!$A$4:$C$47,3,FALSE)&amp;IF(G687="","","("&amp;G687&amp;")"),"配置错误")&amp;IF(I687="",""," 或 "))</f>
        <v/>
      </c>
      <c r="I687" s="7" t="str">
        <f t="shared" ca="1" si="385"/>
        <v/>
      </c>
      <c r="J687" s="7">
        <v>2</v>
      </c>
      <c r="K687" s="7">
        <f t="shared" ca="1" si="386"/>
        <v>1</v>
      </c>
      <c r="L687" s="10" t="str">
        <f t="shared" ca="1" si="387"/>
        <v/>
      </c>
      <c r="M687" s="11" t="str">
        <f t="shared" ca="1" si="388"/>
        <v/>
      </c>
      <c r="N687" s="11" t="str">
        <f t="shared" ca="1" si="389"/>
        <v/>
      </c>
      <c r="O687" s="11" t="str">
        <f ca="1">IF(M687="","",IFERROR(VLOOKUP(VALUE(M687),'(辅)战斗时机表'!$A$4:$C$47,3,FALSE)&amp;IF(N687="","","("&amp;N687&amp;")"),"配置错误")&amp;IF(P687="",""," 或 "))</f>
        <v/>
      </c>
      <c r="P687" s="7" t="str">
        <f t="shared" ca="1" si="390"/>
        <v/>
      </c>
      <c r="Q687" s="7">
        <v>3</v>
      </c>
      <c r="R687" s="7">
        <f t="shared" ca="1" si="391"/>
        <v>1</v>
      </c>
      <c r="S687" s="10" t="str">
        <f t="shared" ca="1" si="392"/>
        <v/>
      </c>
      <c r="T687" s="11" t="str">
        <f t="shared" ca="1" si="393"/>
        <v/>
      </c>
      <c r="U687" s="11" t="str">
        <f t="shared" ca="1" si="394"/>
        <v/>
      </c>
      <c r="V687" s="11" t="str">
        <f ca="1">IF(T687="","",IFERROR(VLOOKUP(VALUE(T687),'(辅)战斗时机表'!$A$4:$C$47,3,FALSE)&amp;IF(U687="","","("&amp;U687&amp;")"),"配置错误")&amp;IF(W687="",""," 或 "))</f>
        <v/>
      </c>
      <c r="W687" s="7" t="str">
        <f t="shared" ca="1" si="395"/>
        <v/>
      </c>
      <c r="X687" s="7">
        <v>4</v>
      </c>
      <c r="Y687" s="7">
        <f t="shared" ca="1" si="396"/>
        <v>1</v>
      </c>
      <c r="Z687" s="10" t="str">
        <f t="shared" ca="1" si="397"/>
        <v/>
      </c>
      <c r="AA687" s="11" t="str">
        <f t="shared" ca="1" si="398"/>
        <v/>
      </c>
      <c r="AB687" s="11" t="str">
        <f t="shared" ca="1" si="399"/>
        <v/>
      </c>
      <c r="AC687" s="11" t="str">
        <f ca="1">IF(AA687="","",IFERROR(VLOOKUP(VALUE(AA687),'(辅)战斗时机表'!$A$4:$C$47,3,FALSE)&amp;IF(AB687="","","("&amp;AB687&amp;")"),"配置错误")&amp;IF(AD687="",""," 或 "))</f>
        <v/>
      </c>
      <c r="AD687" s="7" t="str">
        <f t="shared" ca="1" si="400"/>
        <v/>
      </c>
      <c r="AE687" s="7">
        <v>5</v>
      </c>
      <c r="AF687" s="7">
        <f t="shared" ca="1" si="401"/>
        <v>1</v>
      </c>
      <c r="AG687" s="10" t="str">
        <f t="shared" ca="1" si="402"/>
        <v/>
      </c>
      <c r="AH687" s="11" t="str">
        <f t="shared" ca="1" si="403"/>
        <v/>
      </c>
      <c r="AI687" s="11" t="str">
        <f t="shared" ca="1" si="404"/>
        <v/>
      </c>
      <c r="AJ687" s="11" t="str">
        <f ca="1">IF(AH687="","",IFERROR(VLOOKUP(VALUE(AH687),'(辅)战斗时机表'!$A$4:$C$47,3,FALSE)&amp;IF(AI687="","","("&amp;AI687&amp;")"),"配置错误")&amp;IF(AK687="",""," 或 "))</f>
        <v/>
      </c>
    </row>
    <row r="688" spans="1:36" x14ac:dyDescent="0.15">
      <c r="A688" s="9" t="str">
        <f t="shared" ca="1" si="380"/>
        <v/>
      </c>
      <c r="B688" s="7" t="str">
        <f ca="1">IF(OFFSET(Buff!R$6,ROW()-6,0)="","",OFFSET(Buff!R$6,ROW()-6,0))</f>
        <v/>
      </c>
      <c r="C688" s="7">
        <v>1</v>
      </c>
      <c r="D688" s="7">
        <f t="shared" ca="1" si="381"/>
        <v>1</v>
      </c>
      <c r="E688" s="10" t="str">
        <f t="shared" ca="1" si="382"/>
        <v/>
      </c>
      <c r="F688" s="11" t="str">
        <f t="shared" ca="1" si="383"/>
        <v/>
      </c>
      <c r="G688" s="11" t="str">
        <f t="shared" ca="1" si="384"/>
        <v/>
      </c>
      <c r="H688" s="11" t="str">
        <f ca="1">IF(F688="","",IFERROR(VLOOKUP(VALUE(F688),'(辅)战斗时机表'!$A$4:$C$47,3,FALSE)&amp;IF(G688="","","("&amp;G688&amp;")"),"配置错误")&amp;IF(I688="",""," 或 "))</f>
        <v/>
      </c>
      <c r="I688" s="7" t="str">
        <f t="shared" ca="1" si="385"/>
        <v/>
      </c>
      <c r="J688" s="7">
        <v>2</v>
      </c>
      <c r="K688" s="7">
        <f t="shared" ca="1" si="386"/>
        <v>1</v>
      </c>
      <c r="L688" s="10" t="str">
        <f t="shared" ca="1" si="387"/>
        <v/>
      </c>
      <c r="M688" s="11" t="str">
        <f t="shared" ca="1" si="388"/>
        <v/>
      </c>
      <c r="N688" s="11" t="str">
        <f t="shared" ca="1" si="389"/>
        <v/>
      </c>
      <c r="O688" s="11" t="str">
        <f ca="1">IF(M688="","",IFERROR(VLOOKUP(VALUE(M688),'(辅)战斗时机表'!$A$4:$C$47,3,FALSE)&amp;IF(N688="","","("&amp;N688&amp;")"),"配置错误")&amp;IF(P688="",""," 或 "))</f>
        <v/>
      </c>
      <c r="P688" s="7" t="str">
        <f t="shared" ca="1" si="390"/>
        <v/>
      </c>
      <c r="Q688" s="7">
        <v>3</v>
      </c>
      <c r="R688" s="7">
        <f t="shared" ca="1" si="391"/>
        <v>1</v>
      </c>
      <c r="S688" s="10" t="str">
        <f t="shared" ca="1" si="392"/>
        <v/>
      </c>
      <c r="T688" s="11" t="str">
        <f t="shared" ca="1" si="393"/>
        <v/>
      </c>
      <c r="U688" s="11" t="str">
        <f t="shared" ca="1" si="394"/>
        <v/>
      </c>
      <c r="V688" s="11" t="str">
        <f ca="1">IF(T688="","",IFERROR(VLOOKUP(VALUE(T688),'(辅)战斗时机表'!$A$4:$C$47,3,FALSE)&amp;IF(U688="","","("&amp;U688&amp;")"),"配置错误")&amp;IF(W688="",""," 或 "))</f>
        <v/>
      </c>
      <c r="W688" s="7" t="str">
        <f t="shared" ca="1" si="395"/>
        <v/>
      </c>
      <c r="X688" s="7">
        <v>4</v>
      </c>
      <c r="Y688" s="7">
        <f t="shared" ca="1" si="396"/>
        <v>1</v>
      </c>
      <c r="Z688" s="10" t="str">
        <f t="shared" ca="1" si="397"/>
        <v/>
      </c>
      <c r="AA688" s="11" t="str">
        <f t="shared" ca="1" si="398"/>
        <v/>
      </c>
      <c r="AB688" s="11" t="str">
        <f t="shared" ca="1" si="399"/>
        <v/>
      </c>
      <c r="AC688" s="11" t="str">
        <f ca="1">IF(AA688="","",IFERROR(VLOOKUP(VALUE(AA688),'(辅)战斗时机表'!$A$4:$C$47,3,FALSE)&amp;IF(AB688="","","("&amp;AB688&amp;")"),"配置错误")&amp;IF(AD688="",""," 或 "))</f>
        <v/>
      </c>
      <c r="AD688" s="7" t="str">
        <f t="shared" ca="1" si="400"/>
        <v/>
      </c>
      <c r="AE688" s="7">
        <v>5</v>
      </c>
      <c r="AF688" s="7">
        <f t="shared" ca="1" si="401"/>
        <v>1</v>
      </c>
      <c r="AG688" s="10" t="str">
        <f t="shared" ca="1" si="402"/>
        <v/>
      </c>
      <c r="AH688" s="11" t="str">
        <f t="shared" ca="1" si="403"/>
        <v/>
      </c>
      <c r="AI688" s="11" t="str">
        <f t="shared" ca="1" si="404"/>
        <v/>
      </c>
      <c r="AJ688" s="11" t="str">
        <f ca="1">IF(AH688="","",IFERROR(VLOOKUP(VALUE(AH688),'(辅)战斗时机表'!$A$4:$C$47,3,FALSE)&amp;IF(AI688="","","("&amp;AI688&amp;")"),"配置错误")&amp;IF(AK688="",""," 或 "))</f>
        <v/>
      </c>
    </row>
    <row r="689" spans="1:36" x14ac:dyDescent="0.15">
      <c r="A689" s="9" t="str">
        <f t="shared" ca="1" si="380"/>
        <v/>
      </c>
      <c r="B689" s="7" t="str">
        <f ca="1">IF(OFFSET(Buff!R$6,ROW()-6,0)="","",OFFSET(Buff!R$6,ROW()-6,0))</f>
        <v/>
      </c>
      <c r="C689" s="7">
        <v>1</v>
      </c>
      <c r="D689" s="7">
        <f t="shared" ca="1" si="381"/>
        <v>1</v>
      </c>
      <c r="E689" s="10" t="str">
        <f t="shared" ca="1" si="382"/>
        <v/>
      </c>
      <c r="F689" s="11" t="str">
        <f t="shared" ca="1" si="383"/>
        <v/>
      </c>
      <c r="G689" s="11" t="str">
        <f t="shared" ca="1" si="384"/>
        <v/>
      </c>
      <c r="H689" s="11" t="str">
        <f ca="1">IF(F689="","",IFERROR(VLOOKUP(VALUE(F689),'(辅)战斗时机表'!$A$4:$C$47,3,FALSE)&amp;IF(G689="","","("&amp;G689&amp;")"),"配置错误")&amp;IF(I689="",""," 或 "))</f>
        <v/>
      </c>
      <c r="I689" s="7" t="str">
        <f t="shared" ca="1" si="385"/>
        <v/>
      </c>
      <c r="J689" s="7">
        <v>2</v>
      </c>
      <c r="K689" s="7">
        <f t="shared" ca="1" si="386"/>
        <v>1</v>
      </c>
      <c r="L689" s="10" t="str">
        <f t="shared" ca="1" si="387"/>
        <v/>
      </c>
      <c r="M689" s="11" t="str">
        <f t="shared" ca="1" si="388"/>
        <v/>
      </c>
      <c r="N689" s="11" t="str">
        <f t="shared" ca="1" si="389"/>
        <v/>
      </c>
      <c r="O689" s="11" t="str">
        <f ca="1">IF(M689="","",IFERROR(VLOOKUP(VALUE(M689),'(辅)战斗时机表'!$A$4:$C$47,3,FALSE)&amp;IF(N689="","","("&amp;N689&amp;")"),"配置错误")&amp;IF(P689="",""," 或 "))</f>
        <v/>
      </c>
      <c r="P689" s="7" t="str">
        <f t="shared" ca="1" si="390"/>
        <v/>
      </c>
      <c r="Q689" s="7">
        <v>3</v>
      </c>
      <c r="R689" s="7">
        <f t="shared" ca="1" si="391"/>
        <v>1</v>
      </c>
      <c r="S689" s="10" t="str">
        <f t="shared" ca="1" si="392"/>
        <v/>
      </c>
      <c r="T689" s="11" t="str">
        <f t="shared" ca="1" si="393"/>
        <v/>
      </c>
      <c r="U689" s="11" t="str">
        <f t="shared" ca="1" si="394"/>
        <v/>
      </c>
      <c r="V689" s="11" t="str">
        <f ca="1">IF(T689="","",IFERROR(VLOOKUP(VALUE(T689),'(辅)战斗时机表'!$A$4:$C$47,3,FALSE)&amp;IF(U689="","","("&amp;U689&amp;")"),"配置错误")&amp;IF(W689="",""," 或 "))</f>
        <v/>
      </c>
      <c r="W689" s="7" t="str">
        <f t="shared" ca="1" si="395"/>
        <v/>
      </c>
      <c r="X689" s="7">
        <v>4</v>
      </c>
      <c r="Y689" s="7">
        <f t="shared" ca="1" si="396"/>
        <v>1</v>
      </c>
      <c r="Z689" s="10" t="str">
        <f t="shared" ca="1" si="397"/>
        <v/>
      </c>
      <c r="AA689" s="11" t="str">
        <f t="shared" ca="1" si="398"/>
        <v/>
      </c>
      <c r="AB689" s="11" t="str">
        <f t="shared" ca="1" si="399"/>
        <v/>
      </c>
      <c r="AC689" s="11" t="str">
        <f ca="1">IF(AA689="","",IFERROR(VLOOKUP(VALUE(AA689),'(辅)战斗时机表'!$A$4:$C$47,3,FALSE)&amp;IF(AB689="","","("&amp;AB689&amp;")"),"配置错误")&amp;IF(AD689="",""," 或 "))</f>
        <v/>
      </c>
      <c r="AD689" s="7" t="str">
        <f t="shared" ca="1" si="400"/>
        <v/>
      </c>
      <c r="AE689" s="7">
        <v>5</v>
      </c>
      <c r="AF689" s="7">
        <f t="shared" ca="1" si="401"/>
        <v>1</v>
      </c>
      <c r="AG689" s="10" t="str">
        <f t="shared" ca="1" si="402"/>
        <v/>
      </c>
      <c r="AH689" s="11" t="str">
        <f t="shared" ca="1" si="403"/>
        <v/>
      </c>
      <c r="AI689" s="11" t="str">
        <f t="shared" ca="1" si="404"/>
        <v/>
      </c>
      <c r="AJ689" s="11" t="str">
        <f ca="1">IF(AH689="","",IFERROR(VLOOKUP(VALUE(AH689),'(辅)战斗时机表'!$A$4:$C$47,3,FALSE)&amp;IF(AI689="","","("&amp;AI689&amp;")"),"配置错误")&amp;IF(AK689="",""," 或 "))</f>
        <v/>
      </c>
    </row>
    <row r="690" spans="1:36" x14ac:dyDescent="0.15">
      <c r="A690" s="9" t="str">
        <f t="shared" ca="1" si="380"/>
        <v/>
      </c>
      <c r="B690" s="7" t="str">
        <f ca="1">IF(OFFSET(Buff!R$6,ROW()-6,0)="","",OFFSET(Buff!R$6,ROW()-6,0))</f>
        <v/>
      </c>
      <c r="C690" s="7">
        <v>1</v>
      </c>
      <c r="D690" s="7">
        <f t="shared" ca="1" si="381"/>
        <v>1</v>
      </c>
      <c r="E690" s="10" t="str">
        <f t="shared" ca="1" si="382"/>
        <v/>
      </c>
      <c r="F690" s="11" t="str">
        <f t="shared" ca="1" si="383"/>
        <v/>
      </c>
      <c r="G690" s="11" t="str">
        <f t="shared" ca="1" si="384"/>
        <v/>
      </c>
      <c r="H690" s="11" t="str">
        <f ca="1">IF(F690="","",IFERROR(VLOOKUP(VALUE(F690),'(辅)战斗时机表'!$A$4:$C$47,3,FALSE)&amp;IF(G690="","","("&amp;G690&amp;")"),"配置错误")&amp;IF(I690="",""," 或 "))</f>
        <v/>
      </c>
      <c r="I690" s="7" t="str">
        <f t="shared" ca="1" si="385"/>
        <v/>
      </c>
      <c r="J690" s="7">
        <v>2</v>
      </c>
      <c r="K690" s="7">
        <f t="shared" ca="1" si="386"/>
        <v>1</v>
      </c>
      <c r="L690" s="10" t="str">
        <f t="shared" ca="1" si="387"/>
        <v/>
      </c>
      <c r="M690" s="11" t="str">
        <f t="shared" ca="1" si="388"/>
        <v/>
      </c>
      <c r="N690" s="11" t="str">
        <f t="shared" ca="1" si="389"/>
        <v/>
      </c>
      <c r="O690" s="11" t="str">
        <f ca="1">IF(M690="","",IFERROR(VLOOKUP(VALUE(M690),'(辅)战斗时机表'!$A$4:$C$47,3,FALSE)&amp;IF(N690="","","("&amp;N690&amp;")"),"配置错误")&amp;IF(P690="",""," 或 "))</f>
        <v/>
      </c>
      <c r="P690" s="7" t="str">
        <f t="shared" ca="1" si="390"/>
        <v/>
      </c>
      <c r="Q690" s="7">
        <v>3</v>
      </c>
      <c r="R690" s="7">
        <f t="shared" ca="1" si="391"/>
        <v>1</v>
      </c>
      <c r="S690" s="10" t="str">
        <f t="shared" ca="1" si="392"/>
        <v/>
      </c>
      <c r="T690" s="11" t="str">
        <f t="shared" ca="1" si="393"/>
        <v/>
      </c>
      <c r="U690" s="11" t="str">
        <f t="shared" ca="1" si="394"/>
        <v/>
      </c>
      <c r="V690" s="11" t="str">
        <f ca="1">IF(T690="","",IFERROR(VLOOKUP(VALUE(T690),'(辅)战斗时机表'!$A$4:$C$47,3,FALSE)&amp;IF(U690="","","("&amp;U690&amp;")"),"配置错误")&amp;IF(W690="",""," 或 "))</f>
        <v/>
      </c>
      <c r="W690" s="7" t="str">
        <f t="shared" ca="1" si="395"/>
        <v/>
      </c>
      <c r="X690" s="7">
        <v>4</v>
      </c>
      <c r="Y690" s="7">
        <f t="shared" ca="1" si="396"/>
        <v>1</v>
      </c>
      <c r="Z690" s="10" t="str">
        <f t="shared" ca="1" si="397"/>
        <v/>
      </c>
      <c r="AA690" s="11" t="str">
        <f t="shared" ca="1" si="398"/>
        <v/>
      </c>
      <c r="AB690" s="11" t="str">
        <f t="shared" ca="1" si="399"/>
        <v/>
      </c>
      <c r="AC690" s="11" t="str">
        <f ca="1">IF(AA690="","",IFERROR(VLOOKUP(VALUE(AA690),'(辅)战斗时机表'!$A$4:$C$47,3,FALSE)&amp;IF(AB690="","","("&amp;AB690&amp;")"),"配置错误")&amp;IF(AD690="",""," 或 "))</f>
        <v/>
      </c>
      <c r="AD690" s="7" t="str">
        <f t="shared" ca="1" si="400"/>
        <v/>
      </c>
      <c r="AE690" s="7">
        <v>5</v>
      </c>
      <c r="AF690" s="7">
        <f t="shared" ca="1" si="401"/>
        <v>1</v>
      </c>
      <c r="AG690" s="10" t="str">
        <f t="shared" ca="1" si="402"/>
        <v/>
      </c>
      <c r="AH690" s="11" t="str">
        <f t="shared" ca="1" si="403"/>
        <v/>
      </c>
      <c r="AI690" s="11" t="str">
        <f t="shared" ca="1" si="404"/>
        <v/>
      </c>
      <c r="AJ690" s="11" t="str">
        <f ca="1">IF(AH690="","",IFERROR(VLOOKUP(VALUE(AH690),'(辅)战斗时机表'!$A$4:$C$47,3,FALSE)&amp;IF(AI690="","","("&amp;AI690&amp;")"),"配置错误")&amp;IF(AK690="",""," 或 "))</f>
        <v/>
      </c>
    </row>
    <row r="691" spans="1:36" x14ac:dyDescent="0.15">
      <c r="A691" s="9" t="str">
        <f t="shared" ca="1" si="380"/>
        <v/>
      </c>
      <c r="B691" s="7" t="str">
        <f ca="1">IF(OFFSET(Buff!R$6,ROW()-6,0)="","",OFFSET(Buff!R$6,ROW()-6,0))</f>
        <v/>
      </c>
      <c r="C691" s="7">
        <v>1</v>
      </c>
      <c r="D691" s="7">
        <f t="shared" ca="1" si="381"/>
        <v>1</v>
      </c>
      <c r="E691" s="10" t="str">
        <f t="shared" ca="1" si="382"/>
        <v/>
      </c>
      <c r="F691" s="11" t="str">
        <f t="shared" ca="1" si="383"/>
        <v/>
      </c>
      <c r="G691" s="11" t="str">
        <f t="shared" ca="1" si="384"/>
        <v/>
      </c>
      <c r="H691" s="11" t="str">
        <f ca="1">IF(F691="","",IFERROR(VLOOKUP(VALUE(F691),'(辅)战斗时机表'!$A$4:$C$47,3,FALSE)&amp;IF(G691="","","("&amp;G691&amp;")"),"配置错误")&amp;IF(I691="",""," 或 "))</f>
        <v/>
      </c>
      <c r="I691" s="7" t="str">
        <f t="shared" ca="1" si="385"/>
        <v/>
      </c>
      <c r="J691" s="7">
        <v>2</v>
      </c>
      <c r="K691" s="7">
        <f t="shared" ca="1" si="386"/>
        <v>1</v>
      </c>
      <c r="L691" s="10" t="str">
        <f t="shared" ca="1" si="387"/>
        <v/>
      </c>
      <c r="M691" s="11" t="str">
        <f t="shared" ca="1" si="388"/>
        <v/>
      </c>
      <c r="N691" s="11" t="str">
        <f t="shared" ca="1" si="389"/>
        <v/>
      </c>
      <c r="O691" s="11" t="str">
        <f ca="1">IF(M691="","",IFERROR(VLOOKUP(VALUE(M691),'(辅)战斗时机表'!$A$4:$C$47,3,FALSE)&amp;IF(N691="","","("&amp;N691&amp;")"),"配置错误")&amp;IF(P691="",""," 或 "))</f>
        <v/>
      </c>
      <c r="P691" s="7" t="str">
        <f t="shared" ca="1" si="390"/>
        <v/>
      </c>
      <c r="Q691" s="7">
        <v>3</v>
      </c>
      <c r="R691" s="7">
        <f t="shared" ca="1" si="391"/>
        <v>1</v>
      </c>
      <c r="S691" s="10" t="str">
        <f t="shared" ca="1" si="392"/>
        <v/>
      </c>
      <c r="T691" s="11" t="str">
        <f t="shared" ca="1" si="393"/>
        <v/>
      </c>
      <c r="U691" s="11" t="str">
        <f t="shared" ca="1" si="394"/>
        <v/>
      </c>
      <c r="V691" s="11" t="str">
        <f ca="1">IF(T691="","",IFERROR(VLOOKUP(VALUE(T691),'(辅)战斗时机表'!$A$4:$C$47,3,FALSE)&amp;IF(U691="","","("&amp;U691&amp;")"),"配置错误")&amp;IF(W691="",""," 或 "))</f>
        <v/>
      </c>
      <c r="W691" s="7" t="str">
        <f t="shared" ca="1" si="395"/>
        <v/>
      </c>
      <c r="X691" s="7">
        <v>4</v>
      </c>
      <c r="Y691" s="7">
        <f t="shared" ca="1" si="396"/>
        <v>1</v>
      </c>
      <c r="Z691" s="10" t="str">
        <f t="shared" ca="1" si="397"/>
        <v/>
      </c>
      <c r="AA691" s="11" t="str">
        <f t="shared" ca="1" si="398"/>
        <v/>
      </c>
      <c r="AB691" s="11" t="str">
        <f t="shared" ca="1" si="399"/>
        <v/>
      </c>
      <c r="AC691" s="11" t="str">
        <f ca="1">IF(AA691="","",IFERROR(VLOOKUP(VALUE(AA691),'(辅)战斗时机表'!$A$4:$C$47,3,FALSE)&amp;IF(AB691="","","("&amp;AB691&amp;")"),"配置错误")&amp;IF(AD691="",""," 或 "))</f>
        <v/>
      </c>
      <c r="AD691" s="7" t="str">
        <f t="shared" ca="1" si="400"/>
        <v/>
      </c>
      <c r="AE691" s="7">
        <v>5</v>
      </c>
      <c r="AF691" s="7">
        <f t="shared" ca="1" si="401"/>
        <v>1</v>
      </c>
      <c r="AG691" s="10" t="str">
        <f t="shared" ca="1" si="402"/>
        <v/>
      </c>
      <c r="AH691" s="11" t="str">
        <f t="shared" ca="1" si="403"/>
        <v/>
      </c>
      <c r="AI691" s="11" t="str">
        <f t="shared" ca="1" si="404"/>
        <v/>
      </c>
      <c r="AJ691" s="11" t="str">
        <f ca="1">IF(AH691="","",IFERROR(VLOOKUP(VALUE(AH691),'(辅)战斗时机表'!$A$4:$C$47,3,FALSE)&amp;IF(AI691="","","("&amp;AI691&amp;")"),"配置错误")&amp;IF(AK691="",""," 或 "))</f>
        <v/>
      </c>
    </row>
    <row r="692" spans="1:36" x14ac:dyDescent="0.15">
      <c r="A692" s="9" t="str">
        <f t="shared" ca="1" si="380"/>
        <v/>
      </c>
      <c r="B692" s="7" t="str">
        <f ca="1">IF(OFFSET(Buff!R$6,ROW()-6,0)="","",OFFSET(Buff!R$6,ROW()-6,0))</f>
        <v/>
      </c>
      <c r="C692" s="7">
        <v>1</v>
      </c>
      <c r="D692" s="7">
        <f t="shared" ca="1" si="381"/>
        <v>1</v>
      </c>
      <c r="E692" s="10" t="str">
        <f t="shared" ca="1" si="382"/>
        <v/>
      </c>
      <c r="F692" s="11" t="str">
        <f t="shared" ca="1" si="383"/>
        <v/>
      </c>
      <c r="G692" s="11" t="str">
        <f t="shared" ca="1" si="384"/>
        <v/>
      </c>
      <c r="H692" s="11" t="str">
        <f ca="1">IF(F692="","",IFERROR(VLOOKUP(VALUE(F692),'(辅)战斗时机表'!$A$4:$C$47,3,FALSE)&amp;IF(G692="","","("&amp;G692&amp;")"),"配置错误")&amp;IF(I692="",""," 或 "))</f>
        <v/>
      </c>
      <c r="I692" s="7" t="str">
        <f t="shared" ca="1" si="385"/>
        <v/>
      </c>
      <c r="J692" s="7">
        <v>2</v>
      </c>
      <c r="K692" s="7">
        <f t="shared" ca="1" si="386"/>
        <v>1</v>
      </c>
      <c r="L692" s="10" t="str">
        <f t="shared" ca="1" si="387"/>
        <v/>
      </c>
      <c r="M692" s="11" t="str">
        <f t="shared" ca="1" si="388"/>
        <v/>
      </c>
      <c r="N692" s="11" t="str">
        <f t="shared" ca="1" si="389"/>
        <v/>
      </c>
      <c r="O692" s="11" t="str">
        <f ca="1">IF(M692="","",IFERROR(VLOOKUP(VALUE(M692),'(辅)战斗时机表'!$A$4:$C$47,3,FALSE)&amp;IF(N692="","","("&amp;N692&amp;")"),"配置错误")&amp;IF(P692="",""," 或 "))</f>
        <v/>
      </c>
      <c r="P692" s="7" t="str">
        <f t="shared" ca="1" si="390"/>
        <v/>
      </c>
      <c r="Q692" s="7">
        <v>3</v>
      </c>
      <c r="R692" s="7">
        <f t="shared" ca="1" si="391"/>
        <v>1</v>
      </c>
      <c r="S692" s="10" t="str">
        <f t="shared" ca="1" si="392"/>
        <v/>
      </c>
      <c r="T692" s="11" t="str">
        <f t="shared" ca="1" si="393"/>
        <v/>
      </c>
      <c r="U692" s="11" t="str">
        <f t="shared" ca="1" si="394"/>
        <v/>
      </c>
      <c r="V692" s="11" t="str">
        <f ca="1">IF(T692="","",IFERROR(VLOOKUP(VALUE(T692),'(辅)战斗时机表'!$A$4:$C$47,3,FALSE)&amp;IF(U692="","","("&amp;U692&amp;")"),"配置错误")&amp;IF(W692="",""," 或 "))</f>
        <v/>
      </c>
      <c r="W692" s="7" t="str">
        <f t="shared" ca="1" si="395"/>
        <v/>
      </c>
      <c r="X692" s="7">
        <v>4</v>
      </c>
      <c r="Y692" s="7">
        <f t="shared" ca="1" si="396"/>
        <v>1</v>
      </c>
      <c r="Z692" s="10" t="str">
        <f t="shared" ca="1" si="397"/>
        <v/>
      </c>
      <c r="AA692" s="11" t="str">
        <f t="shared" ca="1" si="398"/>
        <v/>
      </c>
      <c r="AB692" s="11" t="str">
        <f t="shared" ca="1" si="399"/>
        <v/>
      </c>
      <c r="AC692" s="11" t="str">
        <f ca="1">IF(AA692="","",IFERROR(VLOOKUP(VALUE(AA692),'(辅)战斗时机表'!$A$4:$C$47,3,FALSE)&amp;IF(AB692="","","("&amp;AB692&amp;")"),"配置错误")&amp;IF(AD692="",""," 或 "))</f>
        <v/>
      </c>
      <c r="AD692" s="7" t="str">
        <f t="shared" ca="1" si="400"/>
        <v/>
      </c>
      <c r="AE692" s="7">
        <v>5</v>
      </c>
      <c r="AF692" s="7">
        <f t="shared" ca="1" si="401"/>
        <v>1</v>
      </c>
      <c r="AG692" s="10" t="str">
        <f t="shared" ca="1" si="402"/>
        <v/>
      </c>
      <c r="AH692" s="11" t="str">
        <f t="shared" ca="1" si="403"/>
        <v/>
      </c>
      <c r="AI692" s="11" t="str">
        <f t="shared" ca="1" si="404"/>
        <v/>
      </c>
      <c r="AJ692" s="11" t="str">
        <f ca="1">IF(AH692="","",IFERROR(VLOOKUP(VALUE(AH692),'(辅)战斗时机表'!$A$4:$C$47,3,FALSE)&amp;IF(AI692="","","("&amp;AI692&amp;")"),"配置错误")&amp;IF(AK692="",""," 或 "))</f>
        <v/>
      </c>
    </row>
    <row r="693" spans="1:36" x14ac:dyDescent="0.15">
      <c r="A693" s="9" t="str">
        <f t="shared" ca="1" si="380"/>
        <v/>
      </c>
      <c r="B693" s="7" t="str">
        <f ca="1">IF(OFFSET(Buff!R$6,ROW()-6,0)="","",OFFSET(Buff!R$6,ROW()-6,0))</f>
        <v/>
      </c>
      <c r="C693" s="7">
        <v>1</v>
      </c>
      <c r="D693" s="7">
        <f t="shared" ca="1" si="381"/>
        <v>1</v>
      </c>
      <c r="E693" s="10" t="str">
        <f t="shared" ca="1" si="382"/>
        <v/>
      </c>
      <c r="F693" s="11" t="str">
        <f t="shared" ca="1" si="383"/>
        <v/>
      </c>
      <c r="G693" s="11" t="str">
        <f t="shared" ca="1" si="384"/>
        <v/>
      </c>
      <c r="H693" s="11" t="str">
        <f ca="1">IF(F693="","",IFERROR(VLOOKUP(VALUE(F693),'(辅)战斗时机表'!$A$4:$C$47,3,FALSE)&amp;IF(G693="","","("&amp;G693&amp;")"),"配置错误")&amp;IF(I693="",""," 或 "))</f>
        <v/>
      </c>
      <c r="I693" s="7" t="str">
        <f t="shared" ca="1" si="385"/>
        <v/>
      </c>
      <c r="J693" s="7">
        <v>2</v>
      </c>
      <c r="K693" s="7">
        <f t="shared" ca="1" si="386"/>
        <v>1</v>
      </c>
      <c r="L693" s="10" t="str">
        <f t="shared" ca="1" si="387"/>
        <v/>
      </c>
      <c r="M693" s="11" t="str">
        <f t="shared" ca="1" si="388"/>
        <v/>
      </c>
      <c r="N693" s="11" t="str">
        <f t="shared" ca="1" si="389"/>
        <v/>
      </c>
      <c r="O693" s="11" t="str">
        <f ca="1">IF(M693="","",IFERROR(VLOOKUP(VALUE(M693),'(辅)战斗时机表'!$A$4:$C$47,3,FALSE)&amp;IF(N693="","","("&amp;N693&amp;")"),"配置错误")&amp;IF(P693="",""," 或 "))</f>
        <v/>
      </c>
      <c r="P693" s="7" t="str">
        <f t="shared" ca="1" si="390"/>
        <v/>
      </c>
      <c r="Q693" s="7">
        <v>3</v>
      </c>
      <c r="R693" s="7">
        <f t="shared" ca="1" si="391"/>
        <v>1</v>
      </c>
      <c r="S693" s="10" t="str">
        <f t="shared" ca="1" si="392"/>
        <v/>
      </c>
      <c r="T693" s="11" t="str">
        <f t="shared" ca="1" si="393"/>
        <v/>
      </c>
      <c r="U693" s="11" t="str">
        <f t="shared" ca="1" si="394"/>
        <v/>
      </c>
      <c r="V693" s="11" t="str">
        <f ca="1">IF(T693="","",IFERROR(VLOOKUP(VALUE(T693),'(辅)战斗时机表'!$A$4:$C$47,3,FALSE)&amp;IF(U693="","","("&amp;U693&amp;")"),"配置错误")&amp;IF(W693="",""," 或 "))</f>
        <v/>
      </c>
      <c r="W693" s="7" t="str">
        <f t="shared" ca="1" si="395"/>
        <v/>
      </c>
      <c r="X693" s="7">
        <v>4</v>
      </c>
      <c r="Y693" s="7">
        <f t="shared" ca="1" si="396"/>
        <v>1</v>
      </c>
      <c r="Z693" s="10" t="str">
        <f t="shared" ca="1" si="397"/>
        <v/>
      </c>
      <c r="AA693" s="11" t="str">
        <f t="shared" ca="1" si="398"/>
        <v/>
      </c>
      <c r="AB693" s="11" t="str">
        <f t="shared" ca="1" si="399"/>
        <v/>
      </c>
      <c r="AC693" s="11" t="str">
        <f ca="1">IF(AA693="","",IFERROR(VLOOKUP(VALUE(AA693),'(辅)战斗时机表'!$A$4:$C$47,3,FALSE)&amp;IF(AB693="","","("&amp;AB693&amp;")"),"配置错误")&amp;IF(AD693="",""," 或 "))</f>
        <v/>
      </c>
      <c r="AD693" s="7" t="str">
        <f t="shared" ca="1" si="400"/>
        <v/>
      </c>
      <c r="AE693" s="7">
        <v>5</v>
      </c>
      <c r="AF693" s="7">
        <f t="shared" ca="1" si="401"/>
        <v>1</v>
      </c>
      <c r="AG693" s="10" t="str">
        <f t="shared" ca="1" si="402"/>
        <v/>
      </c>
      <c r="AH693" s="11" t="str">
        <f t="shared" ca="1" si="403"/>
        <v/>
      </c>
      <c r="AI693" s="11" t="str">
        <f t="shared" ca="1" si="404"/>
        <v/>
      </c>
      <c r="AJ693" s="11" t="str">
        <f ca="1">IF(AH693="","",IFERROR(VLOOKUP(VALUE(AH693),'(辅)战斗时机表'!$A$4:$C$47,3,FALSE)&amp;IF(AI693="","","("&amp;AI693&amp;")"),"配置错误")&amp;IF(AK693="",""," 或 "))</f>
        <v/>
      </c>
    </row>
    <row r="694" spans="1:36" x14ac:dyDescent="0.15">
      <c r="A694" s="9" t="str">
        <f t="shared" ca="1" si="380"/>
        <v/>
      </c>
      <c r="B694" s="7" t="str">
        <f ca="1">IF(OFFSET(Buff!R$6,ROW()-6,0)="","",OFFSET(Buff!R$6,ROW()-6,0))</f>
        <v/>
      </c>
      <c r="C694" s="7">
        <v>1</v>
      </c>
      <c r="D694" s="7">
        <f t="shared" ca="1" si="381"/>
        <v>1</v>
      </c>
      <c r="E694" s="10" t="str">
        <f t="shared" ca="1" si="382"/>
        <v/>
      </c>
      <c r="F694" s="11" t="str">
        <f t="shared" ca="1" si="383"/>
        <v/>
      </c>
      <c r="G694" s="11" t="str">
        <f t="shared" ca="1" si="384"/>
        <v/>
      </c>
      <c r="H694" s="11" t="str">
        <f ca="1">IF(F694="","",IFERROR(VLOOKUP(VALUE(F694),'(辅)战斗时机表'!$A$4:$C$47,3,FALSE)&amp;IF(G694="","","("&amp;G694&amp;")"),"配置错误")&amp;IF(I694="",""," 或 "))</f>
        <v/>
      </c>
      <c r="I694" s="7" t="str">
        <f t="shared" ca="1" si="385"/>
        <v/>
      </c>
      <c r="J694" s="7">
        <v>2</v>
      </c>
      <c r="K694" s="7">
        <f t="shared" ca="1" si="386"/>
        <v>1</v>
      </c>
      <c r="L694" s="10" t="str">
        <f t="shared" ca="1" si="387"/>
        <v/>
      </c>
      <c r="M694" s="11" t="str">
        <f t="shared" ca="1" si="388"/>
        <v/>
      </c>
      <c r="N694" s="11" t="str">
        <f t="shared" ca="1" si="389"/>
        <v/>
      </c>
      <c r="O694" s="11" t="str">
        <f ca="1">IF(M694="","",IFERROR(VLOOKUP(VALUE(M694),'(辅)战斗时机表'!$A$4:$C$47,3,FALSE)&amp;IF(N694="","","("&amp;N694&amp;")"),"配置错误")&amp;IF(P694="",""," 或 "))</f>
        <v/>
      </c>
      <c r="P694" s="7" t="str">
        <f t="shared" ca="1" si="390"/>
        <v/>
      </c>
      <c r="Q694" s="7">
        <v>3</v>
      </c>
      <c r="R694" s="7">
        <f t="shared" ca="1" si="391"/>
        <v>1</v>
      </c>
      <c r="S694" s="10" t="str">
        <f t="shared" ca="1" si="392"/>
        <v/>
      </c>
      <c r="T694" s="11" t="str">
        <f t="shared" ca="1" si="393"/>
        <v/>
      </c>
      <c r="U694" s="11" t="str">
        <f t="shared" ca="1" si="394"/>
        <v/>
      </c>
      <c r="V694" s="11" t="str">
        <f ca="1">IF(T694="","",IFERROR(VLOOKUP(VALUE(T694),'(辅)战斗时机表'!$A$4:$C$47,3,FALSE)&amp;IF(U694="","","("&amp;U694&amp;")"),"配置错误")&amp;IF(W694="",""," 或 "))</f>
        <v/>
      </c>
      <c r="W694" s="7" t="str">
        <f t="shared" ca="1" si="395"/>
        <v/>
      </c>
      <c r="X694" s="7">
        <v>4</v>
      </c>
      <c r="Y694" s="7">
        <f t="shared" ca="1" si="396"/>
        <v>1</v>
      </c>
      <c r="Z694" s="10" t="str">
        <f t="shared" ca="1" si="397"/>
        <v/>
      </c>
      <c r="AA694" s="11" t="str">
        <f t="shared" ca="1" si="398"/>
        <v/>
      </c>
      <c r="AB694" s="11" t="str">
        <f t="shared" ca="1" si="399"/>
        <v/>
      </c>
      <c r="AC694" s="11" t="str">
        <f ca="1">IF(AA694="","",IFERROR(VLOOKUP(VALUE(AA694),'(辅)战斗时机表'!$A$4:$C$47,3,FALSE)&amp;IF(AB694="","","("&amp;AB694&amp;")"),"配置错误")&amp;IF(AD694="",""," 或 "))</f>
        <v/>
      </c>
      <c r="AD694" s="7" t="str">
        <f t="shared" ca="1" si="400"/>
        <v/>
      </c>
      <c r="AE694" s="7">
        <v>5</v>
      </c>
      <c r="AF694" s="7">
        <f t="shared" ca="1" si="401"/>
        <v>1</v>
      </c>
      <c r="AG694" s="10" t="str">
        <f t="shared" ca="1" si="402"/>
        <v/>
      </c>
      <c r="AH694" s="11" t="str">
        <f t="shared" ca="1" si="403"/>
        <v/>
      </c>
      <c r="AI694" s="11" t="str">
        <f t="shared" ca="1" si="404"/>
        <v/>
      </c>
      <c r="AJ694" s="11" t="str">
        <f ca="1">IF(AH694="","",IFERROR(VLOOKUP(VALUE(AH694),'(辅)战斗时机表'!$A$4:$C$47,3,FALSE)&amp;IF(AI694="","","("&amp;AI694&amp;")"),"配置错误")&amp;IF(AK694="",""," 或 "))</f>
        <v/>
      </c>
    </row>
    <row r="695" spans="1:36" x14ac:dyDescent="0.15">
      <c r="A695" s="9" t="str">
        <f t="shared" ca="1" si="380"/>
        <v/>
      </c>
      <c r="B695" s="7" t="str">
        <f ca="1">IF(OFFSET(Buff!R$6,ROW()-6,0)="","",OFFSET(Buff!R$6,ROW()-6,0))</f>
        <v/>
      </c>
      <c r="C695" s="7">
        <v>1</v>
      </c>
      <c r="D695" s="7">
        <f t="shared" ca="1" si="381"/>
        <v>1</v>
      </c>
      <c r="E695" s="10" t="str">
        <f t="shared" ca="1" si="382"/>
        <v/>
      </c>
      <c r="F695" s="11" t="str">
        <f t="shared" ca="1" si="383"/>
        <v/>
      </c>
      <c r="G695" s="11" t="str">
        <f t="shared" ca="1" si="384"/>
        <v/>
      </c>
      <c r="H695" s="11" t="str">
        <f ca="1">IF(F695="","",IFERROR(VLOOKUP(VALUE(F695),'(辅)战斗时机表'!$A$4:$C$47,3,FALSE)&amp;IF(G695="","","("&amp;G695&amp;")"),"配置错误")&amp;IF(I695="",""," 或 "))</f>
        <v/>
      </c>
      <c r="I695" s="7" t="str">
        <f t="shared" ca="1" si="385"/>
        <v/>
      </c>
      <c r="J695" s="7">
        <v>2</v>
      </c>
      <c r="K695" s="7">
        <f t="shared" ca="1" si="386"/>
        <v>1</v>
      </c>
      <c r="L695" s="10" t="str">
        <f t="shared" ca="1" si="387"/>
        <v/>
      </c>
      <c r="M695" s="11" t="str">
        <f t="shared" ca="1" si="388"/>
        <v/>
      </c>
      <c r="N695" s="11" t="str">
        <f t="shared" ca="1" si="389"/>
        <v/>
      </c>
      <c r="O695" s="11" t="str">
        <f ca="1">IF(M695="","",IFERROR(VLOOKUP(VALUE(M695),'(辅)战斗时机表'!$A$4:$C$47,3,FALSE)&amp;IF(N695="","","("&amp;N695&amp;")"),"配置错误")&amp;IF(P695="",""," 或 "))</f>
        <v/>
      </c>
      <c r="P695" s="7" t="str">
        <f t="shared" ca="1" si="390"/>
        <v/>
      </c>
      <c r="Q695" s="7">
        <v>3</v>
      </c>
      <c r="R695" s="7">
        <f t="shared" ca="1" si="391"/>
        <v>1</v>
      </c>
      <c r="S695" s="10" t="str">
        <f t="shared" ca="1" si="392"/>
        <v/>
      </c>
      <c r="T695" s="11" t="str">
        <f t="shared" ca="1" si="393"/>
        <v/>
      </c>
      <c r="U695" s="11" t="str">
        <f t="shared" ca="1" si="394"/>
        <v/>
      </c>
      <c r="V695" s="11" t="str">
        <f ca="1">IF(T695="","",IFERROR(VLOOKUP(VALUE(T695),'(辅)战斗时机表'!$A$4:$C$47,3,FALSE)&amp;IF(U695="","","("&amp;U695&amp;")"),"配置错误")&amp;IF(W695="",""," 或 "))</f>
        <v/>
      </c>
      <c r="W695" s="7" t="str">
        <f t="shared" ca="1" si="395"/>
        <v/>
      </c>
      <c r="X695" s="7">
        <v>4</v>
      </c>
      <c r="Y695" s="7">
        <f t="shared" ca="1" si="396"/>
        <v>1</v>
      </c>
      <c r="Z695" s="10" t="str">
        <f t="shared" ca="1" si="397"/>
        <v/>
      </c>
      <c r="AA695" s="11" t="str">
        <f t="shared" ca="1" si="398"/>
        <v/>
      </c>
      <c r="AB695" s="11" t="str">
        <f t="shared" ca="1" si="399"/>
        <v/>
      </c>
      <c r="AC695" s="11" t="str">
        <f ca="1">IF(AA695="","",IFERROR(VLOOKUP(VALUE(AA695),'(辅)战斗时机表'!$A$4:$C$47,3,FALSE)&amp;IF(AB695="","","("&amp;AB695&amp;")"),"配置错误")&amp;IF(AD695="",""," 或 "))</f>
        <v/>
      </c>
      <c r="AD695" s="7" t="str">
        <f t="shared" ca="1" si="400"/>
        <v/>
      </c>
      <c r="AE695" s="7">
        <v>5</v>
      </c>
      <c r="AF695" s="7">
        <f t="shared" ca="1" si="401"/>
        <v>1</v>
      </c>
      <c r="AG695" s="10" t="str">
        <f t="shared" ca="1" si="402"/>
        <v/>
      </c>
      <c r="AH695" s="11" t="str">
        <f t="shared" ca="1" si="403"/>
        <v/>
      </c>
      <c r="AI695" s="11" t="str">
        <f t="shared" ca="1" si="404"/>
        <v/>
      </c>
      <c r="AJ695" s="11" t="str">
        <f ca="1">IF(AH695="","",IFERROR(VLOOKUP(VALUE(AH695),'(辅)战斗时机表'!$A$4:$C$47,3,FALSE)&amp;IF(AI695="","","("&amp;AI695&amp;")"),"配置错误")&amp;IF(AK695="",""," 或 "))</f>
        <v/>
      </c>
    </row>
    <row r="696" spans="1:36" x14ac:dyDescent="0.15">
      <c r="A696" s="9" t="str">
        <f t="shared" ref="A696:A759" ca="1" si="405">H696&amp;O696&amp;V696&amp;AC696&amp;AJ696</f>
        <v/>
      </c>
      <c r="B696" s="7" t="str">
        <f ca="1">IF(OFFSET(Buff!R$6,ROW()-6,0)="","",OFFSET(Buff!R$6,ROW()-6,0))</f>
        <v/>
      </c>
      <c r="C696" s="7">
        <v>1</v>
      </c>
      <c r="D696" s="7">
        <f t="shared" ref="D696:D759" ca="1" si="406">IFERROR(FIND("|",B696,1),LEN(B696)+1)</f>
        <v>1</v>
      </c>
      <c r="E696" s="10" t="str">
        <f t="shared" ref="E696:E759" ca="1" si="407">MID(B696,1,(D696-1))</f>
        <v/>
      </c>
      <c r="F696" s="11" t="str">
        <f t="shared" ref="F696:F759" ca="1" si="408">IFERROR(LEFT(E696,IFERROR(FIND(";",E696)-1,LEN(E696))),"")</f>
        <v/>
      </c>
      <c r="G696" s="11" t="str">
        <f t="shared" ref="G696:G759" ca="1" si="409">RIGHT(E696,LEN(E696)-LEN(F696)-0)</f>
        <v/>
      </c>
      <c r="H696" s="11" t="str">
        <f ca="1">IF(F696="","",IFERROR(VLOOKUP(VALUE(F696),'(辅)战斗时机表'!$A$4:$C$47,3,FALSE)&amp;IF(G696="","","("&amp;G696&amp;")"),"配置错误")&amp;IF(I696="",""," 或 "))</f>
        <v/>
      </c>
      <c r="I696" s="7" t="str">
        <f t="shared" ref="I696:I759" ca="1" si="410">IFERROR(MID(B696,D696+1,LEN(B696)-D696),"")</f>
        <v/>
      </c>
      <c r="J696" s="7">
        <v>2</v>
      </c>
      <c r="K696" s="7">
        <f t="shared" ref="K696:K759" ca="1" si="411">IFERROR(FIND("|",I696,1),LEN(I696)+1)</f>
        <v>1</v>
      </c>
      <c r="L696" s="10" t="str">
        <f t="shared" ref="L696:L759" ca="1" si="412">MID(I696,1,(K696-1))</f>
        <v/>
      </c>
      <c r="M696" s="11" t="str">
        <f t="shared" ref="M696:M759" ca="1" si="413">IFERROR(LEFT(L696,IFERROR(FIND(";",L696)-1,LEN(L696))),"")</f>
        <v/>
      </c>
      <c r="N696" s="11" t="str">
        <f t="shared" ref="N696:N759" ca="1" si="414">RIGHT(L696,LEN(L696)-LEN(M696)-0)</f>
        <v/>
      </c>
      <c r="O696" s="11" t="str">
        <f ca="1">IF(M696="","",IFERROR(VLOOKUP(VALUE(M696),'(辅)战斗时机表'!$A$4:$C$47,3,FALSE)&amp;IF(N696="","","("&amp;N696&amp;")"),"配置错误")&amp;IF(P696="",""," 或 "))</f>
        <v/>
      </c>
      <c r="P696" s="7" t="str">
        <f t="shared" ref="P696:P759" ca="1" si="415">IFERROR(MID(I696,K696+1,LEN(I696)-K696),"")</f>
        <v/>
      </c>
      <c r="Q696" s="7">
        <v>3</v>
      </c>
      <c r="R696" s="7">
        <f t="shared" ref="R696:R759" ca="1" si="416">IFERROR(FIND("|",P696,1),LEN(P696)+1)</f>
        <v>1</v>
      </c>
      <c r="S696" s="10" t="str">
        <f t="shared" ref="S696:S759" ca="1" si="417">MID(P696,1,(R696-1))</f>
        <v/>
      </c>
      <c r="T696" s="11" t="str">
        <f t="shared" ref="T696:T759" ca="1" si="418">IFERROR(LEFT(S696,IFERROR(FIND(";",S696)-1,LEN(S696))),"")</f>
        <v/>
      </c>
      <c r="U696" s="11" t="str">
        <f t="shared" ref="U696:U759" ca="1" si="419">RIGHT(S696,LEN(S696)-LEN(T696)-0)</f>
        <v/>
      </c>
      <c r="V696" s="11" t="str">
        <f ca="1">IF(T696="","",IFERROR(VLOOKUP(VALUE(T696),'(辅)战斗时机表'!$A$4:$C$47,3,FALSE)&amp;IF(U696="","","("&amp;U696&amp;")"),"配置错误")&amp;IF(W696="",""," 或 "))</f>
        <v/>
      </c>
      <c r="W696" s="7" t="str">
        <f t="shared" ref="W696:W759" ca="1" si="420">IFERROR(MID(P696,R696+1,LEN(P696)-R696),"")</f>
        <v/>
      </c>
      <c r="X696" s="7">
        <v>4</v>
      </c>
      <c r="Y696" s="7">
        <f t="shared" ref="Y696:Y759" ca="1" si="421">IFERROR(FIND("|",W696,1),LEN(W696)+1)</f>
        <v>1</v>
      </c>
      <c r="Z696" s="10" t="str">
        <f t="shared" ref="Z696:Z759" ca="1" si="422">MID(W696,1,(Y696-1))</f>
        <v/>
      </c>
      <c r="AA696" s="11" t="str">
        <f t="shared" ref="AA696:AA759" ca="1" si="423">IFERROR(LEFT(Z696,IFERROR(FIND(";",Z696)-1,LEN(Z696))),"")</f>
        <v/>
      </c>
      <c r="AB696" s="11" t="str">
        <f t="shared" ref="AB696:AB759" ca="1" si="424">RIGHT(Z696,LEN(Z696)-LEN(AA696)-0)</f>
        <v/>
      </c>
      <c r="AC696" s="11" t="str">
        <f ca="1">IF(AA696="","",IFERROR(VLOOKUP(VALUE(AA696),'(辅)战斗时机表'!$A$4:$C$47,3,FALSE)&amp;IF(AB696="","","("&amp;AB696&amp;")"),"配置错误")&amp;IF(AD696="",""," 或 "))</f>
        <v/>
      </c>
      <c r="AD696" s="7" t="str">
        <f t="shared" ref="AD696:AD759" ca="1" si="425">IFERROR(MID(W696,Y696+1,LEN(W696)-Y696),"")</f>
        <v/>
      </c>
      <c r="AE696" s="7">
        <v>5</v>
      </c>
      <c r="AF696" s="7">
        <f t="shared" ref="AF696:AF759" ca="1" si="426">IFERROR(FIND("|",AD696,1),LEN(AD696)+1)</f>
        <v>1</v>
      </c>
      <c r="AG696" s="10" t="str">
        <f t="shared" ref="AG696:AG759" ca="1" si="427">MID(AD696,1,(AF696-1))</f>
        <v/>
      </c>
      <c r="AH696" s="11" t="str">
        <f t="shared" ref="AH696:AH759" ca="1" si="428">IFERROR(LEFT(AG696,IFERROR(FIND(";",AG696)-1,LEN(AG696))),"")</f>
        <v/>
      </c>
      <c r="AI696" s="11" t="str">
        <f t="shared" ref="AI696:AI759" ca="1" si="429">RIGHT(AG696,LEN(AG696)-LEN(AH696)-0)</f>
        <v/>
      </c>
      <c r="AJ696" s="11" t="str">
        <f ca="1">IF(AH696="","",IFERROR(VLOOKUP(VALUE(AH696),'(辅)战斗时机表'!$A$4:$C$47,3,FALSE)&amp;IF(AI696="","","("&amp;AI696&amp;")"),"配置错误")&amp;IF(AK696="",""," 或 "))</f>
        <v/>
      </c>
    </row>
    <row r="697" spans="1:36" x14ac:dyDescent="0.15">
      <c r="A697" s="9" t="str">
        <f t="shared" ca="1" si="405"/>
        <v/>
      </c>
      <c r="B697" s="7" t="str">
        <f ca="1">IF(OFFSET(Buff!R$6,ROW()-6,0)="","",OFFSET(Buff!R$6,ROW()-6,0))</f>
        <v/>
      </c>
      <c r="C697" s="7">
        <v>1</v>
      </c>
      <c r="D697" s="7">
        <f t="shared" ca="1" si="406"/>
        <v>1</v>
      </c>
      <c r="E697" s="10" t="str">
        <f t="shared" ca="1" si="407"/>
        <v/>
      </c>
      <c r="F697" s="11" t="str">
        <f t="shared" ca="1" si="408"/>
        <v/>
      </c>
      <c r="G697" s="11" t="str">
        <f t="shared" ca="1" si="409"/>
        <v/>
      </c>
      <c r="H697" s="11" t="str">
        <f ca="1">IF(F697="","",IFERROR(VLOOKUP(VALUE(F697),'(辅)战斗时机表'!$A$4:$C$47,3,FALSE)&amp;IF(G697="","","("&amp;G697&amp;")"),"配置错误")&amp;IF(I697="",""," 或 "))</f>
        <v/>
      </c>
      <c r="I697" s="7" t="str">
        <f t="shared" ca="1" si="410"/>
        <v/>
      </c>
      <c r="J697" s="7">
        <v>2</v>
      </c>
      <c r="K697" s="7">
        <f t="shared" ca="1" si="411"/>
        <v>1</v>
      </c>
      <c r="L697" s="10" t="str">
        <f t="shared" ca="1" si="412"/>
        <v/>
      </c>
      <c r="M697" s="11" t="str">
        <f t="shared" ca="1" si="413"/>
        <v/>
      </c>
      <c r="N697" s="11" t="str">
        <f t="shared" ca="1" si="414"/>
        <v/>
      </c>
      <c r="O697" s="11" t="str">
        <f ca="1">IF(M697="","",IFERROR(VLOOKUP(VALUE(M697),'(辅)战斗时机表'!$A$4:$C$47,3,FALSE)&amp;IF(N697="","","("&amp;N697&amp;")"),"配置错误")&amp;IF(P697="",""," 或 "))</f>
        <v/>
      </c>
      <c r="P697" s="7" t="str">
        <f t="shared" ca="1" si="415"/>
        <v/>
      </c>
      <c r="Q697" s="7">
        <v>3</v>
      </c>
      <c r="R697" s="7">
        <f t="shared" ca="1" si="416"/>
        <v>1</v>
      </c>
      <c r="S697" s="10" t="str">
        <f t="shared" ca="1" si="417"/>
        <v/>
      </c>
      <c r="T697" s="11" t="str">
        <f t="shared" ca="1" si="418"/>
        <v/>
      </c>
      <c r="U697" s="11" t="str">
        <f t="shared" ca="1" si="419"/>
        <v/>
      </c>
      <c r="V697" s="11" t="str">
        <f ca="1">IF(T697="","",IFERROR(VLOOKUP(VALUE(T697),'(辅)战斗时机表'!$A$4:$C$47,3,FALSE)&amp;IF(U697="","","("&amp;U697&amp;")"),"配置错误")&amp;IF(W697="",""," 或 "))</f>
        <v/>
      </c>
      <c r="W697" s="7" t="str">
        <f t="shared" ca="1" si="420"/>
        <v/>
      </c>
      <c r="X697" s="7">
        <v>4</v>
      </c>
      <c r="Y697" s="7">
        <f t="shared" ca="1" si="421"/>
        <v>1</v>
      </c>
      <c r="Z697" s="10" t="str">
        <f t="shared" ca="1" si="422"/>
        <v/>
      </c>
      <c r="AA697" s="11" t="str">
        <f t="shared" ca="1" si="423"/>
        <v/>
      </c>
      <c r="AB697" s="11" t="str">
        <f t="shared" ca="1" si="424"/>
        <v/>
      </c>
      <c r="AC697" s="11" t="str">
        <f ca="1">IF(AA697="","",IFERROR(VLOOKUP(VALUE(AA697),'(辅)战斗时机表'!$A$4:$C$47,3,FALSE)&amp;IF(AB697="","","("&amp;AB697&amp;")"),"配置错误")&amp;IF(AD697="",""," 或 "))</f>
        <v/>
      </c>
      <c r="AD697" s="7" t="str">
        <f t="shared" ca="1" si="425"/>
        <v/>
      </c>
      <c r="AE697" s="7">
        <v>5</v>
      </c>
      <c r="AF697" s="7">
        <f t="shared" ca="1" si="426"/>
        <v>1</v>
      </c>
      <c r="AG697" s="10" t="str">
        <f t="shared" ca="1" si="427"/>
        <v/>
      </c>
      <c r="AH697" s="11" t="str">
        <f t="shared" ca="1" si="428"/>
        <v/>
      </c>
      <c r="AI697" s="11" t="str">
        <f t="shared" ca="1" si="429"/>
        <v/>
      </c>
      <c r="AJ697" s="11" t="str">
        <f ca="1">IF(AH697="","",IFERROR(VLOOKUP(VALUE(AH697),'(辅)战斗时机表'!$A$4:$C$47,3,FALSE)&amp;IF(AI697="","","("&amp;AI697&amp;")"),"配置错误")&amp;IF(AK697="",""," 或 "))</f>
        <v/>
      </c>
    </row>
    <row r="698" spans="1:36" x14ac:dyDescent="0.15">
      <c r="A698" s="9" t="str">
        <f t="shared" ca="1" si="405"/>
        <v/>
      </c>
      <c r="B698" s="7" t="str">
        <f ca="1">IF(OFFSET(Buff!R$6,ROW()-6,0)="","",OFFSET(Buff!R$6,ROW()-6,0))</f>
        <v/>
      </c>
      <c r="C698" s="7">
        <v>1</v>
      </c>
      <c r="D698" s="7">
        <f t="shared" ca="1" si="406"/>
        <v>1</v>
      </c>
      <c r="E698" s="10" t="str">
        <f t="shared" ca="1" si="407"/>
        <v/>
      </c>
      <c r="F698" s="11" t="str">
        <f t="shared" ca="1" si="408"/>
        <v/>
      </c>
      <c r="G698" s="11" t="str">
        <f t="shared" ca="1" si="409"/>
        <v/>
      </c>
      <c r="H698" s="11" t="str">
        <f ca="1">IF(F698="","",IFERROR(VLOOKUP(VALUE(F698),'(辅)战斗时机表'!$A$4:$C$47,3,FALSE)&amp;IF(G698="","","("&amp;G698&amp;")"),"配置错误")&amp;IF(I698="",""," 或 "))</f>
        <v/>
      </c>
      <c r="I698" s="7" t="str">
        <f t="shared" ca="1" si="410"/>
        <v/>
      </c>
      <c r="J698" s="7">
        <v>2</v>
      </c>
      <c r="K698" s="7">
        <f t="shared" ca="1" si="411"/>
        <v>1</v>
      </c>
      <c r="L698" s="10" t="str">
        <f t="shared" ca="1" si="412"/>
        <v/>
      </c>
      <c r="M698" s="11" t="str">
        <f t="shared" ca="1" si="413"/>
        <v/>
      </c>
      <c r="N698" s="11" t="str">
        <f t="shared" ca="1" si="414"/>
        <v/>
      </c>
      <c r="O698" s="11" t="str">
        <f ca="1">IF(M698="","",IFERROR(VLOOKUP(VALUE(M698),'(辅)战斗时机表'!$A$4:$C$47,3,FALSE)&amp;IF(N698="","","("&amp;N698&amp;")"),"配置错误")&amp;IF(P698="",""," 或 "))</f>
        <v/>
      </c>
      <c r="P698" s="7" t="str">
        <f t="shared" ca="1" si="415"/>
        <v/>
      </c>
      <c r="Q698" s="7">
        <v>3</v>
      </c>
      <c r="R698" s="7">
        <f t="shared" ca="1" si="416"/>
        <v>1</v>
      </c>
      <c r="S698" s="10" t="str">
        <f t="shared" ca="1" si="417"/>
        <v/>
      </c>
      <c r="T698" s="11" t="str">
        <f t="shared" ca="1" si="418"/>
        <v/>
      </c>
      <c r="U698" s="11" t="str">
        <f t="shared" ca="1" si="419"/>
        <v/>
      </c>
      <c r="V698" s="11" t="str">
        <f ca="1">IF(T698="","",IFERROR(VLOOKUP(VALUE(T698),'(辅)战斗时机表'!$A$4:$C$47,3,FALSE)&amp;IF(U698="","","("&amp;U698&amp;")"),"配置错误")&amp;IF(W698="",""," 或 "))</f>
        <v/>
      </c>
      <c r="W698" s="7" t="str">
        <f t="shared" ca="1" si="420"/>
        <v/>
      </c>
      <c r="X698" s="7">
        <v>4</v>
      </c>
      <c r="Y698" s="7">
        <f t="shared" ca="1" si="421"/>
        <v>1</v>
      </c>
      <c r="Z698" s="10" t="str">
        <f t="shared" ca="1" si="422"/>
        <v/>
      </c>
      <c r="AA698" s="11" t="str">
        <f t="shared" ca="1" si="423"/>
        <v/>
      </c>
      <c r="AB698" s="11" t="str">
        <f t="shared" ca="1" si="424"/>
        <v/>
      </c>
      <c r="AC698" s="11" t="str">
        <f ca="1">IF(AA698="","",IFERROR(VLOOKUP(VALUE(AA698),'(辅)战斗时机表'!$A$4:$C$47,3,FALSE)&amp;IF(AB698="","","("&amp;AB698&amp;")"),"配置错误")&amp;IF(AD698="",""," 或 "))</f>
        <v/>
      </c>
      <c r="AD698" s="7" t="str">
        <f t="shared" ca="1" si="425"/>
        <v/>
      </c>
      <c r="AE698" s="7">
        <v>5</v>
      </c>
      <c r="AF698" s="7">
        <f t="shared" ca="1" si="426"/>
        <v>1</v>
      </c>
      <c r="AG698" s="10" t="str">
        <f t="shared" ca="1" si="427"/>
        <v/>
      </c>
      <c r="AH698" s="11" t="str">
        <f t="shared" ca="1" si="428"/>
        <v/>
      </c>
      <c r="AI698" s="11" t="str">
        <f t="shared" ca="1" si="429"/>
        <v/>
      </c>
      <c r="AJ698" s="11" t="str">
        <f ca="1">IF(AH698="","",IFERROR(VLOOKUP(VALUE(AH698),'(辅)战斗时机表'!$A$4:$C$47,3,FALSE)&amp;IF(AI698="","","("&amp;AI698&amp;")"),"配置错误")&amp;IF(AK698="",""," 或 "))</f>
        <v/>
      </c>
    </row>
    <row r="699" spans="1:36" x14ac:dyDescent="0.15">
      <c r="A699" s="9" t="str">
        <f t="shared" ca="1" si="405"/>
        <v/>
      </c>
      <c r="B699" s="7" t="str">
        <f ca="1">IF(OFFSET(Buff!R$6,ROW()-6,0)="","",OFFSET(Buff!R$6,ROW()-6,0))</f>
        <v/>
      </c>
      <c r="C699" s="7">
        <v>1</v>
      </c>
      <c r="D699" s="7">
        <f t="shared" ca="1" si="406"/>
        <v>1</v>
      </c>
      <c r="E699" s="10" t="str">
        <f t="shared" ca="1" si="407"/>
        <v/>
      </c>
      <c r="F699" s="11" t="str">
        <f t="shared" ca="1" si="408"/>
        <v/>
      </c>
      <c r="G699" s="11" t="str">
        <f t="shared" ca="1" si="409"/>
        <v/>
      </c>
      <c r="H699" s="11" t="str">
        <f ca="1">IF(F699="","",IFERROR(VLOOKUP(VALUE(F699),'(辅)战斗时机表'!$A$4:$C$47,3,FALSE)&amp;IF(G699="","","("&amp;G699&amp;")"),"配置错误")&amp;IF(I699="",""," 或 "))</f>
        <v/>
      </c>
      <c r="I699" s="7" t="str">
        <f t="shared" ca="1" si="410"/>
        <v/>
      </c>
      <c r="J699" s="7">
        <v>2</v>
      </c>
      <c r="K699" s="7">
        <f t="shared" ca="1" si="411"/>
        <v>1</v>
      </c>
      <c r="L699" s="10" t="str">
        <f t="shared" ca="1" si="412"/>
        <v/>
      </c>
      <c r="M699" s="11" t="str">
        <f t="shared" ca="1" si="413"/>
        <v/>
      </c>
      <c r="N699" s="11" t="str">
        <f t="shared" ca="1" si="414"/>
        <v/>
      </c>
      <c r="O699" s="11" t="str">
        <f ca="1">IF(M699="","",IFERROR(VLOOKUP(VALUE(M699),'(辅)战斗时机表'!$A$4:$C$47,3,FALSE)&amp;IF(N699="","","("&amp;N699&amp;")"),"配置错误")&amp;IF(P699="",""," 或 "))</f>
        <v/>
      </c>
      <c r="P699" s="7" t="str">
        <f t="shared" ca="1" si="415"/>
        <v/>
      </c>
      <c r="Q699" s="7">
        <v>3</v>
      </c>
      <c r="R699" s="7">
        <f t="shared" ca="1" si="416"/>
        <v>1</v>
      </c>
      <c r="S699" s="10" t="str">
        <f t="shared" ca="1" si="417"/>
        <v/>
      </c>
      <c r="T699" s="11" t="str">
        <f t="shared" ca="1" si="418"/>
        <v/>
      </c>
      <c r="U699" s="11" t="str">
        <f t="shared" ca="1" si="419"/>
        <v/>
      </c>
      <c r="V699" s="11" t="str">
        <f ca="1">IF(T699="","",IFERROR(VLOOKUP(VALUE(T699),'(辅)战斗时机表'!$A$4:$C$47,3,FALSE)&amp;IF(U699="","","("&amp;U699&amp;")"),"配置错误")&amp;IF(W699="",""," 或 "))</f>
        <v/>
      </c>
      <c r="W699" s="7" t="str">
        <f t="shared" ca="1" si="420"/>
        <v/>
      </c>
      <c r="X699" s="7">
        <v>4</v>
      </c>
      <c r="Y699" s="7">
        <f t="shared" ca="1" si="421"/>
        <v>1</v>
      </c>
      <c r="Z699" s="10" t="str">
        <f t="shared" ca="1" si="422"/>
        <v/>
      </c>
      <c r="AA699" s="11" t="str">
        <f t="shared" ca="1" si="423"/>
        <v/>
      </c>
      <c r="AB699" s="11" t="str">
        <f t="shared" ca="1" si="424"/>
        <v/>
      </c>
      <c r="AC699" s="11" t="str">
        <f ca="1">IF(AA699="","",IFERROR(VLOOKUP(VALUE(AA699),'(辅)战斗时机表'!$A$4:$C$47,3,FALSE)&amp;IF(AB699="","","("&amp;AB699&amp;")"),"配置错误")&amp;IF(AD699="",""," 或 "))</f>
        <v/>
      </c>
      <c r="AD699" s="7" t="str">
        <f t="shared" ca="1" si="425"/>
        <v/>
      </c>
      <c r="AE699" s="7">
        <v>5</v>
      </c>
      <c r="AF699" s="7">
        <f t="shared" ca="1" si="426"/>
        <v>1</v>
      </c>
      <c r="AG699" s="10" t="str">
        <f t="shared" ca="1" si="427"/>
        <v/>
      </c>
      <c r="AH699" s="11" t="str">
        <f t="shared" ca="1" si="428"/>
        <v/>
      </c>
      <c r="AI699" s="11" t="str">
        <f t="shared" ca="1" si="429"/>
        <v/>
      </c>
      <c r="AJ699" s="11" t="str">
        <f ca="1">IF(AH699="","",IFERROR(VLOOKUP(VALUE(AH699),'(辅)战斗时机表'!$A$4:$C$47,3,FALSE)&amp;IF(AI699="","","("&amp;AI699&amp;")"),"配置错误")&amp;IF(AK699="",""," 或 "))</f>
        <v/>
      </c>
    </row>
    <row r="700" spans="1:36" x14ac:dyDescent="0.15">
      <c r="A700" s="9" t="str">
        <f t="shared" ca="1" si="405"/>
        <v/>
      </c>
      <c r="B700" s="7" t="str">
        <f ca="1">IF(OFFSET(Buff!R$6,ROW()-6,0)="","",OFFSET(Buff!R$6,ROW()-6,0))</f>
        <v/>
      </c>
      <c r="C700" s="7">
        <v>1</v>
      </c>
      <c r="D700" s="7">
        <f t="shared" ca="1" si="406"/>
        <v>1</v>
      </c>
      <c r="E700" s="10" t="str">
        <f t="shared" ca="1" si="407"/>
        <v/>
      </c>
      <c r="F700" s="11" t="str">
        <f t="shared" ca="1" si="408"/>
        <v/>
      </c>
      <c r="G700" s="11" t="str">
        <f t="shared" ca="1" si="409"/>
        <v/>
      </c>
      <c r="H700" s="11" t="str">
        <f ca="1">IF(F700="","",IFERROR(VLOOKUP(VALUE(F700),'(辅)战斗时机表'!$A$4:$C$47,3,FALSE)&amp;IF(G700="","","("&amp;G700&amp;")"),"配置错误")&amp;IF(I700="",""," 或 "))</f>
        <v/>
      </c>
      <c r="I700" s="7" t="str">
        <f t="shared" ca="1" si="410"/>
        <v/>
      </c>
      <c r="J700" s="7">
        <v>2</v>
      </c>
      <c r="K700" s="7">
        <f t="shared" ca="1" si="411"/>
        <v>1</v>
      </c>
      <c r="L700" s="10" t="str">
        <f t="shared" ca="1" si="412"/>
        <v/>
      </c>
      <c r="M700" s="11" t="str">
        <f t="shared" ca="1" si="413"/>
        <v/>
      </c>
      <c r="N700" s="11" t="str">
        <f t="shared" ca="1" si="414"/>
        <v/>
      </c>
      <c r="O700" s="11" t="str">
        <f ca="1">IF(M700="","",IFERROR(VLOOKUP(VALUE(M700),'(辅)战斗时机表'!$A$4:$C$47,3,FALSE)&amp;IF(N700="","","("&amp;N700&amp;")"),"配置错误")&amp;IF(P700="",""," 或 "))</f>
        <v/>
      </c>
      <c r="P700" s="7" t="str">
        <f t="shared" ca="1" si="415"/>
        <v/>
      </c>
      <c r="Q700" s="7">
        <v>3</v>
      </c>
      <c r="R700" s="7">
        <f t="shared" ca="1" si="416"/>
        <v>1</v>
      </c>
      <c r="S700" s="10" t="str">
        <f t="shared" ca="1" si="417"/>
        <v/>
      </c>
      <c r="T700" s="11" t="str">
        <f t="shared" ca="1" si="418"/>
        <v/>
      </c>
      <c r="U700" s="11" t="str">
        <f t="shared" ca="1" si="419"/>
        <v/>
      </c>
      <c r="V700" s="11" t="str">
        <f ca="1">IF(T700="","",IFERROR(VLOOKUP(VALUE(T700),'(辅)战斗时机表'!$A$4:$C$47,3,FALSE)&amp;IF(U700="","","("&amp;U700&amp;")"),"配置错误")&amp;IF(W700="",""," 或 "))</f>
        <v/>
      </c>
      <c r="W700" s="7" t="str">
        <f t="shared" ca="1" si="420"/>
        <v/>
      </c>
      <c r="X700" s="7">
        <v>4</v>
      </c>
      <c r="Y700" s="7">
        <f t="shared" ca="1" si="421"/>
        <v>1</v>
      </c>
      <c r="Z700" s="10" t="str">
        <f t="shared" ca="1" si="422"/>
        <v/>
      </c>
      <c r="AA700" s="11" t="str">
        <f t="shared" ca="1" si="423"/>
        <v/>
      </c>
      <c r="AB700" s="11" t="str">
        <f t="shared" ca="1" si="424"/>
        <v/>
      </c>
      <c r="AC700" s="11" t="str">
        <f ca="1">IF(AA700="","",IFERROR(VLOOKUP(VALUE(AA700),'(辅)战斗时机表'!$A$4:$C$47,3,FALSE)&amp;IF(AB700="","","("&amp;AB700&amp;")"),"配置错误")&amp;IF(AD700="",""," 或 "))</f>
        <v/>
      </c>
      <c r="AD700" s="7" t="str">
        <f t="shared" ca="1" si="425"/>
        <v/>
      </c>
      <c r="AE700" s="7">
        <v>5</v>
      </c>
      <c r="AF700" s="7">
        <f t="shared" ca="1" si="426"/>
        <v>1</v>
      </c>
      <c r="AG700" s="10" t="str">
        <f t="shared" ca="1" si="427"/>
        <v/>
      </c>
      <c r="AH700" s="11" t="str">
        <f t="shared" ca="1" si="428"/>
        <v/>
      </c>
      <c r="AI700" s="11" t="str">
        <f t="shared" ca="1" si="429"/>
        <v/>
      </c>
      <c r="AJ700" s="11" t="str">
        <f ca="1">IF(AH700="","",IFERROR(VLOOKUP(VALUE(AH700),'(辅)战斗时机表'!$A$4:$C$47,3,FALSE)&amp;IF(AI700="","","("&amp;AI700&amp;")"),"配置错误")&amp;IF(AK700="",""," 或 "))</f>
        <v/>
      </c>
    </row>
    <row r="701" spans="1:36" x14ac:dyDescent="0.15">
      <c r="A701" s="9" t="str">
        <f t="shared" ca="1" si="405"/>
        <v/>
      </c>
      <c r="B701" s="7" t="str">
        <f ca="1">IF(OFFSET(Buff!R$6,ROW()-6,0)="","",OFFSET(Buff!R$6,ROW()-6,0))</f>
        <v/>
      </c>
      <c r="C701" s="7">
        <v>1</v>
      </c>
      <c r="D701" s="7">
        <f t="shared" ca="1" si="406"/>
        <v>1</v>
      </c>
      <c r="E701" s="10" t="str">
        <f t="shared" ca="1" si="407"/>
        <v/>
      </c>
      <c r="F701" s="11" t="str">
        <f t="shared" ca="1" si="408"/>
        <v/>
      </c>
      <c r="G701" s="11" t="str">
        <f t="shared" ca="1" si="409"/>
        <v/>
      </c>
      <c r="H701" s="11" t="str">
        <f ca="1">IF(F701="","",IFERROR(VLOOKUP(VALUE(F701),'(辅)战斗时机表'!$A$4:$C$47,3,FALSE)&amp;IF(G701="","","("&amp;G701&amp;")"),"配置错误")&amp;IF(I701="",""," 或 "))</f>
        <v/>
      </c>
      <c r="I701" s="7" t="str">
        <f t="shared" ca="1" si="410"/>
        <v/>
      </c>
      <c r="J701" s="7">
        <v>2</v>
      </c>
      <c r="K701" s="7">
        <f t="shared" ca="1" si="411"/>
        <v>1</v>
      </c>
      <c r="L701" s="10" t="str">
        <f t="shared" ca="1" si="412"/>
        <v/>
      </c>
      <c r="M701" s="11" t="str">
        <f t="shared" ca="1" si="413"/>
        <v/>
      </c>
      <c r="N701" s="11" t="str">
        <f t="shared" ca="1" si="414"/>
        <v/>
      </c>
      <c r="O701" s="11" t="str">
        <f ca="1">IF(M701="","",IFERROR(VLOOKUP(VALUE(M701),'(辅)战斗时机表'!$A$4:$C$47,3,FALSE)&amp;IF(N701="","","("&amp;N701&amp;")"),"配置错误")&amp;IF(P701="",""," 或 "))</f>
        <v/>
      </c>
      <c r="P701" s="7" t="str">
        <f t="shared" ca="1" si="415"/>
        <v/>
      </c>
      <c r="Q701" s="7">
        <v>3</v>
      </c>
      <c r="R701" s="7">
        <f t="shared" ca="1" si="416"/>
        <v>1</v>
      </c>
      <c r="S701" s="10" t="str">
        <f t="shared" ca="1" si="417"/>
        <v/>
      </c>
      <c r="T701" s="11" t="str">
        <f t="shared" ca="1" si="418"/>
        <v/>
      </c>
      <c r="U701" s="11" t="str">
        <f t="shared" ca="1" si="419"/>
        <v/>
      </c>
      <c r="V701" s="11" t="str">
        <f ca="1">IF(T701="","",IFERROR(VLOOKUP(VALUE(T701),'(辅)战斗时机表'!$A$4:$C$47,3,FALSE)&amp;IF(U701="","","("&amp;U701&amp;")"),"配置错误")&amp;IF(W701="",""," 或 "))</f>
        <v/>
      </c>
      <c r="W701" s="7" t="str">
        <f t="shared" ca="1" si="420"/>
        <v/>
      </c>
      <c r="X701" s="7">
        <v>4</v>
      </c>
      <c r="Y701" s="7">
        <f t="shared" ca="1" si="421"/>
        <v>1</v>
      </c>
      <c r="Z701" s="10" t="str">
        <f t="shared" ca="1" si="422"/>
        <v/>
      </c>
      <c r="AA701" s="11" t="str">
        <f t="shared" ca="1" si="423"/>
        <v/>
      </c>
      <c r="AB701" s="11" t="str">
        <f t="shared" ca="1" si="424"/>
        <v/>
      </c>
      <c r="AC701" s="11" t="str">
        <f ca="1">IF(AA701="","",IFERROR(VLOOKUP(VALUE(AA701),'(辅)战斗时机表'!$A$4:$C$47,3,FALSE)&amp;IF(AB701="","","("&amp;AB701&amp;")"),"配置错误")&amp;IF(AD701="",""," 或 "))</f>
        <v/>
      </c>
      <c r="AD701" s="7" t="str">
        <f t="shared" ca="1" si="425"/>
        <v/>
      </c>
      <c r="AE701" s="7">
        <v>5</v>
      </c>
      <c r="AF701" s="7">
        <f t="shared" ca="1" si="426"/>
        <v>1</v>
      </c>
      <c r="AG701" s="10" t="str">
        <f t="shared" ca="1" si="427"/>
        <v/>
      </c>
      <c r="AH701" s="11" t="str">
        <f t="shared" ca="1" si="428"/>
        <v/>
      </c>
      <c r="AI701" s="11" t="str">
        <f t="shared" ca="1" si="429"/>
        <v/>
      </c>
      <c r="AJ701" s="11" t="str">
        <f ca="1">IF(AH701="","",IFERROR(VLOOKUP(VALUE(AH701),'(辅)战斗时机表'!$A$4:$C$47,3,FALSE)&amp;IF(AI701="","","("&amp;AI701&amp;")"),"配置错误")&amp;IF(AK701="",""," 或 "))</f>
        <v/>
      </c>
    </row>
    <row r="702" spans="1:36" x14ac:dyDescent="0.15">
      <c r="A702" s="9" t="str">
        <f t="shared" ca="1" si="405"/>
        <v/>
      </c>
      <c r="B702" s="7" t="str">
        <f ca="1">IF(OFFSET(Buff!R$6,ROW()-6,0)="","",OFFSET(Buff!R$6,ROW()-6,0))</f>
        <v/>
      </c>
      <c r="C702" s="7">
        <v>1</v>
      </c>
      <c r="D702" s="7">
        <f t="shared" ca="1" si="406"/>
        <v>1</v>
      </c>
      <c r="E702" s="10" t="str">
        <f t="shared" ca="1" si="407"/>
        <v/>
      </c>
      <c r="F702" s="11" t="str">
        <f t="shared" ca="1" si="408"/>
        <v/>
      </c>
      <c r="G702" s="11" t="str">
        <f t="shared" ca="1" si="409"/>
        <v/>
      </c>
      <c r="H702" s="11" t="str">
        <f ca="1">IF(F702="","",IFERROR(VLOOKUP(VALUE(F702),'(辅)战斗时机表'!$A$4:$C$47,3,FALSE)&amp;IF(G702="","","("&amp;G702&amp;")"),"配置错误")&amp;IF(I702="",""," 或 "))</f>
        <v/>
      </c>
      <c r="I702" s="7" t="str">
        <f t="shared" ca="1" si="410"/>
        <v/>
      </c>
      <c r="J702" s="7">
        <v>2</v>
      </c>
      <c r="K702" s="7">
        <f t="shared" ca="1" si="411"/>
        <v>1</v>
      </c>
      <c r="L702" s="10" t="str">
        <f t="shared" ca="1" si="412"/>
        <v/>
      </c>
      <c r="M702" s="11" t="str">
        <f t="shared" ca="1" si="413"/>
        <v/>
      </c>
      <c r="N702" s="11" t="str">
        <f t="shared" ca="1" si="414"/>
        <v/>
      </c>
      <c r="O702" s="11" t="str">
        <f ca="1">IF(M702="","",IFERROR(VLOOKUP(VALUE(M702),'(辅)战斗时机表'!$A$4:$C$47,3,FALSE)&amp;IF(N702="","","("&amp;N702&amp;")"),"配置错误")&amp;IF(P702="",""," 或 "))</f>
        <v/>
      </c>
      <c r="P702" s="7" t="str">
        <f t="shared" ca="1" si="415"/>
        <v/>
      </c>
      <c r="Q702" s="7">
        <v>3</v>
      </c>
      <c r="R702" s="7">
        <f t="shared" ca="1" si="416"/>
        <v>1</v>
      </c>
      <c r="S702" s="10" t="str">
        <f t="shared" ca="1" si="417"/>
        <v/>
      </c>
      <c r="T702" s="11" t="str">
        <f t="shared" ca="1" si="418"/>
        <v/>
      </c>
      <c r="U702" s="11" t="str">
        <f t="shared" ca="1" si="419"/>
        <v/>
      </c>
      <c r="V702" s="11" t="str">
        <f ca="1">IF(T702="","",IFERROR(VLOOKUP(VALUE(T702),'(辅)战斗时机表'!$A$4:$C$47,3,FALSE)&amp;IF(U702="","","("&amp;U702&amp;")"),"配置错误")&amp;IF(W702="",""," 或 "))</f>
        <v/>
      </c>
      <c r="W702" s="7" t="str">
        <f t="shared" ca="1" si="420"/>
        <v/>
      </c>
      <c r="X702" s="7">
        <v>4</v>
      </c>
      <c r="Y702" s="7">
        <f t="shared" ca="1" si="421"/>
        <v>1</v>
      </c>
      <c r="Z702" s="10" t="str">
        <f t="shared" ca="1" si="422"/>
        <v/>
      </c>
      <c r="AA702" s="11" t="str">
        <f t="shared" ca="1" si="423"/>
        <v/>
      </c>
      <c r="AB702" s="11" t="str">
        <f t="shared" ca="1" si="424"/>
        <v/>
      </c>
      <c r="AC702" s="11" t="str">
        <f ca="1">IF(AA702="","",IFERROR(VLOOKUP(VALUE(AA702),'(辅)战斗时机表'!$A$4:$C$47,3,FALSE)&amp;IF(AB702="","","("&amp;AB702&amp;")"),"配置错误")&amp;IF(AD702="",""," 或 "))</f>
        <v/>
      </c>
      <c r="AD702" s="7" t="str">
        <f t="shared" ca="1" si="425"/>
        <v/>
      </c>
      <c r="AE702" s="7">
        <v>5</v>
      </c>
      <c r="AF702" s="7">
        <f t="shared" ca="1" si="426"/>
        <v>1</v>
      </c>
      <c r="AG702" s="10" t="str">
        <f t="shared" ca="1" si="427"/>
        <v/>
      </c>
      <c r="AH702" s="11" t="str">
        <f t="shared" ca="1" si="428"/>
        <v/>
      </c>
      <c r="AI702" s="11" t="str">
        <f t="shared" ca="1" si="429"/>
        <v/>
      </c>
      <c r="AJ702" s="11" t="str">
        <f ca="1">IF(AH702="","",IFERROR(VLOOKUP(VALUE(AH702),'(辅)战斗时机表'!$A$4:$C$47,3,FALSE)&amp;IF(AI702="","","("&amp;AI702&amp;")"),"配置错误")&amp;IF(AK702="",""," 或 "))</f>
        <v/>
      </c>
    </row>
    <row r="703" spans="1:36" x14ac:dyDescent="0.15">
      <c r="A703" s="9" t="str">
        <f t="shared" ca="1" si="405"/>
        <v/>
      </c>
      <c r="B703" s="7" t="str">
        <f ca="1">IF(OFFSET(Buff!R$6,ROW()-6,0)="","",OFFSET(Buff!R$6,ROW()-6,0))</f>
        <v/>
      </c>
      <c r="C703" s="7">
        <v>1</v>
      </c>
      <c r="D703" s="7">
        <f t="shared" ca="1" si="406"/>
        <v>1</v>
      </c>
      <c r="E703" s="10" t="str">
        <f t="shared" ca="1" si="407"/>
        <v/>
      </c>
      <c r="F703" s="11" t="str">
        <f t="shared" ca="1" si="408"/>
        <v/>
      </c>
      <c r="G703" s="11" t="str">
        <f t="shared" ca="1" si="409"/>
        <v/>
      </c>
      <c r="H703" s="11" t="str">
        <f ca="1">IF(F703="","",IFERROR(VLOOKUP(VALUE(F703),'(辅)战斗时机表'!$A$4:$C$47,3,FALSE)&amp;IF(G703="","","("&amp;G703&amp;")"),"配置错误")&amp;IF(I703="",""," 或 "))</f>
        <v/>
      </c>
      <c r="I703" s="7" t="str">
        <f t="shared" ca="1" si="410"/>
        <v/>
      </c>
      <c r="J703" s="7">
        <v>2</v>
      </c>
      <c r="K703" s="7">
        <f t="shared" ca="1" si="411"/>
        <v>1</v>
      </c>
      <c r="L703" s="10" t="str">
        <f t="shared" ca="1" si="412"/>
        <v/>
      </c>
      <c r="M703" s="11" t="str">
        <f t="shared" ca="1" si="413"/>
        <v/>
      </c>
      <c r="N703" s="11" t="str">
        <f t="shared" ca="1" si="414"/>
        <v/>
      </c>
      <c r="O703" s="11" t="str">
        <f ca="1">IF(M703="","",IFERROR(VLOOKUP(VALUE(M703),'(辅)战斗时机表'!$A$4:$C$47,3,FALSE)&amp;IF(N703="","","("&amp;N703&amp;")"),"配置错误")&amp;IF(P703="",""," 或 "))</f>
        <v/>
      </c>
      <c r="P703" s="7" t="str">
        <f t="shared" ca="1" si="415"/>
        <v/>
      </c>
      <c r="Q703" s="7">
        <v>3</v>
      </c>
      <c r="R703" s="7">
        <f t="shared" ca="1" si="416"/>
        <v>1</v>
      </c>
      <c r="S703" s="10" t="str">
        <f t="shared" ca="1" si="417"/>
        <v/>
      </c>
      <c r="T703" s="11" t="str">
        <f t="shared" ca="1" si="418"/>
        <v/>
      </c>
      <c r="U703" s="11" t="str">
        <f t="shared" ca="1" si="419"/>
        <v/>
      </c>
      <c r="V703" s="11" t="str">
        <f ca="1">IF(T703="","",IFERROR(VLOOKUP(VALUE(T703),'(辅)战斗时机表'!$A$4:$C$47,3,FALSE)&amp;IF(U703="","","("&amp;U703&amp;")"),"配置错误")&amp;IF(W703="",""," 或 "))</f>
        <v/>
      </c>
      <c r="W703" s="7" t="str">
        <f t="shared" ca="1" si="420"/>
        <v/>
      </c>
      <c r="X703" s="7">
        <v>4</v>
      </c>
      <c r="Y703" s="7">
        <f t="shared" ca="1" si="421"/>
        <v>1</v>
      </c>
      <c r="Z703" s="10" t="str">
        <f t="shared" ca="1" si="422"/>
        <v/>
      </c>
      <c r="AA703" s="11" t="str">
        <f t="shared" ca="1" si="423"/>
        <v/>
      </c>
      <c r="AB703" s="11" t="str">
        <f t="shared" ca="1" si="424"/>
        <v/>
      </c>
      <c r="AC703" s="11" t="str">
        <f ca="1">IF(AA703="","",IFERROR(VLOOKUP(VALUE(AA703),'(辅)战斗时机表'!$A$4:$C$47,3,FALSE)&amp;IF(AB703="","","("&amp;AB703&amp;")"),"配置错误")&amp;IF(AD703="",""," 或 "))</f>
        <v/>
      </c>
      <c r="AD703" s="7" t="str">
        <f t="shared" ca="1" si="425"/>
        <v/>
      </c>
      <c r="AE703" s="7">
        <v>5</v>
      </c>
      <c r="AF703" s="7">
        <f t="shared" ca="1" si="426"/>
        <v>1</v>
      </c>
      <c r="AG703" s="10" t="str">
        <f t="shared" ca="1" si="427"/>
        <v/>
      </c>
      <c r="AH703" s="11" t="str">
        <f t="shared" ca="1" si="428"/>
        <v/>
      </c>
      <c r="AI703" s="11" t="str">
        <f t="shared" ca="1" si="429"/>
        <v/>
      </c>
      <c r="AJ703" s="11" t="str">
        <f ca="1">IF(AH703="","",IFERROR(VLOOKUP(VALUE(AH703),'(辅)战斗时机表'!$A$4:$C$47,3,FALSE)&amp;IF(AI703="","","("&amp;AI703&amp;")"),"配置错误")&amp;IF(AK703="",""," 或 "))</f>
        <v/>
      </c>
    </row>
    <row r="704" spans="1:36" x14ac:dyDescent="0.15">
      <c r="A704" s="9" t="str">
        <f t="shared" ca="1" si="405"/>
        <v/>
      </c>
      <c r="B704" s="7" t="str">
        <f ca="1">IF(OFFSET(Buff!R$6,ROW()-6,0)="","",OFFSET(Buff!R$6,ROW()-6,0))</f>
        <v/>
      </c>
      <c r="C704" s="7">
        <v>1</v>
      </c>
      <c r="D704" s="7">
        <f t="shared" ca="1" si="406"/>
        <v>1</v>
      </c>
      <c r="E704" s="10" t="str">
        <f t="shared" ca="1" si="407"/>
        <v/>
      </c>
      <c r="F704" s="11" t="str">
        <f t="shared" ca="1" si="408"/>
        <v/>
      </c>
      <c r="G704" s="11" t="str">
        <f t="shared" ca="1" si="409"/>
        <v/>
      </c>
      <c r="H704" s="11" t="str">
        <f ca="1">IF(F704="","",IFERROR(VLOOKUP(VALUE(F704),'(辅)战斗时机表'!$A$4:$C$47,3,FALSE)&amp;IF(G704="","","("&amp;G704&amp;")"),"配置错误")&amp;IF(I704="",""," 或 "))</f>
        <v/>
      </c>
      <c r="I704" s="7" t="str">
        <f t="shared" ca="1" si="410"/>
        <v/>
      </c>
      <c r="J704" s="7">
        <v>2</v>
      </c>
      <c r="K704" s="7">
        <f t="shared" ca="1" si="411"/>
        <v>1</v>
      </c>
      <c r="L704" s="10" t="str">
        <f t="shared" ca="1" si="412"/>
        <v/>
      </c>
      <c r="M704" s="11" t="str">
        <f t="shared" ca="1" si="413"/>
        <v/>
      </c>
      <c r="N704" s="11" t="str">
        <f t="shared" ca="1" si="414"/>
        <v/>
      </c>
      <c r="O704" s="11" t="str">
        <f ca="1">IF(M704="","",IFERROR(VLOOKUP(VALUE(M704),'(辅)战斗时机表'!$A$4:$C$47,3,FALSE)&amp;IF(N704="","","("&amp;N704&amp;")"),"配置错误")&amp;IF(P704="",""," 或 "))</f>
        <v/>
      </c>
      <c r="P704" s="7" t="str">
        <f t="shared" ca="1" si="415"/>
        <v/>
      </c>
      <c r="Q704" s="7">
        <v>3</v>
      </c>
      <c r="R704" s="7">
        <f t="shared" ca="1" si="416"/>
        <v>1</v>
      </c>
      <c r="S704" s="10" t="str">
        <f t="shared" ca="1" si="417"/>
        <v/>
      </c>
      <c r="T704" s="11" t="str">
        <f t="shared" ca="1" si="418"/>
        <v/>
      </c>
      <c r="U704" s="11" t="str">
        <f t="shared" ca="1" si="419"/>
        <v/>
      </c>
      <c r="V704" s="11" t="str">
        <f ca="1">IF(T704="","",IFERROR(VLOOKUP(VALUE(T704),'(辅)战斗时机表'!$A$4:$C$47,3,FALSE)&amp;IF(U704="","","("&amp;U704&amp;")"),"配置错误")&amp;IF(W704="",""," 或 "))</f>
        <v/>
      </c>
      <c r="W704" s="7" t="str">
        <f t="shared" ca="1" si="420"/>
        <v/>
      </c>
      <c r="X704" s="7">
        <v>4</v>
      </c>
      <c r="Y704" s="7">
        <f t="shared" ca="1" si="421"/>
        <v>1</v>
      </c>
      <c r="Z704" s="10" t="str">
        <f t="shared" ca="1" si="422"/>
        <v/>
      </c>
      <c r="AA704" s="11" t="str">
        <f t="shared" ca="1" si="423"/>
        <v/>
      </c>
      <c r="AB704" s="11" t="str">
        <f t="shared" ca="1" si="424"/>
        <v/>
      </c>
      <c r="AC704" s="11" t="str">
        <f ca="1">IF(AA704="","",IFERROR(VLOOKUP(VALUE(AA704),'(辅)战斗时机表'!$A$4:$C$47,3,FALSE)&amp;IF(AB704="","","("&amp;AB704&amp;")"),"配置错误")&amp;IF(AD704="",""," 或 "))</f>
        <v/>
      </c>
      <c r="AD704" s="7" t="str">
        <f t="shared" ca="1" si="425"/>
        <v/>
      </c>
      <c r="AE704" s="7">
        <v>5</v>
      </c>
      <c r="AF704" s="7">
        <f t="shared" ca="1" si="426"/>
        <v>1</v>
      </c>
      <c r="AG704" s="10" t="str">
        <f t="shared" ca="1" si="427"/>
        <v/>
      </c>
      <c r="AH704" s="11" t="str">
        <f t="shared" ca="1" si="428"/>
        <v/>
      </c>
      <c r="AI704" s="11" t="str">
        <f t="shared" ca="1" si="429"/>
        <v/>
      </c>
      <c r="AJ704" s="11" t="str">
        <f ca="1">IF(AH704="","",IFERROR(VLOOKUP(VALUE(AH704),'(辅)战斗时机表'!$A$4:$C$47,3,FALSE)&amp;IF(AI704="","","("&amp;AI704&amp;")"),"配置错误")&amp;IF(AK704="",""," 或 "))</f>
        <v/>
      </c>
    </row>
    <row r="705" spans="1:36" x14ac:dyDescent="0.15">
      <c r="A705" s="9" t="str">
        <f t="shared" ca="1" si="405"/>
        <v/>
      </c>
      <c r="B705" s="7" t="str">
        <f ca="1">IF(OFFSET(Buff!R$6,ROW()-6,0)="","",OFFSET(Buff!R$6,ROW()-6,0))</f>
        <v/>
      </c>
      <c r="C705" s="7">
        <v>1</v>
      </c>
      <c r="D705" s="7">
        <f t="shared" ca="1" si="406"/>
        <v>1</v>
      </c>
      <c r="E705" s="10" t="str">
        <f t="shared" ca="1" si="407"/>
        <v/>
      </c>
      <c r="F705" s="11" t="str">
        <f t="shared" ca="1" si="408"/>
        <v/>
      </c>
      <c r="G705" s="11" t="str">
        <f t="shared" ca="1" si="409"/>
        <v/>
      </c>
      <c r="H705" s="11" t="str">
        <f ca="1">IF(F705="","",IFERROR(VLOOKUP(VALUE(F705),'(辅)战斗时机表'!$A$4:$C$47,3,FALSE)&amp;IF(G705="","","("&amp;G705&amp;")"),"配置错误")&amp;IF(I705="",""," 或 "))</f>
        <v/>
      </c>
      <c r="I705" s="7" t="str">
        <f t="shared" ca="1" si="410"/>
        <v/>
      </c>
      <c r="J705" s="7">
        <v>2</v>
      </c>
      <c r="K705" s="7">
        <f t="shared" ca="1" si="411"/>
        <v>1</v>
      </c>
      <c r="L705" s="10" t="str">
        <f t="shared" ca="1" si="412"/>
        <v/>
      </c>
      <c r="M705" s="11" t="str">
        <f t="shared" ca="1" si="413"/>
        <v/>
      </c>
      <c r="N705" s="11" t="str">
        <f t="shared" ca="1" si="414"/>
        <v/>
      </c>
      <c r="O705" s="11" t="str">
        <f ca="1">IF(M705="","",IFERROR(VLOOKUP(VALUE(M705),'(辅)战斗时机表'!$A$4:$C$47,3,FALSE)&amp;IF(N705="","","("&amp;N705&amp;")"),"配置错误")&amp;IF(P705="",""," 或 "))</f>
        <v/>
      </c>
      <c r="P705" s="7" t="str">
        <f t="shared" ca="1" si="415"/>
        <v/>
      </c>
      <c r="Q705" s="7">
        <v>3</v>
      </c>
      <c r="R705" s="7">
        <f t="shared" ca="1" si="416"/>
        <v>1</v>
      </c>
      <c r="S705" s="10" t="str">
        <f t="shared" ca="1" si="417"/>
        <v/>
      </c>
      <c r="T705" s="11" t="str">
        <f t="shared" ca="1" si="418"/>
        <v/>
      </c>
      <c r="U705" s="11" t="str">
        <f t="shared" ca="1" si="419"/>
        <v/>
      </c>
      <c r="V705" s="11" t="str">
        <f ca="1">IF(T705="","",IFERROR(VLOOKUP(VALUE(T705),'(辅)战斗时机表'!$A$4:$C$47,3,FALSE)&amp;IF(U705="","","("&amp;U705&amp;")"),"配置错误")&amp;IF(W705="",""," 或 "))</f>
        <v/>
      </c>
      <c r="W705" s="7" t="str">
        <f t="shared" ca="1" si="420"/>
        <v/>
      </c>
      <c r="X705" s="7">
        <v>4</v>
      </c>
      <c r="Y705" s="7">
        <f t="shared" ca="1" si="421"/>
        <v>1</v>
      </c>
      <c r="Z705" s="10" t="str">
        <f t="shared" ca="1" si="422"/>
        <v/>
      </c>
      <c r="AA705" s="11" t="str">
        <f t="shared" ca="1" si="423"/>
        <v/>
      </c>
      <c r="AB705" s="11" t="str">
        <f t="shared" ca="1" si="424"/>
        <v/>
      </c>
      <c r="AC705" s="11" t="str">
        <f ca="1">IF(AA705="","",IFERROR(VLOOKUP(VALUE(AA705),'(辅)战斗时机表'!$A$4:$C$47,3,FALSE)&amp;IF(AB705="","","("&amp;AB705&amp;")"),"配置错误")&amp;IF(AD705="",""," 或 "))</f>
        <v/>
      </c>
      <c r="AD705" s="7" t="str">
        <f t="shared" ca="1" si="425"/>
        <v/>
      </c>
      <c r="AE705" s="7">
        <v>5</v>
      </c>
      <c r="AF705" s="7">
        <f t="shared" ca="1" si="426"/>
        <v>1</v>
      </c>
      <c r="AG705" s="10" t="str">
        <f t="shared" ca="1" si="427"/>
        <v/>
      </c>
      <c r="AH705" s="11" t="str">
        <f t="shared" ca="1" si="428"/>
        <v/>
      </c>
      <c r="AI705" s="11" t="str">
        <f t="shared" ca="1" si="429"/>
        <v/>
      </c>
      <c r="AJ705" s="11" t="str">
        <f ca="1">IF(AH705="","",IFERROR(VLOOKUP(VALUE(AH705),'(辅)战斗时机表'!$A$4:$C$47,3,FALSE)&amp;IF(AI705="","","("&amp;AI705&amp;")"),"配置错误")&amp;IF(AK705="",""," 或 "))</f>
        <v/>
      </c>
    </row>
    <row r="706" spans="1:36" x14ac:dyDescent="0.15">
      <c r="A706" s="9" t="str">
        <f t="shared" ca="1" si="405"/>
        <v/>
      </c>
      <c r="B706" s="7" t="str">
        <f ca="1">IF(OFFSET(Buff!R$6,ROW()-6,0)="","",OFFSET(Buff!R$6,ROW()-6,0))</f>
        <v/>
      </c>
      <c r="C706" s="7">
        <v>1</v>
      </c>
      <c r="D706" s="7">
        <f t="shared" ca="1" si="406"/>
        <v>1</v>
      </c>
      <c r="E706" s="10" t="str">
        <f t="shared" ca="1" si="407"/>
        <v/>
      </c>
      <c r="F706" s="11" t="str">
        <f t="shared" ca="1" si="408"/>
        <v/>
      </c>
      <c r="G706" s="11" t="str">
        <f t="shared" ca="1" si="409"/>
        <v/>
      </c>
      <c r="H706" s="11" t="str">
        <f ca="1">IF(F706="","",IFERROR(VLOOKUP(VALUE(F706),'(辅)战斗时机表'!$A$4:$C$47,3,FALSE)&amp;IF(G706="","","("&amp;G706&amp;")"),"配置错误")&amp;IF(I706="",""," 或 "))</f>
        <v/>
      </c>
      <c r="I706" s="7" t="str">
        <f t="shared" ca="1" si="410"/>
        <v/>
      </c>
      <c r="J706" s="7">
        <v>2</v>
      </c>
      <c r="K706" s="7">
        <f t="shared" ca="1" si="411"/>
        <v>1</v>
      </c>
      <c r="L706" s="10" t="str">
        <f t="shared" ca="1" si="412"/>
        <v/>
      </c>
      <c r="M706" s="11" t="str">
        <f t="shared" ca="1" si="413"/>
        <v/>
      </c>
      <c r="N706" s="11" t="str">
        <f t="shared" ca="1" si="414"/>
        <v/>
      </c>
      <c r="O706" s="11" t="str">
        <f ca="1">IF(M706="","",IFERROR(VLOOKUP(VALUE(M706),'(辅)战斗时机表'!$A$4:$C$47,3,FALSE)&amp;IF(N706="","","("&amp;N706&amp;")"),"配置错误")&amp;IF(P706="",""," 或 "))</f>
        <v/>
      </c>
      <c r="P706" s="7" t="str">
        <f t="shared" ca="1" si="415"/>
        <v/>
      </c>
      <c r="Q706" s="7">
        <v>3</v>
      </c>
      <c r="R706" s="7">
        <f t="shared" ca="1" si="416"/>
        <v>1</v>
      </c>
      <c r="S706" s="10" t="str">
        <f t="shared" ca="1" si="417"/>
        <v/>
      </c>
      <c r="T706" s="11" t="str">
        <f t="shared" ca="1" si="418"/>
        <v/>
      </c>
      <c r="U706" s="11" t="str">
        <f t="shared" ca="1" si="419"/>
        <v/>
      </c>
      <c r="V706" s="11" t="str">
        <f ca="1">IF(T706="","",IFERROR(VLOOKUP(VALUE(T706),'(辅)战斗时机表'!$A$4:$C$47,3,FALSE)&amp;IF(U706="","","("&amp;U706&amp;")"),"配置错误")&amp;IF(W706="",""," 或 "))</f>
        <v/>
      </c>
      <c r="W706" s="7" t="str">
        <f t="shared" ca="1" si="420"/>
        <v/>
      </c>
      <c r="X706" s="7">
        <v>4</v>
      </c>
      <c r="Y706" s="7">
        <f t="shared" ca="1" si="421"/>
        <v>1</v>
      </c>
      <c r="Z706" s="10" t="str">
        <f t="shared" ca="1" si="422"/>
        <v/>
      </c>
      <c r="AA706" s="11" t="str">
        <f t="shared" ca="1" si="423"/>
        <v/>
      </c>
      <c r="AB706" s="11" t="str">
        <f t="shared" ca="1" si="424"/>
        <v/>
      </c>
      <c r="AC706" s="11" t="str">
        <f ca="1">IF(AA706="","",IFERROR(VLOOKUP(VALUE(AA706),'(辅)战斗时机表'!$A$4:$C$47,3,FALSE)&amp;IF(AB706="","","("&amp;AB706&amp;")"),"配置错误")&amp;IF(AD706="",""," 或 "))</f>
        <v/>
      </c>
      <c r="AD706" s="7" t="str">
        <f t="shared" ca="1" si="425"/>
        <v/>
      </c>
      <c r="AE706" s="7">
        <v>5</v>
      </c>
      <c r="AF706" s="7">
        <f t="shared" ca="1" si="426"/>
        <v>1</v>
      </c>
      <c r="AG706" s="10" t="str">
        <f t="shared" ca="1" si="427"/>
        <v/>
      </c>
      <c r="AH706" s="11" t="str">
        <f t="shared" ca="1" si="428"/>
        <v/>
      </c>
      <c r="AI706" s="11" t="str">
        <f t="shared" ca="1" si="429"/>
        <v/>
      </c>
      <c r="AJ706" s="11" t="str">
        <f ca="1">IF(AH706="","",IFERROR(VLOOKUP(VALUE(AH706),'(辅)战斗时机表'!$A$4:$C$47,3,FALSE)&amp;IF(AI706="","","("&amp;AI706&amp;")"),"配置错误")&amp;IF(AK706="",""," 或 "))</f>
        <v/>
      </c>
    </row>
    <row r="707" spans="1:36" x14ac:dyDescent="0.15">
      <c r="A707" s="9" t="str">
        <f t="shared" ca="1" si="405"/>
        <v/>
      </c>
      <c r="B707" s="7" t="str">
        <f ca="1">IF(OFFSET(Buff!R$6,ROW()-6,0)="","",OFFSET(Buff!R$6,ROW()-6,0))</f>
        <v/>
      </c>
      <c r="C707" s="7">
        <v>1</v>
      </c>
      <c r="D707" s="7">
        <f t="shared" ca="1" si="406"/>
        <v>1</v>
      </c>
      <c r="E707" s="10" t="str">
        <f t="shared" ca="1" si="407"/>
        <v/>
      </c>
      <c r="F707" s="11" t="str">
        <f t="shared" ca="1" si="408"/>
        <v/>
      </c>
      <c r="G707" s="11" t="str">
        <f t="shared" ca="1" si="409"/>
        <v/>
      </c>
      <c r="H707" s="11" t="str">
        <f ca="1">IF(F707="","",IFERROR(VLOOKUP(VALUE(F707),'(辅)战斗时机表'!$A$4:$C$47,3,FALSE)&amp;IF(G707="","","("&amp;G707&amp;")"),"配置错误")&amp;IF(I707="",""," 或 "))</f>
        <v/>
      </c>
      <c r="I707" s="7" t="str">
        <f t="shared" ca="1" si="410"/>
        <v/>
      </c>
      <c r="J707" s="7">
        <v>2</v>
      </c>
      <c r="K707" s="7">
        <f t="shared" ca="1" si="411"/>
        <v>1</v>
      </c>
      <c r="L707" s="10" t="str">
        <f t="shared" ca="1" si="412"/>
        <v/>
      </c>
      <c r="M707" s="11" t="str">
        <f t="shared" ca="1" si="413"/>
        <v/>
      </c>
      <c r="N707" s="11" t="str">
        <f t="shared" ca="1" si="414"/>
        <v/>
      </c>
      <c r="O707" s="11" t="str">
        <f ca="1">IF(M707="","",IFERROR(VLOOKUP(VALUE(M707),'(辅)战斗时机表'!$A$4:$C$47,3,FALSE)&amp;IF(N707="","","("&amp;N707&amp;")"),"配置错误")&amp;IF(P707="",""," 或 "))</f>
        <v/>
      </c>
      <c r="P707" s="7" t="str">
        <f t="shared" ca="1" si="415"/>
        <v/>
      </c>
      <c r="Q707" s="7">
        <v>3</v>
      </c>
      <c r="R707" s="7">
        <f t="shared" ca="1" si="416"/>
        <v>1</v>
      </c>
      <c r="S707" s="10" t="str">
        <f t="shared" ca="1" si="417"/>
        <v/>
      </c>
      <c r="T707" s="11" t="str">
        <f t="shared" ca="1" si="418"/>
        <v/>
      </c>
      <c r="U707" s="11" t="str">
        <f t="shared" ca="1" si="419"/>
        <v/>
      </c>
      <c r="V707" s="11" t="str">
        <f ca="1">IF(T707="","",IFERROR(VLOOKUP(VALUE(T707),'(辅)战斗时机表'!$A$4:$C$47,3,FALSE)&amp;IF(U707="","","("&amp;U707&amp;")"),"配置错误")&amp;IF(W707="",""," 或 "))</f>
        <v/>
      </c>
      <c r="W707" s="7" t="str">
        <f t="shared" ca="1" si="420"/>
        <v/>
      </c>
      <c r="X707" s="7">
        <v>4</v>
      </c>
      <c r="Y707" s="7">
        <f t="shared" ca="1" si="421"/>
        <v>1</v>
      </c>
      <c r="Z707" s="10" t="str">
        <f t="shared" ca="1" si="422"/>
        <v/>
      </c>
      <c r="AA707" s="11" t="str">
        <f t="shared" ca="1" si="423"/>
        <v/>
      </c>
      <c r="AB707" s="11" t="str">
        <f t="shared" ca="1" si="424"/>
        <v/>
      </c>
      <c r="AC707" s="11" t="str">
        <f ca="1">IF(AA707="","",IFERROR(VLOOKUP(VALUE(AA707),'(辅)战斗时机表'!$A$4:$C$47,3,FALSE)&amp;IF(AB707="","","("&amp;AB707&amp;")"),"配置错误")&amp;IF(AD707="",""," 或 "))</f>
        <v/>
      </c>
      <c r="AD707" s="7" t="str">
        <f t="shared" ca="1" si="425"/>
        <v/>
      </c>
      <c r="AE707" s="7">
        <v>5</v>
      </c>
      <c r="AF707" s="7">
        <f t="shared" ca="1" si="426"/>
        <v>1</v>
      </c>
      <c r="AG707" s="10" t="str">
        <f t="shared" ca="1" si="427"/>
        <v/>
      </c>
      <c r="AH707" s="11" t="str">
        <f t="shared" ca="1" si="428"/>
        <v/>
      </c>
      <c r="AI707" s="11" t="str">
        <f t="shared" ca="1" si="429"/>
        <v/>
      </c>
      <c r="AJ707" s="11" t="str">
        <f ca="1">IF(AH707="","",IFERROR(VLOOKUP(VALUE(AH707),'(辅)战斗时机表'!$A$4:$C$47,3,FALSE)&amp;IF(AI707="","","("&amp;AI707&amp;")"),"配置错误")&amp;IF(AK707="",""," 或 "))</f>
        <v/>
      </c>
    </row>
    <row r="708" spans="1:36" x14ac:dyDescent="0.15">
      <c r="A708" s="9" t="str">
        <f t="shared" ca="1" si="405"/>
        <v/>
      </c>
      <c r="B708" s="7" t="str">
        <f ca="1">IF(OFFSET(Buff!R$6,ROW()-6,0)="","",OFFSET(Buff!R$6,ROW()-6,0))</f>
        <v/>
      </c>
      <c r="C708" s="7">
        <v>1</v>
      </c>
      <c r="D708" s="7">
        <f t="shared" ca="1" si="406"/>
        <v>1</v>
      </c>
      <c r="E708" s="10" t="str">
        <f t="shared" ca="1" si="407"/>
        <v/>
      </c>
      <c r="F708" s="11" t="str">
        <f t="shared" ca="1" si="408"/>
        <v/>
      </c>
      <c r="G708" s="11" t="str">
        <f t="shared" ca="1" si="409"/>
        <v/>
      </c>
      <c r="H708" s="11" t="str">
        <f ca="1">IF(F708="","",IFERROR(VLOOKUP(VALUE(F708),'(辅)战斗时机表'!$A$4:$C$47,3,FALSE)&amp;IF(G708="","","("&amp;G708&amp;")"),"配置错误")&amp;IF(I708="",""," 或 "))</f>
        <v/>
      </c>
      <c r="I708" s="7" t="str">
        <f t="shared" ca="1" si="410"/>
        <v/>
      </c>
      <c r="J708" s="7">
        <v>2</v>
      </c>
      <c r="K708" s="7">
        <f t="shared" ca="1" si="411"/>
        <v>1</v>
      </c>
      <c r="L708" s="10" t="str">
        <f t="shared" ca="1" si="412"/>
        <v/>
      </c>
      <c r="M708" s="11" t="str">
        <f t="shared" ca="1" si="413"/>
        <v/>
      </c>
      <c r="N708" s="11" t="str">
        <f t="shared" ca="1" si="414"/>
        <v/>
      </c>
      <c r="O708" s="11" t="str">
        <f ca="1">IF(M708="","",IFERROR(VLOOKUP(VALUE(M708),'(辅)战斗时机表'!$A$4:$C$47,3,FALSE)&amp;IF(N708="","","("&amp;N708&amp;")"),"配置错误")&amp;IF(P708="",""," 或 "))</f>
        <v/>
      </c>
      <c r="P708" s="7" t="str">
        <f t="shared" ca="1" si="415"/>
        <v/>
      </c>
      <c r="Q708" s="7">
        <v>3</v>
      </c>
      <c r="R708" s="7">
        <f t="shared" ca="1" si="416"/>
        <v>1</v>
      </c>
      <c r="S708" s="10" t="str">
        <f t="shared" ca="1" si="417"/>
        <v/>
      </c>
      <c r="T708" s="11" t="str">
        <f t="shared" ca="1" si="418"/>
        <v/>
      </c>
      <c r="U708" s="11" t="str">
        <f t="shared" ca="1" si="419"/>
        <v/>
      </c>
      <c r="V708" s="11" t="str">
        <f ca="1">IF(T708="","",IFERROR(VLOOKUP(VALUE(T708),'(辅)战斗时机表'!$A$4:$C$47,3,FALSE)&amp;IF(U708="","","("&amp;U708&amp;")"),"配置错误")&amp;IF(W708="",""," 或 "))</f>
        <v/>
      </c>
      <c r="W708" s="7" t="str">
        <f t="shared" ca="1" si="420"/>
        <v/>
      </c>
      <c r="X708" s="7">
        <v>4</v>
      </c>
      <c r="Y708" s="7">
        <f t="shared" ca="1" si="421"/>
        <v>1</v>
      </c>
      <c r="Z708" s="10" t="str">
        <f t="shared" ca="1" si="422"/>
        <v/>
      </c>
      <c r="AA708" s="11" t="str">
        <f t="shared" ca="1" si="423"/>
        <v/>
      </c>
      <c r="AB708" s="11" t="str">
        <f t="shared" ca="1" si="424"/>
        <v/>
      </c>
      <c r="AC708" s="11" t="str">
        <f ca="1">IF(AA708="","",IFERROR(VLOOKUP(VALUE(AA708),'(辅)战斗时机表'!$A$4:$C$47,3,FALSE)&amp;IF(AB708="","","("&amp;AB708&amp;")"),"配置错误")&amp;IF(AD708="",""," 或 "))</f>
        <v/>
      </c>
      <c r="AD708" s="7" t="str">
        <f t="shared" ca="1" si="425"/>
        <v/>
      </c>
      <c r="AE708" s="7">
        <v>5</v>
      </c>
      <c r="AF708" s="7">
        <f t="shared" ca="1" si="426"/>
        <v>1</v>
      </c>
      <c r="AG708" s="10" t="str">
        <f t="shared" ca="1" si="427"/>
        <v/>
      </c>
      <c r="AH708" s="11" t="str">
        <f t="shared" ca="1" si="428"/>
        <v/>
      </c>
      <c r="AI708" s="11" t="str">
        <f t="shared" ca="1" si="429"/>
        <v/>
      </c>
      <c r="AJ708" s="11" t="str">
        <f ca="1">IF(AH708="","",IFERROR(VLOOKUP(VALUE(AH708),'(辅)战斗时机表'!$A$4:$C$47,3,FALSE)&amp;IF(AI708="","","("&amp;AI708&amp;")"),"配置错误")&amp;IF(AK708="",""," 或 "))</f>
        <v/>
      </c>
    </row>
    <row r="709" spans="1:36" x14ac:dyDescent="0.15">
      <c r="A709" s="9" t="str">
        <f t="shared" ca="1" si="405"/>
        <v/>
      </c>
      <c r="B709" s="7" t="str">
        <f ca="1">IF(OFFSET(Buff!R$6,ROW()-6,0)="","",OFFSET(Buff!R$6,ROW()-6,0))</f>
        <v/>
      </c>
      <c r="C709" s="7">
        <v>1</v>
      </c>
      <c r="D709" s="7">
        <f t="shared" ca="1" si="406"/>
        <v>1</v>
      </c>
      <c r="E709" s="10" t="str">
        <f t="shared" ca="1" si="407"/>
        <v/>
      </c>
      <c r="F709" s="11" t="str">
        <f t="shared" ca="1" si="408"/>
        <v/>
      </c>
      <c r="G709" s="11" t="str">
        <f t="shared" ca="1" si="409"/>
        <v/>
      </c>
      <c r="H709" s="11" t="str">
        <f ca="1">IF(F709="","",IFERROR(VLOOKUP(VALUE(F709),'(辅)战斗时机表'!$A$4:$C$47,3,FALSE)&amp;IF(G709="","","("&amp;G709&amp;")"),"配置错误")&amp;IF(I709="",""," 或 "))</f>
        <v/>
      </c>
      <c r="I709" s="7" t="str">
        <f t="shared" ca="1" si="410"/>
        <v/>
      </c>
      <c r="J709" s="7">
        <v>2</v>
      </c>
      <c r="K709" s="7">
        <f t="shared" ca="1" si="411"/>
        <v>1</v>
      </c>
      <c r="L709" s="10" t="str">
        <f t="shared" ca="1" si="412"/>
        <v/>
      </c>
      <c r="M709" s="11" t="str">
        <f t="shared" ca="1" si="413"/>
        <v/>
      </c>
      <c r="N709" s="11" t="str">
        <f t="shared" ca="1" si="414"/>
        <v/>
      </c>
      <c r="O709" s="11" t="str">
        <f ca="1">IF(M709="","",IFERROR(VLOOKUP(VALUE(M709),'(辅)战斗时机表'!$A$4:$C$47,3,FALSE)&amp;IF(N709="","","("&amp;N709&amp;")"),"配置错误")&amp;IF(P709="",""," 或 "))</f>
        <v/>
      </c>
      <c r="P709" s="7" t="str">
        <f t="shared" ca="1" si="415"/>
        <v/>
      </c>
      <c r="Q709" s="7">
        <v>3</v>
      </c>
      <c r="R709" s="7">
        <f t="shared" ca="1" si="416"/>
        <v>1</v>
      </c>
      <c r="S709" s="10" t="str">
        <f t="shared" ca="1" si="417"/>
        <v/>
      </c>
      <c r="T709" s="11" t="str">
        <f t="shared" ca="1" si="418"/>
        <v/>
      </c>
      <c r="U709" s="11" t="str">
        <f t="shared" ca="1" si="419"/>
        <v/>
      </c>
      <c r="V709" s="11" t="str">
        <f ca="1">IF(T709="","",IFERROR(VLOOKUP(VALUE(T709),'(辅)战斗时机表'!$A$4:$C$47,3,FALSE)&amp;IF(U709="","","("&amp;U709&amp;")"),"配置错误")&amp;IF(W709="",""," 或 "))</f>
        <v/>
      </c>
      <c r="W709" s="7" t="str">
        <f t="shared" ca="1" si="420"/>
        <v/>
      </c>
      <c r="X709" s="7">
        <v>4</v>
      </c>
      <c r="Y709" s="7">
        <f t="shared" ca="1" si="421"/>
        <v>1</v>
      </c>
      <c r="Z709" s="10" t="str">
        <f t="shared" ca="1" si="422"/>
        <v/>
      </c>
      <c r="AA709" s="11" t="str">
        <f t="shared" ca="1" si="423"/>
        <v/>
      </c>
      <c r="AB709" s="11" t="str">
        <f t="shared" ca="1" si="424"/>
        <v/>
      </c>
      <c r="AC709" s="11" t="str">
        <f ca="1">IF(AA709="","",IFERROR(VLOOKUP(VALUE(AA709),'(辅)战斗时机表'!$A$4:$C$47,3,FALSE)&amp;IF(AB709="","","("&amp;AB709&amp;")"),"配置错误")&amp;IF(AD709="",""," 或 "))</f>
        <v/>
      </c>
      <c r="AD709" s="7" t="str">
        <f t="shared" ca="1" si="425"/>
        <v/>
      </c>
      <c r="AE709" s="7">
        <v>5</v>
      </c>
      <c r="AF709" s="7">
        <f t="shared" ca="1" si="426"/>
        <v>1</v>
      </c>
      <c r="AG709" s="10" t="str">
        <f t="shared" ca="1" si="427"/>
        <v/>
      </c>
      <c r="AH709" s="11" t="str">
        <f t="shared" ca="1" si="428"/>
        <v/>
      </c>
      <c r="AI709" s="11" t="str">
        <f t="shared" ca="1" si="429"/>
        <v/>
      </c>
      <c r="AJ709" s="11" t="str">
        <f ca="1">IF(AH709="","",IFERROR(VLOOKUP(VALUE(AH709),'(辅)战斗时机表'!$A$4:$C$47,3,FALSE)&amp;IF(AI709="","","("&amp;AI709&amp;")"),"配置错误")&amp;IF(AK709="",""," 或 "))</f>
        <v/>
      </c>
    </row>
    <row r="710" spans="1:36" x14ac:dyDescent="0.15">
      <c r="A710" s="9" t="str">
        <f t="shared" ca="1" si="405"/>
        <v/>
      </c>
      <c r="B710" s="7" t="str">
        <f ca="1">IF(OFFSET(Buff!R$6,ROW()-6,0)="","",OFFSET(Buff!R$6,ROW()-6,0))</f>
        <v/>
      </c>
      <c r="C710" s="7">
        <v>1</v>
      </c>
      <c r="D710" s="7">
        <f t="shared" ca="1" si="406"/>
        <v>1</v>
      </c>
      <c r="E710" s="10" t="str">
        <f t="shared" ca="1" si="407"/>
        <v/>
      </c>
      <c r="F710" s="11" t="str">
        <f t="shared" ca="1" si="408"/>
        <v/>
      </c>
      <c r="G710" s="11" t="str">
        <f t="shared" ca="1" si="409"/>
        <v/>
      </c>
      <c r="H710" s="11" t="str">
        <f ca="1">IF(F710="","",IFERROR(VLOOKUP(VALUE(F710),'(辅)战斗时机表'!$A$4:$C$47,3,FALSE)&amp;IF(G710="","","("&amp;G710&amp;")"),"配置错误")&amp;IF(I710="",""," 或 "))</f>
        <v/>
      </c>
      <c r="I710" s="7" t="str">
        <f t="shared" ca="1" si="410"/>
        <v/>
      </c>
      <c r="J710" s="7">
        <v>2</v>
      </c>
      <c r="K710" s="7">
        <f t="shared" ca="1" si="411"/>
        <v>1</v>
      </c>
      <c r="L710" s="10" t="str">
        <f t="shared" ca="1" si="412"/>
        <v/>
      </c>
      <c r="M710" s="11" t="str">
        <f t="shared" ca="1" si="413"/>
        <v/>
      </c>
      <c r="N710" s="11" t="str">
        <f t="shared" ca="1" si="414"/>
        <v/>
      </c>
      <c r="O710" s="11" t="str">
        <f ca="1">IF(M710="","",IFERROR(VLOOKUP(VALUE(M710),'(辅)战斗时机表'!$A$4:$C$47,3,FALSE)&amp;IF(N710="","","("&amp;N710&amp;")"),"配置错误")&amp;IF(P710="",""," 或 "))</f>
        <v/>
      </c>
      <c r="P710" s="7" t="str">
        <f t="shared" ca="1" si="415"/>
        <v/>
      </c>
      <c r="Q710" s="7">
        <v>3</v>
      </c>
      <c r="R710" s="7">
        <f t="shared" ca="1" si="416"/>
        <v>1</v>
      </c>
      <c r="S710" s="10" t="str">
        <f t="shared" ca="1" si="417"/>
        <v/>
      </c>
      <c r="T710" s="11" t="str">
        <f t="shared" ca="1" si="418"/>
        <v/>
      </c>
      <c r="U710" s="11" t="str">
        <f t="shared" ca="1" si="419"/>
        <v/>
      </c>
      <c r="V710" s="11" t="str">
        <f ca="1">IF(T710="","",IFERROR(VLOOKUP(VALUE(T710),'(辅)战斗时机表'!$A$4:$C$47,3,FALSE)&amp;IF(U710="","","("&amp;U710&amp;")"),"配置错误")&amp;IF(W710="",""," 或 "))</f>
        <v/>
      </c>
      <c r="W710" s="7" t="str">
        <f t="shared" ca="1" si="420"/>
        <v/>
      </c>
      <c r="X710" s="7">
        <v>4</v>
      </c>
      <c r="Y710" s="7">
        <f t="shared" ca="1" si="421"/>
        <v>1</v>
      </c>
      <c r="Z710" s="10" t="str">
        <f t="shared" ca="1" si="422"/>
        <v/>
      </c>
      <c r="AA710" s="11" t="str">
        <f t="shared" ca="1" si="423"/>
        <v/>
      </c>
      <c r="AB710" s="11" t="str">
        <f t="shared" ca="1" si="424"/>
        <v/>
      </c>
      <c r="AC710" s="11" t="str">
        <f ca="1">IF(AA710="","",IFERROR(VLOOKUP(VALUE(AA710),'(辅)战斗时机表'!$A$4:$C$47,3,FALSE)&amp;IF(AB710="","","("&amp;AB710&amp;")"),"配置错误")&amp;IF(AD710="",""," 或 "))</f>
        <v/>
      </c>
      <c r="AD710" s="7" t="str">
        <f t="shared" ca="1" si="425"/>
        <v/>
      </c>
      <c r="AE710" s="7">
        <v>5</v>
      </c>
      <c r="AF710" s="7">
        <f t="shared" ca="1" si="426"/>
        <v>1</v>
      </c>
      <c r="AG710" s="10" t="str">
        <f t="shared" ca="1" si="427"/>
        <v/>
      </c>
      <c r="AH710" s="11" t="str">
        <f t="shared" ca="1" si="428"/>
        <v/>
      </c>
      <c r="AI710" s="11" t="str">
        <f t="shared" ca="1" si="429"/>
        <v/>
      </c>
      <c r="AJ710" s="11" t="str">
        <f ca="1">IF(AH710="","",IFERROR(VLOOKUP(VALUE(AH710),'(辅)战斗时机表'!$A$4:$C$47,3,FALSE)&amp;IF(AI710="","","("&amp;AI710&amp;")"),"配置错误")&amp;IF(AK710="",""," 或 "))</f>
        <v/>
      </c>
    </row>
    <row r="711" spans="1:36" x14ac:dyDescent="0.15">
      <c r="A711" s="9" t="str">
        <f t="shared" ca="1" si="405"/>
        <v/>
      </c>
      <c r="B711" s="7" t="str">
        <f ca="1">IF(OFFSET(Buff!R$6,ROW()-6,0)="","",OFFSET(Buff!R$6,ROW()-6,0))</f>
        <v/>
      </c>
      <c r="C711" s="7">
        <v>1</v>
      </c>
      <c r="D711" s="7">
        <f t="shared" ca="1" si="406"/>
        <v>1</v>
      </c>
      <c r="E711" s="10" t="str">
        <f t="shared" ca="1" si="407"/>
        <v/>
      </c>
      <c r="F711" s="11" t="str">
        <f t="shared" ca="1" si="408"/>
        <v/>
      </c>
      <c r="G711" s="11" t="str">
        <f t="shared" ca="1" si="409"/>
        <v/>
      </c>
      <c r="H711" s="11" t="str">
        <f ca="1">IF(F711="","",IFERROR(VLOOKUP(VALUE(F711),'(辅)战斗时机表'!$A$4:$C$47,3,FALSE)&amp;IF(G711="","","("&amp;G711&amp;")"),"配置错误")&amp;IF(I711="",""," 或 "))</f>
        <v/>
      </c>
      <c r="I711" s="7" t="str">
        <f t="shared" ca="1" si="410"/>
        <v/>
      </c>
      <c r="J711" s="7">
        <v>2</v>
      </c>
      <c r="K711" s="7">
        <f t="shared" ca="1" si="411"/>
        <v>1</v>
      </c>
      <c r="L711" s="10" t="str">
        <f t="shared" ca="1" si="412"/>
        <v/>
      </c>
      <c r="M711" s="11" t="str">
        <f t="shared" ca="1" si="413"/>
        <v/>
      </c>
      <c r="N711" s="11" t="str">
        <f t="shared" ca="1" si="414"/>
        <v/>
      </c>
      <c r="O711" s="11" t="str">
        <f ca="1">IF(M711="","",IFERROR(VLOOKUP(VALUE(M711),'(辅)战斗时机表'!$A$4:$C$47,3,FALSE)&amp;IF(N711="","","("&amp;N711&amp;")"),"配置错误")&amp;IF(P711="",""," 或 "))</f>
        <v/>
      </c>
      <c r="P711" s="7" t="str">
        <f t="shared" ca="1" si="415"/>
        <v/>
      </c>
      <c r="Q711" s="7">
        <v>3</v>
      </c>
      <c r="R711" s="7">
        <f t="shared" ca="1" si="416"/>
        <v>1</v>
      </c>
      <c r="S711" s="10" t="str">
        <f t="shared" ca="1" si="417"/>
        <v/>
      </c>
      <c r="T711" s="11" t="str">
        <f t="shared" ca="1" si="418"/>
        <v/>
      </c>
      <c r="U711" s="11" t="str">
        <f t="shared" ca="1" si="419"/>
        <v/>
      </c>
      <c r="V711" s="11" t="str">
        <f ca="1">IF(T711="","",IFERROR(VLOOKUP(VALUE(T711),'(辅)战斗时机表'!$A$4:$C$47,3,FALSE)&amp;IF(U711="","","("&amp;U711&amp;")"),"配置错误")&amp;IF(W711="",""," 或 "))</f>
        <v/>
      </c>
      <c r="W711" s="7" t="str">
        <f t="shared" ca="1" si="420"/>
        <v/>
      </c>
      <c r="X711" s="7">
        <v>4</v>
      </c>
      <c r="Y711" s="7">
        <f t="shared" ca="1" si="421"/>
        <v>1</v>
      </c>
      <c r="Z711" s="10" t="str">
        <f t="shared" ca="1" si="422"/>
        <v/>
      </c>
      <c r="AA711" s="11" t="str">
        <f t="shared" ca="1" si="423"/>
        <v/>
      </c>
      <c r="AB711" s="11" t="str">
        <f t="shared" ca="1" si="424"/>
        <v/>
      </c>
      <c r="AC711" s="11" t="str">
        <f ca="1">IF(AA711="","",IFERROR(VLOOKUP(VALUE(AA711),'(辅)战斗时机表'!$A$4:$C$47,3,FALSE)&amp;IF(AB711="","","("&amp;AB711&amp;")"),"配置错误")&amp;IF(AD711="",""," 或 "))</f>
        <v/>
      </c>
      <c r="AD711" s="7" t="str">
        <f t="shared" ca="1" si="425"/>
        <v/>
      </c>
      <c r="AE711" s="7">
        <v>5</v>
      </c>
      <c r="AF711" s="7">
        <f t="shared" ca="1" si="426"/>
        <v>1</v>
      </c>
      <c r="AG711" s="10" t="str">
        <f t="shared" ca="1" si="427"/>
        <v/>
      </c>
      <c r="AH711" s="11" t="str">
        <f t="shared" ca="1" si="428"/>
        <v/>
      </c>
      <c r="AI711" s="11" t="str">
        <f t="shared" ca="1" si="429"/>
        <v/>
      </c>
      <c r="AJ711" s="11" t="str">
        <f ca="1">IF(AH711="","",IFERROR(VLOOKUP(VALUE(AH711),'(辅)战斗时机表'!$A$4:$C$47,3,FALSE)&amp;IF(AI711="","","("&amp;AI711&amp;")"),"配置错误")&amp;IF(AK711="",""," 或 "))</f>
        <v/>
      </c>
    </row>
    <row r="712" spans="1:36" x14ac:dyDescent="0.15">
      <c r="A712" s="9" t="str">
        <f t="shared" ca="1" si="405"/>
        <v/>
      </c>
      <c r="B712" s="7" t="str">
        <f ca="1">IF(OFFSET(Buff!R$6,ROW()-6,0)="","",OFFSET(Buff!R$6,ROW()-6,0))</f>
        <v/>
      </c>
      <c r="C712" s="7">
        <v>1</v>
      </c>
      <c r="D712" s="7">
        <f t="shared" ca="1" si="406"/>
        <v>1</v>
      </c>
      <c r="E712" s="10" t="str">
        <f t="shared" ca="1" si="407"/>
        <v/>
      </c>
      <c r="F712" s="11" t="str">
        <f t="shared" ca="1" si="408"/>
        <v/>
      </c>
      <c r="G712" s="11" t="str">
        <f t="shared" ca="1" si="409"/>
        <v/>
      </c>
      <c r="H712" s="11" t="str">
        <f ca="1">IF(F712="","",IFERROR(VLOOKUP(VALUE(F712),'(辅)战斗时机表'!$A$4:$C$47,3,FALSE)&amp;IF(G712="","","("&amp;G712&amp;")"),"配置错误")&amp;IF(I712="",""," 或 "))</f>
        <v/>
      </c>
      <c r="I712" s="7" t="str">
        <f t="shared" ca="1" si="410"/>
        <v/>
      </c>
      <c r="J712" s="7">
        <v>2</v>
      </c>
      <c r="K712" s="7">
        <f t="shared" ca="1" si="411"/>
        <v>1</v>
      </c>
      <c r="L712" s="10" t="str">
        <f t="shared" ca="1" si="412"/>
        <v/>
      </c>
      <c r="M712" s="11" t="str">
        <f t="shared" ca="1" si="413"/>
        <v/>
      </c>
      <c r="N712" s="11" t="str">
        <f t="shared" ca="1" si="414"/>
        <v/>
      </c>
      <c r="O712" s="11" t="str">
        <f ca="1">IF(M712="","",IFERROR(VLOOKUP(VALUE(M712),'(辅)战斗时机表'!$A$4:$C$47,3,FALSE)&amp;IF(N712="","","("&amp;N712&amp;")"),"配置错误")&amp;IF(P712="",""," 或 "))</f>
        <v/>
      </c>
      <c r="P712" s="7" t="str">
        <f t="shared" ca="1" si="415"/>
        <v/>
      </c>
      <c r="Q712" s="7">
        <v>3</v>
      </c>
      <c r="R712" s="7">
        <f t="shared" ca="1" si="416"/>
        <v>1</v>
      </c>
      <c r="S712" s="10" t="str">
        <f t="shared" ca="1" si="417"/>
        <v/>
      </c>
      <c r="T712" s="11" t="str">
        <f t="shared" ca="1" si="418"/>
        <v/>
      </c>
      <c r="U712" s="11" t="str">
        <f t="shared" ca="1" si="419"/>
        <v/>
      </c>
      <c r="V712" s="11" t="str">
        <f ca="1">IF(T712="","",IFERROR(VLOOKUP(VALUE(T712),'(辅)战斗时机表'!$A$4:$C$47,3,FALSE)&amp;IF(U712="","","("&amp;U712&amp;")"),"配置错误")&amp;IF(W712="",""," 或 "))</f>
        <v/>
      </c>
      <c r="W712" s="7" t="str">
        <f t="shared" ca="1" si="420"/>
        <v/>
      </c>
      <c r="X712" s="7">
        <v>4</v>
      </c>
      <c r="Y712" s="7">
        <f t="shared" ca="1" si="421"/>
        <v>1</v>
      </c>
      <c r="Z712" s="10" t="str">
        <f t="shared" ca="1" si="422"/>
        <v/>
      </c>
      <c r="AA712" s="11" t="str">
        <f t="shared" ca="1" si="423"/>
        <v/>
      </c>
      <c r="AB712" s="11" t="str">
        <f t="shared" ca="1" si="424"/>
        <v/>
      </c>
      <c r="AC712" s="11" t="str">
        <f ca="1">IF(AA712="","",IFERROR(VLOOKUP(VALUE(AA712),'(辅)战斗时机表'!$A$4:$C$47,3,FALSE)&amp;IF(AB712="","","("&amp;AB712&amp;")"),"配置错误")&amp;IF(AD712="",""," 或 "))</f>
        <v/>
      </c>
      <c r="AD712" s="7" t="str">
        <f t="shared" ca="1" si="425"/>
        <v/>
      </c>
      <c r="AE712" s="7">
        <v>5</v>
      </c>
      <c r="AF712" s="7">
        <f t="shared" ca="1" si="426"/>
        <v>1</v>
      </c>
      <c r="AG712" s="10" t="str">
        <f t="shared" ca="1" si="427"/>
        <v/>
      </c>
      <c r="AH712" s="11" t="str">
        <f t="shared" ca="1" si="428"/>
        <v/>
      </c>
      <c r="AI712" s="11" t="str">
        <f t="shared" ca="1" si="429"/>
        <v/>
      </c>
      <c r="AJ712" s="11" t="str">
        <f ca="1">IF(AH712="","",IFERROR(VLOOKUP(VALUE(AH712),'(辅)战斗时机表'!$A$4:$C$47,3,FALSE)&amp;IF(AI712="","","("&amp;AI712&amp;")"),"配置错误")&amp;IF(AK712="",""," 或 "))</f>
        <v/>
      </c>
    </row>
    <row r="713" spans="1:36" x14ac:dyDescent="0.15">
      <c r="A713" s="9" t="str">
        <f t="shared" ca="1" si="405"/>
        <v/>
      </c>
      <c r="B713" s="7" t="str">
        <f ca="1">IF(OFFSET(Buff!R$6,ROW()-6,0)="","",OFFSET(Buff!R$6,ROW()-6,0))</f>
        <v/>
      </c>
      <c r="C713" s="7">
        <v>1</v>
      </c>
      <c r="D713" s="7">
        <f t="shared" ca="1" si="406"/>
        <v>1</v>
      </c>
      <c r="E713" s="10" t="str">
        <f t="shared" ca="1" si="407"/>
        <v/>
      </c>
      <c r="F713" s="11" t="str">
        <f t="shared" ca="1" si="408"/>
        <v/>
      </c>
      <c r="G713" s="11" t="str">
        <f t="shared" ca="1" si="409"/>
        <v/>
      </c>
      <c r="H713" s="11" t="str">
        <f ca="1">IF(F713="","",IFERROR(VLOOKUP(VALUE(F713),'(辅)战斗时机表'!$A$4:$C$47,3,FALSE)&amp;IF(G713="","","("&amp;G713&amp;")"),"配置错误")&amp;IF(I713="",""," 或 "))</f>
        <v/>
      </c>
      <c r="I713" s="7" t="str">
        <f t="shared" ca="1" si="410"/>
        <v/>
      </c>
      <c r="J713" s="7">
        <v>2</v>
      </c>
      <c r="K713" s="7">
        <f t="shared" ca="1" si="411"/>
        <v>1</v>
      </c>
      <c r="L713" s="10" t="str">
        <f t="shared" ca="1" si="412"/>
        <v/>
      </c>
      <c r="M713" s="11" t="str">
        <f t="shared" ca="1" si="413"/>
        <v/>
      </c>
      <c r="N713" s="11" t="str">
        <f t="shared" ca="1" si="414"/>
        <v/>
      </c>
      <c r="O713" s="11" t="str">
        <f ca="1">IF(M713="","",IFERROR(VLOOKUP(VALUE(M713),'(辅)战斗时机表'!$A$4:$C$47,3,FALSE)&amp;IF(N713="","","("&amp;N713&amp;")"),"配置错误")&amp;IF(P713="",""," 或 "))</f>
        <v/>
      </c>
      <c r="P713" s="7" t="str">
        <f t="shared" ca="1" si="415"/>
        <v/>
      </c>
      <c r="Q713" s="7">
        <v>3</v>
      </c>
      <c r="R713" s="7">
        <f t="shared" ca="1" si="416"/>
        <v>1</v>
      </c>
      <c r="S713" s="10" t="str">
        <f t="shared" ca="1" si="417"/>
        <v/>
      </c>
      <c r="T713" s="11" t="str">
        <f t="shared" ca="1" si="418"/>
        <v/>
      </c>
      <c r="U713" s="11" t="str">
        <f t="shared" ca="1" si="419"/>
        <v/>
      </c>
      <c r="V713" s="11" t="str">
        <f ca="1">IF(T713="","",IFERROR(VLOOKUP(VALUE(T713),'(辅)战斗时机表'!$A$4:$C$47,3,FALSE)&amp;IF(U713="","","("&amp;U713&amp;")"),"配置错误")&amp;IF(W713="",""," 或 "))</f>
        <v/>
      </c>
      <c r="W713" s="7" t="str">
        <f t="shared" ca="1" si="420"/>
        <v/>
      </c>
      <c r="X713" s="7">
        <v>4</v>
      </c>
      <c r="Y713" s="7">
        <f t="shared" ca="1" si="421"/>
        <v>1</v>
      </c>
      <c r="Z713" s="10" t="str">
        <f t="shared" ca="1" si="422"/>
        <v/>
      </c>
      <c r="AA713" s="11" t="str">
        <f t="shared" ca="1" si="423"/>
        <v/>
      </c>
      <c r="AB713" s="11" t="str">
        <f t="shared" ca="1" si="424"/>
        <v/>
      </c>
      <c r="AC713" s="11" t="str">
        <f ca="1">IF(AA713="","",IFERROR(VLOOKUP(VALUE(AA713),'(辅)战斗时机表'!$A$4:$C$47,3,FALSE)&amp;IF(AB713="","","("&amp;AB713&amp;")"),"配置错误")&amp;IF(AD713="",""," 或 "))</f>
        <v/>
      </c>
      <c r="AD713" s="7" t="str">
        <f t="shared" ca="1" si="425"/>
        <v/>
      </c>
      <c r="AE713" s="7">
        <v>5</v>
      </c>
      <c r="AF713" s="7">
        <f t="shared" ca="1" si="426"/>
        <v>1</v>
      </c>
      <c r="AG713" s="10" t="str">
        <f t="shared" ca="1" si="427"/>
        <v/>
      </c>
      <c r="AH713" s="11" t="str">
        <f t="shared" ca="1" si="428"/>
        <v/>
      </c>
      <c r="AI713" s="11" t="str">
        <f t="shared" ca="1" si="429"/>
        <v/>
      </c>
      <c r="AJ713" s="11" t="str">
        <f ca="1">IF(AH713="","",IFERROR(VLOOKUP(VALUE(AH713),'(辅)战斗时机表'!$A$4:$C$47,3,FALSE)&amp;IF(AI713="","","("&amp;AI713&amp;")"),"配置错误")&amp;IF(AK713="",""," 或 "))</f>
        <v/>
      </c>
    </row>
    <row r="714" spans="1:36" x14ac:dyDescent="0.15">
      <c r="A714" s="9" t="str">
        <f t="shared" ca="1" si="405"/>
        <v/>
      </c>
      <c r="B714" s="7" t="str">
        <f ca="1">IF(OFFSET(Buff!R$6,ROW()-6,0)="","",OFFSET(Buff!R$6,ROW()-6,0))</f>
        <v/>
      </c>
      <c r="C714" s="7">
        <v>1</v>
      </c>
      <c r="D714" s="7">
        <f t="shared" ca="1" si="406"/>
        <v>1</v>
      </c>
      <c r="E714" s="10" t="str">
        <f t="shared" ca="1" si="407"/>
        <v/>
      </c>
      <c r="F714" s="11" t="str">
        <f t="shared" ca="1" si="408"/>
        <v/>
      </c>
      <c r="G714" s="11" t="str">
        <f t="shared" ca="1" si="409"/>
        <v/>
      </c>
      <c r="H714" s="11" t="str">
        <f ca="1">IF(F714="","",IFERROR(VLOOKUP(VALUE(F714),'(辅)战斗时机表'!$A$4:$C$47,3,FALSE)&amp;IF(G714="","","("&amp;G714&amp;")"),"配置错误")&amp;IF(I714="",""," 或 "))</f>
        <v/>
      </c>
      <c r="I714" s="7" t="str">
        <f t="shared" ca="1" si="410"/>
        <v/>
      </c>
      <c r="J714" s="7">
        <v>2</v>
      </c>
      <c r="K714" s="7">
        <f t="shared" ca="1" si="411"/>
        <v>1</v>
      </c>
      <c r="L714" s="10" t="str">
        <f t="shared" ca="1" si="412"/>
        <v/>
      </c>
      <c r="M714" s="11" t="str">
        <f t="shared" ca="1" si="413"/>
        <v/>
      </c>
      <c r="N714" s="11" t="str">
        <f t="shared" ca="1" si="414"/>
        <v/>
      </c>
      <c r="O714" s="11" t="str">
        <f ca="1">IF(M714="","",IFERROR(VLOOKUP(VALUE(M714),'(辅)战斗时机表'!$A$4:$C$47,3,FALSE)&amp;IF(N714="","","("&amp;N714&amp;")"),"配置错误")&amp;IF(P714="",""," 或 "))</f>
        <v/>
      </c>
      <c r="P714" s="7" t="str">
        <f t="shared" ca="1" si="415"/>
        <v/>
      </c>
      <c r="Q714" s="7">
        <v>3</v>
      </c>
      <c r="R714" s="7">
        <f t="shared" ca="1" si="416"/>
        <v>1</v>
      </c>
      <c r="S714" s="10" t="str">
        <f t="shared" ca="1" si="417"/>
        <v/>
      </c>
      <c r="T714" s="11" t="str">
        <f t="shared" ca="1" si="418"/>
        <v/>
      </c>
      <c r="U714" s="11" t="str">
        <f t="shared" ca="1" si="419"/>
        <v/>
      </c>
      <c r="V714" s="11" t="str">
        <f ca="1">IF(T714="","",IFERROR(VLOOKUP(VALUE(T714),'(辅)战斗时机表'!$A$4:$C$47,3,FALSE)&amp;IF(U714="","","("&amp;U714&amp;")"),"配置错误")&amp;IF(W714="",""," 或 "))</f>
        <v/>
      </c>
      <c r="W714" s="7" t="str">
        <f t="shared" ca="1" si="420"/>
        <v/>
      </c>
      <c r="X714" s="7">
        <v>4</v>
      </c>
      <c r="Y714" s="7">
        <f t="shared" ca="1" si="421"/>
        <v>1</v>
      </c>
      <c r="Z714" s="10" t="str">
        <f t="shared" ca="1" si="422"/>
        <v/>
      </c>
      <c r="AA714" s="11" t="str">
        <f t="shared" ca="1" si="423"/>
        <v/>
      </c>
      <c r="AB714" s="11" t="str">
        <f t="shared" ca="1" si="424"/>
        <v/>
      </c>
      <c r="AC714" s="11" t="str">
        <f ca="1">IF(AA714="","",IFERROR(VLOOKUP(VALUE(AA714),'(辅)战斗时机表'!$A$4:$C$47,3,FALSE)&amp;IF(AB714="","","("&amp;AB714&amp;")"),"配置错误")&amp;IF(AD714="",""," 或 "))</f>
        <v/>
      </c>
      <c r="AD714" s="7" t="str">
        <f t="shared" ca="1" si="425"/>
        <v/>
      </c>
      <c r="AE714" s="7">
        <v>5</v>
      </c>
      <c r="AF714" s="7">
        <f t="shared" ca="1" si="426"/>
        <v>1</v>
      </c>
      <c r="AG714" s="10" t="str">
        <f t="shared" ca="1" si="427"/>
        <v/>
      </c>
      <c r="AH714" s="11" t="str">
        <f t="shared" ca="1" si="428"/>
        <v/>
      </c>
      <c r="AI714" s="11" t="str">
        <f t="shared" ca="1" si="429"/>
        <v/>
      </c>
      <c r="AJ714" s="11" t="str">
        <f ca="1">IF(AH714="","",IFERROR(VLOOKUP(VALUE(AH714),'(辅)战斗时机表'!$A$4:$C$47,3,FALSE)&amp;IF(AI714="","","("&amp;AI714&amp;")"),"配置错误")&amp;IF(AK714="",""," 或 "))</f>
        <v/>
      </c>
    </row>
    <row r="715" spans="1:36" x14ac:dyDescent="0.15">
      <c r="A715" s="9" t="str">
        <f t="shared" ca="1" si="405"/>
        <v/>
      </c>
      <c r="B715" s="7" t="str">
        <f ca="1">IF(OFFSET(Buff!R$6,ROW()-6,0)="","",OFFSET(Buff!R$6,ROW()-6,0))</f>
        <v/>
      </c>
      <c r="C715" s="7">
        <v>1</v>
      </c>
      <c r="D715" s="7">
        <f t="shared" ca="1" si="406"/>
        <v>1</v>
      </c>
      <c r="E715" s="10" t="str">
        <f t="shared" ca="1" si="407"/>
        <v/>
      </c>
      <c r="F715" s="11" t="str">
        <f t="shared" ca="1" si="408"/>
        <v/>
      </c>
      <c r="G715" s="11" t="str">
        <f t="shared" ca="1" si="409"/>
        <v/>
      </c>
      <c r="H715" s="11" t="str">
        <f ca="1">IF(F715="","",IFERROR(VLOOKUP(VALUE(F715),'(辅)战斗时机表'!$A$4:$C$47,3,FALSE)&amp;IF(G715="","","("&amp;G715&amp;")"),"配置错误")&amp;IF(I715="",""," 或 "))</f>
        <v/>
      </c>
      <c r="I715" s="7" t="str">
        <f t="shared" ca="1" si="410"/>
        <v/>
      </c>
      <c r="J715" s="7">
        <v>2</v>
      </c>
      <c r="K715" s="7">
        <f t="shared" ca="1" si="411"/>
        <v>1</v>
      </c>
      <c r="L715" s="10" t="str">
        <f t="shared" ca="1" si="412"/>
        <v/>
      </c>
      <c r="M715" s="11" t="str">
        <f t="shared" ca="1" si="413"/>
        <v/>
      </c>
      <c r="N715" s="11" t="str">
        <f t="shared" ca="1" si="414"/>
        <v/>
      </c>
      <c r="O715" s="11" t="str">
        <f ca="1">IF(M715="","",IFERROR(VLOOKUP(VALUE(M715),'(辅)战斗时机表'!$A$4:$C$47,3,FALSE)&amp;IF(N715="","","("&amp;N715&amp;")"),"配置错误")&amp;IF(P715="",""," 或 "))</f>
        <v/>
      </c>
      <c r="P715" s="7" t="str">
        <f t="shared" ca="1" si="415"/>
        <v/>
      </c>
      <c r="Q715" s="7">
        <v>3</v>
      </c>
      <c r="R715" s="7">
        <f t="shared" ca="1" si="416"/>
        <v>1</v>
      </c>
      <c r="S715" s="10" t="str">
        <f t="shared" ca="1" si="417"/>
        <v/>
      </c>
      <c r="T715" s="11" t="str">
        <f t="shared" ca="1" si="418"/>
        <v/>
      </c>
      <c r="U715" s="11" t="str">
        <f t="shared" ca="1" si="419"/>
        <v/>
      </c>
      <c r="V715" s="11" t="str">
        <f ca="1">IF(T715="","",IFERROR(VLOOKUP(VALUE(T715),'(辅)战斗时机表'!$A$4:$C$47,3,FALSE)&amp;IF(U715="","","("&amp;U715&amp;")"),"配置错误")&amp;IF(W715="",""," 或 "))</f>
        <v/>
      </c>
      <c r="W715" s="7" t="str">
        <f t="shared" ca="1" si="420"/>
        <v/>
      </c>
      <c r="X715" s="7">
        <v>4</v>
      </c>
      <c r="Y715" s="7">
        <f t="shared" ca="1" si="421"/>
        <v>1</v>
      </c>
      <c r="Z715" s="10" t="str">
        <f t="shared" ca="1" si="422"/>
        <v/>
      </c>
      <c r="AA715" s="11" t="str">
        <f t="shared" ca="1" si="423"/>
        <v/>
      </c>
      <c r="AB715" s="11" t="str">
        <f t="shared" ca="1" si="424"/>
        <v/>
      </c>
      <c r="AC715" s="11" t="str">
        <f ca="1">IF(AA715="","",IFERROR(VLOOKUP(VALUE(AA715),'(辅)战斗时机表'!$A$4:$C$47,3,FALSE)&amp;IF(AB715="","","("&amp;AB715&amp;")"),"配置错误")&amp;IF(AD715="",""," 或 "))</f>
        <v/>
      </c>
      <c r="AD715" s="7" t="str">
        <f t="shared" ca="1" si="425"/>
        <v/>
      </c>
      <c r="AE715" s="7">
        <v>5</v>
      </c>
      <c r="AF715" s="7">
        <f t="shared" ca="1" si="426"/>
        <v>1</v>
      </c>
      <c r="AG715" s="10" t="str">
        <f t="shared" ca="1" si="427"/>
        <v/>
      </c>
      <c r="AH715" s="11" t="str">
        <f t="shared" ca="1" si="428"/>
        <v/>
      </c>
      <c r="AI715" s="11" t="str">
        <f t="shared" ca="1" si="429"/>
        <v/>
      </c>
      <c r="AJ715" s="11" t="str">
        <f ca="1">IF(AH715="","",IFERROR(VLOOKUP(VALUE(AH715),'(辅)战斗时机表'!$A$4:$C$47,3,FALSE)&amp;IF(AI715="","","("&amp;AI715&amp;")"),"配置错误")&amp;IF(AK715="",""," 或 "))</f>
        <v/>
      </c>
    </row>
    <row r="716" spans="1:36" x14ac:dyDescent="0.15">
      <c r="A716" s="9" t="str">
        <f t="shared" ca="1" si="405"/>
        <v/>
      </c>
      <c r="B716" s="7" t="str">
        <f ca="1">IF(OFFSET(Buff!R$6,ROW()-6,0)="","",OFFSET(Buff!R$6,ROW()-6,0))</f>
        <v/>
      </c>
      <c r="C716" s="7">
        <v>1</v>
      </c>
      <c r="D716" s="7">
        <f t="shared" ca="1" si="406"/>
        <v>1</v>
      </c>
      <c r="E716" s="10" t="str">
        <f t="shared" ca="1" si="407"/>
        <v/>
      </c>
      <c r="F716" s="11" t="str">
        <f t="shared" ca="1" si="408"/>
        <v/>
      </c>
      <c r="G716" s="11" t="str">
        <f t="shared" ca="1" si="409"/>
        <v/>
      </c>
      <c r="H716" s="11" t="str">
        <f ca="1">IF(F716="","",IFERROR(VLOOKUP(VALUE(F716),'(辅)战斗时机表'!$A$4:$C$47,3,FALSE)&amp;IF(G716="","","("&amp;G716&amp;")"),"配置错误")&amp;IF(I716="",""," 或 "))</f>
        <v/>
      </c>
      <c r="I716" s="7" t="str">
        <f t="shared" ca="1" si="410"/>
        <v/>
      </c>
      <c r="J716" s="7">
        <v>2</v>
      </c>
      <c r="K716" s="7">
        <f t="shared" ca="1" si="411"/>
        <v>1</v>
      </c>
      <c r="L716" s="10" t="str">
        <f t="shared" ca="1" si="412"/>
        <v/>
      </c>
      <c r="M716" s="11" t="str">
        <f t="shared" ca="1" si="413"/>
        <v/>
      </c>
      <c r="N716" s="11" t="str">
        <f t="shared" ca="1" si="414"/>
        <v/>
      </c>
      <c r="O716" s="11" t="str">
        <f ca="1">IF(M716="","",IFERROR(VLOOKUP(VALUE(M716),'(辅)战斗时机表'!$A$4:$C$47,3,FALSE)&amp;IF(N716="","","("&amp;N716&amp;")"),"配置错误")&amp;IF(P716="",""," 或 "))</f>
        <v/>
      </c>
      <c r="P716" s="7" t="str">
        <f t="shared" ca="1" si="415"/>
        <v/>
      </c>
      <c r="Q716" s="7">
        <v>3</v>
      </c>
      <c r="R716" s="7">
        <f t="shared" ca="1" si="416"/>
        <v>1</v>
      </c>
      <c r="S716" s="10" t="str">
        <f t="shared" ca="1" si="417"/>
        <v/>
      </c>
      <c r="T716" s="11" t="str">
        <f t="shared" ca="1" si="418"/>
        <v/>
      </c>
      <c r="U716" s="11" t="str">
        <f t="shared" ca="1" si="419"/>
        <v/>
      </c>
      <c r="V716" s="11" t="str">
        <f ca="1">IF(T716="","",IFERROR(VLOOKUP(VALUE(T716),'(辅)战斗时机表'!$A$4:$C$47,3,FALSE)&amp;IF(U716="","","("&amp;U716&amp;")"),"配置错误")&amp;IF(W716="",""," 或 "))</f>
        <v/>
      </c>
      <c r="W716" s="7" t="str">
        <f t="shared" ca="1" si="420"/>
        <v/>
      </c>
      <c r="X716" s="7">
        <v>4</v>
      </c>
      <c r="Y716" s="7">
        <f t="shared" ca="1" si="421"/>
        <v>1</v>
      </c>
      <c r="Z716" s="10" t="str">
        <f t="shared" ca="1" si="422"/>
        <v/>
      </c>
      <c r="AA716" s="11" t="str">
        <f t="shared" ca="1" si="423"/>
        <v/>
      </c>
      <c r="AB716" s="11" t="str">
        <f t="shared" ca="1" si="424"/>
        <v/>
      </c>
      <c r="AC716" s="11" t="str">
        <f ca="1">IF(AA716="","",IFERROR(VLOOKUP(VALUE(AA716),'(辅)战斗时机表'!$A$4:$C$47,3,FALSE)&amp;IF(AB716="","","("&amp;AB716&amp;")"),"配置错误")&amp;IF(AD716="",""," 或 "))</f>
        <v/>
      </c>
      <c r="AD716" s="7" t="str">
        <f t="shared" ca="1" si="425"/>
        <v/>
      </c>
      <c r="AE716" s="7">
        <v>5</v>
      </c>
      <c r="AF716" s="7">
        <f t="shared" ca="1" si="426"/>
        <v>1</v>
      </c>
      <c r="AG716" s="10" t="str">
        <f t="shared" ca="1" si="427"/>
        <v/>
      </c>
      <c r="AH716" s="11" t="str">
        <f t="shared" ca="1" si="428"/>
        <v/>
      </c>
      <c r="AI716" s="11" t="str">
        <f t="shared" ca="1" si="429"/>
        <v/>
      </c>
      <c r="AJ716" s="11" t="str">
        <f ca="1">IF(AH716="","",IFERROR(VLOOKUP(VALUE(AH716),'(辅)战斗时机表'!$A$4:$C$47,3,FALSE)&amp;IF(AI716="","","("&amp;AI716&amp;")"),"配置错误")&amp;IF(AK716="",""," 或 "))</f>
        <v/>
      </c>
    </row>
    <row r="717" spans="1:36" x14ac:dyDescent="0.15">
      <c r="A717" s="9" t="str">
        <f t="shared" ca="1" si="405"/>
        <v/>
      </c>
      <c r="B717" s="7" t="str">
        <f ca="1">IF(OFFSET(Buff!R$6,ROW()-6,0)="","",OFFSET(Buff!R$6,ROW()-6,0))</f>
        <v/>
      </c>
      <c r="C717" s="7">
        <v>1</v>
      </c>
      <c r="D717" s="7">
        <f t="shared" ca="1" si="406"/>
        <v>1</v>
      </c>
      <c r="E717" s="10" t="str">
        <f t="shared" ca="1" si="407"/>
        <v/>
      </c>
      <c r="F717" s="11" t="str">
        <f t="shared" ca="1" si="408"/>
        <v/>
      </c>
      <c r="G717" s="11" t="str">
        <f t="shared" ca="1" si="409"/>
        <v/>
      </c>
      <c r="H717" s="11" t="str">
        <f ca="1">IF(F717="","",IFERROR(VLOOKUP(VALUE(F717),'(辅)战斗时机表'!$A$4:$C$47,3,FALSE)&amp;IF(G717="","","("&amp;G717&amp;")"),"配置错误")&amp;IF(I717="",""," 或 "))</f>
        <v/>
      </c>
      <c r="I717" s="7" t="str">
        <f t="shared" ca="1" si="410"/>
        <v/>
      </c>
      <c r="J717" s="7">
        <v>2</v>
      </c>
      <c r="K717" s="7">
        <f t="shared" ca="1" si="411"/>
        <v>1</v>
      </c>
      <c r="L717" s="10" t="str">
        <f t="shared" ca="1" si="412"/>
        <v/>
      </c>
      <c r="M717" s="11" t="str">
        <f t="shared" ca="1" si="413"/>
        <v/>
      </c>
      <c r="N717" s="11" t="str">
        <f t="shared" ca="1" si="414"/>
        <v/>
      </c>
      <c r="O717" s="11" t="str">
        <f ca="1">IF(M717="","",IFERROR(VLOOKUP(VALUE(M717),'(辅)战斗时机表'!$A$4:$C$47,3,FALSE)&amp;IF(N717="","","("&amp;N717&amp;")"),"配置错误")&amp;IF(P717="",""," 或 "))</f>
        <v/>
      </c>
      <c r="P717" s="7" t="str">
        <f t="shared" ca="1" si="415"/>
        <v/>
      </c>
      <c r="Q717" s="7">
        <v>3</v>
      </c>
      <c r="R717" s="7">
        <f t="shared" ca="1" si="416"/>
        <v>1</v>
      </c>
      <c r="S717" s="10" t="str">
        <f t="shared" ca="1" si="417"/>
        <v/>
      </c>
      <c r="T717" s="11" t="str">
        <f t="shared" ca="1" si="418"/>
        <v/>
      </c>
      <c r="U717" s="11" t="str">
        <f t="shared" ca="1" si="419"/>
        <v/>
      </c>
      <c r="V717" s="11" t="str">
        <f ca="1">IF(T717="","",IFERROR(VLOOKUP(VALUE(T717),'(辅)战斗时机表'!$A$4:$C$47,3,FALSE)&amp;IF(U717="","","("&amp;U717&amp;")"),"配置错误")&amp;IF(W717="",""," 或 "))</f>
        <v/>
      </c>
      <c r="W717" s="7" t="str">
        <f t="shared" ca="1" si="420"/>
        <v/>
      </c>
      <c r="X717" s="7">
        <v>4</v>
      </c>
      <c r="Y717" s="7">
        <f t="shared" ca="1" si="421"/>
        <v>1</v>
      </c>
      <c r="Z717" s="10" t="str">
        <f t="shared" ca="1" si="422"/>
        <v/>
      </c>
      <c r="AA717" s="11" t="str">
        <f t="shared" ca="1" si="423"/>
        <v/>
      </c>
      <c r="AB717" s="11" t="str">
        <f t="shared" ca="1" si="424"/>
        <v/>
      </c>
      <c r="AC717" s="11" t="str">
        <f ca="1">IF(AA717="","",IFERROR(VLOOKUP(VALUE(AA717),'(辅)战斗时机表'!$A$4:$C$47,3,FALSE)&amp;IF(AB717="","","("&amp;AB717&amp;")"),"配置错误")&amp;IF(AD717="",""," 或 "))</f>
        <v/>
      </c>
      <c r="AD717" s="7" t="str">
        <f t="shared" ca="1" si="425"/>
        <v/>
      </c>
      <c r="AE717" s="7">
        <v>5</v>
      </c>
      <c r="AF717" s="7">
        <f t="shared" ca="1" si="426"/>
        <v>1</v>
      </c>
      <c r="AG717" s="10" t="str">
        <f t="shared" ca="1" si="427"/>
        <v/>
      </c>
      <c r="AH717" s="11" t="str">
        <f t="shared" ca="1" si="428"/>
        <v/>
      </c>
      <c r="AI717" s="11" t="str">
        <f t="shared" ca="1" si="429"/>
        <v/>
      </c>
      <c r="AJ717" s="11" t="str">
        <f ca="1">IF(AH717="","",IFERROR(VLOOKUP(VALUE(AH717),'(辅)战斗时机表'!$A$4:$C$47,3,FALSE)&amp;IF(AI717="","","("&amp;AI717&amp;")"),"配置错误")&amp;IF(AK717="",""," 或 "))</f>
        <v/>
      </c>
    </row>
    <row r="718" spans="1:36" x14ac:dyDescent="0.15">
      <c r="A718" s="9" t="str">
        <f t="shared" ca="1" si="405"/>
        <v/>
      </c>
      <c r="B718" s="7" t="str">
        <f ca="1">IF(OFFSET(Buff!R$6,ROW()-6,0)="","",OFFSET(Buff!R$6,ROW()-6,0))</f>
        <v/>
      </c>
      <c r="C718" s="7">
        <v>1</v>
      </c>
      <c r="D718" s="7">
        <f t="shared" ca="1" si="406"/>
        <v>1</v>
      </c>
      <c r="E718" s="10" t="str">
        <f t="shared" ca="1" si="407"/>
        <v/>
      </c>
      <c r="F718" s="11" t="str">
        <f t="shared" ca="1" si="408"/>
        <v/>
      </c>
      <c r="G718" s="11" t="str">
        <f t="shared" ca="1" si="409"/>
        <v/>
      </c>
      <c r="H718" s="11" t="str">
        <f ca="1">IF(F718="","",IFERROR(VLOOKUP(VALUE(F718),'(辅)战斗时机表'!$A$4:$C$47,3,FALSE)&amp;IF(G718="","","("&amp;G718&amp;")"),"配置错误")&amp;IF(I718="",""," 或 "))</f>
        <v/>
      </c>
      <c r="I718" s="7" t="str">
        <f t="shared" ca="1" si="410"/>
        <v/>
      </c>
      <c r="J718" s="7">
        <v>2</v>
      </c>
      <c r="K718" s="7">
        <f t="shared" ca="1" si="411"/>
        <v>1</v>
      </c>
      <c r="L718" s="10" t="str">
        <f t="shared" ca="1" si="412"/>
        <v/>
      </c>
      <c r="M718" s="11" t="str">
        <f t="shared" ca="1" si="413"/>
        <v/>
      </c>
      <c r="N718" s="11" t="str">
        <f t="shared" ca="1" si="414"/>
        <v/>
      </c>
      <c r="O718" s="11" t="str">
        <f ca="1">IF(M718="","",IFERROR(VLOOKUP(VALUE(M718),'(辅)战斗时机表'!$A$4:$C$47,3,FALSE)&amp;IF(N718="","","("&amp;N718&amp;")"),"配置错误")&amp;IF(P718="",""," 或 "))</f>
        <v/>
      </c>
      <c r="P718" s="7" t="str">
        <f t="shared" ca="1" si="415"/>
        <v/>
      </c>
      <c r="Q718" s="7">
        <v>3</v>
      </c>
      <c r="R718" s="7">
        <f t="shared" ca="1" si="416"/>
        <v>1</v>
      </c>
      <c r="S718" s="10" t="str">
        <f t="shared" ca="1" si="417"/>
        <v/>
      </c>
      <c r="T718" s="11" t="str">
        <f t="shared" ca="1" si="418"/>
        <v/>
      </c>
      <c r="U718" s="11" t="str">
        <f t="shared" ca="1" si="419"/>
        <v/>
      </c>
      <c r="V718" s="11" t="str">
        <f ca="1">IF(T718="","",IFERROR(VLOOKUP(VALUE(T718),'(辅)战斗时机表'!$A$4:$C$47,3,FALSE)&amp;IF(U718="","","("&amp;U718&amp;")"),"配置错误")&amp;IF(W718="",""," 或 "))</f>
        <v/>
      </c>
      <c r="W718" s="7" t="str">
        <f t="shared" ca="1" si="420"/>
        <v/>
      </c>
      <c r="X718" s="7">
        <v>4</v>
      </c>
      <c r="Y718" s="7">
        <f t="shared" ca="1" si="421"/>
        <v>1</v>
      </c>
      <c r="Z718" s="10" t="str">
        <f t="shared" ca="1" si="422"/>
        <v/>
      </c>
      <c r="AA718" s="11" t="str">
        <f t="shared" ca="1" si="423"/>
        <v/>
      </c>
      <c r="AB718" s="11" t="str">
        <f t="shared" ca="1" si="424"/>
        <v/>
      </c>
      <c r="AC718" s="11" t="str">
        <f ca="1">IF(AA718="","",IFERROR(VLOOKUP(VALUE(AA718),'(辅)战斗时机表'!$A$4:$C$47,3,FALSE)&amp;IF(AB718="","","("&amp;AB718&amp;")"),"配置错误")&amp;IF(AD718="",""," 或 "))</f>
        <v/>
      </c>
      <c r="AD718" s="7" t="str">
        <f t="shared" ca="1" si="425"/>
        <v/>
      </c>
      <c r="AE718" s="7">
        <v>5</v>
      </c>
      <c r="AF718" s="7">
        <f t="shared" ca="1" si="426"/>
        <v>1</v>
      </c>
      <c r="AG718" s="10" t="str">
        <f t="shared" ca="1" si="427"/>
        <v/>
      </c>
      <c r="AH718" s="11" t="str">
        <f t="shared" ca="1" si="428"/>
        <v/>
      </c>
      <c r="AI718" s="11" t="str">
        <f t="shared" ca="1" si="429"/>
        <v/>
      </c>
      <c r="AJ718" s="11" t="str">
        <f ca="1">IF(AH718="","",IFERROR(VLOOKUP(VALUE(AH718),'(辅)战斗时机表'!$A$4:$C$47,3,FALSE)&amp;IF(AI718="","","("&amp;AI718&amp;")"),"配置错误")&amp;IF(AK718="",""," 或 "))</f>
        <v/>
      </c>
    </row>
    <row r="719" spans="1:36" x14ac:dyDescent="0.15">
      <c r="A719" s="9" t="str">
        <f t="shared" ca="1" si="405"/>
        <v/>
      </c>
      <c r="B719" s="7" t="str">
        <f ca="1">IF(OFFSET(Buff!R$6,ROW()-6,0)="","",OFFSET(Buff!R$6,ROW()-6,0))</f>
        <v/>
      </c>
      <c r="C719" s="7">
        <v>1</v>
      </c>
      <c r="D719" s="7">
        <f t="shared" ca="1" si="406"/>
        <v>1</v>
      </c>
      <c r="E719" s="10" t="str">
        <f t="shared" ca="1" si="407"/>
        <v/>
      </c>
      <c r="F719" s="11" t="str">
        <f t="shared" ca="1" si="408"/>
        <v/>
      </c>
      <c r="G719" s="11" t="str">
        <f t="shared" ca="1" si="409"/>
        <v/>
      </c>
      <c r="H719" s="11" t="str">
        <f ca="1">IF(F719="","",IFERROR(VLOOKUP(VALUE(F719),'(辅)战斗时机表'!$A$4:$C$47,3,FALSE)&amp;IF(G719="","","("&amp;G719&amp;")"),"配置错误")&amp;IF(I719="",""," 或 "))</f>
        <v/>
      </c>
      <c r="I719" s="7" t="str">
        <f t="shared" ca="1" si="410"/>
        <v/>
      </c>
      <c r="J719" s="7">
        <v>2</v>
      </c>
      <c r="K719" s="7">
        <f t="shared" ca="1" si="411"/>
        <v>1</v>
      </c>
      <c r="L719" s="10" t="str">
        <f t="shared" ca="1" si="412"/>
        <v/>
      </c>
      <c r="M719" s="11" t="str">
        <f t="shared" ca="1" si="413"/>
        <v/>
      </c>
      <c r="N719" s="11" t="str">
        <f t="shared" ca="1" si="414"/>
        <v/>
      </c>
      <c r="O719" s="11" t="str">
        <f ca="1">IF(M719="","",IFERROR(VLOOKUP(VALUE(M719),'(辅)战斗时机表'!$A$4:$C$47,3,FALSE)&amp;IF(N719="","","("&amp;N719&amp;")"),"配置错误")&amp;IF(P719="",""," 或 "))</f>
        <v/>
      </c>
      <c r="P719" s="7" t="str">
        <f t="shared" ca="1" si="415"/>
        <v/>
      </c>
      <c r="Q719" s="7">
        <v>3</v>
      </c>
      <c r="R719" s="7">
        <f t="shared" ca="1" si="416"/>
        <v>1</v>
      </c>
      <c r="S719" s="10" t="str">
        <f t="shared" ca="1" si="417"/>
        <v/>
      </c>
      <c r="T719" s="11" t="str">
        <f t="shared" ca="1" si="418"/>
        <v/>
      </c>
      <c r="U719" s="11" t="str">
        <f t="shared" ca="1" si="419"/>
        <v/>
      </c>
      <c r="V719" s="11" t="str">
        <f ca="1">IF(T719="","",IFERROR(VLOOKUP(VALUE(T719),'(辅)战斗时机表'!$A$4:$C$47,3,FALSE)&amp;IF(U719="","","("&amp;U719&amp;")"),"配置错误")&amp;IF(W719="",""," 或 "))</f>
        <v/>
      </c>
      <c r="W719" s="7" t="str">
        <f t="shared" ca="1" si="420"/>
        <v/>
      </c>
      <c r="X719" s="7">
        <v>4</v>
      </c>
      <c r="Y719" s="7">
        <f t="shared" ca="1" si="421"/>
        <v>1</v>
      </c>
      <c r="Z719" s="10" t="str">
        <f t="shared" ca="1" si="422"/>
        <v/>
      </c>
      <c r="AA719" s="11" t="str">
        <f t="shared" ca="1" si="423"/>
        <v/>
      </c>
      <c r="AB719" s="11" t="str">
        <f t="shared" ca="1" si="424"/>
        <v/>
      </c>
      <c r="AC719" s="11" t="str">
        <f ca="1">IF(AA719="","",IFERROR(VLOOKUP(VALUE(AA719),'(辅)战斗时机表'!$A$4:$C$47,3,FALSE)&amp;IF(AB719="","","("&amp;AB719&amp;")"),"配置错误")&amp;IF(AD719="",""," 或 "))</f>
        <v/>
      </c>
      <c r="AD719" s="7" t="str">
        <f t="shared" ca="1" si="425"/>
        <v/>
      </c>
      <c r="AE719" s="7">
        <v>5</v>
      </c>
      <c r="AF719" s="7">
        <f t="shared" ca="1" si="426"/>
        <v>1</v>
      </c>
      <c r="AG719" s="10" t="str">
        <f t="shared" ca="1" si="427"/>
        <v/>
      </c>
      <c r="AH719" s="11" t="str">
        <f t="shared" ca="1" si="428"/>
        <v/>
      </c>
      <c r="AI719" s="11" t="str">
        <f t="shared" ca="1" si="429"/>
        <v/>
      </c>
      <c r="AJ719" s="11" t="str">
        <f ca="1">IF(AH719="","",IFERROR(VLOOKUP(VALUE(AH719),'(辅)战斗时机表'!$A$4:$C$47,3,FALSE)&amp;IF(AI719="","","("&amp;AI719&amp;")"),"配置错误")&amp;IF(AK719="",""," 或 "))</f>
        <v/>
      </c>
    </row>
    <row r="720" spans="1:36" x14ac:dyDescent="0.15">
      <c r="A720" s="9" t="str">
        <f t="shared" ca="1" si="405"/>
        <v/>
      </c>
      <c r="B720" s="7" t="str">
        <f ca="1">IF(OFFSET(Buff!R$6,ROW()-6,0)="","",OFFSET(Buff!R$6,ROW()-6,0))</f>
        <v/>
      </c>
      <c r="C720" s="7">
        <v>1</v>
      </c>
      <c r="D720" s="7">
        <f t="shared" ca="1" si="406"/>
        <v>1</v>
      </c>
      <c r="E720" s="10" t="str">
        <f t="shared" ca="1" si="407"/>
        <v/>
      </c>
      <c r="F720" s="11" t="str">
        <f t="shared" ca="1" si="408"/>
        <v/>
      </c>
      <c r="G720" s="11" t="str">
        <f t="shared" ca="1" si="409"/>
        <v/>
      </c>
      <c r="H720" s="11" t="str">
        <f ca="1">IF(F720="","",IFERROR(VLOOKUP(VALUE(F720),'(辅)战斗时机表'!$A$4:$C$47,3,FALSE)&amp;IF(G720="","","("&amp;G720&amp;")"),"配置错误")&amp;IF(I720="",""," 或 "))</f>
        <v/>
      </c>
      <c r="I720" s="7" t="str">
        <f t="shared" ca="1" si="410"/>
        <v/>
      </c>
      <c r="J720" s="7">
        <v>2</v>
      </c>
      <c r="K720" s="7">
        <f t="shared" ca="1" si="411"/>
        <v>1</v>
      </c>
      <c r="L720" s="10" t="str">
        <f t="shared" ca="1" si="412"/>
        <v/>
      </c>
      <c r="M720" s="11" t="str">
        <f t="shared" ca="1" si="413"/>
        <v/>
      </c>
      <c r="N720" s="11" t="str">
        <f t="shared" ca="1" si="414"/>
        <v/>
      </c>
      <c r="O720" s="11" t="str">
        <f ca="1">IF(M720="","",IFERROR(VLOOKUP(VALUE(M720),'(辅)战斗时机表'!$A$4:$C$47,3,FALSE)&amp;IF(N720="","","("&amp;N720&amp;")"),"配置错误")&amp;IF(P720="",""," 或 "))</f>
        <v/>
      </c>
      <c r="P720" s="7" t="str">
        <f t="shared" ca="1" si="415"/>
        <v/>
      </c>
      <c r="Q720" s="7">
        <v>3</v>
      </c>
      <c r="R720" s="7">
        <f t="shared" ca="1" si="416"/>
        <v>1</v>
      </c>
      <c r="S720" s="10" t="str">
        <f t="shared" ca="1" si="417"/>
        <v/>
      </c>
      <c r="T720" s="11" t="str">
        <f t="shared" ca="1" si="418"/>
        <v/>
      </c>
      <c r="U720" s="11" t="str">
        <f t="shared" ca="1" si="419"/>
        <v/>
      </c>
      <c r="V720" s="11" t="str">
        <f ca="1">IF(T720="","",IFERROR(VLOOKUP(VALUE(T720),'(辅)战斗时机表'!$A$4:$C$47,3,FALSE)&amp;IF(U720="","","("&amp;U720&amp;")"),"配置错误")&amp;IF(W720="",""," 或 "))</f>
        <v/>
      </c>
      <c r="W720" s="7" t="str">
        <f t="shared" ca="1" si="420"/>
        <v/>
      </c>
      <c r="X720" s="7">
        <v>4</v>
      </c>
      <c r="Y720" s="7">
        <f t="shared" ca="1" si="421"/>
        <v>1</v>
      </c>
      <c r="Z720" s="10" t="str">
        <f t="shared" ca="1" si="422"/>
        <v/>
      </c>
      <c r="AA720" s="11" t="str">
        <f t="shared" ca="1" si="423"/>
        <v/>
      </c>
      <c r="AB720" s="11" t="str">
        <f t="shared" ca="1" si="424"/>
        <v/>
      </c>
      <c r="AC720" s="11" t="str">
        <f ca="1">IF(AA720="","",IFERROR(VLOOKUP(VALUE(AA720),'(辅)战斗时机表'!$A$4:$C$47,3,FALSE)&amp;IF(AB720="","","("&amp;AB720&amp;")"),"配置错误")&amp;IF(AD720="",""," 或 "))</f>
        <v/>
      </c>
      <c r="AD720" s="7" t="str">
        <f t="shared" ca="1" si="425"/>
        <v/>
      </c>
      <c r="AE720" s="7">
        <v>5</v>
      </c>
      <c r="AF720" s="7">
        <f t="shared" ca="1" si="426"/>
        <v>1</v>
      </c>
      <c r="AG720" s="10" t="str">
        <f t="shared" ca="1" si="427"/>
        <v/>
      </c>
      <c r="AH720" s="11" t="str">
        <f t="shared" ca="1" si="428"/>
        <v/>
      </c>
      <c r="AI720" s="11" t="str">
        <f t="shared" ca="1" si="429"/>
        <v/>
      </c>
      <c r="AJ720" s="11" t="str">
        <f ca="1">IF(AH720="","",IFERROR(VLOOKUP(VALUE(AH720),'(辅)战斗时机表'!$A$4:$C$47,3,FALSE)&amp;IF(AI720="","","("&amp;AI720&amp;")"),"配置错误")&amp;IF(AK720="",""," 或 "))</f>
        <v/>
      </c>
    </row>
    <row r="721" spans="1:36" x14ac:dyDescent="0.15">
      <c r="A721" s="9" t="str">
        <f t="shared" ca="1" si="405"/>
        <v/>
      </c>
      <c r="B721" s="7" t="str">
        <f ca="1">IF(OFFSET(Buff!R$6,ROW()-6,0)="","",OFFSET(Buff!R$6,ROW()-6,0))</f>
        <v/>
      </c>
      <c r="C721" s="7">
        <v>1</v>
      </c>
      <c r="D721" s="7">
        <f t="shared" ca="1" si="406"/>
        <v>1</v>
      </c>
      <c r="E721" s="10" t="str">
        <f t="shared" ca="1" si="407"/>
        <v/>
      </c>
      <c r="F721" s="11" t="str">
        <f t="shared" ca="1" si="408"/>
        <v/>
      </c>
      <c r="G721" s="11" t="str">
        <f t="shared" ca="1" si="409"/>
        <v/>
      </c>
      <c r="H721" s="11" t="str">
        <f ca="1">IF(F721="","",IFERROR(VLOOKUP(VALUE(F721),'(辅)战斗时机表'!$A$4:$C$47,3,FALSE)&amp;IF(G721="","","("&amp;G721&amp;")"),"配置错误")&amp;IF(I721="",""," 或 "))</f>
        <v/>
      </c>
      <c r="I721" s="7" t="str">
        <f t="shared" ca="1" si="410"/>
        <v/>
      </c>
      <c r="J721" s="7">
        <v>2</v>
      </c>
      <c r="K721" s="7">
        <f t="shared" ca="1" si="411"/>
        <v>1</v>
      </c>
      <c r="L721" s="10" t="str">
        <f t="shared" ca="1" si="412"/>
        <v/>
      </c>
      <c r="M721" s="11" t="str">
        <f t="shared" ca="1" si="413"/>
        <v/>
      </c>
      <c r="N721" s="11" t="str">
        <f t="shared" ca="1" si="414"/>
        <v/>
      </c>
      <c r="O721" s="11" t="str">
        <f ca="1">IF(M721="","",IFERROR(VLOOKUP(VALUE(M721),'(辅)战斗时机表'!$A$4:$C$47,3,FALSE)&amp;IF(N721="","","("&amp;N721&amp;")"),"配置错误")&amp;IF(P721="",""," 或 "))</f>
        <v/>
      </c>
      <c r="P721" s="7" t="str">
        <f t="shared" ca="1" si="415"/>
        <v/>
      </c>
      <c r="Q721" s="7">
        <v>3</v>
      </c>
      <c r="R721" s="7">
        <f t="shared" ca="1" si="416"/>
        <v>1</v>
      </c>
      <c r="S721" s="10" t="str">
        <f t="shared" ca="1" si="417"/>
        <v/>
      </c>
      <c r="T721" s="11" t="str">
        <f t="shared" ca="1" si="418"/>
        <v/>
      </c>
      <c r="U721" s="11" t="str">
        <f t="shared" ca="1" si="419"/>
        <v/>
      </c>
      <c r="V721" s="11" t="str">
        <f ca="1">IF(T721="","",IFERROR(VLOOKUP(VALUE(T721),'(辅)战斗时机表'!$A$4:$C$47,3,FALSE)&amp;IF(U721="","","("&amp;U721&amp;")"),"配置错误")&amp;IF(W721="",""," 或 "))</f>
        <v/>
      </c>
      <c r="W721" s="7" t="str">
        <f t="shared" ca="1" si="420"/>
        <v/>
      </c>
      <c r="X721" s="7">
        <v>4</v>
      </c>
      <c r="Y721" s="7">
        <f t="shared" ca="1" si="421"/>
        <v>1</v>
      </c>
      <c r="Z721" s="10" t="str">
        <f t="shared" ca="1" si="422"/>
        <v/>
      </c>
      <c r="AA721" s="11" t="str">
        <f t="shared" ca="1" si="423"/>
        <v/>
      </c>
      <c r="AB721" s="11" t="str">
        <f t="shared" ca="1" si="424"/>
        <v/>
      </c>
      <c r="AC721" s="11" t="str">
        <f ca="1">IF(AA721="","",IFERROR(VLOOKUP(VALUE(AA721),'(辅)战斗时机表'!$A$4:$C$47,3,FALSE)&amp;IF(AB721="","","("&amp;AB721&amp;")"),"配置错误")&amp;IF(AD721="",""," 或 "))</f>
        <v/>
      </c>
      <c r="AD721" s="7" t="str">
        <f t="shared" ca="1" si="425"/>
        <v/>
      </c>
      <c r="AE721" s="7">
        <v>5</v>
      </c>
      <c r="AF721" s="7">
        <f t="shared" ca="1" si="426"/>
        <v>1</v>
      </c>
      <c r="AG721" s="10" t="str">
        <f t="shared" ca="1" si="427"/>
        <v/>
      </c>
      <c r="AH721" s="11" t="str">
        <f t="shared" ca="1" si="428"/>
        <v/>
      </c>
      <c r="AI721" s="11" t="str">
        <f t="shared" ca="1" si="429"/>
        <v/>
      </c>
      <c r="AJ721" s="11" t="str">
        <f ca="1">IF(AH721="","",IFERROR(VLOOKUP(VALUE(AH721),'(辅)战斗时机表'!$A$4:$C$47,3,FALSE)&amp;IF(AI721="","","("&amp;AI721&amp;")"),"配置错误")&amp;IF(AK721="",""," 或 "))</f>
        <v/>
      </c>
    </row>
    <row r="722" spans="1:36" x14ac:dyDescent="0.15">
      <c r="A722" s="9" t="str">
        <f t="shared" ca="1" si="405"/>
        <v/>
      </c>
      <c r="B722" s="7" t="str">
        <f ca="1">IF(OFFSET(Buff!R$6,ROW()-6,0)="","",OFFSET(Buff!R$6,ROW()-6,0))</f>
        <v/>
      </c>
      <c r="C722" s="7">
        <v>1</v>
      </c>
      <c r="D722" s="7">
        <f t="shared" ca="1" si="406"/>
        <v>1</v>
      </c>
      <c r="E722" s="10" t="str">
        <f t="shared" ca="1" si="407"/>
        <v/>
      </c>
      <c r="F722" s="11" t="str">
        <f t="shared" ca="1" si="408"/>
        <v/>
      </c>
      <c r="G722" s="11" t="str">
        <f t="shared" ca="1" si="409"/>
        <v/>
      </c>
      <c r="H722" s="11" t="str">
        <f ca="1">IF(F722="","",IFERROR(VLOOKUP(VALUE(F722),'(辅)战斗时机表'!$A$4:$C$47,3,FALSE)&amp;IF(G722="","","("&amp;G722&amp;")"),"配置错误")&amp;IF(I722="",""," 或 "))</f>
        <v/>
      </c>
      <c r="I722" s="7" t="str">
        <f t="shared" ca="1" si="410"/>
        <v/>
      </c>
      <c r="J722" s="7">
        <v>2</v>
      </c>
      <c r="K722" s="7">
        <f t="shared" ca="1" si="411"/>
        <v>1</v>
      </c>
      <c r="L722" s="10" t="str">
        <f t="shared" ca="1" si="412"/>
        <v/>
      </c>
      <c r="M722" s="11" t="str">
        <f t="shared" ca="1" si="413"/>
        <v/>
      </c>
      <c r="N722" s="11" t="str">
        <f t="shared" ca="1" si="414"/>
        <v/>
      </c>
      <c r="O722" s="11" t="str">
        <f ca="1">IF(M722="","",IFERROR(VLOOKUP(VALUE(M722),'(辅)战斗时机表'!$A$4:$C$47,3,FALSE)&amp;IF(N722="","","("&amp;N722&amp;")"),"配置错误")&amp;IF(P722="",""," 或 "))</f>
        <v/>
      </c>
      <c r="P722" s="7" t="str">
        <f t="shared" ca="1" si="415"/>
        <v/>
      </c>
      <c r="Q722" s="7">
        <v>3</v>
      </c>
      <c r="R722" s="7">
        <f t="shared" ca="1" si="416"/>
        <v>1</v>
      </c>
      <c r="S722" s="10" t="str">
        <f t="shared" ca="1" si="417"/>
        <v/>
      </c>
      <c r="T722" s="11" t="str">
        <f t="shared" ca="1" si="418"/>
        <v/>
      </c>
      <c r="U722" s="11" t="str">
        <f t="shared" ca="1" si="419"/>
        <v/>
      </c>
      <c r="V722" s="11" t="str">
        <f ca="1">IF(T722="","",IFERROR(VLOOKUP(VALUE(T722),'(辅)战斗时机表'!$A$4:$C$47,3,FALSE)&amp;IF(U722="","","("&amp;U722&amp;")"),"配置错误")&amp;IF(W722="",""," 或 "))</f>
        <v/>
      </c>
      <c r="W722" s="7" t="str">
        <f t="shared" ca="1" si="420"/>
        <v/>
      </c>
      <c r="X722" s="7">
        <v>4</v>
      </c>
      <c r="Y722" s="7">
        <f t="shared" ca="1" si="421"/>
        <v>1</v>
      </c>
      <c r="Z722" s="10" t="str">
        <f t="shared" ca="1" si="422"/>
        <v/>
      </c>
      <c r="AA722" s="11" t="str">
        <f t="shared" ca="1" si="423"/>
        <v/>
      </c>
      <c r="AB722" s="11" t="str">
        <f t="shared" ca="1" si="424"/>
        <v/>
      </c>
      <c r="AC722" s="11" t="str">
        <f ca="1">IF(AA722="","",IFERROR(VLOOKUP(VALUE(AA722),'(辅)战斗时机表'!$A$4:$C$47,3,FALSE)&amp;IF(AB722="","","("&amp;AB722&amp;")"),"配置错误")&amp;IF(AD722="",""," 或 "))</f>
        <v/>
      </c>
      <c r="AD722" s="7" t="str">
        <f t="shared" ca="1" si="425"/>
        <v/>
      </c>
      <c r="AE722" s="7">
        <v>5</v>
      </c>
      <c r="AF722" s="7">
        <f t="shared" ca="1" si="426"/>
        <v>1</v>
      </c>
      <c r="AG722" s="10" t="str">
        <f t="shared" ca="1" si="427"/>
        <v/>
      </c>
      <c r="AH722" s="11" t="str">
        <f t="shared" ca="1" si="428"/>
        <v/>
      </c>
      <c r="AI722" s="11" t="str">
        <f t="shared" ca="1" si="429"/>
        <v/>
      </c>
      <c r="AJ722" s="11" t="str">
        <f ca="1">IF(AH722="","",IFERROR(VLOOKUP(VALUE(AH722),'(辅)战斗时机表'!$A$4:$C$47,3,FALSE)&amp;IF(AI722="","","("&amp;AI722&amp;")"),"配置错误")&amp;IF(AK722="",""," 或 "))</f>
        <v/>
      </c>
    </row>
    <row r="723" spans="1:36" x14ac:dyDescent="0.15">
      <c r="A723" s="9" t="str">
        <f t="shared" ca="1" si="405"/>
        <v/>
      </c>
      <c r="B723" s="7" t="str">
        <f ca="1">IF(OFFSET(Buff!R$6,ROW()-6,0)="","",OFFSET(Buff!R$6,ROW()-6,0))</f>
        <v/>
      </c>
      <c r="C723" s="7">
        <v>1</v>
      </c>
      <c r="D723" s="7">
        <f t="shared" ca="1" si="406"/>
        <v>1</v>
      </c>
      <c r="E723" s="10" t="str">
        <f t="shared" ca="1" si="407"/>
        <v/>
      </c>
      <c r="F723" s="11" t="str">
        <f t="shared" ca="1" si="408"/>
        <v/>
      </c>
      <c r="G723" s="11" t="str">
        <f t="shared" ca="1" si="409"/>
        <v/>
      </c>
      <c r="H723" s="11" t="str">
        <f ca="1">IF(F723="","",IFERROR(VLOOKUP(VALUE(F723),'(辅)战斗时机表'!$A$4:$C$47,3,FALSE)&amp;IF(G723="","","("&amp;G723&amp;")"),"配置错误")&amp;IF(I723="",""," 或 "))</f>
        <v/>
      </c>
      <c r="I723" s="7" t="str">
        <f t="shared" ca="1" si="410"/>
        <v/>
      </c>
      <c r="J723" s="7">
        <v>2</v>
      </c>
      <c r="K723" s="7">
        <f t="shared" ca="1" si="411"/>
        <v>1</v>
      </c>
      <c r="L723" s="10" t="str">
        <f t="shared" ca="1" si="412"/>
        <v/>
      </c>
      <c r="M723" s="11" t="str">
        <f t="shared" ca="1" si="413"/>
        <v/>
      </c>
      <c r="N723" s="11" t="str">
        <f t="shared" ca="1" si="414"/>
        <v/>
      </c>
      <c r="O723" s="11" t="str">
        <f ca="1">IF(M723="","",IFERROR(VLOOKUP(VALUE(M723),'(辅)战斗时机表'!$A$4:$C$47,3,FALSE)&amp;IF(N723="","","("&amp;N723&amp;")"),"配置错误")&amp;IF(P723="",""," 或 "))</f>
        <v/>
      </c>
      <c r="P723" s="7" t="str">
        <f t="shared" ca="1" si="415"/>
        <v/>
      </c>
      <c r="Q723" s="7">
        <v>3</v>
      </c>
      <c r="R723" s="7">
        <f t="shared" ca="1" si="416"/>
        <v>1</v>
      </c>
      <c r="S723" s="10" t="str">
        <f t="shared" ca="1" si="417"/>
        <v/>
      </c>
      <c r="T723" s="11" t="str">
        <f t="shared" ca="1" si="418"/>
        <v/>
      </c>
      <c r="U723" s="11" t="str">
        <f t="shared" ca="1" si="419"/>
        <v/>
      </c>
      <c r="V723" s="11" t="str">
        <f ca="1">IF(T723="","",IFERROR(VLOOKUP(VALUE(T723),'(辅)战斗时机表'!$A$4:$C$47,3,FALSE)&amp;IF(U723="","","("&amp;U723&amp;")"),"配置错误")&amp;IF(W723="",""," 或 "))</f>
        <v/>
      </c>
      <c r="W723" s="7" t="str">
        <f t="shared" ca="1" si="420"/>
        <v/>
      </c>
      <c r="X723" s="7">
        <v>4</v>
      </c>
      <c r="Y723" s="7">
        <f t="shared" ca="1" si="421"/>
        <v>1</v>
      </c>
      <c r="Z723" s="10" t="str">
        <f t="shared" ca="1" si="422"/>
        <v/>
      </c>
      <c r="AA723" s="11" t="str">
        <f t="shared" ca="1" si="423"/>
        <v/>
      </c>
      <c r="AB723" s="11" t="str">
        <f t="shared" ca="1" si="424"/>
        <v/>
      </c>
      <c r="AC723" s="11" t="str">
        <f ca="1">IF(AA723="","",IFERROR(VLOOKUP(VALUE(AA723),'(辅)战斗时机表'!$A$4:$C$47,3,FALSE)&amp;IF(AB723="","","("&amp;AB723&amp;")"),"配置错误")&amp;IF(AD723="",""," 或 "))</f>
        <v/>
      </c>
      <c r="AD723" s="7" t="str">
        <f t="shared" ca="1" si="425"/>
        <v/>
      </c>
      <c r="AE723" s="7">
        <v>5</v>
      </c>
      <c r="AF723" s="7">
        <f t="shared" ca="1" si="426"/>
        <v>1</v>
      </c>
      <c r="AG723" s="10" t="str">
        <f t="shared" ca="1" si="427"/>
        <v/>
      </c>
      <c r="AH723" s="11" t="str">
        <f t="shared" ca="1" si="428"/>
        <v/>
      </c>
      <c r="AI723" s="11" t="str">
        <f t="shared" ca="1" si="429"/>
        <v/>
      </c>
      <c r="AJ723" s="11" t="str">
        <f ca="1">IF(AH723="","",IFERROR(VLOOKUP(VALUE(AH723),'(辅)战斗时机表'!$A$4:$C$47,3,FALSE)&amp;IF(AI723="","","("&amp;AI723&amp;")"),"配置错误")&amp;IF(AK723="",""," 或 "))</f>
        <v/>
      </c>
    </row>
    <row r="724" spans="1:36" x14ac:dyDescent="0.15">
      <c r="A724" s="9" t="str">
        <f t="shared" ca="1" si="405"/>
        <v/>
      </c>
      <c r="B724" s="7" t="str">
        <f ca="1">IF(OFFSET(Buff!R$6,ROW()-6,0)="","",OFFSET(Buff!R$6,ROW()-6,0))</f>
        <v/>
      </c>
      <c r="C724" s="7">
        <v>1</v>
      </c>
      <c r="D724" s="7">
        <f t="shared" ca="1" si="406"/>
        <v>1</v>
      </c>
      <c r="E724" s="10" t="str">
        <f t="shared" ca="1" si="407"/>
        <v/>
      </c>
      <c r="F724" s="11" t="str">
        <f t="shared" ca="1" si="408"/>
        <v/>
      </c>
      <c r="G724" s="11" t="str">
        <f t="shared" ca="1" si="409"/>
        <v/>
      </c>
      <c r="H724" s="11" t="str">
        <f ca="1">IF(F724="","",IFERROR(VLOOKUP(VALUE(F724),'(辅)战斗时机表'!$A$4:$C$47,3,FALSE)&amp;IF(G724="","","("&amp;G724&amp;")"),"配置错误")&amp;IF(I724="",""," 或 "))</f>
        <v/>
      </c>
      <c r="I724" s="7" t="str">
        <f t="shared" ca="1" si="410"/>
        <v/>
      </c>
      <c r="J724" s="7">
        <v>2</v>
      </c>
      <c r="K724" s="7">
        <f t="shared" ca="1" si="411"/>
        <v>1</v>
      </c>
      <c r="L724" s="10" t="str">
        <f t="shared" ca="1" si="412"/>
        <v/>
      </c>
      <c r="M724" s="11" t="str">
        <f t="shared" ca="1" si="413"/>
        <v/>
      </c>
      <c r="N724" s="11" t="str">
        <f t="shared" ca="1" si="414"/>
        <v/>
      </c>
      <c r="O724" s="11" t="str">
        <f ca="1">IF(M724="","",IFERROR(VLOOKUP(VALUE(M724),'(辅)战斗时机表'!$A$4:$C$47,3,FALSE)&amp;IF(N724="","","("&amp;N724&amp;")"),"配置错误")&amp;IF(P724="",""," 或 "))</f>
        <v/>
      </c>
      <c r="P724" s="7" t="str">
        <f t="shared" ca="1" si="415"/>
        <v/>
      </c>
      <c r="Q724" s="7">
        <v>3</v>
      </c>
      <c r="R724" s="7">
        <f t="shared" ca="1" si="416"/>
        <v>1</v>
      </c>
      <c r="S724" s="10" t="str">
        <f t="shared" ca="1" si="417"/>
        <v/>
      </c>
      <c r="T724" s="11" t="str">
        <f t="shared" ca="1" si="418"/>
        <v/>
      </c>
      <c r="U724" s="11" t="str">
        <f t="shared" ca="1" si="419"/>
        <v/>
      </c>
      <c r="V724" s="11" t="str">
        <f ca="1">IF(T724="","",IFERROR(VLOOKUP(VALUE(T724),'(辅)战斗时机表'!$A$4:$C$47,3,FALSE)&amp;IF(U724="","","("&amp;U724&amp;")"),"配置错误")&amp;IF(W724="",""," 或 "))</f>
        <v/>
      </c>
      <c r="W724" s="7" t="str">
        <f t="shared" ca="1" si="420"/>
        <v/>
      </c>
      <c r="X724" s="7">
        <v>4</v>
      </c>
      <c r="Y724" s="7">
        <f t="shared" ca="1" si="421"/>
        <v>1</v>
      </c>
      <c r="Z724" s="10" t="str">
        <f t="shared" ca="1" si="422"/>
        <v/>
      </c>
      <c r="AA724" s="11" t="str">
        <f t="shared" ca="1" si="423"/>
        <v/>
      </c>
      <c r="AB724" s="11" t="str">
        <f t="shared" ca="1" si="424"/>
        <v/>
      </c>
      <c r="AC724" s="11" t="str">
        <f ca="1">IF(AA724="","",IFERROR(VLOOKUP(VALUE(AA724),'(辅)战斗时机表'!$A$4:$C$47,3,FALSE)&amp;IF(AB724="","","("&amp;AB724&amp;")"),"配置错误")&amp;IF(AD724="",""," 或 "))</f>
        <v/>
      </c>
      <c r="AD724" s="7" t="str">
        <f t="shared" ca="1" si="425"/>
        <v/>
      </c>
      <c r="AE724" s="7">
        <v>5</v>
      </c>
      <c r="AF724" s="7">
        <f t="shared" ca="1" si="426"/>
        <v>1</v>
      </c>
      <c r="AG724" s="10" t="str">
        <f t="shared" ca="1" si="427"/>
        <v/>
      </c>
      <c r="AH724" s="11" t="str">
        <f t="shared" ca="1" si="428"/>
        <v/>
      </c>
      <c r="AI724" s="11" t="str">
        <f t="shared" ca="1" si="429"/>
        <v/>
      </c>
      <c r="AJ724" s="11" t="str">
        <f ca="1">IF(AH724="","",IFERROR(VLOOKUP(VALUE(AH724),'(辅)战斗时机表'!$A$4:$C$47,3,FALSE)&amp;IF(AI724="","","("&amp;AI724&amp;")"),"配置错误")&amp;IF(AK724="",""," 或 "))</f>
        <v/>
      </c>
    </row>
    <row r="725" spans="1:36" x14ac:dyDescent="0.15">
      <c r="A725" s="9" t="str">
        <f t="shared" ca="1" si="405"/>
        <v/>
      </c>
      <c r="B725" s="7" t="str">
        <f ca="1">IF(OFFSET(Buff!R$6,ROW()-6,0)="","",OFFSET(Buff!R$6,ROW()-6,0))</f>
        <v/>
      </c>
      <c r="C725" s="7">
        <v>1</v>
      </c>
      <c r="D725" s="7">
        <f t="shared" ca="1" si="406"/>
        <v>1</v>
      </c>
      <c r="E725" s="10" t="str">
        <f t="shared" ca="1" si="407"/>
        <v/>
      </c>
      <c r="F725" s="11" t="str">
        <f t="shared" ca="1" si="408"/>
        <v/>
      </c>
      <c r="G725" s="11" t="str">
        <f t="shared" ca="1" si="409"/>
        <v/>
      </c>
      <c r="H725" s="11" t="str">
        <f ca="1">IF(F725="","",IFERROR(VLOOKUP(VALUE(F725),'(辅)战斗时机表'!$A$4:$C$47,3,FALSE)&amp;IF(G725="","","("&amp;G725&amp;")"),"配置错误")&amp;IF(I725="",""," 或 "))</f>
        <v/>
      </c>
      <c r="I725" s="7" t="str">
        <f t="shared" ca="1" si="410"/>
        <v/>
      </c>
      <c r="J725" s="7">
        <v>2</v>
      </c>
      <c r="K725" s="7">
        <f t="shared" ca="1" si="411"/>
        <v>1</v>
      </c>
      <c r="L725" s="10" t="str">
        <f t="shared" ca="1" si="412"/>
        <v/>
      </c>
      <c r="M725" s="11" t="str">
        <f t="shared" ca="1" si="413"/>
        <v/>
      </c>
      <c r="N725" s="11" t="str">
        <f t="shared" ca="1" si="414"/>
        <v/>
      </c>
      <c r="O725" s="11" t="str">
        <f ca="1">IF(M725="","",IFERROR(VLOOKUP(VALUE(M725),'(辅)战斗时机表'!$A$4:$C$47,3,FALSE)&amp;IF(N725="","","("&amp;N725&amp;")"),"配置错误")&amp;IF(P725="",""," 或 "))</f>
        <v/>
      </c>
      <c r="P725" s="7" t="str">
        <f t="shared" ca="1" si="415"/>
        <v/>
      </c>
      <c r="Q725" s="7">
        <v>3</v>
      </c>
      <c r="R725" s="7">
        <f t="shared" ca="1" si="416"/>
        <v>1</v>
      </c>
      <c r="S725" s="10" t="str">
        <f t="shared" ca="1" si="417"/>
        <v/>
      </c>
      <c r="T725" s="11" t="str">
        <f t="shared" ca="1" si="418"/>
        <v/>
      </c>
      <c r="U725" s="11" t="str">
        <f t="shared" ca="1" si="419"/>
        <v/>
      </c>
      <c r="V725" s="11" t="str">
        <f ca="1">IF(T725="","",IFERROR(VLOOKUP(VALUE(T725),'(辅)战斗时机表'!$A$4:$C$47,3,FALSE)&amp;IF(U725="","","("&amp;U725&amp;")"),"配置错误")&amp;IF(W725="",""," 或 "))</f>
        <v/>
      </c>
      <c r="W725" s="7" t="str">
        <f t="shared" ca="1" si="420"/>
        <v/>
      </c>
      <c r="X725" s="7">
        <v>4</v>
      </c>
      <c r="Y725" s="7">
        <f t="shared" ca="1" si="421"/>
        <v>1</v>
      </c>
      <c r="Z725" s="10" t="str">
        <f t="shared" ca="1" si="422"/>
        <v/>
      </c>
      <c r="AA725" s="11" t="str">
        <f t="shared" ca="1" si="423"/>
        <v/>
      </c>
      <c r="AB725" s="11" t="str">
        <f t="shared" ca="1" si="424"/>
        <v/>
      </c>
      <c r="AC725" s="11" t="str">
        <f ca="1">IF(AA725="","",IFERROR(VLOOKUP(VALUE(AA725),'(辅)战斗时机表'!$A$4:$C$47,3,FALSE)&amp;IF(AB725="","","("&amp;AB725&amp;")"),"配置错误")&amp;IF(AD725="",""," 或 "))</f>
        <v/>
      </c>
      <c r="AD725" s="7" t="str">
        <f t="shared" ca="1" si="425"/>
        <v/>
      </c>
      <c r="AE725" s="7">
        <v>5</v>
      </c>
      <c r="AF725" s="7">
        <f t="shared" ca="1" si="426"/>
        <v>1</v>
      </c>
      <c r="AG725" s="10" t="str">
        <f t="shared" ca="1" si="427"/>
        <v/>
      </c>
      <c r="AH725" s="11" t="str">
        <f t="shared" ca="1" si="428"/>
        <v/>
      </c>
      <c r="AI725" s="11" t="str">
        <f t="shared" ca="1" si="429"/>
        <v/>
      </c>
      <c r="AJ725" s="11" t="str">
        <f ca="1">IF(AH725="","",IFERROR(VLOOKUP(VALUE(AH725),'(辅)战斗时机表'!$A$4:$C$47,3,FALSE)&amp;IF(AI725="","","("&amp;AI725&amp;")"),"配置错误")&amp;IF(AK725="",""," 或 "))</f>
        <v/>
      </c>
    </row>
    <row r="726" spans="1:36" x14ac:dyDescent="0.15">
      <c r="A726" s="9" t="str">
        <f t="shared" ca="1" si="405"/>
        <v/>
      </c>
      <c r="B726" s="7" t="str">
        <f ca="1">IF(OFFSET(Buff!R$6,ROW()-6,0)="","",OFFSET(Buff!R$6,ROW()-6,0))</f>
        <v/>
      </c>
      <c r="C726" s="7">
        <v>1</v>
      </c>
      <c r="D726" s="7">
        <f t="shared" ca="1" si="406"/>
        <v>1</v>
      </c>
      <c r="E726" s="10" t="str">
        <f t="shared" ca="1" si="407"/>
        <v/>
      </c>
      <c r="F726" s="11" t="str">
        <f t="shared" ca="1" si="408"/>
        <v/>
      </c>
      <c r="G726" s="11" t="str">
        <f t="shared" ca="1" si="409"/>
        <v/>
      </c>
      <c r="H726" s="11" t="str">
        <f ca="1">IF(F726="","",IFERROR(VLOOKUP(VALUE(F726),'(辅)战斗时机表'!$A$4:$C$47,3,FALSE)&amp;IF(G726="","","("&amp;G726&amp;")"),"配置错误")&amp;IF(I726="",""," 或 "))</f>
        <v/>
      </c>
      <c r="I726" s="7" t="str">
        <f t="shared" ca="1" si="410"/>
        <v/>
      </c>
      <c r="J726" s="7">
        <v>2</v>
      </c>
      <c r="K726" s="7">
        <f t="shared" ca="1" si="411"/>
        <v>1</v>
      </c>
      <c r="L726" s="10" t="str">
        <f t="shared" ca="1" si="412"/>
        <v/>
      </c>
      <c r="M726" s="11" t="str">
        <f t="shared" ca="1" si="413"/>
        <v/>
      </c>
      <c r="N726" s="11" t="str">
        <f t="shared" ca="1" si="414"/>
        <v/>
      </c>
      <c r="O726" s="11" t="str">
        <f ca="1">IF(M726="","",IFERROR(VLOOKUP(VALUE(M726),'(辅)战斗时机表'!$A$4:$C$47,3,FALSE)&amp;IF(N726="","","("&amp;N726&amp;")"),"配置错误")&amp;IF(P726="",""," 或 "))</f>
        <v/>
      </c>
      <c r="P726" s="7" t="str">
        <f t="shared" ca="1" si="415"/>
        <v/>
      </c>
      <c r="Q726" s="7">
        <v>3</v>
      </c>
      <c r="R726" s="7">
        <f t="shared" ca="1" si="416"/>
        <v>1</v>
      </c>
      <c r="S726" s="10" t="str">
        <f t="shared" ca="1" si="417"/>
        <v/>
      </c>
      <c r="T726" s="11" t="str">
        <f t="shared" ca="1" si="418"/>
        <v/>
      </c>
      <c r="U726" s="11" t="str">
        <f t="shared" ca="1" si="419"/>
        <v/>
      </c>
      <c r="V726" s="11" t="str">
        <f ca="1">IF(T726="","",IFERROR(VLOOKUP(VALUE(T726),'(辅)战斗时机表'!$A$4:$C$47,3,FALSE)&amp;IF(U726="","","("&amp;U726&amp;")"),"配置错误")&amp;IF(W726="",""," 或 "))</f>
        <v/>
      </c>
      <c r="W726" s="7" t="str">
        <f t="shared" ca="1" si="420"/>
        <v/>
      </c>
      <c r="X726" s="7">
        <v>4</v>
      </c>
      <c r="Y726" s="7">
        <f t="shared" ca="1" si="421"/>
        <v>1</v>
      </c>
      <c r="Z726" s="10" t="str">
        <f t="shared" ca="1" si="422"/>
        <v/>
      </c>
      <c r="AA726" s="11" t="str">
        <f t="shared" ca="1" si="423"/>
        <v/>
      </c>
      <c r="AB726" s="11" t="str">
        <f t="shared" ca="1" si="424"/>
        <v/>
      </c>
      <c r="AC726" s="11" t="str">
        <f ca="1">IF(AA726="","",IFERROR(VLOOKUP(VALUE(AA726),'(辅)战斗时机表'!$A$4:$C$47,3,FALSE)&amp;IF(AB726="","","("&amp;AB726&amp;")"),"配置错误")&amp;IF(AD726="",""," 或 "))</f>
        <v/>
      </c>
      <c r="AD726" s="7" t="str">
        <f t="shared" ca="1" si="425"/>
        <v/>
      </c>
      <c r="AE726" s="7">
        <v>5</v>
      </c>
      <c r="AF726" s="7">
        <f t="shared" ca="1" si="426"/>
        <v>1</v>
      </c>
      <c r="AG726" s="10" t="str">
        <f t="shared" ca="1" si="427"/>
        <v/>
      </c>
      <c r="AH726" s="11" t="str">
        <f t="shared" ca="1" si="428"/>
        <v/>
      </c>
      <c r="AI726" s="11" t="str">
        <f t="shared" ca="1" si="429"/>
        <v/>
      </c>
      <c r="AJ726" s="11" t="str">
        <f ca="1">IF(AH726="","",IFERROR(VLOOKUP(VALUE(AH726),'(辅)战斗时机表'!$A$4:$C$47,3,FALSE)&amp;IF(AI726="","","("&amp;AI726&amp;")"),"配置错误")&amp;IF(AK726="",""," 或 "))</f>
        <v/>
      </c>
    </row>
    <row r="727" spans="1:36" x14ac:dyDescent="0.15">
      <c r="A727" s="9" t="str">
        <f t="shared" ca="1" si="405"/>
        <v/>
      </c>
      <c r="B727" s="7" t="str">
        <f ca="1">IF(OFFSET(Buff!R$6,ROW()-6,0)="","",OFFSET(Buff!R$6,ROW()-6,0))</f>
        <v/>
      </c>
      <c r="C727" s="7">
        <v>1</v>
      </c>
      <c r="D727" s="7">
        <f t="shared" ca="1" si="406"/>
        <v>1</v>
      </c>
      <c r="E727" s="10" t="str">
        <f t="shared" ca="1" si="407"/>
        <v/>
      </c>
      <c r="F727" s="11" t="str">
        <f t="shared" ca="1" si="408"/>
        <v/>
      </c>
      <c r="G727" s="11" t="str">
        <f t="shared" ca="1" si="409"/>
        <v/>
      </c>
      <c r="H727" s="11" t="str">
        <f ca="1">IF(F727="","",IFERROR(VLOOKUP(VALUE(F727),'(辅)战斗时机表'!$A$4:$C$47,3,FALSE)&amp;IF(G727="","","("&amp;G727&amp;")"),"配置错误")&amp;IF(I727="",""," 或 "))</f>
        <v/>
      </c>
      <c r="I727" s="7" t="str">
        <f t="shared" ca="1" si="410"/>
        <v/>
      </c>
      <c r="J727" s="7">
        <v>2</v>
      </c>
      <c r="K727" s="7">
        <f t="shared" ca="1" si="411"/>
        <v>1</v>
      </c>
      <c r="L727" s="10" t="str">
        <f t="shared" ca="1" si="412"/>
        <v/>
      </c>
      <c r="M727" s="11" t="str">
        <f t="shared" ca="1" si="413"/>
        <v/>
      </c>
      <c r="N727" s="11" t="str">
        <f t="shared" ca="1" si="414"/>
        <v/>
      </c>
      <c r="O727" s="11" t="str">
        <f ca="1">IF(M727="","",IFERROR(VLOOKUP(VALUE(M727),'(辅)战斗时机表'!$A$4:$C$47,3,FALSE)&amp;IF(N727="","","("&amp;N727&amp;")"),"配置错误")&amp;IF(P727="",""," 或 "))</f>
        <v/>
      </c>
      <c r="P727" s="7" t="str">
        <f t="shared" ca="1" si="415"/>
        <v/>
      </c>
      <c r="Q727" s="7">
        <v>3</v>
      </c>
      <c r="R727" s="7">
        <f t="shared" ca="1" si="416"/>
        <v>1</v>
      </c>
      <c r="S727" s="10" t="str">
        <f t="shared" ca="1" si="417"/>
        <v/>
      </c>
      <c r="T727" s="11" t="str">
        <f t="shared" ca="1" si="418"/>
        <v/>
      </c>
      <c r="U727" s="11" t="str">
        <f t="shared" ca="1" si="419"/>
        <v/>
      </c>
      <c r="V727" s="11" t="str">
        <f ca="1">IF(T727="","",IFERROR(VLOOKUP(VALUE(T727),'(辅)战斗时机表'!$A$4:$C$47,3,FALSE)&amp;IF(U727="","","("&amp;U727&amp;")"),"配置错误")&amp;IF(W727="",""," 或 "))</f>
        <v/>
      </c>
      <c r="W727" s="7" t="str">
        <f t="shared" ca="1" si="420"/>
        <v/>
      </c>
      <c r="X727" s="7">
        <v>4</v>
      </c>
      <c r="Y727" s="7">
        <f t="shared" ca="1" si="421"/>
        <v>1</v>
      </c>
      <c r="Z727" s="10" t="str">
        <f t="shared" ca="1" si="422"/>
        <v/>
      </c>
      <c r="AA727" s="11" t="str">
        <f t="shared" ca="1" si="423"/>
        <v/>
      </c>
      <c r="AB727" s="11" t="str">
        <f t="shared" ca="1" si="424"/>
        <v/>
      </c>
      <c r="AC727" s="11" t="str">
        <f ca="1">IF(AA727="","",IFERROR(VLOOKUP(VALUE(AA727),'(辅)战斗时机表'!$A$4:$C$47,3,FALSE)&amp;IF(AB727="","","("&amp;AB727&amp;")"),"配置错误")&amp;IF(AD727="",""," 或 "))</f>
        <v/>
      </c>
      <c r="AD727" s="7" t="str">
        <f t="shared" ca="1" si="425"/>
        <v/>
      </c>
      <c r="AE727" s="7">
        <v>5</v>
      </c>
      <c r="AF727" s="7">
        <f t="shared" ca="1" si="426"/>
        <v>1</v>
      </c>
      <c r="AG727" s="10" t="str">
        <f t="shared" ca="1" si="427"/>
        <v/>
      </c>
      <c r="AH727" s="11" t="str">
        <f t="shared" ca="1" si="428"/>
        <v/>
      </c>
      <c r="AI727" s="11" t="str">
        <f t="shared" ca="1" si="429"/>
        <v/>
      </c>
      <c r="AJ727" s="11" t="str">
        <f ca="1">IF(AH727="","",IFERROR(VLOOKUP(VALUE(AH727),'(辅)战斗时机表'!$A$4:$C$47,3,FALSE)&amp;IF(AI727="","","("&amp;AI727&amp;")"),"配置错误")&amp;IF(AK727="",""," 或 "))</f>
        <v/>
      </c>
    </row>
    <row r="728" spans="1:36" x14ac:dyDescent="0.15">
      <c r="A728" s="9" t="str">
        <f t="shared" ca="1" si="405"/>
        <v/>
      </c>
      <c r="B728" s="7" t="str">
        <f ca="1">IF(OFFSET(Buff!R$6,ROW()-6,0)="","",OFFSET(Buff!R$6,ROW()-6,0))</f>
        <v/>
      </c>
      <c r="C728" s="7">
        <v>1</v>
      </c>
      <c r="D728" s="7">
        <f t="shared" ca="1" si="406"/>
        <v>1</v>
      </c>
      <c r="E728" s="10" t="str">
        <f t="shared" ca="1" si="407"/>
        <v/>
      </c>
      <c r="F728" s="11" t="str">
        <f t="shared" ca="1" si="408"/>
        <v/>
      </c>
      <c r="G728" s="11" t="str">
        <f t="shared" ca="1" si="409"/>
        <v/>
      </c>
      <c r="H728" s="11" t="str">
        <f ca="1">IF(F728="","",IFERROR(VLOOKUP(VALUE(F728),'(辅)战斗时机表'!$A$4:$C$47,3,FALSE)&amp;IF(G728="","","("&amp;G728&amp;")"),"配置错误")&amp;IF(I728="",""," 或 "))</f>
        <v/>
      </c>
      <c r="I728" s="7" t="str">
        <f t="shared" ca="1" si="410"/>
        <v/>
      </c>
      <c r="J728" s="7">
        <v>2</v>
      </c>
      <c r="K728" s="7">
        <f t="shared" ca="1" si="411"/>
        <v>1</v>
      </c>
      <c r="L728" s="10" t="str">
        <f t="shared" ca="1" si="412"/>
        <v/>
      </c>
      <c r="M728" s="11" t="str">
        <f t="shared" ca="1" si="413"/>
        <v/>
      </c>
      <c r="N728" s="11" t="str">
        <f t="shared" ca="1" si="414"/>
        <v/>
      </c>
      <c r="O728" s="11" t="str">
        <f ca="1">IF(M728="","",IFERROR(VLOOKUP(VALUE(M728),'(辅)战斗时机表'!$A$4:$C$47,3,FALSE)&amp;IF(N728="","","("&amp;N728&amp;")"),"配置错误")&amp;IF(P728="",""," 或 "))</f>
        <v/>
      </c>
      <c r="P728" s="7" t="str">
        <f t="shared" ca="1" si="415"/>
        <v/>
      </c>
      <c r="Q728" s="7">
        <v>3</v>
      </c>
      <c r="R728" s="7">
        <f t="shared" ca="1" si="416"/>
        <v>1</v>
      </c>
      <c r="S728" s="10" t="str">
        <f t="shared" ca="1" si="417"/>
        <v/>
      </c>
      <c r="T728" s="11" t="str">
        <f t="shared" ca="1" si="418"/>
        <v/>
      </c>
      <c r="U728" s="11" t="str">
        <f t="shared" ca="1" si="419"/>
        <v/>
      </c>
      <c r="V728" s="11" t="str">
        <f ca="1">IF(T728="","",IFERROR(VLOOKUP(VALUE(T728),'(辅)战斗时机表'!$A$4:$C$47,3,FALSE)&amp;IF(U728="","","("&amp;U728&amp;")"),"配置错误")&amp;IF(W728="",""," 或 "))</f>
        <v/>
      </c>
      <c r="W728" s="7" t="str">
        <f t="shared" ca="1" si="420"/>
        <v/>
      </c>
      <c r="X728" s="7">
        <v>4</v>
      </c>
      <c r="Y728" s="7">
        <f t="shared" ca="1" si="421"/>
        <v>1</v>
      </c>
      <c r="Z728" s="10" t="str">
        <f t="shared" ca="1" si="422"/>
        <v/>
      </c>
      <c r="AA728" s="11" t="str">
        <f t="shared" ca="1" si="423"/>
        <v/>
      </c>
      <c r="AB728" s="11" t="str">
        <f t="shared" ca="1" si="424"/>
        <v/>
      </c>
      <c r="AC728" s="11" t="str">
        <f ca="1">IF(AA728="","",IFERROR(VLOOKUP(VALUE(AA728),'(辅)战斗时机表'!$A$4:$C$47,3,FALSE)&amp;IF(AB728="","","("&amp;AB728&amp;")"),"配置错误")&amp;IF(AD728="",""," 或 "))</f>
        <v/>
      </c>
      <c r="AD728" s="7" t="str">
        <f t="shared" ca="1" si="425"/>
        <v/>
      </c>
      <c r="AE728" s="7">
        <v>5</v>
      </c>
      <c r="AF728" s="7">
        <f t="shared" ca="1" si="426"/>
        <v>1</v>
      </c>
      <c r="AG728" s="10" t="str">
        <f t="shared" ca="1" si="427"/>
        <v/>
      </c>
      <c r="AH728" s="11" t="str">
        <f t="shared" ca="1" si="428"/>
        <v/>
      </c>
      <c r="AI728" s="11" t="str">
        <f t="shared" ca="1" si="429"/>
        <v/>
      </c>
      <c r="AJ728" s="11" t="str">
        <f ca="1">IF(AH728="","",IFERROR(VLOOKUP(VALUE(AH728),'(辅)战斗时机表'!$A$4:$C$47,3,FALSE)&amp;IF(AI728="","","("&amp;AI728&amp;")"),"配置错误")&amp;IF(AK728="",""," 或 "))</f>
        <v/>
      </c>
    </row>
    <row r="729" spans="1:36" x14ac:dyDescent="0.15">
      <c r="A729" s="9" t="str">
        <f t="shared" ca="1" si="405"/>
        <v/>
      </c>
      <c r="B729" s="7" t="str">
        <f ca="1">IF(OFFSET(Buff!R$6,ROW()-6,0)="","",OFFSET(Buff!R$6,ROW()-6,0))</f>
        <v/>
      </c>
      <c r="C729" s="7">
        <v>1</v>
      </c>
      <c r="D729" s="7">
        <f t="shared" ca="1" si="406"/>
        <v>1</v>
      </c>
      <c r="E729" s="10" t="str">
        <f t="shared" ca="1" si="407"/>
        <v/>
      </c>
      <c r="F729" s="11" t="str">
        <f t="shared" ca="1" si="408"/>
        <v/>
      </c>
      <c r="G729" s="11" t="str">
        <f t="shared" ca="1" si="409"/>
        <v/>
      </c>
      <c r="H729" s="11" t="str">
        <f ca="1">IF(F729="","",IFERROR(VLOOKUP(VALUE(F729),'(辅)战斗时机表'!$A$4:$C$47,3,FALSE)&amp;IF(G729="","","("&amp;G729&amp;")"),"配置错误")&amp;IF(I729="",""," 或 "))</f>
        <v/>
      </c>
      <c r="I729" s="7" t="str">
        <f t="shared" ca="1" si="410"/>
        <v/>
      </c>
      <c r="J729" s="7">
        <v>2</v>
      </c>
      <c r="K729" s="7">
        <f t="shared" ca="1" si="411"/>
        <v>1</v>
      </c>
      <c r="L729" s="10" t="str">
        <f t="shared" ca="1" si="412"/>
        <v/>
      </c>
      <c r="M729" s="11" t="str">
        <f t="shared" ca="1" si="413"/>
        <v/>
      </c>
      <c r="N729" s="11" t="str">
        <f t="shared" ca="1" si="414"/>
        <v/>
      </c>
      <c r="O729" s="11" t="str">
        <f ca="1">IF(M729="","",IFERROR(VLOOKUP(VALUE(M729),'(辅)战斗时机表'!$A$4:$C$47,3,FALSE)&amp;IF(N729="","","("&amp;N729&amp;")"),"配置错误")&amp;IF(P729="",""," 或 "))</f>
        <v/>
      </c>
      <c r="P729" s="7" t="str">
        <f t="shared" ca="1" si="415"/>
        <v/>
      </c>
      <c r="Q729" s="7">
        <v>3</v>
      </c>
      <c r="R729" s="7">
        <f t="shared" ca="1" si="416"/>
        <v>1</v>
      </c>
      <c r="S729" s="10" t="str">
        <f t="shared" ca="1" si="417"/>
        <v/>
      </c>
      <c r="T729" s="11" t="str">
        <f t="shared" ca="1" si="418"/>
        <v/>
      </c>
      <c r="U729" s="11" t="str">
        <f t="shared" ca="1" si="419"/>
        <v/>
      </c>
      <c r="V729" s="11" t="str">
        <f ca="1">IF(T729="","",IFERROR(VLOOKUP(VALUE(T729),'(辅)战斗时机表'!$A$4:$C$47,3,FALSE)&amp;IF(U729="","","("&amp;U729&amp;")"),"配置错误")&amp;IF(W729="",""," 或 "))</f>
        <v/>
      </c>
      <c r="W729" s="7" t="str">
        <f t="shared" ca="1" si="420"/>
        <v/>
      </c>
      <c r="X729" s="7">
        <v>4</v>
      </c>
      <c r="Y729" s="7">
        <f t="shared" ca="1" si="421"/>
        <v>1</v>
      </c>
      <c r="Z729" s="10" t="str">
        <f t="shared" ca="1" si="422"/>
        <v/>
      </c>
      <c r="AA729" s="11" t="str">
        <f t="shared" ca="1" si="423"/>
        <v/>
      </c>
      <c r="AB729" s="11" t="str">
        <f t="shared" ca="1" si="424"/>
        <v/>
      </c>
      <c r="AC729" s="11" t="str">
        <f ca="1">IF(AA729="","",IFERROR(VLOOKUP(VALUE(AA729),'(辅)战斗时机表'!$A$4:$C$47,3,FALSE)&amp;IF(AB729="","","("&amp;AB729&amp;")"),"配置错误")&amp;IF(AD729="",""," 或 "))</f>
        <v/>
      </c>
      <c r="AD729" s="7" t="str">
        <f t="shared" ca="1" si="425"/>
        <v/>
      </c>
      <c r="AE729" s="7">
        <v>5</v>
      </c>
      <c r="AF729" s="7">
        <f t="shared" ca="1" si="426"/>
        <v>1</v>
      </c>
      <c r="AG729" s="10" t="str">
        <f t="shared" ca="1" si="427"/>
        <v/>
      </c>
      <c r="AH729" s="11" t="str">
        <f t="shared" ca="1" si="428"/>
        <v/>
      </c>
      <c r="AI729" s="11" t="str">
        <f t="shared" ca="1" si="429"/>
        <v/>
      </c>
      <c r="AJ729" s="11" t="str">
        <f ca="1">IF(AH729="","",IFERROR(VLOOKUP(VALUE(AH729),'(辅)战斗时机表'!$A$4:$C$47,3,FALSE)&amp;IF(AI729="","","("&amp;AI729&amp;")"),"配置错误")&amp;IF(AK729="",""," 或 "))</f>
        <v/>
      </c>
    </row>
    <row r="730" spans="1:36" x14ac:dyDescent="0.15">
      <c r="A730" s="9" t="str">
        <f t="shared" ca="1" si="405"/>
        <v/>
      </c>
      <c r="B730" s="7" t="str">
        <f ca="1">IF(OFFSET(Buff!R$6,ROW()-6,0)="","",OFFSET(Buff!R$6,ROW()-6,0))</f>
        <v/>
      </c>
      <c r="C730" s="7">
        <v>1</v>
      </c>
      <c r="D730" s="7">
        <f t="shared" ca="1" si="406"/>
        <v>1</v>
      </c>
      <c r="E730" s="10" t="str">
        <f t="shared" ca="1" si="407"/>
        <v/>
      </c>
      <c r="F730" s="11" t="str">
        <f t="shared" ca="1" si="408"/>
        <v/>
      </c>
      <c r="G730" s="11" t="str">
        <f t="shared" ca="1" si="409"/>
        <v/>
      </c>
      <c r="H730" s="11" t="str">
        <f ca="1">IF(F730="","",IFERROR(VLOOKUP(VALUE(F730),'(辅)战斗时机表'!$A$4:$C$47,3,FALSE)&amp;IF(G730="","","("&amp;G730&amp;")"),"配置错误")&amp;IF(I730="",""," 或 "))</f>
        <v/>
      </c>
      <c r="I730" s="7" t="str">
        <f t="shared" ca="1" si="410"/>
        <v/>
      </c>
      <c r="J730" s="7">
        <v>2</v>
      </c>
      <c r="K730" s="7">
        <f t="shared" ca="1" si="411"/>
        <v>1</v>
      </c>
      <c r="L730" s="10" t="str">
        <f t="shared" ca="1" si="412"/>
        <v/>
      </c>
      <c r="M730" s="11" t="str">
        <f t="shared" ca="1" si="413"/>
        <v/>
      </c>
      <c r="N730" s="11" t="str">
        <f t="shared" ca="1" si="414"/>
        <v/>
      </c>
      <c r="O730" s="11" t="str">
        <f ca="1">IF(M730="","",IFERROR(VLOOKUP(VALUE(M730),'(辅)战斗时机表'!$A$4:$C$47,3,FALSE)&amp;IF(N730="","","("&amp;N730&amp;")"),"配置错误")&amp;IF(P730="",""," 或 "))</f>
        <v/>
      </c>
      <c r="P730" s="7" t="str">
        <f t="shared" ca="1" si="415"/>
        <v/>
      </c>
      <c r="Q730" s="7">
        <v>3</v>
      </c>
      <c r="R730" s="7">
        <f t="shared" ca="1" si="416"/>
        <v>1</v>
      </c>
      <c r="S730" s="10" t="str">
        <f t="shared" ca="1" si="417"/>
        <v/>
      </c>
      <c r="T730" s="11" t="str">
        <f t="shared" ca="1" si="418"/>
        <v/>
      </c>
      <c r="U730" s="11" t="str">
        <f t="shared" ca="1" si="419"/>
        <v/>
      </c>
      <c r="V730" s="11" t="str">
        <f ca="1">IF(T730="","",IFERROR(VLOOKUP(VALUE(T730),'(辅)战斗时机表'!$A$4:$C$47,3,FALSE)&amp;IF(U730="","","("&amp;U730&amp;")"),"配置错误")&amp;IF(W730="",""," 或 "))</f>
        <v/>
      </c>
      <c r="W730" s="7" t="str">
        <f t="shared" ca="1" si="420"/>
        <v/>
      </c>
      <c r="X730" s="7">
        <v>4</v>
      </c>
      <c r="Y730" s="7">
        <f t="shared" ca="1" si="421"/>
        <v>1</v>
      </c>
      <c r="Z730" s="10" t="str">
        <f t="shared" ca="1" si="422"/>
        <v/>
      </c>
      <c r="AA730" s="11" t="str">
        <f t="shared" ca="1" si="423"/>
        <v/>
      </c>
      <c r="AB730" s="11" t="str">
        <f t="shared" ca="1" si="424"/>
        <v/>
      </c>
      <c r="AC730" s="11" t="str">
        <f ca="1">IF(AA730="","",IFERROR(VLOOKUP(VALUE(AA730),'(辅)战斗时机表'!$A$4:$C$47,3,FALSE)&amp;IF(AB730="","","("&amp;AB730&amp;")"),"配置错误")&amp;IF(AD730="",""," 或 "))</f>
        <v/>
      </c>
      <c r="AD730" s="7" t="str">
        <f t="shared" ca="1" si="425"/>
        <v/>
      </c>
      <c r="AE730" s="7">
        <v>5</v>
      </c>
      <c r="AF730" s="7">
        <f t="shared" ca="1" si="426"/>
        <v>1</v>
      </c>
      <c r="AG730" s="10" t="str">
        <f t="shared" ca="1" si="427"/>
        <v/>
      </c>
      <c r="AH730" s="11" t="str">
        <f t="shared" ca="1" si="428"/>
        <v/>
      </c>
      <c r="AI730" s="11" t="str">
        <f t="shared" ca="1" si="429"/>
        <v/>
      </c>
      <c r="AJ730" s="11" t="str">
        <f ca="1">IF(AH730="","",IFERROR(VLOOKUP(VALUE(AH730),'(辅)战斗时机表'!$A$4:$C$47,3,FALSE)&amp;IF(AI730="","","("&amp;AI730&amp;")"),"配置错误")&amp;IF(AK730="",""," 或 "))</f>
        <v/>
      </c>
    </row>
    <row r="731" spans="1:36" x14ac:dyDescent="0.15">
      <c r="A731" s="9" t="str">
        <f t="shared" ca="1" si="405"/>
        <v/>
      </c>
      <c r="B731" s="7" t="str">
        <f ca="1">IF(OFFSET(Buff!R$6,ROW()-6,0)="","",OFFSET(Buff!R$6,ROW()-6,0))</f>
        <v/>
      </c>
      <c r="C731" s="7">
        <v>1</v>
      </c>
      <c r="D731" s="7">
        <f t="shared" ca="1" si="406"/>
        <v>1</v>
      </c>
      <c r="E731" s="10" t="str">
        <f t="shared" ca="1" si="407"/>
        <v/>
      </c>
      <c r="F731" s="11" t="str">
        <f t="shared" ca="1" si="408"/>
        <v/>
      </c>
      <c r="G731" s="11" t="str">
        <f t="shared" ca="1" si="409"/>
        <v/>
      </c>
      <c r="H731" s="11" t="str">
        <f ca="1">IF(F731="","",IFERROR(VLOOKUP(VALUE(F731),'(辅)战斗时机表'!$A$4:$C$47,3,FALSE)&amp;IF(G731="","","("&amp;G731&amp;")"),"配置错误")&amp;IF(I731="",""," 或 "))</f>
        <v/>
      </c>
      <c r="I731" s="7" t="str">
        <f t="shared" ca="1" si="410"/>
        <v/>
      </c>
      <c r="J731" s="7">
        <v>2</v>
      </c>
      <c r="K731" s="7">
        <f t="shared" ca="1" si="411"/>
        <v>1</v>
      </c>
      <c r="L731" s="10" t="str">
        <f t="shared" ca="1" si="412"/>
        <v/>
      </c>
      <c r="M731" s="11" t="str">
        <f t="shared" ca="1" si="413"/>
        <v/>
      </c>
      <c r="N731" s="11" t="str">
        <f t="shared" ca="1" si="414"/>
        <v/>
      </c>
      <c r="O731" s="11" t="str">
        <f ca="1">IF(M731="","",IFERROR(VLOOKUP(VALUE(M731),'(辅)战斗时机表'!$A$4:$C$47,3,FALSE)&amp;IF(N731="","","("&amp;N731&amp;")"),"配置错误")&amp;IF(P731="",""," 或 "))</f>
        <v/>
      </c>
      <c r="P731" s="7" t="str">
        <f t="shared" ca="1" si="415"/>
        <v/>
      </c>
      <c r="Q731" s="7">
        <v>3</v>
      </c>
      <c r="R731" s="7">
        <f t="shared" ca="1" si="416"/>
        <v>1</v>
      </c>
      <c r="S731" s="10" t="str">
        <f t="shared" ca="1" si="417"/>
        <v/>
      </c>
      <c r="T731" s="11" t="str">
        <f t="shared" ca="1" si="418"/>
        <v/>
      </c>
      <c r="U731" s="11" t="str">
        <f t="shared" ca="1" si="419"/>
        <v/>
      </c>
      <c r="V731" s="11" t="str">
        <f ca="1">IF(T731="","",IFERROR(VLOOKUP(VALUE(T731),'(辅)战斗时机表'!$A$4:$C$47,3,FALSE)&amp;IF(U731="","","("&amp;U731&amp;")"),"配置错误")&amp;IF(W731="",""," 或 "))</f>
        <v/>
      </c>
      <c r="W731" s="7" t="str">
        <f t="shared" ca="1" si="420"/>
        <v/>
      </c>
      <c r="X731" s="7">
        <v>4</v>
      </c>
      <c r="Y731" s="7">
        <f t="shared" ca="1" si="421"/>
        <v>1</v>
      </c>
      <c r="Z731" s="10" t="str">
        <f t="shared" ca="1" si="422"/>
        <v/>
      </c>
      <c r="AA731" s="11" t="str">
        <f t="shared" ca="1" si="423"/>
        <v/>
      </c>
      <c r="AB731" s="11" t="str">
        <f t="shared" ca="1" si="424"/>
        <v/>
      </c>
      <c r="AC731" s="11" t="str">
        <f ca="1">IF(AA731="","",IFERROR(VLOOKUP(VALUE(AA731),'(辅)战斗时机表'!$A$4:$C$47,3,FALSE)&amp;IF(AB731="","","("&amp;AB731&amp;")"),"配置错误")&amp;IF(AD731="",""," 或 "))</f>
        <v/>
      </c>
      <c r="AD731" s="7" t="str">
        <f t="shared" ca="1" si="425"/>
        <v/>
      </c>
      <c r="AE731" s="7">
        <v>5</v>
      </c>
      <c r="AF731" s="7">
        <f t="shared" ca="1" si="426"/>
        <v>1</v>
      </c>
      <c r="AG731" s="10" t="str">
        <f t="shared" ca="1" si="427"/>
        <v/>
      </c>
      <c r="AH731" s="11" t="str">
        <f t="shared" ca="1" si="428"/>
        <v/>
      </c>
      <c r="AI731" s="11" t="str">
        <f t="shared" ca="1" si="429"/>
        <v/>
      </c>
      <c r="AJ731" s="11" t="str">
        <f ca="1">IF(AH731="","",IFERROR(VLOOKUP(VALUE(AH731),'(辅)战斗时机表'!$A$4:$C$47,3,FALSE)&amp;IF(AI731="","","("&amp;AI731&amp;")"),"配置错误")&amp;IF(AK731="",""," 或 "))</f>
        <v/>
      </c>
    </row>
    <row r="732" spans="1:36" x14ac:dyDescent="0.15">
      <c r="A732" s="9" t="str">
        <f t="shared" ca="1" si="405"/>
        <v/>
      </c>
      <c r="B732" s="7" t="str">
        <f ca="1">IF(OFFSET(Buff!R$6,ROW()-6,0)="","",OFFSET(Buff!R$6,ROW()-6,0))</f>
        <v/>
      </c>
      <c r="C732" s="7">
        <v>1</v>
      </c>
      <c r="D732" s="7">
        <f t="shared" ca="1" si="406"/>
        <v>1</v>
      </c>
      <c r="E732" s="10" t="str">
        <f t="shared" ca="1" si="407"/>
        <v/>
      </c>
      <c r="F732" s="11" t="str">
        <f t="shared" ca="1" si="408"/>
        <v/>
      </c>
      <c r="G732" s="11" t="str">
        <f t="shared" ca="1" si="409"/>
        <v/>
      </c>
      <c r="H732" s="11" t="str">
        <f ca="1">IF(F732="","",IFERROR(VLOOKUP(VALUE(F732),'(辅)战斗时机表'!$A$4:$C$47,3,FALSE)&amp;IF(G732="","","("&amp;G732&amp;")"),"配置错误")&amp;IF(I732="",""," 或 "))</f>
        <v/>
      </c>
      <c r="I732" s="7" t="str">
        <f t="shared" ca="1" si="410"/>
        <v/>
      </c>
      <c r="J732" s="7">
        <v>2</v>
      </c>
      <c r="K732" s="7">
        <f t="shared" ca="1" si="411"/>
        <v>1</v>
      </c>
      <c r="L732" s="10" t="str">
        <f t="shared" ca="1" si="412"/>
        <v/>
      </c>
      <c r="M732" s="11" t="str">
        <f t="shared" ca="1" si="413"/>
        <v/>
      </c>
      <c r="N732" s="11" t="str">
        <f t="shared" ca="1" si="414"/>
        <v/>
      </c>
      <c r="O732" s="11" t="str">
        <f ca="1">IF(M732="","",IFERROR(VLOOKUP(VALUE(M732),'(辅)战斗时机表'!$A$4:$C$47,3,FALSE)&amp;IF(N732="","","("&amp;N732&amp;")"),"配置错误")&amp;IF(P732="",""," 或 "))</f>
        <v/>
      </c>
      <c r="P732" s="7" t="str">
        <f t="shared" ca="1" si="415"/>
        <v/>
      </c>
      <c r="Q732" s="7">
        <v>3</v>
      </c>
      <c r="R732" s="7">
        <f t="shared" ca="1" si="416"/>
        <v>1</v>
      </c>
      <c r="S732" s="10" t="str">
        <f t="shared" ca="1" si="417"/>
        <v/>
      </c>
      <c r="T732" s="11" t="str">
        <f t="shared" ca="1" si="418"/>
        <v/>
      </c>
      <c r="U732" s="11" t="str">
        <f t="shared" ca="1" si="419"/>
        <v/>
      </c>
      <c r="V732" s="11" t="str">
        <f ca="1">IF(T732="","",IFERROR(VLOOKUP(VALUE(T732),'(辅)战斗时机表'!$A$4:$C$47,3,FALSE)&amp;IF(U732="","","("&amp;U732&amp;")"),"配置错误")&amp;IF(W732="",""," 或 "))</f>
        <v/>
      </c>
      <c r="W732" s="7" t="str">
        <f t="shared" ca="1" si="420"/>
        <v/>
      </c>
      <c r="X732" s="7">
        <v>4</v>
      </c>
      <c r="Y732" s="7">
        <f t="shared" ca="1" si="421"/>
        <v>1</v>
      </c>
      <c r="Z732" s="10" t="str">
        <f t="shared" ca="1" si="422"/>
        <v/>
      </c>
      <c r="AA732" s="11" t="str">
        <f t="shared" ca="1" si="423"/>
        <v/>
      </c>
      <c r="AB732" s="11" t="str">
        <f t="shared" ca="1" si="424"/>
        <v/>
      </c>
      <c r="AC732" s="11" t="str">
        <f ca="1">IF(AA732="","",IFERROR(VLOOKUP(VALUE(AA732),'(辅)战斗时机表'!$A$4:$C$47,3,FALSE)&amp;IF(AB732="","","("&amp;AB732&amp;")"),"配置错误")&amp;IF(AD732="",""," 或 "))</f>
        <v/>
      </c>
      <c r="AD732" s="7" t="str">
        <f t="shared" ca="1" si="425"/>
        <v/>
      </c>
      <c r="AE732" s="7">
        <v>5</v>
      </c>
      <c r="AF732" s="7">
        <f t="shared" ca="1" si="426"/>
        <v>1</v>
      </c>
      <c r="AG732" s="10" t="str">
        <f t="shared" ca="1" si="427"/>
        <v/>
      </c>
      <c r="AH732" s="11" t="str">
        <f t="shared" ca="1" si="428"/>
        <v/>
      </c>
      <c r="AI732" s="11" t="str">
        <f t="shared" ca="1" si="429"/>
        <v/>
      </c>
      <c r="AJ732" s="11" t="str">
        <f ca="1">IF(AH732="","",IFERROR(VLOOKUP(VALUE(AH732),'(辅)战斗时机表'!$A$4:$C$47,3,FALSE)&amp;IF(AI732="","","("&amp;AI732&amp;")"),"配置错误")&amp;IF(AK732="",""," 或 "))</f>
        <v/>
      </c>
    </row>
    <row r="733" spans="1:36" x14ac:dyDescent="0.15">
      <c r="A733" s="9" t="str">
        <f t="shared" ca="1" si="405"/>
        <v/>
      </c>
      <c r="B733" s="7" t="str">
        <f ca="1">IF(OFFSET(Buff!R$6,ROW()-6,0)="","",OFFSET(Buff!R$6,ROW()-6,0))</f>
        <v/>
      </c>
      <c r="C733" s="7">
        <v>1</v>
      </c>
      <c r="D733" s="7">
        <f t="shared" ca="1" si="406"/>
        <v>1</v>
      </c>
      <c r="E733" s="10" t="str">
        <f t="shared" ca="1" si="407"/>
        <v/>
      </c>
      <c r="F733" s="11" t="str">
        <f t="shared" ca="1" si="408"/>
        <v/>
      </c>
      <c r="G733" s="11" t="str">
        <f t="shared" ca="1" si="409"/>
        <v/>
      </c>
      <c r="H733" s="11" t="str">
        <f ca="1">IF(F733="","",IFERROR(VLOOKUP(VALUE(F733),'(辅)战斗时机表'!$A$4:$C$47,3,FALSE)&amp;IF(G733="","","("&amp;G733&amp;")"),"配置错误")&amp;IF(I733="",""," 或 "))</f>
        <v/>
      </c>
      <c r="I733" s="7" t="str">
        <f t="shared" ca="1" si="410"/>
        <v/>
      </c>
      <c r="J733" s="7">
        <v>2</v>
      </c>
      <c r="K733" s="7">
        <f t="shared" ca="1" si="411"/>
        <v>1</v>
      </c>
      <c r="L733" s="10" t="str">
        <f t="shared" ca="1" si="412"/>
        <v/>
      </c>
      <c r="M733" s="11" t="str">
        <f t="shared" ca="1" si="413"/>
        <v/>
      </c>
      <c r="N733" s="11" t="str">
        <f t="shared" ca="1" si="414"/>
        <v/>
      </c>
      <c r="O733" s="11" t="str">
        <f ca="1">IF(M733="","",IFERROR(VLOOKUP(VALUE(M733),'(辅)战斗时机表'!$A$4:$C$47,3,FALSE)&amp;IF(N733="","","("&amp;N733&amp;")"),"配置错误")&amp;IF(P733="",""," 或 "))</f>
        <v/>
      </c>
      <c r="P733" s="7" t="str">
        <f t="shared" ca="1" si="415"/>
        <v/>
      </c>
      <c r="Q733" s="7">
        <v>3</v>
      </c>
      <c r="R733" s="7">
        <f t="shared" ca="1" si="416"/>
        <v>1</v>
      </c>
      <c r="S733" s="10" t="str">
        <f t="shared" ca="1" si="417"/>
        <v/>
      </c>
      <c r="T733" s="11" t="str">
        <f t="shared" ca="1" si="418"/>
        <v/>
      </c>
      <c r="U733" s="11" t="str">
        <f t="shared" ca="1" si="419"/>
        <v/>
      </c>
      <c r="V733" s="11" t="str">
        <f ca="1">IF(T733="","",IFERROR(VLOOKUP(VALUE(T733),'(辅)战斗时机表'!$A$4:$C$47,3,FALSE)&amp;IF(U733="","","("&amp;U733&amp;")"),"配置错误")&amp;IF(W733="",""," 或 "))</f>
        <v/>
      </c>
      <c r="W733" s="7" t="str">
        <f t="shared" ca="1" si="420"/>
        <v/>
      </c>
      <c r="X733" s="7">
        <v>4</v>
      </c>
      <c r="Y733" s="7">
        <f t="shared" ca="1" si="421"/>
        <v>1</v>
      </c>
      <c r="Z733" s="10" t="str">
        <f t="shared" ca="1" si="422"/>
        <v/>
      </c>
      <c r="AA733" s="11" t="str">
        <f t="shared" ca="1" si="423"/>
        <v/>
      </c>
      <c r="AB733" s="11" t="str">
        <f t="shared" ca="1" si="424"/>
        <v/>
      </c>
      <c r="AC733" s="11" t="str">
        <f ca="1">IF(AA733="","",IFERROR(VLOOKUP(VALUE(AA733),'(辅)战斗时机表'!$A$4:$C$47,3,FALSE)&amp;IF(AB733="","","("&amp;AB733&amp;")"),"配置错误")&amp;IF(AD733="",""," 或 "))</f>
        <v/>
      </c>
      <c r="AD733" s="7" t="str">
        <f t="shared" ca="1" si="425"/>
        <v/>
      </c>
      <c r="AE733" s="7">
        <v>5</v>
      </c>
      <c r="AF733" s="7">
        <f t="shared" ca="1" si="426"/>
        <v>1</v>
      </c>
      <c r="AG733" s="10" t="str">
        <f t="shared" ca="1" si="427"/>
        <v/>
      </c>
      <c r="AH733" s="11" t="str">
        <f t="shared" ca="1" si="428"/>
        <v/>
      </c>
      <c r="AI733" s="11" t="str">
        <f t="shared" ca="1" si="429"/>
        <v/>
      </c>
      <c r="AJ733" s="11" t="str">
        <f ca="1">IF(AH733="","",IFERROR(VLOOKUP(VALUE(AH733),'(辅)战斗时机表'!$A$4:$C$47,3,FALSE)&amp;IF(AI733="","","("&amp;AI733&amp;")"),"配置错误")&amp;IF(AK733="",""," 或 "))</f>
        <v/>
      </c>
    </row>
    <row r="734" spans="1:36" x14ac:dyDescent="0.15">
      <c r="A734" s="9" t="str">
        <f t="shared" ca="1" si="405"/>
        <v/>
      </c>
      <c r="B734" s="7" t="str">
        <f ca="1">IF(OFFSET(Buff!R$6,ROW()-6,0)="","",OFFSET(Buff!R$6,ROW()-6,0))</f>
        <v/>
      </c>
      <c r="C734" s="7">
        <v>1</v>
      </c>
      <c r="D734" s="7">
        <f t="shared" ca="1" si="406"/>
        <v>1</v>
      </c>
      <c r="E734" s="10" t="str">
        <f t="shared" ca="1" si="407"/>
        <v/>
      </c>
      <c r="F734" s="11" t="str">
        <f t="shared" ca="1" si="408"/>
        <v/>
      </c>
      <c r="G734" s="11" t="str">
        <f t="shared" ca="1" si="409"/>
        <v/>
      </c>
      <c r="H734" s="11" t="str">
        <f ca="1">IF(F734="","",IFERROR(VLOOKUP(VALUE(F734),'(辅)战斗时机表'!$A$4:$C$47,3,FALSE)&amp;IF(G734="","","("&amp;G734&amp;")"),"配置错误")&amp;IF(I734="",""," 或 "))</f>
        <v/>
      </c>
      <c r="I734" s="7" t="str">
        <f t="shared" ca="1" si="410"/>
        <v/>
      </c>
      <c r="J734" s="7">
        <v>2</v>
      </c>
      <c r="K734" s="7">
        <f t="shared" ca="1" si="411"/>
        <v>1</v>
      </c>
      <c r="L734" s="10" t="str">
        <f t="shared" ca="1" si="412"/>
        <v/>
      </c>
      <c r="M734" s="11" t="str">
        <f t="shared" ca="1" si="413"/>
        <v/>
      </c>
      <c r="N734" s="11" t="str">
        <f t="shared" ca="1" si="414"/>
        <v/>
      </c>
      <c r="O734" s="11" t="str">
        <f ca="1">IF(M734="","",IFERROR(VLOOKUP(VALUE(M734),'(辅)战斗时机表'!$A$4:$C$47,3,FALSE)&amp;IF(N734="","","("&amp;N734&amp;")"),"配置错误")&amp;IF(P734="",""," 或 "))</f>
        <v/>
      </c>
      <c r="P734" s="7" t="str">
        <f t="shared" ca="1" si="415"/>
        <v/>
      </c>
      <c r="Q734" s="7">
        <v>3</v>
      </c>
      <c r="R734" s="7">
        <f t="shared" ca="1" si="416"/>
        <v>1</v>
      </c>
      <c r="S734" s="10" t="str">
        <f t="shared" ca="1" si="417"/>
        <v/>
      </c>
      <c r="T734" s="11" t="str">
        <f t="shared" ca="1" si="418"/>
        <v/>
      </c>
      <c r="U734" s="11" t="str">
        <f t="shared" ca="1" si="419"/>
        <v/>
      </c>
      <c r="V734" s="11" t="str">
        <f ca="1">IF(T734="","",IFERROR(VLOOKUP(VALUE(T734),'(辅)战斗时机表'!$A$4:$C$47,3,FALSE)&amp;IF(U734="","","("&amp;U734&amp;")"),"配置错误")&amp;IF(W734="",""," 或 "))</f>
        <v/>
      </c>
      <c r="W734" s="7" t="str">
        <f t="shared" ca="1" si="420"/>
        <v/>
      </c>
      <c r="X734" s="7">
        <v>4</v>
      </c>
      <c r="Y734" s="7">
        <f t="shared" ca="1" si="421"/>
        <v>1</v>
      </c>
      <c r="Z734" s="10" t="str">
        <f t="shared" ca="1" si="422"/>
        <v/>
      </c>
      <c r="AA734" s="11" t="str">
        <f t="shared" ca="1" si="423"/>
        <v/>
      </c>
      <c r="AB734" s="11" t="str">
        <f t="shared" ca="1" si="424"/>
        <v/>
      </c>
      <c r="AC734" s="11" t="str">
        <f ca="1">IF(AA734="","",IFERROR(VLOOKUP(VALUE(AA734),'(辅)战斗时机表'!$A$4:$C$47,3,FALSE)&amp;IF(AB734="","","("&amp;AB734&amp;")"),"配置错误")&amp;IF(AD734="",""," 或 "))</f>
        <v/>
      </c>
      <c r="AD734" s="7" t="str">
        <f t="shared" ca="1" si="425"/>
        <v/>
      </c>
      <c r="AE734" s="7">
        <v>5</v>
      </c>
      <c r="AF734" s="7">
        <f t="shared" ca="1" si="426"/>
        <v>1</v>
      </c>
      <c r="AG734" s="10" t="str">
        <f t="shared" ca="1" si="427"/>
        <v/>
      </c>
      <c r="AH734" s="11" t="str">
        <f t="shared" ca="1" si="428"/>
        <v/>
      </c>
      <c r="AI734" s="11" t="str">
        <f t="shared" ca="1" si="429"/>
        <v/>
      </c>
      <c r="AJ734" s="11" t="str">
        <f ca="1">IF(AH734="","",IFERROR(VLOOKUP(VALUE(AH734),'(辅)战斗时机表'!$A$4:$C$47,3,FALSE)&amp;IF(AI734="","","("&amp;AI734&amp;")"),"配置错误")&amp;IF(AK734="",""," 或 "))</f>
        <v/>
      </c>
    </row>
    <row r="735" spans="1:36" x14ac:dyDescent="0.15">
      <c r="A735" s="9" t="str">
        <f t="shared" ca="1" si="405"/>
        <v/>
      </c>
      <c r="B735" s="7" t="str">
        <f ca="1">IF(OFFSET(Buff!R$6,ROW()-6,0)="","",OFFSET(Buff!R$6,ROW()-6,0))</f>
        <v/>
      </c>
      <c r="C735" s="7">
        <v>1</v>
      </c>
      <c r="D735" s="7">
        <f t="shared" ca="1" si="406"/>
        <v>1</v>
      </c>
      <c r="E735" s="10" t="str">
        <f t="shared" ca="1" si="407"/>
        <v/>
      </c>
      <c r="F735" s="11" t="str">
        <f t="shared" ca="1" si="408"/>
        <v/>
      </c>
      <c r="G735" s="11" t="str">
        <f t="shared" ca="1" si="409"/>
        <v/>
      </c>
      <c r="H735" s="11" t="str">
        <f ca="1">IF(F735="","",IFERROR(VLOOKUP(VALUE(F735),'(辅)战斗时机表'!$A$4:$C$47,3,FALSE)&amp;IF(G735="","","("&amp;G735&amp;")"),"配置错误")&amp;IF(I735="",""," 或 "))</f>
        <v/>
      </c>
      <c r="I735" s="7" t="str">
        <f t="shared" ca="1" si="410"/>
        <v/>
      </c>
      <c r="J735" s="7">
        <v>2</v>
      </c>
      <c r="K735" s="7">
        <f t="shared" ca="1" si="411"/>
        <v>1</v>
      </c>
      <c r="L735" s="10" t="str">
        <f t="shared" ca="1" si="412"/>
        <v/>
      </c>
      <c r="M735" s="11" t="str">
        <f t="shared" ca="1" si="413"/>
        <v/>
      </c>
      <c r="N735" s="11" t="str">
        <f t="shared" ca="1" si="414"/>
        <v/>
      </c>
      <c r="O735" s="11" t="str">
        <f ca="1">IF(M735="","",IFERROR(VLOOKUP(VALUE(M735),'(辅)战斗时机表'!$A$4:$C$47,3,FALSE)&amp;IF(N735="","","("&amp;N735&amp;")"),"配置错误")&amp;IF(P735="",""," 或 "))</f>
        <v/>
      </c>
      <c r="P735" s="7" t="str">
        <f t="shared" ca="1" si="415"/>
        <v/>
      </c>
      <c r="Q735" s="7">
        <v>3</v>
      </c>
      <c r="R735" s="7">
        <f t="shared" ca="1" si="416"/>
        <v>1</v>
      </c>
      <c r="S735" s="10" t="str">
        <f t="shared" ca="1" si="417"/>
        <v/>
      </c>
      <c r="T735" s="11" t="str">
        <f t="shared" ca="1" si="418"/>
        <v/>
      </c>
      <c r="U735" s="11" t="str">
        <f t="shared" ca="1" si="419"/>
        <v/>
      </c>
      <c r="V735" s="11" t="str">
        <f ca="1">IF(T735="","",IFERROR(VLOOKUP(VALUE(T735),'(辅)战斗时机表'!$A$4:$C$47,3,FALSE)&amp;IF(U735="","","("&amp;U735&amp;")"),"配置错误")&amp;IF(W735="",""," 或 "))</f>
        <v/>
      </c>
      <c r="W735" s="7" t="str">
        <f t="shared" ca="1" si="420"/>
        <v/>
      </c>
      <c r="X735" s="7">
        <v>4</v>
      </c>
      <c r="Y735" s="7">
        <f t="shared" ca="1" si="421"/>
        <v>1</v>
      </c>
      <c r="Z735" s="10" t="str">
        <f t="shared" ca="1" si="422"/>
        <v/>
      </c>
      <c r="AA735" s="11" t="str">
        <f t="shared" ca="1" si="423"/>
        <v/>
      </c>
      <c r="AB735" s="11" t="str">
        <f t="shared" ca="1" si="424"/>
        <v/>
      </c>
      <c r="AC735" s="11" t="str">
        <f ca="1">IF(AA735="","",IFERROR(VLOOKUP(VALUE(AA735),'(辅)战斗时机表'!$A$4:$C$47,3,FALSE)&amp;IF(AB735="","","("&amp;AB735&amp;")"),"配置错误")&amp;IF(AD735="",""," 或 "))</f>
        <v/>
      </c>
      <c r="AD735" s="7" t="str">
        <f t="shared" ca="1" si="425"/>
        <v/>
      </c>
      <c r="AE735" s="7">
        <v>5</v>
      </c>
      <c r="AF735" s="7">
        <f t="shared" ca="1" si="426"/>
        <v>1</v>
      </c>
      <c r="AG735" s="10" t="str">
        <f t="shared" ca="1" si="427"/>
        <v/>
      </c>
      <c r="AH735" s="11" t="str">
        <f t="shared" ca="1" si="428"/>
        <v/>
      </c>
      <c r="AI735" s="11" t="str">
        <f t="shared" ca="1" si="429"/>
        <v/>
      </c>
      <c r="AJ735" s="11" t="str">
        <f ca="1">IF(AH735="","",IFERROR(VLOOKUP(VALUE(AH735),'(辅)战斗时机表'!$A$4:$C$47,3,FALSE)&amp;IF(AI735="","","("&amp;AI735&amp;")"),"配置错误")&amp;IF(AK735="",""," 或 "))</f>
        <v/>
      </c>
    </row>
    <row r="736" spans="1:36" x14ac:dyDescent="0.15">
      <c r="A736" s="9" t="str">
        <f t="shared" ca="1" si="405"/>
        <v/>
      </c>
      <c r="B736" s="7" t="str">
        <f ca="1">IF(OFFSET(Buff!R$6,ROW()-6,0)="","",OFFSET(Buff!R$6,ROW()-6,0))</f>
        <v/>
      </c>
      <c r="C736" s="7">
        <v>1</v>
      </c>
      <c r="D736" s="7">
        <f t="shared" ca="1" si="406"/>
        <v>1</v>
      </c>
      <c r="E736" s="10" t="str">
        <f t="shared" ca="1" si="407"/>
        <v/>
      </c>
      <c r="F736" s="11" t="str">
        <f t="shared" ca="1" si="408"/>
        <v/>
      </c>
      <c r="G736" s="11" t="str">
        <f t="shared" ca="1" si="409"/>
        <v/>
      </c>
      <c r="H736" s="11" t="str">
        <f ca="1">IF(F736="","",IFERROR(VLOOKUP(VALUE(F736),'(辅)战斗时机表'!$A$4:$C$47,3,FALSE)&amp;IF(G736="","","("&amp;G736&amp;")"),"配置错误")&amp;IF(I736="",""," 或 "))</f>
        <v/>
      </c>
      <c r="I736" s="7" t="str">
        <f t="shared" ca="1" si="410"/>
        <v/>
      </c>
      <c r="J736" s="7">
        <v>2</v>
      </c>
      <c r="K736" s="7">
        <f t="shared" ca="1" si="411"/>
        <v>1</v>
      </c>
      <c r="L736" s="10" t="str">
        <f t="shared" ca="1" si="412"/>
        <v/>
      </c>
      <c r="M736" s="11" t="str">
        <f t="shared" ca="1" si="413"/>
        <v/>
      </c>
      <c r="N736" s="11" t="str">
        <f t="shared" ca="1" si="414"/>
        <v/>
      </c>
      <c r="O736" s="11" t="str">
        <f ca="1">IF(M736="","",IFERROR(VLOOKUP(VALUE(M736),'(辅)战斗时机表'!$A$4:$C$47,3,FALSE)&amp;IF(N736="","","("&amp;N736&amp;")"),"配置错误")&amp;IF(P736="",""," 或 "))</f>
        <v/>
      </c>
      <c r="P736" s="7" t="str">
        <f t="shared" ca="1" si="415"/>
        <v/>
      </c>
      <c r="Q736" s="7">
        <v>3</v>
      </c>
      <c r="R736" s="7">
        <f t="shared" ca="1" si="416"/>
        <v>1</v>
      </c>
      <c r="S736" s="10" t="str">
        <f t="shared" ca="1" si="417"/>
        <v/>
      </c>
      <c r="T736" s="11" t="str">
        <f t="shared" ca="1" si="418"/>
        <v/>
      </c>
      <c r="U736" s="11" t="str">
        <f t="shared" ca="1" si="419"/>
        <v/>
      </c>
      <c r="V736" s="11" t="str">
        <f ca="1">IF(T736="","",IFERROR(VLOOKUP(VALUE(T736),'(辅)战斗时机表'!$A$4:$C$47,3,FALSE)&amp;IF(U736="","","("&amp;U736&amp;")"),"配置错误")&amp;IF(W736="",""," 或 "))</f>
        <v/>
      </c>
      <c r="W736" s="7" t="str">
        <f t="shared" ca="1" si="420"/>
        <v/>
      </c>
      <c r="X736" s="7">
        <v>4</v>
      </c>
      <c r="Y736" s="7">
        <f t="shared" ca="1" si="421"/>
        <v>1</v>
      </c>
      <c r="Z736" s="10" t="str">
        <f t="shared" ca="1" si="422"/>
        <v/>
      </c>
      <c r="AA736" s="11" t="str">
        <f t="shared" ca="1" si="423"/>
        <v/>
      </c>
      <c r="AB736" s="11" t="str">
        <f t="shared" ca="1" si="424"/>
        <v/>
      </c>
      <c r="AC736" s="11" t="str">
        <f ca="1">IF(AA736="","",IFERROR(VLOOKUP(VALUE(AA736),'(辅)战斗时机表'!$A$4:$C$47,3,FALSE)&amp;IF(AB736="","","("&amp;AB736&amp;")"),"配置错误")&amp;IF(AD736="",""," 或 "))</f>
        <v/>
      </c>
      <c r="AD736" s="7" t="str">
        <f t="shared" ca="1" si="425"/>
        <v/>
      </c>
      <c r="AE736" s="7">
        <v>5</v>
      </c>
      <c r="AF736" s="7">
        <f t="shared" ca="1" si="426"/>
        <v>1</v>
      </c>
      <c r="AG736" s="10" t="str">
        <f t="shared" ca="1" si="427"/>
        <v/>
      </c>
      <c r="AH736" s="11" t="str">
        <f t="shared" ca="1" si="428"/>
        <v/>
      </c>
      <c r="AI736" s="11" t="str">
        <f t="shared" ca="1" si="429"/>
        <v/>
      </c>
      <c r="AJ736" s="11" t="str">
        <f ca="1">IF(AH736="","",IFERROR(VLOOKUP(VALUE(AH736),'(辅)战斗时机表'!$A$4:$C$47,3,FALSE)&amp;IF(AI736="","","("&amp;AI736&amp;")"),"配置错误")&amp;IF(AK736="",""," 或 "))</f>
        <v/>
      </c>
    </row>
    <row r="737" spans="1:36" x14ac:dyDescent="0.15">
      <c r="A737" s="9" t="str">
        <f t="shared" ca="1" si="405"/>
        <v/>
      </c>
      <c r="B737" s="7" t="str">
        <f ca="1">IF(OFFSET(Buff!R$6,ROW()-6,0)="","",OFFSET(Buff!R$6,ROW()-6,0))</f>
        <v/>
      </c>
      <c r="C737" s="7">
        <v>1</v>
      </c>
      <c r="D737" s="7">
        <f t="shared" ca="1" si="406"/>
        <v>1</v>
      </c>
      <c r="E737" s="10" t="str">
        <f t="shared" ca="1" si="407"/>
        <v/>
      </c>
      <c r="F737" s="11" t="str">
        <f t="shared" ca="1" si="408"/>
        <v/>
      </c>
      <c r="G737" s="11" t="str">
        <f t="shared" ca="1" si="409"/>
        <v/>
      </c>
      <c r="H737" s="11" t="str">
        <f ca="1">IF(F737="","",IFERROR(VLOOKUP(VALUE(F737),'(辅)战斗时机表'!$A$4:$C$47,3,FALSE)&amp;IF(G737="","","("&amp;G737&amp;")"),"配置错误")&amp;IF(I737="",""," 或 "))</f>
        <v/>
      </c>
      <c r="I737" s="7" t="str">
        <f t="shared" ca="1" si="410"/>
        <v/>
      </c>
      <c r="J737" s="7">
        <v>2</v>
      </c>
      <c r="K737" s="7">
        <f t="shared" ca="1" si="411"/>
        <v>1</v>
      </c>
      <c r="L737" s="10" t="str">
        <f t="shared" ca="1" si="412"/>
        <v/>
      </c>
      <c r="M737" s="11" t="str">
        <f t="shared" ca="1" si="413"/>
        <v/>
      </c>
      <c r="N737" s="11" t="str">
        <f t="shared" ca="1" si="414"/>
        <v/>
      </c>
      <c r="O737" s="11" t="str">
        <f ca="1">IF(M737="","",IFERROR(VLOOKUP(VALUE(M737),'(辅)战斗时机表'!$A$4:$C$47,3,FALSE)&amp;IF(N737="","","("&amp;N737&amp;")"),"配置错误")&amp;IF(P737="",""," 或 "))</f>
        <v/>
      </c>
      <c r="P737" s="7" t="str">
        <f t="shared" ca="1" si="415"/>
        <v/>
      </c>
      <c r="Q737" s="7">
        <v>3</v>
      </c>
      <c r="R737" s="7">
        <f t="shared" ca="1" si="416"/>
        <v>1</v>
      </c>
      <c r="S737" s="10" t="str">
        <f t="shared" ca="1" si="417"/>
        <v/>
      </c>
      <c r="T737" s="11" t="str">
        <f t="shared" ca="1" si="418"/>
        <v/>
      </c>
      <c r="U737" s="11" t="str">
        <f t="shared" ca="1" si="419"/>
        <v/>
      </c>
      <c r="V737" s="11" t="str">
        <f ca="1">IF(T737="","",IFERROR(VLOOKUP(VALUE(T737),'(辅)战斗时机表'!$A$4:$C$47,3,FALSE)&amp;IF(U737="","","("&amp;U737&amp;")"),"配置错误")&amp;IF(W737="",""," 或 "))</f>
        <v/>
      </c>
      <c r="W737" s="7" t="str">
        <f t="shared" ca="1" si="420"/>
        <v/>
      </c>
      <c r="X737" s="7">
        <v>4</v>
      </c>
      <c r="Y737" s="7">
        <f t="shared" ca="1" si="421"/>
        <v>1</v>
      </c>
      <c r="Z737" s="10" t="str">
        <f t="shared" ca="1" si="422"/>
        <v/>
      </c>
      <c r="AA737" s="11" t="str">
        <f t="shared" ca="1" si="423"/>
        <v/>
      </c>
      <c r="AB737" s="11" t="str">
        <f t="shared" ca="1" si="424"/>
        <v/>
      </c>
      <c r="AC737" s="11" t="str">
        <f ca="1">IF(AA737="","",IFERROR(VLOOKUP(VALUE(AA737),'(辅)战斗时机表'!$A$4:$C$47,3,FALSE)&amp;IF(AB737="","","("&amp;AB737&amp;")"),"配置错误")&amp;IF(AD737="",""," 或 "))</f>
        <v/>
      </c>
      <c r="AD737" s="7" t="str">
        <f t="shared" ca="1" si="425"/>
        <v/>
      </c>
      <c r="AE737" s="7">
        <v>5</v>
      </c>
      <c r="AF737" s="7">
        <f t="shared" ca="1" si="426"/>
        <v>1</v>
      </c>
      <c r="AG737" s="10" t="str">
        <f t="shared" ca="1" si="427"/>
        <v/>
      </c>
      <c r="AH737" s="11" t="str">
        <f t="shared" ca="1" si="428"/>
        <v/>
      </c>
      <c r="AI737" s="11" t="str">
        <f t="shared" ca="1" si="429"/>
        <v/>
      </c>
      <c r="AJ737" s="11" t="str">
        <f ca="1">IF(AH737="","",IFERROR(VLOOKUP(VALUE(AH737),'(辅)战斗时机表'!$A$4:$C$47,3,FALSE)&amp;IF(AI737="","","("&amp;AI737&amp;")"),"配置错误")&amp;IF(AK737="",""," 或 "))</f>
        <v/>
      </c>
    </row>
    <row r="738" spans="1:36" x14ac:dyDescent="0.15">
      <c r="A738" s="9" t="str">
        <f t="shared" ca="1" si="405"/>
        <v/>
      </c>
      <c r="B738" s="7" t="str">
        <f ca="1">IF(OFFSET(Buff!R$6,ROW()-6,0)="","",OFFSET(Buff!R$6,ROW()-6,0))</f>
        <v/>
      </c>
      <c r="C738" s="7">
        <v>1</v>
      </c>
      <c r="D738" s="7">
        <f t="shared" ca="1" si="406"/>
        <v>1</v>
      </c>
      <c r="E738" s="10" t="str">
        <f t="shared" ca="1" si="407"/>
        <v/>
      </c>
      <c r="F738" s="11" t="str">
        <f t="shared" ca="1" si="408"/>
        <v/>
      </c>
      <c r="G738" s="11" t="str">
        <f t="shared" ca="1" si="409"/>
        <v/>
      </c>
      <c r="H738" s="11" t="str">
        <f ca="1">IF(F738="","",IFERROR(VLOOKUP(VALUE(F738),'(辅)战斗时机表'!$A$4:$C$47,3,FALSE)&amp;IF(G738="","","("&amp;G738&amp;")"),"配置错误")&amp;IF(I738="",""," 或 "))</f>
        <v/>
      </c>
      <c r="I738" s="7" t="str">
        <f t="shared" ca="1" si="410"/>
        <v/>
      </c>
      <c r="J738" s="7">
        <v>2</v>
      </c>
      <c r="K738" s="7">
        <f t="shared" ca="1" si="411"/>
        <v>1</v>
      </c>
      <c r="L738" s="10" t="str">
        <f t="shared" ca="1" si="412"/>
        <v/>
      </c>
      <c r="M738" s="11" t="str">
        <f t="shared" ca="1" si="413"/>
        <v/>
      </c>
      <c r="N738" s="11" t="str">
        <f t="shared" ca="1" si="414"/>
        <v/>
      </c>
      <c r="O738" s="11" t="str">
        <f ca="1">IF(M738="","",IFERROR(VLOOKUP(VALUE(M738),'(辅)战斗时机表'!$A$4:$C$47,3,FALSE)&amp;IF(N738="","","("&amp;N738&amp;")"),"配置错误")&amp;IF(P738="",""," 或 "))</f>
        <v/>
      </c>
      <c r="P738" s="7" t="str">
        <f t="shared" ca="1" si="415"/>
        <v/>
      </c>
      <c r="Q738" s="7">
        <v>3</v>
      </c>
      <c r="R738" s="7">
        <f t="shared" ca="1" si="416"/>
        <v>1</v>
      </c>
      <c r="S738" s="10" t="str">
        <f t="shared" ca="1" si="417"/>
        <v/>
      </c>
      <c r="T738" s="11" t="str">
        <f t="shared" ca="1" si="418"/>
        <v/>
      </c>
      <c r="U738" s="11" t="str">
        <f t="shared" ca="1" si="419"/>
        <v/>
      </c>
      <c r="V738" s="11" t="str">
        <f ca="1">IF(T738="","",IFERROR(VLOOKUP(VALUE(T738),'(辅)战斗时机表'!$A$4:$C$47,3,FALSE)&amp;IF(U738="","","("&amp;U738&amp;")"),"配置错误")&amp;IF(W738="",""," 或 "))</f>
        <v/>
      </c>
      <c r="W738" s="7" t="str">
        <f t="shared" ca="1" si="420"/>
        <v/>
      </c>
      <c r="X738" s="7">
        <v>4</v>
      </c>
      <c r="Y738" s="7">
        <f t="shared" ca="1" si="421"/>
        <v>1</v>
      </c>
      <c r="Z738" s="10" t="str">
        <f t="shared" ca="1" si="422"/>
        <v/>
      </c>
      <c r="AA738" s="11" t="str">
        <f t="shared" ca="1" si="423"/>
        <v/>
      </c>
      <c r="AB738" s="11" t="str">
        <f t="shared" ca="1" si="424"/>
        <v/>
      </c>
      <c r="AC738" s="11" t="str">
        <f ca="1">IF(AA738="","",IFERROR(VLOOKUP(VALUE(AA738),'(辅)战斗时机表'!$A$4:$C$47,3,FALSE)&amp;IF(AB738="","","("&amp;AB738&amp;")"),"配置错误")&amp;IF(AD738="",""," 或 "))</f>
        <v/>
      </c>
      <c r="AD738" s="7" t="str">
        <f t="shared" ca="1" si="425"/>
        <v/>
      </c>
      <c r="AE738" s="7">
        <v>5</v>
      </c>
      <c r="AF738" s="7">
        <f t="shared" ca="1" si="426"/>
        <v>1</v>
      </c>
      <c r="AG738" s="10" t="str">
        <f t="shared" ca="1" si="427"/>
        <v/>
      </c>
      <c r="AH738" s="11" t="str">
        <f t="shared" ca="1" si="428"/>
        <v/>
      </c>
      <c r="AI738" s="11" t="str">
        <f t="shared" ca="1" si="429"/>
        <v/>
      </c>
      <c r="AJ738" s="11" t="str">
        <f ca="1">IF(AH738="","",IFERROR(VLOOKUP(VALUE(AH738),'(辅)战斗时机表'!$A$4:$C$47,3,FALSE)&amp;IF(AI738="","","("&amp;AI738&amp;")"),"配置错误")&amp;IF(AK738="",""," 或 "))</f>
        <v/>
      </c>
    </row>
    <row r="739" spans="1:36" x14ac:dyDescent="0.15">
      <c r="A739" s="9" t="str">
        <f t="shared" ca="1" si="405"/>
        <v/>
      </c>
      <c r="B739" s="7" t="str">
        <f ca="1">IF(OFFSET(Buff!R$6,ROW()-6,0)="","",OFFSET(Buff!R$6,ROW()-6,0))</f>
        <v/>
      </c>
      <c r="C739" s="7">
        <v>1</v>
      </c>
      <c r="D739" s="7">
        <f t="shared" ca="1" si="406"/>
        <v>1</v>
      </c>
      <c r="E739" s="10" t="str">
        <f t="shared" ca="1" si="407"/>
        <v/>
      </c>
      <c r="F739" s="11" t="str">
        <f t="shared" ca="1" si="408"/>
        <v/>
      </c>
      <c r="G739" s="11" t="str">
        <f t="shared" ca="1" si="409"/>
        <v/>
      </c>
      <c r="H739" s="11" t="str">
        <f ca="1">IF(F739="","",IFERROR(VLOOKUP(VALUE(F739),'(辅)战斗时机表'!$A$4:$C$47,3,FALSE)&amp;IF(G739="","","("&amp;G739&amp;")"),"配置错误")&amp;IF(I739="",""," 或 "))</f>
        <v/>
      </c>
      <c r="I739" s="7" t="str">
        <f t="shared" ca="1" si="410"/>
        <v/>
      </c>
      <c r="J739" s="7">
        <v>2</v>
      </c>
      <c r="K739" s="7">
        <f t="shared" ca="1" si="411"/>
        <v>1</v>
      </c>
      <c r="L739" s="10" t="str">
        <f t="shared" ca="1" si="412"/>
        <v/>
      </c>
      <c r="M739" s="11" t="str">
        <f t="shared" ca="1" si="413"/>
        <v/>
      </c>
      <c r="N739" s="11" t="str">
        <f t="shared" ca="1" si="414"/>
        <v/>
      </c>
      <c r="O739" s="11" t="str">
        <f ca="1">IF(M739="","",IFERROR(VLOOKUP(VALUE(M739),'(辅)战斗时机表'!$A$4:$C$47,3,FALSE)&amp;IF(N739="","","("&amp;N739&amp;")"),"配置错误")&amp;IF(P739="",""," 或 "))</f>
        <v/>
      </c>
      <c r="P739" s="7" t="str">
        <f t="shared" ca="1" si="415"/>
        <v/>
      </c>
      <c r="Q739" s="7">
        <v>3</v>
      </c>
      <c r="R739" s="7">
        <f t="shared" ca="1" si="416"/>
        <v>1</v>
      </c>
      <c r="S739" s="10" t="str">
        <f t="shared" ca="1" si="417"/>
        <v/>
      </c>
      <c r="T739" s="11" t="str">
        <f t="shared" ca="1" si="418"/>
        <v/>
      </c>
      <c r="U739" s="11" t="str">
        <f t="shared" ca="1" si="419"/>
        <v/>
      </c>
      <c r="V739" s="11" t="str">
        <f ca="1">IF(T739="","",IFERROR(VLOOKUP(VALUE(T739),'(辅)战斗时机表'!$A$4:$C$47,3,FALSE)&amp;IF(U739="","","("&amp;U739&amp;")"),"配置错误")&amp;IF(W739="",""," 或 "))</f>
        <v/>
      </c>
      <c r="W739" s="7" t="str">
        <f t="shared" ca="1" si="420"/>
        <v/>
      </c>
      <c r="X739" s="7">
        <v>4</v>
      </c>
      <c r="Y739" s="7">
        <f t="shared" ca="1" si="421"/>
        <v>1</v>
      </c>
      <c r="Z739" s="10" t="str">
        <f t="shared" ca="1" si="422"/>
        <v/>
      </c>
      <c r="AA739" s="11" t="str">
        <f t="shared" ca="1" si="423"/>
        <v/>
      </c>
      <c r="AB739" s="11" t="str">
        <f t="shared" ca="1" si="424"/>
        <v/>
      </c>
      <c r="AC739" s="11" t="str">
        <f ca="1">IF(AA739="","",IFERROR(VLOOKUP(VALUE(AA739),'(辅)战斗时机表'!$A$4:$C$47,3,FALSE)&amp;IF(AB739="","","("&amp;AB739&amp;")"),"配置错误")&amp;IF(AD739="",""," 或 "))</f>
        <v/>
      </c>
      <c r="AD739" s="7" t="str">
        <f t="shared" ca="1" si="425"/>
        <v/>
      </c>
      <c r="AE739" s="7">
        <v>5</v>
      </c>
      <c r="AF739" s="7">
        <f t="shared" ca="1" si="426"/>
        <v>1</v>
      </c>
      <c r="AG739" s="10" t="str">
        <f t="shared" ca="1" si="427"/>
        <v/>
      </c>
      <c r="AH739" s="11" t="str">
        <f t="shared" ca="1" si="428"/>
        <v/>
      </c>
      <c r="AI739" s="11" t="str">
        <f t="shared" ca="1" si="429"/>
        <v/>
      </c>
      <c r="AJ739" s="11" t="str">
        <f ca="1">IF(AH739="","",IFERROR(VLOOKUP(VALUE(AH739),'(辅)战斗时机表'!$A$4:$C$47,3,FALSE)&amp;IF(AI739="","","("&amp;AI739&amp;")"),"配置错误")&amp;IF(AK739="",""," 或 "))</f>
        <v/>
      </c>
    </row>
    <row r="740" spans="1:36" x14ac:dyDescent="0.15">
      <c r="A740" s="9" t="str">
        <f t="shared" ca="1" si="405"/>
        <v/>
      </c>
      <c r="B740" s="7" t="str">
        <f ca="1">IF(OFFSET(Buff!R$6,ROW()-6,0)="","",OFFSET(Buff!R$6,ROW()-6,0))</f>
        <v/>
      </c>
      <c r="C740" s="7">
        <v>1</v>
      </c>
      <c r="D740" s="7">
        <f t="shared" ca="1" si="406"/>
        <v>1</v>
      </c>
      <c r="E740" s="10" t="str">
        <f t="shared" ca="1" si="407"/>
        <v/>
      </c>
      <c r="F740" s="11" t="str">
        <f t="shared" ca="1" si="408"/>
        <v/>
      </c>
      <c r="G740" s="11" t="str">
        <f t="shared" ca="1" si="409"/>
        <v/>
      </c>
      <c r="H740" s="11" t="str">
        <f ca="1">IF(F740="","",IFERROR(VLOOKUP(VALUE(F740),'(辅)战斗时机表'!$A$4:$C$47,3,FALSE)&amp;IF(G740="","","("&amp;G740&amp;")"),"配置错误")&amp;IF(I740="",""," 或 "))</f>
        <v/>
      </c>
      <c r="I740" s="7" t="str">
        <f t="shared" ca="1" si="410"/>
        <v/>
      </c>
      <c r="J740" s="7">
        <v>2</v>
      </c>
      <c r="K740" s="7">
        <f t="shared" ca="1" si="411"/>
        <v>1</v>
      </c>
      <c r="L740" s="10" t="str">
        <f t="shared" ca="1" si="412"/>
        <v/>
      </c>
      <c r="M740" s="11" t="str">
        <f t="shared" ca="1" si="413"/>
        <v/>
      </c>
      <c r="N740" s="11" t="str">
        <f t="shared" ca="1" si="414"/>
        <v/>
      </c>
      <c r="O740" s="11" t="str">
        <f ca="1">IF(M740="","",IFERROR(VLOOKUP(VALUE(M740),'(辅)战斗时机表'!$A$4:$C$47,3,FALSE)&amp;IF(N740="","","("&amp;N740&amp;")"),"配置错误")&amp;IF(P740="",""," 或 "))</f>
        <v/>
      </c>
      <c r="P740" s="7" t="str">
        <f t="shared" ca="1" si="415"/>
        <v/>
      </c>
      <c r="Q740" s="7">
        <v>3</v>
      </c>
      <c r="R740" s="7">
        <f t="shared" ca="1" si="416"/>
        <v>1</v>
      </c>
      <c r="S740" s="10" t="str">
        <f t="shared" ca="1" si="417"/>
        <v/>
      </c>
      <c r="T740" s="11" t="str">
        <f t="shared" ca="1" si="418"/>
        <v/>
      </c>
      <c r="U740" s="11" t="str">
        <f t="shared" ca="1" si="419"/>
        <v/>
      </c>
      <c r="V740" s="11" t="str">
        <f ca="1">IF(T740="","",IFERROR(VLOOKUP(VALUE(T740),'(辅)战斗时机表'!$A$4:$C$47,3,FALSE)&amp;IF(U740="","","("&amp;U740&amp;")"),"配置错误")&amp;IF(W740="",""," 或 "))</f>
        <v/>
      </c>
      <c r="W740" s="7" t="str">
        <f t="shared" ca="1" si="420"/>
        <v/>
      </c>
      <c r="X740" s="7">
        <v>4</v>
      </c>
      <c r="Y740" s="7">
        <f t="shared" ca="1" si="421"/>
        <v>1</v>
      </c>
      <c r="Z740" s="10" t="str">
        <f t="shared" ca="1" si="422"/>
        <v/>
      </c>
      <c r="AA740" s="11" t="str">
        <f t="shared" ca="1" si="423"/>
        <v/>
      </c>
      <c r="AB740" s="11" t="str">
        <f t="shared" ca="1" si="424"/>
        <v/>
      </c>
      <c r="AC740" s="11" t="str">
        <f ca="1">IF(AA740="","",IFERROR(VLOOKUP(VALUE(AA740),'(辅)战斗时机表'!$A$4:$C$47,3,FALSE)&amp;IF(AB740="","","("&amp;AB740&amp;")"),"配置错误")&amp;IF(AD740="",""," 或 "))</f>
        <v/>
      </c>
      <c r="AD740" s="7" t="str">
        <f t="shared" ca="1" si="425"/>
        <v/>
      </c>
      <c r="AE740" s="7">
        <v>5</v>
      </c>
      <c r="AF740" s="7">
        <f t="shared" ca="1" si="426"/>
        <v>1</v>
      </c>
      <c r="AG740" s="10" t="str">
        <f t="shared" ca="1" si="427"/>
        <v/>
      </c>
      <c r="AH740" s="11" t="str">
        <f t="shared" ca="1" si="428"/>
        <v/>
      </c>
      <c r="AI740" s="11" t="str">
        <f t="shared" ca="1" si="429"/>
        <v/>
      </c>
      <c r="AJ740" s="11" t="str">
        <f ca="1">IF(AH740="","",IFERROR(VLOOKUP(VALUE(AH740),'(辅)战斗时机表'!$A$4:$C$47,3,FALSE)&amp;IF(AI740="","","("&amp;AI740&amp;")"),"配置错误")&amp;IF(AK740="",""," 或 "))</f>
        <v/>
      </c>
    </row>
    <row r="741" spans="1:36" x14ac:dyDescent="0.15">
      <c r="A741" s="9" t="str">
        <f t="shared" ca="1" si="405"/>
        <v/>
      </c>
      <c r="B741" s="7" t="str">
        <f ca="1">IF(OFFSET(Buff!R$6,ROW()-6,0)="","",OFFSET(Buff!R$6,ROW()-6,0))</f>
        <v/>
      </c>
      <c r="C741" s="7">
        <v>1</v>
      </c>
      <c r="D741" s="7">
        <f t="shared" ca="1" si="406"/>
        <v>1</v>
      </c>
      <c r="E741" s="10" t="str">
        <f t="shared" ca="1" si="407"/>
        <v/>
      </c>
      <c r="F741" s="11" t="str">
        <f t="shared" ca="1" si="408"/>
        <v/>
      </c>
      <c r="G741" s="11" t="str">
        <f t="shared" ca="1" si="409"/>
        <v/>
      </c>
      <c r="H741" s="11" t="str">
        <f ca="1">IF(F741="","",IFERROR(VLOOKUP(VALUE(F741),'(辅)战斗时机表'!$A$4:$C$47,3,FALSE)&amp;IF(G741="","","("&amp;G741&amp;")"),"配置错误")&amp;IF(I741="",""," 或 "))</f>
        <v/>
      </c>
      <c r="I741" s="7" t="str">
        <f t="shared" ca="1" si="410"/>
        <v/>
      </c>
      <c r="J741" s="7">
        <v>2</v>
      </c>
      <c r="K741" s="7">
        <f t="shared" ca="1" si="411"/>
        <v>1</v>
      </c>
      <c r="L741" s="10" t="str">
        <f t="shared" ca="1" si="412"/>
        <v/>
      </c>
      <c r="M741" s="11" t="str">
        <f t="shared" ca="1" si="413"/>
        <v/>
      </c>
      <c r="N741" s="11" t="str">
        <f t="shared" ca="1" si="414"/>
        <v/>
      </c>
      <c r="O741" s="11" t="str">
        <f ca="1">IF(M741="","",IFERROR(VLOOKUP(VALUE(M741),'(辅)战斗时机表'!$A$4:$C$47,3,FALSE)&amp;IF(N741="","","("&amp;N741&amp;")"),"配置错误")&amp;IF(P741="",""," 或 "))</f>
        <v/>
      </c>
      <c r="P741" s="7" t="str">
        <f t="shared" ca="1" si="415"/>
        <v/>
      </c>
      <c r="Q741" s="7">
        <v>3</v>
      </c>
      <c r="R741" s="7">
        <f t="shared" ca="1" si="416"/>
        <v>1</v>
      </c>
      <c r="S741" s="10" t="str">
        <f t="shared" ca="1" si="417"/>
        <v/>
      </c>
      <c r="T741" s="11" t="str">
        <f t="shared" ca="1" si="418"/>
        <v/>
      </c>
      <c r="U741" s="11" t="str">
        <f t="shared" ca="1" si="419"/>
        <v/>
      </c>
      <c r="V741" s="11" t="str">
        <f ca="1">IF(T741="","",IFERROR(VLOOKUP(VALUE(T741),'(辅)战斗时机表'!$A$4:$C$47,3,FALSE)&amp;IF(U741="","","("&amp;U741&amp;")"),"配置错误")&amp;IF(W741="",""," 或 "))</f>
        <v/>
      </c>
      <c r="W741" s="7" t="str">
        <f t="shared" ca="1" si="420"/>
        <v/>
      </c>
      <c r="X741" s="7">
        <v>4</v>
      </c>
      <c r="Y741" s="7">
        <f t="shared" ca="1" si="421"/>
        <v>1</v>
      </c>
      <c r="Z741" s="10" t="str">
        <f t="shared" ca="1" si="422"/>
        <v/>
      </c>
      <c r="AA741" s="11" t="str">
        <f t="shared" ca="1" si="423"/>
        <v/>
      </c>
      <c r="AB741" s="11" t="str">
        <f t="shared" ca="1" si="424"/>
        <v/>
      </c>
      <c r="AC741" s="11" t="str">
        <f ca="1">IF(AA741="","",IFERROR(VLOOKUP(VALUE(AA741),'(辅)战斗时机表'!$A$4:$C$47,3,FALSE)&amp;IF(AB741="","","("&amp;AB741&amp;")"),"配置错误")&amp;IF(AD741="",""," 或 "))</f>
        <v/>
      </c>
      <c r="AD741" s="7" t="str">
        <f t="shared" ca="1" si="425"/>
        <v/>
      </c>
      <c r="AE741" s="7">
        <v>5</v>
      </c>
      <c r="AF741" s="7">
        <f t="shared" ca="1" si="426"/>
        <v>1</v>
      </c>
      <c r="AG741" s="10" t="str">
        <f t="shared" ca="1" si="427"/>
        <v/>
      </c>
      <c r="AH741" s="11" t="str">
        <f t="shared" ca="1" si="428"/>
        <v/>
      </c>
      <c r="AI741" s="11" t="str">
        <f t="shared" ca="1" si="429"/>
        <v/>
      </c>
      <c r="AJ741" s="11" t="str">
        <f ca="1">IF(AH741="","",IFERROR(VLOOKUP(VALUE(AH741),'(辅)战斗时机表'!$A$4:$C$47,3,FALSE)&amp;IF(AI741="","","("&amp;AI741&amp;")"),"配置错误")&amp;IF(AK741="",""," 或 "))</f>
        <v/>
      </c>
    </row>
    <row r="742" spans="1:36" x14ac:dyDescent="0.15">
      <c r="A742" s="9" t="str">
        <f t="shared" ca="1" si="405"/>
        <v/>
      </c>
      <c r="B742" s="7" t="str">
        <f ca="1">IF(OFFSET(Buff!R$6,ROW()-6,0)="","",OFFSET(Buff!R$6,ROW()-6,0))</f>
        <v/>
      </c>
      <c r="C742" s="7">
        <v>1</v>
      </c>
      <c r="D742" s="7">
        <f t="shared" ca="1" si="406"/>
        <v>1</v>
      </c>
      <c r="E742" s="10" t="str">
        <f t="shared" ca="1" si="407"/>
        <v/>
      </c>
      <c r="F742" s="11" t="str">
        <f t="shared" ca="1" si="408"/>
        <v/>
      </c>
      <c r="G742" s="11" t="str">
        <f t="shared" ca="1" si="409"/>
        <v/>
      </c>
      <c r="H742" s="11" t="str">
        <f ca="1">IF(F742="","",IFERROR(VLOOKUP(VALUE(F742),'(辅)战斗时机表'!$A$4:$C$47,3,FALSE)&amp;IF(G742="","","("&amp;G742&amp;")"),"配置错误")&amp;IF(I742="",""," 或 "))</f>
        <v/>
      </c>
      <c r="I742" s="7" t="str">
        <f t="shared" ca="1" si="410"/>
        <v/>
      </c>
      <c r="J742" s="7">
        <v>2</v>
      </c>
      <c r="K742" s="7">
        <f t="shared" ca="1" si="411"/>
        <v>1</v>
      </c>
      <c r="L742" s="10" t="str">
        <f t="shared" ca="1" si="412"/>
        <v/>
      </c>
      <c r="M742" s="11" t="str">
        <f t="shared" ca="1" si="413"/>
        <v/>
      </c>
      <c r="N742" s="11" t="str">
        <f t="shared" ca="1" si="414"/>
        <v/>
      </c>
      <c r="O742" s="11" t="str">
        <f ca="1">IF(M742="","",IFERROR(VLOOKUP(VALUE(M742),'(辅)战斗时机表'!$A$4:$C$47,3,FALSE)&amp;IF(N742="","","("&amp;N742&amp;")"),"配置错误")&amp;IF(P742="",""," 或 "))</f>
        <v/>
      </c>
      <c r="P742" s="7" t="str">
        <f t="shared" ca="1" si="415"/>
        <v/>
      </c>
      <c r="Q742" s="7">
        <v>3</v>
      </c>
      <c r="R742" s="7">
        <f t="shared" ca="1" si="416"/>
        <v>1</v>
      </c>
      <c r="S742" s="10" t="str">
        <f t="shared" ca="1" si="417"/>
        <v/>
      </c>
      <c r="T742" s="11" t="str">
        <f t="shared" ca="1" si="418"/>
        <v/>
      </c>
      <c r="U742" s="11" t="str">
        <f t="shared" ca="1" si="419"/>
        <v/>
      </c>
      <c r="V742" s="11" t="str">
        <f ca="1">IF(T742="","",IFERROR(VLOOKUP(VALUE(T742),'(辅)战斗时机表'!$A$4:$C$47,3,FALSE)&amp;IF(U742="","","("&amp;U742&amp;")"),"配置错误")&amp;IF(W742="",""," 或 "))</f>
        <v/>
      </c>
      <c r="W742" s="7" t="str">
        <f t="shared" ca="1" si="420"/>
        <v/>
      </c>
      <c r="X742" s="7">
        <v>4</v>
      </c>
      <c r="Y742" s="7">
        <f t="shared" ca="1" si="421"/>
        <v>1</v>
      </c>
      <c r="Z742" s="10" t="str">
        <f t="shared" ca="1" si="422"/>
        <v/>
      </c>
      <c r="AA742" s="11" t="str">
        <f t="shared" ca="1" si="423"/>
        <v/>
      </c>
      <c r="AB742" s="11" t="str">
        <f t="shared" ca="1" si="424"/>
        <v/>
      </c>
      <c r="AC742" s="11" t="str">
        <f ca="1">IF(AA742="","",IFERROR(VLOOKUP(VALUE(AA742),'(辅)战斗时机表'!$A$4:$C$47,3,FALSE)&amp;IF(AB742="","","("&amp;AB742&amp;")"),"配置错误")&amp;IF(AD742="",""," 或 "))</f>
        <v/>
      </c>
      <c r="AD742" s="7" t="str">
        <f t="shared" ca="1" si="425"/>
        <v/>
      </c>
      <c r="AE742" s="7">
        <v>5</v>
      </c>
      <c r="AF742" s="7">
        <f t="shared" ca="1" si="426"/>
        <v>1</v>
      </c>
      <c r="AG742" s="10" t="str">
        <f t="shared" ca="1" si="427"/>
        <v/>
      </c>
      <c r="AH742" s="11" t="str">
        <f t="shared" ca="1" si="428"/>
        <v/>
      </c>
      <c r="AI742" s="11" t="str">
        <f t="shared" ca="1" si="429"/>
        <v/>
      </c>
      <c r="AJ742" s="11" t="str">
        <f ca="1">IF(AH742="","",IFERROR(VLOOKUP(VALUE(AH742),'(辅)战斗时机表'!$A$4:$C$47,3,FALSE)&amp;IF(AI742="","","("&amp;AI742&amp;")"),"配置错误")&amp;IF(AK742="",""," 或 "))</f>
        <v/>
      </c>
    </row>
    <row r="743" spans="1:36" x14ac:dyDescent="0.15">
      <c r="A743" s="9" t="str">
        <f t="shared" ca="1" si="405"/>
        <v/>
      </c>
      <c r="B743" s="7" t="str">
        <f ca="1">IF(OFFSET(Buff!R$6,ROW()-6,0)="","",OFFSET(Buff!R$6,ROW()-6,0))</f>
        <v/>
      </c>
      <c r="C743" s="7">
        <v>1</v>
      </c>
      <c r="D743" s="7">
        <f t="shared" ca="1" si="406"/>
        <v>1</v>
      </c>
      <c r="E743" s="10" t="str">
        <f t="shared" ca="1" si="407"/>
        <v/>
      </c>
      <c r="F743" s="11" t="str">
        <f t="shared" ca="1" si="408"/>
        <v/>
      </c>
      <c r="G743" s="11" t="str">
        <f t="shared" ca="1" si="409"/>
        <v/>
      </c>
      <c r="H743" s="11" t="str">
        <f ca="1">IF(F743="","",IFERROR(VLOOKUP(VALUE(F743),'(辅)战斗时机表'!$A$4:$C$47,3,FALSE)&amp;IF(G743="","","("&amp;G743&amp;")"),"配置错误")&amp;IF(I743="",""," 或 "))</f>
        <v/>
      </c>
      <c r="I743" s="7" t="str">
        <f t="shared" ca="1" si="410"/>
        <v/>
      </c>
      <c r="J743" s="7">
        <v>2</v>
      </c>
      <c r="K743" s="7">
        <f t="shared" ca="1" si="411"/>
        <v>1</v>
      </c>
      <c r="L743" s="10" t="str">
        <f t="shared" ca="1" si="412"/>
        <v/>
      </c>
      <c r="M743" s="11" t="str">
        <f t="shared" ca="1" si="413"/>
        <v/>
      </c>
      <c r="N743" s="11" t="str">
        <f t="shared" ca="1" si="414"/>
        <v/>
      </c>
      <c r="O743" s="11" t="str">
        <f ca="1">IF(M743="","",IFERROR(VLOOKUP(VALUE(M743),'(辅)战斗时机表'!$A$4:$C$47,3,FALSE)&amp;IF(N743="","","("&amp;N743&amp;")"),"配置错误")&amp;IF(P743="",""," 或 "))</f>
        <v/>
      </c>
      <c r="P743" s="7" t="str">
        <f t="shared" ca="1" si="415"/>
        <v/>
      </c>
      <c r="Q743" s="7">
        <v>3</v>
      </c>
      <c r="R743" s="7">
        <f t="shared" ca="1" si="416"/>
        <v>1</v>
      </c>
      <c r="S743" s="10" t="str">
        <f t="shared" ca="1" si="417"/>
        <v/>
      </c>
      <c r="T743" s="11" t="str">
        <f t="shared" ca="1" si="418"/>
        <v/>
      </c>
      <c r="U743" s="11" t="str">
        <f t="shared" ca="1" si="419"/>
        <v/>
      </c>
      <c r="V743" s="11" t="str">
        <f ca="1">IF(T743="","",IFERROR(VLOOKUP(VALUE(T743),'(辅)战斗时机表'!$A$4:$C$47,3,FALSE)&amp;IF(U743="","","("&amp;U743&amp;")"),"配置错误")&amp;IF(W743="",""," 或 "))</f>
        <v/>
      </c>
      <c r="W743" s="7" t="str">
        <f t="shared" ca="1" si="420"/>
        <v/>
      </c>
      <c r="X743" s="7">
        <v>4</v>
      </c>
      <c r="Y743" s="7">
        <f t="shared" ca="1" si="421"/>
        <v>1</v>
      </c>
      <c r="Z743" s="10" t="str">
        <f t="shared" ca="1" si="422"/>
        <v/>
      </c>
      <c r="AA743" s="11" t="str">
        <f t="shared" ca="1" si="423"/>
        <v/>
      </c>
      <c r="AB743" s="11" t="str">
        <f t="shared" ca="1" si="424"/>
        <v/>
      </c>
      <c r="AC743" s="11" t="str">
        <f ca="1">IF(AA743="","",IFERROR(VLOOKUP(VALUE(AA743),'(辅)战斗时机表'!$A$4:$C$47,3,FALSE)&amp;IF(AB743="","","("&amp;AB743&amp;")"),"配置错误")&amp;IF(AD743="",""," 或 "))</f>
        <v/>
      </c>
      <c r="AD743" s="7" t="str">
        <f t="shared" ca="1" si="425"/>
        <v/>
      </c>
      <c r="AE743" s="7">
        <v>5</v>
      </c>
      <c r="AF743" s="7">
        <f t="shared" ca="1" si="426"/>
        <v>1</v>
      </c>
      <c r="AG743" s="10" t="str">
        <f t="shared" ca="1" si="427"/>
        <v/>
      </c>
      <c r="AH743" s="11" t="str">
        <f t="shared" ca="1" si="428"/>
        <v/>
      </c>
      <c r="AI743" s="11" t="str">
        <f t="shared" ca="1" si="429"/>
        <v/>
      </c>
      <c r="AJ743" s="11" t="str">
        <f ca="1">IF(AH743="","",IFERROR(VLOOKUP(VALUE(AH743),'(辅)战斗时机表'!$A$4:$C$47,3,FALSE)&amp;IF(AI743="","","("&amp;AI743&amp;")"),"配置错误")&amp;IF(AK743="",""," 或 "))</f>
        <v/>
      </c>
    </row>
    <row r="744" spans="1:36" x14ac:dyDescent="0.15">
      <c r="A744" s="9" t="str">
        <f t="shared" ca="1" si="405"/>
        <v/>
      </c>
      <c r="B744" s="7" t="str">
        <f ca="1">IF(OFFSET(Buff!R$6,ROW()-6,0)="","",OFFSET(Buff!R$6,ROW()-6,0))</f>
        <v/>
      </c>
      <c r="C744" s="7">
        <v>1</v>
      </c>
      <c r="D744" s="7">
        <f t="shared" ca="1" si="406"/>
        <v>1</v>
      </c>
      <c r="E744" s="10" t="str">
        <f t="shared" ca="1" si="407"/>
        <v/>
      </c>
      <c r="F744" s="11" t="str">
        <f t="shared" ca="1" si="408"/>
        <v/>
      </c>
      <c r="G744" s="11" t="str">
        <f t="shared" ca="1" si="409"/>
        <v/>
      </c>
      <c r="H744" s="11" t="str">
        <f ca="1">IF(F744="","",IFERROR(VLOOKUP(VALUE(F744),'(辅)战斗时机表'!$A$4:$C$47,3,FALSE)&amp;IF(G744="","","("&amp;G744&amp;")"),"配置错误")&amp;IF(I744="",""," 或 "))</f>
        <v/>
      </c>
      <c r="I744" s="7" t="str">
        <f t="shared" ca="1" si="410"/>
        <v/>
      </c>
      <c r="J744" s="7">
        <v>2</v>
      </c>
      <c r="K744" s="7">
        <f t="shared" ca="1" si="411"/>
        <v>1</v>
      </c>
      <c r="L744" s="10" t="str">
        <f t="shared" ca="1" si="412"/>
        <v/>
      </c>
      <c r="M744" s="11" t="str">
        <f t="shared" ca="1" si="413"/>
        <v/>
      </c>
      <c r="N744" s="11" t="str">
        <f t="shared" ca="1" si="414"/>
        <v/>
      </c>
      <c r="O744" s="11" t="str">
        <f ca="1">IF(M744="","",IFERROR(VLOOKUP(VALUE(M744),'(辅)战斗时机表'!$A$4:$C$47,3,FALSE)&amp;IF(N744="","","("&amp;N744&amp;")"),"配置错误")&amp;IF(P744="",""," 或 "))</f>
        <v/>
      </c>
      <c r="P744" s="7" t="str">
        <f t="shared" ca="1" si="415"/>
        <v/>
      </c>
      <c r="Q744" s="7">
        <v>3</v>
      </c>
      <c r="R744" s="7">
        <f t="shared" ca="1" si="416"/>
        <v>1</v>
      </c>
      <c r="S744" s="10" t="str">
        <f t="shared" ca="1" si="417"/>
        <v/>
      </c>
      <c r="T744" s="11" t="str">
        <f t="shared" ca="1" si="418"/>
        <v/>
      </c>
      <c r="U744" s="11" t="str">
        <f t="shared" ca="1" si="419"/>
        <v/>
      </c>
      <c r="V744" s="11" t="str">
        <f ca="1">IF(T744="","",IFERROR(VLOOKUP(VALUE(T744),'(辅)战斗时机表'!$A$4:$C$47,3,FALSE)&amp;IF(U744="","","("&amp;U744&amp;")"),"配置错误")&amp;IF(W744="",""," 或 "))</f>
        <v/>
      </c>
      <c r="W744" s="7" t="str">
        <f t="shared" ca="1" si="420"/>
        <v/>
      </c>
      <c r="X744" s="7">
        <v>4</v>
      </c>
      <c r="Y744" s="7">
        <f t="shared" ca="1" si="421"/>
        <v>1</v>
      </c>
      <c r="Z744" s="10" t="str">
        <f t="shared" ca="1" si="422"/>
        <v/>
      </c>
      <c r="AA744" s="11" t="str">
        <f t="shared" ca="1" si="423"/>
        <v/>
      </c>
      <c r="AB744" s="11" t="str">
        <f t="shared" ca="1" si="424"/>
        <v/>
      </c>
      <c r="AC744" s="11" t="str">
        <f ca="1">IF(AA744="","",IFERROR(VLOOKUP(VALUE(AA744),'(辅)战斗时机表'!$A$4:$C$47,3,FALSE)&amp;IF(AB744="","","("&amp;AB744&amp;")"),"配置错误")&amp;IF(AD744="",""," 或 "))</f>
        <v/>
      </c>
      <c r="AD744" s="7" t="str">
        <f t="shared" ca="1" si="425"/>
        <v/>
      </c>
      <c r="AE744" s="7">
        <v>5</v>
      </c>
      <c r="AF744" s="7">
        <f t="shared" ca="1" si="426"/>
        <v>1</v>
      </c>
      <c r="AG744" s="10" t="str">
        <f t="shared" ca="1" si="427"/>
        <v/>
      </c>
      <c r="AH744" s="11" t="str">
        <f t="shared" ca="1" si="428"/>
        <v/>
      </c>
      <c r="AI744" s="11" t="str">
        <f t="shared" ca="1" si="429"/>
        <v/>
      </c>
      <c r="AJ744" s="11" t="str">
        <f ca="1">IF(AH744="","",IFERROR(VLOOKUP(VALUE(AH744),'(辅)战斗时机表'!$A$4:$C$47,3,FALSE)&amp;IF(AI744="","","("&amp;AI744&amp;")"),"配置错误")&amp;IF(AK744="",""," 或 "))</f>
        <v/>
      </c>
    </row>
    <row r="745" spans="1:36" x14ac:dyDescent="0.15">
      <c r="A745" s="9" t="str">
        <f t="shared" ca="1" si="405"/>
        <v/>
      </c>
      <c r="B745" s="7" t="str">
        <f ca="1">IF(OFFSET(Buff!R$6,ROW()-6,0)="","",OFFSET(Buff!R$6,ROW()-6,0))</f>
        <v/>
      </c>
      <c r="C745" s="7">
        <v>1</v>
      </c>
      <c r="D745" s="7">
        <f t="shared" ca="1" si="406"/>
        <v>1</v>
      </c>
      <c r="E745" s="10" t="str">
        <f t="shared" ca="1" si="407"/>
        <v/>
      </c>
      <c r="F745" s="11" t="str">
        <f t="shared" ca="1" si="408"/>
        <v/>
      </c>
      <c r="G745" s="11" t="str">
        <f t="shared" ca="1" si="409"/>
        <v/>
      </c>
      <c r="H745" s="11" t="str">
        <f ca="1">IF(F745="","",IFERROR(VLOOKUP(VALUE(F745),'(辅)战斗时机表'!$A$4:$C$47,3,FALSE)&amp;IF(G745="","","("&amp;G745&amp;")"),"配置错误")&amp;IF(I745="",""," 或 "))</f>
        <v/>
      </c>
      <c r="I745" s="7" t="str">
        <f t="shared" ca="1" si="410"/>
        <v/>
      </c>
      <c r="J745" s="7">
        <v>2</v>
      </c>
      <c r="K745" s="7">
        <f t="shared" ca="1" si="411"/>
        <v>1</v>
      </c>
      <c r="L745" s="10" t="str">
        <f t="shared" ca="1" si="412"/>
        <v/>
      </c>
      <c r="M745" s="11" t="str">
        <f t="shared" ca="1" si="413"/>
        <v/>
      </c>
      <c r="N745" s="11" t="str">
        <f t="shared" ca="1" si="414"/>
        <v/>
      </c>
      <c r="O745" s="11" t="str">
        <f ca="1">IF(M745="","",IFERROR(VLOOKUP(VALUE(M745),'(辅)战斗时机表'!$A$4:$C$47,3,FALSE)&amp;IF(N745="","","("&amp;N745&amp;")"),"配置错误")&amp;IF(P745="",""," 或 "))</f>
        <v/>
      </c>
      <c r="P745" s="7" t="str">
        <f t="shared" ca="1" si="415"/>
        <v/>
      </c>
      <c r="Q745" s="7">
        <v>3</v>
      </c>
      <c r="R745" s="7">
        <f t="shared" ca="1" si="416"/>
        <v>1</v>
      </c>
      <c r="S745" s="10" t="str">
        <f t="shared" ca="1" si="417"/>
        <v/>
      </c>
      <c r="T745" s="11" t="str">
        <f t="shared" ca="1" si="418"/>
        <v/>
      </c>
      <c r="U745" s="11" t="str">
        <f t="shared" ca="1" si="419"/>
        <v/>
      </c>
      <c r="V745" s="11" t="str">
        <f ca="1">IF(T745="","",IFERROR(VLOOKUP(VALUE(T745),'(辅)战斗时机表'!$A$4:$C$47,3,FALSE)&amp;IF(U745="","","("&amp;U745&amp;")"),"配置错误")&amp;IF(W745="",""," 或 "))</f>
        <v/>
      </c>
      <c r="W745" s="7" t="str">
        <f t="shared" ca="1" si="420"/>
        <v/>
      </c>
      <c r="X745" s="7">
        <v>4</v>
      </c>
      <c r="Y745" s="7">
        <f t="shared" ca="1" si="421"/>
        <v>1</v>
      </c>
      <c r="Z745" s="10" t="str">
        <f t="shared" ca="1" si="422"/>
        <v/>
      </c>
      <c r="AA745" s="11" t="str">
        <f t="shared" ca="1" si="423"/>
        <v/>
      </c>
      <c r="AB745" s="11" t="str">
        <f t="shared" ca="1" si="424"/>
        <v/>
      </c>
      <c r="AC745" s="11" t="str">
        <f ca="1">IF(AA745="","",IFERROR(VLOOKUP(VALUE(AA745),'(辅)战斗时机表'!$A$4:$C$47,3,FALSE)&amp;IF(AB745="","","("&amp;AB745&amp;")"),"配置错误")&amp;IF(AD745="",""," 或 "))</f>
        <v/>
      </c>
      <c r="AD745" s="7" t="str">
        <f t="shared" ca="1" si="425"/>
        <v/>
      </c>
      <c r="AE745" s="7">
        <v>5</v>
      </c>
      <c r="AF745" s="7">
        <f t="shared" ca="1" si="426"/>
        <v>1</v>
      </c>
      <c r="AG745" s="10" t="str">
        <f t="shared" ca="1" si="427"/>
        <v/>
      </c>
      <c r="AH745" s="11" t="str">
        <f t="shared" ca="1" si="428"/>
        <v/>
      </c>
      <c r="AI745" s="11" t="str">
        <f t="shared" ca="1" si="429"/>
        <v/>
      </c>
      <c r="AJ745" s="11" t="str">
        <f ca="1">IF(AH745="","",IFERROR(VLOOKUP(VALUE(AH745),'(辅)战斗时机表'!$A$4:$C$47,3,FALSE)&amp;IF(AI745="","","("&amp;AI745&amp;")"),"配置错误")&amp;IF(AK745="",""," 或 "))</f>
        <v/>
      </c>
    </row>
    <row r="746" spans="1:36" x14ac:dyDescent="0.15">
      <c r="A746" s="9" t="str">
        <f t="shared" ca="1" si="405"/>
        <v/>
      </c>
      <c r="B746" s="7" t="str">
        <f ca="1">IF(OFFSET(Buff!R$6,ROW()-6,0)="","",OFFSET(Buff!R$6,ROW()-6,0))</f>
        <v/>
      </c>
      <c r="C746" s="7">
        <v>1</v>
      </c>
      <c r="D746" s="7">
        <f t="shared" ca="1" si="406"/>
        <v>1</v>
      </c>
      <c r="E746" s="10" t="str">
        <f t="shared" ca="1" si="407"/>
        <v/>
      </c>
      <c r="F746" s="11" t="str">
        <f t="shared" ca="1" si="408"/>
        <v/>
      </c>
      <c r="G746" s="11" t="str">
        <f t="shared" ca="1" si="409"/>
        <v/>
      </c>
      <c r="H746" s="11" t="str">
        <f ca="1">IF(F746="","",IFERROR(VLOOKUP(VALUE(F746),'(辅)战斗时机表'!$A$4:$C$47,3,FALSE)&amp;IF(G746="","","("&amp;G746&amp;")"),"配置错误")&amp;IF(I746="",""," 或 "))</f>
        <v/>
      </c>
      <c r="I746" s="7" t="str">
        <f t="shared" ca="1" si="410"/>
        <v/>
      </c>
      <c r="J746" s="7">
        <v>2</v>
      </c>
      <c r="K746" s="7">
        <f t="shared" ca="1" si="411"/>
        <v>1</v>
      </c>
      <c r="L746" s="10" t="str">
        <f t="shared" ca="1" si="412"/>
        <v/>
      </c>
      <c r="M746" s="11" t="str">
        <f t="shared" ca="1" si="413"/>
        <v/>
      </c>
      <c r="N746" s="11" t="str">
        <f t="shared" ca="1" si="414"/>
        <v/>
      </c>
      <c r="O746" s="11" t="str">
        <f ca="1">IF(M746="","",IFERROR(VLOOKUP(VALUE(M746),'(辅)战斗时机表'!$A$4:$C$47,3,FALSE)&amp;IF(N746="","","("&amp;N746&amp;")"),"配置错误")&amp;IF(P746="",""," 或 "))</f>
        <v/>
      </c>
      <c r="P746" s="7" t="str">
        <f t="shared" ca="1" si="415"/>
        <v/>
      </c>
      <c r="Q746" s="7">
        <v>3</v>
      </c>
      <c r="R746" s="7">
        <f t="shared" ca="1" si="416"/>
        <v>1</v>
      </c>
      <c r="S746" s="10" t="str">
        <f t="shared" ca="1" si="417"/>
        <v/>
      </c>
      <c r="T746" s="11" t="str">
        <f t="shared" ca="1" si="418"/>
        <v/>
      </c>
      <c r="U746" s="11" t="str">
        <f t="shared" ca="1" si="419"/>
        <v/>
      </c>
      <c r="V746" s="11" t="str">
        <f ca="1">IF(T746="","",IFERROR(VLOOKUP(VALUE(T746),'(辅)战斗时机表'!$A$4:$C$47,3,FALSE)&amp;IF(U746="","","("&amp;U746&amp;")"),"配置错误")&amp;IF(W746="",""," 或 "))</f>
        <v/>
      </c>
      <c r="W746" s="7" t="str">
        <f t="shared" ca="1" si="420"/>
        <v/>
      </c>
      <c r="X746" s="7">
        <v>4</v>
      </c>
      <c r="Y746" s="7">
        <f t="shared" ca="1" si="421"/>
        <v>1</v>
      </c>
      <c r="Z746" s="10" t="str">
        <f t="shared" ca="1" si="422"/>
        <v/>
      </c>
      <c r="AA746" s="11" t="str">
        <f t="shared" ca="1" si="423"/>
        <v/>
      </c>
      <c r="AB746" s="11" t="str">
        <f t="shared" ca="1" si="424"/>
        <v/>
      </c>
      <c r="AC746" s="11" t="str">
        <f ca="1">IF(AA746="","",IFERROR(VLOOKUP(VALUE(AA746),'(辅)战斗时机表'!$A$4:$C$47,3,FALSE)&amp;IF(AB746="","","("&amp;AB746&amp;")"),"配置错误")&amp;IF(AD746="",""," 或 "))</f>
        <v/>
      </c>
      <c r="AD746" s="7" t="str">
        <f t="shared" ca="1" si="425"/>
        <v/>
      </c>
      <c r="AE746" s="7">
        <v>5</v>
      </c>
      <c r="AF746" s="7">
        <f t="shared" ca="1" si="426"/>
        <v>1</v>
      </c>
      <c r="AG746" s="10" t="str">
        <f t="shared" ca="1" si="427"/>
        <v/>
      </c>
      <c r="AH746" s="11" t="str">
        <f t="shared" ca="1" si="428"/>
        <v/>
      </c>
      <c r="AI746" s="11" t="str">
        <f t="shared" ca="1" si="429"/>
        <v/>
      </c>
      <c r="AJ746" s="11" t="str">
        <f ca="1">IF(AH746="","",IFERROR(VLOOKUP(VALUE(AH746),'(辅)战斗时机表'!$A$4:$C$47,3,FALSE)&amp;IF(AI746="","","("&amp;AI746&amp;")"),"配置错误")&amp;IF(AK746="",""," 或 "))</f>
        <v/>
      </c>
    </row>
    <row r="747" spans="1:36" x14ac:dyDescent="0.15">
      <c r="A747" s="9" t="str">
        <f t="shared" ca="1" si="405"/>
        <v/>
      </c>
      <c r="B747" s="7" t="str">
        <f ca="1">IF(OFFSET(Buff!R$6,ROW()-6,0)="","",OFFSET(Buff!R$6,ROW()-6,0))</f>
        <v/>
      </c>
      <c r="C747" s="7">
        <v>1</v>
      </c>
      <c r="D747" s="7">
        <f t="shared" ca="1" si="406"/>
        <v>1</v>
      </c>
      <c r="E747" s="10" t="str">
        <f t="shared" ca="1" si="407"/>
        <v/>
      </c>
      <c r="F747" s="11" t="str">
        <f t="shared" ca="1" si="408"/>
        <v/>
      </c>
      <c r="G747" s="11" t="str">
        <f t="shared" ca="1" si="409"/>
        <v/>
      </c>
      <c r="H747" s="11" t="str">
        <f ca="1">IF(F747="","",IFERROR(VLOOKUP(VALUE(F747),'(辅)战斗时机表'!$A$4:$C$47,3,FALSE)&amp;IF(G747="","","("&amp;G747&amp;")"),"配置错误")&amp;IF(I747="",""," 或 "))</f>
        <v/>
      </c>
      <c r="I747" s="7" t="str">
        <f t="shared" ca="1" si="410"/>
        <v/>
      </c>
      <c r="J747" s="7">
        <v>2</v>
      </c>
      <c r="K747" s="7">
        <f t="shared" ca="1" si="411"/>
        <v>1</v>
      </c>
      <c r="L747" s="10" t="str">
        <f t="shared" ca="1" si="412"/>
        <v/>
      </c>
      <c r="M747" s="11" t="str">
        <f t="shared" ca="1" si="413"/>
        <v/>
      </c>
      <c r="N747" s="11" t="str">
        <f t="shared" ca="1" si="414"/>
        <v/>
      </c>
      <c r="O747" s="11" t="str">
        <f ca="1">IF(M747="","",IFERROR(VLOOKUP(VALUE(M747),'(辅)战斗时机表'!$A$4:$C$47,3,FALSE)&amp;IF(N747="","","("&amp;N747&amp;")"),"配置错误")&amp;IF(P747="",""," 或 "))</f>
        <v/>
      </c>
      <c r="P747" s="7" t="str">
        <f t="shared" ca="1" si="415"/>
        <v/>
      </c>
      <c r="Q747" s="7">
        <v>3</v>
      </c>
      <c r="R747" s="7">
        <f t="shared" ca="1" si="416"/>
        <v>1</v>
      </c>
      <c r="S747" s="10" t="str">
        <f t="shared" ca="1" si="417"/>
        <v/>
      </c>
      <c r="T747" s="11" t="str">
        <f t="shared" ca="1" si="418"/>
        <v/>
      </c>
      <c r="U747" s="11" t="str">
        <f t="shared" ca="1" si="419"/>
        <v/>
      </c>
      <c r="V747" s="11" t="str">
        <f ca="1">IF(T747="","",IFERROR(VLOOKUP(VALUE(T747),'(辅)战斗时机表'!$A$4:$C$47,3,FALSE)&amp;IF(U747="","","("&amp;U747&amp;")"),"配置错误")&amp;IF(W747="",""," 或 "))</f>
        <v/>
      </c>
      <c r="W747" s="7" t="str">
        <f t="shared" ca="1" si="420"/>
        <v/>
      </c>
      <c r="X747" s="7">
        <v>4</v>
      </c>
      <c r="Y747" s="7">
        <f t="shared" ca="1" si="421"/>
        <v>1</v>
      </c>
      <c r="Z747" s="10" t="str">
        <f t="shared" ca="1" si="422"/>
        <v/>
      </c>
      <c r="AA747" s="11" t="str">
        <f t="shared" ca="1" si="423"/>
        <v/>
      </c>
      <c r="AB747" s="11" t="str">
        <f t="shared" ca="1" si="424"/>
        <v/>
      </c>
      <c r="AC747" s="11" t="str">
        <f ca="1">IF(AA747="","",IFERROR(VLOOKUP(VALUE(AA747),'(辅)战斗时机表'!$A$4:$C$47,3,FALSE)&amp;IF(AB747="","","("&amp;AB747&amp;")"),"配置错误")&amp;IF(AD747="",""," 或 "))</f>
        <v/>
      </c>
      <c r="AD747" s="7" t="str">
        <f t="shared" ca="1" si="425"/>
        <v/>
      </c>
      <c r="AE747" s="7">
        <v>5</v>
      </c>
      <c r="AF747" s="7">
        <f t="shared" ca="1" si="426"/>
        <v>1</v>
      </c>
      <c r="AG747" s="10" t="str">
        <f t="shared" ca="1" si="427"/>
        <v/>
      </c>
      <c r="AH747" s="11" t="str">
        <f t="shared" ca="1" si="428"/>
        <v/>
      </c>
      <c r="AI747" s="11" t="str">
        <f t="shared" ca="1" si="429"/>
        <v/>
      </c>
      <c r="AJ747" s="11" t="str">
        <f ca="1">IF(AH747="","",IFERROR(VLOOKUP(VALUE(AH747),'(辅)战斗时机表'!$A$4:$C$47,3,FALSE)&amp;IF(AI747="","","("&amp;AI747&amp;")"),"配置错误")&amp;IF(AK747="",""," 或 "))</f>
        <v/>
      </c>
    </row>
    <row r="748" spans="1:36" x14ac:dyDescent="0.15">
      <c r="A748" s="9" t="str">
        <f t="shared" ca="1" si="405"/>
        <v/>
      </c>
      <c r="B748" s="7" t="str">
        <f ca="1">IF(OFFSET(Buff!R$6,ROW()-6,0)="","",OFFSET(Buff!R$6,ROW()-6,0))</f>
        <v/>
      </c>
      <c r="C748" s="7">
        <v>1</v>
      </c>
      <c r="D748" s="7">
        <f t="shared" ca="1" si="406"/>
        <v>1</v>
      </c>
      <c r="E748" s="10" t="str">
        <f t="shared" ca="1" si="407"/>
        <v/>
      </c>
      <c r="F748" s="11" t="str">
        <f t="shared" ca="1" si="408"/>
        <v/>
      </c>
      <c r="G748" s="11" t="str">
        <f t="shared" ca="1" si="409"/>
        <v/>
      </c>
      <c r="H748" s="11" t="str">
        <f ca="1">IF(F748="","",IFERROR(VLOOKUP(VALUE(F748),'(辅)战斗时机表'!$A$4:$C$47,3,FALSE)&amp;IF(G748="","","("&amp;G748&amp;")"),"配置错误")&amp;IF(I748="",""," 或 "))</f>
        <v/>
      </c>
      <c r="I748" s="7" t="str">
        <f t="shared" ca="1" si="410"/>
        <v/>
      </c>
      <c r="J748" s="7">
        <v>2</v>
      </c>
      <c r="K748" s="7">
        <f t="shared" ca="1" si="411"/>
        <v>1</v>
      </c>
      <c r="L748" s="10" t="str">
        <f t="shared" ca="1" si="412"/>
        <v/>
      </c>
      <c r="M748" s="11" t="str">
        <f t="shared" ca="1" si="413"/>
        <v/>
      </c>
      <c r="N748" s="11" t="str">
        <f t="shared" ca="1" si="414"/>
        <v/>
      </c>
      <c r="O748" s="11" t="str">
        <f ca="1">IF(M748="","",IFERROR(VLOOKUP(VALUE(M748),'(辅)战斗时机表'!$A$4:$C$47,3,FALSE)&amp;IF(N748="","","("&amp;N748&amp;")"),"配置错误")&amp;IF(P748="",""," 或 "))</f>
        <v/>
      </c>
      <c r="P748" s="7" t="str">
        <f t="shared" ca="1" si="415"/>
        <v/>
      </c>
      <c r="Q748" s="7">
        <v>3</v>
      </c>
      <c r="R748" s="7">
        <f t="shared" ca="1" si="416"/>
        <v>1</v>
      </c>
      <c r="S748" s="10" t="str">
        <f t="shared" ca="1" si="417"/>
        <v/>
      </c>
      <c r="T748" s="11" t="str">
        <f t="shared" ca="1" si="418"/>
        <v/>
      </c>
      <c r="U748" s="11" t="str">
        <f t="shared" ca="1" si="419"/>
        <v/>
      </c>
      <c r="V748" s="11" t="str">
        <f ca="1">IF(T748="","",IFERROR(VLOOKUP(VALUE(T748),'(辅)战斗时机表'!$A$4:$C$47,3,FALSE)&amp;IF(U748="","","("&amp;U748&amp;")"),"配置错误")&amp;IF(W748="",""," 或 "))</f>
        <v/>
      </c>
      <c r="W748" s="7" t="str">
        <f t="shared" ca="1" si="420"/>
        <v/>
      </c>
      <c r="X748" s="7">
        <v>4</v>
      </c>
      <c r="Y748" s="7">
        <f t="shared" ca="1" si="421"/>
        <v>1</v>
      </c>
      <c r="Z748" s="10" t="str">
        <f t="shared" ca="1" si="422"/>
        <v/>
      </c>
      <c r="AA748" s="11" t="str">
        <f t="shared" ca="1" si="423"/>
        <v/>
      </c>
      <c r="AB748" s="11" t="str">
        <f t="shared" ca="1" si="424"/>
        <v/>
      </c>
      <c r="AC748" s="11" t="str">
        <f ca="1">IF(AA748="","",IFERROR(VLOOKUP(VALUE(AA748),'(辅)战斗时机表'!$A$4:$C$47,3,FALSE)&amp;IF(AB748="","","("&amp;AB748&amp;")"),"配置错误")&amp;IF(AD748="",""," 或 "))</f>
        <v/>
      </c>
      <c r="AD748" s="7" t="str">
        <f t="shared" ca="1" si="425"/>
        <v/>
      </c>
      <c r="AE748" s="7">
        <v>5</v>
      </c>
      <c r="AF748" s="7">
        <f t="shared" ca="1" si="426"/>
        <v>1</v>
      </c>
      <c r="AG748" s="10" t="str">
        <f t="shared" ca="1" si="427"/>
        <v/>
      </c>
      <c r="AH748" s="11" t="str">
        <f t="shared" ca="1" si="428"/>
        <v/>
      </c>
      <c r="AI748" s="11" t="str">
        <f t="shared" ca="1" si="429"/>
        <v/>
      </c>
      <c r="AJ748" s="11" t="str">
        <f ca="1">IF(AH748="","",IFERROR(VLOOKUP(VALUE(AH748),'(辅)战斗时机表'!$A$4:$C$47,3,FALSE)&amp;IF(AI748="","","("&amp;AI748&amp;")"),"配置错误")&amp;IF(AK748="",""," 或 "))</f>
        <v/>
      </c>
    </row>
    <row r="749" spans="1:36" x14ac:dyDescent="0.15">
      <c r="A749" s="9" t="str">
        <f t="shared" ca="1" si="405"/>
        <v/>
      </c>
      <c r="B749" s="7" t="str">
        <f ca="1">IF(OFFSET(Buff!R$6,ROW()-6,0)="","",OFFSET(Buff!R$6,ROW()-6,0))</f>
        <v/>
      </c>
      <c r="C749" s="7">
        <v>1</v>
      </c>
      <c r="D749" s="7">
        <f t="shared" ca="1" si="406"/>
        <v>1</v>
      </c>
      <c r="E749" s="10" t="str">
        <f t="shared" ca="1" si="407"/>
        <v/>
      </c>
      <c r="F749" s="11" t="str">
        <f t="shared" ca="1" si="408"/>
        <v/>
      </c>
      <c r="G749" s="11" t="str">
        <f t="shared" ca="1" si="409"/>
        <v/>
      </c>
      <c r="H749" s="11" t="str">
        <f ca="1">IF(F749="","",IFERROR(VLOOKUP(VALUE(F749),'(辅)战斗时机表'!$A$4:$C$47,3,FALSE)&amp;IF(G749="","","("&amp;G749&amp;")"),"配置错误")&amp;IF(I749="",""," 或 "))</f>
        <v/>
      </c>
      <c r="I749" s="7" t="str">
        <f t="shared" ca="1" si="410"/>
        <v/>
      </c>
      <c r="J749" s="7">
        <v>2</v>
      </c>
      <c r="K749" s="7">
        <f t="shared" ca="1" si="411"/>
        <v>1</v>
      </c>
      <c r="L749" s="10" t="str">
        <f t="shared" ca="1" si="412"/>
        <v/>
      </c>
      <c r="M749" s="11" t="str">
        <f t="shared" ca="1" si="413"/>
        <v/>
      </c>
      <c r="N749" s="11" t="str">
        <f t="shared" ca="1" si="414"/>
        <v/>
      </c>
      <c r="O749" s="11" t="str">
        <f ca="1">IF(M749="","",IFERROR(VLOOKUP(VALUE(M749),'(辅)战斗时机表'!$A$4:$C$47,3,FALSE)&amp;IF(N749="","","("&amp;N749&amp;")"),"配置错误")&amp;IF(P749="",""," 或 "))</f>
        <v/>
      </c>
      <c r="P749" s="7" t="str">
        <f t="shared" ca="1" si="415"/>
        <v/>
      </c>
      <c r="Q749" s="7">
        <v>3</v>
      </c>
      <c r="R749" s="7">
        <f t="shared" ca="1" si="416"/>
        <v>1</v>
      </c>
      <c r="S749" s="10" t="str">
        <f t="shared" ca="1" si="417"/>
        <v/>
      </c>
      <c r="T749" s="11" t="str">
        <f t="shared" ca="1" si="418"/>
        <v/>
      </c>
      <c r="U749" s="11" t="str">
        <f t="shared" ca="1" si="419"/>
        <v/>
      </c>
      <c r="V749" s="11" t="str">
        <f ca="1">IF(T749="","",IFERROR(VLOOKUP(VALUE(T749),'(辅)战斗时机表'!$A$4:$C$47,3,FALSE)&amp;IF(U749="","","("&amp;U749&amp;")"),"配置错误")&amp;IF(W749="",""," 或 "))</f>
        <v/>
      </c>
      <c r="W749" s="7" t="str">
        <f t="shared" ca="1" si="420"/>
        <v/>
      </c>
      <c r="X749" s="7">
        <v>4</v>
      </c>
      <c r="Y749" s="7">
        <f t="shared" ca="1" si="421"/>
        <v>1</v>
      </c>
      <c r="Z749" s="10" t="str">
        <f t="shared" ca="1" si="422"/>
        <v/>
      </c>
      <c r="AA749" s="11" t="str">
        <f t="shared" ca="1" si="423"/>
        <v/>
      </c>
      <c r="AB749" s="11" t="str">
        <f t="shared" ca="1" si="424"/>
        <v/>
      </c>
      <c r="AC749" s="11" t="str">
        <f ca="1">IF(AA749="","",IFERROR(VLOOKUP(VALUE(AA749),'(辅)战斗时机表'!$A$4:$C$47,3,FALSE)&amp;IF(AB749="","","("&amp;AB749&amp;")"),"配置错误")&amp;IF(AD749="",""," 或 "))</f>
        <v/>
      </c>
      <c r="AD749" s="7" t="str">
        <f t="shared" ca="1" si="425"/>
        <v/>
      </c>
      <c r="AE749" s="7">
        <v>5</v>
      </c>
      <c r="AF749" s="7">
        <f t="shared" ca="1" si="426"/>
        <v>1</v>
      </c>
      <c r="AG749" s="10" t="str">
        <f t="shared" ca="1" si="427"/>
        <v/>
      </c>
      <c r="AH749" s="11" t="str">
        <f t="shared" ca="1" si="428"/>
        <v/>
      </c>
      <c r="AI749" s="11" t="str">
        <f t="shared" ca="1" si="429"/>
        <v/>
      </c>
      <c r="AJ749" s="11" t="str">
        <f ca="1">IF(AH749="","",IFERROR(VLOOKUP(VALUE(AH749),'(辅)战斗时机表'!$A$4:$C$47,3,FALSE)&amp;IF(AI749="","","("&amp;AI749&amp;")"),"配置错误")&amp;IF(AK749="",""," 或 "))</f>
        <v/>
      </c>
    </row>
    <row r="750" spans="1:36" x14ac:dyDescent="0.15">
      <c r="A750" s="9" t="str">
        <f t="shared" ca="1" si="405"/>
        <v/>
      </c>
      <c r="B750" s="7" t="str">
        <f ca="1">IF(OFFSET(Buff!R$6,ROW()-6,0)="","",OFFSET(Buff!R$6,ROW()-6,0))</f>
        <v/>
      </c>
      <c r="C750" s="7">
        <v>1</v>
      </c>
      <c r="D750" s="7">
        <f t="shared" ca="1" si="406"/>
        <v>1</v>
      </c>
      <c r="E750" s="10" t="str">
        <f t="shared" ca="1" si="407"/>
        <v/>
      </c>
      <c r="F750" s="11" t="str">
        <f t="shared" ca="1" si="408"/>
        <v/>
      </c>
      <c r="G750" s="11" t="str">
        <f t="shared" ca="1" si="409"/>
        <v/>
      </c>
      <c r="H750" s="11" t="str">
        <f ca="1">IF(F750="","",IFERROR(VLOOKUP(VALUE(F750),'(辅)战斗时机表'!$A$4:$C$47,3,FALSE)&amp;IF(G750="","","("&amp;G750&amp;")"),"配置错误")&amp;IF(I750="",""," 或 "))</f>
        <v/>
      </c>
      <c r="I750" s="7" t="str">
        <f t="shared" ca="1" si="410"/>
        <v/>
      </c>
      <c r="J750" s="7">
        <v>2</v>
      </c>
      <c r="K750" s="7">
        <f t="shared" ca="1" si="411"/>
        <v>1</v>
      </c>
      <c r="L750" s="10" t="str">
        <f t="shared" ca="1" si="412"/>
        <v/>
      </c>
      <c r="M750" s="11" t="str">
        <f t="shared" ca="1" si="413"/>
        <v/>
      </c>
      <c r="N750" s="11" t="str">
        <f t="shared" ca="1" si="414"/>
        <v/>
      </c>
      <c r="O750" s="11" t="str">
        <f ca="1">IF(M750="","",IFERROR(VLOOKUP(VALUE(M750),'(辅)战斗时机表'!$A$4:$C$47,3,FALSE)&amp;IF(N750="","","("&amp;N750&amp;")"),"配置错误")&amp;IF(P750="",""," 或 "))</f>
        <v/>
      </c>
      <c r="P750" s="7" t="str">
        <f t="shared" ca="1" si="415"/>
        <v/>
      </c>
      <c r="Q750" s="7">
        <v>3</v>
      </c>
      <c r="R750" s="7">
        <f t="shared" ca="1" si="416"/>
        <v>1</v>
      </c>
      <c r="S750" s="10" t="str">
        <f t="shared" ca="1" si="417"/>
        <v/>
      </c>
      <c r="T750" s="11" t="str">
        <f t="shared" ca="1" si="418"/>
        <v/>
      </c>
      <c r="U750" s="11" t="str">
        <f t="shared" ca="1" si="419"/>
        <v/>
      </c>
      <c r="V750" s="11" t="str">
        <f ca="1">IF(T750="","",IFERROR(VLOOKUP(VALUE(T750),'(辅)战斗时机表'!$A$4:$C$47,3,FALSE)&amp;IF(U750="","","("&amp;U750&amp;")"),"配置错误")&amp;IF(W750="",""," 或 "))</f>
        <v/>
      </c>
      <c r="W750" s="7" t="str">
        <f t="shared" ca="1" si="420"/>
        <v/>
      </c>
      <c r="X750" s="7">
        <v>4</v>
      </c>
      <c r="Y750" s="7">
        <f t="shared" ca="1" si="421"/>
        <v>1</v>
      </c>
      <c r="Z750" s="10" t="str">
        <f t="shared" ca="1" si="422"/>
        <v/>
      </c>
      <c r="AA750" s="11" t="str">
        <f t="shared" ca="1" si="423"/>
        <v/>
      </c>
      <c r="AB750" s="11" t="str">
        <f t="shared" ca="1" si="424"/>
        <v/>
      </c>
      <c r="AC750" s="11" t="str">
        <f ca="1">IF(AA750="","",IFERROR(VLOOKUP(VALUE(AA750),'(辅)战斗时机表'!$A$4:$C$47,3,FALSE)&amp;IF(AB750="","","("&amp;AB750&amp;")"),"配置错误")&amp;IF(AD750="",""," 或 "))</f>
        <v/>
      </c>
      <c r="AD750" s="7" t="str">
        <f t="shared" ca="1" si="425"/>
        <v/>
      </c>
      <c r="AE750" s="7">
        <v>5</v>
      </c>
      <c r="AF750" s="7">
        <f t="shared" ca="1" si="426"/>
        <v>1</v>
      </c>
      <c r="AG750" s="10" t="str">
        <f t="shared" ca="1" si="427"/>
        <v/>
      </c>
      <c r="AH750" s="11" t="str">
        <f t="shared" ca="1" si="428"/>
        <v/>
      </c>
      <c r="AI750" s="11" t="str">
        <f t="shared" ca="1" si="429"/>
        <v/>
      </c>
      <c r="AJ750" s="11" t="str">
        <f ca="1">IF(AH750="","",IFERROR(VLOOKUP(VALUE(AH750),'(辅)战斗时机表'!$A$4:$C$47,3,FALSE)&amp;IF(AI750="","","("&amp;AI750&amp;")"),"配置错误")&amp;IF(AK750="",""," 或 "))</f>
        <v/>
      </c>
    </row>
    <row r="751" spans="1:36" x14ac:dyDescent="0.15">
      <c r="A751" s="9" t="str">
        <f t="shared" ca="1" si="405"/>
        <v/>
      </c>
      <c r="B751" s="7" t="str">
        <f ca="1">IF(OFFSET(Buff!R$6,ROW()-6,0)="","",OFFSET(Buff!R$6,ROW()-6,0))</f>
        <v/>
      </c>
      <c r="C751" s="7">
        <v>1</v>
      </c>
      <c r="D751" s="7">
        <f t="shared" ca="1" si="406"/>
        <v>1</v>
      </c>
      <c r="E751" s="10" t="str">
        <f t="shared" ca="1" si="407"/>
        <v/>
      </c>
      <c r="F751" s="11" t="str">
        <f t="shared" ca="1" si="408"/>
        <v/>
      </c>
      <c r="G751" s="11" t="str">
        <f t="shared" ca="1" si="409"/>
        <v/>
      </c>
      <c r="H751" s="11" t="str">
        <f ca="1">IF(F751="","",IFERROR(VLOOKUP(VALUE(F751),'(辅)战斗时机表'!$A$4:$C$47,3,FALSE)&amp;IF(G751="","","("&amp;G751&amp;")"),"配置错误")&amp;IF(I751="",""," 或 "))</f>
        <v/>
      </c>
      <c r="I751" s="7" t="str">
        <f t="shared" ca="1" si="410"/>
        <v/>
      </c>
      <c r="J751" s="7">
        <v>2</v>
      </c>
      <c r="K751" s="7">
        <f t="shared" ca="1" si="411"/>
        <v>1</v>
      </c>
      <c r="L751" s="10" t="str">
        <f t="shared" ca="1" si="412"/>
        <v/>
      </c>
      <c r="M751" s="11" t="str">
        <f t="shared" ca="1" si="413"/>
        <v/>
      </c>
      <c r="N751" s="11" t="str">
        <f t="shared" ca="1" si="414"/>
        <v/>
      </c>
      <c r="O751" s="11" t="str">
        <f ca="1">IF(M751="","",IFERROR(VLOOKUP(VALUE(M751),'(辅)战斗时机表'!$A$4:$C$47,3,FALSE)&amp;IF(N751="","","("&amp;N751&amp;")"),"配置错误")&amp;IF(P751="",""," 或 "))</f>
        <v/>
      </c>
      <c r="P751" s="7" t="str">
        <f t="shared" ca="1" si="415"/>
        <v/>
      </c>
      <c r="Q751" s="7">
        <v>3</v>
      </c>
      <c r="R751" s="7">
        <f t="shared" ca="1" si="416"/>
        <v>1</v>
      </c>
      <c r="S751" s="10" t="str">
        <f t="shared" ca="1" si="417"/>
        <v/>
      </c>
      <c r="T751" s="11" t="str">
        <f t="shared" ca="1" si="418"/>
        <v/>
      </c>
      <c r="U751" s="11" t="str">
        <f t="shared" ca="1" si="419"/>
        <v/>
      </c>
      <c r="V751" s="11" t="str">
        <f ca="1">IF(T751="","",IFERROR(VLOOKUP(VALUE(T751),'(辅)战斗时机表'!$A$4:$C$47,3,FALSE)&amp;IF(U751="","","("&amp;U751&amp;")"),"配置错误")&amp;IF(W751="",""," 或 "))</f>
        <v/>
      </c>
      <c r="W751" s="7" t="str">
        <f t="shared" ca="1" si="420"/>
        <v/>
      </c>
      <c r="X751" s="7">
        <v>4</v>
      </c>
      <c r="Y751" s="7">
        <f t="shared" ca="1" si="421"/>
        <v>1</v>
      </c>
      <c r="Z751" s="10" t="str">
        <f t="shared" ca="1" si="422"/>
        <v/>
      </c>
      <c r="AA751" s="11" t="str">
        <f t="shared" ca="1" si="423"/>
        <v/>
      </c>
      <c r="AB751" s="11" t="str">
        <f t="shared" ca="1" si="424"/>
        <v/>
      </c>
      <c r="AC751" s="11" t="str">
        <f ca="1">IF(AA751="","",IFERROR(VLOOKUP(VALUE(AA751),'(辅)战斗时机表'!$A$4:$C$47,3,FALSE)&amp;IF(AB751="","","("&amp;AB751&amp;")"),"配置错误")&amp;IF(AD751="",""," 或 "))</f>
        <v/>
      </c>
      <c r="AD751" s="7" t="str">
        <f t="shared" ca="1" si="425"/>
        <v/>
      </c>
      <c r="AE751" s="7">
        <v>5</v>
      </c>
      <c r="AF751" s="7">
        <f t="shared" ca="1" si="426"/>
        <v>1</v>
      </c>
      <c r="AG751" s="10" t="str">
        <f t="shared" ca="1" si="427"/>
        <v/>
      </c>
      <c r="AH751" s="11" t="str">
        <f t="shared" ca="1" si="428"/>
        <v/>
      </c>
      <c r="AI751" s="11" t="str">
        <f t="shared" ca="1" si="429"/>
        <v/>
      </c>
      <c r="AJ751" s="11" t="str">
        <f ca="1">IF(AH751="","",IFERROR(VLOOKUP(VALUE(AH751),'(辅)战斗时机表'!$A$4:$C$47,3,FALSE)&amp;IF(AI751="","","("&amp;AI751&amp;")"),"配置错误")&amp;IF(AK751="",""," 或 "))</f>
        <v/>
      </c>
    </row>
    <row r="752" spans="1:36" x14ac:dyDescent="0.15">
      <c r="A752" s="9" t="str">
        <f t="shared" ca="1" si="405"/>
        <v/>
      </c>
      <c r="B752" s="7" t="str">
        <f ca="1">IF(OFFSET(Buff!R$6,ROW()-6,0)="","",OFFSET(Buff!R$6,ROW()-6,0))</f>
        <v/>
      </c>
      <c r="C752" s="7">
        <v>1</v>
      </c>
      <c r="D752" s="7">
        <f t="shared" ca="1" si="406"/>
        <v>1</v>
      </c>
      <c r="E752" s="10" t="str">
        <f t="shared" ca="1" si="407"/>
        <v/>
      </c>
      <c r="F752" s="11" t="str">
        <f t="shared" ca="1" si="408"/>
        <v/>
      </c>
      <c r="G752" s="11" t="str">
        <f t="shared" ca="1" si="409"/>
        <v/>
      </c>
      <c r="H752" s="11" t="str">
        <f ca="1">IF(F752="","",IFERROR(VLOOKUP(VALUE(F752),'(辅)战斗时机表'!$A$4:$C$47,3,FALSE)&amp;IF(G752="","","("&amp;G752&amp;")"),"配置错误")&amp;IF(I752="",""," 或 "))</f>
        <v/>
      </c>
      <c r="I752" s="7" t="str">
        <f t="shared" ca="1" si="410"/>
        <v/>
      </c>
      <c r="J752" s="7">
        <v>2</v>
      </c>
      <c r="K752" s="7">
        <f t="shared" ca="1" si="411"/>
        <v>1</v>
      </c>
      <c r="L752" s="10" t="str">
        <f t="shared" ca="1" si="412"/>
        <v/>
      </c>
      <c r="M752" s="11" t="str">
        <f t="shared" ca="1" si="413"/>
        <v/>
      </c>
      <c r="N752" s="11" t="str">
        <f t="shared" ca="1" si="414"/>
        <v/>
      </c>
      <c r="O752" s="11" t="str">
        <f ca="1">IF(M752="","",IFERROR(VLOOKUP(VALUE(M752),'(辅)战斗时机表'!$A$4:$C$47,3,FALSE)&amp;IF(N752="","","("&amp;N752&amp;")"),"配置错误")&amp;IF(P752="",""," 或 "))</f>
        <v/>
      </c>
      <c r="P752" s="7" t="str">
        <f t="shared" ca="1" si="415"/>
        <v/>
      </c>
      <c r="Q752" s="7">
        <v>3</v>
      </c>
      <c r="R752" s="7">
        <f t="shared" ca="1" si="416"/>
        <v>1</v>
      </c>
      <c r="S752" s="10" t="str">
        <f t="shared" ca="1" si="417"/>
        <v/>
      </c>
      <c r="T752" s="11" t="str">
        <f t="shared" ca="1" si="418"/>
        <v/>
      </c>
      <c r="U752" s="11" t="str">
        <f t="shared" ca="1" si="419"/>
        <v/>
      </c>
      <c r="V752" s="11" t="str">
        <f ca="1">IF(T752="","",IFERROR(VLOOKUP(VALUE(T752),'(辅)战斗时机表'!$A$4:$C$47,3,FALSE)&amp;IF(U752="","","("&amp;U752&amp;")"),"配置错误")&amp;IF(W752="",""," 或 "))</f>
        <v/>
      </c>
      <c r="W752" s="7" t="str">
        <f t="shared" ca="1" si="420"/>
        <v/>
      </c>
      <c r="X752" s="7">
        <v>4</v>
      </c>
      <c r="Y752" s="7">
        <f t="shared" ca="1" si="421"/>
        <v>1</v>
      </c>
      <c r="Z752" s="10" t="str">
        <f t="shared" ca="1" si="422"/>
        <v/>
      </c>
      <c r="AA752" s="11" t="str">
        <f t="shared" ca="1" si="423"/>
        <v/>
      </c>
      <c r="AB752" s="11" t="str">
        <f t="shared" ca="1" si="424"/>
        <v/>
      </c>
      <c r="AC752" s="11" t="str">
        <f ca="1">IF(AA752="","",IFERROR(VLOOKUP(VALUE(AA752),'(辅)战斗时机表'!$A$4:$C$47,3,FALSE)&amp;IF(AB752="","","("&amp;AB752&amp;")"),"配置错误")&amp;IF(AD752="",""," 或 "))</f>
        <v/>
      </c>
      <c r="AD752" s="7" t="str">
        <f t="shared" ca="1" si="425"/>
        <v/>
      </c>
      <c r="AE752" s="7">
        <v>5</v>
      </c>
      <c r="AF752" s="7">
        <f t="shared" ca="1" si="426"/>
        <v>1</v>
      </c>
      <c r="AG752" s="10" t="str">
        <f t="shared" ca="1" si="427"/>
        <v/>
      </c>
      <c r="AH752" s="11" t="str">
        <f t="shared" ca="1" si="428"/>
        <v/>
      </c>
      <c r="AI752" s="11" t="str">
        <f t="shared" ca="1" si="429"/>
        <v/>
      </c>
      <c r="AJ752" s="11" t="str">
        <f ca="1">IF(AH752="","",IFERROR(VLOOKUP(VALUE(AH752),'(辅)战斗时机表'!$A$4:$C$47,3,FALSE)&amp;IF(AI752="","","("&amp;AI752&amp;")"),"配置错误")&amp;IF(AK752="",""," 或 "))</f>
        <v/>
      </c>
    </row>
    <row r="753" spans="1:36" x14ac:dyDescent="0.15">
      <c r="A753" s="9" t="str">
        <f t="shared" ca="1" si="405"/>
        <v/>
      </c>
      <c r="B753" s="7" t="str">
        <f ca="1">IF(OFFSET(Buff!R$6,ROW()-6,0)="","",OFFSET(Buff!R$6,ROW()-6,0))</f>
        <v/>
      </c>
      <c r="C753" s="7">
        <v>1</v>
      </c>
      <c r="D753" s="7">
        <f t="shared" ca="1" si="406"/>
        <v>1</v>
      </c>
      <c r="E753" s="10" t="str">
        <f t="shared" ca="1" si="407"/>
        <v/>
      </c>
      <c r="F753" s="11" t="str">
        <f t="shared" ca="1" si="408"/>
        <v/>
      </c>
      <c r="G753" s="11" t="str">
        <f t="shared" ca="1" si="409"/>
        <v/>
      </c>
      <c r="H753" s="11" t="str">
        <f ca="1">IF(F753="","",IFERROR(VLOOKUP(VALUE(F753),'(辅)战斗时机表'!$A$4:$C$47,3,FALSE)&amp;IF(G753="","","("&amp;G753&amp;")"),"配置错误")&amp;IF(I753="",""," 或 "))</f>
        <v/>
      </c>
      <c r="I753" s="7" t="str">
        <f t="shared" ca="1" si="410"/>
        <v/>
      </c>
      <c r="J753" s="7">
        <v>2</v>
      </c>
      <c r="K753" s="7">
        <f t="shared" ca="1" si="411"/>
        <v>1</v>
      </c>
      <c r="L753" s="10" t="str">
        <f t="shared" ca="1" si="412"/>
        <v/>
      </c>
      <c r="M753" s="11" t="str">
        <f t="shared" ca="1" si="413"/>
        <v/>
      </c>
      <c r="N753" s="11" t="str">
        <f t="shared" ca="1" si="414"/>
        <v/>
      </c>
      <c r="O753" s="11" t="str">
        <f ca="1">IF(M753="","",IFERROR(VLOOKUP(VALUE(M753),'(辅)战斗时机表'!$A$4:$C$47,3,FALSE)&amp;IF(N753="","","("&amp;N753&amp;")"),"配置错误")&amp;IF(P753="",""," 或 "))</f>
        <v/>
      </c>
      <c r="P753" s="7" t="str">
        <f t="shared" ca="1" si="415"/>
        <v/>
      </c>
      <c r="Q753" s="7">
        <v>3</v>
      </c>
      <c r="R753" s="7">
        <f t="shared" ca="1" si="416"/>
        <v>1</v>
      </c>
      <c r="S753" s="10" t="str">
        <f t="shared" ca="1" si="417"/>
        <v/>
      </c>
      <c r="T753" s="11" t="str">
        <f t="shared" ca="1" si="418"/>
        <v/>
      </c>
      <c r="U753" s="11" t="str">
        <f t="shared" ca="1" si="419"/>
        <v/>
      </c>
      <c r="V753" s="11" t="str">
        <f ca="1">IF(T753="","",IFERROR(VLOOKUP(VALUE(T753),'(辅)战斗时机表'!$A$4:$C$47,3,FALSE)&amp;IF(U753="","","("&amp;U753&amp;")"),"配置错误")&amp;IF(W753="",""," 或 "))</f>
        <v/>
      </c>
      <c r="W753" s="7" t="str">
        <f t="shared" ca="1" si="420"/>
        <v/>
      </c>
      <c r="X753" s="7">
        <v>4</v>
      </c>
      <c r="Y753" s="7">
        <f t="shared" ca="1" si="421"/>
        <v>1</v>
      </c>
      <c r="Z753" s="10" t="str">
        <f t="shared" ca="1" si="422"/>
        <v/>
      </c>
      <c r="AA753" s="11" t="str">
        <f t="shared" ca="1" si="423"/>
        <v/>
      </c>
      <c r="AB753" s="11" t="str">
        <f t="shared" ca="1" si="424"/>
        <v/>
      </c>
      <c r="AC753" s="11" t="str">
        <f ca="1">IF(AA753="","",IFERROR(VLOOKUP(VALUE(AA753),'(辅)战斗时机表'!$A$4:$C$47,3,FALSE)&amp;IF(AB753="","","("&amp;AB753&amp;")"),"配置错误")&amp;IF(AD753="",""," 或 "))</f>
        <v/>
      </c>
      <c r="AD753" s="7" t="str">
        <f t="shared" ca="1" si="425"/>
        <v/>
      </c>
      <c r="AE753" s="7">
        <v>5</v>
      </c>
      <c r="AF753" s="7">
        <f t="shared" ca="1" si="426"/>
        <v>1</v>
      </c>
      <c r="AG753" s="10" t="str">
        <f t="shared" ca="1" si="427"/>
        <v/>
      </c>
      <c r="AH753" s="11" t="str">
        <f t="shared" ca="1" si="428"/>
        <v/>
      </c>
      <c r="AI753" s="11" t="str">
        <f t="shared" ca="1" si="429"/>
        <v/>
      </c>
      <c r="AJ753" s="11" t="str">
        <f ca="1">IF(AH753="","",IFERROR(VLOOKUP(VALUE(AH753),'(辅)战斗时机表'!$A$4:$C$47,3,FALSE)&amp;IF(AI753="","","("&amp;AI753&amp;")"),"配置错误")&amp;IF(AK753="",""," 或 "))</f>
        <v/>
      </c>
    </row>
    <row r="754" spans="1:36" x14ac:dyDescent="0.15">
      <c r="A754" s="9" t="str">
        <f t="shared" ca="1" si="405"/>
        <v/>
      </c>
      <c r="B754" s="7" t="str">
        <f ca="1">IF(OFFSET(Buff!R$6,ROW()-6,0)="","",OFFSET(Buff!R$6,ROW()-6,0))</f>
        <v/>
      </c>
      <c r="C754" s="7">
        <v>1</v>
      </c>
      <c r="D754" s="7">
        <f t="shared" ca="1" si="406"/>
        <v>1</v>
      </c>
      <c r="E754" s="10" t="str">
        <f t="shared" ca="1" si="407"/>
        <v/>
      </c>
      <c r="F754" s="11" t="str">
        <f t="shared" ca="1" si="408"/>
        <v/>
      </c>
      <c r="G754" s="11" t="str">
        <f t="shared" ca="1" si="409"/>
        <v/>
      </c>
      <c r="H754" s="11" t="str">
        <f ca="1">IF(F754="","",IFERROR(VLOOKUP(VALUE(F754),'(辅)战斗时机表'!$A$4:$C$47,3,FALSE)&amp;IF(G754="","","("&amp;G754&amp;")"),"配置错误")&amp;IF(I754="",""," 或 "))</f>
        <v/>
      </c>
      <c r="I754" s="7" t="str">
        <f t="shared" ca="1" si="410"/>
        <v/>
      </c>
      <c r="J754" s="7">
        <v>2</v>
      </c>
      <c r="K754" s="7">
        <f t="shared" ca="1" si="411"/>
        <v>1</v>
      </c>
      <c r="L754" s="10" t="str">
        <f t="shared" ca="1" si="412"/>
        <v/>
      </c>
      <c r="M754" s="11" t="str">
        <f t="shared" ca="1" si="413"/>
        <v/>
      </c>
      <c r="N754" s="11" t="str">
        <f t="shared" ca="1" si="414"/>
        <v/>
      </c>
      <c r="O754" s="11" t="str">
        <f ca="1">IF(M754="","",IFERROR(VLOOKUP(VALUE(M754),'(辅)战斗时机表'!$A$4:$C$47,3,FALSE)&amp;IF(N754="","","("&amp;N754&amp;")"),"配置错误")&amp;IF(P754="",""," 或 "))</f>
        <v/>
      </c>
      <c r="P754" s="7" t="str">
        <f t="shared" ca="1" si="415"/>
        <v/>
      </c>
      <c r="Q754" s="7">
        <v>3</v>
      </c>
      <c r="R754" s="7">
        <f t="shared" ca="1" si="416"/>
        <v>1</v>
      </c>
      <c r="S754" s="10" t="str">
        <f t="shared" ca="1" si="417"/>
        <v/>
      </c>
      <c r="T754" s="11" t="str">
        <f t="shared" ca="1" si="418"/>
        <v/>
      </c>
      <c r="U754" s="11" t="str">
        <f t="shared" ca="1" si="419"/>
        <v/>
      </c>
      <c r="V754" s="11" t="str">
        <f ca="1">IF(T754="","",IFERROR(VLOOKUP(VALUE(T754),'(辅)战斗时机表'!$A$4:$C$47,3,FALSE)&amp;IF(U754="","","("&amp;U754&amp;")"),"配置错误")&amp;IF(W754="",""," 或 "))</f>
        <v/>
      </c>
      <c r="W754" s="7" t="str">
        <f t="shared" ca="1" si="420"/>
        <v/>
      </c>
      <c r="X754" s="7">
        <v>4</v>
      </c>
      <c r="Y754" s="7">
        <f t="shared" ca="1" si="421"/>
        <v>1</v>
      </c>
      <c r="Z754" s="10" t="str">
        <f t="shared" ca="1" si="422"/>
        <v/>
      </c>
      <c r="AA754" s="11" t="str">
        <f t="shared" ca="1" si="423"/>
        <v/>
      </c>
      <c r="AB754" s="11" t="str">
        <f t="shared" ca="1" si="424"/>
        <v/>
      </c>
      <c r="AC754" s="11" t="str">
        <f ca="1">IF(AA754="","",IFERROR(VLOOKUP(VALUE(AA754),'(辅)战斗时机表'!$A$4:$C$47,3,FALSE)&amp;IF(AB754="","","("&amp;AB754&amp;")"),"配置错误")&amp;IF(AD754="",""," 或 "))</f>
        <v/>
      </c>
      <c r="AD754" s="7" t="str">
        <f t="shared" ca="1" si="425"/>
        <v/>
      </c>
      <c r="AE754" s="7">
        <v>5</v>
      </c>
      <c r="AF754" s="7">
        <f t="shared" ca="1" si="426"/>
        <v>1</v>
      </c>
      <c r="AG754" s="10" t="str">
        <f t="shared" ca="1" si="427"/>
        <v/>
      </c>
      <c r="AH754" s="11" t="str">
        <f t="shared" ca="1" si="428"/>
        <v/>
      </c>
      <c r="AI754" s="11" t="str">
        <f t="shared" ca="1" si="429"/>
        <v/>
      </c>
      <c r="AJ754" s="11" t="str">
        <f ca="1">IF(AH754="","",IFERROR(VLOOKUP(VALUE(AH754),'(辅)战斗时机表'!$A$4:$C$47,3,FALSE)&amp;IF(AI754="","","("&amp;AI754&amp;")"),"配置错误")&amp;IF(AK754="",""," 或 "))</f>
        <v/>
      </c>
    </row>
    <row r="755" spans="1:36" x14ac:dyDescent="0.15">
      <c r="A755" s="9" t="str">
        <f t="shared" ca="1" si="405"/>
        <v/>
      </c>
      <c r="B755" s="7" t="str">
        <f ca="1">IF(OFFSET(Buff!R$6,ROW()-6,0)="","",OFFSET(Buff!R$6,ROW()-6,0))</f>
        <v/>
      </c>
      <c r="C755" s="7">
        <v>1</v>
      </c>
      <c r="D755" s="7">
        <f t="shared" ca="1" si="406"/>
        <v>1</v>
      </c>
      <c r="E755" s="10" t="str">
        <f t="shared" ca="1" si="407"/>
        <v/>
      </c>
      <c r="F755" s="11" t="str">
        <f t="shared" ca="1" si="408"/>
        <v/>
      </c>
      <c r="G755" s="11" t="str">
        <f t="shared" ca="1" si="409"/>
        <v/>
      </c>
      <c r="H755" s="11" t="str">
        <f ca="1">IF(F755="","",IFERROR(VLOOKUP(VALUE(F755),'(辅)战斗时机表'!$A$4:$C$47,3,FALSE)&amp;IF(G755="","","("&amp;G755&amp;")"),"配置错误")&amp;IF(I755="",""," 或 "))</f>
        <v/>
      </c>
      <c r="I755" s="7" t="str">
        <f t="shared" ca="1" si="410"/>
        <v/>
      </c>
      <c r="J755" s="7">
        <v>2</v>
      </c>
      <c r="K755" s="7">
        <f t="shared" ca="1" si="411"/>
        <v>1</v>
      </c>
      <c r="L755" s="10" t="str">
        <f t="shared" ca="1" si="412"/>
        <v/>
      </c>
      <c r="M755" s="11" t="str">
        <f t="shared" ca="1" si="413"/>
        <v/>
      </c>
      <c r="N755" s="11" t="str">
        <f t="shared" ca="1" si="414"/>
        <v/>
      </c>
      <c r="O755" s="11" t="str">
        <f ca="1">IF(M755="","",IFERROR(VLOOKUP(VALUE(M755),'(辅)战斗时机表'!$A$4:$C$47,3,FALSE)&amp;IF(N755="","","("&amp;N755&amp;")"),"配置错误")&amp;IF(P755="",""," 或 "))</f>
        <v/>
      </c>
      <c r="P755" s="7" t="str">
        <f t="shared" ca="1" si="415"/>
        <v/>
      </c>
      <c r="Q755" s="7">
        <v>3</v>
      </c>
      <c r="R755" s="7">
        <f t="shared" ca="1" si="416"/>
        <v>1</v>
      </c>
      <c r="S755" s="10" t="str">
        <f t="shared" ca="1" si="417"/>
        <v/>
      </c>
      <c r="T755" s="11" t="str">
        <f t="shared" ca="1" si="418"/>
        <v/>
      </c>
      <c r="U755" s="11" t="str">
        <f t="shared" ca="1" si="419"/>
        <v/>
      </c>
      <c r="V755" s="11" t="str">
        <f ca="1">IF(T755="","",IFERROR(VLOOKUP(VALUE(T755),'(辅)战斗时机表'!$A$4:$C$47,3,FALSE)&amp;IF(U755="","","("&amp;U755&amp;")"),"配置错误")&amp;IF(W755="",""," 或 "))</f>
        <v/>
      </c>
      <c r="W755" s="7" t="str">
        <f t="shared" ca="1" si="420"/>
        <v/>
      </c>
      <c r="X755" s="7">
        <v>4</v>
      </c>
      <c r="Y755" s="7">
        <f t="shared" ca="1" si="421"/>
        <v>1</v>
      </c>
      <c r="Z755" s="10" t="str">
        <f t="shared" ca="1" si="422"/>
        <v/>
      </c>
      <c r="AA755" s="11" t="str">
        <f t="shared" ca="1" si="423"/>
        <v/>
      </c>
      <c r="AB755" s="11" t="str">
        <f t="shared" ca="1" si="424"/>
        <v/>
      </c>
      <c r="AC755" s="11" t="str">
        <f ca="1">IF(AA755="","",IFERROR(VLOOKUP(VALUE(AA755),'(辅)战斗时机表'!$A$4:$C$47,3,FALSE)&amp;IF(AB755="","","("&amp;AB755&amp;")"),"配置错误")&amp;IF(AD755="",""," 或 "))</f>
        <v/>
      </c>
      <c r="AD755" s="7" t="str">
        <f t="shared" ca="1" si="425"/>
        <v/>
      </c>
      <c r="AE755" s="7">
        <v>5</v>
      </c>
      <c r="AF755" s="7">
        <f t="shared" ca="1" si="426"/>
        <v>1</v>
      </c>
      <c r="AG755" s="10" t="str">
        <f t="shared" ca="1" si="427"/>
        <v/>
      </c>
      <c r="AH755" s="11" t="str">
        <f t="shared" ca="1" si="428"/>
        <v/>
      </c>
      <c r="AI755" s="11" t="str">
        <f t="shared" ca="1" si="429"/>
        <v/>
      </c>
      <c r="AJ755" s="11" t="str">
        <f ca="1">IF(AH755="","",IFERROR(VLOOKUP(VALUE(AH755),'(辅)战斗时机表'!$A$4:$C$47,3,FALSE)&amp;IF(AI755="","","("&amp;AI755&amp;")"),"配置错误")&amp;IF(AK755="",""," 或 "))</f>
        <v/>
      </c>
    </row>
    <row r="756" spans="1:36" x14ac:dyDescent="0.15">
      <c r="A756" s="9" t="str">
        <f t="shared" ca="1" si="405"/>
        <v/>
      </c>
      <c r="B756" s="7" t="str">
        <f ca="1">IF(OFFSET(Buff!R$6,ROW()-6,0)="","",OFFSET(Buff!R$6,ROW()-6,0))</f>
        <v/>
      </c>
      <c r="C756" s="7">
        <v>1</v>
      </c>
      <c r="D756" s="7">
        <f t="shared" ca="1" si="406"/>
        <v>1</v>
      </c>
      <c r="E756" s="10" t="str">
        <f t="shared" ca="1" si="407"/>
        <v/>
      </c>
      <c r="F756" s="11" t="str">
        <f t="shared" ca="1" si="408"/>
        <v/>
      </c>
      <c r="G756" s="11" t="str">
        <f t="shared" ca="1" si="409"/>
        <v/>
      </c>
      <c r="H756" s="11" t="str">
        <f ca="1">IF(F756="","",IFERROR(VLOOKUP(VALUE(F756),'(辅)战斗时机表'!$A$4:$C$47,3,FALSE)&amp;IF(G756="","","("&amp;G756&amp;")"),"配置错误")&amp;IF(I756="",""," 或 "))</f>
        <v/>
      </c>
      <c r="I756" s="7" t="str">
        <f t="shared" ca="1" si="410"/>
        <v/>
      </c>
      <c r="J756" s="7">
        <v>2</v>
      </c>
      <c r="K756" s="7">
        <f t="shared" ca="1" si="411"/>
        <v>1</v>
      </c>
      <c r="L756" s="10" t="str">
        <f t="shared" ca="1" si="412"/>
        <v/>
      </c>
      <c r="M756" s="11" t="str">
        <f t="shared" ca="1" si="413"/>
        <v/>
      </c>
      <c r="N756" s="11" t="str">
        <f t="shared" ca="1" si="414"/>
        <v/>
      </c>
      <c r="O756" s="11" t="str">
        <f ca="1">IF(M756="","",IFERROR(VLOOKUP(VALUE(M756),'(辅)战斗时机表'!$A$4:$C$47,3,FALSE)&amp;IF(N756="","","("&amp;N756&amp;")"),"配置错误")&amp;IF(P756="",""," 或 "))</f>
        <v/>
      </c>
      <c r="P756" s="7" t="str">
        <f t="shared" ca="1" si="415"/>
        <v/>
      </c>
      <c r="Q756" s="7">
        <v>3</v>
      </c>
      <c r="R756" s="7">
        <f t="shared" ca="1" si="416"/>
        <v>1</v>
      </c>
      <c r="S756" s="10" t="str">
        <f t="shared" ca="1" si="417"/>
        <v/>
      </c>
      <c r="T756" s="11" t="str">
        <f t="shared" ca="1" si="418"/>
        <v/>
      </c>
      <c r="U756" s="11" t="str">
        <f t="shared" ca="1" si="419"/>
        <v/>
      </c>
      <c r="V756" s="11" t="str">
        <f ca="1">IF(T756="","",IFERROR(VLOOKUP(VALUE(T756),'(辅)战斗时机表'!$A$4:$C$47,3,FALSE)&amp;IF(U756="","","("&amp;U756&amp;")"),"配置错误")&amp;IF(W756="",""," 或 "))</f>
        <v/>
      </c>
      <c r="W756" s="7" t="str">
        <f t="shared" ca="1" si="420"/>
        <v/>
      </c>
      <c r="X756" s="7">
        <v>4</v>
      </c>
      <c r="Y756" s="7">
        <f t="shared" ca="1" si="421"/>
        <v>1</v>
      </c>
      <c r="Z756" s="10" t="str">
        <f t="shared" ca="1" si="422"/>
        <v/>
      </c>
      <c r="AA756" s="11" t="str">
        <f t="shared" ca="1" si="423"/>
        <v/>
      </c>
      <c r="AB756" s="11" t="str">
        <f t="shared" ca="1" si="424"/>
        <v/>
      </c>
      <c r="AC756" s="11" t="str">
        <f ca="1">IF(AA756="","",IFERROR(VLOOKUP(VALUE(AA756),'(辅)战斗时机表'!$A$4:$C$47,3,FALSE)&amp;IF(AB756="","","("&amp;AB756&amp;")"),"配置错误")&amp;IF(AD756="",""," 或 "))</f>
        <v/>
      </c>
      <c r="AD756" s="7" t="str">
        <f t="shared" ca="1" si="425"/>
        <v/>
      </c>
      <c r="AE756" s="7">
        <v>5</v>
      </c>
      <c r="AF756" s="7">
        <f t="shared" ca="1" si="426"/>
        <v>1</v>
      </c>
      <c r="AG756" s="10" t="str">
        <f t="shared" ca="1" si="427"/>
        <v/>
      </c>
      <c r="AH756" s="11" t="str">
        <f t="shared" ca="1" si="428"/>
        <v/>
      </c>
      <c r="AI756" s="11" t="str">
        <f t="shared" ca="1" si="429"/>
        <v/>
      </c>
      <c r="AJ756" s="11" t="str">
        <f ca="1">IF(AH756="","",IFERROR(VLOOKUP(VALUE(AH756),'(辅)战斗时机表'!$A$4:$C$47,3,FALSE)&amp;IF(AI756="","","("&amp;AI756&amp;")"),"配置错误")&amp;IF(AK756="",""," 或 "))</f>
        <v/>
      </c>
    </row>
    <row r="757" spans="1:36" x14ac:dyDescent="0.15">
      <c r="A757" s="9" t="str">
        <f t="shared" ca="1" si="405"/>
        <v/>
      </c>
      <c r="B757" s="7" t="str">
        <f ca="1">IF(OFFSET(Buff!R$6,ROW()-6,0)="","",OFFSET(Buff!R$6,ROW()-6,0))</f>
        <v/>
      </c>
      <c r="C757" s="7">
        <v>1</v>
      </c>
      <c r="D757" s="7">
        <f t="shared" ca="1" si="406"/>
        <v>1</v>
      </c>
      <c r="E757" s="10" t="str">
        <f t="shared" ca="1" si="407"/>
        <v/>
      </c>
      <c r="F757" s="11" t="str">
        <f t="shared" ca="1" si="408"/>
        <v/>
      </c>
      <c r="G757" s="11" t="str">
        <f t="shared" ca="1" si="409"/>
        <v/>
      </c>
      <c r="H757" s="11" t="str">
        <f ca="1">IF(F757="","",IFERROR(VLOOKUP(VALUE(F757),'(辅)战斗时机表'!$A$4:$C$47,3,FALSE)&amp;IF(G757="","","("&amp;G757&amp;")"),"配置错误")&amp;IF(I757="",""," 或 "))</f>
        <v/>
      </c>
      <c r="I757" s="7" t="str">
        <f t="shared" ca="1" si="410"/>
        <v/>
      </c>
      <c r="J757" s="7">
        <v>2</v>
      </c>
      <c r="K757" s="7">
        <f t="shared" ca="1" si="411"/>
        <v>1</v>
      </c>
      <c r="L757" s="10" t="str">
        <f t="shared" ca="1" si="412"/>
        <v/>
      </c>
      <c r="M757" s="11" t="str">
        <f t="shared" ca="1" si="413"/>
        <v/>
      </c>
      <c r="N757" s="11" t="str">
        <f t="shared" ca="1" si="414"/>
        <v/>
      </c>
      <c r="O757" s="11" t="str">
        <f ca="1">IF(M757="","",IFERROR(VLOOKUP(VALUE(M757),'(辅)战斗时机表'!$A$4:$C$47,3,FALSE)&amp;IF(N757="","","("&amp;N757&amp;")"),"配置错误")&amp;IF(P757="",""," 或 "))</f>
        <v/>
      </c>
      <c r="P757" s="7" t="str">
        <f t="shared" ca="1" si="415"/>
        <v/>
      </c>
      <c r="Q757" s="7">
        <v>3</v>
      </c>
      <c r="R757" s="7">
        <f t="shared" ca="1" si="416"/>
        <v>1</v>
      </c>
      <c r="S757" s="10" t="str">
        <f t="shared" ca="1" si="417"/>
        <v/>
      </c>
      <c r="T757" s="11" t="str">
        <f t="shared" ca="1" si="418"/>
        <v/>
      </c>
      <c r="U757" s="11" t="str">
        <f t="shared" ca="1" si="419"/>
        <v/>
      </c>
      <c r="V757" s="11" t="str">
        <f ca="1">IF(T757="","",IFERROR(VLOOKUP(VALUE(T757),'(辅)战斗时机表'!$A$4:$C$47,3,FALSE)&amp;IF(U757="","","("&amp;U757&amp;")"),"配置错误")&amp;IF(W757="",""," 或 "))</f>
        <v/>
      </c>
      <c r="W757" s="7" t="str">
        <f t="shared" ca="1" si="420"/>
        <v/>
      </c>
      <c r="X757" s="7">
        <v>4</v>
      </c>
      <c r="Y757" s="7">
        <f t="shared" ca="1" si="421"/>
        <v>1</v>
      </c>
      <c r="Z757" s="10" t="str">
        <f t="shared" ca="1" si="422"/>
        <v/>
      </c>
      <c r="AA757" s="11" t="str">
        <f t="shared" ca="1" si="423"/>
        <v/>
      </c>
      <c r="AB757" s="11" t="str">
        <f t="shared" ca="1" si="424"/>
        <v/>
      </c>
      <c r="AC757" s="11" t="str">
        <f ca="1">IF(AA757="","",IFERROR(VLOOKUP(VALUE(AA757),'(辅)战斗时机表'!$A$4:$C$47,3,FALSE)&amp;IF(AB757="","","("&amp;AB757&amp;")"),"配置错误")&amp;IF(AD757="",""," 或 "))</f>
        <v/>
      </c>
      <c r="AD757" s="7" t="str">
        <f t="shared" ca="1" si="425"/>
        <v/>
      </c>
      <c r="AE757" s="7">
        <v>5</v>
      </c>
      <c r="AF757" s="7">
        <f t="shared" ca="1" si="426"/>
        <v>1</v>
      </c>
      <c r="AG757" s="10" t="str">
        <f t="shared" ca="1" si="427"/>
        <v/>
      </c>
      <c r="AH757" s="11" t="str">
        <f t="shared" ca="1" si="428"/>
        <v/>
      </c>
      <c r="AI757" s="11" t="str">
        <f t="shared" ca="1" si="429"/>
        <v/>
      </c>
      <c r="AJ757" s="11" t="str">
        <f ca="1">IF(AH757="","",IFERROR(VLOOKUP(VALUE(AH757),'(辅)战斗时机表'!$A$4:$C$47,3,FALSE)&amp;IF(AI757="","","("&amp;AI757&amp;")"),"配置错误")&amp;IF(AK757="",""," 或 "))</f>
        <v/>
      </c>
    </row>
    <row r="758" spans="1:36" x14ac:dyDescent="0.15">
      <c r="A758" s="9" t="str">
        <f t="shared" ca="1" si="405"/>
        <v/>
      </c>
      <c r="B758" s="7" t="str">
        <f ca="1">IF(OFFSET(Buff!R$6,ROW()-6,0)="","",OFFSET(Buff!R$6,ROW()-6,0))</f>
        <v/>
      </c>
      <c r="C758" s="7">
        <v>1</v>
      </c>
      <c r="D758" s="7">
        <f t="shared" ca="1" si="406"/>
        <v>1</v>
      </c>
      <c r="E758" s="10" t="str">
        <f t="shared" ca="1" si="407"/>
        <v/>
      </c>
      <c r="F758" s="11" t="str">
        <f t="shared" ca="1" si="408"/>
        <v/>
      </c>
      <c r="G758" s="11" t="str">
        <f t="shared" ca="1" si="409"/>
        <v/>
      </c>
      <c r="H758" s="11" t="str">
        <f ca="1">IF(F758="","",IFERROR(VLOOKUP(VALUE(F758),'(辅)战斗时机表'!$A$4:$C$47,3,FALSE)&amp;IF(G758="","","("&amp;G758&amp;")"),"配置错误")&amp;IF(I758="",""," 或 "))</f>
        <v/>
      </c>
      <c r="I758" s="7" t="str">
        <f t="shared" ca="1" si="410"/>
        <v/>
      </c>
      <c r="J758" s="7">
        <v>2</v>
      </c>
      <c r="K758" s="7">
        <f t="shared" ca="1" si="411"/>
        <v>1</v>
      </c>
      <c r="L758" s="10" t="str">
        <f t="shared" ca="1" si="412"/>
        <v/>
      </c>
      <c r="M758" s="11" t="str">
        <f t="shared" ca="1" si="413"/>
        <v/>
      </c>
      <c r="N758" s="11" t="str">
        <f t="shared" ca="1" si="414"/>
        <v/>
      </c>
      <c r="O758" s="11" t="str">
        <f ca="1">IF(M758="","",IFERROR(VLOOKUP(VALUE(M758),'(辅)战斗时机表'!$A$4:$C$47,3,FALSE)&amp;IF(N758="","","("&amp;N758&amp;")"),"配置错误")&amp;IF(P758="",""," 或 "))</f>
        <v/>
      </c>
      <c r="P758" s="7" t="str">
        <f t="shared" ca="1" si="415"/>
        <v/>
      </c>
      <c r="Q758" s="7">
        <v>3</v>
      </c>
      <c r="R758" s="7">
        <f t="shared" ca="1" si="416"/>
        <v>1</v>
      </c>
      <c r="S758" s="10" t="str">
        <f t="shared" ca="1" si="417"/>
        <v/>
      </c>
      <c r="T758" s="11" t="str">
        <f t="shared" ca="1" si="418"/>
        <v/>
      </c>
      <c r="U758" s="11" t="str">
        <f t="shared" ca="1" si="419"/>
        <v/>
      </c>
      <c r="V758" s="11" t="str">
        <f ca="1">IF(T758="","",IFERROR(VLOOKUP(VALUE(T758),'(辅)战斗时机表'!$A$4:$C$47,3,FALSE)&amp;IF(U758="","","("&amp;U758&amp;")"),"配置错误")&amp;IF(W758="",""," 或 "))</f>
        <v/>
      </c>
      <c r="W758" s="7" t="str">
        <f t="shared" ca="1" si="420"/>
        <v/>
      </c>
      <c r="X758" s="7">
        <v>4</v>
      </c>
      <c r="Y758" s="7">
        <f t="shared" ca="1" si="421"/>
        <v>1</v>
      </c>
      <c r="Z758" s="10" t="str">
        <f t="shared" ca="1" si="422"/>
        <v/>
      </c>
      <c r="AA758" s="11" t="str">
        <f t="shared" ca="1" si="423"/>
        <v/>
      </c>
      <c r="AB758" s="11" t="str">
        <f t="shared" ca="1" si="424"/>
        <v/>
      </c>
      <c r="AC758" s="11" t="str">
        <f ca="1">IF(AA758="","",IFERROR(VLOOKUP(VALUE(AA758),'(辅)战斗时机表'!$A$4:$C$47,3,FALSE)&amp;IF(AB758="","","("&amp;AB758&amp;")"),"配置错误")&amp;IF(AD758="",""," 或 "))</f>
        <v/>
      </c>
      <c r="AD758" s="7" t="str">
        <f t="shared" ca="1" si="425"/>
        <v/>
      </c>
      <c r="AE758" s="7">
        <v>5</v>
      </c>
      <c r="AF758" s="7">
        <f t="shared" ca="1" si="426"/>
        <v>1</v>
      </c>
      <c r="AG758" s="10" t="str">
        <f t="shared" ca="1" si="427"/>
        <v/>
      </c>
      <c r="AH758" s="11" t="str">
        <f t="shared" ca="1" si="428"/>
        <v/>
      </c>
      <c r="AI758" s="11" t="str">
        <f t="shared" ca="1" si="429"/>
        <v/>
      </c>
      <c r="AJ758" s="11" t="str">
        <f ca="1">IF(AH758="","",IFERROR(VLOOKUP(VALUE(AH758),'(辅)战斗时机表'!$A$4:$C$47,3,FALSE)&amp;IF(AI758="","","("&amp;AI758&amp;")"),"配置错误")&amp;IF(AK758="",""," 或 "))</f>
        <v/>
      </c>
    </row>
    <row r="759" spans="1:36" x14ac:dyDescent="0.15">
      <c r="A759" s="9" t="str">
        <f t="shared" ca="1" si="405"/>
        <v/>
      </c>
      <c r="B759" s="7" t="str">
        <f ca="1">IF(OFFSET(Buff!R$6,ROW()-6,0)="","",OFFSET(Buff!R$6,ROW()-6,0))</f>
        <v/>
      </c>
      <c r="C759" s="7">
        <v>1</v>
      </c>
      <c r="D759" s="7">
        <f t="shared" ca="1" si="406"/>
        <v>1</v>
      </c>
      <c r="E759" s="10" t="str">
        <f t="shared" ca="1" si="407"/>
        <v/>
      </c>
      <c r="F759" s="11" t="str">
        <f t="shared" ca="1" si="408"/>
        <v/>
      </c>
      <c r="G759" s="11" t="str">
        <f t="shared" ca="1" si="409"/>
        <v/>
      </c>
      <c r="H759" s="11" t="str">
        <f ca="1">IF(F759="","",IFERROR(VLOOKUP(VALUE(F759),'(辅)战斗时机表'!$A$4:$C$47,3,FALSE)&amp;IF(G759="","","("&amp;G759&amp;")"),"配置错误")&amp;IF(I759="",""," 或 "))</f>
        <v/>
      </c>
      <c r="I759" s="7" t="str">
        <f t="shared" ca="1" si="410"/>
        <v/>
      </c>
      <c r="J759" s="7">
        <v>2</v>
      </c>
      <c r="K759" s="7">
        <f t="shared" ca="1" si="411"/>
        <v>1</v>
      </c>
      <c r="L759" s="10" t="str">
        <f t="shared" ca="1" si="412"/>
        <v/>
      </c>
      <c r="M759" s="11" t="str">
        <f t="shared" ca="1" si="413"/>
        <v/>
      </c>
      <c r="N759" s="11" t="str">
        <f t="shared" ca="1" si="414"/>
        <v/>
      </c>
      <c r="O759" s="11" t="str">
        <f ca="1">IF(M759="","",IFERROR(VLOOKUP(VALUE(M759),'(辅)战斗时机表'!$A$4:$C$47,3,FALSE)&amp;IF(N759="","","("&amp;N759&amp;")"),"配置错误")&amp;IF(P759="",""," 或 "))</f>
        <v/>
      </c>
      <c r="P759" s="7" t="str">
        <f t="shared" ca="1" si="415"/>
        <v/>
      </c>
      <c r="Q759" s="7">
        <v>3</v>
      </c>
      <c r="R759" s="7">
        <f t="shared" ca="1" si="416"/>
        <v>1</v>
      </c>
      <c r="S759" s="10" t="str">
        <f t="shared" ca="1" si="417"/>
        <v/>
      </c>
      <c r="T759" s="11" t="str">
        <f t="shared" ca="1" si="418"/>
        <v/>
      </c>
      <c r="U759" s="11" t="str">
        <f t="shared" ca="1" si="419"/>
        <v/>
      </c>
      <c r="V759" s="11" t="str">
        <f ca="1">IF(T759="","",IFERROR(VLOOKUP(VALUE(T759),'(辅)战斗时机表'!$A$4:$C$47,3,FALSE)&amp;IF(U759="","","("&amp;U759&amp;")"),"配置错误")&amp;IF(W759="",""," 或 "))</f>
        <v/>
      </c>
      <c r="W759" s="7" t="str">
        <f t="shared" ca="1" si="420"/>
        <v/>
      </c>
      <c r="X759" s="7">
        <v>4</v>
      </c>
      <c r="Y759" s="7">
        <f t="shared" ca="1" si="421"/>
        <v>1</v>
      </c>
      <c r="Z759" s="10" t="str">
        <f t="shared" ca="1" si="422"/>
        <v/>
      </c>
      <c r="AA759" s="11" t="str">
        <f t="shared" ca="1" si="423"/>
        <v/>
      </c>
      <c r="AB759" s="11" t="str">
        <f t="shared" ca="1" si="424"/>
        <v/>
      </c>
      <c r="AC759" s="11" t="str">
        <f ca="1">IF(AA759="","",IFERROR(VLOOKUP(VALUE(AA759),'(辅)战斗时机表'!$A$4:$C$47,3,FALSE)&amp;IF(AB759="","","("&amp;AB759&amp;")"),"配置错误")&amp;IF(AD759="",""," 或 "))</f>
        <v/>
      </c>
      <c r="AD759" s="7" t="str">
        <f t="shared" ca="1" si="425"/>
        <v/>
      </c>
      <c r="AE759" s="7">
        <v>5</v>
      </c>
      <c r="AF759" s="7">
        <f t="shared" ca="1" si="426"/>
        <v>1</v>
      </c>
      <c r="AG759" s="10" t="str">
        <f t="shared" ca="1" si="427"/>
        <v/>
      </c>
      <c r="AH759" s="11" t="str">
        <f t="shared" ca="1" si="428"/>
        <v/>
      </c>
      <c r="AI759" s="11" t="str">
        <f t="shared" ca="1" si="429"/>
        <v/>
      </c>
      <c r="AJ759" s="11" t="str">
        <f ca="1">IF(AH759="","",IFERROR(VLOOKUP(VALUE(AH759),'(辅)战斗时机表'!$A$4:$C$47,3,FALSE)&amp;IF(AI759="","","("&amp;AI759&amp;")"),"配置错误")&amp;IF(AK759="",""," 或 "))</f>
        <v/>
      </c>
    </row>
    <row r="760" spans="1:36" x14ac:dyDescent="0.15">
      <c r="A760" s="9" t="str">
        <f t="shared" ref="A760:A823" ca="1" si="430">H760&amp;O760&amp;V760&amp;AC760&amp;AJ760</f>
        <v/>
      </c>
      <c r="B760" s="7" t="str">
        <f ca="1">IF(OFFSET(Buff!R$6,ROW()-6,0)="","",OFFSET(Buff!R$6,ROW()-6,0))</f>
        <v/>
      </c>
      <c r="C760" s="7">
        <v>1</v>
      </c>
      <c r="D760" s="7">
        <f t="shared" ref="D760:D823" ca="1" si="431">IFERROR(FIND("|",B760,1),LEN(B760)+1)</f>
        <v>1</v>
      </c>
      <c r="E760" s="10" t="str">
        <f t="shared" ref="E760:E823" ca="1" si="432">MID(B760,1,(D760-1))</f>
        <v/>
      </c>
      <c r="F760" s="11" t="str">
        <f t="shared" ref="F760:F823" ca="1" si="433">IFERROR(LEFT(E760,IFERROR(FIND(";",E760)-1,LEN(E760))),"")</f>
        <v/>
      </c>
      <c r="G760" s="11" t="str">
        <f t="shared" ref="G760:G823" ca="1" si="434">RIGHT(E760,LEN(E760)-LEN(F760)-0)</f>
        <v/>
      </c>
      <c r="H760" s="11" t="str">
        <f ca="1">IF(F760="","",IFERROR(VLOOKUP(VALUE(F760),'(辅)战斗时机表'!$A$4:$C$47,3,FALSE)&amp;IF(G760="","","("&amp;G760&amp;")"),"配置错误")&amp;IF(I760="",""," 或 "))</f>
        <v/>
      </c>
      <c r="I760" s="7" t="str">
        <f t="shared" ref="I760:I823" ca="1" si="435">IFERROR(MID(B760,D760+1,LEN(B760)-D760),"")</f>
        <v/>
      </c>
      <c r="J760" s="7">
        <v>2</v>
      </c>
      <c r="K760" s="7">
        <f t="shared" ref="K760:K823" ca="1" si="436">IFERROR(FIND("|",I760,1),LEN(I760)+1)</f>
        <v>1</v>
      </c>
      <c r="L760" s="10" t="str">
        <f t="shared" ref="L760:L823" ca="1" si="437">MID(I760,1,(K760-1))</f>
        <v/>
      </c>
      <c r="M760" s="11" t="str">
        <f t="shared" ref="M760:M823" ca="1" si="438">IFERROR(LEFT(L760,IFERROR(FIND(";",L760)-1,LEN(L760))),"")</f>
        <v/>
      </c>
      <c r="N760" s="11" t="str">
        <f t="shared" ref="N760:N823" ca="1" si="439">RIGHT(L760,LEN(L760)-LEN(M760)-0)</f>
        <v/>
      </c>
      <c r="O760" s="11" t="str">
        <f ca="1">IF(M760="","",IFERROR(VLOOKUP(VALUE(M760),'(辅)战斗时机表'!$A$4:$C$47,3,FALSE)&amp;IF(N760="","","("&amp;N760&amp;")"),"配置错误")&amp;IF(P760="",""," 或 "))</f>
        <v/>
      </c>
      <c r="P760" s="7" t="str">
        <f t="shared" ref="P760:P823" ca="1" si="440">IFERROR(MID(I760,K760+1,LEN(I760)-K760),"")</f>
        <v/>
      </c>
      <c r="Q760" s="7">
        <v>3</v>
      </c>
      <c r="R760" s="7">
        <f t="shared" ref="R760:R823" ca="1" si="441">IFERROR(FIND("|",P760,1),LEN(P760)+1)</f>
        <v>1</v>
      </c>
      <c r="S760" s="10" t="str">
        <f t="shared" ref="S760:S823" ca="1" si="442">MID(P760,1,(R760-1))</f>
        <v/>
      </c>
      <c r="T760" s="11" t="str">
        <f t="shared" ref="T760:T823" ca="1" si="443">IFERROR(LEFT(S760,IFERROR(FIND(";",S760)-1,LEN(S760))),"")</f>
        <v/>
      </c>
      <c r="U760" s="11" t="str">
        <f t="shared" ref="U760:U823" ca="1" si="444">RIGHT(S760,LEN(S760)-LEN(T760)-0)</f>
        <v/>
      </c>
      <c r="V760" s="11" t="str">
        <f ca="1">IF(T760="","",IFERROR(VLOOKUP(VALUE(T760),'(辅)战斗时机表'!$A$4:$C$47,3,FALSE)&amp;IF(U760="","","("&amp;U760&amp;")"),"配置错误")&amp;IF(W760="",""," 或 "))</f>
        <v/>
      </c>
      <c r="W760" s="7" t="str">
        <f t="shared" ref="W760:W823" ca="1" si="445">IFERROR(MID(P760,R760+1,LEN(P760)-R760),"")</f>
        <v/>
      </c>
      <c r="X760" s="7">
        <v>4</v>
      </c>
      <c r="Y760" s="7">
        <f t="shared" ref="Y760:Y823" ca="1" si="446">IFERROR(FIND("|",W760,1),LEN(W760)+1)</f>
        <v>1</v>
      </c>
      <c r="Z760" s="10" t="str">
        <f t="shared" ref="Z760:Z823" ca="1" si="447">MID(W760,1,(Y760-1))</f>
        <v/>
      </c>
      <c r="AA760" s="11" t="str">
        <f t="shared" ref="AA760:AA823" ca="1" si="448">IFERROR(LEFT(Z760,IFERROR(FIND(";",Z760)-1,LEN(Z760))),"")</f>
        <v/>
      </c>
      <c r="AB760" s="11" t="str">
        <f t="shared" ref="AB760:AB823" ca="1" si="449">RIGHT(Z760,LEN(Z760)-LEN(AA760)-0)</f>
        <v/>
      </c>
      <c r="AC760" s="11" t="str">
        <f ca="1">IF(AA760="","",IFERROR(VLOOKUP(VALUE(AA760),'(辅)战斗时机表'!$A$4:$C$47,3,FALSE)&amp;IF(AB760="","","("&amp;AB760&amp;")"),"配置错误")&amp;IF(AD760="",""," 或 "))</f>
        <v/>
      </c>
      <c r="AD760" s="7" t="str">
        <f t="shared" ref="AD760:AD823" ca="1" si="450">IFERROR(MID(W760,Y760+1,LEN(W760)-Y760),"")</f>
        <v/>
      </c>
      <c r="AE760" s="7">
        <v>5</v>
      </c>
      <c r="AF760" s="7">
        <f t="shared" ref="AF760:AF823" ca="1" si="451">IFERROR(FIND("|",AD760,1),LEN(AD760)+1)</f>
        <v>1</v>
      </c>
      <c r="AG760" s="10" t="str">
        <f t="shared" ref="AG760:AG823" ca="1" si="452">MID(AD760,1,(AF760-1))</f>
        <v/>
      </c>
      <c r="AH760" s="11" t="str">
        <f t="shared" ref="AH760:AH823" ca="1" si="453">IFERROR(LEFT(AG760,IFERROR(FIND(";",AG760)-1,LEN(AG760))),"")</f>
        <v/>
      </c>
      <c r="AI760" s="11" t="str">
        <f t="shared" ref="AI760:AI823" ca="1" si="454">RIGHT(AG760,LEN(AG760)-LEN(AH760)-0)</f>
        <v/>
      </c>
      <c r="AJ760" s="11" t="str">
        <f ca="1">IF(AH760="","",IFERROR(VLOOKUP(VALUE(AH760),'(辅)战斗时机表'!$A$4:$C$47,3,FALSE)&amp;IF(AI760="","","("&amp;AI760&amp;")"),"配置错误")&amp;IF(AK760="",""," 或 "))</f>
        <v/>
      </c>
    </row>
    <row r="761" spans="1:36" x14ac:dyDescent="0.15">
      <c r="A761" s="9" t="str">
        <f t="shared" ca="1" si="430"/>
        <v/>
      </c>
      <c r="B761" s="7" t="str">
        <f ca="1">IF(OFFSET(Buff!R$6,ROW()-6,0)="","",OFFSET(Buff!R$6,ROW()-6,0))</f>
        <v/>
      </c>
      <c r="C761" s="7">
        <v>1</v>
      </c>
      <c r="D761" s="7">
        <f t="shared" ca="1" si="431"/>
        <v>1</v>
      </c>
      <c r="E761" s="10" t="str">
        <f t="shared" ca="1" si="432"/>
        <v/>
      </c>
      <c r="F761" s="11" t="str">
        <f t="shared" ca="1" si="433"/>
        <v/>
      </c>
      <c r="G761" s="11" t="str">
        <f t="shared" ca="1" si="434"/>
        <v/>
      </c>
      <c r="H761" s="11" t="str">
        <f ca="1">IF(F761="","",IFERROR(VLOOKUP(VALUE(F761),'(辅)战斗时机表'!$A$4:$C$47,3,FALSE)&amp;IF(G761="","","("&amp;G761&amp;")"),"配置错误")&amp;IF(I761="",""," 或 "))</f>
        <v/>
      </c>
      <c r="I761" s="7" t="str">
        <f t="shared" ca="1" si="435"/>
        <v/>
      </c>
      <c r="J761" s="7">
        <v>2</v>
      </c>
      <c r="K761" s="7">
        <f t="shared" ca="1" si="436"/>
        <v>1</v>
      </c>
      <c r="L761" s="10" t="str">
        <f t="shared" ca="1" si="437"/>
        <v/>
      </c>
      <c r="M761" s="11" t="str">
        <f t="shared" ca="1" si="438"/>
        <v/>
      </c>
      <c r="N761" s="11" t="str">
        <f t="shared" ca="1" si="439"/>
        <v/>
      </c>
      <c r="O761" s="11" t="str">
        <f ca="1">IF(M761="","",IFERROR(VLOOKUP(VALUE(M761),'(辅)战斗时机表'!$A$4:$C$47,3,FALSE)&amp;IF(N761="","","("&amp;N761&amp;")"),"配置错误")&amp;IF(P761="",""," 或 "))</f>
        <v/>
      </c>
      <c r="P761" s="7" t="str">
        <f t="shared" ca="1" si="440"/>
        <v/>
      </c>
      <c r="Q761" s="7">
        <v>3</v>
      </c>
      <c r="R761" s="7">
        <f t="shared" ca="1" si="441"/>
        <v>1</v>
      </c>
      <c r="S761" s="10" t="str">
        <f t="shared" ca="1" si="442"/>
        <v/>
      </c>
      <c r="T761" s="11" t="str">
        <f t="shared" ca="1" si="443"/>
        <v/>
      </c>
      <c r="U761" s="11" t="str">
        <f t="shared" ca="1" si="444"/>
        <v/>
      </c>
      <c r="V761" s="11" t="str">
        <f ca="1">IF(T761="","",IFERROR(VLOOKUP(VALUE(T761),'(辅)战斗时机表'!$A$4:$C$47,3,FALSE)&amp;IF(U761="","","("&amp;U761&amp;")"),"配置错误")&amp;IF(W761="",""," 或 "))</f>
        <v/>
      </c>
      <c r="W761" s="7" t="str">
        <f t="shared" ca="1" si="445"/>
        <v/>
      </c>
      <c r="X761" s="7">
        <v>4</v>
      </c>
      <c r="Y761" s="7">
        <f t="shared" ca="1" si="446"/>
        <v>1</v>
      </c>
      <c r="Z761" s="10" t="str">
        <f t="shared" ca="1" si="447"/>
        <v/>
      </c>
      <c r="AA761" s="11" t="str">
        <f t="shared" ca="1" si="448"/>
        <v/>
      </c>
      <c r="AB761" s="11" t="str">
        <f t="shared" ca="1" si="449"/>
        <v/>
      </c>
      <c r="AC761" s="11" t="str">
        <f ca="1">IF(AA761="","",IFERROR(VLOOKUP(VALUE(AA761),'(辅)战斗时机表'!$A$4:$C$47,3,FALSE)&amp;IF(AB761="","","("&amp;AB761&amp;")"),"配置错误")&amp;IF(AD761="",""," 或 "))</f>
        <v/>
      </c>
      <c r="AD761" s="7" t="str">
        <f t="shared" ca="1" si="450"/>
        <v/>
      </c>
      <c r="AE761" s="7">
        <v>5</v>
      </c>
      <c r="AF761" s="7">
        <f t="shared" ca="1" si="451"/>
        <v>1</v>
      </c>
      <c r="AG761" s="10" t="str">
        <f t="shared" ca="1" si="452"/>
        <v/>
      </c>
      <c r="AH761" s="11" t="str">
        <f t="shared" ca="1" si="453"/>
        <v/>
      </c>
      <c r="AI761" s="11" t="str">
        <f t="shared" ca="1" si="454"/>
        <v/>
      </c>
      <c r="AJ761" s="11" t="str">
        <f ca="1">IF(AH761="","",IFERROR(VLOOKUP(VALUE(AH761),'(辅)战斗时机表'!$A$4:$C$47,3,FALSE)&amp;IF(AI761="","","("&amp;AI761&amp;")"),"配置错误")&amp;IF(AK761="",""," 或 "))</f>
        <v/>
      </c>
    </row>
    <row r="762" spans="1:36" x14ac:dyDescent="0.15">
      <c r="A762" s="9" t="str">
        <f t="shared" ca="1" si="430"/>
        <v/>
      </c>
      <c r="B762" s="7" t="str">
        <f ca="1">IF(OFFSET(Buff!R$6,ROW()-6,0)="","",OFFSET(Buff!R$6,ROW()-6,0))</f>
        <v/>
      </c>
      <c r="C762" s="7">
        <v>1</v>
      </c>
      <c r="D762" s="7">
        <f t="shared" ca="1" si="431"/>
        <v>1</v>
      </c>
      <c r="E762" s="10" t="str">
        <f t="shared" ca="1" si="432"/>
        <v/>
      </c>
      <c r="F762" s="11" t="str">
        <f t="shared" ca="1" si="433"/>
        <v/>
      </c>
      <c r="G762" s="11" t="str">
        <f t="shared" ca="1" si="434"/>
        <v/>
      </c>
      <c r="H762" s="11" t="str">
        <f ca="1">IF(F762="","",IFERROR(VLOOKUP(VALUE(F762),'(辅)战斗时机表'!$A$4:$C$47,3,FALSE)&amp;IF(G762="","","("&amp;G762&amp;")"),"配置错误")&amp;IF(I762="",""," 或 "))</f>
        <v/>
      </c>
      <c r="I762" s="7" t="str">
        <f t="shared" ca="1" si="435"/>
        <v/>
      </c>
      <c r="J762" s="7">
        <v>2</v>
      </c>
      <c r="K762" s="7">
        <f t="shared" ca="1" si="436"/>
        <v>1</v>
      </c>
      <c r="L762" s="10" t="str">
        <f t="shared" ca="1" si="437"/>
        <v/>
      </c>
      <c r="M762" s="11" t="str">
        <f t="shared" ca="1" si="438"/>
        <v/>
      </c>
      <c r="N762" s="11" t="str">
        <f t="shared" ca="1" si="439"/>
        <v/>
      </c>
      <c r="O762" s="11" t="str">
        <f ca="1">IF(M762="","",IFERROR(VLOOKUP(VALUE(M762),'(辅)战斗时机表'!$A$4:$C$47,3,FALSE)&amp;IF(N762="","","("&amp;N762&amp;")"),"配置错误")&amp;IF(P762="",""," 或 "))</f>
        <v/>
      </c>
      <c r="P762" s="7" t="str">
        <f t="shared" ca="1" si="440"/>
        <v/>
      </c>
      <c r="Q762" s="7">
        <v>3</v>
      </c>
      <c r="R762" s="7">
        <f t="shared" ca="1" si="441"/>
        <v>1</v>
      </c>
      <c r="S762" s="10" t="str">
        <f t="shared" ca="1" si="442"/>
        <v/>
      </c>
      <c r="T762" s="11" t="str">
        <f t="shared" ca="1" si="443"/>
        <v/>
      </c>
      <c r="U762" s="11" t="str">
        <f t="shared" ca="1" si="444"/>
        <v/>
      </c>
      <c r="V762" s="11" t="str">
        <f ca="1">IF(T762="","",IFERROR(VLOOKUP(VALUE(T762),'(辅)战斗时机表'!$A$4:$C$47,3,FALSE)&amp;IF(U762="","","("&amp;U762&amp;")"),"配置错误")&amp;IF(W762="",""," 或 "))</f>
        <v/>
      </c>
      <c r="W762" s="7" t="str">
        <f t="shared" ca="1" si="445"/>
        <v/>
      </c>
      <c r="X762" s="7">
        <v>4</v>
      </c>
      <c r="Y762" s="7">
        <f t="shared" ca="1" si="446"/>
        <v>1</v>
      </c>
      <c r="Z762" s="10" t="str">
        <f t="shared" ca="1" si="447"/>
        <v/>
      </c>
      <c r="AA762" s="11" t="str">
        <f t="shared" ca="1" si="448"/>
        <v/>
      </c>
      <c r="AB762" s="11" t="str">
        <f t="shared" ca="1" si="449"/>
        <v/>
      </c>
      <c r="AC762" s="11" t="str">
        <f ca="1">IF(AA762="","",IFERROR(VLOOKUP(VALUE(AA762),'(辅)战斗时机表'!$A$4:$C$47,3,FALSE)&amp;IF(AB762="","","("&amp;AB762&amp;")"),"配置错误")&amp;IF(AD762="",""," 或 "))</f>
        <v/>
      </c>
      <c r="AD762" s="7" t="str">
        <f t="shared" ca="1" si="450"/>
        <v/>
      </c>
      <c r="AE762" s="7">
        <v>5</v>
      </c>
      <c r="AF762" s="7">
        <f t="shared" ca="1" si="451"/>
        <v>1</v>
      </c>
      <c r="AG762" s="10" t="str">
        <f t="shared" ca="1" si="452"/>
        <v/>
      </c>
      <c r="AH762" s="11" t="str">
        <f t="shared" ca="1" si="453"/>
        <v/>
      </c>
      <c r="AI762" s="11" t="str">
        <f t="shared" ca="1" si="454"/>
        <v/>
      </c>
      <c r="AJ762" s="11" t="str">
        <f ca="1">IF(AH762="","",IFERROR(VLOOKUP(VALUE(AH762),'(辅)战斗时机表'!$A$4:$C$47,3,FALSE)&amp;IF(AI762="","","("&amp;AI762&amp;")"),"配置错误")&amp;IF(AK762="",""," 或 "))</f>
        <v/>
      </c>
    </row>
    <row r="763" spans="1:36" x14ac:dyDescent="0.15">
      <c r="A763" s="9" t="str">
        <f t="shared" ca="1" si="430"/>
        <v/>
      </c>
      <c r="B763" s="7" t="str">
        <f ca="1">IF(OFFSET(Buff!R$6,ROW()-6,0)="","",OFFSET(Buff!R$6,ROW()-6,0))</f>
        <v/>
      </c>
      <c r="C763" s="7">
        <v>1</v>
      </c>
      <c r="D763" s="7">
        <f t="shared" ca="1" si="431"/>
        <v>1</v>
      </c>
      <c r="E763" s="10" t="str">
        <f t="shared" ca="1" si="432"/>
        <v/>
      </c>
      <c r="F763" s="11" t="str">
        <f t="shared" ca="1" si="433"/>
        <v/>
      </c>
      <c r="G763" s="11" t="str">
        <f t="shared" ca="1" si="434"/>
        <v/>
      </c>
      <c r="H763" s="11" t="str">
        <f ca="1">IF(F763="","",IFERROR(VLOOKUP(VALUE(F763),'(辅)战斗时机表'!$A$4:$C$47,3,FALSE)&amp;IF(G763="","","("&amp;G763&amp;")"),"配置错误")&amp;IF(I763="",""," 或 "))</f>
        <v/>
      </c>
      <c r="I763" s="7" t="str">
        <f t="shared" ca="1" si="435"/>
        <v/>
      </c>
      <c r="J763" s="7">
        <v>2</v>
      </c>
      <c r="K763" s="7">
        <f t="shared" ca="1" si="436"/>
        <v>1</v>
      </c>
      <c r="L763" s="10" t="str">
        <f t="shared" ca="1" si="437"/>
        <v/>
      </c>
      <c r="M763" s="11" t="str">
        <f t="shared" ca="1" si="438"/>
        <v/>
      </c>
      <c r="N763" s="11" t="str">
        <f t="shared" ca="1" si="439"/>
        <v/>
      </c>
      <c r="O763" s="11" t="str">
        <f ca="1">IF(M763="","",IFERROR(VLOOKUP(VALUE(M763),'(辅)战斗时机表'!$A$4:$C$47,3,FALSE)&amp;IF(N763="","","("&amp;N763&amp;")"),"配置错误")&amp;IF(P763="",""," 或 "))</f>
        <v/>
      </c>
      <c r="P763" s="7" t="str">
        <f t="shared" ca="1" si="440"/>
        <v/>
      </c>
      <c r="Q763" s="7">
        <v>3</v>
      </c>
      <c r="R763" s="7">
        <f t="shared" ca="1" si="441"/>
        <v>1</v>
      </c>
      <c r="S763" s="10" t="str">
        <f t="shared" ca="1" si="442"/>
        <v/>
      </c>
      <c r="T763" s="11" t="str">
        <f t="shared" ca="1" si="443"/>
        <v/>
      </c>
      <c r="U763" s="11" t="str">
        <f t="shared" ca="1" si="444"/>
        <v/>
      </c>
      <c r="V763" s="11" t="str">
        <f ca="1">IF(T763="","",IFERROR(VLOOKUP(VALUE(T763),'(辅)战斗时机表'!$A$4:$C$47,3,FALSE)&amp;IF(U763="","","("&amp;U763&amp;")"),"配置错误")&amp;IF(W763="",""," 或 "))</f>
        <v/>
      </c>
      <c r="W763" s="7" t="str">
        <f t="shared" ca="1" si="445"/>
        <v/>
      </c>
      <c r="X763" s="7">
        <v>4</v>
      </c>
      <c r="Y763" s="7">
        <f t="shared" ca="1" si="446"/>
        <v>1</v>
      </c>
      <c r="Z763" s="10" t="str">
        <f t="shared" ca="1" si="447"/>
        <v/>
      </c>
      <c r="AA763" s="11" t="str">
        <f t="shared" ca="1" si="448"/>
        <v/>
      </c>
      <c r="AB763" s="11" t="str">
        <f t="shared" ca="1" si="449"/>
        <v/>
      </c>
      <c r="AC763" s="11" t="str">
        <f ca="1">IF(AA763="","",IFERROR(VLOOKUP(VALUE(AA763),'(辅)战斗时机表'!$A$4:$C$47,3,FALSE)&amp;IF(AB763="","","("&amp;AB763&amp;")"),"配置错误")&amp;IF(AD763="",""," 或 "))</f>
        <v/>
      </c>
      <c r="AD763" s="7" t="str">
        <f t="shared" ca="1" si="450"/>
        <v/>
      </c>
      <c r="AE763" s="7">
        <v>5</v>
      </c>
      <c r="AF763" s="7">
        <f t="shared" ca="1" si="451"/>
        <v>1</v>
      </c>
      <c r="AG763" s="10" t="str">
        <f t="shared" ca="1" si="452"/>
        <v/>
      </c>
      <c r="AH763" s="11" t="str">
        <f t="shared" ca="1" si="453"/>
        <v/>
      </c>
      <c r="AI763" s="11" t="str">
        <f t="shared" ca="1" si="454"/>
        <v/>
      </c>
      <c r="AJ763" s="11" t="str">
        <f ca="1">IF(AH763="","",IFERROR(VLOOKUP(VALUE(AH763),'(辅)战斗时机表'!$A$4:$C$47,3,FALSE)&amp;IF(AI763="","","("&amp;AI763&amp;")"),"配置错误")&amp;IF(AK763="",""," 或 "))</f>
        <v/>
      </c>
    </row>
    <row r="764" spans="1:36" x14ac:dyDescent="0.15">
      <c r="A764" s="9" t="str">
        <f t="shared" ca="1" si="430"/>
        <v/>
      </c>
      <c r="B764" s="7" t="str">
        <f ca="1">IF(OFFSET(Buff!R$6,ROW()-6,0)="","",OFFSET(Buff!R$6,ROW()-6,0))</f>
        <v/>
      </c>
      <c r="C764" s="7">
        <v>1</v>
      </c>
      <c r="D764" s="7">
        <f t="shared" ca="1" si="431"/>
        <v>1</v>
      </c>
      <c r="E764" s="10" t="str">
        <f t="shared" ca="1" si="432"/>
        <v/>
      </c>
      <c r="F764" s="11" t="str">
        <f t="shared" ca="1" si="433"/>
        <v/>
      </c>
      <c r="G764" s="11" t="str">
        <f t="shared" ca="1" si="434"/>
        <v/>
      </c>
      <c r="H764" s="11" t="str">
        <f ca="1">IF(F764="","",IFERROR(VLOOKUP(VALUE(F764),'(辅)战斗时机表'!$A$4:$C$47,3,FALSE)&amp;IF(G764="","","("&amp;G764&amp;")"),"配置错误")&amp;IF(I764="",""," 或 "))</f>
        <v/>
      </c>
      <c r="I764" s="7" t="str">
        <f t="shared" ca="1" si="435"/>
        <v/>
      </c>
      <c r="J764" s="7">
        <v>2</v>
      </c>
      <c r="K764" s="7">
        <f t="shared" ca="1" si="436"/>
        <v>1</v>
      </c>
      <c r="L764" s="10" t="str">
        <f t="shared" ca="1" si="437"/>
        <v/>
      </c>
      <c r="M764" s="11" t="str">
        <f t="shared" ca="1" si="438"/>
        <v/>
      </c>
      <c r="N764" s="11" t="str">
        <f t="shared" ca="1" si="439"/>
        <v/>
      </c>
      <c r="O764" s="11" t="str">
        <f ca="1">IF(M764="","",IFERROR(VLOOKUP(VALUE(M764),'(辅)战斗时机表'!$A$4:$C$47,3,FALSE)&amp;IF(N764="","","("&amp;N764&amp;")"),"配置错误")&amp;IF(P764="",""," 或 "))</f>
        <v/>
      </c>
      <c r="P764" s="7" t="str">
        <f t="shared" ca="1" si="440"/>
        <v/>
      </c>
      <c r="Q764" s="7">
        <v>3</v>
      </c>
      <c r="R764" s="7">
        <f t="shared" ca="1" si="441"/>
        <v>1</v>
      </c>
      <c r="S764" s="10" t="str">
        <f t="shared" ca="1" si="442"/>
        <v/>
      </c>
      <c r="T764" s="11" t="str">
        <f t="shared" ca="1" si="443"/>
        <v/>
      </c>
      <c r="U764" s="11" t="str">
        <f t="shared" ca="1" si="444"/>
        <v/>
      </c>
      <c r="V764" s="11" t="str">
        <f ca="1">IF(T764="","",IFERROR(VLOOKUP(VALUE(T764),'(辅)战斗时机表'!$A$4:$C$47,3,FALSE)&amp;IF(U764="","","("&amp;U764&amp;")"),"配置错误")&amp;IF(W764="",""," 或 "))</f>
        <v/>
      </c>
      <c r="W764" s="7" t="str">
        <f t="shared" ca="1" si="445"/>
        <v/>
      </c>
      <c r="X764" s="7">
        <v>4</v>
      </c>
      <c r="Y764" s="7">
        <f t="shared" ca="1" si="446"/>
        <v>1</v>
      </c>
      <c r="Z764" s="10" t="str">
        <f t="shared" ca="1" si="447"/>
        <v/>
      </c>
      <c r="AA764" s="11" t="str">
        <f t="shared" ca="1" si="448"/>
        <v/>
      </c>
      <c r="AB764" s="11" t="str">
        <f t="shared" ca="1" si="449"/>
        <v/>
      </c>
      <c r="AC764" s="11" t="str">
        <f ca="1">IF(AA764="","",IFERROR(VLOOKUP(VALUE(AA764),'(辅)战斗时机表'!$A$4:$C$47,3,FALSE)&amp;IF(AB764="","","("&amp;AB764&amp;")"),"配置错误")&amp;IF(AD764="",""," 或 "))</f>
        <v/>
      </c>
      <c r="AD764" s="7" t="str">
        <f t="shared" ca="1" si="450"/>
        <v/>
      </c>
      <c r="AE764" s="7">
        <v>5</v>
      </c>
      <c r="AF764" s="7">
        <f t="shared" ca="1" si="451"/>
        <v>1</v>
      </c>
      <c r="AG764" s="10" t="str">
        <f t="shared" ca="1" si="452"/>
        <v/>
      </c>
      <c r="AH764" s="11" t="str">
        <f t="shared" ca="1" si="453"/>
        <v/>
      </c>
      <c r="AI764" s="11" t="str">
        <f t="shared" ca="1" si="454"/>
        <v/>
      </c>
      <c r="AJ764" s="11" t="str">
        <f ca="1">IF(AH764="","",IFERROR(VLOOKUP(VALUE(AH764),'(辅)战斗时机表'!$A$4:$C$47,3,FALSE)&amp;IF(AI764="","","("&amp;AI764&amp;")"),"配置错误")&amp;IF(AK764="",""," 或 "))</f>
        <v/>
      </c>
    </row>
    <row r="765" spans="1:36" x14ac:dyDescent="0.15">
      <c r="A765" s="9" t="str">
        <f t="shared" ca="1" si="430"/>
        <v/>
      </c>
      <c r="B765" s="7" t="str">
        <f ca="1">IF(OFFSET(Buff!R$6,ROW()-6,0)="","",OFFSET(Buff!R$6,ROW()-6,0))</f>
        <v/>
      </c>
      <c r="C765" s="7">
        <v>1</v>
      </c>
      <c r="D765" s="7">
        <f t="shared" ca="1" si="431"/>
        <v>1</v>
      </c>
      <c r="E765" s="10" t="str">
        <f t="shared" ca="1" si="432"/>
        <v/>
      </c>
      <c r="F765" s="11" t="str">
        <f t="shared" ca="1" si="433"/>
        <v/>
      </c>
      <c r="G765" s="11" t="str">
        <f t="shared" ca="1" si="434"/>
        <v/>
      </c>
      <c r="H765" s="11" t="str">
        <f ca="1">IF(F765="","",IFERROR(VLOOKUP(VALUE(F765),'(辅)战斗时机表'!$A$4:$C$47,3,FALSE)&amp;IF(G765="","","("&amp;G765&amp;")"),"配置错误")&amp;IF(I765="",""," 或 "))</f>
        <v/>
      </c>
      <c r="I765" s="7" t="str">
        <f t="shared" ca="1" si="435"/>
        <v/>
      </c>
      <c r="J765" s="7">
        <v>2</v>
      </c>
      <c r="K765" s="7">
        <f t="shared" ca="1" si="436"/>
        <v>1</v>
      </c>
      <c r="L765" s="10" t="str">
        <f t="shared" ca="1" si="437"/>
        <v/>
      </c>
      <c r="M765" s="11" t="str">
        <f t="shared" ca="1" si="438"/>
        <v/>
      </c>
      <c r="N765" s="11" t="str">
        <f t="shared" ca="1" si="439"/>
        <v/>
      </c>
      <c r="O765" s="11" t="str">
        <f ca="1">IF(M765="","",IFERROR(VLOOKUP(VALUE(M765),'(辅)战斗时机表'!$A$4:$C$47,3,FALSE)&amp;IF(N765="","","("&amp;N765&amp;")"),"配置错误")&amp;IF(P765="",""," 或 "))</f>
        <v/>
      </c>
      <c r="P765" s="7" t="str">
        <f t="shared" ca="1" si="440"/>
        <v/>
      </c>
      <c r="Q765" s="7">
        <v>3</v>
      </c>
      <c r="R765" s="7">
        <f t="shared" ca="1" si="441"/>
        <v>1</v>
      </c>
      <c r="S765" s="10" t="str">
        <f t="shared" ca="1" si="442"/>
        <v/>
      </c>
      <c r="T765" s="11" t="str">
        <f t="shared" ca="1" si="443"/>
        <v/>
      </c>
      <c r="U765" s="11" t="str">
        <f t="shared" ca="1" si="444"/>
        <v/>
      </c>
      <c r="V765" s="11" t="str">
        <f ca="1">IF(T765="","",IFERROR(VLOOKUP(VALUE(T765),'(辅)战斗时机表'!$A$4:$C$47,3,FALSE)&amp;IF(U765="","","("&amp;U765&amp;")"),"配置错误")&amp;IF(W765="",""," 或 "))</f>
        <v/>
      </c>
      <c r="W765" s="7" t="str">
        <f t="shared" ca="1" si="445"/>
        <v/>
      </c>
      <c r="X765" s="7">
        <v>4</v>
      </c>
      <c r="Y765" s="7">
        <f t="shared" ca="1" si="446"/>
        <v>1</v>
      </c>
      <c r="Z765" s="10" t="str">
        <f t="shared" ca="1" si="447"/>
        <v/>
      </c>
      <c r="AA765" s="11" t="str">
        <f t="shared" ca="1" si="448"/>
        <v/>
      </c>
      <c r="AB765" s="11" t="str">
        <f t="shared" ca="1" si="449"/>
        <v/>
      </c>
      <c r="AC765" s="11" t="str">
        <f ca="1">IF(AA765="","",IFERROR(VLOOKUP(VALUE(AA765),'(辅)战斗时机表'!$A$4:$C$47,3,FALSE)&amp;IF(AB765="","","("&amp;AB765&amp;")"),"配置错误")&amp;IF(AD765="",""," 或 "))</f>
        <v/>
      </c>
      <c r="AD765" s="7" t="str">
        <f t="shared" ca="1" si="450"/>
        <v/>
      </c>
      <c r="AE765" s="7">
        <v>5</v>
      </c>
      <c r="AF765" s="7">
        <f t="shared" ca="1" si="451"/>
        <v>1</v>
      </c>
      <c r="AG765" s="10" t="str">
        <f t="shared" ca="1" si="452"/>
        <v/>
      </c>
      <c r="AH765" s="11" t="str">
        <f t="shared" ca="1" si="453"/>
        <v/>
      </c>
      <c r="AI765" s="11" t="str">
        <f t="shared" ca="1" si="454"/>
        <v/>
      </c>
      <c r="AJ765" s="11" t="str">
        <f ca="1">IF(AH765="","",IFERROR(VLOOKUP(VALUE(AH765),'(辅)战斗时机表'!$A$4:$C$47,3,FALSE)&amp;IF(AI765="","","("&amp;AI765&amp;")"),"配置错误")&amp;IF(AK765="",""," 或 "))</f>
        <v/>
      </c>
    </row>
    <row r="766" spans="1:36" x14ac:dyDescent="0.15">
      <c r="A766" s="9" t="str">
        <f t="shared" ca="1" si="430"/>
        <v/>
      </c>
      <c r="B766" s="7" t="str">
        <f ca="1">IF(OFFSET(Buff!R$6,ROW()-6,0)="","",OFFSET(Buff!R$6,ROW()-6,0))</f>
        <v/>
      </c>
      <c r="C766" s="7">
        <v>1</v>
      </c>
      <c r="D766" s="7">
        <f t="shared" ca="1" si="431"/>
        <v>1</v>
      </c>
      <c r="E766" s="10" t="str">
        <f t="shared" ca="1" si="432"/>
        <v/>
      </c>
      <c r="F766" s="11" t="str">
        <f t="shared" ca="1" si="433"/>
        <v/>
      </c>
      <c r="G766" s="11" t="str">
        <f t="shared" ca="1" si="434"/>
        <v/>
      </c>
      <c r="H766" s="11" t="str">
        <f ca="1">IF(F766="","",IFERROR(VLOOKUP(VALUE(F766),'(辅)战斗时机表'!$A$4:$C$47,3,FALSE)&amp;IF(G766="","","("&amp;G766&amp;")"),"配置错误")&amp;IF(I766="",""," 或 "))</f>
        <v/>
      </c>
      <c r="I766" s="7" t="str">
        <f t="shared" ca="1" si="435"/>
        <v/>
      </c>
      <c r="J766" s="7">
        <v>2</v>
      </c>
      <c r="K766" s="7">
        <f t="shared" ca="1" si="436"/>
        <v>1</v>
      </c>
      <c r="L766" s="10" t="str">
        <f t="shared" ca="1" si="437"/>
        <v/>
      </c>
      <c r="M766" s="11" t="str">
        <f t="shared" ca="1" si="438"/>
        <v/>
      </c>
      <c r="N766" s="11" t="str">
        <f t="shared" ca="1" si="439"/>
        <v/>
      </c>
      <c r="O766" s="11" t="str">
        <f ca="1">IF(M766="","",IFERROR(VLOOKUP(VALUE(M766),'(辅)战斗时机表'!$A$4:$C$47,3,FALSE)&amp;IF(N766="","","("&amp;N766&amp;")"),"配置错误")&amp;IF(P766="",""," 或 "))</f>
        <v/>
      </c>
      <c r="P766" s="7" t="str">
        <f t="shared" ca="1" si="440"/>
        <v/>
      </c>
      <c r="Q766" s="7">
        <v>3</v>
      </c>
      <c r="R766" s="7">
        <f t="shared" ca="1" si="441"/>
        <v>1</v>
      </c>
      <c r="S766" s="10" t="str">
        <f t="shared" ca="1" si="442"/>
        <v/>
      </c>
      <c r="T766" s="11" t="str">
        <f t="shared" ca="1" si="443"/>
        <v/>
      </c>
      <c r="U766" s="11" t="str">
        <f t="shared" ca="1" si="444"/>
        <v/>
      </c>
      <c r="V766" s="11" t="str">
        <f ca="1">IF(T766="","",IFERROR(VLOOKUP(VALUE(T766),'(辅)战斗时机表'!$A$4:$C$47,3,FALSE)&amp;IF(U766="","","("&amp;U766&amp;")"),"配置错误")&amp;IF(W766="",""," 或 "))</f>
        <v/>
      </c>
      <c r="W766" s="7" t="str">
        <f t="shared" ca="1" si="445"/>
        <v/>
      </c>
      <c r="X766" s="7">
        <v>4</v>
      </c>
      <c r="Y766" s="7">
        <f t="shared" ca="1" si="446"/>
        <v>1</v>
      </c>
      <c r="Z766" s="10" t="str">
        <f t="shared" ca="1" si="447"/>
        <v/>
      </c>
      <c r="AA766" s="11" t="str">
        <f t="shared" ca="1" si="448"/>
        <v/>
      </c>
      <c r="AB766" s="11" t="str">
        <f t="shared" ca="1" si="449"/>
        <v/>
      </c>
      <c r="AC766" s="11" t="str">
        <f ca="1">IF(AA766="","",IFERROR(VLOOKUP(VALUE(AA766),'(辅)战斗时机表'!$A$4:$C$47,3,FALSE)&amp;IF(AB766="","","("&amp;AB766&amp;")"),"配置错误")&amp;IF(AD766="",""," 或 "))</f>
        <v/>
      </c>
      <c r="AD766" s="7" t="str">
        <f t="shared" ca="1" si="450"/>
        <v/>
      </c>
      <c r="AE766" s="7">
        <v>5</v>
      </c>
      <c r="AF766" s="7">
        <f t="shared" ca="1" si="451"/>
        <v>1</v>
      </c>
      <c r="AG766" s="10" t="str">
        <f t="shared" ca="1" si="452"/>
        <v/>
      </c>
      <c r="AH766" s="11" t="str">
        <f t="shared" ca="1" si="453"/>
        <v/>
      </c>
      <c r="AI766" s="11" t="str">
        <f t="shared" ca="1" si="454"/>
        <v/>
      </c>
      <c r="AJ766" s="11" t="str">
        <f ca="1">IF(AH766="","",IFERROR(VLOOKUP(VALUE(AH766),'(辅)战斗时机表'!$A$4:$C$47,3,FALSE)&amp;IF(AI766="","","("&amp;AI766&amp;")"),"配置错误")&amp;IF(AK766="",""," 或 "))</f>
        <v/>
      </c>
    </row>
    <row r="767" spans="1:36" x14ac:dyDescent="0.15">
      <c r="A767" s="9" t="str">
        <f t="shared" ca="1" si="430"/>
        <v/>
      </c>
      <c r="B767" s="7" t="str">
        <f ca="1">IF(OFFSET(Buff!R$6,ROW()-6,0)="","",OFFSET(Buff!R$6,ROW()-6,0))</f>
        <v/>
      </c>
      <c r="C767" s="7">
        <v>1</v>
      </c>
      <c r="D767" s="7">
        <f t="shared" ca="1" si="431"/>
        <v>1</v>
      </c>
      <c r="E767" s="10" t="str">
        <f t="shared" ca="1" si="432"/>
        <v/>
      </c>
      <c r="F767" s="11" t="str">
        <f t="shared" ca="1" si="433"/>
        <v/>
      </c>
      <c r="G767" s="11" t="str">
        <f t="shared" ca="1" si="434"/>
        <v/>
      </c>
      <c r="H767" s="11" t="str">
        <f ca="1">IF(F767="","",IFERROR(VLOOKUP(VALUE(F767),'(辅)战斗时机表'!$A$4:$C$47,3,FALSE)&amp;IF(G767="","","("&amp;G767&amp;")"),"配置错误")&amp;IF(I767="",""," 或 "))</f>
        <v/>
      </c>
      <c r="I767" s="7" t="str">
        <f t="shared" ca="1" si="435"/>
        <v/>
      </c>
      <c r="J767" s="7">
        <v>2</v>
      </c>
      <c r="K767" s="7">
        <f t="shared" ca="1" si="436"/>
        <v>1</v>
      </c>
      <c r="L767" s="10" t="str">
        <f t="shared" ca="1" si="437"/>
        <v/>
      </c>
      <c r="M767" s="11" t="str">
        <f t="shared" ca="1" si="438"/>
        <v/>
      </c>
      <c r="N767" s="11" t="str">
        <f t="shared" ca="1" si="439"/>
        <v/>
      </c>
      <c r="O767" s="11" t="str">
        <f ca="1">IF(M767="","",IFERROR(VLOOKUP(VALUE(M767),'(辅)战斗时机表'!$A$4:$C$47,3,FALSE)&amp;IF(N767="","","("&amp;N767&amp;")"),"配置错误")&amp;IF(P767="",""," 或 "))</f>
        <v/>
      </c>
      <c r="P767" s="7" t="str">
        <f t="shared" ca="1" si="440"/>
        <v/>
      </c>
      <c r="Q767" s="7">
        <v>3</v>
      </c>
      <c r="R767" s="7">
        <f t="shared" ca="1" si="441"/>
        <v>1</v>
      </c>
      <c r="S767" s="10" t="str">
        <f t="shared" ca="1" si="442"/>
        <v/>
      </c>
      <c r="T767" s="11" t="str">
        <f t="shared" ca="1" si="443"/>
        <v/>
      </c>
      <c r="U767" s="11" t="str">
        <f t="shared" ca="1" si="444"/>
        <v/>
      </c>
      <c r="V767" s="11" t="str">
        <f ca="1">IF(T767="","",IFERROR(VLOOKUP(VALUE(T767),'(辅)战斗时机表'!$A$4:$C$47,3,FALSE)&amp;IF(U767="","","("&amp;U767&amp;")"),"配置错误")&amp;IF(W767="",""," 或 "))</f>
        <v/>
      </c>
      <c r="W767" s="7" t="str">
        <f t="shared" ca="1" si="445"/>
        <v/>
      </c>
      <c r="X767" s="7">
        <v>4</v>
      </c>
      <c r="Y767" s="7">
        <f t="shared" ca="1" si="446"/>
        <v>1</v>
      </c>
      <c r="Z767" s="10" t="str">
        <f t="shared" ca="1" si="447"/>
        <v/>
      </c>
      <c r="AA767" s="11" t="str">
        <f t="shared" ca="1" si="448"/>
        <v/>
      </c>
      <c r="AB767" s="11" t="str">
        <f t="shared" ca="1" si="449"/>
        <v/>
      </c>
      <c r="AC767" s="11" t="str">
        <f ca="1">IF(AA767="","",IFERROR(VLOOKUP(VALUE(AA767),'(辅)战斗时机表'!$A$4:$C$47,3,FALSE)&amp;IF(AB767="","","("&amp;AB767&amp;")"),"配置错误")&amp;IF(AD767="",""," 或 "))</f>
        <v/>
      </c>
      <c r="AD767" s="7" t="str">
        <f t="shared" ca="1" si="450"/>
        <v/>
      </c>
      <c r="AE767" s="7">
        <v>5</v>
      </c>
      <c r="AF767" s="7">
        <f t="shared" ca="1" si="451"/>
        <v>1</v>
      </c>
      <c r="AG767" s="10" t="str">
        <f t="shared" ca="1" si="452"/>
        <v/>
      </c>
      <c r="AH767" s="11" t="str">
        <f t="shared" ca="1" si="453"/>
        <v/>
      </c>
      <c r="AI767" s="11" t="str">
        <f t="shared" ca="1" si="454"/>
        <v/>
      </c>
      <c r="AJ767" s="11" t="str">
        <f ca="1">IF(AH767="","",IFERROR(VLOOKUP(VALUE(AH767),'(辅)战斗时机表'!$A$4:$C$47,3,FALSE)&amp;IF(AI767="","","("&amp;AI767&amp;")"),"配置错误")&amp;IF(AK767="",""," 或 "))</f>
        <v/>
      </c>
    </row>
    <row r="768" spans="1:36" x14ac:dyDescent="0.15">
      <c r="A768" s="9" t="str">
        <f t="shared" ca="1" si="430"/>
        <v/>
      </c>
      <c r="B768" s="7" t="str">
        <f ca="1">IF(OFFSET(Buff!R$6,ROW()-6,0)="","",OFFSET(Buff!R$6,ROW()-6,0))</f>
        <v/>
      </c>
      <c r="C768" s="7">
        <v>1</v>
      </c>
      <c r="D768" s="7">
        <f t="shared" ca="1" si="431"/>
        <v>1</v>
      </c>
      <c r="E768" s="10" t="str">
        <f t="shared" ca="1" si="432"/>
        <v/>
      </c>
      <c r="F768" s="11" t="str">
        <f t="shared" ca="1" si="433"/>
        <v/>
      </c>
      <c r="G768" s="11" t="str">
        <f t="shared" ca="1" si="434"/>
        <v/>
      </c>
      <c r="H768" s="11" t="str">
        <f ca="1">IF(F768="","",IFERROR(VLOOKUP(VALUE(F768),'(辅)战斗时机表'!$A$4:$C$47,3,FALSE)&amp;IF(G768="","","("&amp;G768&amp;")"),"配置错误")&amp;IF(I768="",""," 或 "))</f>
        <v/>
      </c>
      <c r="I768" s="7" t="str">
        <f t="shared" ca="1" si="435"/>
        <v/>
      </c>
      <c r="J768" s="7">
        <v>2</v>
      </c>
      <c r="K768" s="7">
        <f t="shared" ca="1" si="436"/>
        <v>1</v>
      </c>
      <c r="L768" s="10" t="str">
        <f t="shared" ca="1" si="437"/>
        <v/>
      </c>
      <c r="M768" s="11" t="str">
        <f t="shared" ca="1" si="438"/>
        <v/>
      </c>
      <c r="N768" s="11" t="str">
        <f t="shared" ca="1" si="439"/>
        <v/>
      </c>
      <c r="O768" s="11" t="str">
        <f ca="1">IF(M768="","",IFERROR(VLOOKUP(VALUE(M768),'(辅)战斗时机表'!$A$4:$C$47,3,FALSE)&amp;IF(N768="","","("&amp;N768&amp;")"),"配置错误")&amp;IF(P768="",""," 或 "))</f>
        <v/>
      </c>
      <c r="P768" s="7" t="str">
        <f t="shared" ca="1" si="440"/>
        <v/>
      </c>
      <c r="Q768" s="7">
        <v>3</v>
      </c>
      <c r="R768" s="7">
        <f t="shared" ca="1" si="441"/>
        <v>1</v>
      </c>
      <c r="S768" s="10" t="str">
        <f t="shared" ca="1" si="442"/>
        <v/>
      </c>
      <c r="T768" s="11" t="str">
        <f t="shared" ca="1" si="443"/>
        <v/>
      </c>
      <c r="U768" s="11" t="str">
        <f t="shared" ca="1" si="444"/>
        <v/>
      </c>
      <c r="V768" s="11" t="str">
        <f ca="1">IF(T768="","",IFERROR(VLOOKUP(VALUE(T768),'(辅)战斗时机表'!$A$4:$C$47,3,FALSE)&amp;IF(U768="","","("&amp;U768&amp;")"),"配置错误")&amp;IF(W768="",""," 或 "))</f>
        <v/>
      </c>
      <c r="W768" s="7" t="str">
        <f t="shared" ca="1" si="445"/>
        <v/>
      </c>
      <c r="X768" s="7">
        <v>4</v>
      </c>
      <c r="Y768" s="7">
        <f t="shared" ca="1" si="446"/>
        <v>1</v>
      </c>
      <c r="Z768" s="10" t="str">
        <f t="shared" ca="1" si="447"/>
        <v/>
      </c>
      <c r="AA768" s="11" t="str">
        <f t="shared" ca="1" si="448"/>
        <v/>
      </c>
      <c r="AB768" s="11" t="str">
        <f t="shared" ca="1" si="449"/>
        <v/>
      </c>
      <c r="AC768" s="11" t="str">
        <f ca="1">IF(AA768="","",IFERROR(VLOOKUP(VALUE(AA768),'(辅)战斗时机表'!$A$4:$C$47,3,FALSE)&amp;IF(AB768="","","("&amp;AB768&amp;")"),"配置错误")&amp;IF(AD768="",""," 或 "))</f>
        <v/>
      </c>
      <c r="AD768" s="7" t="str">
        <f t="shared" ca="1" si="450"/>
        <v/>
      </c>
      <c r="AE768" s="7">
        <v>5</v>
      </c>
      <c r="AF768" s="7">
        <f t="shared" ca="1" si="451"/>
        <v>1</v>
      </c>
      <c r="AG768" s="10" t="str">
        <f t="shared" ca="1" si="452"/>
        <v/>
      </c>
      <c r="AH768" s="11" t="str">
        <f t="shared" ca="1" si="453"/>
        <v/>
      </c>
      <c r="AI768" s="11" t="str">
        <f t="shared" ca="1" si="454"/>
        <v/>
      </c>
      <c r="AJ768" s="11" t="str">
        <f ca="1">IF(AH768="","",IFERROR(VLOOKUP(VALUE(AH768),'(辅)战斗时机表'!$A$4:$C$47,3,FALSE)&amp;IF(AI768="","","("&amp;AI768&amp;")"),"配置错误")&amp;IF(AK768="",""," 或 "))</f>
        <v/>
      </c>
    </row>
    <row r="769" spans="1:36" x14ac:dyDescent="0.15">
      <c r="A769" s="9" t="str">
        <f t="shared" ca="1" si="430"/>
        <v/>
      </c>
      <c r="B769" s="7" t="str">
        <f ca="1">IF(OFFSET(Buff!R$6,ROW()-6,0)="","",OFFSET(Buff!R$6,ROW()-6,0))</f>
        <v/>
      </c>
      <c r="C769" s="7">
        <v>1</v>
      </c>
      <c r="D769" s="7">
        <f t="shared" ca="1" si="431"/>
        <v>1</v>
      </c>
      <c r="E769" s="10" t="str">
        <f t="shared" ca="1" si="432"/>
        <v/>
      </c>
      <c r="F769" s="11" t="str">
        <f t="shared" ca="1" si="433"/>
        <v/>
      </c>
      <c r="G769" s="11" t="str">
        <f t="shared" ca="1" si="434"/>
        <v/>
      </c>
      <c r="H769" s="11" t="str">
        <f ca="1">IF(F769="","",IFERROR(VLOOKUP(VALUE(F769),'(辅)战斗时机表'!$A$4:$C$47,3,FALSE)&amp;IF(G769="","","("&amp;G769&amp;")"),"配置错误")&amp;IF(I769="",""," 或 "))</f>
        <v/>
      </c>
      <c r="I769" s="7" t="str">
        <f t="shared" ca="1" si="435"/>
        <v/>
      </c>
      <c r="J769" s="7">
        <v>2</v>
      </c>
      <c r="K769" s="7">
        <f t="shared" ca="1" si="436"/>
        <v>1</v>
      </c>
      <c r="L769" s="10" t="str">
        <f t="shared" ca="1" si="437"/>
        <v/>
      </c>
      <c r="M769" s="11" t="str">
        <f t="shared" ca="1" si="438"/>
        <v/>
      </c>
      <c r="N769" s="11" t="str">
        <f t="shared" ca="1" si="439"/>
        <v/>
      </c>
      <c r="O769" s="11" t="str">
        <f ca="1">IF(M769="","",IFERROR(VLOOKUP(VALUE(M769),'(辅)战斗时机表'!$A$4:$C$47,3,FALSE)&amp;IF(N769="","","("&amp;N769&amp;")"),"配置错误")&amp;IF(P769="",""," 或 "))</f>
        <v/>
      </c>
      <c r="P769" s="7" t="str">
        <f t="shared" ca="1" si="440"/>
        <v/>
      </c>
      <c r="Q769" s="7">
        <v>3</v>
      </c>
      <c r="R769" s="7">
        <f t="shared" ca="1" si="441"/>
        <v>1</v>
      </c>
      <c r="S769" s="10" t="str">
        <f t="shared" ca="1" si="442"/>
        <v/>
      </c>
      <c r="T769" s="11" t="str">
        <f t="shared" ca="1" si="443"/>
        <v/>
      </c>
      <c r="U769" s="11" t="str">
        <f t="shared" ca="1" si="444"/>
        <v/>
      </c>
      <c r="V769" s="11" t="str">
        <f ca="1">IF(T769="","",IFERROR(VLOOKUP(VALUE(T769),'(辅)战斗时机表'!$A$4:$C$47,3,FALSE)&amp;IF(U769="","","("&amp;U769&amp;")"),"配置错误")&amp;IF(W769="",""," 或 "))</f>
        <v/>
      </c>
      <c r="W769" s="7" t="str">
        <f t="shared" ca="1" si="445"/>
        <v/>
      </c>
      <c r="X769" s="7">
        <v>4</v>
      </c>
      <c r="Y769" s="7">
        <f t="shared" ca="1" si="446"/>
        <v>1</v>
      </c>
      <c r="Z769" s="10" t="str">
        <f t="shared" ca="1" si="447"/>
        <v/>
      </c>
      <c r="AA769" s="11" t="str">
        <f t="shared" ca="1" si="448"/>
        <v/>
      </c>
      <c r="AB769" s="11" t="str">
        <f t="shared" ca="1" si="449"/>
        <v/>
      </c>
      <c r="AC769" s="11" t="str">
        <f ca="1">IF(AA769="","",IFERROR(VLOOKUP(VALUE(AA769),'(辅)战斗时机表'!$A$4:$C$47,3,FALSE)&amp;IF(AB769="","","("&amp;AB769&amp;")"),"配置错误")&amp;IF(AD769="",""," 或 "))</f>
        <v/>
      </c>
      <c r="AD769" s="7" t="str">
        <f t="shared" ca="1" si="450"/>
        <v/>
      </c>
      <c r="AE769" s="7">
        <v>5</v>
      </c>
      <c r="AF769" s="7">
        <f t="shared" ca="1" si="451"/>
        <v>1</v>
      </c>
      <c r="AG769" s="10" t="str">
        <f t="shared" ca="1" si="452"/>
        <v/>
      </c>
      <c r="AH769" s="11" t="str">
        <f t="shared" ca="1" si="453"/>
        <v/>
      </c>
      <c r="AI769" s="11" t="str">
        <f t="shared" ca="1" si="454"/>
        <v/>
      </c>
      <c r="AJ769" s="11" t="str">
        <f ca="1">IF(AH769="","",IFERROR(VLOOKUP(VALUE(AH769),'(辅)战斗时机表'!$A$4:$C$47,3,FALSE)&amp;IF(AI769="","","("&amp;AI769&amp;")"),"配置错误")&amp;IF(AK769="",""," 或 "))</f>
        <v/>
      </c>
    </row>
    <row r="770" spans="1:36" x14ac:dyDescent="0.15">
      <c r="A770" s="9" t="str">
        <f t="shared" ca="1" si="430"/>
        <v/>
      </c>
      <c r="B770" s="7" t="str">
        <f ca="1">IF(OFFSET(Buff!R$6,ROW()-6,0)="","",OFFSET(Buff!R$6,ROW()-6,0))</f>
        <v/>
      </c>
      <c r="C770" s="7">
        <v>1</v>
      </c>
      <c r="D770" s="7">
        <f t="shared" ca="1" si="431"/>
        <v>1</v>
      </c>
      <c r="E770" s="10" t="str">
        <f t="shared" ca="1" si="432"/>
        <v/>
      </c>
      <c r="F770" s="11" t="str">
        <f t="shared" ca="1" si="433"/>
        <v/>
      </c>
      <c r="G770" s="11" t="str">
        <f t="shared" ca="1" si="434"/>
        <v/>
      </c>
      <c r="H770" s="11" t="str">
        <f ca="1">IF(F770="","",IFERROR(VLOOKUP(VALUE(F770),'(辅)战斗时机表'!$A$4:$C$47,3,FALSE)&amp;IF(G770="","","("&amp;G770&amp;")"),"配置错误")&amp;IF(I770="",""," 或 "))</f>
        <v/>
      </c>
      <c r="I770" s="7" t="str">
        <f t="shared" ca="1" si="435"/>
        <v/>
      </c>
      <c r="J770" s="7">
        <v>2</v>
      </c>
      <c r="K770" s="7">
        <f t="shared" ca="1" si="436"/>
        <v>1</v>
      </c>
      <c r="L770" s="10" t="str">
        <f t="shared" ca="1" si="437"/>
        <v/>
      </c>
      <c r="M770" s="11" t="str">
        <f t="shared" ca="1" si="438"/>
        <v/>
      </c>
      <c r="N770" s="11" t="str">
        <f t="shared" ca="1" si="439"/>
        <v/>
      </c>
      <c r="O770" s="11" t="str">
        <f ca="1">IF(M770="","",IFERROR(VLOOKUP(VALUE(M770),'(辅)战斗时机表'!$A$4:$C$47,3,FALSE)&amp;IF(N770="","","("&amp;N770&amp;")"),"配置错误")&amp;IF(P770="",""," 或 "))</f>
        <v/>
      </c>
      <c r="P770" s="7" t="str">
        <f t="shared" ca="1" si="440"/>
        <v/>
      </c>
      <c r="Q770" s="7">
        <v>3</v>
      </c>
      <c r="R770" s="7">
        <f t="shared" ca="1" si="441"/>
        <v>1</v>
      </c>
      <c r="S770" s="10" t="str">
        <f t="shared" ca="1" si="442"/>
        <v/>
      </c>
      <c r="T770" s="11" t="str">
        <f t="shared" ca="1" si="443"/>
        <v/>
      </c>
      <c r="U770" s="11" t="str">
        <f t="shared" ca="1" si="444"/>
        <v/>
      </c>
      <c r="V770" s="11" t="str">
        <f ca="1">IF(T770="","",IFERROR(VLOOKUP(VALUE(T770),'(辅)战斗时机表'!$A$4:$C$47,3,FALSE)&amp;IF(U770="","","("&amp;U770&amp;")"),"配置错误")&amp;IF(W770="",""," 或 "))</f>
        <v/>
      </c>
      <c r="W770" s="7" t="str">
        <f t="shared" ca="1" si="445"/>
        <v/>
      </c>
      <c r="X770" s="7">
        <v>4</v>
      </c>
      <c r="Y770" s="7">
        <f t="shared" ca="1" si="446"/>
        <v>1</v>
      </c>
      <c r="Z770" s="10" t="str">
        <f t="shared" ca="1" si="447"/>
        <v/>
      </c>
      <c r="AA770" s="11" t="str">
        <f t="shared" ca="1" si="448"/>
        <v/>
      </c>
      <c r="AB770" s="11" t="str">
        <f t="shared" ca="1" si="449"/>
        <v/>
      </c>
      <c r="AC770" s="11" t="str">
        <f ca="1">IF(AA770="","",IFERROR(VLOOKUP(VALUE(AA770),'(辅)战斗时机表'!$A$4:$C$47,3,FALSE)&amp;IF(AB770="","","("&amp;AB770&amp;")"),"配置错误")&amp;IF(AD770="",""," 或 "))</f>
        <v/>
      </c>
      <c r="AD770" s="7" t="str">
        <f t="shared" ca="1" si="450"/>
        <v/>
      </c>
      <c r="AE770" s="7">
        <v>5</v>
      </c>
      <c r="AF770" s="7">
        <f t="shared" ca="1" si="451"/>
        <v>1</v>
      </c>
      <c r="AG770" s="10" t="str">
        <f t="shared" ca="1" si="452"/>
        <v/>
      </c>
      <c r="AH770" s="11" t="str">
        <f t="shared" ca="1" si="453"/>
        <v/>
      </c>
      <c r="AI770" s="11" t="str">
        <f t="shared" ca="1" si="454"/>
        <v/>
      </c>
      <c r="AJ770" s="11" t="str">
        <f ca="1">IF(AH770="","",IFERROR(VLOOKUP(VALUE(AH770),'(辅)战斗时机表'!$A$4:$C$47,3,FALSE)&amp;IF(AI770="","","("&amp;AI770&amp;")"),"配置错误")&amp;IF(AK770="",""," 或 "))</f>
        <v/>
      </c>
    </row>
    <row r="771" spans="1:36" x14ac:dyDescent="0.15">
      <c r="A771" s="9" t="str">
        <f t="shared" ca="1" si="430"/>
        <v/>
      </c>
      <c r="B771" s="7" t="str">
        <f ca="1">IF(OFFSET(Buff!R$6,ROW()-6,0)="","",OFFSET(Buff!R$6,ROW()-6,0))</f>
        <v/>
      </c>
      <c r="C771" s="7">
        <v>1</v>
      </c>
      <c r="D771" s="7">
        <f t="shared" ca="1" si="431"/>
        <v>1</v>
      </c>
      <c r="E771" s="10" t="str">
        <f t="shared" ca="1" si="432"/>
        <v/>
      </c>
      <c r="F771" s="11" t="str">
        <f t="shared" ca="1" si="433"/>
        <v/>
      </c>
      <c r="G771" s="11" t="str">
        <f t="shared" ca="1" si="434"/>
        <v/>
      </c>
      <c r="H771" s="11" t="str">
        <f ca="1">IF(F771="","",IFERROR(VLOOKUP(VALUE(F771),'(辅)战斗时机表'!$A$4:$C$47,3,FALSE)&amp;IF(G771="","","("&amp;G771&amp;")"),"配置错误")&amp;IF(I771="",""," 或 "))</f>
        <v/>
      </c>
      <c r="I771" s="7" t="str">
        <f t="shared" ca="1" si="435"/>
        <v/>
      </c>
      <c r="J771" s="7">
        <v>2</v>
      </c>
      <c r="K771" s="7">
        <f t="shared" ca="1" si="436"/>
        <v>1</v>
      </c>
      <c r="L771" s="10" t="str">
        <f t="shared" ca="1" si="437"/>
        <v/>
      </c>
      <c r="M771" s="11" t="str">
        <f t="shared" ca="1" si="438"/>
        <v/>
      </c>
      <c r="N771" s="11" t="str">
        <f t="shared" ca="1" si="439"/>
        <v/>
      </c>
      <c r="O771" s="11" t="str">
        <f ca="1">IF(M771="","",IFERROR(VLOOKUP(VALUE(M771),'(辅)战斗时机表'!$A$4:$C$47,3,FALSE)&amp;IF(N771="","","("&amp;N771&amp;")"),"配置错误")&amp;IF(P771="",""," 或 "))</f>
        <v/>
      </c>
      <c r="P771" s="7" t="str">
        <f t="shared" ca="1" si="440"/>
        <v/>
      </c>
      <c r="Q771" s="7">
        <v>3</v>
      </c>
      <c r="R771" s="7">
        <f t="shared" ca="1" si="441"/>
        <v>1</v>
      </c>
      <c r="S771" s="10" t="str">
        <f t="shared" ca="1" si="442"/>
        <v/>
      </c>
      <c r="T771" s="11" t="str">
        <f t="shared" ca="1" si="443"/>
        <v/>
      </c>
      <c r="U771" s="11" t="str">
        <f t="shared" ca="1" si="444"/>
        <v/>
      </c>
      <c r="V771" s="11" t="str">
        <f ca="1">IF(T771="","",IFERROR(VLOOKUP(VALUE(T771),'(辅)战斗时机表'!$A$4:$C$47,3,FALSE)&amp;IF(U771="","","("&amp;U771&amp;")"),"配置错误")&amp;IF(W771="",""," 或 "))</f>
        <v/>
      </c>
      <c r="W771" s="7" t="str">
        <f t="shared" ca="1" si="445"/>
        <v/>
      </c>
      <c r="X771" s="7">
        <v>4</v>
      </c>
      <c r="Y771" s="7">
        <f t="shared" ca="1" si="446"/>
        <v>1</v>
      </c>
      <c r="Z771" s="10" t="str">
        <f t="shared" ca="1" si="447"/>
        <v/>
      </c>
      <c r="AA771" s="11" t="str">
        <f t="shared" ca="1" si="448"/>
        <v/>
      </c>
      <c r="AB771" s="11" t="str">
        <f t="shared" ca="1" si="449"/>
        <v/>
      </c>
      <c r="AC771" s="11" t="str">
        <f ca="1">IF(AA771="","",IFERROR(VLOOKUP(VALUE(AA771),'(辅)战斗时机表'!$A$4:$C$47,3,FALSE)&amp;IF(AB771="","","("&amp;AB771&amp;")"),"配置错误")&amp;IF(AD771="",""," 或 "))</f>
        <v/>
      </c>
      <c r="AD771" s="7" t="str">
        <f t="shared" ca="1" si="450"/>
        <v/>
      </c>
      <c r="AE771" s="7">
        <v>5</v>
      </c>
      <c r="AF771" s="7">
        <f t="shared" ca="1" si="451"/>
        <v>1</v>
      </c>
      <c r="AG771" s="10" t="str">
        <f t="shared" ca="1" si="452"/>
        <v/>
      </c>
      <c r="AH771" s="11" t="str">
        <f t="shared" ca="1" si="453"/>
        <v/>
      </c>
      <c r="AI771" s="11" t="str">
        <f t="shared" ca="1" si="454"/>
        <v/>
      </c>
      <c r="AJ771" s="11" t="str">
        <f ca="1">IF(AH771="","",IFERROR(VLOOKUP(VALUE(AH771),'(辅)战斗时机表'!$A$4:$C$47,3,FALSE)&amp;IF(AI771="","","("&amp;AI771&amp;")"),"配置错误")&amp;IF(AK771="",""," 或 "))</f>
        <v/>
      </c>
    </row>
    <row r="772" spans="1:36" x14ac:dyDescent="0.15">
      <c r="A772" s="9" t="str">
        <f t="shared" ca="1" si="430"/>
        <v/>
      </c>
      <c r="B772" s="7" t="str">
        <f ca="1">IF(OFFSET(Buff!R$6,ROW()-6,0)="","",OFFSET(Buff!R$6,ROW()-6,0))</f>
        <v/>
      </c>
      <c r="C772" s="7">
        <v>1</v>
      </c>
      <c r="D772" s="7">
        <f t="shared" ca="1" si="431"/>
        <v>1</v>
      </c>
      <c r="E772" s="10" t="str">
        <f t="shared" ca="1" si="432"/>
        <v/>
      </c>
      <c r="F772" s="11" t="str">
        <f t="shared" ca="1" si="433"/>
        <v/>
      </c>
      <c r="G772" s="11" t="str">
        <f t="shared" ca="1" si="434"/>
        <v/>
      </c>
      <c r="H772" s="11" t="str">
        <f ca="1">IF(F772="","",IFERROR(VLOOKUP(VALUE(F772),'(辅)战斗时机表'!$A$4:$C$47,3,FALSE)&amp;IF(G772="","","("&amp;G772&amp;")"),"配置错误")&amp;IF(I772="",""," 或 "))</f>
        <v/>
      </c>
      <c r="I772" s="7" t="str">
        <f t="shared" ca="1" si="435"/>
        <v/>
      </c>
      <c r="J772" s="7">
        <v>2</v>
      </c>
      <c r="K772" s="7">
        <f t="shared" ca="1" si="436"/>
        <v>1</v>
      </c>
      <c r="L772" s="10" t="str">
        <f t="shared" ca="1" si="437"/>
        <v/>
      </c>
      <c r="M772" s="11" t="str">
        <f t="shared" ca="1" si="438"/>
        <v/>
      </c>
      <c r="N772" s="11" t="str">
        <f t="shared" ca="1" si="439"/>
        <v/>
      </c>
      <c r="O772" s="11" t="str">
        <f ca="1">IF(M772="","",IFERROR(VLOOKUP(VALUE(M772),'(辅)战斗时机表'!$A$4:$C$47,3,FALSE)&amp;IF(N772="","","("&amp;N772&amp;")"),"配置错误")&amp;IF(P772="",""," 或 "))</f>
        <v/>
      </c>
      <c r="P772" s="7" t="str">
        <f t="shared" ca="1" si="440"/>
        <v/>
      </c>
      <c r="Q772" s="7">
        <v>3</v>
      </c>
      <c r="R772" s="7">
        <f t="shared" ca="1" si="441"/>
        <v>1</v>
      </c>
      <c r="S772" s="10" t="str">
        <f t="shared" ca="1" si="442"/>
        <v/>
      </c>
      <c r="T772" s="11" t="str">
        <f t="shared" ca="1" si="443"/>
        <v/>
      </c>
      <c r="U772" s="11" t="str">
        <f t="shared" ca="1" si="444"/>
        <v/>
      </c>
      <c r="V772" s="11" t="str">
        <f ca="1">IF(T772="","",IFERROR(VLOOKUP(VALUE(T772),'(辅)战斗时机表'!$A$4:$C$47,3,FALSE)&amp;IF(U772="","","("&amp;U772&amp;")"),"配置错误")&amp;IF(W772="",""," 或 "))</f>
        <v/>
      </c>
      <c r="W772" s="7" t="str">
        <f t="shared" ca="1" si="445"/>
        <v/>
      </c>
      <c r="X772" s="7">
        <v>4</v>
      </c>
      <c r="Y772" s="7">
        <f t="shared" ca="1" si="446"/>
        <v>1</v>
      </c>
      <c r="Z772" s="10" t="str">
        <f t="shared" ca="1" si="447"/>
        <v/>
      </c>
      <c r="AA772" s="11" t="str">
        <f t="shared" ca="1" si="448"/>
        <v/>
      </c>
      <c r="AB772" s="11" t="str">
        <f t="shared" ca="1" si="449"/>
        <v/>
      </c>
      <c r="AC772" s="11" t="str">
        <f ca="1">IF(AA772="","",IFERROR(VLOOKUP(VALUE(AA772),'(辅)战斗时机表'!$A$4:$C$47,3,FALSE)&amp;IF(AB772="","","("&amp;AB772&amp;")"),"配置错误")&amp;IF(AD772="",""," 或 "))</f>
        <v/>
      </c>
      <c r="AD772" s="7" t="str">
        <f t="shared" ca="1" si="450"/>
        <v/>
      </c>
      <c r="AE772" s="7">
        <v>5</v>
      </c>
      <c r="AF772" s="7">
        <f t="shared" ca="1" si="451"/>
        <v>1</v>
      </c>
      <c r="AG772" s="10" t="str">
        <f t="shared" ca="1" si="452"/>
        <v/>
      </c>
      <c r="AH772" s="11" t="str">
        <f t="shared" ca="1" si="453"/>
        <v/>
      </c>
      <c r="AI772" s="11" t="str">
        <f t="shared" ca="1" si="454"/>
        <v/>
      </c>
      <c r="AJ772" s="11" t="str">
        <f ca="1">IF(AH772="","",IFERROR(VLOOKUP(VALUE(AH772),'(辅)战斗时机表'!$A$4:$C$47,3,FALSE)&amp;IF(AI772="","","("&amp;AI772&amp;")"),"配置错误")&amp;IF(AK772="",""," 或 "))</f>
        <v/>
      </c>
    </row>
    <row r="773" spans="1:36" x14ac:dyDescent="0.15">
      <c r="A773" s="9" t="str">
        <f t="shared" ca="1" si="430"/>
        <v/>
      </c>
      <c r="B773" s="7" t="str">
        <f ca="1">IF(OFFSET(Buff!R$6,ROW()-6,0)="","",OFFSET(Buff!R$6,ROW()-6,0))</f>
        <v/>
      </c>
      <c r="C773" s="7">
        <v>1</v>
      </c>
      <c r="D773" s="7">
        <f t="shared" ca="1" si="431"/>
        <v>1</v>
      </c>
      <c r="E773" s="10" t="str">
        <f t="shared" ca="1" si="432"/>
        <v/>
      </c>
      <c r="F773" s="11" t="str">
        <f t="shared" ca="1" si="433"/>
        <v/>
      </c>
      <c r="G773" s="11" t="str">
        <f t="shared" ca="1" si="434"/>
        <v/>
      </c>
      <c r="H773" s="11" t="str">
        <f ca="1">IF(F773="","",IFERROR(VLOOKUP(VALUE(F773),'(辅)战斗时机表'!$A$4:$C$47,3,FALSE)&amp;IF(G773="","","("&amp;G773&amp;")"),"配置错误")&amp;IF(I773="",""," 或 "))</f>
        <v/>
      </c>
      <c r="I773" s="7" t="str">
        <f t="shared" ca="1" si="435"/>
        <v/>
      </c>
      <c r="J773" s="7">
        <v>2</v>
      </c>
      <c r="K773" s="7">
        <f t="shared" ca="1" si="436"/>
        <v>1</v>
      </c>
      <c r="L773" s="10" t="str">
        <f t="shared" ca="1" si="437"/>
        <v/>
      </c>
      <c r="M773" s="11" t="str">
        <f t="shared" ca="1" si="438"/>
        <v/>
      </c>
      <c r="N773" s="11" t="str">
        <f t="shared" ca="1" si="439"/>
        <v/>
      </c>
      <c r="O773" s="11" t="str">
        <f ca="1">IF(M773="","",IFERROR(VLOOKUP(VALUE(M773),'(辅)战斗时机表'!$A$4:$C$47,3,FALSE)&amp;IF(N773="","","("&amp;N773&amp;")"),"配置错误")&amp;IF(P773="",""," 或 "))</f>
        <v/>
      </c>
      <c r="P773" s="7" t="str">
        <f t="shared" ca="1" si="440"/>
        <v/>
      </c>
      <c r="Q773" s="7">
        <v>3</v>
      </c>
      <c r="R773" s="7">
        <f t="shared" ca="1" si="441"/>
        <v>1</v>
      </c>
      <c r="S773" s="10" t="str">
        <f t="shared" ca="1" si="442"/>
        <v/>
      </c>
      <c r="T773" s="11" t="str">
        <f t="shared" ca="1" si="443"/>
        <v/>
      </c>
      <c r="U773" s="11" t="str">
        <f t="shared" ca="1" si="444"/>
        <v/>
      </c>
      <c r="V773" s="11" t="str">
        <f ca="1">IF(T773="","",IFERROR(VLOOKUP(VALUE(T773),'(辅)战斗时机表'!$A$4:$C$47,3,FALSE)&amp;IF(U773="","","("&amp;U773&amp;")"),"配置错误")&amp;IF(W773="",""," 或 "))</f>
        <v/>
      </c>
      <c r="W773" s="7" t="str">
        <f t="shared" ca="1" si="445"/>
        <v/>
      </c>
      <c r="X773" s="7">
        <v>4</v>
      </c>
      <c r="Y773" s="7">
        <f t="shared" ca="1" si="446"/>
        <v>1</v>
      </c>
      <c r="Z773" s="10" t="str">
        <f t="shared" ca="1" si="447"/>
        <v/>
      </c>
      <c r="AA773" s="11" t="str">
        <f t="shared" ca="1" si="448"/>
        <v/>
      </c>
      <c r="AB773" s="11" t="str">
        <f t="shared" ca="1" si="449"/>
        <v/>
      </c>
      <c r="AC773" s="11" t="str">
        <f ca="1">IF(AA773="","",IFERROR(VLOOKUP(VALUE(AA773),'(辅)战斗时机表'!$A$4:$C$47,3,FALSE)&amp;IF(AB773="","","("&amp;AB773&amp;")"),"配置错误")&amp;IF(AD773="",""," 或 "))</f>
        <v/>
      </c>
      <c r="AD773" s="7" t="str">
        <f t="shared" ca="1" si="450"/>
        <v/>
      </c>
      <c r="AE773" s="7">
        <v>5</v>
      </c>
      <c r="AF773" s="7">
        <f t="shared" ca="1" si="451"/>
        <v>1</v>
      </c>
      <c r="AG773" s="10" t="str">
        <f t="shared" ca="1" si="452"/>
        <v/>
      </c>
      <c r="AH773" s="11" t="str">
        <f t="shared" ca="1" si="453"/>
        <v/>
      </c>
      <c r="AI773" s="11" t="str">
        <f t="shared" ca="1" si="454"/>
        <v/>
      </c>
      <c r="AJ773" s="11" t="str">
        <f ca="1">IF(AH773="","",IFERROR(VLOOKUP(VALUE(AH773),'(辅)战斗时机表'!$A$4:$C$47,3,FALSE)&amp;IF(AI773="","","("&amp;AI773&amp;")"),"配置错误")&amp;IF(AK773="",""," 或 "))</f>
        <v/>
      </c>
    </row>
    <row r="774" spans="1:36" x14ac:dyDescent="0.15">
      <c r="A774" s="9" t="str">
        <f t="shared" ca="1" si="430"/>
        <v/>
      </c>
      <c r="B774" s="7" t="str">
        <f ca="1">IF(OFFSET(Buff!R$6,ROW()-6,0)="","",OFFSET(Buff!R$6,ROW()-6,0))</f>
        <v/>
      </c>
      <c r="C774" s="7">
        <v>1</v>
      </c>
      <c r="D774" s="7">
        <f t="shared" ca="1" si="431"/>
        <v>1</v>
      </c>
      <c r="E774" s="10" t="str">
        <f t="shared" ca="1" si="432"/>
        <v/>
      </c>
      <c r="F774" s="11" t="str">
        <f t="shared" ca="1" si="433"/>
        <v/>
      </c>
      <c r="G774" s="11" t="str">
        <f t="shared" ca="1" si="434"/>
        <v/>
      </c>
      <c r="H774" s="11" t="str">
        <f ca="1">IF(F774="","",IFERROR(VLOOKUP(VALUE(F774),'(辅)战斗时机表'!$A$4:$C$47,3,FALSE)&amp;IF(G774="","","("&amp;G774&amp;")"),"配置错误")&amp;IF(I774="",""," 或 "))</f>
        <v/>
      </c>
      <c r="I774" s="7" t="str">
        <f t="shared" ca="1" si="435"/>
        <v/>
      </c>
      <c r="J774" s="7">
        <v>2</v>
      </c>
      <c r="K774" s="7">
        <f t="shared" ca="1" si="436"/>
        <v>1</v>
      </c>
      <c r="L774" s="10" t="str">
        <f t="shared" ca="1" si="437"/>
        <v/>
      </c>
      <c r="M774" s="11" t="str">
        <f t="shared" ca="1" si="438"/>
        <v/>
      </c>
      <c r="N774" s="11" t="str">
        <f t="shared" ca="1" si="439"/>
        <v/>
      </c>
      <c r="O774" s="11" t="str">
        <f ca="1">IF(M774="","",IFERROR(VLOOKUP(VALUE(M774),'(辅)战斗时机表'!$A$4:$C$47,3,FALSE)&amp;IF(N774="","","("&amp;N774&amp;")"),"配置错误")&amp;IF(P774="",""," 或 "))</f>
        <v/>
      </c>
      <c r="P774" s="7" t="str">
        <f t="shared" ca="1" si="440"/>
        <v/>
      </c>
      <c r="Q774" s="7">
        <v>3</v>
      </c>
      <c r="R774" s="7">
        <f t="shared" ca="1" si="441"/>
        <v>1</v>
      </c>
      <c r="S774" s="10" t="str">
        <f t="shared" ca="1" si="442"/>
        <v/>
      </c>
      <c r="T774" s="11" t="str">
        <f t="shared" ca="1" si="443"/>
        <v/>
      </c>
      <c r="U774" s="11" t="str">
        <f t="shared" ca="1" si="444"/>
        <v/>
      </c>
      <c r="V774" s="11" t="str">
        <f ca="1">IF(T774="","",IFERROR(VLOOKUP(VALUE(T774),'(辅)战斗时机表'!$A$4:$C$47,3,FALSE)&amp;IF(U774="","","("&amp;U774&amp;")"),"配置错误")&amp;IF(W774="",""," 或 "))</f>
        <v/>
      </c>
      <c r="W774" s="7" t="str">
        <f t="shared" ca="1" si="445"/>
        <v/>
      </c>
      <c r="X774" s="7">
        <v>4</v>
      </c>
      <c r="Y774" s="7">
        <f t="shared" ca="1" si="446"/>
        <v>1</v>
      </c>
      <c r="Z774" s="10" t="str">
        <f t="shared" ca="1" si="447"/>
        <v/>
      </c>
      <c r="AA774" s="11" t="str">
        <f t="shared" ca="1" si="448"/>
        <v/>
      </c>
      <c r="AB774" s="11" t="str">
        <f t="shared" ca="1" si="449"/>
        <v/>
      </c>
      <c r="AC774" s="11" t="str">
        <f ca="1">IF(AA774="","",IFERROR(VLOOKUP(VALUE(AA774),'(辅)战斗时机表'!$A$4:$C$47,3,FALSE)&amp;IF(AB774="","","("&amp;AB774&amp;")"),"配置错误")&amp;IF(AD774="",""," 或 "))</f>
        <v/>
      </c>
      <c r="AD774" s="7" t="str">
        <f t="shared" ca="1" si="450"/>
        <v/>
      </c>
      <c r="AE774" s="7">
        <v>5</v>
      </c>
      <c r="AF774" s="7">
        <f t="shared" ca="1" si="451"/>
        <v>1</v>
      </c>
      <c r="AG774" s="10" t="str">
        <f t="shared" ca="1" si="452"/>
        <v/>
      </c>
      <c r="AH774" s="11" t="str">
        <f t="shared" ca="1" si="453"/>
        <v/>
      </c>
      <c r="AI774" s="11" t="str">
        <f t="shared" ca="1" si="454"/>
        <v/>
      </c>
      <c r="AJ774" s="11" t="str">
        <f ca="1">IF(AH774="","",IFERROR(VLOOKUP(VALUE(AH774),'(辅)战斗时机表'!$A$4:$C$47,3,FALSE)&amp;IF(AI774="","","("&amp;AI774&amp;")"),"配置错误")&amp;IF(AK774="",""," 或 "))</f>
        <v/>
      </c>
    </row>
    <row r="775" spans="1:36" x14ac:dyDescent="0.15">
      <c r="A775" s="9" t="str">
        <f t="shared" ca="1" si="430"/>
        <v/>
      </c>
      <c r="B775" s="7" t="str">
        <f ca="1">IF(OFFSET(Buff!R$6,ROW()-6,0)="","",OFFSET(Buff!R$6,ROW()-6,0))</f>
        <v/>
      </c>
      <c r="C775" s="7">
        <v>1</v>
      </c>
      <c r="D775" s="7">
        <f t="shared" ca="1" si="431"/>
        <v>1</v>
      </c>
      <c r="E775" s="10" t="str">
        <f t="shared" ca="1" si="432"/>
        <v/>
      </c>
      <c r="F775" s="11" t="str">
        <f t="shared" ca="1" si="433"/>
        <v/>
      </c>
      <c r="G775" s="11" t="str">
        <f t="shared" ca="1" si="434"/>
        <v/>
      </c>
      <c r="H775" s="11" t="str">
        <f ca="1">IF(F775="","",IFERROR(VLOOKUP(VALUE(F775),'(辅)战斗时机表'!$A$4:$C$47,3,FALSE)&amp;IF(G775="","","("&amp;G775&amp;")"),"配置错误")&amp;IF(I775="",""," 或 "))</f>
        <v/>
      </c>
      <c r="I775" s="7" t="str">
        <f t="shared" ca="1" si="435"/>
        <v/>
      </c>
      <c r="J775" s="7">
        <v>2</v>
      </c>
      <c r="K775" s="7">
        <f t="shared" ca="1" si="436"/>
        <v>1</v>
      </c>
      <c r="L775" s="10" t="str">
        <f t="shared" ca="1" si="437"/>
        <v/>
      </c>
      <c r="M775" s="11" t="str">
        <f t="shared" ca="1" si="438"/>
        <v/>
      </c>
      <c r="N775" s="11" t="str">
        <f t="shared" ca="1" si="439"/>
        <v/>
      </c>
      <c r="O775" s="11" t="str">
        <f ca="1">IF(M775="","",IFERROR(VLOOKUP(VALUE(M775),'(辅)战斗时机表'!$A$4:$C$47,3,FALSE)&amp;IF(N775="","","("&amp;N775&amp;")"),"配置错误")&amp;IF(P775="",""," 或 "))</f>
        <v/>
      </c>
      <c r="P775" s="7" t="str">
        <f t="shared" ca="1" si="440"/>
        <v/>
      </c>
      <c r="Q775" s="7">
        <v>3</v>
      </c>
      <c r="R775" s="7">
        <f t="shared" ca="1" si="441"/>
        <v>1</v>
      </c>
      <c r="S775" s="10" t="str">
        <f t="shared" ca="1" si="442"/>
        <v/>
      </c>
      <c r="T775" s="11" t="str">
        <f t="shared" ca="1" si="443"/>
        <v/>
      </c>
      <c r="U775" s="11" t="str">
        <f t="shared" ca="1" si="444"/>
        <v/>
      </c>
      <c r="V775" s="11" t="str">
        <f ca="1">IF(T775="","",IFERROR(VLOOKUP(VALUE(T775),'(辅)战斗时机表'!$A$4:$C$47,3,FALSE)&amp;IF(U775="","","("&amp;U775&amp;")"),"配置错误")&amp;IF(W775="",""," 或 "))</f>
        <v/>
      </c>
      <c r="W775" s="7" t="str">
        <f t="shared" ca="1" si="445"/>
        <v/>
      </c>
      <c r="X775" s="7">
        <v>4</v>
      </c>
      <c r="Y775" s="7">
        <f t="shared" ca="1" si="446"/>
        <v>1</v>
      </c>
      <c r="Z775" s="10" t="str">
        <f t="shared" ca="1" si="447"/>
        <v/>
      </c>
      <c r="AA775" s="11" t="str">
        <f t="shared" ca="1" si="448"/>
        <v/>
      </c>
      <c r="AB775" s="11" t="str">
        <f t="shared" ca="1" si="449"/>
        <v/>
      </c>
      <c r="AC775" s="11" t="str">
        <f ca="1">IF(AA775="","",IFERROR(VLOOKUP(VALUE(AA775),'(辅)战斗时机表'!$A$4:$C$47,3,FALSE)&amp;IF(AB775="","","("&amp;AB775&amp;")"),"配置错误")&amp;IF(AD775="",""," 或 "))</f>
        <v/>
      </c>
      <c r="AD775" s="7" t="str">
        <f t="shared" ca="1" si="450"/>
        <v/>
      </c>
      <c r="AE775" s="7">
        <v>5</v>
      </c>
      <c r="AF775" s="7">
        <f t="shared" ca="1" si="451"/>
        <v>1</v>
      </c>
      <c r="AG775" s="10" t="str">
        <f t="shared" ca="1" si="452"/>
        <v/>
      </c>
      <c r="AH775" s="11" t="str">
        <f t="shared" ca="1" si="453"/>
        <v/>
      </c>
      <c r="AI775" s="11" t="str">
        <f t="shared" ca="1" si="454"/>
        <v/>
      </c>
      <c r="AJ775" s="11" t="str">
        <f ca="1">IF(AH775="","",IFERROR(VLOOKUP(VALUE(AH775),'(辅)战斗时机表'!$A$4:$C$47,3,FALSE)&amp;IF(AI775="","","("&amp;AI775&amp;")"),"配置错误")&amp;IF(AK775="",""," 或 "))</f>
        <v/>
      </c>
    </row>
    <row r="776" spans="1:36" x14ac:dyDescent="0.15">
      <c r="A776" s="9" t="str">
        <f t="shared" ca="1" si="430"/>
        <v/>
      </c>
      <c r="B776" s="7" t="str">
        <f ca="1">IF(OFFSET(Buff!R$6,ROW()-6,0)="","",OFFSET(Buff!R$6,ROW()-6,0))</f>
        <v/>
      </c>
      <c r="C776" s="7">
        <v>1</v>
      </c>
      <c r="D776" s="7">
        <f t="shared" ca="1" si="431"/>
        <v>1</v>
      </c>
      <c r="E776" s="10" t="str">
        <f t="shared" ca="1" si="432"/>
        <v/>
      </c>
      <c r="F776" s="11" t="str">
        <f t="shared" ca="1" si="433"/>
        <v/>
      </c>
      <c r="G776" s="11" t="str">
        <f t="shared" ca="1" si="434"/>
        <v/>
      </c>
      <c r="H776" s="11" t="str">
        <f ca="1">IF(F776="","",IFERROR(VLOOKUP(VALUE(F776),'(辅)战斗时机表'!$A$4:$C$47,3,FALSE)&amp;IF(G776="","","("&amp;G776&amp;")"),"配置错误")&amp;IF(I776="",""," 或 "))</f>
        <v/>
      </c>
      <c r="I776" s="7" t="str">
        <f t="shared" ca="1" si="435"/>
        <v/>
      </c>
      <c r="J776" s="7">
        <v>2</v>
      </c>
      <c r="K776" s="7">
        <f t="shared" ca="1" si="436"/>
        <v>1</v>
      </c>
      <c r="L776" s="10" t="str">
        <f t="shared" ca="1" si="437"/>
        <v/>
      </c>
      <c r="M776" s="11" t="str">
        <f t="shared" ca="1" si="438"/>
        <v/>
      </c>
      <c r="N776" s="11" t="str">
        <f t="shared" ca="1" si="439"/>
        <v/>
      </c>
      <c r="O776" s="11" t="str">
        <f ca="1">IF(M776="","",IFERROR(VLOOKUP(VALUE(M776),'(辅)战斗时机表'!$A$4:$C$47,3,FALSE)&amp;IF(N776="","","("&amp;N776&amp;")"),"配置错误")&amp;IF(P776="",""," 或 "))</f>
        <v/>
      </c>
      <c r="P776" s="7" t="str">
        <f t="shared" ca="1" si="440"/>
        <v/>
      </c>
      <c r="Q776" s="7">
        <v>3</v>
      </c>
      <c r="R776" s="7">
        <f t="shared" ca="1" si="441"/>
        <v>1</v>
      </c>
      <c r="S776" s="10" t="str">
        <f t="shared" ca="1" si="442"/>
        <v/>
      </c>
      <c r="T776" s="11" t="str">
        <f t="shared" ca="1" si="443"/>
        <v/>
      </c>
      <c r="U776" s="11" t="str">
        <f t="shared" ca="1" si="444"/>
        <v/>
      </c>
      <c r="V776" s="11" t="str">
        <f ca="1">IF(T776="","",IFERROR(VLOOKUP(VALUE(T776),'(辅)战斗时机表'!$A$4:$C$47,3,FALSE)&amp;IF(U776="","","("&amp;U776&amp;")"),"配置错误")&amp;IF(W776="",""," 或 "))</f>
        <v/>
      </c>
      <c r="W776" s="7" t="str">
        <f t="shared" ca="1" si="445"/>
        <v/>
      </c>
      <c r="X776" s="7">
        <v>4</v>
      </c>
      <c r="Y776" s="7">
        <f t="shared" ca="1" si="446"/>
        <v>1</v>
      </c>
      <c r="Z776" s="10" t="str">
        <f t="shared" ca="1" si="447"/>
        <v/>
      </c>
      <c r="AA776" s="11" t="str">
        <f t="shared" ca="1" si="448"/>
        <v/>
      </c>
      <c r="AB776" s="11" t="str">
        <f t="shared" ca="1" si="449"/>
        <v/>
      </c>
      <c r="AC776" s="11" t="str">
        <f ca="1">IF(AA776="","",IFERROR(VLOOKUP(VALUE(AA776),'(辅)战斗时机表'!$A$4:$C$47,3,FALSE)&amp;IF(AB776="","","("&amp;AB776&amp;")"),"配置错误")&amp;IF(AD776="",""," 或 "))</f>
        <v/>
      </c>
      <c r="AD776" s="7" t="str">
        <f t="shared" ca="1" si="450"/>
        <v/>
      </c>
      <c r="AE776" s="7">
        <v>5</v>
      </c>
      <c r="AF776" s="7">
        <f t="shared" ca="1" si="451"/>
        <v>1</v>
      </c>
      <c r="AG776" s="10" t="str">
        <f t="shared" ca="1" si="452"/>
        <v/>
      </c>
      <c r="AH776" s="11" t="str">
        <f t="shared" ca="1" si="453"/>
        <v/>
      </c>
      <c r="AI776" s="11" t="str">
        <f t="shared" ca="1" si="454"/>
        <v/>
      </c>
      <c r="AJ776" s="11" t="str">
        <f ca="1">IF(AH776="","",IFERROR(VLOOKUP(VALUE(AH776),'(辅)战斗时机表'!$A$4:$C$47,3,FALSE)&amp;IF(AI776="","","("&amp;AI776&amp;")"),"配置错误")&amp;IF(AK776="",""," 或 "))</f>
        <v/>
      </c>
    </row>
    <row r="777" spans="1:36" x14ac:dyDescent="0.15">
      <c r="A777" s="9" t="str">
        <f t="shared" ca="1" si="430"/>
        <v/>
      </c>
      <c r="B777" s="7" t="str">
        <f ca="1">IF(OFFSET(Buff!R$6,ROW()-6,0)="","",OFFSET(Buff!R$6,ROW()-6,0))</f>
        <v/>
      </c>
      <c r="C777" s="7">
        <v>1</v>
      </c>
      <c r="D777" s="7">
        <f t="shared" ca="1" si="431"/>
        <v>1</v>
      </c>
      <c r="E777" s="10" t="str">
        <f t="shared" ca="1" si="432"/>
        <v/>
      </c>
      <c r="F777" s="11" t="str">
        <f t="shared" ca="1" si="433"/>
        <v/>
      </c>
      <c r="G777" s="11" t="str">
        <f t="shared" ca="1" si="434"/>
        <v/>
      </c>
      <c r="H777" s="11" t="str">
        <f ca="1">IF(F777="","",IFERROR(VLOOKUP(VALUE(F777),'(辅)战斗时机表'!$A$4:$C$47,3,FALSE)&amp;IF(G777="","","("&amp;G777&amp;")"),"配置错误")&amp;IF(I777="",""," 或 "))</f>
        <v/>
      </c>
      <c r="I777" s="7" t="str">
        <f t="shared" ca="1" si="435"/>
        <v/>
      </c>
      <c r="J777" s="7">
        <v>2</v>
      </c>
      <c r="K777" s="7">
        <f t="shared" ca="1" si="436"/>
        <v>1</v>
      </c>
      <c r="L777" s="10" t="str">
        <f t="shared" ca="1" si="437"/>
        <v/>
      </c>
      <c r="M777" s="11" t="str">
        <f t="shared" ca="1" si="438"/>
        <v/>
      </c>
      <c r="N777" s="11" t="str">
        <f t="shared" ca="1" si="439"/>
        <v/>
      </c>
      <c r="O777" s="11" t="str">
        <f ca="1">IF(M777="","",IFERROR(VLOOKUP(VALUE(M777),'(辅)战斗时机表'!$A$4:$C$47,3,FALSE)&amp;IF(N777="","","("&amp;N777&amp;")"),"配置错误")&amp;IF(P777="",""," 或 "))</f>
        <v/>
      </c>
      <c r="P777" s="7" t="str">
        <f t="shared" ca="1" si="440"/>
        <v/>
      </c>
      <c r="Q777" s="7">
        <v>3</v>
      </c>
      <c r="R777" s="7">
        <f t="shared" ca="1" si="441"/>
        <v>1</v>
      </c>
      <c r="S777" s="10" t="str">
        <f t="shared" ca="1" si="442"/>
        <v/>
      </c>
      <c r="T777" s="11" t="str">
        <f t="shared" ca="1" si="443"/>
        <v/>
      </c>
      <c r="U777" s="11" t="str">
        <f t="shared" ca="1" si="444"/>
        <v/>
      </c>
      <c r="V777" s="11" t="str">
        <f ca="1">IF(T777="","",IFERROR(VLOOKUP(VALUE(T777),'(辅)战斗时机表'!$A$4:$C$47,3,FALSE)&amp;IF(U777="","","("&amp;U777&amp;")"),"配置错误")&amp;IF(W777="",""," 或 "))</f>
        <v/>
      </c>
      <c r="W777" s="7" t="str">
        <f t="shared" ca="1" si="445"/>
        <v/>
      </c>
      <c r="X777" s="7">
        <v>4</v>
      </c>
      <c r="Y777" s="7">
        <f t="shared" ca="1" si="446"/>
        <v>1</v>
      </c>
      <c r="Z777" s="10" t="str">
        <f t="shared" ca="1" si="447"/>
        <v/>
      </c>
      <c r="AA777" s="11" t="str">
        <f t="shared" ca="1" si="448"/>
        <v/>
      </c>
      <c r="AB777" s="11" t="str">
        <f t="shared" ca="1" si="449"/>
        <v/>
      </c>
      <c r="AC777" s="11" t="str">
        <f ca="1">IF(AA777="","",IFERROR(VLOOKUP(VALUE(AA777),'(辅)战斗时机表'!$A$4:$C$47,3,FALSE)&amp;IF(AB777="","","("&amp;AB777&amp;")"),"配置错误")&amp;IF(AD777="",""," 或 "))</f>
        <v/>
      </c>
      <c r="AD777" s="7" t="str">
        <f t="shared" ca="1" si="450"/>
        <v/>
      </c>
      <c r="AE777" s="7">
        <v>5</v>
      </c>
      <c r="AF777" s="7">
        <f t="shared" ca="1" si="451"/>
        <v>1</v>
      </c>
      <c r="AG777" s="10" t="str">
        <f t="shared" ca="1" si="452"/>
        <v/>
      </c>
      <c r="AH777" s="11" t="str">
        <f t="shared" ca="1" si="453"/>
        <v/>
      </c>
      <c r="AI777" s="11" t="str">
        <f t="shared" ca="1" si="454"/>
        <v/>
      </c>
      <c r="AJ777" s="11" t="str">
        <f ca="1">IF(AH777="","",IFERROR(VLOOKUP(VALUE(AH777),'(辅)战斗时机表'!$A$4:$C$47,3,FALSE)&amp;IF(AI777="","","("&amp;AI777&amp;")"),"配置错误")&amp;IF(AK777="",""," 或 "))</f>
        <v/>
      </c>
    </row>
    <row r="778" spans="1:36" x14ac:dyDescent="0.15">
      <c r="A778" s="9" t="str">
        <f t="shared" ca="1" si="430"/>
        <v/>
      </c>
      <c r="B778" s="7" t="str">
        <f ca="1">IF(OFFSET(Buff!R$6,ROW()-6,0)="","",OFFSET(Buff!R$6,ROW()-6,0))</f>
        <v/>
      </c>
      <c r="C778" s="7">
        <v>1</v>
      </c>
      <c r="D778" s="7">
        <f t="shared" ca="1" si="431"/>
        <v>1</v>
      </c>
      <c r="E778" s="10" t="str">
        <f t="shared" ca="1" si="432"/>
        <v/>
      </c>
      <c r="F778" s="11" t="str">
        <f t="shared" ca="1" si="433"/>
        <v/>
      </c>
      <c r="G778" s="11" t="str">
        <f t="shared" ca="1" si="434"/>
        <v/>
      </c>
      <c r="H778" s="11" t="str">
        <f ca="1">IF(F778="","",IFERROR(VLOOKUP(VALUE(F778),'(辅)战斗时机表'!$A$4:$C$47,3,FALSE)&amp;IF(G778="","","("&amp;G778&amp;")"),"配置错误")&amp;IF(I778="",""," 或 "))</f>
        <v/>
      </c>
      <c r="I778" s="7" t="str">
        <f t="shared" ca="1" si="435"/>
        <v/>
      </c>
      <c r="J778" s="7">
        <v>2</v>
      </c>
      <c r="K778" s="7">
        <f t="shared" ca="1" si="436"/>
        <v>1</v>
      </c>
      <c r="L778" s="10" t="str">
        <f t="shared" ca="1" si="437"/>
        <v/>
      </c>
      <c r="M778" s="11" t="str">
        <f t="shared" ca="1" si="438"/>
        <v/>
      </c>
      <c r="N778" s="11" t="str">
        <f t="shared" ca="1" si="439"/>
        <v/>
      </c>
      <c r="O778" s="11" t="str">
        <f ca="1">IF(M778="","",IFERROR(VLOOKUP(VALUE(M778),'(辅)战斗时机表'!$A$4:$C$47,3,FALSE)&amp;IF(N778="","","("&amp;N778&amp;")"),"配置错误")&amp;IF(P778="",""," 或 "))</f>
        <v/>
      </c>
      <c r="P778" s="7" t="str">
        <f t="shared" ca="1" si="440"/>
        <v/>
      </c>
      <c r="Q778" s="7">
        <v>3</v>
      </c>
      <c r="R778" s="7">
        <f t="shared" ca="1" si="441"/>
        <v>1</v>
      </c>
      <c r="S778" s="10" t="str">
        <f t="shared" ca="1" si="442"/>
        <v/>
      </c>
      <c r="T778" s="11" t="str">
        <f t="shared" ca="1" si="443"/>
        <v/>
      </c>
      <c r="U778" s="11" t="str">
        <f t="shared" ca="1" si="444"/>
        <v/>
      </c>
      <c r="V778" s="11" t="str">
        <f ca="1">IF(T778="","",IFERROR(VLOOKUP(VALUE(T778),'(辅)战斗时机表'!$A$4:$C$47,3,FALSE)&amp;IF(U778="","","("&amp;U778&amp;")"),"配置错误")&amp;IF(W778="",""," 或 "))</f>
        <v/>
      </c>
      <c r="W778" s="7" t="str">
        <f t="shared" ca="1" si="445"/>
        <v/>
      </c>
      <c r="X778" s="7">
        <v>4</v>
      </c>
      <c r="Y778" s="7">
        <f t="shared" ca="1" si="446"/>
        <v>1</v>
      </c>
      <c r="Z778" s="10" t="str">
        <f t="shared" ca="1" si="447"/>
        <v/>
      </c>
      <c r="AA778" s="11" t="str">
        <f t="shared" ca="1" si="448"/>
        <v/>
      </c>
      <c r="AB778" s="11" t="str">
        <f t="shared" ca="1" si="449"/>
        <v/>
      </c>
      <c r="AC778" s="11" t="str">
        <f ca="1">IF(AA778="","",IFERROR(VLOOKUP(VALUE(AA778),'(辅)战斗时机表'!$A$4:$C$47,3,FALSE)&amp;IF(AB778="","","("&amp;AB778&amp;")"),"配置错误")&amp;IF(AD778="",""," 或 "))</f>
        <v/>
      </c>
      <c r="AD778" s="7" t="str">
        <f t="shared" ca="1" si="450"/>
        <v/>
      </c>
      <c r="AE778" s="7">
        <v>5</v>
      </c>
      <c r="AF778" s="7">
        <f t="shared" ca="1" si="451"/>
        <v>1</v>
      </c>
      <c r="AG778" s="10" t="str">
        <f t="shared" ca="1" si="452"/>
        <v/>
      </c>
      <c r="AH778" s="11" t="str">
        <f t="shared" ca="1" si="453"/>
        <v/>
      </c>
      <c r="AI778" s="11" t="str">
        <f t="shared" ca="1" si="454"/>
        <v/>
      </c>
      <c r="AJ778" s="11" t="str">
        <f ca="1">IF(AH778="","",IFERROR(VLOOKUP(VALUE(AH778),'(辅)战斗时机表'!$A$4:$C$47,3,FALSE)&amp;IF(AI778="","","("&amp;AI778&amp;")"),"配置错误")&amp;IF(AK778="",""," 或 "))</f>
        <v/>
      </c>
    </row>
    <row r="779" spans="1:36" x14ac:dyDescent="0.15">
      <c r="A779" s="9" t="str">
        <f t="shared" ca="1" si="430"/>
        <v/>
      </c>
      <c r="B779" s="7" t="str">
        <f ca="1">IF(OFFSET(Buff!R$6,ROW()-6,0)="","",OFFSET(Buff!R$6,ROW()-6,0))</f>
        <v/>
      </c>
      <c r="C779" s="7">
        <v>1</v>
      </c>
      <c r="D779" s="7">
        <f t="shared" ca="1" si="431"/>
        <v>1</v>
      </c>
      <c r="E779" s="10" t="str">
        <f t="shared" ca="1" si="432"/>
        <v/>
      </c>
      <c r="F779" s="11" t="str">
        <f t="shared" ca="1" si="433"/>
        <v/>
      </c>
      <c r="G779" s="11" t="str">
        <f t="shared" ca="1" si="434"/>
        <v/>
      </c>
      <c r="H779" s="11" t="str">
        <f ca="1">IF(F779="","",IFERROR(VLOOKUP(VALUE(F779),'(辅)战斗时机表'!$A$4:$C$47,3,FALSE)&amp;IF(G779="","","("&amp;G779&amp;")"),"配置错误")&amp;IF(I779="",""," 或 "))</f>
        <v/>
      </c>
      <c r="I779" s="7" t="str">
        <f t="shared" ca="1" si="435"/>
        <v/>
      </c>
      <c r="J779" s="7">
        <v>2</v>
      </c>
      <c r="K779" s="7">
        <f t="shared" ca="1" si="436"/>
        <v>1</v>
      </c>
      <c r="L779" s="10" t="str">
        <f t="shared" ca="1" si="437"/>
        <v/>
      </c>
      <c r="M779" s="11" t="str">
        <f t="shared" ca="1" si="438"/>
        <v/>
      </c>
      <c r="N779" s="11" t="str">
        <f t="shared" ca="1" si="439"/>
        <v/>
      </c>
      <c r="O779" s="11" t="str">
        <f ca="1">IF(M779="","",IFERROR(VLOOKUP(VALUE(M779),'(辅)战斗时机表'!$A$4:$C$47,3,FALSE)&amp;IF(N779="","","("&amp;N779&amp;")"),"配置错误")&amp;IF(P779="",""," 或 "))</f>
        <v/>
      </c>
      <c r="P779" s="7" t="str">
        <f t="shared" ca="1" si="440"/>
        <v/>
      </c>
      <c r="Q779" s="7">
        <v>3</v>
      </c>
      <c r="R779" s="7">
        <f t="shared" ca="1" si="441"/>
        <v>1</v>
      </c>
      <c r="S779" s="10" t="str">
        <f t="shared" ca="1" si="442"/>
        <v/>
      </c>
      <c r="T779" s="11" t="str">
        <f t="shared" ca="1" si="443"/>
        <v/>
      </c>
      <c r="U779" s="11" t="str">
        <f t="shared" ca="1" si="444"/>
        <v/>
      </c>
      <c r="V779" s="11" t="str">
        <f ca="1">IF(T779="","",IFERROR(VLOOKUP(VALUE(T779),'(辅)战斗时机表'!$A$4:$C$47,3,FALSE)&amp;IF(U779="","","("&amp;U779&amp;")"),"配置错误")&amp;IF(W779="",""," 或 "))</f>
        <v/>
      </c>
      <c r="W779" s="7" t="str">
        <f t="shared" ca="1" si="445"/>
        <v/>
      </c>
      <c r="X779" s="7">
        <v>4</v>
      </c>
      <c r="Y779" s="7">
        <f t="shared" ca="1" si="446"/>
        <v>1</v>
      </c>
      <c r="Z779" s="10" t="str">
        <f t="shared" ca="1" si="447"/>
        <v/>
      </c>
      <c r="AA779" s="11" t="str">
        <f t="shared" ca="1" si="448"/>
        <v/>
      </c>
      <c r="AB779" s="11" t="str">
        <f t="shared" ca="1" si="449"/>
        <v/>
      </c>
      <c r="AC779" s="11" t="str">
        <f ca="1">IF(AA779="","",IFERROR(VLOOKUP(VALUE(AA779),'(辅)战斗时机表'!$A$4:$C$47,3,FALSE)&amp;IF(AB779="","","("&amp;AB779&amp;")"),"配置错误")&amp;IF(AD779="",""," 或 "))</f>
        <v/>
      </c>
      <c r="AD779" s="7" t="str">
        <f t="shared" ca="1" si="450"/>
        <v/>
      </c>
      <c r="AE779" s="7">
        <v>5</v>
      </c>
      <c r="AF779" s="7">
        <f t="shared" ca="1" si="451"/>
        <v>1</v>
      </c>
      <c r="AG779" s="10" t="str">
        <f t="shared" ca="1" si="452"/>
        <v/>
      </c>
      <c r="AH779" s="11" t="str">
        <f t="shared" ca="1" si="453"/>
        <v/>
      </c>
      <c r="AI779" s="11" t="str">
        <f t="shared" ca="1" si="454"/>
        <v/>
      </c>
      <c r="AJ779" s="11" t="str">
        <f ca="1">IF(AH779="","",IFERROR(VLOOKUP(VALUE(AH779),'(辅)战斗时机表'!$A$4:$C$47,3,FALSE)&amp;IF(AI779="","","("&amp;AI779&amp;")"),"配置错误")&amp;IF(AK779="",""," 或 "))</f>
        <v/>
      </c>
    </row>
    <row r="780" spans="1:36" x14ac:dyDescent="0.15">
      <c r="A780" s="9" t="str">
        <f t="shared" ca="1" si="430"/>
        <v/>
      </c>
      <c r="B780" s="7" t="str">
        <f ca="1">IF(OFFSET(Buff!R$6,ROW()-6,0)="","",OFFSET(Buff!R$6,ROW()-6,0))</f>
        <v/>
      </c>
      <c r="C780" s="7">
        <v>1</v>
      </c>
      <c r="D780" s="7">
        <f t="shared" ca="1" si="431"/>
        <v>1</v>
      </c>
      <c r="E780" s="10" t="str">
        <f t="shared" ca="1" si="432"/>
        <v/>
      </c>
      <c r="F780" s="11" t="str">
        <f t="shared" ca="1" si="433"/>
        <v/>
      </c>
      <c r="G780" s="11" t="str">
        <f t="shared" ca="1" si="434"/>
        <v/>
      </c>
      <c r="H780" s="11" t="str">
        <f ca="1">IF(F780="","",IFERROR(VLOOKUP(VALUE(F780),'(辅)战斗时机表'!$A$4:$C$47,3,FALSE)&amp;IF(G780="","","("&amp;G780&amp;")"),"配置错误")&amp;IF(I780="",""," 或 "))</f>
        <v/>
      </c>
      <c r="I780" s="7" t="str">
        <f t="shared" ca="1" si="435"/>
        <v/>
      </c>
      <c r="J780" s="7">
        <v>2</v>
      </c>
      <c r="K780" s="7">
        <f t="shared" ca="1" si="436"/>
        <v>1</v>
      </c>
      <c r="L780" s="10" t="str">
        <f t="shared" ca="1" si="437"/>
        <v/>
      </c>
      <c r="M780" s="11" t="str">
        <f t="shared" ca="1" si="438"/>
        <v/>
      </c>
      <c r="N780" s="11" t="str">
        <f t="shared" ca="1" si="439"/>
        <v/>
      </c>
      <c r="O780" s="11" t="str">
        <f ca="1">IF(M780="","",IFERROR(VLOOKUP(VALUE(M780),'(辅)战斗时机表'!$A$4:$C$47,3,FALSE)&amp;IF(N780="","","("&amp;N780&amp;")"),"配置错误")&amp;IF(P780="",""," 或 "))</f>
        <v/>
      </c>
      <c r="P780" s="7" t="str">
        <f t="shared" ca="1" si="440"/>
        <v/>
      </c>
      <c r="Q780" s="7">
        <v>3</v>
      </c>
      <c r="R780" s="7">
        <f t="shared" ca="1" si="441"/>
        <v>1</v>
      </c>
      <c r="S780" s="10" t="str">
        <f t="shared" ca="1" si="442"/>
        <v/>
      </c>
      <c r="T780" s="11" t="str">
        <f t="shared" ca="1" si="443"/>
        <v/>
      </c>
      <c r="U780" s="11" t="str">
        <f t="shared" ca="1" si="444"/>
        <v/>
      </c>
      <c r="V780" s="11" t="str">
        <f ca="1">IF(T780="","",IFERROR(VLOOKUP(VALUE(T780),'(辅)战斗时机表'!$A$4:$C$47,3,FALSE)&amp;IF(U780="","","("&amp;U780&amp;")"),"配置错误")&amp;IF(W780="",""," 或 "))</f>
        <v/>
      </c>
      <c r="W780" s="7" t="str">
        <f t="shared" ca="1" si="445"/>
        <v/>
      </c>
      <c r="X780" s="7">
        <v>4</v>
      </c>
      <c r="Y780" s="7">
        <f t="shared" ca="1" si="446"/>
        <v>1</v>
      </c>
      <c r="Z780" s="10" t="str">
        <f t="shared" ca="1" si="447"/>
        <v/>
      </c>
      <c r="AA780" s="11" t="str">
        <f t="shared" ca="1" si="448"/>
        <v/>
      </c>
      <c r="AB780" s="11" t="str">
        <f t="shared" ca="1" si="449"/>
        <v/>
      </c>
      <c r="AC780" s="11" t="str">
        <f ca="1">IF(AA780="","",IFERROR(VLOOKUP(VALUE(AA780),'(辅)战斗时机表'!$A$4:$C$47,3,FALSE)&amp;IF(AB780="","","("&amp;AB780&amp;")"),"配置错误")&amp;IF(AD780="",""," 或 "))</f>
        <v/>
      </c>
      <c r="AD780" s="7" t="str">
        <f t="shared" ca="1" si="450"/>
        <v/>
      </c>
      <c r="AE780" s="7">
        <v>5</v>
      </c>
      <c r="AF780" s="7">
        <f t="shared" ca="1" si="451"/>
        <v>1</v>
      </c>
      <c r="AG780" s="10" t="str">
        <f t="shared" ca="1" si="452"/>
        <v/>
      </c>
      <c r="AH780" s="11" t="str">
        <f t="shared" ca="1" si="453"/>
        <v/>
      </c>
      <c r="AI780" s="11" t="str">
        <f t="shared" ca="1" si="454"/>
        <v/>
      </c>
      <c r="AJ780" s="11" t="str">
        <f ca="1">IF(AH780="","",IFERROR(VLOOKUP(VALUE(AH780),'(辅)战斗时机表'!$A$4:$C$47,3,FALSE)&amp;IF(AI780="","","("&amp;AI780&amp;")"),"配置错误")&amp;IF(AK780="",""," 或 "))</f>
        <v/>
      </c>
    </row>
    <row r="781" spans="1:36" x14ac:dyDescent="0.15">
      <c r="A781" s="9" t="str">
        <f t="shared" ca="1" si="430"/>
        <v/>
      </c>
      <c r="B781" s="7" t="str">
        <f ca="1">IF(OFFSET(Buff!R$6,ROW()-6,0)="","",OFFSET(Buff!R$6,ROW()-6,0))</f>
        <v/>
      </c>
      <c r="C781" s="7">
        <v>1</v>
      </c>
      <c r="D781" s="7">
        <f t="shared" ca="1" si="431"/>
        <v>1</v>
      </c>
      <c r="E781" s="10" t="str">
        <f t="shared" ca="1" si="432"/>
        <v/>
      </c>
      <c r="F781" s="11" t="str">
        <f t="shared" ca="1" si="433"/>
        <v/>
      </c>
      <c r="G781" s="11" t="str">
        <f t="shared" ca="1" si="434"/>
        <v/>
      </c>
      <c r="H781" s="11" t="str">
        <f ca="1">IF(F781="","",IFERROR(VLOOKUP(VALUE(F781),'(辅)战斗时机表'!$A$4:$C$47,3,FALSE)&amp;IF(G781="","","("&amp;G781&amp;")"),"配置错误")&amp;IF(I781="",""," 或 "))</f>
        <v/>
      </c>
      <c r="I781" s="7" t="str">
        <f t="shared" ca="1" si="435"/>
        <v/>
      </c>
      <c r="J781" s="7">
        <v>2</v>
      </c>
      <c r="K781" s="7">
        <f t="shared" ca="1" si="436"/>
        <v>1</v>
      </c>
      <c r="L781" s="10" t="str">
        <f t="shared" ca="1" si="437"/>
        <v/>
      </c>
      <c r="M781" s="11" t="str">
        <f t="shared" ca="1" si="438"/>
        <v/>
      </c>
      <c r="N781" s="11" t="str">
        <f t="shared" ca="1" si="439"/>
        <v/>
      </c>
      <c r="O781" s="11" t="str">
        <f ca="1">IF(M781="","",IFERROR(VLOOKUP(VALUE(M781),'(辅)战斗时机表'!$A$4:$C$47,3,FALSE)&amp;IF(N781="","","("&amp;N781&amp;")"),"配置错误")&amp;IF(P781="",""," 或 "))</f>
        <v/>
      </c>
      <c r="P781" s="7" t="str">
        <f t="shared" ca="1" si="440"/>
        <v/>
      </c>
      <c r="Q781" s="7">
        <v>3</v>
      </c>
      <c r="R781" s="7">
        <f t="shared" ca="1" si="441"/>
        <v>1</v>
      </c>
      <c r="S781" s="10" t="str">
        <f t="shared" ca="1" si="442"/>
        <v/>
      </c>
      <c r="T781" s="11" t="str">
        <f t="shared" ca="1" si="443"/>
        <v/>
      </c>
      <c r="U781" s="11" t="str">
        <f t="shared" ca="1" si="444"/>
        <v/>
      </c>
      <c r="V781" s="11" t="str">
        <f ca="1">IF(T781="","",IFERROR(VLOOKUP(VALUE(T781),'(辅)战斗时机表'!$A$4:$C$47,3,FALSE)&amp;IF(U781="","","("&amp;U781&amp;")"),"配置错误")&amp;IF(W781="",""," 或 "))</f>
        <v/>
      </c>
      <c r="W781" s="7" t="str">
        <f t="shared" ca="1" si="445"/>
        <v/>
      </c>
      <c r="X781" s="7">
        <v>4</v>
      </c>
      <c r="Y781" s="7">
        <f t="shared" ca="1" si="446"/>
        <v>1</v>
      </c>
      <c r="Z781" s="10" t="str">
        <f t="shared" ca="1" si="447"/>
        <v/>
      </c>
      <c r="AA781" s="11" t="str">
        <f t="shared" ca="1" si="448"/>
        <v/>
      </c>
      <c r="AB781" s="11" t="str">
        <f t="shared" ca="1" si="449"/>
        <v/>
      </c>
      <c r="AC781" s="11" t="str">
        <f ca="1">IF(AA781="","",IFERROR(VLOOKUP(VALUE(AA781),'(辅)战斗时机表'!$A$4:$C$47,3,FALSE)&amp;IF(AB781="","","("&amp;AB781&amp;")"),"配置错误")&amp;IF(AD781="",""," 或 "))</f>
        <v/>
      </c>
      <c r="AD781" s="7" t="str">
        <f t="shared" ca="1" si="450"/>
        <v/>
      </c>
      <c r="AE781" s="7">
        <v>5</v>
      </c>
      <c r="AF781" s="7">
        <f t="shared" ca="1" si="451"/>
        <v>1</v>
      </c>
      <c r="AG781" s="10" t="str">
        <f t="shared" ca="1" si="452"/>
        <v/>
      </c>
      <c r="AH781" s="11" t="str">
        <f t="shared" ca="1" si="453"/>
        <v/>
      </c>
      <c r="AI781" s="11" t="str">
        <f t="shared" ca="1" si="454"/>
        <v/>
      </c>
      <c r="AJ781" s="11" t="str">
        <f ca="1">IF(AH781="","",IFERROR(VLOOKUP(VALUE(AH781),'(辅)战斗时机表'!$A$4:$C$47,3,FALSE)&amp;IF(AI781="","","("&amp;AI781&amp;")"),"配置错误")&amp;IF(AK781="",""," 或 "))</f>
        <v/>
      </c>
    </row>
    <row r="782" spans="1:36" x14ac:dyDescent="0.15">
      <c r="A782" s="9" t="str">
        <f t="shared" ca="1" si="430"/>
        <v/>
      </c>
      <c r="B782" s="7" t="str">
        <f ca="1">IF(OFFSET(Buff!R$6,ROW()-6,0)="","",OFFSET(Buff!R$6,ROW()-6,0))</f>
        <v/>
      </c>
      <c r="C782" s="7">
        <v>1</v>
      </c>
      <c r="D782" s="7">
        <f t="shared" ca="1" si="431"/>
        <v>1</v>
      </c>
      <c r="E782" s="10" t="str">
        <f t="shared" ca="1" si="432"/>
        <v/>
      </c>
      <c r="F782" s="11" t="str">
        <f t="shared" ca="1" si="433"/>
        <v/>
      </c>
      <c r="G782" s="11" t="str">
        <f t="shared" ca="1" si="434"/>
        <v/>
      </c>
      <c r="H782" s="11" t="str">
        <f ca="1">IF(F782="","",IFERROR(VLOOKUP(VALUE(F782),'(辅)战斗时机表'!$A$4:$C$47,3,FALSE)&amp;IF(G782="","","("&amp;G782&amp;")"),"配置错误")&amp;IF(I782="",""," 或 "))</f>
        <v/>
      </c>
      <c r="I782" s="7" t="str">
        <f t="shared" ca="1" si="435"/>
        <v/>
      </c>
      <c r="J782" s="7">
        <v>2</v>
      </c>
      <c r="K782" s="7">
        <f t="shared" ca="1" si="436"/>
        <v>1</v>
      </c>
      <c r="L782" s="10" t="str">
        <f t="shared" ca="1" si="437"/>
        <v/>
      </c>
      <c r="M782" s="11" t="str">
        <f t="shared" ca="1" si="438"/>
        <v/>
      </c>
      <c r="N782" s="11" t="str">
        <f t="shared" ca="1" si="439"/>
        <v/>
      </c>
      <c r="O782" s="11" t="str">
        <f ca="1">IF(M782="","",IFERROR(VLOOKUP(VALUE(M782),'(辅)战斗时机表'!$A$4:$C$47,3,FALSE)&amp;IF(N782="","","("&amp;N782&amp;")"),"配置错误")&amp;IF(P782="",""," 或 "))</f>
        <v/>
      </c>
      <c r="P782" s="7" t="str">
        <f t="shared" ca="1" si="440"/>
        <v/>
      </c>
      <c r="Q782" s="7">
        <v>3</v>
      </c>
      <c r="R782" s="7">
        <f t="shared" ca="1" si="441"/>
        <v>1</v>
      </c>
      <c r="S782" s="10" t="str">
        <f t="shared" ca="1" si="442"/>
        <v/>
      </c>
      <c r="T782" s="11" t="str">
        <f t="shared" ca="1" si="443"/>
        <v/>
      </c>
      <c r="U782" s="11" t="str">
        <f t="shared" ca="1" si="444"/>
        <v/>
      </c>
      <c r="V782" s="11" t="str">
        <f ca="1">IF(T782="","",IFERROR(VLOOKUP(VALUE(T782),'(辅)战斗时机表'!$A$4:$C$47,3,FALSE)&amp;IF(U782="","","("&amp;U782&amp;")"),"配置错误")&amp;IF(W782="",""," 或 "))</f>
        <v/>
      </c>
      <c r="W782" s="7" t="str">
        <f t="shared" ca="1" si="445"/>
        <v/>
      </c>
      <c r="X782" s="7">
        <v>4</v>
      </c>
      <c r="Y782" s="7">
        <f t="shared" ca="1" si="446"/>
        <v>1</v>
      </c>
      <c r="Z782" s="10" t="str">
        <f t="shared" ca="1" si="447"/>
        <v/>
      </c>
      <c r="AA782" s="11" t="str">
        <f t="shared" ca="1" si="448"/>
        <v/>
      </c>
      <c r="AB782" s="11" t="str">
        <f t="shared" ca="1" si="449"/>
        <v/>
      </c>
      <c r="AC782" s="11" t="str">
        <f ca="1">IF(AA782="","",IFERROR(VLOOKUP(VALUE(AA782),'(辅)战斗时机表'!$A$4:$C$47,3,FALSE)&amp;IF(AB782="","","("&amp;AB782&amp;")"),"配置错误")&amp;IF(AD782="",""," 或 "))</f>
        <v/>
      </c>
      <c r="AD782" s="7" t="str">
        <f t="shared" ca="1" si="450"/>
        <v/>
      </c>
      <c r="AE782" s="7">
        <v>5</v>
      </c>
      <c r="AF782" s="7">
        <f t="shared" ca="1" si="451"/>
        <v>1</v>
      </c>
      <c r="AG782" s="10" t="str">
        <f t="shared" ca="1" si="452"/>
        <v/>
      </c>
      <c r="AH782" s="11" t="str">
        <f t="shared" ca="1" si="453"/>
        <v/>
      </c>
      <c r="AI782" s="11" t="str">
        <f t="shared" ca="1" si="454"/>
        <v/>
      </c>
      <c r="AJ782" s="11" t="str">
        <f ca="1">IF(AH782="","",IFERROR(VLOOKUP(VALUE(AH782),'(辅)战斗时机表'!$A$4:$C$47,3,FALSE)&amp;IF(AI782="","","("&amp;AI782&amp;")"),"配置错误")&amp;IF(AK782="",""," 或 "))</f>
        <v/>
      </c>
    </row>
    <row r="783" spans="1:36" x14ac:dyDescent="0.15">
      <c r="A783" s="9" t="str">
        <f t="shared" ca="1" si="430"/>
        <v/>
      </c>
      <c r="B783" s="7" t="str">
        <f ca="1">IF(OFFSET(Buff!R$6,ROW()-6,0)="","",OFFSET(Buff!R$6,ROW()-6,0))</f>
        <v/>
      </c>
      <c r="C783" s="7">
        <v>1</v>
      </c>
      <c r="D783" s="7">
        <f t="shared" ca="1" si="431"/>
        <v>1</v>
      </c>
      <c r="E783" s="10" t="str">
        <f t="shared" ca="1" si="432"/>
        <v/>
      </c>
      <c r="F783" s="11" t="str">
        <f t="shared" ca="1" si="433"/>
        <v/>
      </c>
      <c r="G783" s="11" t="str">
        <f t="shared" ca="1" si="434"/>
        <v/>
      </c>
      <c r="H783" s="11" t="str">
        <f ca="1">IF(F783="","",IFERROR(VLOOKUP(VALUE(F783),'(辅)战斗时机表'!$A$4:$C$47,3,FALSE)&amp;IF(G783="","","("&amp;G783&amp;")"),"配置错误")&amp;IF(I783="",""," 或 "))</f>
        <v/>
      </c>
      <c r="I783" s="7" t="str">
        <f t="shared" ca="1" si="435"/>
        <v/>
      </c>
      <c r="J783" s="7">
        <v>2</v>
      </c>
      <c r="K783" s="7">
        <f t="shared" ca="1" si="436"/>
        <v>1</v>
      </c>
      <c r="L783" s="10" t="str">
        <f t="shared" ca="1" si="437"/>
        <v/>
      </c>
      <c r="M783" s="11" t="str">
        <f t="shared" ca="1" si="438"/>
        <v/>
      </c>
      <c r="N783" s="11" t="str">
        <f t="shared" ca="1" si="439"/>
        <v/>
      </c>
      <c r="O783" s="11" t="str">
        <f ca="1">IF(M783="","",IFERROR(VLOOKUP(VALUE(M783),'(辅)战斗时机表'!$A$4:$C$47,3,FALSE)&amp;IF(N783="","","("&amp;N783&amp;")"),"配置错误")&amp;IF(P783="",""," 或 "))</f>
        <v/>
      </c>
      <c r="P783" s="7" t="str">
        <f t="shared" ca="1" si="440"/>
        <v/>
      </c>
      <c r="Q783" s="7">
        <v>3</v>
      </c>
      <c r="R783" s="7">
        <f t="shared" ca="1" si="441"/>
        <v>1</v>
      </c>
      <c r="S783" s="10" t="str">
        <f t="shared" ca="1" si="442"/>
        <v/>
      </c>
      <c r="T783" s="11" t="str">
        <f t="shared" ca="1" si="443"/>
        <v/>
      </c>
      <c r="U783" s="11" t="str">
        <f t="shared" ca="1" si="444"/>
        <v/>
      </c>
      <c r="V783" s="11" t="str">
        <f ca="1">IF(T783="","",IFERROR(VLOOKUP(VALUE(T783),'(辅)战斗时机表'!$A$4:$C$47,3,FALSE)&amp;IF(U783="","","("&amp;U783&amp;")"),"配置错误")&amp;IF(W783="",""," 或 "))</f>
        <v/>
      </c>
      <c r="W783" s="7" t="str">
        <f t="shared" ca="1" si="445"/>
        <v/>
      </c>
      <c r="X783" s="7">
        <v>4</v>
      </c>
      <c r="Y783" s="7">
        <f t="shared" ca="1" si="446"/>
        <v>1</v>
      </c>
      <c r="Z783" s="10" t="str">
        <f t="shared" ca="1" si="447"/>
        <v/>
      </c>
      <c r="AA783" s="11" t="str">
        <f t="shared" ca="1" si="448"/>
        <v/>
      </c>
      <c r="AB783" s="11" t="str">
        <f t="shared" ca="1" si="449"/>
        <v/>
      </c>
      <c r="AC783" s="11" t="str">
        <f ca="1">IF(AA783="","",IFERROR(VLOOKUP(VALUE(AA783),'(辅)战斗时机表'!$A$4:$C$47,3,FALSE)&amp;IF(AB783="","","("&amp;AB783&amp;")"),"配置错误")&amp;IF(AD783="",""," 或 "))</f>
        <v/>
      </c>
      <c r="AD783" s="7" t="str">
        <f t="shared" ca="1" si="450"/>
        <v/>
      </c>
      <c r="AE783" s="7">
        <v>5</v>
      </c>
      <c r="AF783" s="7">
        <f t="shared" ca="1" si="451"/>
        <v>1</v>
      </c>
      <c r="AG783" s="10" t="str">
        <f t="shared" ca="1" si="452"/>
        <v/>
      </c>
      <c r="AH783" s="11" t="str">
        <f t="shared" ca="1" si="453"/>
        <v/>
      </c>
      <c r="AI783" s="11" t="str">
        <f t="shared" ca="1" si="454"/>
        <v/>
      </c>
      <c r="AJ783" s="11" t="str">
        <f ca="1">IF(AH783="","",IFERROR(VLOOKUP(VALUE(AH783),'(辅)战斗时机表'!$A$4:$C$47,3,FALSE)&amp;IF(AI783="","","("&amp;AI783&amp;")"),"配置错误")&amp;IF(AK783="",""," 或 "))</f>
        <v/>
      </c>
    </row>
    <row r="784" spans="1:36" x14ac:dyDescent="0.15">
      <c r="A784" s="9" t="str">
        <f t="shared" ca="1" si="430"/>
        <v/>
      </c>
      <c r="B784" s="7" t="str">
        <f ca="1">IF(OFFSET(Buff!R$6,ROW()-6,0)="","",OFFSET(Buff!R$6,ROW()-6,0))</f>
        <v/>
      </c>
      <c r="C784" s="7">
        <v>1</v>
      </c>
      <c r="D784" s="7">
        <f t="shared" ca="1" si="431"/>
        <v>1</v>
      </c>
      <c r="E784" s="10" t="str">
        <f t="shared" ca="1" si="432"/>
        <v/>
      </c>
      <c r="F784" s="11" t="str">
        <f t="shared" ca="1" si="433"/>
        <v/>
      </c>
      <c r="G784" s="11" t="str">
        <f t="shared" ca="1" si="434"/>
        <v/>
      </c>
      <c r="H784" s="11" t="str">
        <f ca="1">IF(F784="","",IFERROR(VLOOKUP(VALUE(F784),'(辅)战斗时机表'!$A$4:$C$47,3,FALSE)&amp;IF(G784="","","("&amp;G784&amp;")"),"配置错误")&amp;IF(I784="",""," 或 "))</f>
        <v/>
      </c>
      <c r="I784" s="7" t="str">
        <f t="shared" ca="1" si="435"/>
        <v/>
      </c>
      <c r="J784" s="7">
        <v>2</v>
      </c>
      <c r="K784" s="7">
        <f t="shared" ca="1" si="436"/>
        <v>1</v>
      </c>
      <c r="L784" s="10" t="str">
        <f t="shared" ca="1" si="437"/>
        <v/>
      </c>
      <c r="M784" s="11" t="str">
        <f t="shared" ca="1" si="438"/>
        <v/>
      </c>
      <c r="N784" s="11" t="str">
        <f t="shared" ca="1" si="439"/>
        <v/>
      </c>
      <c r="O784" s="11" t="str">
        <f ca="1">IF(M784="","",IFERROR(VLOOKUP(VALUE(M784),'(辅)战斗时机表'!$A$4:$C$47,3,FALSE)&amp;IF(N784="","","("&amp;N784&amp;")"),"配置错误")&amp;IF(P784="",""," 或 "))</f>
        <v/>
      </c>
      <c r="P784" s="7" t="str">
        <f t="shared" ca="1" si="440"/>
        <v/>
      </c>
      <c r="Q784" s="7">
        <v>3</v>
      </c>
      <c r="R784" s="7">
        <f t="shared" ca="1" si="441"/>
        <v>1</v>
      </c>
      <c r="S784" s="10" t="str">
        <f t="shared" ca="1" si="442"/>
        <v/>
      </c>
      <c r="T784" s="11" t="str">
        <f t="shared" ca="1" si="443"/>
        <v/>
      </c>
      <c r="U784" s="11" t="str">
        <f t="shared" ca="1" si="444"/>
        <v/>
      </c>
      <c r="V784" s="11" t="str">
        <f ca="1">IF(T784="","",IFERROR(VLOOKUP(VALUE(T784),'(辅)战斗时机表'!$A$4:$C$47,3,FALSE)&amp;IF(U784="","","("&amp;U784&amp;")"),"配置错误")&amp;IF(W784="",""," 或 "))</f>
        <v/>
      </c>
      <c r="W784" s="7" t="str">
        <f t="shared" ca="1" si="445"/>
        <v/>
      </c>
      <c r="X784" s="7">
        <v>4</v>
      </c>
      <c r="Y784" s="7">
        <f t="shared" ca="1" si="446"/>
        <v>1</v>
      </c>
      <c r="Z784" s="10" t="str">
        <f t="shared" ca="1" si="447"/>
        <v/>
      </c>
      <c r="AA784" s="11" t="str">
        <f t="shared" ca="1" si="448"/>
        <v/>
      </c>
      <c r="AB784" s="11" t="str">
        <f t="shared" ca="1" si="449"/>
        <v/>
      </c>
      <c r="AC784" s="11" t="str">
        <f ca="1">IF(AA784="","",IFERROR(VLOOKUP(VALUE(AA784),'(辅)战斗时机表'!$A$4:$C$47,3,FALSE)&amp;IF(AB784="","","("&amp;AB784&amp;")"),"配置错误")&amp;IF(AD784="",""," 或 "))</f>
        <v/>
      </c>
      <c r="AD784" s="7" t="str">
        <f t="shared" ca="1" si="450"/>
        <v/>
      </c>
      <c r="AE784" s="7">
        <v>5</v>
      </c>
      <c r="AF784" s="7">
        <f t="shared" ca="1" si="451"/>
        <v>1</v>
      </c>
      <c r="AG784" s="10" t="str">
        <f t="shared" ca="1" si="452"/>
        <v/>
      </c>
      <c r="AH784" s="11" t="str">
        <f t="shared" ca="1" si="453"/>
        <v/>
      </c>
      <c r="AI784" s="11" t="str">
        <f t="shared" ca="1" si="454"/>
        <v/>
      </c>
      <c r="AJ784" s="11" t="str">
        <f ca="1">IF(AH784="","",IFERROR(VLOOKUP(VALUE(AH784),'(辅)战斗时机表'!$A$4:$C$47,3,FALSE)&amp;IF(AI784="","","("&amp;AI784&amp;")"),"配置错误")&amp;IF(AK784="",""," 或 "))</f>
        <v/>
      </c>
    </row>
    <row r="785" spans="1:36" x14ac:dyDescent="0.15">
      <c r="A785" s="9" t="str">
        <f t="shared" ca="1" si="430"/>
        <v/>
      </c>
      <c r="B785" s="7" t="str">
        <f ca="1">IF(OFFSET(Buff!R$6,ROW()-6,0)="","",OFFSET(Buff!R$6,ROW()-6,0))</f>
        <v/>
      </c>
      <c r="C785" s="7">
        <v>1</v>
      </c>
      <c r="D785" s="7">
        <f t="shared" ca="1" si="431"/>
        <v>1</v>
      </c>
      <c r="E785" s="10" t="str">
        <f t="shared" ca="1" si="432"/>
        <v/>
      </c>
      <c r="F785" s="11" t="str">
        <f t="shared" ca="1" si="433"/>
        <v/>
      </c>
      <c r="G785" s="11" t="str">
        <f t="shared" ca="1" si="434"/>
        <v/>
      </c>
      <c r="H785" s="11" t="str">
        <f ca="1">IF(F785="","",IFERROR(VLOOKUP(VALUE(F785),'(辅)战斗时机表'!$A$4:$C$47,3,FALSE)&amp;IF(G785="","","("&amp;G785&amp;")"),"配置错误")&amp;IF(I785="",""," 或 "))</f>
        <v/>
      </c>
      <c r="I785" s="7" t="str">
        <f t="shared" ca="1" si="435"/>
        <v/>
      </c>
      <c r="J785" s="7">
        <v>2</v>
      </c>
      <c r="K785" s="7">
        <f t="shared" ca="1" si="436"/>
        <v>1</v>
      </c>
      <c r="L785" s="10" t="str">
        <f t="shared" ca="1" si="437"/>
        <v/>
      </c>
      <c r="M785" s="11" t="str">
        <f t="shared" ca="1" si="438"/>
        <v/>
      </c>
      <c r="N785" s="11" t="str">
        <f t="shared" ca="1" si="439"/>
        <v/>
      </c>
      <c r="O785" s="11" t="str">
        <f ca="1">IF(M785="","",IFERROR(VLOOKUP(VALUE(M785),'(辅)战斗时机表'!$A$4:$C$47,3,FALSE)&amp;IF(N785="","","("&amp;N785&amp;")"),"配置错误")&amp;IF(P785="",""," 或 "))</f>
        <v/>
      </c>
      <c r="P785" s="7" t="str">
        <f t="shared" ca="1" si="440"/>
        <v/>
      </c>
      <c r="Q785" s="7">
        <v>3</v>
      </c>
      <c r="R785" s="7">
        <f t="shared" ca="1" si="441"/>
        <v>1</v>
      </c>
      <c r="S785" s="10" t="str">
        <f t="shared" ca="1" si="442"/>
        <v/>
      </c>
      <c r="T785" s="11" t="str">
        <f t="shared" ca="1" si="443"/>
        <v/>
      </c>
      <c r="U785" s="11" t="str">
        <f t="shared" ca="1" si="444"/>
        <v/>
      </c>
      <c r="V785" s="11" t="str">
        <f ca="1">IF(T785="","",IFERROR(VLOOKUP(VALUE(T785),'(辅)战斗时机表'!$A$4:$C$47,3,FALSE)&amp;IF(U785="","","("&amp;U785&amp;")"),"配置错误")&amp;IF(W785="",""," 或 "))</f>
        <v/>
      </c>
      <c r="W785" s="7" t="str">
        <f t="shared" ca="1" si="445"/>
        <v/>
      </c>
      <c r="X785" s="7">
        <v>4</v>
      </c>
      <c r="Y785" s="7">
        <f t="shared" ca="1" si="446"/>
        <v>1</v>
      </c>
      <c r="Z785" s="10" t="str">
        <f t="shared" ca="1" si="447"/>
        <v/>
      </c>
      <c r="AA785" s="11" t="str">
        <f t="shared" ca="1" si="448"/>
        <v/>
      </c>
      <c r="AB785" s="11" t="str">
        <f t="shared" ca="1" si="449"/>
        <v/>
      </c>
      <c r="AC785" s="11" t="str">
        <f ca="1">IF(AA785="","",IFERROR(VLOOKUP(VALUE(AA785),'(辅)战斗时机表'!$A$4:$C$47,3,FALSE)&amp;IF(AB785="","","("&amp;AB785&amp;")"),"配置错误")&amp;IF(AD785="",""," 或 "))</f>
        <v/>
      </c>
      <c r="AD785" s="7" t="str">
        <f t="shared" ca="1" si="450"/>
        <v/>
      </c>
      <c r="AE785" s="7">
        <v>5</v>
      </c>
      <c r="AF785" s="7">
        <f t="shared" ca="1" si="451"/>
        <v>1</v>
      </c>
      <c r="AG785" s="10" t="str">
        <f t="shared" ca="1" si="452"/>
        <v/>
      </c>
      <c r="AH785" s="11" t="str">
        <f t="shared" ca="1" si="453"/>
        <v/>
      </c>
      <c r="AI785" s="11" t="str">
        <f t="shared" ca="1" si="454"/>
        <v/>
      </c>
      <c r="AJ785" s="11" t="str">
        <f ca="1">IF(AH785="","",IFERROR(VLOOKUP(VALUE(AH785),'(辅)战斗时机表'!$A$4:$C$47,3,FALSE)&amp;IF(AI785="","","("&amp;AI785&amp;")"),"配置错误")&amp;IF(AK785="",""," 或 "))</f>
        <v/>
      </c>
    </row>
    <row r="786" spans="1:36" x14ac:dyDescent="0.15">
      <c r="A786" s="9" t="str">
        <f t="shared" ca="1" si="430"/>
        <v/>
      </c>
      <c r="B786" s="7" t="str">
        <f ca="1">IF(OFFSET(Buff!R$6,ROW()-6,0)="","",OFFSET(Buff!R$6,ROW()-6,0))</f>
        <v/>
      </c>
      <c r="C786" s="7">
        <v>1</v>
      </c>
      <c r="D786" s="7">
        <f t="shared" ca="1" si="431"/>
        <v>1</v>
      </c>
      <c r="E786" s="10" t="str">
        <f t="shared" ca="1" si="432"/>
        <v/>
      </c>
      <c r="F786" s="11" t="str">
        <f t="shared" ca="1" si="433"/>
        <v/>
      </c>
      <c r="G786" s="11" t="str">
        <f t="shared" ca="1" si="434"/>
        <v/>
      </c>
      <c r="H786" s="11" t="str">
        <f ca="1">IF(F786="","",IFERROR(VLOOKUP(VALUE(F786),'(辅)战斗时机表'!$A$4:$C$47,3,FALSE)&amp;IF(G786="","","("&amp;G786&amp;")"),"配置错误")&amp;IF(I786="",""," 或 "))</f>
        <v/>
      </c>
      <c r="I786" s="7" t="str">
        <f t="shared" ca="1" si="435"/>
        <v/>
      </c>
      <c r="J786" s="7">
        <v>2</v>
      </c>
      <c r="K786" s="7">
        <f t="shared" ca="1" si="436"/>
        <v>1</v>
      </c>
      <c r="L786" s="10" t="str">
        <f t="shared" ca="1" si="437"/>
        <v/>
      </c>
      <c r="M786" s="11" t="str">
        <f t="shared" ca="1" si="438"/>
        <v/>
      </c>
      <c r="N786" s="11" t="str">
        <f t="shared" ca="1" si="439"/>
        <v/>
      </c>
      <c r="O786" s="11" t="str">
        <f ca="1">IF(M786="","",IFERROR(VLOOKUP(VALUE(M786),'(辅)战斗时机表'!$A$4:$C$47,3,FALSE)&amp;IF(N786="","","("&amp;N786&amp;")"),"配置错误")&amp;IF(P786="",""," 或 "))</f>
        <v/>
      </c>
      <c r="P786" s="7" t="str">
        <f t="shared" ca="1" si="440"/>
        <v/>
      </c>
      <c r="Q786" s="7">
        <v>3</v>
      </c>
      <c r="R786" s="7">
        <f t="shared" ca="1" si="441"/>
        <v>1</v>
      </c>
      <c r="S786" s="10" t="str">
        <f t="shared" ca="1" si="442"/>
        <v/>
      </c>
      <c r="T786" s="11" t="str">
        <f t="shared" ca="1" si="443"/>
        <v/>
      </c>
      <c r="U786" s="11" t="str">
        <f t="shared" ca="1" si="444"/>
        <v/>
      </c>
      <c r="V786" s="11" t="str">
        <f ca="1">IF(T786="","",IFERROR(VLOOKUP(VALUE(T786),'(辅)战斗时机表'!$A$4:$C$47,3,FALSE)&amp;IF(U786="","","("&amp;U786&amp;")"),"配置错误")&amp;IF(W786="",""," 或 "))</f>
        <v/>
      </c>
      <c r="W786" s="7" t="str">
        <f t="shared" ca="1" si="445"/>
        <v/>
      </c>
      <c r="X786" s="7">
        <v>4</v>
      </c>
      <c r="Y786" s="7">
        <f t="shared" ca="1" si="446"/>
        <v>1</v>
      </c>
      <c r="Z786" s="10" t="str">
        <f t="shared" ca="1" si="447"/>
        <v/>
      </c>
      <c r="AA786" s="11" t="str">
        <f t="shared" ca="1" si="448"/>
        <v/>
      </c>
      <c r="AB786" s="11" t="str">
        <f t="shared" ca="1" si="449"/>
        <v/>
      </c>
      <c r="AC786" s="11" t="str">
        <f ca="1">IF(AA786="","",IFERROR(VLOOKUP(VALUE(AA786),'(辅)战斗时机表'!$A$4:$C$47,3,FALSE)&amp;IF(AB786="","","("&amp;AB786&amp;")"),"配置错误")&amp;IF(AD786="",""," 或 "))</f>
        <v/>
      </c>
      <c r="AD786" s="7" t="str">
        <f t="shared" ca="1" si="450"/>
        <v/>
      </c>
      <c r="AE786" s="7">
        <v>5</v>
      </c>
      <c r="AF786" s="7">
        <f t="shared" ca="1" si="451"/>
        <v>1</v>
      </c>
      <c r="AG786" s="10" t="str">
        <f t="shared" ca="1" si="452"/>
        <v/>
      </c>
      <c r="AH786" s="11" t="str">
        <f t="shared" ca="1" si="453"/>
        <v/>
      </c>
      <c r="AI786" s="11" t="str">
        <f t="shared" ca="1" si="454"/>
        <v/>
      </c>
      <c r="AJ786" s="11" t="str">
        <f ca="1">IF(AH786="","",IFERROR(VLOOKUP(VALUE(AH786),'(辅)战斗时机表'!$A$4:$C$47,3,FALSE)&amp;IF(AI786="","","("&amp;AI786&amp;")"),"配置错误")&amp;IF(AK786="",""," 或 "))</f>
        <v/>
      </c>
    </row>
    <row r="787" spans="1:36" x14ac:dyDescent="0.15">
      <c r="A787" s="9" t="str">
        <f t="shared" ca="1" si="430"/>
        <v/>
      </c>
      <c r="B787" s="7" t="str">
        <f ca="1">IF(OFFSET(Buff!R$6,ROW()-6,0)="","",OFFSET(Buff!R$6,ROW()-6,0))</f>
        <v/>
      </c>
      <c r="C787" s="7">
        <v>1</v>
      </c>
      <c r="D787" s="7">
        <f t="shared" ca="1" si="431"/>
        <v>1</v>
      </c>
      <c r="E787" s="10" t="str">
        <f t="shared" ca="1" si="432"/>
        <v/>
      </c>
      <c r="F787" s="11" t="str">
        <f t="shared" ca="1" si="433"/>
        <v/>
      </c>
      <c r="G787" s="11" t="str">
        <f t="shared" ca="1" si="434"/>
        <v/>
      </c>
      <c r="H787" s="11" t="str">
        <f ca="1">IF(F787="","",IFERROR(VLOOKUP(VALUE(F787),'(辅)战斗时机表'!$A$4:$C$47,3,FALSE)&amp;IF(G787="","","("&amp;G787&amp;")"),"配置错误")&amp;IF(I787="",""," 或 "))</f>
        <v/>
      </c>
      <c r="I787" s="7" t="str">
        <f t="shared" ca="1" si="435"/>
        <v/>
      </c>
      <c r="J787" s="7">
        <v>2</v>
      </c>
      <c r="K787" s="7">
        <f t="shared" ca="1" si="436"/>
        <v>1</v>
      </c>
      <c r="L787" s="10" t="str">
        <f t="shared" ca="1" si="437"/>
        <v/>
      </c>
      <c r="M787" s="11" t="str">
        <f t="shared" ca="1" si="438"/>
        <v/>
      </c>
      <c r="N787" s="11" t="str">
        <f t="shared" ca="1" si="439"/>
        <v/>
      </c>
      <c r="O787" s="11" t="str">
        <f ca="1">IF(M787="","",IFERROR(VLOOKUP(VALUE(M787),'(辅)战斗时机表'!$A$4:$C$47,3,FALSE)&amp;IF(N787="","","("&amp;N787&amp;")"),"配置错误")&amp;IF(P787="",""," 或 "))</f>
        <v/>
      </c>
      <c r="P787" s="7" t="str">
        <f t="shared" ca="1" si="440"/>
        <v/>
      </c>
      <c r="Q787" s="7">
        <v>3</v>
      </c>
      <c r="R787" s="7">
        <f t="shared" ca="1" si="441"/>
        <v>1</v>
      </c>
      <c r="S787" s="10" t="str">
        <f t="shared" ca="1" si="442"/>
        <v/>
      </c>
      <c r="T787" s="11" t="str">
        <f t="shared" ca="1" si="443"/>
        <v/>
      </c>
      <c r="U787" s="11" t="str">
        <f t="shared" ca="1" si="444"/>
        <v/>
      </c>
      <c r="V787" s="11" t="str">
        <f ca="1">IF(T787="","",IFERROR(VLOOKUP(VALUE(T787),'(辅)战斗时机表'!$A$4:$C$47,3,FALSE)&amp;IF(U787="","","("&amp;U787&amp;")"),"配置错误")&amp;IF(W787="",""," 或 "))</f>
        <v/>
      </c>
      <c r="W787" s="7" t="str">
        <f t="shared" ca="1" si="445"/>
        <v/>
      </c>
      <c r="X787" s="7">
        <v>4</v>
      </c>
      <c r="Y787" s="7">
        <f t="shared" ca="1" si="446"/>
        <v>1</v>
      </c>
      <c r="Z787" s="10" t="str">
        <f t="shared" ca="1" si="447"/>
        <v/>
      </c>
      <c r="AA787" s="11" t="str">
        <f t="shared" ca="1" si="448"/>
        <v/>
      </c>
      <c r="AB787" s="11" t="str">
        <f t="shared" ca="1" si="449"/>
        <v/>
      </c>
      <c r="AC787" s="11" t="str">
        <f ca="1">IF(AA787="","",IFERROR(VLOOKUP(VALUE(AA787),'(辅)战斗时机表'!$A$4:$C$47,3,FALSE)&amp;IF(AB787="","","("&amp;AB787&amp;")"),"配置错误")&amp;IF(AD787="",""," 或 "))</f>
        <v/>
      </c>
      <c r="AD787" s="7" t="str">
        <f t="shared" ca="1" si="450"/>
        <v/>
      </c>
      <c r="AE787" s="7">
        <v>5</v>
      </c>
      <c r="AF787" s="7">
        <f t="shared" ca="1" si="451"/>
        <v>1</v>
      </c>
      <c r="AG787" s="10" t="str">
        <f t="shared" ca="1" si="452"/>
        <v/>
      </c>
      <c r="AH787" s="11" t="str">
        <f t="shared" ca="1" si="453"/>
        <v/>
      </c>
      <c r="AI787" s="11" t="str">
        <f t="shared" ca="1" si="454"/>
        <v/>
      </c>
      <c r="AJ787" s="11" t="str">
        <f ca="1">IF(AH787="","",IFERROR(VLOOKUP(VALUE(AH787),'(辅)战斗时机表'!$A$4:$C$47,3,FALSE)&amp;IF(AI787="","","("&amp;AI787&amp;")"),"配置错误")&amp;IF(AK787="",""," 或 "))</f>
        <v/>
      </c>
    </row>
    <row r="788" spans="1:36" x14ac:dyDescent="0.15">
      <c r="A788" s="9" t="str">
        <f t="shared" ca="1" si="430"/>
        <v/>
      </c>
      <c r="B788" s="7" t="str">
        <f ca="1">IF(OFFSET(Buff!R$6,ROW()-6,0)="","",OFFSET(Buff!R$6,ROW()-6,0))</f>
        <v/>
      </c>
      <c r="C788" s="7">
        <v>1</v>
      </c>
      <c r="D788" s="7">
        <f t="shared" ca="1" si="431"/>
        <v>1</v>
      </c>
      <c r="E788" s="10" t="str">
        <f t="shared" ca="1" si="432"/>
        <v/>
      </c>
      <c r="F788" s="11" t="str">
        <f t="shared" ca="1" si="433"/>
        <v/>
      </c>
      <c r="G788" s="11" t="str">
        <f t="shared" ca="1" si="434"/>
        <v/>
      </c>
      <c r="H788" s="11" t="str">
        <f ca="1">IF(F788="","",IFERROR(VLOOKUP(VALUE(F788),'(辅)战斗时机表'!$A$4:$C$47,3,FALSE)&amp;IF(G788="","","("&amp;G788&amp;")"),"配置错误")&amp;IF(I788="",""," 或 "))</f>
        <v/>
      </c>
      <c r="I788" s="7" t="str">
        <f t="shared" ca="1" si="435"/>
        <v/>
      </c>
      <c r="J788" s="7">
        <v>2</v>
      </c>
      <c r="K788" s="7">
        <f t="shared" ca="1" si="436"/>
        <v>1</v>
      </c>
      <c r="L788" s="10" t="str">
        <f t="shared" ca="1" si="437"/>
        <v/>
      </c>
      <c r="M788" s="11" t="str">
        <f t="shared" ca="1" si="438"/>
        <v/>
      </c>
      <c r="N788" s="11" t="str">
        <f t="shared" ca="1" si="439"/>
        <v/>
      </c>
      <c r="O788" s="11" t="str">
        <f ca="1">IF(M788="","",IFERROR(VLOOKUP(VALUE(M788),'(辅)战斗时机表'!$A$4:$C$47,3,FALSE)&amp;IF(N788="","","("&amp;N788&amp;")"),"配置错误")&amp;IF(P788="",""," 或 "))</f>
        <v/>
      </c>
      <c r="P788" s="7" t="str">
        <f t="shared" ca="1" si="440"/>
        <v/>
      </c>
      <c r="Q788" s="7">
        <v>3</v>
      </c>
      <c r="R788" s="7">
        <f t="shared" ca="1" si="441"/>
        <v>1</v>
      </c>
      <c r="S788" s="10" t="str">
        <f t="shared" ca="1" si="442"/>
        <v/>
      </c>
      <c r="T788" s="11" t="str">
        <f t="shared" ca="1" si="443"/>
        <v/>
      </c>
      <c r="U788" s="11" t="str">
        <f t="shared" ca="1" si="444"/>
        <v/>
      </c>
      <c r="V788" s="11" t="str">
        <f ca="1">IF(T788="","",IFERROR(VLOOKUP(VALUE(T788),'(辅)战斗时机表'!$A$4:$C$47,3,FALSE)&amp;IF(U788="","","("&amp;U788&amp;")"),"配置错误")&amp;IF(W788="",""," 或 "))</f>
        <v/>
      </c>
      <c r="W788" s="7" t="str">
        <f t="shared" ca="1" si="445"/>
        <v/>
      </c>
      <c r="X788" s="7">
        <v>4</v>
      </c>
      <c r="Y788" s="7">
        <f t="shared" ca="1" si="446"/>
        <v>1</v>
      </c>
      <c r="Z788" s="10" t="str">
        <f t="shared" ca="1" si="447"/>
        <v/>
      </c>
      <c r="AA788" s="11" t="str">
        <f t="shared" ca="1" si="448"/>
        <v/>
      </c>
      <c r="AB788" s="11" t="str">
        <f t="shared" ca="1" si="449"/>
        <v/>
      </c>
      <c r="AC788" s="11" t="str">
        <f ca="1">IF(AA788="","",IFERROR(VLOOKUP(VALUE(AA788),'(辅)战斗时机表'!$A$4:$C$47,3,FALSE)&amp;IF(AB788="","","("&amp;AB788&amp;")"),"配置错误")&amp;IF(AD788="",""," 或 "))</f>
        <v/>
      </c>
      <c r="AD788" s="7" t="str">
        <f t="shared" ca="1" si="450"/>
        <v/>
      </c>
      <c r="AE788" s="7">
        <v>5</v>
      </c>
      <c r="AF788" s="7">
        <f t="shared" ca="1" si="451"/>
        <v>1</v>
      </c>
      <c r="AG788" s="10" t="str">
        <f t="shared" ca="1" si="452"/>
        <v/>
      </c>
      <c r="AH788" s="11" t="str">
        <f t="shared" ca="1" si="453"/>
        <v/>
      </c>
      <c r="AI788" s="11" t="str">
        <f t="shared" ca="1" si="454"/>
        <v/>
      </c>
      <c r="AJ788" s="11" t="str">
        <f ca="1">IF(AH788="","",IFERROR(VLOOKUP(VALUE(AH788),'(辅)战斗时机表'!$A$4:$C$47,3,FALSE)&amp;IF(AI788="","","("&amp;AI788&amp;")"),"配置错误")&amp;IF(AK788="",""," 或 "))</f>
        <v/>
      </c>
    </row>
    <row r="789" spans="1:36" x14ac:dyDescent="0.15">
      <c r="A789" s="9" t="str">
        <f t="shared" ca="1" si="430"/>
        <v/>
      </c>
      <c r="B789" s="7" t="str">
        <f ca="1">IF(OFFSET(Buff!R$6,ROW()-6,0)="","",OFFSET(Buff!R$6,ROW()-6,0))</f>
        <v/>
      </c>
      <c r="C789" s="7">
        <v>1</v>
      </c>
      <c r="D789" s="7">
        <f t="shared" ca="1" si="431"/>
        <v>1</v>
      </c>
      <c r="E789" s="10" t="str">
        <f t="shared" ca="1" si="432"/>
        <v/>
      </c>
      <c r="F789" s="11" t="str">
        <f t="shared" ca="1" si="433"/>
        <v/>
      </c>
      <c r="G789" s="11" t="str">
        <f t="shared" ca="1" si="434"/>
        <v/>
      </c>
      <c r="H789" s="11" t="str">
        <f ca="1">IF(F789="","",IFERROR(VLOOKUP(VALUE(F789),'(辅)战斗时机表'!$A$4:$C$47,3,FALSE)&amp;IF(G789="","","("&amp;G789&amp;")"),"配置错误")&amp;IF(I789="",""," 或 "))</f>
        <v/>
      </c>
      <c r="I789" s="7" t="str">
        <f t="shared" ca="1" si="435"/>
        <v/>
      </c>
      <c r="J789" s="7">
        <v>2</v>
      </c>
      <c r="K789" s="7">
        <f t="shared" ca="1" si="436"/>
        <v>1</v>
      </c>
      <c r="L789" s="10" t="str">
        <f t="shared" ca="1" si="437"/>
        <v/>
      </c>
      <c r="M789" s="11" t="str">
        <f t="shared" ca="1" si="438"/>
        <v/>
      </c>
      <c r="N789" s="11" t="str">
        <f t="shared" ca="1" si="439"/>
        <v/>
      </c>
      <c r="O789" s="11" t="str">
        <f ca="1">IF(M789="","",IFERROR(VLOOKUP(VALUE(M789),'(辅)战斗时机表'!$A$4:$C$47,3,FALSE)&amp;IF(N789="","","("&amp;N789&amp;")"),"配置错误")&amp;IF(P789="",""," 或 "))</f>
        <v/>
      </c>
      <c r="P789" s="7" t="str">
        <f t="shared" ca="1" si="440"/>
        <v/>
      </c>
      <c r="Q789" s="7">
        <v>3</v>
      </c>
      <c r="R789" s="7">
        <f t="shared" ca="1" si="441"/>
        <v>1</v>
      </c>
      <c r="S789" s="10" t="str">
        <f t="shared" ca="1" si="442"/>
        <v/>
      </c>
      <c r="T789" s="11" t="str">
        <f t="shared" ca="1" si="443"/>
        <v/>
      </c>
      <c r="U789" s="11" t="str">
        <f t="shared" ca="1" si="444"/>
        <v/>
      </c>
      <c r="V789" s="11" t="str">
        <f ca="1">IF(T789="","",IFERROR(VLOOKUP(VALUE(T789),'(辅)战斗时机表'!$A$4:$C$47,3,FALSE)&amp;IF(U789="","","("&amp;U789&amp;")"),"配置错误")&amp;IF(W789="",""," 或 "))</f>
        <v/>
      </c>
      <c r="W789" s="7" t="str">
        <f t="shared" ca="1" si="445"/>
        <v/>
      </c>
      <c r="X789" s="7">
        <v>4</v>
      </c>
      <c r="Y789" s="7">
        <f t="shared" ca="1" si="446"/>
        <v>1</v>
      </c>
      <c r="Z789" s="10" t="str">
        <f t="shared" ca="1" si="447"/>
        <v/>
      </c>
      <c r="AA789" s="11" t="str">
        <f t="shared" ca="1" si="448"/>
        <v/>
      </c>
      <c r="AB789" s="11" t="str">
        <f t="shared" ca="1" si="449"/>
        <v/>
      </c>
      <c r="AC789" s="11" t="str">
        <f ca="1">IF(AA789="","",IFERROR(VLOOKUP(VALUE(AA789),'(辅)战斗时机表'!$A$4:$C$47,3,FALSE)&amp;IF(AB789="","","("&amp;AB789&amp;")"),"配置错误")&amp;IF(AD789="",""," 或 "))</f>
        <v/>
      </c>
      <c r="AD789" s="7" t="str">
        <f t="shared" ca="1" si="450"/>
        <v/>
      </c>
      <c r="AE789" s="7">
        <v>5</v>
      </c>
      <c r="AF789" s="7">
        <f t="shared" ca="1" si="451"/>
        <v>1</v>
      </c>
      <c r="AG789" s="10" t="str">
        <f t="shared" ca="1" si="452"/>
        <v/>
      </c>
      <c r="AH789" s="11" t="str">
        <f t="shared" ca="1" si="453"/>
        <v/>
      </c>
      <c r="AI789" s="11" t="str">
        <f t="shared" ca="1" si="454"/>
        <v/>
      </c>
      <c r="AJ789" s="11" t="str">
        <f ca="1">IF(AH789="","",IFERROR(VLOOKUP(VALUE(AH789),'(辅)战斗时机表'!$A$4:$C$47,3,FALSE)&amp;IF(AI789="","","("&amp;AI789&amp;")"),"配置错误")&amp;IF(AK789="",""," 或 "))</f>
        <v/>
      </c>
    </row>
    <row r="790" spans="1:36" x14ac:dyDescent="0.15">
      <c r="A790" s="9" t="str">
        <f t="shared" ca="1" si="430"/>
        <v/>
      </c>
      <c r="B790" s="7" t="str">
        <f ca="1">IF(OFFSET(Buff!R$6,ROW()-6,0)="","",OFFSET(Buff!R$6,ROW()-6,0))</f>
        <v/>
      </c>
      <c r="C790" s="7">
        <v>1</v>
      </c>
      <c r="D790" s="7">
        <f t="shared" ca="1" si="431"/>
        <v>1</v>
      </c>
      <c r="E790" s="10" t="str">
        <f t="shared" ca="1" si="432"/>
        <v/>
      </c>
      <c r="F790" s="11" t="str">
        <f t="shared" ca="1" si="433"/>
        <v/>
      </c>
      <c r="G790" s="11" t="str">
        <f t="shared" ca="1" si="434"/>
        <v/>
      </c>
      <c r="H790" s="11" t="str">
        <f ca="1">IF(F790="","",IFERROR(VLOOKUP(VALUE(F790),'(辅)战斗时机表'!$A$4:$C$47,3,FALSE)&amp;IF(G790="","","("&amp;G790&amp;")"),"配置错误")&amp;IF(I790="",""," 或 "))</f>
        <v/>
      </c>
      <c r="I790" s="7" t="str">
        <f t="shared" ca="1" si="435"/>
        <v/>
      </c>
      <c r="J790" s="7">
        <v>2</v>
      </c>
      <c r="K790" s="7">
        <f t="shared" ca="1" si="436"/>
        <v>1</v>
      </c>
      <c r="L790" s="10" t="str">
        <f t="shared" ca="1" si="437"/>
        <v/>
      </c>
      <c r="M790" s="11" t="str">
        <f t="shared" ca="1" si="438"/>
        <v/>
      </c>
      <c r="N790" s="11" t="str">
        <f t="shared" ca="1" si="439"/>
        <v/>
      </c>
      <c r="O790" s="11" t="str">
        <f ca="1">IF(M790="","",IFERROR(VLOOKUP(VALUE(M790),'(辅)战斗时机表'!$A$4:$C$47,3,FALSE)&amp;IF(N790="","","("&amp;N790&amp;")"),"配置错误")&amp;IF(P790="",""," 或 "))</f>
        <v/>
      </c>
      <c r="P790" s="7" t="str">
        <f t="shared" ca="1" si="440"/>
        <v/>
      </c>
      <c r="Q790" s="7">
        <v>3</v>
      </c>
      <c r="R790" s="7">
        <f t="shared" ca="1" si="441"/>
        <v>1</v>
      </c>
      <c r="S790" s="10" t="str">
        <f t="shared" ca="1" si="442"/>
        <v/>
      </c>
      <c r="T790" s="11" t="str">
        <f t="shared" ca="1" si="443"/>
        <v/>
      </c>
      <c r="U790" s="11" t="str">
        <f t="shared" ca="1" si="444"/>
        <v/>
      </c>
      <c r="V790" s="11" t="str">
        <f ca="1">IF(T790="","",IFERROR(VLOOKUP(VALUE(T790),'(辅)战斗时机表'!$A$4:$C$47,3,FALSE)&amp;IF(U790="","","("&amp;U790&amp;")"),"配置错误")&amp;IF(W790="",""," 或 "))</f>
        <v/>
      </c>
      <c r="W790" s="7" t="str">
        <f t="shared" ca="1" si="445"/>
        <v/>
      </c>
      <c r="X790" s="7">
        <v>4</v>
      </c>
      <c r="Y790" s="7">
        <f t="shared" ca="1" si="446"/>
        <v>1</v>
      </c>
      <c r="Z790" s="10" t="str">
        <f t="shared" ca="1" si="447"/>
        <v/>
      </c>
      <c r="AA790" s="11" t="str">
        <f t="shared" ca="1" si="448"/>
        <v/>
      </c>
      <c r="AB790" s="11" t="str">
        <f t="shared" ca="1" si="449"/>
        <v/>
      </c>
      <c r="AC790" s="11" t="str">
        <f ca="1">IF(AA790="","",IFERROR(VLOOKUP(VALUE(AA790),'(辅)战斗时机表'!$A$4:$C$47,3,FALSE)&amp;IF(AB790="","","("&amp;AB790&amp;")"),"配置错误")&amp;IF(AD790="",""," 或 "))</f>
        <v/>
      </c>
      <c r="AD790" s="7" t="str">
        <f t="shared" ca="1" si="450"/>
        <v/>
      </c>
      <c r="AE790" s="7">
        <v>5</v>
      </c>
      <c r="AF790" s="7">
        <f t="shared" ca="1" si="451"/>
        <v>1</v>
      </c>
      <c r="AG790" s="10" t="str">
        <f t="shared" ca="1" si="452"/>
        <v/>
      </c>
      <c r="AH790" s="11" t="str">
        <f t="shared" ca="1" si="453"/>
        <v/>
      </c>
      <c r="AI790" s="11" t="str">
        <f t="shared" ca="1" si="454"/>
        <v/>
      </c>
      <c r="AJ790" s="11" t="str">
        <f ca="1">IF(AH790="","",IFERROR(VLOOKUP(VALUE(AH790),'(辅)战斗时机表'!$A$4:$C$47,3,FALSE)&amp;IF(AI790="","","("&amp;AI790&amp;")"),"配置错误")&amp;IF(AK790="",""," 或 "))</f>
        <v/>
      </c>
    </row>
    <row r="791" spans="1:36" x14ac:dyDescent="0.15">
      <c r="A791" s="9" t="str">
        <f t="shared" ca="1" si="430"/>
        <v/>
      </c>
      <c r="B791" s="7" t="str">
        <f ca="1">IF(OFFSET(Buff!R$6,ROW()-6,0)="","",OFFSET(Buff!R$6,ROW()-6,0))</f>
        <v/>
      </c>
      <c r="C791" s="7">
        <v>1</v>
      </c>
      <c r="D791" s="7">
        <f t="shared" ca="1" si="431"/>
        <v>1</v>
      </c>
      <c r="E791" s="10" t="str">
        <f t="shared" ca="1" si="432"/>
        <v/>
      </c>
      <c r="F791" s="11" t="str">
        <f t="shared" ca="1" si="433"/>
        <v/>
      </c>
      <c r="G791" s="11" t="str">
        <f t="shared" ca="1" si="434"/>
        <v/>
      </c>
      <c r="H791" s="11" t="str">
        <f ca="1">IF(F791="","",IFERROR(VLOOKUP(VALUE(F791),'(辅)战斗时机表'!$A$4:$C$47,3,FALSE)&amp;IF(G791="","","("&amp;G791&amp;")"),"配置错误")&amp;IF(I791="",""," 或 "))</f>
        <v/>
      </c>
      <c r="I791" s="7" t="str">
        <f t="shared" ca="1" si="435"/>
        <v/>
      </c>
      <c r="J791" s="7">
        <v>2</v>
      </c>
      <c r="K791" s="7">
        <f t="shared" ca="1" si="436"/>
        <v>1</v>
      </c>
      <c r="L791" s="10" t="str">
        <f t="shared" ca="1" si="437"/>
        <v/>
      </c>
      <c r="M791" s="11" t="str">
        <f t="shared" ca="1" si="438"/>
        <v/>
      </c>
      <c r="N791" s="11" t="str">
        <f t="shared" ca="1" si="439"/>
        <v/>
      </c>
      <c r="O791" s="11" t="str">
        <f ca="1">IF(M791="","",IFERROR(VLOOKUP(VALUE(M791),'(辅)战斗时机表'!$A$4:$C$47,3,FALSE)&amp;IF(N791="","","("&amp;N791&amp;")"),"配置错误")&amp;IF(P791="",""," 或 "))</f>
        <v/>
      </c>
      <c r="P791" s="7" t="str">
        <f t="shared" ca="1" si="440"/>
        <v/>
      </c>
      <c r="Q791" s="7">
        <v>3</v>
      </c>
      <c r="R791" s="7">
        <f t="shared" ca="1" si="441"/>
        <v>1</v>
      </c>
      <c r="S791" s="10" t="str">
        <f t="shared" ca="1" si="442"/>
        <v/>
      </c>
      <c r="T791" s="11" t="str">
        <f t="shared" ca="1" si="443"/>
        <v/>
      </c>
      <c r="U791" s="11" t="str">
        <f t="shared" ca="1" si="444"/>
        <v/>
      </c>
      <c r="V791" s="11" t="str">
        <f ca="1">IF(T791="","",IFERROR(VLOOKUP(VALUE(T791),'(辅)战斗时机表'!$A$4:$C$47,3,FALSE)&amp;IF(U791="","","("&amp;U791&amp;")"),"配置错误")&amp;IF(W791="",""," 或 "))</f>
        <v/>
      </c>
      <c r="W791" s="7" t="str">
        <f t="shared" ca="1" si="445"/>
        <v/>
      </c>
      <c r="X791" s="7">
        <v>4</v>
      </c>
      <c r="Y791" s="7">
        <f t="shared" ca="1" si="446"/>
        <v>1</v>
      </c>
      <c r="Z791" s="10" t="str">
        <f t="shared" ca="1" si="447"/>
        <v/>
      </c>
      <c r="AA791" s="11" t="str">
        <f t="shared" ca="1" si="448"/>
        <v/>
      </c>
      <c r="AB791" s="11" t="str">
        <f t="shared" ca="1" si="449"/>
        <v/>
      </c>
      <c r="AC791" s="11" t="str">
        <f ca="1">IF(AA791="","",IFERROR(VLOOKUP(VALUE(AA791),'(辅)战斗时机表'!$A$4:$C$47,3,FALSE)&amp;IF(AB791="","","("&amp;AB791&amp;")"),"配置错误")&amp;IF(AD791="",""," 或 "))</f>
        <v/>
      </c>
      <c r="AD791" s="7" t="str">
        <f t="shared" ca="1" si="450"/>
        <v/>
      </c>
      <c r="AE791" s="7">
        <v>5</v>
      </c>
      <c r="AF791" s="7">
        <f t="shared" ca="1" si="451"/>
        <v>1</v>
      </c>
      <c r="AG791" s="10" t="str">
        <f t="shared" ca="1" si="452"/>
        <v/>
      </c>
      <c r="AH791" s="11" t="str">
        <f t="shared" ca="1" si="453"/>
        <v/>
      </c>
      <c r="AI791" s="11" t="str">
        <f t="shared" ca="1" si="454"/>
        <v/>
      </c>
      <c r="AJ791" s="11" t="str">
        <f ca="1">IF(AH791="","",IFERROR(VLOOKUP(VALUE(AH791),'(辅)战斗时机表'!$A$4:$C$47,3,FALSE)&amp;IF(AI791="","","("&amp;AI791&amp;")"),"配置错误")&amp;IF(AK791="",""," 或 "))</f>
        <v/>
      </c>
    </row>
    <row r="792" spans="1:36" x14ac:dyDescent="0.15">
      <c r="A792" s="9" t="str">
        <f t="shared" ca="1" si="430"/>
        <v/>
      </c>
      <c r="B792" s="7" t="str">
        <f ca="1">IF(OFFSET(Buff!R$6,ROW()-6,0)="","",OFFSET(Buff!R$6,ROW()-6,0))</f>
        <v/>
      </c>
      <c r="C792" s="7">
        <v>1</v>
      </c>
      <c r="D792" s="7">
        <f t="shared" ca="1" si="431"/>
        <v>1</v>
      </c>
      <c r="E792" s="10" t="str">
        <f t="shared" ca="1" si="432"/>
        <v/>
      </c>
      <c r="F792" s="11" t="str">
        <f t="shared" ca="1" si="433"/>
        <v/>
      </c>
      <c r="G792" s="11" t="str">
        <f t="shared" ca="1" si="434"/>
        <v/>
      </c>
      <c r="H792" s="11" t="str">
        <f ca="1">IF(F792="","",IFERROR(VLOOKUP(VALUE(F792),'(辅)战斗时机表'!$A$4:$C$47,3,FALSE)&amp;IF(G792="","","("&amp;G792&amp;")"),"配置错误")&amp;IF(I792="",""," 或 "))</f>
        <v/>
      </c>
      <c r="I792" s="7" t="str">
        <f t="shared" ca="1" si="435"/>
        <v/>
      </c>
      <c r="J792" s="7">
        <v>2</v>
      </c>
      <c r="K792" s="7">
        <f t="shared" ca="1" si="436"/>
        <v>1</v>
      </c>
      <c r="L792" s="10" t="str">
        <f t="shared" ca="1" si="437"/>
        <v/>
      </c>
      <c r="M792" s="11" t="str">
        <f t="shared" ca="1" si="438"/>
        <v/>
      </c>
      <c r="N792" s="11" t="str">
        <f t="shared" ca="1" si="439"/>
        <v/>
      </c>
      <c r="O792" s="11" t="str">
        <f ca="1">IF(M792="","",IFERROR(VLOOKUP(VALUE(M792),'(辅)战斗时机表'!$A$4:$C$47,3,FALSE)&amp;IF(N792="","","("&amp;N792&amp;")"),"配置错误")&amp;IF(P792="",""," 或 "))</f>
        <v/>
      </c>
      <c r="P792" s="7" t="str">
        <f t="shared" ca="1" si="440"/>
        <v/>
      </c>
      <c r="Q792" s="7">
        <v>3</v>
      </c>
      <c r="R792" s="7">
        <f t="shared" ca="1" si="441"/>
        <v>1</v>
      </c>
      <c r="S792" s="10" t="str">
        <f t="shared" ca="1" si="442"/>
        <v/>
      </c>
      <c r="T792" s="11" t="str">
        <f t="shared" ca="1" si="443"/>
        <v/>
      </c>
      <c r="U792" s="11" t="str">
        <f t="shared" ca="1" si="444"/>
        <v/>
      </c>
      <c r="V792" s="11" t="str">
        <f ca="1">IF(T792="","",IFERROR(VLOOKUP(VALUE(T792),'(辅)战斗时机表'!$A$4:$C$47,3,FALSE)&amp;IF(U792="","","("&amp;U792&amp;")"),"配置错误")&amp;IF(W792="",""," 或 "))</f>
        <v/>
      </c>
      <c r="W792" s="7" t="str">
        <f t="shared" ca="1" si="445"/>
        <v/>
      </c>
      <c r="X792" s="7">
        <v>4</v>
      </c>
      <c r="Y792" s="7">
        <f t="shared" ca="1" si="446"/>
        <v>1</v>
      </c>
      <c r="Z792" s="10" t="str">
        <f t="shared" ca="1" si="447"/>
        <v/>
      </c>
      <c r="AA792" s="11" t="str">
        <f t="shared" ca="1" si="448"/>
        <v/>
      </c>
      <c r="AB792" s="11" t="str">
        <f t="shared" ca="1" si="449"/>
        <v/>
      </c>
      <c r="AC792" s="11" t="str">
        <f ca="1">IF(AA792="","",IFERROR(VLOOKUP(VALUE(AA792),'(辅)战斗时机表'!$A$4:$C$47,3,FALSE)&amp;IF(AB792="","","("&amp;AB792&amp;")"),"配置错误")&amp;IF(AD792="",""," 或 "))</f>
        <v/>
      </c>
      <c r="AD792" s="7" t="str">
        <f t="shared" ca="1" si="450"/>
        <v/>
      </c>
      <c r="AE792" s="7">
        <v>5</v>
      </c>
      <c r="AF792" s="7">
        <f t="shared" ca="1" si="451"/>
        <v>1</v>
      </c>
      <c r="AG792" s="10" t="str">
        <f t="shared" ca="1" si="452"/>
        <v/>
      </c>
      <c r="AH792" s="11" t="str">
        <f t="shared" ca="1" si="453"/>
        <v/>
      </c>
      <c r="AI792" s="11" t="str">
        <f t="shared" ca="1" si="454"/>
        <v/>
      </c>
      <c r="AJ792" s="11" t="str">
        <f ca="1">IF(AH792="","",IFERROR(VLOOKUP(VALUE(AH792),'(辅)战斗时机表'!$A$4:$C$47,3,FALSE)&amp;IF(AI792="","","("&amp;AI792&amp;")"),"配置错误")&amp;IF(AK792="",""," 或 "))</f>
        <v/>
      </c>
    </row>
    <row r="793" spans="1:36" x14ac:dyDescent="0.15">
      <c r="A793" s="9" t="str">
        <f t="shared" ca="1" si="430"/>
        <v/>
      </c>
      <c r="B793" s="7" t="str">
        <f ca="1">IF(OFFSET(Buff!R$6,ROW()-6,0)="","",OFFSET(Buff!R$6,ROW()-6,0))</f>
        <v/>
      </c>
      <c r="C793" s="7">
        <v>1</v>
      </c>
      <c r="D793" s="7">
        <f t="shared" ca="1" si="431"/>
        <v>1</v>
      </c>
      <c r="E793" s="10" t="str">
        <f t="shared" ca="1" si="432"/>
        <v/>
      </c>
      <c r="F793" s="11" t="str">
        <f t="shared" ca="1" si="433"/>
        <v/>
      </c>
      <c r="G793" s="11" t="str">
        <f t="shared" ca="1" si="434"/>
        <v/>
      </c>
      <c r="H793" s="11" t="str">
        <f ca="1">IF(F793="","",IFERROR(VLOOKUP(VALUE(F793),'(辅)战斗时机表'!$A$4:$C$47,3,FALSE)&amp;IF(G793="","","("&amp;G793&amp;")"),"配置错误")&amp;IF(I793="",""," 或 "))</f>
        <v/>
      </c>
      <c r="I793" s="7" t="str">
        <f t="shared" ca="1" si="435"/>
        <v/>
      </c>
      <c r="J793" s="7">
        <v>2</v>
      </c>
      <c r="K793" s="7">
        <f t="shared" ca="1" si="436"/>
        <v>1</v>
      </c>
      <c r="L793" s="10" t="str">
        <f t="shared" ca="1" si="437"/>
        <v/>
      </c>
      <c r="M793" s="11" t="str">
        <f t="shared" ca="1" si="438"/>
        <v/>
      </c>
      <c r="N793" s="11" t="str">
        <f t="shared" ca="1" si="439"/>
        <v/>
      </c>
      <c r="O793" s="11" t="str">
        <f ca="1">IF(M793="","",IFERROR(VLOOKUP(VALUE(M793),'(辅)战斗时机表'!$A$4:$C$47,3,FALSE)&amp;IF(N793="","","("&amp;N793&amp;")"),"配置错误")&amp;IF(P793="",""," 或 "))</f>
        <v/>
      </c>
      <c r="P793" s="7" t="str">
        <f t="shared" ca="1" si="440"/>
        <v/>
      </c>
      <c r="Q793" s="7">
        <v>3</v>
      </c>
      <c r="R793" s="7">
        <f t="shared" ca="1" si="441"/>
        <v>1</v>
      </c>
      <c r="S793" s="10" t="str">
        <f t="shared" ca="1" si="442"/>
        <v/>
      </c>
      <c r="T793" s="11" t="str">
        <f t="shared" ca="1" si="443"/>
        <v/>
      </c>
      <c r="U793" s="11" t="str">
        <f t="shared" ca="1" si="444"/>
        <v/>
      </c>
      <c r="V793" s="11" t="str">
        <f ca="1">IF(T793="","",IFERROR(VLOOKUP(VALUE(T793),'(辅)战斗时机表'!$A$4:$C$47,3,FALSE)&amp;IF(U793="","","("&amp;U793&amp;")"),"配置错误")&amp;IF(W793="",""," 或 "))</f>
        <v/>
      </c>
      <c r="W793" s="7" t="str">
        <f t="shared" ca="1" si="445"/>
        <v/>
      </c>
      <c r="X793" s="7">
        <v>4</v>
      </c>
      <c r="Y793" s="7">
        <f t="shared" ca="1" si="446"/>
        <v>1</v>
      </c>
      <c r="Z793" s="10" t="str">
        <f t="shared" ca="1" si="447"/>
        <v/>
      </c>
      <c r="AA793" s="11" t="str">
        <f t="shared" ca="1" si="448"/>
        <v/>
      </c>
      <c r="AB793" s="11" t="str">
        <f t="shared" ca="1" si="449"/>
        <v/>
      </c>
      <c r="AC793" s="11" t="str">
        <f ca="1">IF(AA793="","",IFERROR(VLOOKUP(VALUE(AA793),'(辅)战斗时机表'!$A$4:$C$47,3,FALSE)&amp;IF(AB793="","","("&amp;AB793&amp;")"),"配置错误")&amp;IF(AD793="",""," 或 "))</f>
        <v/>
      </c>
      <c r="AD793" s="7" t="str">
        <f t="shared" ca="1" si="450"/>
        <v/>
      </c>
      <c r="AE793" s="7">
        <v>5</v>
      </c>
      <c r="AF793" s="7">
        <f t="shared" ca="1" si="451"/>
        <v>1</v>
      </c>
      <c r="AG793" s="10" t="str">
        <f t="shared" ca="1" si="452"/>
        <v/>
      </c>
      <c r="AH793" s="11" t="str">
        <f t="shared" ca="1" si="453"/>
        <v/>
      </c>
      <c r="AI793" s="11" t="str">
        <f t="shared" ca="1" si="454"/>
        <v/>
      </c>
      <c r="AJ793" s="11" t="str">
        <f ca="1">IF(AH793="","",IFERROR(VLOOKUP(VALUE(AH793),'(辅)战斗时机表'!$A$4:$C$47,3,FALSE)&amp;IF(AI793="","","("&amp;AI793&amp;")"),"配置错误")&amp;IF(AK793="",""," 或 "))</f>
        <v/>
      </c>
    </row>
    <row r="794" spans="1:36" x14ac:dyDescent="0.15">
      <c r="A794" s="9" t="str">
        <f t="shared" ca="1" si="430"/>
        <v/>
      </c>
      <c r="B794" s="7" t="str">
        <f ca="1">IF(OFFSET(Buff!R$6,ROW()-6,0)="","",OFFSET(Buff!R$6,ROW()-6,0))</f>
        <v/>
      </c>
      <c r="C794" s="7">
        <v>1</v>
      </c>
      <c r="D794" s="7">
        <f t="shared" ca="1" si="431"/>
        <v>1</v>
      </c>
      <c r="E794" s="10" t="str">
        <f t="shared" ca="1" si="432"/>
        <v/>
      </c>
      <c r="F794" s="11" t="str">
        <f t="shared" ca="1" si="433"/>
        <v/>
      </c>
      <c r="G794" s="11" t="str">
        <f t="shared" ca="1" si="434"/>
        <v/>
      </c>
      <c r="H794" s="11" t="str">
        <f ca="1">IF(F794="","",IFERROR(VLOOKUP(VALUE(F794),'(辅)战斗时机表'!$A$4:$C$47,3,FALSE)&amp;IF(G794="","","("&amp;G794&amp;")"),"配置错误")&amp;IF(I794="",""," 或 "))</f>
        <v/>
      </c>
      <c r="I794" s="7" t="str">
        <f t="shared" ca="1" si="435"/>
        <v/>
      </c>
      <c r="J794" s="7">
        <v>2</v>
      </c>
      <c r="K794" s="7">
        <f t="shared" ca="1" si="436"/>
        <v>1</v>
      </c>
      <c r="L794" s="10" t="str">
        <f t="shared" ca="1" si="437"/>
        <v/>
      </c>
      <c r="M794" s="11" t="str">
        <f t="shared" ca="1" si="438"/>
        <v/>
      </c>
      <c r="N794" s="11" t="str">
        <f t="shared" ca="1" si="439"/>
        <v/>
      </c>
      <c r="O794" s="11" t="str">
        <f ca="1">IF(M794="","",IFERROR(VLOOKUP(VALUE(M794),'(辅)战斗时机表'!$A$4:$C$47,3,FALSE)&amp;IF(N794="","","("&amp;N794&amp;")"),"配置错误")&amp;IF(P794="",""," 或 "))</f>
        <v/>
      </c>
      <c r="P794" s="7" t="str">
        <f t="shared" ca="1" si="440"/>
        <v/>
      </c>
      <c r="Q794" s="7">
        <v>3</v>
      </c>
      <c r="R794" s="7">
        <f t="shared" ca="1" si="441"/>
        <v>1</v>
      </c>
      <c r="S794" s="10" t="str">
        <f t="shared" ca="1" si="442"/>
        <v/>
      </c>
      <c r="T794" s="11" t="str">
        <f t="shared" ca="1" si="443"/>
        <v/>
      </c>
      <c r="U794" s="11" t="str">
        <f t="shared" ca="1" si="444"/>
        <v/>
      </c>
      <c r="V794" s="11" t="str">
        <f ca="1">IF(T794="","",IFERROR(VLOOKUP(VALUE(T794),'(辅)战斗时机表'!$A$4:$C$47,3,FALSE)&amp;IF(U794="","","("&amp;U794&amp;")"),"配置错误")&amp;IF(W794="",""," 或 "))</f>
        <v/>
      </c>
      <c r="W794" s="7" t="str">
        <f t="shared" ca="1" si="445"/>
        <v/>
      </c>
      <c r="X794" s="7">
        <v>4</v>
      </c>
      <c r="Y794" s="7">
        <f t="shared" ca="1" si="446"/>
        <v>1</v>
      </c>
      <c r="Z794" s="10" t="str">
        <f t="shared" ca="1" si="447"/>
        <v/>
      </c>
      <c r="AA794" s="11" t="str">
        <f t="shared" ca="1" si="448"/>
        <v/>
      </c>
      <c r="AB794" s="11" t="str">
        <f t="shared" ca="1" si="449"/>
        <v/>
      </c>
      <c r="AC794" s="11" t="str">
        <f ca="1">IF(AA794="","",IFERROR(VLOOKUP(VALUE(AA794),'(辅)战斗时机表'!$A$4:$C$47,3,FALSE)&amp;IF(AB794="","","("&amp;AB794&amp;")"),"配置错误")&amp;IF(AD794="",""," 或 "))</f>
        <v/>
      </c>
      <c r="AD794" s="7" t="str">
        <f t="shared" ca="1" si="450"/>
        <v/>
      </c>
      <c r="AE794" s="7">
        <v>5</v>
      </c>
      <c r="AF794" s="7">
        <f t="shared" ca="1" si="451"/>
        <v>1</v>
      </c>
      <c r="AG794" s="10" t="str">
        <f t="shared" ca="1" si="452"/>
        <v/>
      </c>
      <c r="AH794" s="11" t="str">
        <f t="shared" ca="1" si="453"/>
        <v/>
      </c>
      <c r="AI794" s="11" t="str">
        <f t="shared" ca="1" si="454"/>
        <v/>
      </c>
      <c r="AJ794" s="11" t="str">
        <f ca="1">IF(AH794="","",IFERROR(VLOOKUP(VALUE(AH794),'(辅)战斗时机表'!$A$4:$C$47,3,FALSE)&amp;IF(AI794="","","("&amp;AI794&amp;")"),"配置错误")&amp;IF(AK794="",""," 或 "))</f>
        <v/>
      </c>
    </row>
    <row r="795" spans="1:36" x14ac:dyDescent="0.15">
      <c r="A795" s="9" t="str">
        <f t="shared" ca="1" si="430"/>
        <v/>
      </c>
      <c r="B795" s="7" t="str">
        <f ca="1">IF(OFFSET(Buff!R$6,ROW()-6,0)="","",OFFSET(Buff!R$6,ROW()-6,0))</f>
        <v/>
      </c>
      <c r="C795" s="7">
        <v>1</v>
      </c>
      <c r="D795" s="7">
        <f t="shared" ca="1" si="431"/>
        <v>1</v>
      </c>
      <c r="E795" s="10" t="str">
        <f t="shared" ca="1" si="432"/>
        <v/>
      </c>
      <c r="F795" s="11" t="str">
        <f t="shared" ca="1" si="433"/>
        <v/>
      </c>
      <c r="G795" s="11" t="str">
        <f t="shared" ca="1" si="434"/>
        <v/>
      </c>
      <c r="H795" s="11" t="str">
        <f ca="1">IF(F795="","",IFERROR(VLOOKUP(VALUE(F795),'(辅)战斗时机表'!$A$4:$C$47,3,FALSE)&amp;IF(G795="","","("&amp;G795&amp;")"),"配置错误")&amp;IF(I795="",""," 或 "))</f>
        <v/>
      </c>
      <c r="I795" s="7" t="str">
        <f t="shared" ca="1" si="435"/>
        <v/>
      </c>
      <c r="J795" s="7">
        <v>2</v>
      </c>
      <c r="K795" s="7">
        <f t="shared" ca="1" si="436"/>
        <v>1</v>
      </c>
      <c r="L795" s="10" t="str">
        <f t="shared" ca="1" si="437"/>
        <v/>
      </c>
      <c r="M795" s="11" t="str">
        <f t="shared" ca="1" si="438"/>
        <v/>
      </c>
      <c r="N795" s="11" t="str">
        <f t="shared" ca="1" si="439"/>
        <v/>
      </c>
      <c r="O795" s="11" t="str">
        <f ca="1">IF(M795="","",IFERROR(VLOOKUP(VALUE(M795),'(辅)战斗时机表'!$A$4:$C$47,3,FALSE)&amp;IF(N795="","","("&amp;N795&amp;")"),"配置错误")&amp;IF(P795="",""," 或 "))</f>
        <v/>
      </c>
      <c r="P795" s="7" t="str">
        <f t="shared" ca="1" si="440"/>
        <v/>
      </c>
      <c r="Q795" s="7">
        <v>3</v>
      </c>
      <c r="R795" s="7">
        <f t="shared" ca="1" si="441"/>
        <v>1</v>
      </c>
      <c r="S795" s="10" t="str">
        <f t="shared" ca="1" si="442"/>
        <v/>
      </c>
      <c r="T795" s="11" t="str">
        <f t="shared" ca="1" si="443"/>
        <v/>
      </c>
      <c r="U795" s="11" t="str">
        <f t="shared" ca="1" si="444"/>
        <v/>
      </c>
      <c r="V795" s="11" t="str">
        <f ca="1">IF(T795="","",IFERROR(VLOOKUP(VALUE(T795),'(辅)战斗时机表'!$A$4:$C$47,3,FALSE)&amp;IF(U795="","","("&amp;U795&amp;")"),"配置错误")&amp;IF(W795="",""," 或 "))</f>
        <v/>
      </c>
      <c r="W795" s="7" t="str">
        <f t="shared" ca="1" si="445"/>
        <v/>
      </c>
      <c r="X795" s="7">
        <v>4</v>
      </c>
      <c r="Y795" s="7">
        <f t="shared" ca="1" si="446"/>
        <v>1</v>
      </c>
      <c r="Z795" s="10" t="str">
        <f t="shared" ca="1" si="447"/>
        <v/>
      </c>
      <c r="AA795" s="11" t="str">
        <f t="shared" ca="1" si="448"/>
        <v/>
      </c>
      <c r="AB795" s="11" t="str">
        <f t="shared" ca="1" si="449"/>
        <v/>
      </c>
      <c r="AC795" s="11" t="str">
        <f ca="1">IF(AA795="","",IFERROR(VLOOKUP(VALUE(AA795),'(辅)战斗时机表'!$A$4:$C$47,3,FALSE)&amp;IF(AB795="","","("&amp;AB795&amp;")"),"配置错误")&amp;IF(AD795="",""," 或 "))</f>
        <v/>
      </c>
      <c r="AD795" s="7" t="str">
        <f t="shared" ca="1" si="450"/>
        <v/>
      </c>
      <c r="AE795" s="7">
        <v>5</v>
      </c>
      <c r="AF795" s="7">
        <f t="shared" ca="1" si="451"/>
        <v>1</v>
      </c>
      <c r="AG795" s="10" t="str">
        <f t="shared" ca="1" si="452"/>
        <v/>
      </c>
      <c r="AH795" s="11" t="str">
        <f t="shared" ca="1" si="453"/>
        <v/>
      </c>
      <c r="AI795" s="11" t="str">
        <f t="shared" ca="1" si="454"/>
        <v/>
      </c>
      <c r="AJ795" s="11" t="str">
        <f ca="1">IF(AH795="","",IFERROR(VLOOKUP(VALUE(AH795),'(辅)战斗时机表'!$A$4:$C$47,3,FALSE)&amp;IF(AI795="","","("&amp;AI795&amp;")"),"配置错误")&amp;IF(AK795="",""," 或 "))</f>
        <v/>
      </c>
    </row>
    <row r="796" spans="1:36" x14ac:dyDescent="0.15">
      <c r="A796" s="9" t="str">
        <f t="shared" ca="1" si="430"/>
        <v/>
      </c>
      <c r="B796" s="7" t="str">
        <f ca="1">IF(OFFSET(Buff!R$6,ROW()-6,0)="","",OFFSET(Buff!R$6,ROW()-6,0))</f>
        <v/>
      </c>
      <c r="C796" s="7">
        <v>1</v>
      </c>
      <c r="D796" s="7">
        <f t="shared" ca="1" si="431"/>
        <v>1</v>
      </c>
      <c r="E796" s="10" t="str">
        <f t="shared" ca="1" si="432"/>
        <v/>
      </c>
      <c r="F796" s="11" t="str">
        <f t="shared" ca="1" si="433"/>
        <v/>
      </c>
      <c r="G796" s="11" t="str">
        <f t="shared" ca="1" si="434"/>
        <v/>
      </c>
      <c r="H796" s="11" t="str">
        <f ca="1">IF(F796="","",IFERROR(VLOOKUP(VALUE(F796),'(辅)战斗时机表'!$A$4:$C$47,3,FALSE)&amp;IF(G796="","","("&amp;G796&amp;")"),"配置错误")&amp;IF(I796="",""," 或 "))</f>
        <v/>
      </c>
      <c r="I796" s="7" t="str">
        <f t="shared" ca="1" si="435"/>
        <v/>
      </c>
      <c r="J796" s="7">
        <v>2</v>
      </c>
      <c r="K796" s="7">
        <f t="shared" ca="1" si="436"/>
        <v>1</v>
      </c>
      <c r="L796" s="10" t="str">
        <f t="shared" ca="1" si="437"/>
        <v/>
      </c>
      <c r="M796" s="11" t="str">
        <f t="shared" ca="1" si="438"/>
        <v/>
      </c>
      <c r="N796" s="11" t="str">
        <f t="shared" ca="1" si="439"/>
        <v/>
      </c>
      <c r="O796" s="11" t="str">
        <f ca="1">IF(M796="","",IFERROR(VLOOKUP(VALUE(M796),'(辅)战斗时机表'!$A$4:$C$47,3,FALSE)&amp;IF(N796="","","("&amp;N796&amp;")"),"配置错误")&amp;IF(P796="",""," 或 "))</f>
        <v/>
      </c>
      <c r="P796" s="7" t="str">
        <f t="shared" ca="1" si="440"/>
        <v/>
      </c>
      <c r="Q796" s="7">
        <v>3</v>
      </c>
      <c r="R796" s="7">
        <f t="shared" ca="1" si="441"/>
        <v>1</v>
      </c>
      <c r="S796" s="10" t="str">
        <f t="shared" ca="1" si="442"/>
        <v/>
      </c>
      <c r="T796" s="11" t="str">
        <f t="shared" ca="1" si="443"/>
        <v/>
      </c>
      <c r="U796" s="11" t="str">
        <f t="shared" ca="1" si="444"/>
        <v/>
      </c>
      <c r="V796" s="11" t="str">
        <f ca="1">IF(T796="","",IFERROR(VLOOKUP(VALUE(T796),'(辅)战斗时机表'!$A$4:$C$47,3,FALSE)&amp;IF(U796="","","("&amp;U796&amp;")"),"配置错误")&amp;IF(W796="",""," 或 "))</f>
        <v/>
      </c>
      <c r="W796" s="7" t="str">
        <f t="shared" ca="1" si="445"/>
        <v/>
      </c>
      <c r="X796" s="7">
        <v>4</v>
      </c>
      <c r="Y796" s="7">
        <f t="shared" ca="1" si="446"/>
        <v>1</v>
      </c>
      <c r="Z796" s="10" t="str">
        <f t="shared" ca="1" si="447"/>
        <v/>
      </c>
      <c r="AA796" s="11" t="str">
        <f t="shared" ca="1" si="448"/>
        <v/>
      </c>
      <c r="AB796" s="11" t="str">
        <f t="shared" ca="1" si="449"/>
        <v/>
      </c>
      <c r="AC796" s="11" t="str">
        <f ca="1">IF(AA796="","",IFERROR(VLOOKUP(VALUE(AA796),'(辅)战斗时机表'!$A$4:$C$47,3,FALSE)&amp;IF(AB796="","","("&amp;AB796&amp;")"),"配置错误")&amp;IF(AD796="",""," 或 "))</f>
        <v/>
      </c>
      <c r="AD796" s="7" t="str">
        <f t="shared" ca="1" si="450"/>
        <v/>
      </c>
      <c r="AE796" s="7">
        <v>5</v>
      </c>
      <c r="AF796" s="7">
        <f t="shared" ca="1" si="451"/>
        <v>1</v>
      </c>
      <c r="AG796" s="10" t="str">
        <f t="shared" ca="1" si="452"/>
        <v/>
      </c>
      <c r="AH796" s="11" t="str">
        <f t="shared" ca="1" si="453"/>
        <v/>
      </c>
      <c r="AI796" s="11" t="str">
        <f t="shared" ca="1" si="454"/>
        <v/>
      </c>
      <c r="AJ796" s="11" t="str">
        <f ca="1">IF(AH796="","",IFERROR(VLOOKUP(VALUE(AH796),'(辅)战斗时机表'!$A$4:$C$47,3,FALSE)&amp;IF(AI796="","","("&amp;AI796&amp;")"),"配置错误")&amp;IF(AK796="",""," 或 "))</f>
        <v/>
      </c>
    </row>
    <row r="797" spans="1:36" x14ac:dyDescent="0.15">
      <c r="A797" s="9" t="str">
        <f t="shared" ca="1" si="430"/>
        <v/>
      </c>
      <c r="B797" s="7" t="str">
        <f ca="1">IF(OFFSET(Buff!R$6,ROW()-6,0)="","",OFFSET(Buff!R$6,ROW()-6,0))</f>
        <v/>
      </c>
      <c r="C797" s="7">
        <v>1</v>
      </c>
      <c r="D797" s="7">
        <f t="shared" ca="1" si="431"/>
        <v>1</v>
      </c>
      <c r="E797" s="10" t="str">
        <f t="shared" ca="1" si="432"/>
        <v/>
      </c>
      <c r="F797" s="11" t="str">
        <f t="shared" ca="1" si="433"/>
        <v/>
      </c>
      <c r="G797" s="11" t="str">
        <f t="shared" ca="1" si="434"/>
        <v/>
      </c>
      <c r="H797" s="11" t="str">
        <f ca="1">IF(F797="","",IFERROR(VLOOKUP(VALUE(F797),'(辅)战斗时机表'!$A$4:$C$47,3,FALSE)&amp;IF(G797="","","("&amp;G797&amp;")"),"配置错误")&amp;IF(I797="",""," 或 "))</f>
        <v/>
      </c>
      <c r="I797" s="7" t="str">
        <f t="shared" ca="1" si="435"/>
        <v/>
      </c>
      <c r="J797" s="7">
        <v>2</v>
      </c>
      <c r="K797" s="7">
        <f t="shared" ca="1" si="436"/>
        <v>1</v>
      </c>
      <c r="L797" s="10" t="str">
        <f t="shared" ca="1" si="437"/>
        <v/>
      </c>
      <c r="M797" s="11" t="str">
        <f t="shared" ca="1" si="438"/>
        <v/>
      </c>
      <c r="N797" s="11" t="str">
        <f t="shared" ca="1" si="439"/>
        <v/>
      </c>
      <c r="O797" s="11" t="str">
        <f ca="1">IF(M797="","",IFERROR(VLOOKUP(VALUE(M797),'(辅)战斗时机表'!$A$4:$C$47,3,FALSE)&amp;IF(N797="","","("&amp;N797&amp;")"),"配置错误")&amp;IF(P797="",""," 或 "))</f>
        <v/>
      </c>
      <c r="P797" s="7" t="str">
        <f t="shared" ca="1" si="440"/>
        <v/>
      </c>
      <c r="Q797" s="7">
        <v>3</v>
      </c>
      <c r="R797" s="7">
        <f t="shared" ca="1" si="441"/>
        <v>1</v>
      </c>
      <c r="S797" s="10" t="str">
        <f t="shared" ca="1" si="442"/>
        <v/>
      </c>
      <c r="T797" s="11" t="str">
        <f t="shared" ca="1" si="443"/>
        <v/>
      </c>
      <c r="U797" s="11" t="str">
        <f t="shared" ca="1" si="444"/>
        <v/>
      </c>
      <c r="V797" s="11" t="str">
        <f ca="1">IF(T797="","",IFERROR(VLOOKUP(VALUE(T797),'(辅)战斗时机表'!$A$4:$C$47,3,FALSE)&amp;IF(U797="","","("&amp;U797&amp;")"),"配置错误")&amp;IF(W797="",""," 或 "))</f>
        <v/>
      </c>
      <c r="W797" s="7" t="str">
        <f t="shared" ca="1" si="445"/>
        <v/>
      </c>
      <c r="X797" s="7">
        <v>4</v>
      </c>
      <c r="Y797" s="7">
        <f t="shared" ca="1" si="446"/>
        <v>1</v>
      </c>
      <c r="Z797" s="10" t="str">
        <f t="shared" ca="1" si="447"/>
        <v/>
      </c>
      <c r="AA797" s="11" t="str">
        <f t="shared" ca="1" si="448"/>
        <v/>
      </c>
      <c r="AB797" s="11" t="str">
        <f t="shared" ca="1" si="449"/>
        <v/>
      </c>
      <c r="AC797" s="11" t="str">
        <f ca="1">IF(AA797="","",IFERROR(VLOOKUP(VALUE(AA797),'(辅)战斗时机表'!$A$4:$C$47,3,FALSE)&amp;IF(AB797="","","("&amp;AB797&amp;")"),"配置错误")&amp;IF(AD797="",""," 或 "))</f>
        <v/>
      </c>
      <c r="AD797" s="7" t="str">
        <f t="shared" ca="1" si="450"/>
        <v/>
      </c>
      <c r="AE797" s="7">
        <v>5</v>
      </c>
      <c r="AF797" s="7">
        <f t="shared" ca="1" si="451"/>
        <v>1</v>
      </c>
      <c r="AG797" s="10" t="str">
        <f t="shared" ca="1" si="452"/>
        <v/>
      </c>
      <c r="AH797" s="11" t="str">
        <f t="shared" ca="1" si="453"/>
        <v/>
      </c>
      <c r="AI797" s="11" t="str">
        <f t="shared" ca="1" si="454"/>
        <v/>
      </c>
      <c r="AJ797" s="11" t="str">
        <f ca="1">IF(AH797="","",IFERROR(VLOOKUP(VALUE(AH797),'(辅)战斗时机表'!$A$4:$C$47,3,FALSE)&amp;IF(AI797="","","("&amp;AI797&amp;")"),"配置错误")&amp;IF(AK797="",""," 或 "))</f>
        <v/>
      </c>
    </row>
    <row r="798" spans="1:36" x14ac:dyDescent="0.15">
      <c r="A798" s="9" t="str">
        <f t="shared" ca="1" si="430"/>
        <v/>
      </c>
      <c r="B798" s="7" t="str">
        <f ca="1">IF(OFFSET(Buff!R$6,ROW()-6,0)="","",OFFSET(Buff!R$6,ROW()-6,0))</f>
        <v/>
      </c>
      <c r="C798" s="7">
        <v>1</v>
      </c>
      <c r="D798" s="7">
        <f t="shared" ca="1" si="431"/>
        <v>1</v>
      </c>
      <c r="E798" s="10" t="str">
        <f t="shared" ca="1" si="432"/>
        <v/>
      </c>
      <c r="F798" s="11" t="str">
        <f t="shared" ca="1" si="433"/>
        <v/>
      </c>
      <c r="G798" s="11" t="str">
        <f t="shared" ca="1" si="434"/>
        <v/>
      </c>
      <c r="H798" s="11" t="str">
        <f ca="1">IF(F798="","",IFERROR(VLOOKUP(VALUE(F798),'(辅)战斗时机表'!$A$4:$C$47,3,FALSE)&amp;IF(G798="","","("&amp;G798&amp;")"),"配置错误")&amp;IF(I798="",""," 或 "))</f>
        <v/>
      </c>
      <c r="I798" s="7" t="str">
        <f t="shared" ca="1" si="435"/>
        <v/>
      </c>
      <c r="J798" s="7">
        <v>2</v>
      </c>
      <c r="K798" s="7">
        <f t="shared" ca="1" si="436"/>
        <v>1</v>
      </c>
      <c r="L798" s="10" t="str">
        <f t="shared" ca="1" si="437"/>
        <v/>
      </c>
      <c r="M798" s="11" t="str">
        <f t="shared" ca="1" si="438"/>
        <v/>
      </c>
      <c r="N798" s="11" t="str">
        <f t="shared" ca="1" si="439"/>
        <v/>
      </c>
      <c r="O798" s="11" t="str">
        <f ca="1">IF(M798="","",IFERROR(VLOOKUP(VALUE(M798),'(辅)战斗时机表'!$A$4:$C$47,3,FALSE)&amp;IF(N798="","","("&amp;N798&amp;")"),"配置错误")&amp;IF(P798="",""," 或 "))</f>
        <v/>
      </c>
      <c r="P798" s="7" t="str">
        <f t="shared" ca="1" si="440"/>
        <v/>
      </c>
      <c r="Q798" s="7">
        <v>3</v>
      </c>
      <c r="R798" s="7">
        <f t="shared" ca="1" si="441"/>
        <v>1</v>
      </c>
      <c r="S798" s="10" t="str">
        <f t="shared" ca="1" si="442"/>
        <v/>
      </c>
      <c r="T798" s="11" t="str">
        <f t="shared" ca="1" si="443"/>
        <v/>
      </c>
      <c r="U798" s="11" t="str">
        <f t="shared" ca="1" si="444"/>
        <v/>
      </c>
      <c r="V798" s="11" t="str">
        <f ca="1">IF(T798="","",IFERROR(VLOOKUP(VALUE(T798),'(辅)战斗时机表'!$A$4:$C$47,3,FALSE)&amp;IF(U798="","","("&amp;U798&amp;")"),"配置错误")&amp;IF(W798="",""," 或 "))</f>
        <v/>
      </c>
      <c r="W798" s="7" t="str">
        <f t="shared" ca="1" si="445"/>
        <v/>
      </c>
      <c r="X798" s="7">
        <v>4</v>
      </c>
      <c r="Y798" s="7">
        <f t="shared" ca="1" si="446"/>
        <v>1</v>
      </c>
      <c r="Z798" s="10" t="str">
        <f t="shared" ca="1" si="447"/>
        <v/>
      </c>
      <c r="AA798" s="11" t="str">
        <f t="shared" ca="1" si="448"/>
        <v/>
      </c>
      <c r="AB798" s="11" t="str">
        <f t="shared" ca="1" si="449"/>
        <v/>
      </c>
      <c r="AC798" s="11" t="str">
        <f ca="1">IF(AA798="","",IFERROR(VLOOKUP(VALUE(AA798),'(辅)战斗时机表'!$A$4:$C$47,3,FALSE)&amp;IF(AB798="","","("&amp;AB798&amp;")"),"配置错误")&amp;IF(AD798="",""," 或 "))</f>
        <v/>
      </c>
      <c r="AD798" s="7" t="str">
        <f t="shared" ca="1" si="450"/>
        <v/>
      </c>
      <c r="AE798" s="7">
        <v>5</v>
      </c>
      <c r="AF798" s="7">
        <f t="shared" ca="1" si="451"/>
        <v>1</v>
      </c>
      <c r="AG798" s="10" t="str">
        <f t="shared" ca="1" si="452"/>
        <v/>
      </c>
      <c r="AH798" s="11" t="str">
        <f t="shared" ca="1" si="453"/>
        <v/>
      </c>
      <c r="AI798" s="11" t="str">
        <f t="shared" ca="1" si="454"/>
        <v/>
      </c>
      <c r="AJ798" s="11" t="str">
        <f ca="1">IF(AH798="","",IFERROR(VLOOKUP(VALUE(AH798),'(辅)战斗时机表'!$A$4:$C$47,3,FALSE)&amp;IF(AI798="","","("&amp;AI798&amp;")"),"配置错误")&amp;IF(AK798="",""," 或 "))</f>
        <v/>
      </c>
    </row>
    <row r="799" spans="1:36" x14ac:dyDescent="0.15">
      <c r="A799" s="9" t="str">
        <f t="shared" ca="1" si="430"/>
        <v/>
      </c>
      <c r="B799" s="7" t="str">
        <f ca="1">IF(OFFSET(Buff!R$6,ROW()-6,0)="","",OFFSET(Buff!R$6,ROW()-6,0))</f>
        <v/>
      </c>
      <c r="C799" s="7">
        <v>1</v>
      </c>
      <c r="D799" s="7">
        <f t="shared" ca="1" si="431"/>
        <v>1</v>
      </c>
      <c r="E799" s="10" t="str">
        <f t="shared" ca="1" si="432"/>
        <v/>
      </c>
      <c r="F799" s="11" t="str">
        <f t="shared" ca="1" si="433"/>
        <v/>
      </c>
      <c r="G799" s="11" t="str">
        <f t="shared" ca="1" si="434"/>
        <v/>
      </c>
      <c r="H799" s="11" t="str">
        <f ca="1">IF(F799="","",IFERROR(VLOOKUP(VALUE(F799),'(辅)战斗时机表'!$A$4:$C$47,3,FALSE)&amp;IF(G799="","","("&amp;G799&amp;")"),"配置错误")&amp;IF(I799="",""," 或 "))</f>
        <v/>
      </c>
      <c r="I799" s="7" t="str">
        <f t="shared" ca="1" si="435"/>
        <v/>
      </c>
      <c r="J799" s="7">
        <v>2</v>
      </c>
      <c r="K799" s="7">
        <f t="shared" ca="1" si="436"/>
        <v>1</v>
      </c>
      <c r="L799" s="10" t="str">
        <f t="shared" ca="1" si="437"/>
        <v/>
      </c>
      <c r="M799" s="11" t="str">
        <f t="shared" ca="1" si="438"/>
        <v/>
      </c>
      <c r="N799" s="11" t="str">
        <f t="shared" ca="1" si="439"/>
        <v/>
      </c>
      <c r="O799" s="11" t="str">
        <f ca="1">IF(M799="","",IFERROR(VLOOKUP(VALUE(M799),'(辅)战斗时机表'!$A$4:$C$47,3,FALSE)&amp;IF(N799="","","("&amp;N799&amp;")"),"配置错误")&amp;IF(P799="",""," 或 "))</f>
        <v/>
      </c>
      <c r="P799" s="7" t="str">
        <f t="shared" ca="1" si="440"/>
        <v/>
      </c>
      <c r="Q799" s="7">
        <v>3</v>
      </c>
      <c r="R799" s="7">
        <f t="shared" ca="1" si="441"/>
        <v>1</v>
      </c>
      <c r="S799" s="10" t="str">
        <f t="shared" ca="1" si="442"/>
        <v/>
      </c>
      <c r="T799" s="11" t="str">
        <f t="shared" ca="1" si="443"/>
        <v/>
      </c>
      <c r="U799" s="11" t="str">
        <f t="shared" ca="1" si="444"/>
        <v/>
      </c>
      <c r="V799" s="11" t="str">
        <f ca="1">IF(T799="","",IFERROR(VLOOKUP(VALUE(T799),'(辅)战斗时机表'!$A$4:$C$47,3,FALSE)&amp;IF(U799="","","("&amp;U799&amp;")"),"配置错误")&amp;IF(W799="",""," 或 "))</f>
        <v/>
      </c>
      <c r="W799" s="7" t="str">
        <f t="shared" ca="1" si="445"/>
        <v/>
      </c>
      <c r="X799" s="7">
        <v>4</v>
      </c>
      <c r="Y799" s="7">
        <f t="shared" ca="1" si="446"/>
        <v>1</v>
      </c>
      <c r="Z799" s="10" t="str">
        <f t="shared" ca="1" si="447"/>
        <v/>
      </c>
      <c r="AA799" s="11" t="str">
        <f t="shared" ca="1" si="448"/>
        <v/>
      </c>
      <c r="AB799" s="11" t="str">
        <f t="shared" ca="1" si="449"/>
        <v/>
      </c>
      <c r="AC799" s="11" t="str">
        <f ca="1">IF(AA799="","",IFERROR(VLOOKUP(VALUE(AA799),'(辅)战斗时机表'!$A$4:$C$47,3,FALSE)&amp;IF(AB799="","","("&amp;AB799&amp;")"),"配置错误")&amp;IF(AD799="",""," 或 "))</f>
        <v/>
      </c>
      <c r="AD799" s="7" t="str">
        <f t="shared" ca="1" si="450"/>
        <v/>
      </c>
      <c r="AE799" s="7">
        <v>5</v>
      </c>
      <c r="AF799" s="7">
        <f t="shared" ca="1" si="451"/>
        <v>1</v>
      </c>
      <c r="AG799" s="10" t="str">
        <f t="shared" ca="1" si="452"/>
        <v/>
      </c>
      <c r="AH799" s="11" t="str">
        <f t="shared" ca="1" si="453"/>
        <v/>
      </c>
      <c r="AI799" s="11" t="str">
        <f t="shared" ca="1" si="454"/>
        <v/>
      </c>
      <c r="AJ799" s="11" t="str">
        <f ca="1">IF(AH799="","",IFERROR(VLOOKUP(VALUE(AH799),'(辅)战斗时机表'!$A$4:$C$47,3,FALSE)&amp;IF(AI799="","","("&amp;AI799&amp;")"),"配置错误")&amp;IF(AK799="",""," 或 "))</f>
        <v/>
      </c>
    </row>
    <row r="800" spans="1:36" x14ac:dyDescent="0.15">
      <c r="A800" s="9" t="str">
        <f t="shared" ca="1" si="430"/>
        <v/>
      </c>
      <c r="B800" s="7" t="str">
        <f ca="1">IF(OFFSET(Buff!R$6,ROW()-6,0)="","",OFFSET(Buff!R$6,ROW()-6,0))</f>
        <v/>
      </c>
      <c r="C800" s="7">
        <v>1</v>
      </c>
      <c r="D800" s="7">
        <f t="shared" ca="1" si="431"/>
        <v>1</v>
      </c>
      <c r="E800" s="10" t="str">
        <f t="shared" ca="1" si="432"/>
        <v/>
      </c>
      <c r="F800" s="11" t="str">
        <f t="shared" ca="1" si="433"/>
        <v/>
      </c>
      <c r="G800" s="11" t="str">
        <f t="shared" ca="1" si="434"/>
        <v/>
      </c>
      <c r="H800" s="11" t="str">
        <f ca="1">IF(F800="","",IFERROR(VLOOKUP(VALUE(F800),'(辅)战斗时机表'!$A$4:$C$47,3,FALSE)&amp;IF(G800="","","("&amp;G800&amp;")"),"配置错误")&amp;IF(I800="",""," 或 "))</f>
        <v/>
      </c>
      <c r="I800" s="7" t="str">
        <f t="shared" ca="1" si="435"/>
        <v/>
      </c>
      <c r="J800" s="7">
        <v>2</v>
      </c>
      <c r="K800" s="7">
        <f t="shared" ca="1" si="436"/>
        <v>1</v>
      </c>
      <c r="L800" s="10" t="str">
        <f t="shared" ca="1" si="437"/>
        <v/>
      </c>
      <c r="M800" s="11" t="str">
        <f t="shared" ca="1" si="438"/>
        <v/>
      </c>
      <c r="N800" s="11" t="str">
        <f t="shared" ca="1" si="439"/>
        <v/>
      </c>
      <c r="O800" s="11" t="str">
        <f ca="1">IF(M800="","",IFERROR(VLOOKUP(VALUE(M800),'(辅)战斗时机表'!$A$4:$C$47,3,FALSE)&amp;IF(N800="","","("&amp;N800&amp;")"),"配置错误")&amp;IF(P800="",""," 或 "))</f>
        <v/>
      </c>
      <c r="P800" s="7" t="str">
        <f t="shared" ca="1" si="440"/>
        <v/>
      </c>
      <c r="Q800" s="7">
        <v>3</v>
      </c>
      <c r="R800" s="7">
        <f t="shared" ca="1" si="441"/>
        <v>1</v>
      </c>
      <c r="S800" s="10" t="str">
        <f t="shared" ca="1" si="442"/>
        <v/>
      </c>
      <c r="T800" s="11" t="str">
        <f t="shared" ca="1" si="443"/>
        <v/>
      </c>
      <c r="U800" s="11" t="str">
        <f t="shared" ca="1" si="444"/>
        <v/>
      </c>
      <c r="V800" s="11" t="str">
        <f ca="1">IF(T800="","",IFERROR(VLOOKUP(VALUE(T800),'(辅)战斗时机表'!$A$4:$C$47,3,FALSE)&amp;IF(U800="","","("&amp;U800&amp;")"),"配置错误")&amp;IF(W800="",""," 或 "))</f>
        <v/>
      </c>
      <c r="W800" s="7" t="str">
        <f t="shared" ca="1" si="445"/>
        <v/>
      </c>
      <c r="X800" s="7">
        <v>4</v>
      </c>
      <c r="Y800" s="7">
        <f t="shared" ca="1" si="446"/>
        <v>1</v>
      </c>
      <c r="Z800" s="10" t="str">
        <f t="shared" ca="1" si="447"/>
        <v/>
      </c>
      <c r="AA800" s="11" t="str">
        <f t="shared" ca="1" si="448"/>
        <v/>
      </c>
      <c r="AB800" s="11" t="str">
        <f t="shared" ca="1" si="449"/>
        <v/>
      </c>
      <c r="AC800" s="11" t="str">
        <f ca="1">IF(AA800="","",IFERROR(VLOOKUP(VALUE(AA800),'(辅)战斗时机表'!$A$4:$C$47,3,FALSE)&amp;IF(AB800="","","("&amp;AB800&amp;")"),"配置错误")&amp;IF(AD800="",""," 或 "))</f>
        <v/>
      </c>
      <c r="AD800" s="7" t="str">
        <f t="shared" ca="1" si="450"/>
        <v/>
      </c>
      <c r="AE800" s="7">
        <v>5</v>
      </c>
      <c r="AF800" s="7">
        <f t="shared" ca="1" si="451"/>
        <v>1</v>
      </c>
      <c r="AG800" s="10" t="str">
        <f t="shared" ca="1" si="452"/>
        <v/>
      </c>
      <c r="AH800" s="11" t="str">
        <f t="shared" ca="1" si="453"/>
        <v/>
      </c>
      <c r="AI800" s="11" t="str">
        <f t="shared" ca="1" si="454"/>
        <v/>
      </c>
      <c r="AJ800" s="11" t="str">
        <f ca="1">IF(AH800="","",IFERROR(VLOOKUP(VALUE(AH800),'(辅)战斗时机表'!$A$4:$C$47,3,FALSE)&amp;IF(AI800="","","("&amp;AI800&amp;")"),"配置错误")&amp;IF(AK800="",""," 或 "))</f>
        <v/>
      </c>
    </row>
    <row r="801" spans="1:36" x14ac:dyDescent="0.15">
      <c r="A801" s="9" t="str">
        <f t="shared" ca="1" si="430"/>
        <v/>
      </c>
      <c r="B801" s="7" t="str">
        <f ca="1">IF(OFFSET(Buff!R$6,ROW()-6,0)="","",OFFSET(Buff!R$6,ROW()-6,0))</f>
        <v/>
      </c>
      <c r="C801" s="7">
        <v>1</v>
      </c>
      <c r="D801" s="7">
        <f t="shared" ca="1" si="431"/>
        <v>1</v>
      </c>
      <c r="E801" s="10" t="str">
        <f t="shared" ca="1" si="432"/>
        <v/>
      </c>
      <c r="F801" s="11" t="str">
        <f t="shared" ca="1" si="433"/>
        <v/>
      </c>
      <c r="G801" s="11" t="str">
        <f t="shared" ca="1" si="434"/>
        <v/>
      </c>
      <c r="H801" s="11" t="str">
        <f ca="1">IF(F801="","",IFERROR(VLOOKUP(VALUE(F801),'(辅)战斗时机表'!$A$4:$C$47,3,FALSE)&amp;IF(G801="","","("&amp;G801&amp;")"),"配置错误")&amp;IF(I801="",""," 或 "))</f>
        <v/>
      </c>
      <c r="I801" s="7" t="str">
        <f t="shared" ca="1" si="435"/>
        <v/>
      </c>
      <c r="J801" s="7">
        <v>2</v>
      </c>
      <c r="K801" s="7">
        <f t="shared" ca="1" si="436"/>
        <v>1</v>
      </c>
      <c r="L801" s="10" t="str">
        <f t="shared" ca="1" si="437"/>
        <v/>
      </c>
      <c r="M801" s="11" t="str">
        <f t="shared" ca="1" si="438"/>
        <v/>
      </c>
      <c r="N801" s="11" t="str">
        <f t="shared" ca="1" si="439"/>
        <v/>
      </c>
      <c r="O801" s="11" t="str">
        <f ca="1">IF(M801="","",IFERROR(VLOOKUP(VALUE(M801),'(辅)战斗时机表'!$A$4:$C$47,3,FALSE)&amp;IF(N801="","","("&amp;N801&amp;")"),"配置错误")&amp;IF(P801="",""," 或 "))</f>
        <v/>
      </c>
      <c r="P801" s="7" t="str">
        <f t="shared" ca="1" si="440"/>
        <v/>
      </c>
      <c r="Q801" s="7">
        <v>3</v>
      </c>
      <c r="R801" s="7">
        <f t="shared" ca="1" si="441"/>
        <v>1</v>
      </c>
      <c r="S801" s="10" t="str">
        <f t="shared" ca="1" si="442"/>
        <v/>
      </c>
      <c r="T801" s="11" t="str">
        <f t="shared" ca="1" si="443"/>
        <v/>
      </c>
      <c r="U801" s="11" t="str">
        <f t="shared" ca="1" si="444"/>
        <v/>
      </c>
      <c r="V801" s="11" t="str">
        <f ca="1">IF(T801="","",IFERROR(VLOOKUP(VALUE(T801),'(辅)战斗时机表'!$A$4:$C$47,3,FALSE)&amp;IF(U801="","","("&amp;U801&amp;")"),"配置错误")&amp;IF(W801="",""," 或 "))</f>
        <v/>
      </c>
      <c r="W801" s="7" t="str">
        <f t="shared" ca="1" si="445"/>
        <v/>
      </c>
      <c r="X801" s="7">
        <v>4</v>
      </c>
      <c r="Y801" s="7">
        <f t="shared" ca="1" si="446"/>
        <v>1</v>
      </c>
      <c r="Z801" s="10" t="str">
        <f t="shared" ca="1" si="447"/>
        <v/>
      </c>
      <c r="AA801" s="11" t="str">
        <f t="shared" ca="1" si="448"/>
        <v/>
      </c>
      <c r="AB801" s="11" t="str">
        <f t="shared" ca="1" si="449"/>
        <v/>
      </c>
      <c r="AC801" s="11" t="str">
        <f ca="1">IF(AA801="","",IFERROR(VLOOKUP(VALUE(AA801),'(辅)战斗时机表'!$A$4:$C$47,3,FALSE)&amp;IF(AB801="","","("&amp;AB801&amp;")"),"配置错误")&amp;IF(AD801="",""," 或 "))</f>
        <v/>
      </c>
      <c r="AD801" s="7" t="str">
        <f t="shared" ca="1" si="450"/>
        <v/>
      </c>
      <c r="AE801" s="7">
        <v>5</v>
      </c>
      <c r="AF801" s="7">
        <f t="shared" ca="1" si="451"/>
        <v>1</v>
      </c>
      <c r="AG801" s="10" t="str">
        <f t="shared" ca="1" si="452"/>
        <v/>
      </c>
      <c r="AH801" s="11" t="str">
        <f t="shared" ca="1" si="453"/>
        <v/>
      </c>
      <c r="AI801" s="11" t="str">
        <f t="shared" ca="1" si="454"/>
        <v/>
      </c>
      <c r="AJ801" s="11" t="str">
        <f ca="1">IF(AH801="","",IFERROR(VLOOKUP(VALUE(AH801),'(辅)战斗时机表'!$A$4:$C$47,3,FALSE)&amp;IF(AI801="","","("&amp;AI801&amp;")"),"配置错误")&amp;IF(AK801="",""," 或 "))</f>
        <v/>
      </c>
    </row>
    <row r="802" spans="1:36" x14ac:dyDescent="0.15">
      <c r="A802" s="9" t="str">
        <f t="shared" ca="1" si="430"/>
        <v/>
      </c>
      <c r="B802" s="7" t="str">
        <f ca="1">IF(OFFSET(Buff!R$6,ROW()-6,0)="","",OFFSET(Buff!R$6,ROW()-6,0))</f>
        <v/>
      </c>
      <c r="C802" s="7">
        <v>1</v>
      </c>
      <c r="D802" s="7">
        <f t="shared" ca="1" si="431"/>
        <v>1</v>
      </c>
      <c r="E802" s="10" t="str">
        <f t="shared" ca="1" si="432"/>
        <v/>
      </c>
      <c r="F802" s="11" t="str">
        <f t="shared" ca="1" si="433"/>
        <v/>
      </c>
      <c r="G802" s="11" t="str">
        <f t="shared" ca="1" si="434"/>
        <v/>
      </c>
      <c r="H802" s="11" t="str">
        <f ca="1">IF(F802="","",IFERROR(VLOOKUP(VALUE(F802),'(辅)战斗时机表'!$A$4:$C$47,3,FALSE)&amp;IF(G802="","","("&amp;G802&amp;")"),"配置错误")&amp;IF(I802="",""," 或 "))</f>
        <v/>
      </c>
      <c r="I802" s="7" t="str">
        <f t="shared" ca="1" si="435"/>
        <v/>
      </c>
      <c r="J802" s="7">
        <v>2</v>
      </c>
      <c r="K802" s="7">
        <f t="shared" ca="1" si="436"/>
        <v>1</v>
      </c>
      <c r="L802" s="10" t="str">
        <f t="shared" ca="1" si="437"/>
        <v/>
      </c>
      <c r="M802" s="11" t="str">
        <f t="shared" ca="1" si="438"/>
        <v/>
      </c>
      <c r="N802" s="11" t="str">
        <f t="shared" ca="1" si="439"/>
        <v/>
      </c>
      <c r="O802" s="11" t="str">
        <f ca="1">IF(M802="","",IFERROR(VLOOKUP(VALUE(M802),'(辅)战斗时机表'!$A$4:$C$47,3,FALSE)&amp;IF(N802="","","("&amp;N802&amp;")"),"配置错误")&amp;IF(P802="",""," 或 "))</f>
        <v/>
      </c>
      <c r="P802" s="7" t="str">
        <f t="shared" ca="1" si="440"/>
        <v/>
      </c>
      <c r="Q802" s="7">
        <v>3</v>
      </c>
      <c r="R802" s="7">
        <f t="shared" ca="1" si="441"/>
        <v>1</v>
      </c>
      <c r="S802" s="10" t="str">
        <f t="shared" ca="1" si="442"/>
        <v/>
      </c>
      <c r="T802" s="11" t="str">
        <f t="shared" ca="1" si="443"/>
        <v/>
      </c>
      <c r="U802" s="11" t="str">
        <f t="shared" ca="1" si="444"/>
        <v/>
      </c>
      <c r="V802" s="11" t="str">
        <f ca="1">IF(T802="","",IFERROR(VLOOKUP(VALUE(T802),'(辅)战斗时机表'!$A$4:$C$47,3,FALSE)&amp;IF(U802="","","("&amp;U802&amp;")"),"配置错误")&amp;IF(W802="",""," 或 "))</f>
        <v/>
      </c>
      <c r="W802" s="7" t="str">
        <f t="shared" ca="1" si="445"/>
        <v/>
      </c>
      <c r="X802" s="7">
        <v>4</v>
      </c>
      <c r="Y802" s="7">
        <f t="shared" ca="1" si="446"/>
        <v>1</v>
      </c>
      <c r="Z802" s="10" t="str">
        <f t="shared" ca="1" si="447"/>
        <v/>
      </c>
      <c r="AA802" s="11" t="str">
        <f t="shared" ca="1" si="448"/>
        <v/>
      </c>
      <c r="AB802" s="11" t="str">
        <f t="shared" ca="1" si="449"/>
        <v/>
      </c>
      <c r="AC802" s="11" t="str">
        <f ca="1">IF(AA802="","",IFERROR(VLOOKUP(VALUE(AA802),'(辅)战斗时机表'!$A$4:$C$47,3,FALSE)&amp;IF(AB802="","","("&amp;AB802&amp;")"),"配置错误")&amp;IF(AD802="",""," 或 "))</f>
        <v/>
      </c>
      <c r="AD802" s="7" t="str">
        <f t="shared" ca="1" si="450"/>
        <v/>
      </c>
      <c r="AE802" s="7">
        <v>5</v>
      </c>
      <c r="AF802" s="7">
        <f t="shared" ca="1" si="451"/>
        <v>1</v>
      </c>
      <c r="AG802" s="10" t="str">
        <f t="shared" ca="1" si="452"/>
        <v/>
      </c>
      <c r="AH802" s="11" t="str">
        <f t="shared" ca="1" si="453"/>
        <v/>
      </c>
      <c r="AI802" s="11" t="str">
        <f t="shared" ca="1" si="454"/>
        <v/>
      </c>
      <c r="AJ802" s="11" t="str">
        <f ca="1">IF(AH802="","",IFERROR(VLOOKUP(VALUE(AH802),'(辅)战斗时机表'!$A$4:$C$47,3,FALSE)&amp;IF(AI802="","","("&amp;AI802&amp;")"),"配置错误")&amp;IF(AK802="",""," 或 "))</f>
        <v/>
      </c>
    </row>
    <row r="803" spans="1:36" x14ac:dyDescent="0.15">
      <c r="A803" s="9" t="str">
        <f t="shared" ca="1" si="430"/>
        <v/>
      </c>
      <c r="B803" s="7" t="str">
        <f ca="1">IF(OFFSET(Buff!R$6,ROW()-6,0)="","",OFFSET(Buff!R$6,ROW()-6,0))</f>
        <v/>
      </c>
      <c r="C803" s="7">
        <v>1</v>
      </c>
      <c r="D803" s="7">
        <f t="shared" ca="1" si="431"/>
        <v>1</v>
      </c>
      <c r="E803" s="10" t="str">
        <f t="shared" ca="1" si="432"/>
        <v/>
      </c>
      <c r="F803" s="11" t="str">
        <f t="shared" ca="1" si="433"/>
        <v/>
      </c>
      <c r="G803" s="11" t="str">
        <f t="shared" ca="1" si="434"/>
        <v/>
      </c>
      <c r="H803" s="11" t="str">
        <f ca="1">IF(F803="","",IFERROR(VLOOKUP(VALUE(F803),'(辅)战斗时机表'!$A$4:$C$47,3,FALSE)&amp;IF(G803="","","("&amp;G803&amp;")"),"配置错误")&amp;IF(I803="",""," 或 "))</f>
        <v/>
      </c>
      <c r="I803" s="7" t="str">
        <f t="shared" ca="1" si="435"/>
        <v/>
      </c>
      <c r="J803" s="7">
        <v>2</v>
      </c>
      <c r="K803" s="7">
        <f t="shared" ca="1" si="436"/>
        <v>1</v>
      </c>
      <c r="L803" s="10" t="str">
        <f t="shared" ca="1" si="437"/>
        <v/>
      </c>
      <c r="M803" s="11" t="str">
        <f t="shared" ca="1" si="438"/>
        <v/>
      </c>
      <c r="N803" s="11" t="str">
        <f t="shared" ca="1" si="439"/>
        <v/>
      </c>
      <c r="O803" s="11" t="str">
        <f ca="1">IF(M803="","",IFERROR(VLOOKUP(VALUE(M803),'(辅)战斗时机表'!$A$4:$C$47,3,FALSE)&amp;IF(N803="","","("&amp;N803&amp;")"),"配置错误")&amp;IF(P803="",""," 或 "))</f>
        <v/>
      </c>
      <c r="P803" s="7" t="str">
        <f t="shared" ca="1" si="440"/>
        <v/>
      </c>
      <c r="Q803" s="7">
        <v>3</v>
      </c>
      <c r="R803" s="7">
        <f t="shared" ca="1" si="441"/>
        <v>1</v>
      </c>
      <c r="S803" s="10" t="str">
        <f t="shared" ca="1" si="442"/>
        <v/>
      </c>
      <c r="T803" s="11" t="str">
        <f t="shared" ca="1" si="443"/>
        <v/>
      </c>
      <c r="U803" s="11" t="str">
        <f t="shared" ca="1" si="444"/>
        <v/>
      </c>
      <c r="V803" s="11" t="str">
        <f ca="1">IF(T803="","",IFERROR(VLOOKUP(VALUE(T803),'(辅)战斗时机表'!$A$4:$C$47,3,FALSE)&amp;IF(U803="","","("&amp;U803&amp;")"),"配置错误")&amp;IF(W803="",""," 或 "))</f>
        <v/>
      </c>
      <c r="W803" s="7" t="str">
        <f t="shared" ca="1" si="445"/>
        <v/>
      </c>
      <c r="X803" s="7">
        <v>4</v>
      </c>
      <c r="Y803" s="7">
        <f t="shared" ca="1" si="446"/>
        <v>1</v>
      </c>
      <c r="Z803" s="10" t="str">
        <f t="shared" ca="1" si="447"/>
        <v/>
      </c>
      <c r="AA803" s="11" t="str">
        <f t="shared" ca="1" si="448"/>
        <v/>
      </c>
      <c r="AB803" s="11" t="str">
        <f t="shared" ca="1" si="449"/>
        <v/>
      </c>
      <c r="AC803" s="11" t="str">
        <f ca="1">IF(AA803="","",IFERROR(VLOOKUP(VALUE(AA803),'(辅)战斗时机表'!$A$4:$C$47,3,FALSE)&amp;IF(AB803="","","("&amp;AB803&amp;")"),"配置错误")&amp;IF(AD803="",""," 或 "))</f>
        <v/>
      </c>
      <c r="AD803" s="7" t="str">
        <f t="shared" ca="1" si="450"/>
        <v/>
      </c>
      <c r="AE803" s="7">
        <v>5</v>
      </c>
      <c r="AF803" s="7">
        <f t="shared" ca="1" si="451"/>
        <v>1</v>
      </c>
      <c r="AG803" s="10" t="str">
        <f t="shared" ca="1" si="452"/>
        <v/>
      </c>
      <c r="AH803" s="11" t="str">
        <f t="shared" ca="1" si="453"/>
        <v/>
      </c>
      <c r="AI803" s="11" t="str">
        <f t="shared" ca="1" si="454"/>
        <v/>
      </c>
      <c r="AJ803" s="11" t="str">
        <f ca="1">IF(AH803="","",IFERROR(VLOOKUP(VALUE(AH803),'(辅)战斗时机表'!$A$4:$C$47,3,FALSE)&amp;IF(AI803="","","("&amp;AI803&amp;")"),"配置错误")&amp;IF(AK803="",""," 或 "))</f>
        <v/>
      </c>
    </row>
    <row r="804" spans="1:36" x14ac:dyDescent="0.15">
      <c r="A804" s="9" t="str">
        <f t="shared" ca="1" si="430"/>
        <v/>
      </c>
      <c r="B804" s="7" t="str">
        <f ca="1">IF(OFFSET(Buff!R$6,ROW()-6,0)="","",OFFSET(Buff!R$6,ROW()-6,0))</f>
        <v/>
      </c>
      <c r="C804" s="7">
        <v>1</v>
      </c>
      <c r="D804" s="7">
        <f t="shared" ca="1" si="431"/>
        <v>1</v>
      </c>
      <c r="E804" s="10" t="str">
        <f t="shared" ca="1" si="432"/>
        <v/>
      </c>
      <c r="F804" s="11" t="str">
        <f t="shared" ca="1" si="433"/>
        <v/>
      </c>
      <c r="G804" s="11" t="str">
        <f t="shared" ca="1" si="434"/>
        <v/>
      </c>
      <c r="H804" s="11" t="str">
        <f ca="1">IF(F804="","",IFERROR(VLOOKUP(VALUE(F804),'(辅)战斗时机表'!$A$4:$C$47,3,FALSE)&amp;IF(G804="","","("&amp;G804&amp;")"),"配置错误")&amp;IF(I804="",""," 或 "))</f>
        <v/>
      </c>
      <c r="I804" s="7" t="str">
        <f t="shared" ca="1" si="435"/>
        <v/>
      </c>
      <c r="J804" s="7">
        <v>2</v>
      </c>
      <c r="K804" s="7">
        <f t="shared" ca="1" si="436"/>
        <v>1</v>
      </c>
      <c r="L804" s="10" t="str">
        <f t="shared" ca="1" si="437"/>
        <v/>
      </c>
      <c r="M804" s="11" t="str">
        <f t="shared" ca="1" si="438"/>
        <v/>
      </c>
      <c r="N804" s="11" t="str">
        <f t="shared" ca="1" si="439"/>
        <v/>
      </c>
      <c r="O804" s="11" t="str">
        <f ca="1">IF(M804="","",IFERROR(VLOOKUP(VALUE(M804),'(辅)战斗时机表'!$A$4:$C$47,3,FALSE)&amp;IF(N804="","","("&amp;N804&amp;")"),"配置错误")&amp;IF(P804="",""," 或 "))</f>
        <v/>
      </c>
      <c r="P804" s="7" t="str">
        <f t="shared" ca="1" si="440"/>
        <v/>
      </c>
      <c r="Q804" s="7">
        <v>3</v>
      </c>
      <c r="R804" s="7">
        <f t="shared" ca="1" si="441"/>
        <v>1</v>
      </c>
      <c r="S804" s="10" t="str">
        <f t="shared" ca="1" si="442"/>
        <v/>
      </c>
      <c r="T804" s="11" t="str">
        <f t="shared" ca="1" si="443"/>
        <v/>
      </c>
      <c r="U804" s="11" t="str">
        <f t="shared" ca="1" si="444"/>
        <v/>
      </c>
      <c r="V804" s="11" t="str">
        <f ca="1">IF(T804="","",IFERROR(VLOOKUP(VALUE(T804),'(辅)战斗时机表'!$A$4:$C$47,3,FALSE)&amp;IF(U804="","","("&amp;U804&amp;")"),"配置错误")&amp;IF(W804="",""," 或 "))</f>
        <v/>
      </c>
      <c r="W804" s="7" t="str">
        <f t="shared" ca="1" si="445"/>
        <v/>
      </c>
      <c r="X804" s="7">
        <v>4</v>
      </c>
      <c r="Y804" s="7">
        <f t="shared" ca="1" si="446"/>
        <v>1</v>
      </c>
      <c r="Z804" s="10" t="str">
        <f t="shared" ca="1" si="447"/>
        <v/>
      </c>
      <c r="AA804" s="11" t="str">
        <f t="shared" ca="1" si="448"/>
        <v/>
      </c>
      <c r="AB804" s="11" t="str">
        <f t="shared" ca="1" si="449"/>
        <v/>
      </c>
      <c r="AC804" s="11" t="str">
        <f ca="1">IF(AA804="","",IFERROR(VLOOKUP(VALUE(AA804),'(辅)战斗时机表'!$A$4:$C$47,3,FALSE)&amp;IF(AB804="","","("&amp;AB804&amp;")"),"配置错误")&amp;IF(AD804="",""," 或 "))</f>
        <v/>
      </c>
      <c r="AD804" s="7" t="str">
        <f t="shared" ca="1" si="450"/>
        <v/>
      </c>
      <c r="AE804" s="7">
        <v>5</v>
      </c>
      <c r="AF804" s="7">
        <f t="shared" ca="1" si="451"/>
        <v>1</v>
      </c>
      <c r="AG804" s="10" t="str">
        <f t="shared" ca="1" si="452"/>
        <v/>
      </c>
      <c r="AH804" s="11" t="str">
        <f t="shared" ca="1" si="453"/>
        <v/>
      </c>
      <c r="AI804" s="11" t="str">
        <f t="shared" ca="1" si="454"/>
        <v/>
      </c>
      <c r="AJ804" s="11" t="str">
        <f ca="1">IF(AH804="","",IFERROR(VLOOKUP(VALUE(AH804),'(辅)战斗时机表'!$A$4:$C$47,3,FALSE)&amp;IF(AI804="","","("&amp;AI804&amp;")"),"配置错误")&amp;IF(AK804="",""," 或 "))</f>
        <v/>
      </c>
    </row>
    <row r="805" spans="1:36" x14ac:dyDescent="0.15">
      <c r="A805" s="9" t="str">
        <f t="shared" ca="1" si="430"/>
        <v/>
      </c>
      <c r="B805" s="7" t="str">
        <f ca="1">IF(OFFSET(Buff!R$6,ROW()-6,0)="","",OFFSET(Buff!R$6,ROW()-6,0))</f>
        <v/>
      </c>
      <c r="C805" s="7">
        <v>1</v>
      </c>
      <c r="D805" s="7">
        <f t="shared" ca="1" si="431"/>
        <v>1</v>
      </c>
      <c r="E805" s="10" t="str">
        <f t="shared" ca="1" si="432"/>
        <v/>
      </c>
      <c r="F805" s="11" t="str">
        <f t="shared" ca="1" si="433"/>
        <v/>
      </c>
      <c r="G805" s="11" t="str">
        <f t="shared" ca="1" si="434"/>
        <v/>
      </c>
      <c r="H805" s="11" t="str">
        <f ca="1">IF(F805="","",IFERROR(VLOOKUP(VALUE(F805),'(辅)战斗时机表'!$A$4:$C$47,3,FALSE)&amp;IF(G805="","","("&amp;G805&amp;")"),"配置错误")&amp;IF(I805="",""," 或 "))</f>
        <v/>
      </c>
      <c r="I805" s="7" t="str">
        <f t="shared" ca="1" si="435"/>
        <v/>
      </c>
      <c r="J805" s="7">
        <v>2</v>
      </c>
      <c r="K805" s="7">
        <f t="shared" ca="1" si="436"/>
        <v>1</v>
      </c>
      <c r="L805" s="10" t="str">
        <f t="shared" ca="1" si="437"/>
        <v/>
      </c>
      <c r="M805" s="11" t="str">
        <f t="shared" ca="1" si="438"/>
        <v/>
      </c>
      <c r="N805" s="11" t="str">
        <f t="shared" ca="1" si="439"/>
        <v/>
      </c>
      <c r="O805" s="11" t="str">
        <f ca="1">IF(M805="","",IFERROR(VLOOKUP(VALUE(M805),'(辅)战斗时机表'!$A$4:$C$47,3,FALSE)&amp;IF(N805="","","("&amp;N805&amp;")"),"配置错误")&amp;IF(P805="",""," 或 "))</f>
        <v/>
      </c>
      <c r="P805" s="7" t="str">
        <f t="shared" ca="1" si="440"/>
        <v/>
      </c>
      <c r="Q805" s="7">
        <v>3</v>
      </c>
      <c r="R805" s="7">
        <f t="shared" ca="1" si="441"/>
        <v>1</v>
      </c>
      <c r="S805" s="10" t="str">
        <f t="shared" ca="1" si="442"/>
        <v/>
      </c>
      <c r="T805" s="11" t="str">
        <f t="shared" ca="1" si="443"/>
        <v/>
      </c>
      <c r="U805" s="11" t="str">
        <f t="shared" ca="1" si="444"/>
        <v/>
      </c>
      <c r="V805" s="11" t="str">
        <f ca="1">IF(T805="","",IFERROR(VLOOKUP(VALUE(T805),'(辅)战斗时机表'!$A$4:$C$47,3,FALSE)&amp;IF(U805="","","("&amp;U805&amp;")"),"配置错误")&amp;IF(W805="",""," 或 "))</f>
        <v/>
      </c>
      <c r="W805" s="7" t="str">
        <f t="shared" ca="1" si="445"/>
        <v/>
      </c>
      <c r="X805" s="7">
        <v>4</v>
      </c>
      <c r="Y805" s="7">
        <f t="shared" ca="1" si="446"/>
        <v>1</v>
      </c>
      <c r="Z805" s="10" t="str">
        <f t="shared" ca="1" si="447"/>
        <v/>
      </c>
      <c r="AA805" s="11" t="str">
        <f t="shared" ca="1" si="448"/>
        <v/>
      </c>
      <c r="AB805" s="11" t="str">
        <f t="shared" ca="1" si="449"/>
        <v/>
      </c>
      <c r="AC805" s="11" t="str">
        <f ca="1">IF(AA805="","",IFERROR(VLOOKUP(VALUE(AA805),'(辅)战斗时机表'!$A$4:$C$47,3,FALSE)&amp;IF(AB805="","","("&amp;AB805&amp;")"),"配置错误")&amp;IF(AD805="",""," 或 "))</f>
        <v/>
      </c>
      <c r="AD805" s="7" t="str">
        <f t="shared" ca="1" si="450"/>
        <v/>
      </c>
      <c r="AE805" s="7">
        <v>5</v>
      </c>
      <c r="AF805" s="7">
        <f t="shared" ca="1" si="451"/>
        <v>1</v>
      </c>
      <c r="AG805" s="10" t="str">
        <f t="shared" ca="1" si="452"/>
        <v/>
      </c>
      <c r="AH805" s="11" t="str">
        <f t="shared" ca="1" si="453"/>
        <v/>
      </c>
      <c r="AI805" s="11" t="str">
        <f t="shared" ca="1" si="454"/>
        <v/>
      </c>
      <c r="AJ805" s="11" t="str">
        <f ca="1">IF(AH805="","",IFERROR(VLOOKUP(VALUE(AH805),'(辅)战斗时机表'!$A$4:$C$47,3,FALSE)&amp;IF(AI805="","","("&amp;AI805&amp;")"),"配置错误")&amp;IF(AK805="",""," 或 "))</f>
        <v/>
      </c>
    </row>
    <row r="806" spans="1:36" x14ac:dyDescent="0.15">
      <c r="A806" s="9" t="str">
        <f t="shared" ca="1" si="430"/>
        <v/>
      </c>
      <c r="B806" s="7" t="str">
        <f ca="1">IF(OFFSET(Buff!R$6,ROW()-6,0)="","",OFFSET(Buff!R$6,ROW()-6,0))</f>
        <v/>
      </c>
      <c r="C806" s="7">
        <v>1</v>
      </c>
      <c r="D806" s="7">
        <f t="shared" ca="1" si="431"/>
        <v>1</v>
      </c>
      <c r="E806" s="10" t="str">
        <f t="shared" ca="1" si="432"/>
        <v/>
      </c>
      <c r="F806" s="11" t="str">
        <f t="shared" ca="1" si="433"/>
        <v/>
      </c>
      <c r="G806" s="11" t="str">
        <f t="shared" ca="1" si="434"/>
        <v/>
      </c>
      <c r="H806" s="11" t="str">
        <f ca="1">IF(F806="","",IFERROR(VLOOKUP(VALUE(F806),'(辅)战斗时机表'!$A$4:$C$47,3,FALSE)&amp;IF(G806="","","("&amp;G806&amp;")"),"配置错误")&amp;IF(I806="",""," 或 "))</f>
        <v/>
      </c>
      <c r="I806" s="7" t="str">
        <f t="shared" ca="1" si="435"/>
        <v/>
      </c>
      <c r="J806" s="7">
        <v>2</v>
      </c>
      <c r="K806" s="7">
        <f t="shared" ca="1" si="436"/>
        <v>1</v>
      </c>
      <c r="L806" s="10" t="str">
        <f t="shared" ca="1" si="437"/>
        <v/>
      </c>
      <c r="M806" s="11" t="str">
        <f t="shared" ca="1" si="438"/>
        <v/>
      </c>
      <c r="N806" s="11" t="str">
        <f t="shared" ca="1" si="439"/>
        <v/>
      </c>
      <c r="O806" s="11" t="str">
        <f ca="1">IF(M806="","",IFERROR(VLOOKUP(VALUE(M806),'(辅)战斗时机表'!$A$4:$C$47,3,FALSE)&amp;IF(N806="","","("&amp;N806&amp;")"),"配置错误")&amp;IF(P806="",""," 或 "))</f>
        <v/>
      </c>
      <c r="P806" s="7" t="str">
        <f t="shared" ca="1" si="440"/>
        <v/>
      </c>
      <c r="Q806" s="7">
        <v>3</v>
      </c>
      <c r="R806" s="7">
        <f t="shared" ca="1" si="441"/>
        <v>1</v>
      </c>
      <c r="S806" s="10" t="str">
        <f t="shared" ca="1" si="442"/>
        <v/>
      </c>
      <c r="T806" s="11" t="str">
        <f t="shared" ca="1" si="443"/>
        <v/>
      </c>
      <c r="U806" s="11" t="str">
        <f t="shared" ca="1" si="444"/>
        <v/>
      </c>
      <c r="V806" s="11" t="str">
        <f ca="1">IF(T806="","",IFERROR(VLOOKUP(VALUE(T806),'(辅)战斗时机表'!$A$4:$C$47,3,FALSE)&amp;IF(U806="","","("&amp;U806&amp;")"),"配置错误")&amp;IF(W806="",""," 或 "))</f>
        <v/>
      </c>
      <c r="W806" s="7" t="str">
        <f t="shared" ca="1" si="445"/>
        <v/>
      </c>
      <c r="X806" s="7">
        <v>4</v>
      </c>
      <c r="Y806" s="7">
        <f t="shared" ca="1" si="446"/>
        <v>1</v>
      </c>
      <c r="Z806" s="10" t="str">
        <f t="shared" ca="1" si="447"/>
        <v/>
      </c>
      <c r="AA806" s="11" t="str">
        <f t="shared" ca="1" si="448"/>
        <v/>
      </c>
      <c r="AB806" s="11" t="str">
        <f t="shared" ca="1" si="449"/>
        <v/>
      </c>
      <c r="AC806" s="11" t="str">
        <f ca="1">IF(AA806="","",IFERROR(VLOOKUP(VALUE(AA806),'(辅)战斗时机表'!$A$4:$C$47,3,FALSE)&amp;IF(AB806="","","("&amp;AB806&amp;")"),"配置错误")&amp;IF(AD806="",""," 或 "))</f>
        <v/>
      </c>
      <c r="AD806" s="7" t="str">
        <f t="shared" ca="1" si="450"/>
        <v/>
      </c>
      <c r="AE806" s="7">
        <v>5</v>
      </c>
      <c r="AF806" s="7">
        <f t="shared" ca="1" si="451"/>
        <v>1</v>
      </c>
      <c r="AG806" s="10" t="str">
        <f t="shared" ca="1" si="452"/>
        <v/>
      </c>
      <c r="AH806" s="11" t="str">
        <f t="shared" ca="1" si="453"/>
        <v/>
      </c>
      <c r="AI806" s="11" t="str">
        <f t="shared" ca="1" si="454"/>
        <v/>
      </c>
      <c r="AJ806" s="11" t="str">
        <f ca="1">IF(AH806="","",IFERROR(VLOOKUP(VALUE(AH806),'(辅)战斗时机表'!$A$4:$C$47,3,FALSE)&amp;IF(AI806="","","("&amp;AI806&amp;")"),"配置错误")&amp;IF(AK806="",""," 或 "))</f>
        <v/>
      </c>
    </row>
    <row r="807" spans="1:36" x14ac:dyDescent="0.15">
      <c r="A807" s="9" t="str">
        <f t="shared" ca="1" si="430"/>
        <v/>
      </c>
      <c r="B807" s="7" t="str">
        <f ca="1">IF(OFFSET(Buff!R$6,ROW()-6,0)="","",OFFSET(Buff!R$6,ROW()-6,0))</f>
        <v/>
      </c>
      <c r="C807" s="7">
        <v>1</v>
      </c>
      <c r="D807" s="7">
        <f t="shared" ca="1" si="431"/>
        <v>1</v>
      </c>
      <c r="E807" s="10" t="str">
        <f t="shared" ca="1" si="432"/>
        <v/>
      </c>
      <c r="F807" s="11" t="str">
        <f t="shared" ca="1" si="433"/>
        <v/>
      </c>
      <c r="G807" s="11" t="str">
        <f t="shared" ca="1" si="434"/>
        <v/>
      </c>
      <c r="H807" s="11" t="str">
        <f ca="1">IF(F807="","",IFERROR(VLOOKUP(VALUE(F807),'(辅)战斗时机表'!$A$4:$C$47,3,FALSE)&amp;IF(G807="","","("&amp;G807&amp;")"),"配置错误")&amp;IF(I807="",""," 或 "))</f>
        <v/>
      </c>
      <c r="I807" s="7" t="str">
        <f t="shared" ca="1" si="435"/>
        <v/>
      </c>
      <c r="J807" s="7">
        <v>2</v>
      </c>
      <c r="K807" s="7">
        <f t="shared" ca="1" si="436"/>
        <v>1</v>
      </c>
      <c r="L807" s="10" t="str">
        <f t="shared" ca="1" si="437"/>
        <v/>
      </c>
      <c r="M807" s="11" t="str">
        <f t="shared" ca="1" si="438"/>
        <v/>
      </c>
      <c r="N807" s="11" t="str">
        <f t="shared" ca="1" si="439"/>
        <v/>
      </c>
      <c r="O807" s="11" t="str">
        <f ca="1">IF(M807="","",IFERROR(VLOOKUP(VALUE(M807),'(辅)战斗时机表'!$A$4:$C$47,3,FALSE)&amp;IF(N807="","","("&amp;N807&amp;")"),"配置错误")&amp;IF(P807="",""," 或 "))</f>
        <v/>
      </c>
      <c r="P807" s="7" t="str">
        <f t="shared" ca="1" si="440"/>
        <v/>
      </c>
      <c r="Q807" s="7">
        <v>3</v>
      </c>
      <c r="R807" s="7">
        <f t="shared" ca="1" si="441"/>
        <v>1</v>
      </c>
      <c r="S807" s="10" t="str">
        <f t="shared" ca="1" si="442"/>
        <v/>
      </c>
      <c r="T807" s="11" t="str">
        <f t="shared" ca="1" si="443"/>
        <v/>
      </c>
      <c r="U807" s="11" t="str">
        <f t="shared" ca="1" si="444"/>
        <v/>
      </c>
      <c r="V807" s="11" t="str">
        <f ca="1">IF(T807="","",IFERROR(VLOOKUP(VALUE(T807),'(辅)战斗时机表'!$A$4:$C$47,3,FALSE)&amp;IF(U807="","","("&amp;U807&amp;")"),"配置错误")&amp;IF(W807="",""," 或 "))</f>
        <v/>
      </c>
      <c r="W807" s="7" t="str">
        <f t="shared" ca="1" si="445"/>
        <v/>
      </c>
      <c r="X807" s="7">
        <v>4</v>
      </c>
      <c r="Y807" s="7">
        <f t="shared" ca="1" si="446"/>
        <v>1</v>
      </c>
      <c r="Z807" s="10" t="str">
        <f t="shared" ca="1" si="447"/>
        <v/>
      </c>
      <c r="AA807" s="11" t="str">
        <f t="shared" ca="1" si="448"/>
        <v/>
      </c>
      <c r="AB807" s="11" t="str">
        <f t="shared" ca="1" si="449"/>
        <v/>
      </c>
      <c r="AC807" s="11" t="str">
        <f ca="1">IF(AA807="","",IFERROR(VLOOKUP(VALUE(AA807),'(辅)战斗时机表'!$A$4:$C$47,3,FALSE)&amp;IF(AB807="","","("&amp;AB807&amp;")"),"配置错误")&amp;IF(AD807="",""," 或 "))</f>
        <v/>
      </c>
      <c r="AD807" s="7" t="str">
        <f t="shared" ca="1" si="450"/>
        <v/>
      </c>
      <c r="AE807" s="7">
        <v>5</v>
      </c>
      <c r="AF807" s="7">
        <f t="shared" ca="1" si="451"/>
        <v>1</v>
      </c>
      <c r="AG807" s="10" t="str">
        <f t="shared" ca="1" si="452"/>
        <v/>
      </c>
      <c r="AH807" s="11" t="str">
        <f t="shared" ca="1" si="453"/>
        <v/>
      </c>
      <c r="AI807" s="11" t="str">
        <f t="shared" ca="1" si="454"/>
        <v/>
      </c>
      <c r="AJ807" s="11" t="str">
        <f ca="1">IF(AH807="","",IFERROR(VLOOKUP(VALUE(AH807),'(辅)战斗时机表'!$A$4:$C$47,3,FALSE)&amp;IF(AI807="","","("&amp;AI807&amp;")"),"配置错误")&amp;IF(AK807="",""," 或 "))</f>
        <v/>
      </c>
    </row>
    <row r="808" spans="1:36" x14ac:dyDescent="0.15">
      <c r="A808" s="9" t="str">
        <f t="shared" ca="1" si="430"/>
        <v/>
      </c>
      <c r="B808" s="7" t="str">
        <f ca="1">IF(OFFSET(Buff!R$6,ROW()-6,0)="","",OFFSET(Buff!R$6,ROW()-6,0))</f>
        <v/>
      </c>
      <c r="C808" s="7">
        <v>1</v>
      </c>
      <c r="D808" s="7">
        <f t="shared" ca="1" si="431"/>
        <v>1</v>
      </c>
      <c r="E808" s="10" t="str">
        <f t="shared" ca="1" si="432"/>
        <v/>
      </c>
      <c r="F808" s="11" t="str">
        <f t="shared" ca="1" si="433"/>
        <v/>
      </c>
      <c r="G808" s="11" t="str">
        <f t="shared" ca="1" si="434"/>
        <v/>
      </c>
      <c r="H808" s="11" t="str">
        <f ca="1">IF(F808="","",IFERROR(VLOOKUP(VALUE(F808),'(辅)战斗时机表'!$A$4:$C$47,3,FALSE)&amp;IF(G808="","","("&amp;G808&amp;")"),"配置错误")&amp;IF(I808="",""," 或 "))</f>
        <v/>
      </c>
      <c r="I808" s="7" t="str">
        <f t="shared" ca="1" si="435"/>
        <v/>
      </c>
      <c r="J808" s="7">
        <v>2</v>
      </c>
      <c r="K808" s="7">
        <f t="shared" ca="1" si="436"/>
        <v>1</v>
      </c>
      <c r="L808" s="10" t="str">
        <f t="shared" ca="1" si="437"/>
        <v/>
      </c>
      <c r="M808" s="11" t="str">
        <f t="shared" ca="1" si="438"/>
        <v/>
      </c>
      <c r="N808" s="11" t="str">
        <f t="shared" ca="1" si="439"/>
        <v/>
      </c>
      <c r="O808" s="11" t="str">
        <f ca="1">IF(M808="","",IFERROR(VLOOKUP(VALUE(M808),'(辅)战斗时机表'!$A$4:$C$47,3,FALSE)&amp;IF(N808="","","("&amp;N808&amp;")"),"配置错误")&amp;IF(P808="",""," 或 "))</f>
        <v/>
      </c>
      <c r="P808" s="7" t="str">
        <f t="shared" ca="1" si="440"/>
        <v/>
      </c>
      <c r="Q808" s="7">
        <v>3</v>
      </c>
      <c r="R808" s="7">
        <f t="shared" ca="1" si="441"/>
        <v>1</v>
      </c>
      <c r="S808" s="10" t="str">
        <f t="shared" ca="1" si="442"/>
        <v/>
      </c>
      <c r="T808" s="11" t="str">
        <f t="shared" ca="1" si="443"/>
        <v/>
      </c>
      <c r="U808" s="11" t="str">
        <f t="shared" ca="1" si="444"/>
        <v/>
      </c>
      <c r="V808" s="11" t="str">
        <f ca="1">IF(T808="","",IFERROR(VLOOKUP(VALUE(T808),'(辅)战斗时机表'!$A$4:$C$47,3,FALSE)&amp;IF(U808="","","("&amp;U808&amp;")"),"配置错误")&amp;IF(W808="",""," 或 "))</f>
        <v/>
      </c>
      <c r="W808" s="7" t="str">
        <f t="shared" ca="1" si="445"/>
        <v/>
      </c>
      <c r="X808" s="7">
        <v>4</v>
      </c>
      <c r="Y808" s="7">
        <f t="shared" ca="1" si="446"/>
        <v>1</v>
      </c>
      <c r="Z808" s="10" t="str">
        <f t="shared" ca="1" si="447"/>
        <v/>
      </c>
      <c r="AA808" s="11" t="str">
        <f t="shared" ca="1" si="448"/>
        <v/>
      </c>
      <c r="AB808" s="11" t="str">
        <f t="shared" ca="1" si="449"/>
        <v/>
      </c>
      <c r="AC808" s="11" t="str">
        <f ca="1">IF(AA808="","",IFERROR(VLOOKUP(VALUE(AA808),'(辅)战斗时机表'!$A$4:$C$47,3,FALSE)&amp;IF(AB808="","","("&amp;AB808&amp;")"),"配置错误")&amp;IF(AD808="",""," 或 "))</f>
        <v/>
      </c>
      <c r="AD808" s="7" t="str">
        <f t="shared" ca="1" si="450"/>
        <v/>
      </c>
      <c r="AE808" s="7">
        <v>5</v>
      </c>
      <c r="AF808" s="7">
        <f t="shared" ca="1" si="451"/>
        <v>1</v>
      </c>
      <c r="AG808" s="10" t="str">
        <f t="shared" ca="1" si="452"/>
        <v/>
      </c>
      <c r="AH808" s="11" t="str">
        <f t="shared" ca="1" si="453"/>
        <v/>
      </c>
      <c r="AI808" s="11" t="str">
        <f t="shared" ca="1" si="454"/>
        <v/>
      </c>
      <c r="AJ808" s="11" t="str">
        <f ca="1">IF(AH808="","",IFERROR(VLOOKUP(VALUE(AH808),'(辅)战斗时机表'!$A$4:$C$47,3,FALSE)&amp;IF(AI808="","","("&amp;AI808&amp;")"),"配置错误")&amp;IF(AK808="",""," 或 "))</f>
        <v/>
      </c>
    </row>
    <row r="809" spans="1:36" x14ac:dyDescent="0.15">
      <c r="A809" s="9" t="str">
        <f t="shared" ca="1" si="430"/>
        <v/>
      </c>
      <c r="B809" s="7" t="str">
        <f ca="1">IF(OFFSET(Buff!R$6,ROW()-6,0)="","",OFFSET(Buff!R$6,ROW()-6,0))</f>
        <v/>
      </c>
      <c r="C809" s="7">
        <v>1</v>
      </c>
      <c r="D809" s="7">
        <f t="shared" ca="1" si="431"/>
        <v>1</v>
      </c>
      <c r="E809" s="10" t="str">
        <f t="shared" ca="1" si="432"/>
        <v/>
      </c>
      <c r="F809" s="11" t="str">
        <f t="shared" ca="1" si="433"/>
        <v/>
      </c>
      <c r="G809" s="11" t="str">
        <f t="shared" ca="1" si="434"/>
        <v/>
      </c>
      <c r="H809" s="11" t="str">
        <f ca="1">IF(F809="","",IFERROR(VLOOKUP(VALUE(F809),'(辅)战斗时机表'!$A$4:$C$47,3,FALSE)&amp;IF(G809="","","("&amp;G809&amp;")"),"配置错误")&amp;IF(I809="",""," 或 "))</f>
        <v/>
      </c>
      <c r="I809" s="7" t="str">
        <f t="shared" ca="1" si="435"/>
        <v/>
      </c>
      <c r="J809" s="7">
        <v>2</v>
      </c>
      <c r="K809" s="7">
        <f t="shared" ca="1" si="436"/>
        <v>1</v>
      </c>
      <c r="L809" s="10" t="str">
        <f t="shared" ca="1" si="437"/>
        <v/>
      </c>
      <c r="M809" s="11" t="str">
        <f t="shared" ca="1" si="438"/>
        <v/>
      </c>
      <c r="N809" s="11" t="str">
        <f t="shared" ca="1" si="439"/>
        <v/>
      </c>
      <c r="O809" s="11" t="str">
        <f ca="1">IF(M809="","",IFERROR(VLOOKUP(VALUE(M809),'(辅)战斗时机表'!$A$4:$C$47,3,FALSE)&amp;IF(N809="","","("&amp;N809&amp;")"),"配置错误")&amp;IF(P809="",""," 或 "))</f>
        <v/>
      </c>
      <c r="P809" s="7" t="str">
        <f t="shared" ca="1" si="440"/>
        <v/>
      </c>
      <c r="Q809" s="7">
        <v>3</v>
      </c>
      <c r="R809" s="7">
        <f t="shared" ca="1" si="441"/>
        <v>1</v>
      </c>
      <c r="S809" s="10" t="str">
        <f t="shared" ca="1" si="442"/>
        <v/>
      </c>
      <c r="T809" s="11" t="str">
        <f t="shared" ca="1" si="443"/>
        <v/>
      </c>
      <c r="U809" s="11" t="str">
        <f t="shared" ca="1" si="444"/>
        <v/>
      </c>
      <c r="V809" s="11" t="str">
        <f ca="1">IF(T809="","",IFERROR(VLOOKUP(VALUE(T809),'(辅)战斗时机表'!$A$4:$C$47,3,FALSE)&amp;IF(U809="","","("&amp;U809&amp;")"),"配置错误")&amp;IF(W809="",""," 或 "))</f>
        <v/>
      </c>
      <c r="W809" s="7" t="str">
        <f t="shared" ca="1" si="445"/>
        <v/>
      </c>
      <c r="X809" s="7">
        <v>4</v>
      </c>
      <c r="Y809" s="7">
        <f t="shared" ca="1" si="446"/>
        <v>1</v>
      </c>
      <c r="Z809" s="10" t="str">
        <f t="shared" ca="1" si="447"/>
        <v/>
      </c>
      <c r="AA809" s="11" t="str">
        <f t="shared" ca="1" si="448"/>
        <v/>
      </c>
      <c r="AB809" s="11" t="str">
        <f t="shared" ca="1" si="449"/>
        <v/>
      </c>
      <c r="AC809" s="11" t="str">
        <f ca="1">IF(AA809="","",IFERROR(VLOOKUP(VALUE(AA809),'(辅)战斗时机表'!$A$4:$C$47,3,FALSE)&amp;IF(AB809="","","("&amp;AB809&amp;")"),"配置错误")&amp;IF(AD809="",""," 或 "))</f>
        <v/>
      </c>
      <c r="AD809" s="7" t="str">
        <f t="shared" ca="1" si="450"/>
        <v/>
      </c>
      <c r="AE809" s="7">
        <v>5</v>
      </c>
      <c r="AF809" s="7">
        <f t="shared" ca="1" si="451"/>
        <v>1</v>
      </c>
      <c r="AG809" s="10" t="str">
        <f t="shared" ca="1" si="452"/>
        <v/>
      </c>
      <c r="AH809" s="11" t="str">
        <f t="shared" ca="1" si="453"/>
        <v/>
      </c>
      <c r="AI809" s="11" t="str">
        <f t="shared" ca="1" si="454"/>
        <v/>
      </c>
      <c r="AJ809" s="11" t="str">
        <f ca="1">IF(AH809="","",IFERROR(VLOOKUP(VALUE(AH809),'(辅)战斗时机表'!$A$4:$C$47,3,FALSE)&amp;IF(AI809="","","("&amp;AI809&amp;")"),"配置错误")&amp;IF(AK809="",""," 或 "))</f>
        <v/>
      </c>
    </row>
    <row r="810" spans="1:36" x14ac:dyDescent="0.15">
      <c r="A810" s="9" t="str">
        <f t="shared" ca="1" si="430"/>
        <v/>
      </c>
      <c r="B810" s="7" t="str">
        <f ca="1">IF(OFFSET(Buff!R$6,ROW()-6,0)="","",OFFSET(Buff!R$6,ROW()-6,0))</f>
        <v/>
      </c>
      <c r="C810" s="7">
        <v>1</v>
      </c>
      <c r="D810" s="7">
        <f t="shared" ca="1" si="431"/>
        <v>1</v>
      </c>
      <c r="E810" s="10" t="str">
        <f t="shared" ca="1" si="432"/>
        <v/>
      </c>
      <c r="F810" s="11" t="str">
        <f t="shared" ca="1" si="433"/>
        <v/>
      </c>
      <c r="G810" s="11" t="str">
        <f t="shared" ca="1" si="434"/>
        <v/>
      </c>
      <c r="H810" s="11" t="str">
        <f ca="1">IF(F810="","",IFERROR(VLOOKUP(VALUE(F810),'(辅)战斗时机表'!$A$4:$C$47,3,FALSE)&amp;IF(G810="","","("&amp;G810&amp;")"),"配置错误")&amp;IF(I810="",""," 或 "))</f>
        <v/>
      </c>
      <c r="I810" s="7" t="str">
        <f t="shared" ca="1" si="435"/>
        <v/>
      </c>
      <c r="J810" s="7">
        <v>2</v>
      </c>
      <c r="K810" s="7">
        <f t="shared" ca="1" si="436"/>
        <v>1</v>
      </c>
      <c r="L810" s="10" t="str">
        <f t="shared" ca="1" si="437"/>
        <v/>
      </c>
      <c r="M810" s="11" t="str">
        <f t="shared" ca="1" si="438"/>
        <v/>
      </c>
      <c r="N810" s="11" t="str">
        <f t="shared" ca="1" si="439"/>
        <v/>
      </c>
      <c r="O810" s="11" t="str">
        <f ca="1">IF(M810="","",IFERROR(VLOOKUP(VALUE(M810),'(辅)战斗时机表'!$A$4:$C$47,3,FALSE)&amp;IF(N810="","","("&amp;N810&amp;")"),"配置错误")&amp;IF(P810="",""," 或 "))</f>
        <v/>
      </c>
      <c r="P810" s="7" t="str">
        <f t="shared" ca="1" si="440"/>
        <v/>
      </c>
      <c r="Q810" s="7">
        <v>3</v>
      </c>
      <c r="R810" s="7">
        <f t="shared" ca="1" si="441"/>
        <v>1</v>
      </c>
      <c r="S810" s="10" t="str">
        <f t="shared" ca="1" si="442"/>
        <v/>
      </c>
      <c r="T810" s="11" t="str">
        <f t="shared" ca="1" si="443"/>
        <v/>
      </c>
      <c r="U810" s="11" t="str">
        <f t="shared" ca="1" si="444"/>
        <v/>
      </c>
      <c r="V810" s="11" t="str">
        <f ca="1">IF(T810="","",IFERROR(VLOOKUP(VALUE(T810),'(辅)战斗时机表'!$A$4:$C$47,3,FALSE)&amp;IF(U810="","","("&amp;U810&amp;")"),"配置错误")&amp;IF(W810="",""," 或 "))</f>
        <v/>
      </c>
      <c r="W810" s="7" t="str">
        <f t="shared" ca="1" si="445"/>
        <v/>
      </c>
      <c r="X810" s="7">
        <v>4</v>
      </c>
      <c r="Y810" s="7">
        <f t="shared" ca="1" si="446"/>
        <v>1</v>
      </c>
      <c r="Z810" s="10" t="str">
        <f t="shared" ca="1" si="447"/>
        <v/>
      </c>
      <c r="AA810" s="11" t="str">
        <f t="shared" ca="1" si="448"/>
        <v/>
      </c>
      <c r="AB810" s="11" t="str">
        <f t="shared" ca="1" si="449"/>
        <v/>
      </c>
      <c r="AC810" s="11" t="str">
        <f ca="1">IF(AA810="","",IFERROR(VLOOKUP(VALUE(AA810),'(辅)战斗时机表'!$A$4:$C$47,3,FALSE)&amp;IF(AB810="","","("&amp;AB810&amp;")"),"配置错误")&amp;IF(AD810="",""," 或 "))</f>
        <v/>
      </c>
      <c r="AD810" s="7" t="str">
        <f t="shared" ca="1" si="450"/>
        <v/>
      </c>
      <c r="AE810" s="7">
        <v>5</v>
      </c>
      <c r="AF810" s="7">
        <f t="shared" ca="1" si="451"/>
        <v>1</v>
      </c>
      <c r="AG810" s="10" t="str">
        <f t="shared" ca="1" si="452"/>
        <v/>
      </c>
      <c r="AH810" s="11" t="str">
        <f t="shared" ca="1" si="453"/>
        <v/>
      </c>
      <c r="AI810" s="11" t="str">
        <f t="shared" ca="1" si="454"/>
        <v/>
      </c>
      <c r="AJ810" s="11" t="str">
        <f ca="1">IF(AH810="","",IFERROR(VLOOKUP(VALUE(AH810),'(辅)战斗时机表'!$A$4:$C$47,3,FALSE)&amp;IF(AI810="","","("&amp;AI810&amp;")"),"配置错误")&amp;IF(AK810="",""," 或 "))</f>
        <v/>
      </c>
    </row>
    <row r="811" spans="1:36" x14ac:dyDescent="0.15">
      <c r="A811" s="9" t="str">
        <f t="shared" ca="1" si="430"/>
        <v/>
      </c>
      <c r="B811" s="7" t="str">
        <f ca="1">IF(OFFSET(Buff!R$6,ROW()-6,0)="","",OFFSET(Buff!R$6,ROW()-6,0))</f>
        <v/>
      </c>
      <c r="C811" s="7">
        <v>1</v>
      </c>
      <c r="D811" s="7">
        <f t="shared" ca="1" si="431"/>
        <v>1</v>
      </c>
      <c r="E811" s="10" t="str">
        <f t="shared" ca="1" si="432"/>
        <v/>
      </c>
      <c r="F811" s="11" t="str">
        <f t="shared" ca="1" si="433"/>
        <v/>
      </c>
      <c r="G811" s="11" t="str">
        <f t="shared" ca="1" si="434"/>
        <v/>
      </c>
      <c r="H811" s="11" t="str">
        <f ca="1">IF(F811="","",IFERROR(VLOOKUP(VALUE(F811),'(辅)战斗时机表'!$A$4:$C$47,3,FALSE)&amp;IF(G811="","","("&amp;G811&amp;")"),"配置错误")&amp;IF(I811="",""," 或 "))</f>
        <v/>
      </c>
      <c r="I811" s="7" t="str">
        <f t="shared" ca="1" si="435"/>
        <v/>
      </c>
      <c r="J811" s="7">
        <v>2</v>
      </c>
      <c r="K811" s="7">
        <f t="shared" ca="1" si="436"/>
        <v>1</v>
      </c>
      <c r="L811" s="10" t="str">
        <f t="shared" ca="1" si="437"/>
        <v/>
      </c>
      <c r="M811" s="11" t="str">
        <f t="shared" ca="1" si="438"/>
        <v/>
      </c>
      <c r="N811" s="11" t="str">
        <f t="shared" ca="1" si="439"/>
        <v/>
      </c>
      <c r="O811" s="11" t="str">
        <f ca="1">IF(M811="","",IFERROR(VLOOKUP(VALUE(M811),'(辅)战斗时机表'!$A$4:$C$47,3,FALSE)&amp;IF(N811="","","("&amp;N811&amp;")"),"配置错误")&amp;IF(P811="",""," 或 "))</f>
        <v/>
      </c>
      <c r="P811" s="7" t="str">
        <f t="shared" ca="1" si="440"/>
        <v/>
      </c>
      <c r="Q811" s="7">
        <v>3</v>
      </c>
      <c r="R811" s="7">
        <f t="shared" ca="1" si="441"/>
        <v>1</v>
      </c>
      <c r="S811" s="10" t="str">
        <f t="shared" ca="1" si="442"/>
        <v/>
      </c>
      <c r="T811" s="11" t="str">
        <f t="shared" ca="1" si="443"/>
        <v/>
      </c>
      <c r="U811" s="11" t="str">
        <f t="shared" ca="1" si="444"/>
        <v/>
      </c>
      <c r="V811" s="11" t="str">
        <f ca="1">IF(T811="","",IFERROR(VLOOKUP(VALUE(T811),'(辅)战斗时机表'!$A$4:$C$47,3,FALSE)&amp;IF(U811="","","("&amp;U811&amp;")"),"配置错误")&amp;IF(W811="",""," 或 "))</f>
        <v/>
      </c>
      <c r="W811" s="7" t="str">
        <f t="shared" ca="1" si="445"/>
        <v/>
      </c>
      <c r="X811" s="7">
        <v>4</v>
      </c>
      <c r="Y811" s="7">
        <f t="shared" ca="1" si="446"/>
        <v>1</v>
      </c>
      <c r="Z811" s="10" t="str">
        <f t="shared" ca="1" si="447"/>
        <v/>
      </c>
      <c r="AA811" s="11" t="str">
        <f t="shared" ca="1" si="448"/>
        <v/>
      </c>
      <c r="AB811" s="11" t="str">
        <f t="shared" ca="1" si="449"/>
        <v/>
      </c>
      <c r="AC811" s="11" t="str">
        <f ca="1">IF(AA811="","",IFERROR(VLOOKUP(VALUE(AA811),'(辅)战斗时机表'!$A$4:$C$47,3,FALSE)&amp;IF(AB811="","","("&amp;AB811&amp;")"),"配置错误")&amp;IF(AD811="",""," 或 "))</f>
        <v/>
      </c>
      <c r="AD811" s="7" t="str">
        <f t="shared" ca="1" si="450"/>
        <v/>
      </c>
      <c r="AE811" s="7">
        <v>5</v>
      </c>
      <c r="AF811" s="7">
        <f t="shared" ca="1" si="451"/>
        <v>1</v>
      </c>
      <c r="AG811" s="10" t="str">
        <f t="shared" ca="1" si="452"/>
        <v/>
      </c>
      <c r="AH811" s="11" t="str">
        <f t="shared" ca="1" si="453"/>
        <v/>
      </c>
      <c r="AI811" s="11" t="str">
        <f t="shared" ca="1" si="454"/>
        <v/>
      </c>
      <c r="AJ811" s="11" t="str">
        <f ca="1">IF(AH811="","",IFERROR(VLOOKUP(VALUE(AH811),'(辅)战斗时机表'!$A$4:$C$47,3,FALSE)&amp;IF(AI811="","","("&amp;AI811&amp;")"),"配置错误")&amp;IF(AK811="",""," 或 "))</f>
        <v/>
      </c>
    </row>
    <row r="812" spans="1:36" x14ac:dyDescent="0.15">
      <c r="A812" s="9" t="str">
        <f t="shared" ca="1" si="430"/>
        <v/>
      </c>
      <c r="B812" s="7" t="str">
        <f ca="1">IF(OFFSET(Buff!R$6,ROW()-6,0)="","",OFFSET(Buff!R$6,ROW()-6,0))</f>
        <v/>
      </c>
      <c r="C812" s="7">
        <v>1</v>
      </c>
      <c r="D812" s="7">
        <f t="shared" ca="1" si="431"/>
        <v>1</v>
      </c>
      <c r="E812" s="10" t="str">
        <f t="shared" ca="1" si="432"/>
        <v/>
      </c>
      <c r="F812" s="11" t="str">
        <f t="shared" ca="1" si="433"/>
        <v/>
      </c>
      <c r="G812" s="11" t="str">
        <f t="shared" ca="1" si="434"/>
        <v/>
      </c>
      <c r="H812" s="11" t="str">
        <f ca="1">IF(F812="","",IFERROR(VLOOKUP(VALUE(F812),'(辅)战斗时机表'!$A$4:$C$47,3,FALSE)&amp;IF(G812="","","("&amp;G812&amp;")"),"配置错误")&amp;IF(I812="",""," 或 "))</f>
        <v/>
      </c>
      <c r="I812" s="7" t="str">
        <f t="shared" ca="1" si="435"/>
        <v/>
      </c>
      <c r="J812" s="7">
        <v>2</v>
      </c>
      <c r="K812" s="7">
        <f t="shared" ca="1" si="436"/>
        <v>1</v>
      </c>
      <c r="L812" s="10" t="str">
        <f t="shared" ca="1" si="437"/>
        <v/>
      </c>
      <c r="M812" s="11" t="str">
        <f t="shared" ca="1" si="438"/>
        <v/>
      </c>
      <c r="N812" s="11" t="str">
        <f t="shared" ca="1" si="439"/>
        <v/>
      </c>
      <c r="O812" s="11" t="str">
        <f ca="1">IF(M812="","",IFERROR(VLOOKUP(VALUE(M812),'(辅)战斗时机表'!$A$4:$C$47,3,FALSE)&amp;IF(N812="","","("&amp;N812&amp;")"),"配置错误")&amp;IF(P812="",""," 或 "))</f>
        <v/>
      </c>
      <c r="P812" s="7" t="str">
        <f t="shared" ca="1" si="440"/>
        <v/>
      </c>
      <c r="Q812" s="7">
        <v>3</v>
      </c>
      <c r="R812" s="7">
        <f t="shared" ca="1" si="441"/>
        <v>1</v>
      </c>
      <c r="S812" s="10" t="str">
        <f t="shared" ca="1" si="442"/>
        <v/>
      </c>
      <c r="T812" s="11" t="str">
        <f t="shared" ca="1" si="443"/>
        <v/>
      </c>
      <c r="U812" s="11" t="str">
        <f t="shared" ca="1" si="444"/>
        <v/>
      </c>
      <c r="V812" s="11" t="str">
        <f ca="1">IF(T812="","",IFERROR(VLOOKUP(VALUE(T812),'(辅)战斗时机表'!$A$4:$C$47,3,FALSE)&amp;IF(U812="","","("&amp;U812&amp;")"),"配置错误")&amp;IF(W812="",""," 或 "))</f>
        <v/>
      </c>
      <c r="W812" s="7" t="str">
        <f t="shared" ca="1" si="445"/>
        <v/>
      </c>
      <c r="X812" s="7">
        <v>4</v>
      </c>
      <c r="Y812" s="7">
        <f t="shared" ca="1" si="446"/>
        <v>1</v>
      </c>
      <c r="Z812" s="10" t="str">
        <f t="shared" ca="1" si="447"/>
        <v/>
      </c>
      <c r="AA812" s="11" t="str">
        <f t="shared" ca="1" si="448"/>
        <v/>
      </c>
      <c r="AB812" s="11" t="str">
        <f t="shared" ca="1" si="449"/>
        <v/>
      </c>
      <c r="AC812" s="11" t="str">
        <f ca="1">IF(AA812="","",IFERROR(VLOOKUP(VALUE(AA812),'(辅)战斗时机表'!$A$4:$C$47,3,FALSE)&amp;IF(AB812="","","("&amp;AB812&amp;")"),"配置错误")&amp;IF(AD812="",""," 或 "))</f>
        <v/>
      </c>
      <c r="AD812" s="7" t="str">
        <f t="shared" ca="1" si="450"/>
        <v/>
      </c>
      <c r="AE812" s="7">
        <v>5</v>
      </c>
      <c r="AF812" s="7">
        <f t="shared" ca="1" si="451"/>
        <v>1</v>
      </c>
      <c r="AG812" s="10" t="str">
        <f t="shared" ca="1" si="452"/>
        <v/>
      </c>
      <c r="AH812" s="11" t="str">
        <f t="shared" ca="1" si="453"/>
        <v/>
      </c>
      <c r="AI812" s="11" t="str">
        <f t="shared" ca="1" si="454"/>
        <v/>
      </c>
      <c r="AJ812" s="11" t="str">
        <f ca="1">IF(AH812="","",IFERROR(VLOOKUP(VALUE(AH812),'(辅)战斗时机表'!$A$4:$C$47,3,FALSE)&amp;IF(AI812="","","("&amp;AI812&amp;")"),"配置错误")&amp;IF(AK812="",""," 或 "))</f>
        <v/>
      </c>
    </row>
    <row r="813" spans="1:36" x14ac:dyDescent="0.15">
      <c r="A813" s="9" t="str">
        <f t="shared" ca="1" si="430"/>
        <v/>
      </c>
      <c r="B813" s="7" t="str">
        <f ca="1">IF(OFFSET(Buff!R$6,ROW()-6,0)="","",OFFSET(Buff!R$6,ROW()-6,0))</f>
        <v/>
      </c>
      <c r="C813" s="7">
        <v>1</v>
      </c>
      <c r="D813" s="7">
        <f t="shared" ca="1" si="431"/>
        <v>1</v>
      </c>
      <c r="E813" s="10" t="str">
        <f t="shared" ca="1" si="432"/>
        <v/>
      </c>
      <c r="F813" s="11" t="str">
        <f t="shared" ca="1" si="433"/>
        <v/>
      </c>
      <c r="G813" s="11" t="str">
        <f t="shared" ca="1" si="434"/>
        <v/>
      </c>
      <c r="H813" s="11" t="str">
        <f ca="1">IF(F813="","",IFERROR(VLOOKUP(VALUE(F813),'(辅)战斗时机表'!$A$4:$C$47,3,FALSE)&amp;IF(G813="","","("&amp;G813&amp;")"),"配置错误")&amp;IF(I813="",""," 或 "))</f>
        <v/>
      </c>
      <c r="I813" s="7" t="str">
        <f t="shared" ca="1" si="435"/>
        <v/>
      </c>
      <c r="J813" s="7">
        <v>2</v>
      </c>
      <c r="K813" s="7">
        <f t="shared" ca="1" si="436"/>
        <v>1</v>
      </c>
      <c r="L813" s="10" t="str">
        <f t="shared" ca="1" si="437"/>
        <v/>
      </c>
      <c r="M813" s="11" t="str">
        <f t="shared" ca="1" si="438"/>
        <v/>
      </c>
      <c r="N813" s="11" t="str">
        <f t="shared" ca="1" si="439"/>
        <v/>
      </c>
      <c r="O813" s="11" t="str">
        <f ca="1">IF(M813="","",IFERROR(VLOOKUP(VALUE(M813),'(辅)战斗时机表'!$A$4:$C$47,3,FALSE)&amp;IF(N813="","","("&amp;N813&amp;")"),"配置错误")&amp;IF(P813="",""," 或 "))</f>
        <v/>
      </c>
      <c r="P813" s="7" t="str">
        <f t="shared" ca="1" si="440"/>
        <v/>
      </c>
      <c r="Q813" s="7">
        <v>3</v>
      </c>
      <c r="R813" s="7">
        <f t="shared" ca="1" si="441"/>
        <v>1</v>
      </c>
      <c r="S813" s="10" t="str">
        <f t="shared" ca="1" si="442"/>
        <v/>
      </c>
      <c r="T813" s="11" t="str">
        <f t="shared" ca="1" si="443"/>
        <v/>
      </c>
      <c r="U813" s="11" t="str">
        <f t="shared" ca="1" si="444"/>
        <v/>
      </c>
      <c r="V813" s="11" t="str">
        <f ca="1">IF(T813="","",IFERROR(VLOOKUP(VALUE(T813),'(辅)战斗时机表'!$A$4:$C$47,3,FALSE)&amp;IF(U813="","","("&amp;U813&amp;")"),"配置错误")&amp;IF(W813="",""," 或 "))</f>
        <v/>
      </c>
      <c r="W813" s="7" t="str">
        <f t="shared" ca="1" si="445"/>
        <v/>
      </c>
      <c r="X813" s="7">
        <v>4</v>
      </c>
      <c r="Y813" s="7">
        <f t="shared" ca="1" si="446"/>
        <v>1</v>
      </c>
      <c r="Z813" s="10" t="str">
        <f t="shared" ca="1" si="447"/>
        <v/>
      </c>
      <c r="AA813" s="11" t="str">
        <f t="shared" ca="1" si="448"/>
        <v/>
      </c>
      <c r="AB813" s="11" t="str">
        <f t="shared" ca="1" si="449"/>
        <v/>
      </c>
      <c r="AC813" s="11" t="str">
        <f ca="1">IF(AA813="","",IFERROR(VLOOKUP(VALUE(AA813),'(辅)战斗时机表'!$A$4:$C$47,3,FALSE)&amp;IF(AB813="","","("&amp;AB813&amp;")"),"配置错误")&amp;IF(AD813="",""," 或 "))</f>
        <v/>
      </c>
      <c r="AD813" s="7" t="str">
        <f t="shared" ca="1" si="450"/>
        <v/>
      </c>
      <c r="AE813" s="7">
        <v>5</v>
      </c>
      <c r="AF813" s="7">
        <f t="shared" ca="1" si="451"/>
        <v>1</v>
      </c>
      <c r="AG813" s="10" t="str">
        <f t="shared" ca="1" si="452"/>
        <v/>
      </c>
      <c r="AH813" s="11" t="str">
        <f t="shared" ca="1" si="453"/>
        <v/>
      </c>
      <c r="AI813" s="11" t="str">
        <f t="shared" ca="1" si="454"/>
        <v/>
      </c>
      <c r="AJ813" s="11" t="str">
        <f ca="1">IF(AH813="","",IFERROR(VLOOKUP(VALUE(AH813),'(辅)战斗时机表'!$A$4:$C$47,3,FALSE)&amp;IF(AI813="","","("&amp;AI813&amp;")"),"配置错误")&amp;IF(AK813="",""," 或 "))</f>
        <v/>
      </c>
    </row>
    <row r="814" spans="1:36" x14ac:dyDescent="0.15">
      <c r="A814" s="9" t="str">
        <f t="shared" ca="1" si="430"/>
        <v/>
      </c>
      <c r="B814" s="7" t="str">
        <f ca="1">IF(OFFSET(Buff!R$6,ROW()-6,0)="","",OFFSET(Buff!R$6,ROW()-6,0))</f>
        <v/>
      </c>
      <c r="C814" s="7">
        <v>1</v>
      </c>
      <c r="D814" s="7">
        <f t="shared" ca="1" si="431"/>
        <v>1</v>
      </c>
      <c r="E814" s="10" t="str">
        <f t="shared" ca="1" si="432"/>
        <v/>
      </c>
      <c r="F814" s="11" t="str">
        <f t="shared" ca="1" si="433"/>
        <v/>
      </c>
      <c r="G814" s="11" t="str">
        <f t="shared" ca="1" si="434"/>
        <v/>
      </c>
      <c r="H814" s="11" t="str">
        <f ca="1">IF(F814="","",IFERROR(VLOOKUP(VALUE(F814),'(辅)战斗时机表'!$A$4:$C$47,3,FALSE)&amp;IF(G814="","","("&amp;G814&amp;")"),"配置错误")&amp;IF(I814="",""," 或 "))</f>
        <v/>
      </c>
      <c r="I814" s="7" t="str">
        <f t="shared" ca="1" si="435"/>
        <v/>
      </c>
      <c r="J814" s="7">
        <v>2</v>
      </c>
      <c r="K814" s="7">
        <f t="shared" ca="1" si="436"/>
        <v>1</v>
      </c>
      <c r="L814" s="10" t="str">
        <f t="shared" ca="1" si="437"/>
        <v/>
      </c>
      <c r="M814" s="11" t="str">
        <f t="shared" ca="1" si="438"/>
        <v/>
      </c>
      <c r="N814" s="11" t="str">
        <f t="shared" ca="1" si="439"/>
        <v/>
      </c>
      <c r="O814" s="11" t="str">
        <f ca="1">IF(M814="","",IFERROR(VLOOKUP(VALUE(M814),'(辅)战斗时机表'!$A$4:$C$47,3,FALSE)&amp;IF(N814="","","("&amp;N814&amp;")"),"配置错误")&amp;IF(P814="",""," 或 "))</f>
        <v/>
      </c>
      <c r="P814" s="7" t="str">
        <f t="shared" ca="1" si="440"/>
        <v/>
      </c>
      <c r="Q814" s="7">
        <v>3</v>
      </c>
      <c r="R814" s="7">
        <f t="shared" ca="1" si="441"/>
        <v>1</v>
      </c>
      <c r="S814" s="10" t="str">
        <f t="shared" ca="1" si="442"/>
        <v/>
      </c>
      <c r="T814" s="11" t="str">
        <f t="shared" ca="1" si="443"/>
        <v/>
      </c>
      <c r="U814" s="11" t="str">
        <f t="shared" ca="1" si="444"/>
        <v/>
      </c>
      <c r="V814" s="11" t="str">
        <f ca="1">IF(T814="","",IFERROR(VLOOKUP(VALUE(T814),'(辅)战斗时机表'!$A$4:$C$47,3,FALSE)&amp;IF(U814="","","("&amp;U814&amp;")"),"配置错误")&amp;IF(W814="",""," 或 "))</f>
        <v/>
      </c>
      <c r="W814" s="7" t="str">
        <f t="shared" ca="1" si="445"/>
        <v/>
      </c>
      <c r="X814" s="7">
        <v>4</v>
      </c>
      <c r="Y814" s="7">
        <f t="shared" ca="1" si="446"/>
        <v>1</v>
      </c>
      <c r="Z814" s="10" t="str">
        <f t="shared" ca="1" si="447"/>
        <v/>
      </c>
      <c r="AA814" s="11" t="str">
        <f t="shared" ca="1" si="448"/>
        <v/>
      </c>
      <c r="AB814" s="11" t="str">
        <f t="shared" ca="1" si="449"/>
        <v/>
      </c>
      <c r="AC814" s="11" t="str">
        <f ca="1">IF(AA814="","",IFERROR(VLOOKUP(VALUE(AA814),'(辅)战斗时机表'!$A$4:$C$47,3,FALSE)&amp;IF(AB814="","","("&amp;AB814&amp;")"),"配置错误")&amp;IF(AD814="",""," 或 "))</f>
        <v/>
      </c>
      <c r="AD814" s="7" t="str">
        <f t="shared" ca="1" si="450"/>
        <v/>
      </c>
      <c r="AE814" s="7">
        <v>5</v>
      </c>
      <c r="AF814" s="7">
        <f t="shared" ca="1" si="451"/>
        <v>1</v>
      </c>
      <c r="AG814" s="10" t="str">
        <f t="shared" ca="1" si="452"/>
        <v/>
      </c>
      <c r="AH814" s="11" t="str">
        <f t="shared" ca="1" si="453"/>
        <v/>
      </c>
      <c r="AI814" s="11" t="str">
        <f t="shared" ca="1" si="454"/>
        <v/>
      </c>
      <c r="AJ814" s="11" t="str">
        <f ca="1">IF(AH814="","",IFERROR(VLOOKUP(VALUE(AH814),'(辅)战斗时机表'!$A$4:$C$47,3,FALSE)&amp;IF(AI814="","","("&amp;AI814&amp;")"),"配置错误")&amp;IF(AK814="",""," 或 "))</f>
        <v/>
      </c>
    </row>
    <row r="815" spans="1:36" x14ac:dyDescent="0.15">
      <c r="A815" s="9" t="str">
        <f t="shared" ca="1" si="430"/>
        <v/>
      </c>
      <c r="B815" s="7" t="str">
        <f ca="1">IF(OFFSET(Buff!R$6,ROW()-6,0)="","",OFFSET(Buff!R$6,ROW()-6,0))</f>
        <v/>
      </c>
      <c r="C815" s="7">
        <v>1</v>
      </c>
      <c r="D815" s="7">
        <f t="shared" ca="1" si="431"/>
        <v>1</v>
      </c>
      <c r="E815" s="10" t="str">
        <f t="shared" ca="1" si="432"/>
        <v/>
      </c>
      <c r="F815" s="11" t="str">
        <f t="shared" ca="1" si="433"/>
        <v/>
      </c>
      <c r="G815" s="11" t="str">
        <f t="shared" ca="1" si="434"/>
        <v/>
      </c>
      <c r="H815" s="11" t="str">
        <f ca="1">IF(F815="","",IFERROR(VLOOKUP(VALUE(F815),'(辅)战斗时机表'!$A$4:$C$47,3,FALSE)&amp;IF(G815="","","("&amp;G815&amp;")"),"配置错误")&amp;IF(I815="",""," 或 "))</f>
        <v/>
      </c>
      <c r="I815" s="7" t="str">
        <f t="shared" ca="1" si="435"/>
        <v/>
      </c>
      <c r="J815" s="7">
        <v>2</v>
      </c>
      <c r="K815" s="7">
        <f t="shared" ca="1" si="436"/>
        <v>1</v>
      </c>
      <c r="L815" s="10" t="str">
        <f t="shared" ca="1" si="437"/>
        <v/>
      </c>
      <c r="M815" s="11" t="str">
        <f t="shared" ca="1" si="438"/>
        <v/>
      </c>
      <c r="N815" s="11" t="str">
        <f t="shared" ca="1" si="439"/>
        <v/>
      </c>
      <c r="O815" s="11" t="str">
        <f ca="1">IF(M815="","",IFERROR(VLOOKUP(VALUE(M815),'(辅)战斗时机表'!$A$4:$C$47,3,FALSE)&amp;IF(N815="","","("&amp;N815&amp;")"),"配置错误")&amp;IF(P815="",""," 或 "))</f>
        <v/>
      </c>
      <c r="P815" s="7" t="str">
        <f t="shared" ca="1" si="440"/>
        <v/>
      </c>
      <c r="Q815" s="7">
        <v>3</v>
      </c>
      <c r="R815" s="7">
        <f t="shared" ca="1" si="441"/>
        <v>1</v>
      </c>
      <c r="S815" s="10" t="str">
        <f t="shared" ca="1" si="442"/>
        <v/>
      </c>
      <c r="T815" s="11" t="str">
        <f t="shared" ca="1" si="443"/>
        <v/>
      </c>
      <c r="U815" s="11" t="str">
        <f t="shared" ca="1" si="444"/>
        <v/>
      </c>
      <c r="V815" s="11" t="str">
        <f ca="1">IF(T815="","",IFERROR(VLOOKUP(VALUE(T815),'(辅)战斗时机表'!$A$4:$C$47,3,FALSE)&amp;IF(U815="","","("&amp;U815&amp;")"),"配置错误")&amp;IF(W815="",""," 或 "))</f>
        <v/>
      </c>
      <c r="W815" s="7" t="str">
        <f t="shared" ca="1" si="445"/>
        <v/>
      </c>
      <c r="X815" s="7">
        <v>4</v>
      </c>
      <c r="Y815" s="7">
        <f t="shared" ca="1" si="446"/>
        <v>1</v>
      </c>
      <c r="Z815" s="10" t="str">
        <f t="shared" ca="1" si="447"/>
        <v/>
      </c>
      <c r="AA815" s="11" t="str">
        <f t="shared" ca="1" si="448"/>
        <v/>
      </c>
      <c r="AB815" s="11" t="str">
        <f t="shared" ca="1" si="449"/>
        <v/>
      </c>
      <c r="AC815" s="11" t="str">
        <f ca="1">IF(AA815="","",IFERROR(VLOOKUP(VALUE(AA815),'(辅)战斗时机表'!$A$4:$C$47,3,FALSE)&amp;IF(AB815="","","("&amp;AB815&amp;")"),"配置错误")&amp;IF(AD815="",""," 或 "))</f>
        <v/>
      </c>
      <c r="AD815" s="7" t="str">
        <f t="shared" ca="1" si="450"/>
        <v/>
      </c>
      <c r="AE815" s="7">
        <v>5</v>
      </c>
      <c r="AF815" s="7">
        <f t="shared" ca="1" si="451"/>
        <v>1</v>
      </c>
      <c r="AG815" s="10" t="str">
        <f t="shared" ca="1" si="452"/>
        <v/>
      </c>
      <c r="AH815" s="11" t="str">
        <f t="shared" ca="1" si="453"/>
        <v/>
      </c>
      <c r="AI815" s="11" t="str">
        <f t="shared" ca="1" si="454"/>
        <v/>
      </c>
      <c r="AJ815" s="11" t="str">
        <f ca="1">IF(AH815="","",IFERROR(VLOOKUP(VALUE(AH815),'(辅)战斗时机表'!$A$4:$C$47,3,FALSE)&amp;IF(AI815="","","("&amp;AI815&amp;")"),"配置错误")&amp;IF(AK815="",""," 或 "))</f>
        <v/>
      </c>
    </row>
    <row r="816" spans="1:36" x14ac:dyDescent="0.15">
      <c r="A816" s="9" t="str">
        <f t="shared" ca="1" si="430"/>
        <v/>
      </c>
      <c r="B816" s="7" t="str">
        <f ca="1">IF(OFFSET(Buff!R$6,ROW()-6,0)="","",OFFSET(Buff!R$6,ROW()-6,0))</f>
        <v/>
      </c>
      <c r="C816" s="7">
        <v>1</v>
      </c>
      <c r="D816" s="7">
        <f t="shared" ca="1" si="431"/>
        <v>1</v>
      </c>
      <c r="E816" s="10" t="str">
        <f t="shared" ca="1" si="432"/>
        <v/>
      </c>
      <c r="F816" s="11" t="str">
        <f t="shared" ca="1" si="433"/>
        <v/>
      </c>
      <c r="G816" s="11" t="str">
        <f t="shared" ca="1" si="434"/>
        <v/>
      </c>
      <c r="H816" s="11" t="str">
        <f ca="1">IF(F816="","",IFERROR(VLOOKUP(VALUE(F816),'(辅)战斗时机表'!$A$4:$C$47,3,FALSE)&amp;IF(G816="","","("&amp;G816&amp;")"),"配置错误")&amp;IF(I816="",""," 或 "))</f>
        <v/>
      </c>
      <c r="I816" s="7" t="str">
        <f t="shared" ca="1" si="435"/>
        <v/>
      </c>
      <c r="J816" s="7">
        <v>2</v>
      </c>
      <c r="K816" s="7">
        <f t="shared" ca="1" si="436"/>
        <v>1</v>
      </c>
      <c r="L816" s="10" t="str">
        <f t="shared" ca="1" si="437"/>
        <v/>
      </c>
      <c r="M816" s="11" t="str">
        <f t="shared" ca="1" si="438"/>
        <v/>
      </c>
      <c r="N816" s="11" t="str">
        <f t="shared" ca="1" si="439"/>
        <v/>
      </c>
      <c r="O816" s="11" t="str">
        <f ca="1">IF(M816="","",IFERROR(VLOOKUP(VALUE(M816),'(辅)战斗时机表'!$A$4:$C$47,3,FALSE)&amp;IF(N816="","","("&amp;N816&amp;")"),"配置错误")&amp;IF(P816="",""," 或 "))</f>
        <v/>
      </c>
      <c r="P816" s="7" t="str">
        <f t="shared" ca="1" si="440"/>
        <v/>
      </c>
      <c r="Q816" s="7">
        <v>3</v>
      </c>
      <c r="R816" s="7">
        <f t="shared" ca="1" si="441"/>
        <v>1</v>
      </c>
      <c r="S816" s="10" t="str">
        <f t="shared" ca="1" si="442"/>
        <v/>
      </c>
      <c r="T816" s="11" t="str">
        <f t="shared" ca="1" si="443"/>
        <v/>
      </c>
      <c r="U816" s="11" t="str">
        <f t="shared" ca="1" si="444"/>
        <v/>
      </c>
      <c r="V816" s="11" t="str">
        <f ca="1">IF(T816="","",IFERROR(VLOOKUP(VALUE(T816),'(辅)战斗时机表'!$A$4:$C$47,3,FALSE)&amp;IF(U816="","","("&amp;U816&amp;")"),"配置错误")&amp;IF(W816="",""," 或 "))</f>
        <v/>
      </c>
      <c r="W816" s="7" t="str">
        <f t="shared" ca="1" si="445"/>
        <v/>
      </c>
      <c r="X816" s="7">
        <v>4</v>
      </c>
      <c r="Y816" s="7">
        <f t="shared" ca="1" si="446"/>
        <v>1</v>
      </c>
      <c r="Z816" s="10" t="str">
        <f t="shared" ca="1" si="447"/>
        <v/>
      </c>
      <c r="AA816" s="11" t="str">
        <f t="shared" ca="1" si="448"/>
        <v/>
      </c>
      <c r="AB816" s="11" t="str">
        <f t="shared" ca="1" si="449"/>
        <v/>
      </c>
      <c r="AC816" s="11" t="str">
        <f ca="1">IF(AA816="","",IFERROR(VLOOKUP(VALUE(AA816),'(辅)战斗时机表'!$A$4:$C$47,3,FALSE)&amp;IF(AB816="","","("&amp;AB816&amp;")"),"配置错误")&amp;IF(AD816="",""," 或 "))</f>
        <v/>
      </c>
      <c r="AD816" s="7" t="str">
        <f t="shared" ca="1" si="450"/>
        <v/>
      </c>
      <c r="AE816" s="7">
        <v>5</v>
      </c>
      <c r="AF816" s="7">
        <f t="shared" ca="1" si="451"/>
        <v>1</v>
      </c>
      <c r="AG816" s="10" t="str">
        <f t="shared" ca="1" si="452"/>
        <v/>
      </c>
      <c r="AH816" s="11" t="str">
        <f t="shared" ca="1" si="453"/>
        <v/>
      </c>
      <c r="AI816" s="11" t="str">
        <f t="shared" ca="1" si="454"/>
        <v/>
      </c>
      <c r="AJ816" s="11" t="str">
        <f ca="1">IF(AH816="","",IFERROR(VLOOKUP(VALUE(AH816),'(辅)战斗时机表'!$A$4:$C$47,3,FALSE)&amp;IF(AI816="","","("&amp;AI816&amp;")"),"配置错误")&amp;IF(AK816="",""," 或 "))</f>
        <v/>
      </c>
    </row>
    <row r="817" spans="1:36" x14ac:dyDescent="0.15">
      <c r="A817" s="9" t="str">
        <f t="shared" ca="1" si="430"/>
        <v/>
      </c>
      <c r="B817" s="7" t="str">
        <f ca="1">IF(OFFSET(Buff!R$6,ROW()-6,0)="","",OFFSET(Buff!R$6,ROW()-6,0))</f>
        <v/>
      </c>
      <c r="C817" s="7">
        <v>1</v>
      </c>
      <c r="D817" s="7">
        <f t="shared" ca="1" si="431"/>
        <v>1</v>
      </c>
      <c r="E817" s="10" t="str">
        <f t="shared" ca="1" si="432"/>
        <v/>
      </c>
      <c r="F817" s="11" t="str">
        <f t="shared" ca="1" si="433"/>
        <v/>
      </c>
      <c r="G817" s="11" t="str">
        <f t="shared" ca="1" si="434"/>
        <v/>
      </c>
      <c r="H817" s="11" t="str">
        <f ca="1">IF(F817="","",IFERROR(VLOOKUP(VALUE(F817),'(辅)战斗时机表'!$A$4:$C$47,3,FALSE)&amp;IF(G817="","","("&amp;G817&amp;")"),"配置错误")&amp;IF(I817="",""," 或 "))</f>
        <v/>
      </c>
      <c r="I817" s="7" t="str">
        <f t="shared" ca="1" si="435"/>
        <v/>
      </c>
      <c r="J817" s="7">
        <v>2</v>
      </c>
      <c r="K817" s="7">
        <f t="shared" ca="1" si="436"/>
        <v>1</v>
      </c>
      <c r="L817" s="10" t="str">
        <f t="shared" ca="1" si="437"/>
        <v/>
      </c>
      <c r="M817" s="11" t="str">
        <f t="shared" ca="1" si="438"/>
        <v/>
      </c>
      <c r="N817" s="11" t="str">
        <f t="shared" ca="1" si="439"/>
        <v/>
      </c>
      <c r="O817" s="11" t="str">
        <f ca="1">IF(M817="","",IFERROR(VLOOKUP(VALUE(M817),'(辅)战斗时机表'!$A$4:$C$47,3,FALSE)&amp;IF(N817="","","("&amp;N817&amp;")"),"配置错误")&amp;IF(P817="",""," 或 "))</f>
        <v/>
      </c>
      <c r="P817" s="7" t="str">
        <f t="shared" ca="1" si="440"/>
        <v/>
      </c>
      <c r="Q817" s="7">
        <v>3</v>
      </c>
      <c r="R817" s="7">
        <f t="shared" ca="1" si="441"/>
        <v>1</v>
      </c>
      <c r="S817" s="10" t="str">
        <f t="shared" ca="1" si="442"/>
        <v/>
      </c>
      <c r="T817" s="11" t="str">
        <f t="shared" ca="1" si="443"/>
        <v/>
      </c>
      <c r="U817" s="11" t="str">
        <f t="shared" ca="1" si="444"/>
        <v/>
      </c>
      <c r="V817" s="11" t="str">
        <f ca="1">IF(T817="","",IFERROR(VLOOKUP(VALUE(T817),'(辅)战斗时机表'!$A$4:$C$47,3,FALSE)&amp;IF(U817="","","("&amp;U817&amp;")"),"配置错误")&amp;IF(W817="",""," 或 "))</f>
        <v/>
      </c>
      <c r="W817" s="7" t="str">
        <f t="shared" ca="1" si="445"/>
        <v/>
      </c>
      <c r="X817" s="7">
        <v>4</v>
      </c>
      <c r="Y817" s="7">
        <f t="shared" ca="1" si="446"/>
        <v>1</v>
      </c>
      <c r="Z817" s="10" t="str">
        <f t="shared" ca="1" si="447"/>
        <v/>
      </c>
      <c r="AA817" s="11" t="str">
        <f t="shared" ca="1" si="448"/>
        <v/>
      </c>
      <c r="AB817" s="11" t="str">
        <f t="shared" ca="1" si="449"/>
        <v/>
      </c>
      <c r="AC817" s="11" t="str">
        <f ca="1">IF(AA817="","",IFERROR(VLOOKUP(VALUE(AA817),'(辅)战斗时机表'!$A$4:$C$47,3,FALSE)&amp;IF(AB817="","","("&amp;AB817&amp;")"),"配置错误")&amp;IF(AD817="",""," 或 "))</f>
        <v/>
      </c>
      <c r="AD817" s="7" t="str">
        <f t="shared" ca="1" si="450"/>
        <v/>
      </c>
      <c r="AE817" s="7">
        <v>5</v>
      </c>
      <c r="AF817" s="7">
        <f t="shared" ca="1" si="451"/>
        <v>1</v>
      </c>
      <c r="AG817" s="10" t="str">
        <f t="shared" ca="1" si="452"/>
        <v/>
      </c>
      <c r="AH817" s="11" t="str">
        <f t="shared" ca="1" si="453"/>
        <v/>
      </c>
      <c r="AI817" s="11" t="str">
        <f t="shared" ca="1" si="454"/>
        <v/>
      </c>
      <c r="AJ817" s="11" t="str">
        <f ca="1">IF(AH817="","",IFERROR(VLOOKUP(VALUE(AH817),'(辅)战斗时机表'!$A$4:$C$47,3,FALSE)&amp;IF(AI817="","","("&amp;AI817&amp;")"),"配置错误")&amp;IF(AK817="",""," 或 "))</f>
        <v/>
      </c>
    </row>
    <row r="818" spans="1:36" x14ac:dyDescent="0.15">
      <c r="A818" s="9" t="str">
        <f t="shared" ca="1" si="430"/>
        <v/>
      </c>
      <c r="B818" s="7" t="str">
        <f ca="1">IF(OFFSET(Buff!R$6,ROW()-6,0)="","",OFFSET(Buff!R$6,ROW()-6,0))</f>
        <v/>
      </c>
      <c r="C818" s="7">
        <v>1</v>
      </c>
      <c r="D818" s="7">
        <f t="shared" ca="1" si="431"/>
        <v>1</v>
      </c>
      <c r="E818" s="10" t="str">
        <f t="shared" ca="1" si="432"/>
        <v/>
      </c>
      <c r="F818" s="11" t="str">
        <f t="shared" ca="1" si="433"/>
        <v/>
      </c>
      <c r="G818" s="11" t="str">
        <f t="shared" ca="1" si="434"/>
        <v/>
      </c>
      <c r="H818" s="11" t="str">
        <f ca="1">IF(F818="","",IFERROR(VLOOKUP(VALUE(F818),'(辅)战斗时机表'!$A$4:$C$47,3,FALSE)&amp;IF(G818="","","("&amp;G818&amp;")"),"配置错误")&amp;IF(I818="",""," 或 "))</f>
        <v/>
      </c>
      <c r="I818" s="7" t="str">
        <f t="shared" ca="1" si="435"/>
        <v/>
      </c>
      <c r="J818" s="7">
        <v>2</v>
      </c>
      <c r="K818" s="7">
        <f t="shared" ca="1" si="436"/>
        <v>1</v>
      </c>
      <c r="L818" s="10" t="str">
        <f t="shared" ca="1" si="437"/>
        <v/>
      </c>
      <c r="M818" s="11" t="str">
        <f t="shared" ca="1" si="438"/>
        <v/>
      </c>
      <c r="N818" s="11" t="str">
        <f t="shared" ca="1" si="439"/>
        <v/>
      </c>
      <c r="O818" s="11" t="str">
        <f ca="1">IF(M818="","",IFERROR(VLOOKUP(VALUE(M818),'(辅)战斗时机表'!$A$4:$C$47,3,FALSE)&amp;IF(N818="","","("&amp;N818&amp;")"),"配置错误")&amp;IF(P818="",""," 或 "))</f>
        <v/>
      </c>
      <c r="P818" s="7" t="str">
        <f t="shared" ca="1" si="440"/>
        <v/>
      </c>
      <c r="Q818" s="7">
        <v>3</v>
      </c>
      <c r="R818" s="7">
        <f t="shared" ca="1" si="441"/>
        <v>1</v>
      </c>
      <c r="S818" s="10" t="str">
        <f t="shared" ca="1" si="442"/>
        <v/>
      </c>
      <c r="T818" s="11" t="str">
        <f t="shared" ca="1" si="443"/>
        <v/>
      </c>
      <c r="U818" s="11" t="str">
        <f t="shared" ca="1" si="444"/>
        <v/>
      </c>
      <c r="V818" s="11" t="str">
        <f ca="1">IF(T818="","",IFERROR(VLOOKUP(VALUE(T818),'(辅)战斗时机表'!$A$4:$C$47,3,FALSE)&amp;IF(U818="","","("&amp;U818&amp;")"),"配置错误")&amp;IF(W818="",""," 或 "))</f>
        <v/>
      </c>
      <c r="W818" s="7" t="str">
        <f t="shared" ca="1" si="445"/>
        <v/>
      </c>
      <c r="X818" s="7">
        <v>4</v>
      </c>
      <c r="Y818" s="7">
        <f t="shared" ca="1" si="446"/>
        <v>1</v>
      </c>
      <c r="Z818" s="10" t="str">
        <f t="shared" ca="1" si="447"/>
        <v/>
      </c>
      <c r="AA818" s="11" t="str">
        <f t="shared" ca="1" si="448"/>
        <v/>
      </c>
      <c r="AB818" s="11" t="str">
        <f t="shared" ca="1" si="449"/>
        <v/>
      </c>
      <c r="AC818" s="11" t="str">
        <f ca="1">IF(AA818="","",IFERROR(VLOOKUP(VALUE(AA818),'(辅)战斗时机表'!$A$4:$C$47,3,FALSE)&amp;IF(AB818="","","("&amp;AB818&amp;")"),"配置错误")&amp;IF(AD818="",""," 或 "))</f>
        <v/>
      </c>
      <c r="AD818" s="7" t="str">
        <f t="shared" ca="1" si="450"/>
        <v/>
      </c>
      <c r="AE818" s="7">
        <v>5</v>
      </c>
      <c r="AF818" s="7">
        <f t="shared" ca="1" si="451"/>
        <v>1</v>
      </c>
      <c r="AG818" s="10" t="str">
        <f t="shared" ca="1" si="452"/>
        <v/>
      </c>
      <c r="AH818" s="11" t="str">
        <f t="shared" ca="1" si="453"/>
        <v/>
      </c>
      <c r="AI818" s="11" t="str">
        <f t="shared" ca="1" si="454"/>
        <v/>
      </c>
      <c r="AJ818" s="11" t="str">
        <f ca="1">IF(AH818="","",IFERROR(VLOOKUP(VALUE(AH818),'(辅)战斗时机表'!$A$4:$C$47,3,FALSE)&amp;IF(AI818="","","("&amp;AI818&amp;")"),"配置错误")&amp;IF(AK818="",""," 或 "))</f>
        <v/>
      </c>
    </row>
    <row r="819" spans="1:36" x14ac:dyDescent="0.15">
      <c r="A819" s="9" t="str">
        <f t="shared" ca="1" si="430"/>
        <v/>
      </c>
      <c r="B819" s="7" t="str">
        <f ca="1">IF(OFFSET(Buff!R$6,ROW()-6,0)="","",OFFSET(Buff!R$6,ROW()-6,0))</f>
        <v/>
      </c>
      <c r="C819" s="7">
        <v>1</v>
      </c>
      <c r="D819" s="7">
        <f t="shared" ca="1" si="431"/>
        <v>1</v>
      </c>
      <c r="E819" s="10" t="str">
        <f t="shared" ca="1" si="432"/>
        <v/>
      </c>
      <c r="F819" s="11" t="str">
        <f t="shared" ca="1" si="433"/>
        <v/>
      </c>
      <c r="G819" s="11" t="str">
        <f t="shared" ca="1" si="434"/>
        <v/>
      </c>
      <c r="H819" s="11" t="str">
        <f ca="1">IF(F819="","",IFERROR(VLOOKUP(VALUE(F819),'(辅)战斗时机表'!$A$4:$C$47,3,FALSE)&amp;IF(G819="","","("&amp;G819&amp;")"),"配置错误")&amp;IF(I819="",""," 或 "))</f>
        <v/>
      </c>
      <c r="I819" s="7" t="str">
        <f t="shared" ca="1" si="435"/>
        <v/>
      </c>
      <c r="J819" s="7">
        <v>2</v>
      </c>
      <c r="K819" s="7">
        <f t="shared" ca="1" si="436"/>
        <v>1</v>
      </c>
      <c r="L819" s="10" t="str">
        <f t="shared" ca="1" si="437"/>
        <v/>
      </c>
      <c r="M819" s="11" t="str">
        <f t="shared" ca="1" si="438"/>
        <v/>
      </c>
      <c r="N819" s="11" t="str">
        <f t="shared" ca="1" si="439"/>
        <v/>
      </c>
      <c r="O819" s="11" t="str">
        <f ca="1">IF(M819="","",IFERROR(VLOOKUP(VALUE(M819),'(辅)战斗时机表'!$A$4:$C$47,3,FALSE)&amp;IF(N819="","","("&amp;N819&amp;")"),"配置错误")&amp;IF(P819="",""," 或 "))</f>
        <v/>
      </c>
      <c r="P819" s="7" t="str">
        <f t="shared" ca="1" si="440"/>
        <v/>
      </c>
      <c r="Q819" s="7">
        <v>3</v>
      </c>
      <c r="R819" s="7">
        <f t="shared" ca="1" si="441"/>
        <v>1</v>
      </c>
      <c r="S819" s="10" t="str">
        <f t="shared" ca="1" si="442"/>
        <v/>
      </c>
      <c r="T819" s="11" t="str">
        <f t="shared" ca="1" si="443"/>
        <v/>
      </c>
      <c r="U819" s="11" t="str">
        <f t="shared" ca="1" si="444"/>
        <v/>
      </c>
      <c r="V819" s="11" t="str">
        <f ca="1">IF(T819="","",IFERROR(VLOOKUP(VALUE(T819),'(辅)战斗时机表'!$A$4:$C$47,3,FALSE)&amp;IF(U819="","","("&amp;U819&amp;")"),"配置错误")&amp;IF(W819="",""," 或 "))</f>
        <v/>
      </c>
      <c r="W819" s="7" t="str">
        <f t="shared" ca="1" si="445"/>
        <v/>
      </c>
      <c r="X819" s="7">
        <v>4</v>
      </c>
      <c r="Y819" s="7">
        <f t="shared" ca="1" si="446"/>
        <v>1</v>
      </c>
      <c r="Z819" s="10" t="str">
        <f t="shared" ca="1" si="447"/>
        <v/>
      </c>
      <c r="AA819" s="11" t="str">
        <f t="shared" ca="1" si="448"/>
        <v/>
      </c>
      <c r="AB819" s="11" t="str">
        <f t="shared" ca="1" si="449"/>
        <v/>
      </c>
      <c r="AC819" s="11" t="str">
        <f ca="1">IF(AA819="","",IFERROR(VLOOKUP(VALUE(AA819),'(辅)战斗时机表'!$A$4:$C$47,3,FALSE)&amp;IF(AB819="","","("&amp;AB819&amp;")"),"配置错误")&amp;IF(AD819="",""," 或 "))</f>
        <v/>
      </c>
      <c r="AD819" s="7" t="str">
        <f t="shared" ca="1" si="450"/>
        <v/>
      </c>
      <c r="AE819" s="7">
        <v>5</v>
      </c>
      <c r="AF819" s="7">
        <f t="shared" ca="1" si="451"/>
        <v>1</v>
      </c>
      <c r="AG819" s="10" t="str">
        <f t="shared" ca="1" si="452"/>
        <v/>
      </c>
      <c r="AH819" s="11" t="str">
        <f t="shared" ca="1" si="453"/>
        <v/>
      </c>
      <c r="AI819" s="11" t="str">
        <f t="shared" ca="1" si="454"/>
        <v/>
      </c>
      <c r="AJ819" s="11" t="str">
        <f ca="1">IF(AH819="","",IFERROR(VLOOKUP(VALUE(AH819),'(辅)战斗时机表'!$A$4:$C$47,3,FALSE)&amp;IF(AI819="","","("&amp;AI819&amp;")"),"配置错误")&amp;IF(AK819="",""," 或 "))</f>
        <v/>
      </c>
    </row>
    <row r="820" spans="1:36" x14ac:dyDescent="0.15">
      <c r="A820" s="9" t="str">
        <f t="shared" ca="1" si="430"/>
        <v/>
      </c>
      <c r="B820" s="7" t="str">
        <f ca="1">IF(OFFSET(Buff!R$6,ROW()-6,0)="","",OFFSET(Buff!R$6,ROW()-6,0))</f>
        <v/>
      </c>
      <c r="C820" s="7">
        <v>1</v>
      </c>
      <c r="D820" s="7">
        <f t="shared" ca="1" si="431"/>
        <v>1</v>
      </c>
      <c r="E820" s="10" t="str">
        <f t="shared" ca="1" si="432"/>
        <v/>
      </c>
      <c r="F820" s="11" t="str">
        <f t="shared" ca="1" si="433"/>
        <v/>
      </c>
      <c r="G820" s="11" t="str">
        <f t="shared" ca="1" si="434"/>
        <v/>
      </c>
      <c r="H820" s="11" t="str">
        <f ca="1">IF(F820="","",IFERROR(VLOOKUP(VALUE(F820),'(辅)战斗时机表'!$A$4:$C$47,3,FALSE)&amp;IF(G820="","","("&amp;G820&amp;")"),"配置错误")&amp;IF(I820="",""," 或 "))</f>
        <v/>
      </c>
      <c r="I820" s="7" t="str">
        <f t="shared" ca="1" si="435"/>
        <v/>
      </c>
      <c r="J820" s="7">
        <v>2</v>
      </c>
      <c r="K820" s="7">
        <f t="shared" ca="1" si="436"/>
        <v>1</v>
      </c>
      <c r="L820" s="10" t="str">
        <f t="shared" ca="1" si="437"/>
        <v/>
      </c>
      <c r="M820" s="11" t="str">
        <f t="shared" ca="1" si="438"/>
        <v/>
      </c>
      <c r="N820" s="11" t="str">
        <f t="shared" ca="1" si="439"/>
        <v/>
      </c>
      <c r="O820" s="11" t="str">
        <f ca="1">IF(M820="","",IFERROR(VLOOKUP(VALUE(M820),'(辅)战斗时机表'!$A$4:$C$47,3,FALSE)&amp;IF(N820="","","("&amp;N820&amp;")"),"配置错误")&amp;IF(P820="",""," 或 "))</f>
        <v/>
      </c>
      <c r="P820" s="7" t="str">
        <f t="shared" ca="1" si="440"/>
        <v/>
      </c>
      <c r="Q820" s="7">
        <v>3</v>
      </c>
      <c r="R820" s="7">
        <f t="shared" ca="1" si="441"/>
        <v>1</v>
      </c>
      <c r="S820" s="10" t="str">
        <f t="shared" ca="1" si="442"/>
        <v/>
      </c>
      <c r="T820" s="11" t="str">
        <f t="shared" ca="1" si="443"/>
        <v/>
      </c>
      <c r="U820" s="11" t="str">
        <f t="shared" ca="1" si="444"/>
        <v/>
      </c>
      <c r="V820" s="11" t="str">
        <f ca="1">IF(T820="","",IFERROR(VLOOKUP(VALUE(T820),'(辅)战斗时机表'!$A$4:$C$47,3,FALSE)&amp;IF(U820="","","("&amp;U820&amp;")"),"配置错误")&amp;IF(W820="",""," 或 "))</f>
        <v/>
      </c>
      <c r="W820" s="7" t="str">
        <f t="shared" ca="1" si="445"/>
        <v/>
      </c>
      <c r="X820" s="7">
        <v>4</v>
      </c>
      <c r="Y820" s="7">
        <f t="shared" ca="1" si="446"/>
        <v>1</v>
      </c>
      <c r="Z820" s="10" t="str">
        <f t="shared" ca="1" si="447"/>
        <v/>
      </c>
      <c r="AA820" s="11" t="str">
        <f t="shared" ca="1" si="448"/>
        <v/>
      </c>
      <c r="AB820" s="11" t="str">
        <f t="shared" ca="1" si="449"/>
        <v/>
      </c>
      <c r="AC820" s="11" t="str">
        <f ca="1">IF(AA820="","",IFERROR(VLOOKUP(VALUE(AA820),'(辅)战斗时机表'!$A$4:$C$47,3,FALSE)&amp;IF(AB820="","","("&amp;AB820&amp;")"),"配置错误")&amp;IF(AD820="",""," 或 "))</f>
        <v/>
      </c>
      <c r="AD820" s="7" t="str">
        <f t="shared" ca="1" si="450"/>
        <v/>
      </c>
      <c r="AE820" s="7">
        <v>5</v>
      </c>
      <c r="AF820" s="7">
        <f t="shared" ca="1" si="451"/>
        <v>1</v>
      </c>
      <c r="AG820" s="10" t="str">
        <f t="shared" ca="1" si="452"/>
        <v/>
      </c>
      <c r="AH820" s="11" t="str">
        <f t="shared" ca="1" si="453"/>
        <v/>
      </c>
      <c r="AI820" s="11" t="str">
        <f t="shared" ca="1" si="454"/>
        <v/>
      </c>
      <c r="AJ820" s="11" t="str">
        <f ca="1">IF(AH820="","",IFERROR(VLOOKUP(VALUE(AH820),'(辅)战斗时机表'!$A$4:$C$47,3,FALSE)&amp;IF(AI820="","","("&amp;AI820&amp;")"),"配置错误")&amp;IF(AK820="",""," 或 "))</f>
        <v/>
      </c>
    </row>
    <row r="821" spans="1:36" x14ac:dyDescent="0.15">
      <c r="A821" s="9" t="str">
        <f t="shared" ca="1" si="430"/>
        <v/>
      </c>
      <c r="B821" s="7" t="str">
        <f ca="1">IF(OFFSET(Buff!R$6,ROW()-6,0)="","",OFFSET(Buff!R$6,ROW()-6,0))</f>
        <v/>
      </c>
      <c r="C821" s="7">
        <v>1</v>
      </c>
      <c r="D821" s="7">
        <f t="shared" ca="1" si="431"/>
        <v>1</v>
      </c>
      <c r="E821" s="10" t="str">
        <f t="shared" ca="1" si="432"/>
        <v/>
      </c>
      <c r="F821" s="11" t="str">
        <f t="shared" ca="1" si="433"/>
        <v/>
      </c>
      <c r="G821" s="11" t="str">
        <f t="shared" ca="1" si="434"/>
        <v/>
      </c>
      <c r="H821" s="11" t="str">
        <f ca="1">IF(F821="","",IFERROR(VLOOKUP(VALUE(F821),'(辅)战斗时机表'!$A$4:$C$47,3,FALSE)&amp;IF(G821="","","("&amp;G821&amp;")"),"配置错误")&amp;IF(I821="",""," 或 "))</f>
        <v/>
      </c>
      <c r="I821" s="7" t="str">
        <f t="shared" ca="1" si="435"/>
        <v/>
      </c>
      <c r="J821" s="7">
        <v>2</v>
      </c>
      <c r="K821" s="7">
        <f t="shared" ca="1" si="436"/>
        <v>1</v>
      </c>
      <c r="L821" s="10" t="str">
        <f t="shared" ca="1" si="437"/>
        <v/>
      </c>
      <c r="M821" s="11" t="str">
        <f t="shared" ca="1" si="438"/>
        <v/>
      </c>
      <c r="N821" s="11" t="str">
        <f t="shared" ca="1" si="439"/>
        <v/>
      </c>
      <c r="O821" s="11" t="str">
        <f ca="1">IF(M821="","",IFERROR(VLOOKUP(VALUE(M821),'(辅)战斗时机表'!$A$4:$C$47,3,FALSE)&amp;IF(N821="","","("&amp;N821&amp;")"),"配置错误")&amp;IF(P821="",""," 或 "))</f>
        <v/>
      </c>
      <c r="P821" s="7" t="str">
        <f t="shared" ca="1" si="440"/>
        <v/>
      </c>
      <c r="Q821" s="7">
        <v>3</v>
      </c>
      <c r="R821" s="7">
        <f t="shared" ca="1" si="441"/>
        <v>1</v>
      </c>
      <c r="S821" s="10" t="str">
        <f t="shared" ca="1" si="442"/>
        <v/>
      </c>
      <c r="T821" s="11" t="str">
        <f t="shared" ca="1" si="443"/>
        <v/>
      </c>
      <c r="U821" s="11" t="str">
        <f t="shared" ca="1" si="444"/>
        <v/>
      </c>
      <c r="V821" s="11" t="str">
        <f ca="1">IF(T821="","",IFERROR(VLOOKUP(VALUE(T821),'(辅)战斗时机表'!$A$4:$C$47,3,FALSE)&amp;IF(U821="","","("&amp;U821&amp;")"),"配置错误")&amp;IF(W821="",""," 或 "))</f>
        <v/>
      </c>
      <c r="W821" s="7" t="str">
        <f t="shared" ca="1" si="445"/>
        <v/>
      </c>
      <c r="X821" s="7">
        <v>4</v>
      </c>
      <c r="Y821" s="7">
        <f t="shared" ca="1" si="446"/>
        <v>1</v>
      </c>
      <c r="Z821" s="10" t="str">
        <f t="shared" ca="1" si="447"/>
        <v/>
      </c>
      <c r="AA821" s="11" t="str">
        <f t="shared" ca="1" si="448"/>
        <v/>
      </c>
      <c r="AB821" s="11" t="str">
        <f t="shared" ca="1" si="449"/>
        <v/>
      </c>
      <c r="AC821" s="11" t="str">
        <f ca="1">IF(AA821="","",IFERROR(VLOOKUP(VALUE(AA821),'(辅)战斗时机表'!$A$4:$C$47,3,FALSE)&amp;IF(AB821="","","("&amp;AB821&amp;")"),"配置错误")&amp;IF(AD821="",""," 或 "))</f>
        <v/>
      </c>
      <c r="AD821" s="7" t="str">
        <f t="shared" ca="1" si="450"/>
        <v/>
      </c>
      <c r="AE821" s="7">
        <v>5</v>
      </c>
      <c r="AF821" s="7">
        <f t="shared" ca="1" si="451"/>
        <v>1</v>
      </c>
      <c r="AG821" s="10" t="str">
        <f t="shared" ca="1" si="452"/>
        <v/>
      </c>
      <c r="AH821" s="11" t="str">
        <f t="shared" ca="1" si="453"/>
        <v/>
      </c>
      <c r="AI821" s="11" t="str">
        <f t="shared" ca="1" si="454"/>
        <v/>
      </c>
      <c r="AJ821" s="11" t="str">
        <f ca="1">IF(AH821="","",IFERROR(VLOOKUP(VALUE(AH821),'(辅)战斗时机表'!$A$4:$C$47,3,FALSE)&amp;IF(AI821="","","("&amp;AI821&amp;")"),"配置错误")&amp;IF(AK821="",""," 或 "))</f>
        <v/>
      </c>
    </row>
    <row r="822" spans="1:36" x14ac:dyDescent="0.15">
      <c r="A822" s="9" t="str">
        <f t="shared" ca="1" si="430"/>
        <v/>
      </c>
      <c r="B822" s="7" t="str">
        <f ca="1">IF(OFFSET(Buff!R$6,ROW()-6,0)="","",OFFSET(Buff!R$6,ROW()-6,0))</f>
        <v/>
      </c>
      <c r="C822" s="7">
        <v>1</v>
      </c>
      <c r="D822" s="7">
        <f t="shared" ca="1" si="431"/>
        <v>1</v>
      </c>
      <c r="E822" s="10" t="str">
        <f t="shared" ca="1" si="432"/>
        <v/>
      </c>
      <c r="F822" s="11" t="str">
        <f t="shared" ca="1" si="433"/>
        <v/>
      </c>
      <c r="G822" s="11" t="str">
        <f t="shared" ca="1" si="434"/>
        <v/>
      </c>
      <c r="H822" s="11" t="str">
        <f ca="1">IF(F822="","",IFERROR(VLOOKUP(VALUE(F822),'(辅)战斗时机表'!$A$4:$C$47,3,FALSE)&amp;IF(G822="","","("&amp;G822&amp;")"),"配置错误")&amp;IF(I822="",""," 或 "))</f>
        <v/>
      </c>
      <c r="I822" s="7" t="str">
        <f t="shared" ca="1" si="435"/>
        <v/>
      </c>
      <c r="J822" s="7">
        <v>2</v>
      </c>
      <c r="K822" s="7">
        <f t="shared" ca="1" si="436"/>
        <v>1</v>
      </c>
      <c r="L822" s="10" t="str">
        <f t="shared" ca="1" si="437"/>
        <v/>
      </c>
      <c r="M822" s="11" t="str">
        <f t="shared" ca="1" si="438"/>
        <v/>
      </c>
      <c r="N822" s="11" t="str">
        <f t="shared" ca="1" si="439"/>
        <v/>
      </c>
      <c r="O822" s="11" t="str">
        <f ca="1">IF(M822="","",IFERROR(VLOOKUP(VALUE(M822),'(辅)战斗时机表'!$A$4:$C$47,3,FALSE)&amp;IF(N822="","","("&amp;N822&amp;")"),"配置错误")&amp;IF(P822="",""," 或 "))</f>
        <v/>
      </c>
      <c r="P822" s="7" t="str">
        <f t="shared" ca="1" si="440"/>
        <v/>
      </c>
      <c r="Q822" s="7">
        <v>3</v>
      </c>
      <c r="R822" s="7">
        <f t="shared" ca="1" si="441"/>
        <v>1</v>
      </c>
      <c r="S822" s="10" t="str">
        <f t="shared" ca="1" si="442"/>
        <v/>
      </c>
      <c r="T822" s="11" t="str">
        <f t="shared" ca="1" si="443"/>
        <v/>
      </c>
      <c r="U822" s="11" t="str">
        <f t="shared" ca="1" si="444"/>
        <v/>
      </c>
      <c r="V822" s="11" t="str">
        <f ca="1">IF(T822="","",IFERROR(VLOOKUP(VALUE(T822),'(辅)战斗时机表'!$A$4:$C$47,3,FALSE)&amp;IF(U822="","","("&amp;U822&amp;")"),"配置错误")&amp;IF(W822="",""," 或 "))</f>
        <v/>
      </c>
      <c r="W822" s="7" t="str">
        <f t="shared" ca="1" si="445"/>
        <v/>
      </c>
      <c r="X822" s="7">
        <v>4</v>
      </c>
      <c r="Y822" s="7">
        <f t="shared" ca="1" si="446"/>
        <v>1</v>
      </c>
      <c r="Z822" s="10" t="str">
        <f t="shared" ca="1" si="447"/>
        <v/>
      </c>
      <c r="AA822" s="11" t="str">
        <f t="shared" ca="1" si="448"/>
        <v/>
      </c>
      <c r="AB822" s="11" t="str">
        <f t="shared" ca="1" si="449"/>
        <v/>
      </c>
      <c r="AC822" s="11" t="str">
        <f ca="1">IF(AA822="","",IFERROR(VLOOKUP(VALUE(AA822),'(辅)战斗时机表'!$A$4:$C$47,3,FALSE)&amp;IF(AB822="","","("&amp;AB822&amp;")"),"配置错误")&amp;IF(AD822="",""," 或 "))</f>
        <v/>
      </c>
      <c r="AD822" s="7" t="str">
        <f t="shared" ca="1" si="450"/>
        <v/>
      </c>
      <c r="AE822" s="7">
        <v>5</v>
      </c>
      <c r="AF822" s="7">
        <f t="shared" ca="1" si="451"/>
        <v>1</v>
      </c>
      <c r="AG822" s="10" t="str">
        <f t="shared" ca="1" si="452"/>
        <v/>
      </c>
      <c r="AH822" s="11" t="str">
        <f t="shared" ca="1" si="453"/>
        <v/>
      </c>
      <c r="AI822" s="11" t="str">
        <f t="shared" ca="1" si="454"/>
        <v/>
      </c>
      <c r="AJ822" s="11" t="str">
        <f ca="1">IF(AH822="","",IFERROR(VLOOKUP(VALUE(AH822),'(辅)战斗时机表'!$A$4:$C$47,3,FALSE)&amp;IF(AI822="","","("&amp;AI822&amp;")"),"配置错误")&amp;IF(AK822="",""," 或 "))</f>
        <v/>
      </c>
    </row>
    <row r="823" spans="1:36" x14ac:dyDescent="0.15">
      <c r="A823" s="9" t="str">
        <f t="shared" ca="1" si="430"/>
        <v/>
      </c>
      <c r="B823" s="7" t="str">
        <f ca="1">IF(OFFSET(Buff!R$6,ROW()-6,0)="","",OFFSET(Buff!R$6,ROW()-6,0))</f>
        <v/>
      </c>
      <c r="C823" s="7">
        <v>1</v>
      </c>
      <c r="D823" s="7">
        <f t="shared" ca="1" si="431"/>
        <v>1</v>
      </c>
      <c r="E823" s="10" t="str">
        <f t="shared" ca="1" si="432"/>
        <v/>
      </c>
      <c r="F823" s="11" t="str">
        <f t="shared" ca="1" si="433"/>
        <v/>
      </c>
      <c r="G823" s="11" t="str">
        <f t="shared" ca="1" si="434"/>
        <v/>
      </c>
      <c r="H823" s="11" t="str">
        <f ca="1">IF(F823="","",IFERROR(VLOOKUP(VALUE(F823),'(辅)战斗时机表'!$A$4:$C$47,3,FALSE)&amp;IF(G823="","","("&amp;G823&amp;")"),"配置错误")&amp;IF(I823="",""," 或 "))</f>
        <v/>
      </c>
      <c r="I823" s="7" t="str">
        <f t="shared" ca="1" si="435"/>
        <v/>
      </c>
      <c r="J823" s="7">
        <v>2</v>
      </c>
      <c r="K823" s="7">
        <f t="shared" ca="1" si="436"/>
        <v>1</v>
      </c>
      <c r="L823" s="10" t="str">
        <f t="shared" ca="1" si="437"/>
        <v/>
      </c>
      <c r="M823" s="11" t="str">
        <f t="shared" ca="1" si="438"/>
        <v/>
      </c>
      <c r="N823" s="11" t="str">
        <f t="shared" ca="1" si="439"/>
        <v/>
      </c>
      <c r="O823" s="11" t="str">
        <f ca="1">IF(M823="","",IFERROR(VLOOKUP(VALUE(M823),'(辅)战斗时机表'!$A$4:$C$47,3,FALSE)&amp;IF(N823="","","("&amp;N823&amp;")"),"配置错误")&amp;IF(P823="",""," 或 "))</f>
        <v/>
      </c>
      <c r="P823" s="7" t="str">
        <f t="shared" ca="1" si="440"/>
        <v/>
      </c>
      <c r="Q823" s="7">
        <v>3</v>
      </c>
      <c r="R823" s="7">
        <f t="shared" ca="1" si="441"/>
        <v>1</v>
      </c>
      <c r="S823" s="10" t="str">
        <f t="shared" ca="1" si="442"/>
        <v/>
      </c>
      <c r="T823" s="11" t="str">
        <f t="shared" ca="1" si="443"/>
        <v/>
      </c>
      <c r="U823" s="11" t="str">
        <f t="shared" ca="1" si="444"/>
        <v/>
      </c>
      <c r="V823" s="11" t="str">
        <f ca="1">IF(T823="","",IFERROR(VLOOKUP(VALUE(T823),'(辅)战斗时机表'!$A$4:$C$47,3,FALSE)&amp;IF(U823="","","("&amp;U823&amp;")"),"配置错误")&amp;IF(W823="",""," 或 "))</f>
        <v/>
      </c>
      <c r="W823" s="7" t="str">
        <f t="shared" ca="1" si="445"/>
        <v/>
      </c>
      <c r="X823" s="7">
        <v>4</v>
      </c>
      <c r="Y823" s="7">
        <f t="shared" ca="1" si="446"/>
        <v>1</v>
      </c>
      <c r="Z823" s="10" t="str">
        <f t="shared" ca="1" si="447"/>
        <v/>
      </c>
      <c r="AA823" s="11" t="str">
        <f t="shared" ca="1" si="448"/>
        <v/>
      </c>
      <c r="AB823" s="11" t="str">
        <f t="shared" ca="1" si="449"/>
        <v/>
      </c>
      <c r="AC823" s="11" t="str">
        <f ca="1">IF(AA823="","",IFERROR(VLOOKUP(VALUE(AA823),'(辅)战斗时机表'!$A$4:$C$47,3,FALSE)&amp;IF(AB823="","","("&amp;AB823&amp;")"),"配置错误")&amp;IF(AD823="",""," 或 "))</f>
        <v/>
      </c>
      <c r="AD823" s="7" t="str">
        <f t="shared" ca="1" si="450"/>
        <v/>
      </c>
      <c r="AE823" s="7">
        <v>5</v>
      </c>
      <c r="AF823" s="7">
        <f t="shared" ca="1" si="451"/>
        <v>1</v>
      </c>
      <c r="AG823" s="10" t="str">
        <f t="shared" ca="1" si="452"/>
        <v/>
      </c>
      <c r="AH823" s="11" t="str">
        <f t="shared" ca="1" si="453"/>
        <v/>
      </c>
      <c r="AI823" s="11" t="str">
        <f t="shared" ca="1" si="454"/>
        <v/>
      </c>
      <c r="AJ823" s="11" t="str">
        <f ca="1">IF(AH823="","",IFERROR(VLOOKUP(VALUE(AH823),'(辅)战斗时机表'!$A$4:$C$47,3,FALSE)&amp;IF(AI823="","","("&amp;AI823&amp;")"),"配置错误")&amp;IF(AK823="",""," 或 "))</f>
        <v/>
      </c>
    </row>
    <row r="824" spans="1:36" x14ac:dyDescent="0.15">
      <c r="A824" s="9" t="str">
        <f t="shared" ref="A824:A887" ca="1" si="455">H824&amp;O824&amp;V824&amp;AC824&amp;AJ824</f>
        <v/>
      </c>
      <c r="B824" s="7" t="str">
        <f ca="1">IF(OFFSET(Buff!R$6,ROW()-6,0)="","",OFFSET(Buff!R$6,ROW()-6,0))</f>
        <v/>
      </c>
      <c r="C824" s="7">
        <v>1</v>
      </c>
      <c r="D824" s="7">
        <f t="shared" ref="D824:D887" ca="1" si="456">IFERROR(FIND("|",B824,1),LEN(B824)+1)</f>
        <v>1</v>
      </c>
      <c r="E824" s="10" t="str">
        <f t="shared" ref="E824:E887" ca="1" si="457">MID(B824,1,(D824-1))</f>
        <v/>
      </c>
      <c r="F824" s="11" t="str">
        <f t="shared" ref="F824:F887" ca="1" si="458">IFERROR(LEFT(E824,IFERROR(FIND(";",E824)-1,LEN(E824))),"")</f>
        <v/>
      </c>
      <c r="G824" s="11" t="str">
        <f t="shared" ref="G824:G887" ca="1" si="459">RIGHT(E824,LEN(E824)-LEN(F824)-0)</f>
        <v/>
      </c>
      <c r="H824" s="11" t="str">
        <f ca="1">IF(F824="","",IFERROR(VLOOKUP(VALUE(F824),'(辅)战斗时机表'!$A$4:$C$47,3,FALSE)&amp;IF(G824="","","("&amp;G824&amp;")"),"配置错误")&amp;IF(I824="",""," 或 "))</f>
        <v/>
      </c>
      <c r="I824" s="7" t="str">
        <f t="shared" ref="I824:I887" ca="1" si="460">IFERROR(MID(B824,D824+1,LEN(B824)-D824),"")</f>
        <v/>
      </c>
      <c r="J824" s="7">
        <v>2</v>
      </c>
      <c r="K824" s="7">
        <f t="shared" ref="K824:K887" ca="1" si="461">IFERROR(FIND("|",I824,1),LEN(I824)+1)</f>
        <v>1</v>
      </c>
      <c r="L824" s="10" t="str">
        <f t="shared" ref="L824:L887" ca="1" si="462">MID(I824,1,(K824-1))</f>
        <v/>
      </c>
      <c r="M824" s="11" t="str">
        <f t="shared" ref="M824:M887" ca="1" si="463">IFERROR(LEFT(L824,IFERROR(FIND(";",L824)-1,LEN(L824))),"")</f>
        <v/>
      </c>
      <c r="N824" s="11" t="str">
        <f t="shared" ref="N824:N887" ca="1" si="464">RIGHT(L824,LEN(L824)-LEN(M824)-0)</f>
        <v/>
      </c>
      <c r="O824" s="11" t="str">
        <f ca="1">IF(M824="","",IFERROR(VLOOKUP(VALUE(M824),'(辅)战斗时机表'!$A$4:$C$47,3,FALSE)&amp;IF(N824="","","("&amp;N824&amp;")"),"配置错误")&amp;IF(P824="",""," 或 "))</f>
        <v/>
      </c>
      <c r="P824" s="7" t="str">
        <f t="shared" ref="P824:P887" ca="1" si="465">IFERROR(MID(I824,K824+1,LEN(I824)-K824),"")</f>
        <v/>
      </c>
      <c r="Q824" s="7">
        <v>3</v>
      </c>
      <c r="R824" s="7">
        <f t="shared" ref="R824:R887" ca="1" si="466">IFERROR(FIND("|",P824,1),LEN(P824)+1)</f>
        <v>1</v>
      </c>
      <c r="S824" s="10" t="str">
        <f t="shared" ref="S824:S887" ca="1" si="467">MID(P824,1,(R824-1))</f>
        <v/>
      </c>
      <c r="T824" s="11" t="str">
        <f t="shared" ref="T824:T887" ca="1" si="468">IFERROR(LEFT(S824,IFERROR(FIND(";",S824)-1,LEN(S824))),"")</f>
        <v/>
      </c>
      <c r="U824" s="11" t="str">
        <f t="shared" ref="U824:U887" ca="1" si="469">RIGHT(S824,LEN(S824)-LEN(T824)-0)</f>
        <v/>
      </c>
      <c r="V824" s="11" t="str">
        <f ca="1">IF(T824="","",IFERROR(VLOOKUP(VALUE(T824),'(辅)战斗时机表'!$A$4:$C$47,3,FALSE)&amp;IF(U824="","","("&amp;U824&amp;")"),"配置错误")&amp;IF(W824="",""," 或 "))</f>
        <v/>
      </c>
      <c r="W824" s="7" t="str">
        <f t="shared" ref="W824:W887" ca="1" si="470">IFERROR(MID(P824,R824+1,LEN(P824)-R824),"")</f>
        <v/>
      </c>
      <c r="X824" s="7">
        <v>4</v>
      </c>
      <c r="Y824" s="7">
        <f t="shared" ref="Y824:Y887" ca="1" si="471">IFERROR(FIND("|",W824,1),LEN(W824)+1)</f>
        <v>1</v>
      </c>
      <c r="Z824" s="10" t="str">
        <f t="shared" ref="Z824:Z887" ca="1" si="472">MID(W824,1,(Y824-1))</f>
        <v/>
      </c>
      <c r="AA824" s="11" t="str">
        <f t="shared" ref="AA824:AA887" ca="1" si="473">IFERROR(LEFT(Z824,IFERROR(FIND(";",Z824)-1,LEN(Z824))),"")</f>
        <v/>
      </c>
      <c r="AB824" s="11" t="str">
        <f t="shared" ref="AB824:AB887" ca="1" si="474">RIGHT(Z824,LEN(Z824)-LEN(AA824)-0)</f>
        <v/>
      </c>
      <c r="AC824" s="11" t="str">
        <f ca="1">IF(AA824="","",IFERROR(VLOOKUP(VALUE(AA824),'(辅)战斗时机表'!$A$4:$C$47,3,FALSE)&amp;IF(AB824="","","("&amp;AB824&amp;")"),"配置错误")&amp;IF(AD824="",""," 或 "))</f>
        <v/>
      </c>
      <c r="AD824" s="7" t="str">
        <f t="shared" ref="AD824:AD887" ca="1" si="475">IFERROR(MID(W824,Y824+1,LEN(W824)-Y824),"")</f>
        <v/>
      </c>
      <c r="AE824" s="7">
        <v>5</v>
      </c>
      <c r="AF824" s="7">
        <f t="shared" ref="AF824:AF887" ca="1" si="476">IFERROR(FIND("|",AD824,1),LEN(AD824)+1)</f>
        <v>1</v>
      </c>
      <c r="AG824" s="10" t="str">
        <f t="shared" ref="AG824:AG887" ca="1" si="477">MID(AD824,1,(AF824-1))</f>
        <v/>
      </c>
      <c r="AH824" s="11" t="str">
        <f t="shared" ref="AH824:AH887" ca="1" si="478">IFERROR(LEFT(AG824,IFERROR(FIND(";",AG824)-1,LEN(AG824))),"")</f>
        <v/>
      </c>
      <c r="AI824" s="11" t="str">
        <f t="shared" ref="AI824:AI887" ca="1" si="479">RIGHT(AG824,LEN(AG824)-LEN(AH824)-0)</f>
        <v/>
      </c>
      <c r="AJ824" s="11" t="str">
        <f ca="1">IF(AH824="","",IFERROR(VLOOKUP(VALUE(AH824),'(辅)战斗时机表'!$A$4:$C$47,3,FALSE)&amp;IF(AI824="","","("&amp;AI824&amp;")"),"配置错误")&amp;IF(AK824="",""," 或 "))</f>
        <v/>
      </c>
    </row>
    <row r="825" spans="1:36" x14ac:dyDescent="0.15">
      <c r="A825" s="9" t="str">
        <f t="shared" ca="1" si="455"/>
        <v/>
      </c>
      <c r="B825" s="7" t="str">
        <f ca="1">IF(OFFSET(Buff!R$6,ROW()-6,0)="","",OFFSET(Buff!R$6,ROW()-6,0))</f>
        <v/>
      </c>
      <c r="C825" s="7">
        <v>1</v>
      </c>
      <c r="D825" s="7">
        <f t="shared" ca="1" si="456"/>
        <v>1</v>
      </c>
      <c r="E825" s="10" t="str">
        <f t="shared" ca="1" si="457"/>
        <v/>
      </c>
      <c r="F825" s="11" t="str">
        <f t="shared" ca="1" si="458"/>
        <v/>
      </c>
      <c r="G825" s="11" t="str">
        <f t="shared" ca="1" si="459"/>
        <v/>
      </c>
      <c r="H825" s="11" t="str">
        <f ca="1">IF(F825="","",IFERROR(VLOOKUP(VALUE(F825),'(辅)战斗时机表'!$A$4:$C$47,3,FALSE)&amp;IF(G825="","","("&amp;G825&amp;")"),"配置错误")&amp;IF(I825="",""," 或 "))</f>
        <v/>
      </c>
      <c r="I825" s="7" t="str">
        <f t="shared" ca="1" si="460"/>
        <v/>
      </c>
      <c r="J825" s="7">
        <v>2</v>
      </c>
      <c r="K825" s="7">
        <f t="shared" ca="1" si="461"/>
        <v>1</v>
      </c>
      <c r="L825" s="10" t="str">
        <f t="shared" ca="1" si="462"/>
        <v/>
      </c>
      <c r="M825" s="11" t="str">
        <f t="shared" ca="1" si="463"/>
        <v/>
      </c>
      <c r="N825" s="11" t="str">
        <f t="shared" ca="1" si="464"/>
        <v/>
      </c>
      <c r="O825" s="11" t="str">
        <f ca="1">IF(M825="","",IFERROR(VLOOKUP(VALUE(M825),'(辅)战斗时机表'!$A$4:$C$47,3,FALSE)&amp;IF(N825="","","("&amp;N825&amp;")"),"配置错误")&amp;IF(P825="",""," 或 "))</f>
        <v/>
      </c>
      <c r="P825" s="7" t="str">
        <f t="shared" ca="1" si="465"/>
        <v/>
      </c>
      <c r="Q825" s="7">
        <v>3</v>
      </c>
      <c r="R825" s="7">
        <f t="shared" ca="1" si="466"/>
        <v>1</v>
      </c>
      <c r="S825" s="10" t="str">
        <f t="shared" ca="1" si="467"/>
        <v/>
      </c>
      <c r="T825" s="11" t="str">
        <f t="shared" ca="1" si="468"/>
        <v/>
      </c>
      <c r="U825" s="11" t="str">
        <f t="shared" ca="1" si="469"/>
        <v/>
      </c>
      <c r="V825" s="11" t="str">
        <f ca="1">IF(T825="","",IFERROR(VLOOKUP(VALUE(T825),'(辅)战斗时机表'!$A$4:$C$47,3,FALSE)&amp;IF(U825="","","("&amp;U825&amp;")"),"配置错误")&amp;IF(W825="",""," 或 "))</f>
        <v/>
      </c>
      <c r="W825" s="7" t="str">
        <f t="shared" ca="1" si="470"/>
        <v/>
      </c>
      <c r="X825" s="7">
        <v>4</v>
      </c>
      <c r="Y825" s="7">
        <f t="shared" ca="1" si="471"/>
        <v>1</v>
      </c>
      <c r="Z825" s="10" t="str">
        <f t="shared" ca="1" si="472"/>
        <v/>
      </c>
      <c r="AA825" s="11" t="str">
        <f t="shared" ca="1" si="473"/>
        <v/>
      </c>
      <c r="AB825" s="11" t="str">
        <f t="shared" ca="1" si="474"/>
        <v/>
      </c>
      <c r="AC825" s="11" t="str">
        <f ca="1">IF(AA825="","",IFERROR(VLOOKUP(VALUE(AA825),'(辅)战斗时机表'!$A$4:$C$47,3,FALSE)&amp;IF(AB825="","","("&amp;AB825&amp;")"),"配置错误")&amp;IF(AD825="",""," 或 "))</f>
        <v/>
      </c>
      <c r="AD825" s="7" t="str">
        <f t="shared" ca="1" si="475"/>
        <v/>
      </c>
      <c r="AE825" s="7">
        <v>5</v>
      </c>
      <c r="AF825" s="7">
        <f t="shared" ca="1" si="476"/>
        <v>1</v>
      </c>
      <c r="AG825" s="10" t="str">
        <f t="shared" ca="1" si="477"/>
        <v/>
      </c>
      <c r="AH825" s="11" t="str">
        <f t="shared" ca="1" si="478"/>
        <v/>
      </c>
      <c r="AI825" s="11" t="str">
        <f t="shared" ca="1" si="479"/>
        <v/>
      </c>
      <c r="AJ825" s="11" t="str">
        <f ca="1">IF(AH825="","",IFERROR(VLOOKUP(VALUE(AH825),'(辅)战斗时机表'!$A$4:$C$47,3,FALSE)&amp;IF(AI825="","","("&amp;AI825&amp;")"),"配置错误")&amp;IF(AK825="",""," 或 "))</f>
        <v/>
      </c>
    </row>
    <row r="826" spans="1:36" x14ac:dyDescent="0.15">
      <c r="A826" s="9" t="str">
        <f t="shared" ca="1" si="455"/>
        <v/>
      </c>
      <c r="B826" s="7" t="str">
        <f ca="1">IF(OFFSET(Buff!R$6,ROW()-6,0)="","",OFFSET(Buff!R$6,ROW()-6,0))</f>
        <v/>
      </c>
      <c r="C826" s="7">
        <v>1</v>
      </c>
      <c r="D826" s="7">
        <f t="shared" ca="1" si="456"/>
        <v>1</v>
      </c>
      <c r="E826" s="10" t="str">
        <f t="shared" ca="1" si="457"/>
        <v/>
      </c>
      <c r="F826" s="11" t="str">
        <f t="shared" ca="1" si="458"/>
        <v/>
      </c>
      <c r="G826" s="11" t="str">
        <f t="shared" ca="1" si="459"/>
        <v/>
      </c>
      <c r="H826" s="11" t="str">
        <f ca="1">IF(F826="","",IFERROR(VLOOKUP(VALUE(F826),'(辅)战斗时机表'!$A$4:$C$47,3,FALSE)&amp;IF(G826="","","("&amp;G826&amp;")"),"配置错误")&amp;IF(I826="",""," 或 "))</f>
        <v/>
      </c>
      <c r="I826" s="7" t="str">
        <f t="shared" ca="1" si="460"/>
        <v/>
      </c>
      <c r="J826" s="7">
        <v>2</v>
      </c>
      <c r="K826" s="7">
        <f t="shared" ca="1" si="461"/>
        <v>1</v>
      </c>
      <c r="L826" s="10" t="str">
        <f t="shared" ca="1" si="462"/>
        <v/>
      </c>
      <c r="M826" s="11" t="str">
        <f t="shared" ca="1" si="463"/>
        <v/>
      </c>
      <c r="N826" s="11" t="str">
        <f t="shared" ca="1" si="464"/>
        <v/>
      </c>
      <c r="O826" s="11" t="str">
        <f ca="1">IF(M826="","",IFERROR(VLOOKUP(VALUE(M826),'(辅)战斗时机表'!$A$4:$C$47,3,FALSE)&amp;IF(N826="","","("&amp;N826&amp;")"),"配置错误")&amp;IF(P826="",""," 或 "))</f>
        <v/>
      </c>
      <c r="P826" s="7" t="str">
        <f t="shared" ca="1" si="465"/>
        <v/>
      </c>
      <c r="Q826" s="7">
        <v>3</v>
      </c>
      <c r="R826" s="7">
        <f t="shared" ca="1" si="466"/>
        <v>1</v>
      </c>
      <c r="S826" s="10" t="str">
        <f t="shared" ca="1" si="467"/>
        <v/>
      </c>
      <c r="T826" s="11" t="str">
        <f t="shared" ca="1" si="468"/>
        <v/>
      </c>
      <c r="U826" s="11" t="str">
        <f t="shared" ca="1" si="469"/>
        <v/>
      </c>
      <c r="V826" s="11" t="str">
        <f ca="1">IF(T826="","",IFERROR(VLOOKUP(VALUE(T826),'(辅)战斗时机表'!$A$4:$C$47,3,FALSE)&amp;IF(U826="","","("&amp;U826&amp;")"),"配置错误")&amp;IF(W826="",""," 或 "))</f>
        <v/>
      </c>
      <c r="W826" s="7" t="str">
        <f t="shared" ca="1" si="470"/>
        <v/>
      </c>
      <c r="X826" s="7">
        <v>4</v>
      </c>
      <c r="Y826" s="7">
        <f t="shared" ca="1" si="471"/>
        <v>1</v>
      </c>
      <c r="Z826" s="10" t="str">
        <f t="shared" ca="1" si="472"/>
        <v/>
      </c>
      <c r="AA826" s="11" t="str">
        <f t="shared" ca="1" si="473"/>
        <v/>
      </c>
      <c r="AB826" s="11" t="str">
        <f t="shared" ca="1" si="474"/>
        <v/>
      </c>
      <c r="AC826" s="11" t="str">
        <f ca="1">IF(AA826="","",IFERROR(VLOOKUP(VALUE(AA826),'(辅)战斗时机表'!$A$4:$C$47,3,FALSE)&amp;IF(AB826="","","("&amp;AB826&amp;")"),"配置错误")&amp;IF(AD826="",""," 或 "))</f>
        <v/>
      </c>
      <c r="AD826" s="7" t="str">
        <f t="shared" ca="1" si="475"/>
        <v/>
      </c>
      <c r="AE826" s="7">
        <v>5</v>
      </c>
      <c r="AF826" s="7">
        <f t="shared" ca="1" si="476"/>
        <v>1</v>
      </c>
      <c r="AG826" s="10" t="str">
        <f t="shared" ca="1" si="477"/>
        <v/>
      </c>
      <c r="AH826" s="11" t="str">
        <f t="shared" ca="1" si="478"/>
        <v/>
      </c>
      <c r="AI826" s="11" t="str">
        <f t="shared" ca="1" si="479"/>
        <v/>
      </c>
      <c r="AJ826" s="11" t="str">
        <f ca="1">IF(AH826="","",IFERROR(VLOOKUP(VALUE(AH826),'(辅)战斗时机表'!$A$4:$C$47,3,FALSE)&amp;IF(AI826="","","("&amp;AI826&amp;")"),"配置错误")&amp;IF(AK826="",""," 或 "))</f>
        <v/>
      </c>
    </row>
    <row r="827" spans="1:36" x14ac:dyDescent="0.15">
      <c r="A827" s="9" t="str">
        <f t="shared" ca="1" si="455"/>
        <v/>
      </c>
      <c r="B827" s="7" t="str">
        <f ca="1">IF(OFFSET(Buff!R$6,ROW()-6,0)="","",OFFSET(Buff!R$6,ROW()-6,0))</f>
        <v/>
      </c>
      <c r="C827" s="7">
        <v>1</v>
      </c>
      <c r="D827" s="7">
        <f t="shared" ca="1" si="456"/>
        <v>1</v>
      </c>
      <c r="E827" s="10" t="str">
        <f t="shared" ca="1" si="457"/>
        <v/>
      </c>
      <c r="F827" s="11" t="str">
        <f t="shared" ca="1" si="458"/>
        <v/>
      </c>
      <c r="G827" s="11" t="str">
        <f t="shared" ca="1" si="459"/>
        <v/>
      </c>
      <c r="H827" s="11" t="str">
        <f ca="1">IF(F827="","",IFERROR(VLOOKUP(VALUE(F827),'(辅)战斗时机表'!$A$4:$C$47,3,FALSE)&amp;IF(G827="","","("&amp;G827&amp;")"),"配置错误")&amp;IF(I827="",""," 或 "))</f>
        <v/>
      </c>
      <c r="I827" s="7" t="str">
        <f t="shared" ca="1" si="460"/>
        <v/>
      </c>
      <c r="J827" s="7">
        <v>2</v>
      </c>
      <c r="K827" s="7">
        <f t="shared" ca="1" si="461"/>
        <v>1</v>
      </c>
      <c r="L827" s="10" t="str">
        <f t="shared" ca="1" si="462"/>
        <v/>
      </c>
      <c r="M827" s="11" t="str">
        <f t="shared" ca="1" si="463"/>
        <v/>
      </c>
      <c r="N827" s="11" t="str">
        <f t="shared" ca="1" si="464"/>
        <v/>
      </c>
      <c r="O827" s="11" t="str">
        <f ca="1">IF(M827="","",IFERROR(VLOOKUP(VALUE(M827),'(辅)战斗时机表'!$A$4:$C$47,3,FALSE)&amp;IF(N827="","","("&amp;N827&amp;")"),"配置错误")&amp;IF(P827="",""," 或 "))</f>
        <v/>
      </c>
      <c r="P827" s="7" t="str">
        <f t="shared" ca="1" si="465"/>
        <v/>
      </c>
      <c r="Q827" s="7">
        <v>3</v>
      </c>
      <c r="R827" s="7">
        <f t="shared" ca="1" si="466"/>
        <v>1</v>
      </c>
      <c r="S827" s="10" t="str">
        <f t="shared" ca="1" si="467"/>
        <v/>
      </c>
      <c r="T827" s="11" t="str">
        <f t="shared" ca="1" si="468"/>
        <v/>
      </c>
      <c r="U827" s="11" t="str">
        <f t="shared" ca="1" si="469"/>
        <v/>
      </c>
      <c r="V827" s="11" t="str">
        <f ca="1">IF(T827="","",IFERROR(VLOOKUP(VALUE(T827),'(辅)战斗时机表'!$A$4:$C$47,3,FALSE)&amp;IF(U827="","","("&amp;U827&amp;")"),"配置错误")&amp;IF(W827="",""," 或 "))</f>
        <v/>
      </c>
      <c r="W827" s="7" t="str">
        <f t="shared" ca="1" si="470"/>
        <v/>
      </c>
      <c r="X827" s="7">
        <v>4</v>
      </c>
      <c r="Y827" s="7">
        <f t="shared" ca="1" si="471"/>
        <v>1</v>
      </c>
      <c r="Z827" s="10" t="str">
        <f t="shared" ca="1" si="472"/>
        <v/>
      </c>
      <c r="AA827" s="11" t="str">
        <f t="shared" ca="1" si="473"/>
        <v/>
      </c>
      <c r="AB827" s="11" t="str">
        <f t="shared" ca="1" si="474"/>
        <v/>
      </c>
      <c r="AC827" s="11" t="str">
        <f ca="1">IF(AA827="","",IFERROR(VLOOKUP(VALUE(AA827),'(辅)战斗时机表'!$A$4:$C$47,3,FALSE)&amp;IF(AB827="","","("&amp;AB827&amp;")"),"配置错误")&amp;IF(AD827="",""," 或 "))</f>
        <v/>
      </c>
      <c r="AD827" s="7" t="str">
        <f t="shared" ca="1" si="475"/>
        <v/>
      </c>
      <c r="AE827" s="7">
        <v>5</v>
      </c>
      <c r="AF827" s="7">
        <f t="shared" ca="1" si="476"/>
        <v>1</v>
      </c>
      <c r="AG827" s="10" t="str">
        <f t="shared" ca="1" si="477"/>
        <v/>
      </c>
      <c r="AH827" s="11" t="str">
        <f t="shared" ca="1" si="478"/>
        <v/>
      </c>
      <c r="AI827" s="11" t="str">
        <f t="shared" ca="1" si="479"/>
        <v/>
      </c>
      <c r="AJ827" s="11" t="str">
        <f ca="1">IF(AH827="","",IFERROR(VLOOKUP(VALUE(AH827),'(辅)战斗时机表'!$A$4:$C$47,3,FALSE)&amp;IF(AI827="","","("&amp;AI827&amp;")"),"配置错误")&amp;IF(AK827="",""," 或 "))</f>
        <v/>
      </c>
    </row>
    <row r="828" spans="1:36" x14ac:dyDescent="0.15">
      <c r="A828" s="9" t="str">
        <f t="shared" ca="1" si="455"/>
        <v/>
      </c>
      <c r="B828" s="7" t="str">
        <f ca="1">IF(OFFSET(Buff!R$6,ROW()-6,0)="","",OFFSET(Buff!R$6,ROW()-6,0))</f>
        <v/>
      </c>
      <c r="C828" s="7">
        <v>1</v>
      </c>
      <c r="D828" s="7">
        <f t="shared" ca="1" si="456"/>
        <v>1</v>
      </c>
      <c r="E828" s="10" t="str">
        <f t="shared" ca="1" si="457"/>
        <v/>
      </c>
      <c r="F828" s="11" t="str">
        <f t="shared" ca="1" si="458"/>
        <v/>
      </c>
      <c r="G828" s="11" t="str">
        <f t="shared" ca="1" si="459"/>
        <v/>
      </c>
      <c r="H828" s="11" t="str">
        <f ca="1">IF(F828="","",IFERROR(VLOOKUP(VALUE(F828),'(辅)战斗时机表'!$A$4:$C$47,3,FALSE)&amp;IF(G828="","","("&amp;G828&amp;")"),"配置错误")&amp;IF(I828="",""," 或 "))</f>
        <v/>
      </c>
      <c r="I828" s="7" t="str">
        <f t="shared" ca="1" si="460"/>
        <v/>
      </c>
      <c r="J828" s="7">
        <v>2</v>
      </c>
      <c r="K828" s="7">
        <f t="shared" ca="1" si="461"/>
        <v>1</v>
      </c>
      <c r="L828" s="10" t="str">
        <f t="shared" ca="1" si="462"/>
        <v/>
      </c>
      <c r="M828" s="11" t="str">
        <f t="shared" ca="1" si="463"/>
        <v/>
      </c>
      <c r="N828" s="11" t="str">
        <f t="shared" ca="1" si="464"/>
        <v/>
      </c>
      <c r="O828" s="11" t="str">
        <f ca="1">IF(M828="","",IFERROR(VLOOKUP(VALUE(M828),'(辅)战斗时机表'!$A$4:$C$47,3,FALSE)&amp;IF(N828="","","("&amp;N828&amp;")"),"配置错误")&amp;IF(P828="",""," 或 "))</f>
        <v/>
      </c>
      <c r="P828" s="7" t="str">
        <f t="shared" ca="1" si="465"/>
        <v/>
      </c>
      <c r="Q828" s="7">
        <v>3</v>
      </c>
      <c r="R828" s="7">
        <f t="shared" ca="1" si="466"/>
        <v>1</v>
      </c>
      <c r="S828" s="10" t="str">
        <f t="shared" ca="1" si="467"/>
        <v/>
      </c>
      <c r="T828" s="11" t="str">
        <f t="shared" ca="1" si="468"/>
        <v/>
      </c>
      <c r="U828" s="11" t="str">
        <f t="shared" ca="1" si="469"/>
        <v/>
      </c>
      <c r="V828" s="11" t="str">
        <f ca="1">IF(T828="","",IFERROR(VLOOKUP(VALUE(T828),'(辅)战斗时机表'!$A$4:$C$47,3,FALSE)&amp;IF(U828="","","("&amp;U828&amp;")"),"配置错误")&amp;IF(W828="",""," 或 "))</f>
        <v/>
      </c>
      <c r="W828" s="7" t="str">
        <f t="shared" ca="1" si="470"/>
        <v/>
      </c>
      <c r="X828" s="7">
        <v>4</v>
      </c>
      <c r="Y828" s="7">
        <f t="shared" ca="1" si="471"/>
        <v>1</v>
      </c>
      <c r="Z828" s="10" t="str">
        <f t="shared" ca="1" si="472"/>
        <v/>
      </c>
      <c r="AA828" s="11" t="str">
        <f t="shared" ca="1" si="473"/>
        <v/>
      </c>
      <c r="AB828" s="11" t="str">
        <f t="shared" ca="1" si="474"/>
        <v/>
      </c>
      <c r="AC828" s="11" t="str">
        <f ca="1">IF(AA828="","",IFERROR(VLOOKUP(VALUE(AA828),'(辅)战斗时机表'!$A$4:$C$47,3,FALSE)&amp;IF(AB828="","","("&amp;AB828&amp;")"),"配置错误")&amp;IF(AD828="",""," 或 "))</f>
        <v/>
      </c>
      <c r="AD828" s="7" t="str">
        <f t="shared" ca="1" si="475"/>
        <v/>
      </c>
      <c r="AE828" s="7">
        <v>5</v>
      </c>
      <c r="AF828" s="7">
        <f t="shared" ca="1" si="476"/>
        <v>1</v>
      </c>
      <c r="AG828" s="10" t="str">
        <f t="shared" ca="1" si="477"/>
        <v/>
      </c>
      <c r="AH828" s="11" t="str">
        <f t="shared" ca="1" si="478"/>
        <v/>
      </c>
      <c r="AI828" s="11" t="str">
        <f t="shared" ca="1" si="479"/>
        <v/>
      </c>
      <c r="AJ828" s="11" t="str">
        <f ca="1">IF(AH828="","",IFERROR(VLOOKUP(VALUE(AH828),'(辅)战斗时机表'!$A$4:$C$47,3,FALSE)&amp;IF(AI828="","","("&amp;AI828&amp;")"),"配置错误")&amp;IF(AK828="",""," 或 "))</f>
        <v/>
      </c>
    </row>
    <row r="829" spans="1:36" x14ac:dyDescent="0.15">
      <c r="A829" s="9" t="str">
        <f t="shared" ca="1" si="455"/>
        <v/>
      </c>
      <c r="B829" s="7" t="str">
        <f ca="1">IF(OFFSET(Buff!R$6,ROW()-6,0)="","",OFFSET(Buff!R$6,ROW()-6,0))</f>
        <v/>
      </c>
      <c r="C829" s="7">
        <v>1</v>
      </c>
      <c r="D829" s="7">
        <f t="shared" ca="1" si="456"/>
        <v>1</v>
      </c>
      <c r="E829" s="10" t="str">
        <f t="shared" ca="1" si="457"/>
        <v/>
      </c>
      <c r="F829" s="11" t="str">
        <f t="shared" ca="1" si="458"/>
        <v/>
      </c>
      <c r="G829" s="11" t="str">
        <f t="shared" ca="1" si="459"/>
        <v/>
      </c>
      <c r="H829" s="11" t="str">
        <f ca="1">IF(F829="","",IFERROR(VLOOKUP(VALUE(F829),'(辅)战斗时机表'!$A$4:$C$47,3,FALSE)&amp;IF(G829="","","("&amp;G829&amp;")"),"配置错误")&amp;IF(I829="",""," 或 "))</f>
        <v/>
      </c>
      <c r="I829" s="7" t="str">
        <f t="shared" ca="1" si="460"/>
        <v/>
      </c>
      <c r="J829" s="7">
        <v>2</v>
      </c>
      <c r="K829" s="7">
        <f t="shared" ca="1" si="461"/>
        <v>1</v>
      </c>
      <c r="L829" s="10" t="str">
        <f t="shared" ca="1" si="462"/>
        <v/>
      </c>
      <c r="M829" s="11" t="str">
        <f t="shared" ca="1" si="463"/>
        <v/>
      </c>
      <c r="N829" s="11" t="str">
        <f t="shared" ca="1" si="464"/>
        <v/>
      </c>
      <c r="O829" s="11" t="str">
        <f ca="1">IF(M829="","",IFERROR(VLOOKUP(VALUE(M829),'(辅)战斗时机表'!$A$4:$C$47,3,FALSE)&amp;IF(N829="","","("&amp;N829&amp;")"),"配置错误")&amp;IF(P829="",""," 或 "))</f>
        <v/>
      </c>
      <c r="P829" s="7" t="str">
        <f t="shared" ca="1" si="465"/>
        <v/>
      </c>
      <c r="Q829" s="7">
        <v>3</v>
      </c>
      <c r="R829" s="7">
        <f t="shared" ca="1" si="466"/>
        <v>1</v>
      </c>
      <c r="S829" s="10" t="str">
        <f t="shared" ca="1" si="467"/>
        <v/>
      </c>
      <c r="T829" s="11" t="str">
        <f t="shared" ca="1" si="468"/>
        <v/>
      </c>
      <c r="U829" s="11" t="str">
        <f t="shared" ca="1" si="469"/>
        <v/>
      </c>
      <c r="V829" s="11" t="str">
        <f ca="1">IF(T829="","",IFERROR(VLOOKUP(VALUE(T829),'(辅)战斗时机表'!$A$4:$C$47,3,FALSE)&amp;IF(U829="","","("&amp;U829&amp;")"),"配置错误")&amp;IF(W829="",""," 或 "))</f>
        <v/>
      </c>
      <c r="W829" s="7" t="str">
        <f t="shared" ca="1" si="470"/>
        <v/>
      </c>
      <c r="X829" s="7">
        <v>4</v>
      </c>
      <c r="Y829" s="7">
        <f t="shared" ca="1" si="471"/>
        <v>1</v>
      </c>
      <c r="Z829" s="10" t="str">
        <f t="shared" ca="1" si="472"/>
        <v/>
      </c>
      <c r="AA829" s="11" t="str">
        <f t="shared" ca="1" si="473"/>
        <v/>
      </c>
      <c r="AB829" s="11" t="str">
        <f t="shared" ca="1" si="474"/>
        <v/>
      </c>
      <c r="AC829" s="11" t="str">
        <f ca="1">IF(AA829="","",IFERROR(VLOOKUP(VALUE(AA829),'(辅)战斗时机表'!$A$4:$C$47,3,FALSE)&amp;IF(AB829="","","("&amp;AB829&amp;")"),"配置错误")&amp;IF(AD829="",""," 或 "))</f>
        <v/>
      </c>
      <c r="AD829" s="7" t="str">
        <f t="shared" ca="1" si="475"/>
        <v/>
      </c>
      <c r="AE829" s="7">
        <v>5</v>
      </c>
      <c r="AF829" s="7">
        <f t="shared" ca="1" si="476"/>
        <v>1</v>
      </c>
      <c r="AG829" s="10" t="str">
        <f t="shared" ca="1" si="477"/>
        <v/>
      </c>
      <c r="AH829" s="11" t="str">
        <f t="shared" ca="1" si="478"/>
        <v/>
      </c>
      <c r="AI829" s="11" t="str">
        <f t="shared" ca="1" si="479"/>
        <v/>
      </c>
      <c r="AJ829" s="11" t="str">
        <f ca="1">IF(AH829="","",IFERROR(VLOOKUP(VALUE(AH829),'(辅)战斗时机表'!$A$4:$C$47,3,FALSE)&amp;IF(AI829="","","("&amp;AI829&amp;")"),"配置错误")&amp;IF(AK829="",""," 或 "))</f>
        <v/>
      </c>
    </row>
    <row r="830" spans="1:36" x14ac:dyDescent="0.15">
      <c r="A830" s="9" t="str">
        <f t="shared" ca="1" si="455"/>
        <v/>
      </c>
      <c r="B830" s="7" t="str">
        <f ca="1">IF(OFFSET(Buff!R$6,ROW()-6,0)="","",OFFSET(Buff!R$6,ROW()-6,0))</f>
        <v/>
      </c>
      <c r="C830" s="7">
        <v>1</v>
      </c>
      <c r="D830" s="7">
        <f t="shared" ca="1" si="456"/>
        <v>1</v>
      </c>
      <c r="E830" s="10" t="str">
        <f t="shared" ca="1" si="457"/>
        <v/>
      </c>
      <c r="F830" s="11" t="str">
        <f t="shared" ca="1" si="458"/>
        <v/>
      </c>
      <c r="G830" s="11" t="str">
        <f t="shared" ca="1" si="459"/>
        <v/>
      </c>
      <c r="H830" s="11" t="str">
        <f ca="1">IF(F830="","",IFERROR(VLOOKUP(VALUE(F830),'(辅)战斗时机表'!$A$4:$C$47,3,FALSE)&amp;IF(G830="","","("&amp;G830&amp;")"),"配置错误")&amp;IF(I830="",""," 或 "))</f>
        <v/>
      </c>
      <c r="I830" s="7" t="str">
        <f t="shared" ca="1" si="460"/>
        <v/>
      </c>
      <c r="J830" s="7">
        <v>2</v>
      </c>
      <c r="K830" s="7">
        <f t="shared" ca="1" si="461"/>
        <v>1</v>
      </c>
      <c r="L830" s="10" t="str">
        <f t="shared" ca="1" si="462"/>
        <v/>
      </c>
      <c r="M830" s="11" t="str">
        <f t="shared" ca="1" si="463"/>
        <v/>
      </c>
      <c r="N830" s="11" t="str">
        <f t="shared" ca="1" si="464"/>
        <v/>
      </c>
      <c r="O830" s="11" t="str">
        <f ca="1">IF(M830="","",IFERROR(VLOOKUP(VALUE(M830),'(辅)战斗时机表'!$A$4:$C$47,3,FALSE)&amp;IF(N830="","","("&amp;N830&amp;")"),"配置错误")&amp;IF(P830="",""," 或 "))</f>
        <v/>
      </c>
      <c r="P830" s="7" t="str">
        <f t="shared" ca="1" si="465"/>
        <v/>
      </c>
      <c r="Q830" s="7">
        <v>3</v>
      </c>
      <c r="R830" s="7">
        <f t="shared" ca="1" si="466"/>
        <v>1</v>
      </c>
      <c r="S830" s="10" t="str">
        <f t="shared" ca="1" si="467"/>
        <v/>
      </c>
      <c r="T830" s="11" t="str">
        <f t="shared" ca="1" si="468"/>
        <v/>
      </c>
      <c r="U830" s="11" t="str">
        <f t="shared" ca="1" si="469"/>
        <v/>
      </c>
      <c r="V830" s="11" t="str">
        <f ca="1">IF(T830="","",IFERROR(VLOOKUP(VALUE(T830),'(辅)战斗时机表'!$A$4:$C$47,3,FALSE)&amp;IF(U830="","","("&amp;U830&amp;")"),"配置错误")&amp;IF(W830="",""," 或 "))</f>
        <v/>
      </c>
      <c r="W830" s="7" t="str">
        <f t="shared" ca="1" si="470"/>
        <v/>
      </c>
      <c r="X830" s="7">
        <v>4</v>
      </c>
      <c r="Y830" s="7">
        <f t="shared" ca="1" si="471"/>
        <v>1</v>
      </c>
      <c r="Z830" s="10" t="str">
        <f t="shared" ca="1" si="472"/>
        <v/>
      </c>
      <c r="AA830" s="11" t="str">
        <f t="shared" ca="1" si="473"/>
        <v/>
      </c>
      <c r="AB830" s="11" t="str">
        <f t="shared" ca="1" si="474"/>
        <v/>
      </c>
      <c r="AC830" s="11" t="str">
        <f ca="1">IF(AA830="","",IFERROR(VLOOKUP(VALUE(AA830),'(辅)战斗时机表'!$A$4:$C$47,3,FALSE)&amp;IF(AB830="","","("&amp;AB830&amp;")"),"配置错误")&amp;IF(AD830="",""," 或 "))</f>
        <v/>
      </c>
      <c r="AD830" s="7" t="str">
        <f t="shared" ca="1" si="475"/>
        <v/>
      </c>
      <c r="AE830" s="7">
        <v>5</v>
      </c>
      <c r="AF830" s="7">
        <f t="shared" ca="1" si="476"/>
        <v>1</v>
      </c>
      <c r="AG830" s="10" t="str">
        <f t="shared" ca="1" si="477"/>
        <v/>
      </c>
      <c r="AH830" s="11" t="str">
        <f t="shared" ca="1" si="478"/>
        <v/>
      </c>
      <c r="AI830" s="11" t="str">
        <f t="shared" ca="1" si="479"/>
        <v/>
      </c>
      <c r="AJ830" s="11" t="str">
        <f ca="1">IF(AH830="","",IFERROR(VLOOKUP(VALUE(AH830),'(辅)战斗时机表'!$A$4:$C$47,3,FALSE)&amp;IF(AI830="","","("&amp;AI830&amp;")"),"配置错误")&amp;IF(AK830="",""," 或 "))</f>
        <v/>
      </c>
    </row>
    <row r="831" spans="1:36" x14ac:dyDescent="0.15">
      <c r="A831" s="9" t="str">
        <f t="shared" ca="1" si="455"/>
        <v/>
      </c>
      <c r="B831" s="7" t="str">
        <f ca="1">IF(OFFSET(Buff!R$6,ROW()-6,0)="","",OFFSET(Buff!R$6,ROW()-6,0))</f>
        <v/>
      </c>
      <c r="C831" s="7">
        <v>1</v>
      </c>
      <c r="D831" s="7">
        <f t="shared" ca="1" si="456"/>
        <v>1</v>
      </c>
      <c r="E831" s="10" t="str">
        <f t="shared" ca="1" si="457"/>
        <v/>
      </c>
      <c r="F831" s="11" t="str">
        <f t="shared" ca="1" si="458"/>
        <v/>
      </c>
      <c r="G831" s="11" t="str">
        <f t="shared" ca="1" si="459"/>
        <v/>
      </c>
      <c r="H831" s="11" t="str">
        <f ca="1">IF(F831="","",IFERROR(VLOOKUP(VALUE(F831),'(辅)战斗时机表'!$A$4:$C$47,3,FALSE)&amp;IF(G831="","","("&amp;G831&amp;")"),"配置错误")&amp;IF(I831="",""," 或 "))</f>
        <v/>
      </c>
      <c r="I831" s="7" t="str">
        <f t="shared" ca="1" si="460"/>
        <v/>
      </c>
      <c r="J831" s="7">
        <v>2</v>
      </c>
      <c r="K831" s="7">
        <f t="shared" ca="1" si="461"/>
        <v>1</v>
      </c>
      <c r="L831" s="10" t="str">
        <f t="shared" ca="1" si="462"/>
        <v/>
      </c>
      <c r="M831" s="11" t="str">
        <f t="shared" ca="1" si="463"/>
        <v/>
      </c>
      <c r="N831" s="11" t="str">
        <f t="shared" ca="1" si="464"/>
        <v/>
      </c>
      <c r="O831" s="11" t="str">
        <f ca="1">IF(M831="","",IFERROR(VLOOKUP(VALUE(M831),'(辅)战斗时机表'!$A$4:$C$47,3,FALSE)&amp;IF(N831="","","("&amp;N831&amp;")"),"配置错误")&amp;IF(P831="",""," 或 "))</f>
        <v/>
      </c>
      <c r="P831" s="7" t="str">
        <f t="shared" ca="1" si="465"/>
        <v/>
      </c>
      <c r="Q831" s="7">
        <v>3</v>
      </c>
      <c r="R831" s="7">
        <f t="shared" ca="1" si="466"/>
        <v>1</v>
      </c>
      <c r="S831" s="10" t="str">
        <f t="shared" ca="1" si="467"/>
        <v/>
      </c>
      <c r="T831" s="11" t="str">
        <f t="shared" ca="1" si="468"/>
        <v/>
      </c>
      <c r="U831" s="11" t="str">
        <f t="shared" ca="1" si="469"/>
        <v/>
      </c>
      <c r="V831" s="11" t="str">
        <f ca="1">IF(T831="","",IFERROR(VLOOKUP(VALUE(T831),'(辅)战斗时机表'!$A$4:$C$47,3,FALSE)&amp;IF(U831="","","("&amp;U831&amp;")"),"配置错误")&amp;IF(W831="",""," 或 "))</f>
        <v/>
      </c>
      <c r="W831" s="7" t="str">
        <f t="shared" ca="1" si="470"/>
        <v/>
      </c>
      <c r="X831" s="7">
        <v>4</v>
      </c>
      <c r="Y831" s="7">
        <f t="shared" ca="1" si="471"/>
        <v>1</v>
      </c>
      <c r="Z831" s="10" t="str">
        <f t="shared" ca="1" si="472"/>
        <v/>
      </c>
      <c r="AA831" s="11" t="str">
        <f t="shared" ca="1" si="473"/>
        <v/>
      </c>
      <c r="AB831" s="11" t="str">
        <f t="shared" ca="1" si="474"/>
        <v/>
      </c>
      <c r="AC831" s="11" t="str">
        <f ca="1">IF(AA831="","",IFERROR(VLOOKUP(VALUE(AA831),'(辅)战斗时机表'!$A$4:$C$47,3,FALSE)&amp;IF(AB831="","","("&amp;AB831&amp;")"),"配置错误")&amp;IF(AD831="",""," 或 "))</f>
        <v/>
      </c>
      <c r="AD831" s="7" t="str">
        <f t="shared" ca="1" si="475"/>
        <v/>
      </c>
      <c r="AE831" s="7">
        <v>5</v>
      </c>
      <c r="AF831" s="7">
        <f t="shared" ca="1" si="476"/>
        <v>1</v>
      </c>
      <c r="AG831" s="10" t="str">
        <f t="shared" ca="1" si="477"/>
        <v/>
      </c>
      <c r="AH831" s="11" t="str">
        <f t="shared" ca="1" si="478"/>
        <v/>
      </c>
      <c r="AI831" s="11" t="str">
        <f t="shared" ca="1" si="479"/>
        <v/>
      </c>
      <c r="AJ831" s="11" t="str">
        <f ca="1">IF(AH831="","",IFERROR(VLOOKUP(VALUE(AH831),'(辅)战斗时机表'!$A$4:$C$47,3,FALSE)&amp;IF(AI831="","","("&amp;AI831&amp;")"),"配置错误")&amp;IF(AK831="",""," 或 "))</f>
        <v/>
      </c>
    </row>
    <row r="832" spans="1:36" x14ac:dyDescent="0.15">
      <c r="A832" s="9" t="str">
        <f t="shared" ca="1" si="455"/>
        <v/>
      </c>
      <c r="B832" s="7" t="str">
        <f ca="1">IF(OFFSET(Buff!R$6,ROW()-6,0)="","",OFFSET(Buff!R$6,ROW()-6,0))</f>
        <v/>
      </c>
      <c r="C832" s="7">
        <v>1</v>
      </c>
      <c r="D832" s="7">
        <f t="shared" ca="1" si="456"/>
        <v>1</v>
      </c>
      <c r="E832" s="10" t="str">
        <f t="shared" ca="1" si="457"/>
        <v/>
      </c>
      <c r="F832" s="11" t="str">
        <f t="shared" ca="1" si="458"/>
        <v/>
      </c>
      <c r="G832" s="11" t="str">
        <f t="shared" ca="1" si="459"/>
        <v/>
      </c>
      <c r="H832" s="11" t="str">
        <f ca="1">IF(F832="","",IFERROR(VLOOKUP(VALUE(F832),'(辅)战斗时机表'!$A$4:$C$47,3,FALSE)&amp;IF(G832="","","("&amp;G832&amp;")"),"配置错误")&amp;IF(I832="",""," 或 "))</f>
        <v/>
      </c>
      <c r="I832" s="7" t="str">
        <f t="shared" ca="1" si="460"/>
        <v/>
      </c>
      <c r="J832" s="7">
        <v>2</v>
      </c>
      <c r="K832" s="7">
        <f t="shared" ca="1" si="461"/>
        <v>1</v>
      </c>
      <c r="L832" s="10" t="str">
        <f t="shared" ca="1" si="462"/>
        <v/>
      </c>
      <c r="M832" s="11" t="str">
        <f t="shared" ca="1" si="463"/>
        <v/>
      </c>
      <c r="N832" s="11" t="str">
        <f t="shared" ca="1" si="464"/>
        <v/>
      </c>
      <c r="O832" s="11" t="str">
        <f ca="1">IF(M832="","",IFERROR(VLOOKUP(VALUE(M832),'(辅)战斗时机表'!$A$4:$C$47,3,FALSE)&amp;IF(N832="","","("&amp;N832&amp;")"),"配置错误")&amp;IF(P832="",""," 或 "))</f>
        <v/>
      </c>
      <c r="P832" s="7" t="str">
        <f t="shared" ca="1" si="465"/>
        <v/>
      </c>
      <c r="Q832" s="7">
        <v>3</v>
      </c>
      <c r="R832" s="7">
        <f t="shared" ca="1" si="466"/>
        <v>1</v>
      </c>
      <c r="S832" s="10" t="str">
        <f t="shared" ca="1" si="467"/>
        <v/>
      </c>
      <c r="T832" s="11" t="str">
        <f t="shared" ca="1" si="468"/>
        <v/>
      </c>
      <c r="U832" s="11" t="str">
        <f t="shared" ca="1" si="469"/>
        <v/>
      </c>
      <c r="V832" s="11" t="str">
        <f ca="1">IF(T832="","",IFERROR(VLOOKUP(VALUE(T832),'(辅)战斗时机表'!$A$4:$C$47,3,FALSE)&amp;IF(U832="","","("&amp;U832&amp;")"),"配置错误")&amp;IF(W832="",""," 或 "))</f>
        <v/>
      </c>
      <c r="W832" s="7" t="str">
        <f t="shared" ca="1" si="470"/>
        <v/>
      </c>
      <c r="X832" s="7">
        <v>4</v>
      </c>
      <c r="Y832" s="7">
        <f t="shared" ca="1" si="471"/>
        <v>1</v>
      </c>
      <c r="Z832" s="10" t="str">
        <f t="shared" ca="1" si="472"/>
        <v/>
      </c>
      <c r="AA832" s="11" t="str">
        <f t="shared" ca="1" si="473"/>
        <v/>
      </c>
      <c r="AB832" s="11" t="str">
        <f t="shared" ca="1" si="474"/>
        <v/>
      </c>
      <c r="AC832" s="11" t="str">
        <f ca="1">IF(AA832="","",IFERROR(VLOOKUP(VALUE(AA832),'(辅)战斗时机表'!$A$4:$C$47,3,FALSE)&amp;IF(AB832="","","("&amp;AB832&amp;")"),"配置错误")&amp;IF(AD832="",""," 或 "))</f>
        <v/>
      </c>
      <c r="AD832" s="7" t="str">
        <f t="shared" ca="1" si="475"/>
        <v/>
      </c>
      <c r="AE832" s="7">
        <v>5</v>
      </c>
      <c r="AF832" s="7">
        <f t="shared" ca="1" si="476"/>
        <v>1</v>
      </c>
      <c r="AG832" s="10" t="str">
        <f t="shared" ca="1" si="477"/>
        <v/>
      </c>
      <c r="AH832" s="11" t="str">
        <f t="shared" ca="1" si="478"/>
        <v/>
      </c>
      <c r="AI832" s="11" t="str">
        <f t="shared" ca="1" si="479"/>
        <v/>
      </c>
      <c r="AJ832" s="11" t="str">
        <f ca="1">IF(AH832="","",IFERROR(VLOOKUP(VALUE(AH832),'(辅)战斗时机表'!$A$4:$C$47,3,FALSE)&amp;IF(AI832="","","("&amp;AI832&amp;")"),"配置错误")&amp;IF(AK832="",""," 或 "))</f>
        <v/>
      </c>
    </row>
    <row r="833" spans="1:36" x14ac:dyDescent="0.15">
      <c r="A833" s="9" t="str">
        <f t="shared" ca="1" si="455"/>
        <v/>
      </c>
      <c r="B833" s="7" t="str">
        <f ca="1">IF(OFFSET(Buff!R$6,ROW()-6,0)="","",OFFSET(Buff!R$6,ROW()-6,0))</f>
        <v/>
      </c>
      <c r="C833" s="7">
        <v>1</v>
      </c>
      <c r="D833" s="7">
        <f t="shared" ca="1" si="456"/>
        <v>1</v>
      </c>
      <c r="E833" s="10" t="str">
        <f t="shared" ca="1" si="457"/>
        <v/>
      </c>
      <c r="F833" s="11" t="str">
        <f t="shared" ca="1" si="458"/>
        <v/>
      </c>
      <c r="G833" s="11" t="str">
        <f t="shared" ca="1" si="459"/>
        <v/>
      </c>
      <c r="H833" s="11" t="str">
        <f ca="1">IF(F833="","",IFERROR(VLOOKUP(VALUE(F833),'(辅)战斗时机表'!$A$4:$C$47,3,FALSE)&amp;IF(G833="","","("&amp;G833&amp;")"),"配置错误")&amp;IF(I833="",""," 或 "))</f>
        <v/>
      </c>
      <c r="I833" s="7" t="str">
        <f t="shared" ca="1" si="460"/>
        <v/>
      </c>
      <c r="J833" s="7">
        <v>2</v>
      </c>
      <c r="K833" s="7">
        <f t="shared" ca="1" si="461"/>
        <v>1</v>
      </c>
      <c r="L833" s="10" t="str">
        <f t="shared" ca="1" si="462"/>
        <v/>
      </c>
      <c r="M833" s="11" t="str">
        <f t="shared" ca="1" si="463"/>
        <v/>
      </c>
      <c r="N833" s="11" t="str">
        <f t="shared" ca="1" si="464"/>
        <v/>
      </c>
      <c r="O833" s="11" t="str">
        <f ca="1">IF(M833="","",IFERROR(VLOOKUP(VALUE(M833),'(辅)战斗时机表'!$A$4:$C$47,3,FALSE)&amp;IF(N833="","","("&amp;N833&amp;")"),"配置错误")&amp;IF(P833="",""," 或 "))</f>
        <v/>
      </c>
      <c r="P833" s="7" t="str">
        <f t="shared" ca="1" si="465"/>
        <v/>
      </c>
      <c r="Q833" s="7">
        <v>3</v>
      </c>
      <c r="R833" s="7">
        <f t="shared" ca="1" si="466"/>
        <v>1</v>
      </c>
      <c r="S833" s="10" t="str">
        <f t="shared" ca="1" si="467"/>
        <v/>
      </c>
      <c r="T833" s="11" t="str">
        <f t="shared" ca="1" si="468"/>
        <v/>
      </c>
      <c r="U833" s="11" t="str">
        <f t="shared" ca="1" si="469"/>
        <v/>
      </c>
      <c r="V833" s="11" t="str">
        <f ca="1">IF(T833="","",IFERROR(VLOOKUP(VALUE(T833),'(辅)战斗时机表'!$A$4:$C$47,3,FALSE)&amp;IF(U833="","","("&amp;U833&amp;")"),"配置错误")&amp;IF(W833="",""," 或 "))</f>
        <v/>
      </c>
      <c r="W833" s="7" t="str">
        <f t="shared" ca="1" si="470"/>
        <v/>
      </c>
      <c r="X833" s="7">
        <v>4</v>
      </c>
      <c r="Y833" s="7">
        <f t="shared" ca="1" si="471"/>
        <v>1</v>
      </c>
      <c r="Z833" s="10" t="str">
        <f t="shared" ca="1" si="472"/>
        <v/>
      </c>
      <c r="AA833" s="11" t="str">
        <f t="shared" ca="1" si="473"/>
        <v/>
      </c>
      <c r="AB833" s="11" t="str">
        <f t="shared" ca="1" si="474"/>
        <v/>
      </c>
      <c r="AC833" s="11" t="str">
        <f ca="1">IF(AA833="","",IFERROR(VLOOKUP(VALUE(AA833),'(辅)战斗时机表'!$A$4:$C$47,3,FALSE)&amp;IF(AB833="","","("&amp;AB833&amp;")"),"配置错误")&amp;IF(AD833="",""," 或 "))</f>
        <v/>
      </c>
      <c r="AD833" s="7" t="str">
        <f t="shared" ca="1" si="475"/>
        <v/>
      </c>
      <c r="AE833" s="7">
        <v>5</v>
      </c>
      <c r="AF833" s="7">
        <f t="shared" ca="1" si="476"/>
        <v>1</v>
      </c>
      <c r="AG833" s="10" t="str">
        <f t="shared" ca="1" si="477"/>
        <v/>
      </c>
      <c r="AH833" s="11" t="str">
        <f t="shared" ca="1" si="478"/>
        <v/>
      </c>
      <c r="AI833" s="11" t="str">
        <f t="shared" ca="1" si="479"/>
        <v/>
      </c>
      <c r="AJ833" s="11" t="str">
        <f ca="1">IF(AH833="","",IFERROR(VLOOKUP(VALUE(AH833),'(辅)战斗时机表'!$A$4:$C$47,3,FALSE)&amp;IF(AI833="","","("&amp;AI833&amp;")"),"配置错误")&amp;IF(AK833="",""," 或 "))</f>
        <v/>
      </c>
    </row>
    <row r="834" spans="1:36" x14ac:dyDescent="0.15">
      <c r="A834" s="9" t="str">
        <f t="shared" ca="1" si="455"/>
        <v/>
      </c>
      <c r="B834" s="7" t="str">
        <f ca="1">IF(OFFSET(Buff!R$6,ROW()-6,0)="","",OFFSET(Buff!R$6,ROW()-6,0))</f>
        <v/>
      </c>
      <c r="C834" s="7">
        <v>1</v>
      </c>
      <c r="D834" s="7">
        <f t="shared" ca="1" si="456"/>
        <v>1</v>
      </c>
      <c r="E834" s="10" t="str">
        <f t="shared" ca="1" si="457"/>
        <v/>
      </c>
      <c r="F834" s="11" t="str">
        <f t="shared" ca="1" si="458"/>
        <v/>
      </c>
      <c r="G834" s="11" t="str">
        <f t="shared" ca="1" si="459"/>
        <v/>
      </c>
      <c r="H834" s="11" t="str">
        <f ca="1">IF(F834="","",IFERROR(VLOOKUP(VALUE(F834),'(辅)战斗时机表'!$A$4:$C$47,3,FALSE)&amp;IF(G834="","","("&amp;G834&amp;")"),"配置错误")&amp;IF(I834="",""," 或 "))</f>
        <v/>
      </c>
      <c r="I834" s="7" t="str">
        <f t="shared" ca="1" si="460"/>
        <v/>
      </c>
      <c r="J834" s="7">
        <v>2</v>
      </c>
      <c r="K834" s="7">
        <f t="shared" ca="1" si="461"/>
        <v>1</v>
      </c>
      <c r="L834" s="10" t="str">
        <f t="shared" ca="1" si="462"/>
        <v/>
      </c>
      <c r="M834" s="11" t="str">
        <f t="shared" ca="1" si="463"/>
        <v/>
      </c>
      <c r="N834" s="11" t="str">
        <f t="shared" ca="1" si="464"/>
        <v/>
      </c>
      <c r="O834" s="11" t="str">
        <f ca="1">IF(M834="","",IFERROR(VLOOKUP(VALUE(M834),'(辅)战斗时机表'!$A$4:$C$47,3,FALSE)&amp;IF(N834="","","("&amp;N834&amp;")"),"配置错误")&amp;IF(P834="",""," 或 "))</f>
        <v/>
      </c>
      <c r="P834" s="7" t="str">
        <f t="shared" ca="1" si="465"/>
        <v/>
      </c>
      <c r="Q834" s="7">
        <v>3</v>
      </c>
      <c r="R834" s="7">
        <f t="shared" ca="1" si="466"/>
        <v>1</v>
      </c>
      <c r="S834" s="10" t="str">
        <f t="shared" ca="1" si="467"/>
        <v/>
      </c>
      <c r="T834" s="11" t="str">
        <f t="shared" ca="1" si="468"/>
        <v/>
      </c>
      <c r="U834" s="11" t="str">
        <f t="shared" ca="1" si="469"/>
        <v/>
      </c>
      <c r="V834" s="11" t="str">
        <f ca="1">IF(T834="","",IFERROR(VLOOKUP(VALUE(T834),'(辅)战斗时机表'!$A$4:$C$47,3,FALSE)&amp;IF(U834="","","("&amp;U834&amp;")"),"配置错误")&amp;IF(W834="",""," 或 "))</f>
        <v/>
      </c>
      <c r="W834" s="7" t="str">
        <f t="shared" ca="1" si="470"/>
        <v/>
      </c>
      <c r="X834" s="7">
        <v>4</v>
      </c>
      <c r="Y834" s="7">
        <f t="shared" ca="1" si="471"/>
        <v>1</v>
      </c>
      <c r="Z834" s="10" t="str">
        <f t="shared" ca="1" si="472"/>
        <v/>
      </c>
      <c r="AA834" s="11" t="str">
        <f t="shared" ca="1" si="473"/>
        <v/>
      </c>
      <c r="AB834" s="11" t="str">
        <f t="shared" ca="1" si="474"/>
        <v/>
      </c>
      <c r="AC834" s="11" t="str">
        <f ca="1">IF(AA834="","",IFERROR(VLOOKUP(VALUE(AA834),'(辅)战斗时机表'!$A$4:$C$47,3,FALSE)&amp;IF(AB834="","","("&amp;AB834&amp;")"),"配置错误")&amp;IF(AD834="",""," 或 "))</f>
        <v/>
      </c>
      <c r="AD834" s="7" t="str">
        <f t="shared" ca="1" si="475"/>
        <v/>
      </c>
      <c r="AE834" s="7">
        <v>5</v>
      </c>
      <c r="AF834" s="7">
        <f t="shared" ca="1" si="476"/>
        <v>1</v>
      </c>
      <c r="AG834" s="10" t="str">
        <f t="shared" ca="1" si="477"/>
        <v/>
      </c>
      <c r="AH834" s="11" t="str">
        <f t="shared" ca="1" si="478"/>
        <v/>
      </c>
      <c r="AI834" s="11" t="str">
        <f t="shared" ca="1" si="479"/>
        <v/>
      </c>
      <c r="AJ834" s="11" t="str">
        <f ca="1">IF(AH834="","",IFERROR(VLOOKUP(VALUE(AH834),'(辅)战斗时机表'!$A$4:$C$47,3,FALSE)&amp;IF(AI834="","","("&amp;AI834&amp;")"),"配置错误")&amp;IF(AK834="",""," 或 "))</f>
        <v/>
      </c>
    </row>
    <row r="835" spans="1:36" x14ac:dyDescent="0.15">
      <c r="A835" s="9" t="str">
        <f t="shared" ca="1" si="455"/>
        <v/>
      </c>
      <c r="B835" s="7" t="str">
        <f ca="1">IF(OFFSET(Buff!R$6,ROW()-6,0)="","",OFFSET(Buff!R$6,ROW()-6,0))</f>
        <v/>
      </c>
      <c r="C835" s="7">
        <v>1</v>
      </c>
      <c r="D835" s="7">
        <f t="shared" ca="1" si="456"/>
        <v>1</v>
      </c>
      <c r="E835" s="10" t="str">
        <f t="shared" ca="1" si="457"/>
        <v/>
      </c>
      <c r="F835" s="11" t="str">
        <f t="shared" ca="1" si="458"/>
        <v/>
      </c>
      <c r="G835" s="11" t="str">
        <f t="shared" ca="1" si="459"/>
        <v/>
      </c>
      <c r="H835" s="11" t="str">
        <f ca="1">IF(F835="","",IFERROR(VLOOKUP(VALUE(F835),'(辅)战斗时机表'!$A$4:$C$47,3,FALSE)&amp;IF(G835="","","("&amp;G835&amp;")"),"配置错误")&amp;IF(I835="",""," 或 "))</f>
        <v/>
      </c>
      <c r="I835" s="7" t="str">
        <f t="shared" ca="1" si="460"/>
        <v/>
      </c>
      <c r="J835" s="7">
        <v>2</v>
      </c>
      <c r="K835" s="7">
        <f t="shared" ca="1" si="461"/>
        <v>1</v>
      </c>
      <c r="L835" s="10" t="str">
        <f t="shared" ca="1" si="462"/>
        <v/>
      </c>
      <c r="M835" s="11" t="str">
        <f t="shared" ca="1" si="463"/>
        <v/>
      </c>
      <c r="N835" s="11" t="str">
        <f t="shared" ca="1" si="464"/>
        <v/>
      </c>
      <c r="O835" s="11" t="str">
        <f ca="1">IF(M835="","",IFERROR(VLOOKUP(VALUE(M835),'(辅)战斗时机表'!$A$4:$C$47,3,FALSE)&amp;IF(N835="","","("&amp;N835&amp;")"),"配置错误")&amp;IF(P835="",""," 或 "))</f>
        <v/>
      </c>
      <c r="P835" s="7" t="str">
        <f t="shared" ca="1" si="465"/>
        <v/>
      </c>
      <c r="Q835" s="7">
        <v>3</v>
      </c>
      <c r="R835" s="7">
        <f t="shared" ca="1" si="466"/>
        <v>1</v>
      </c>
      <c r="S835" s="10" t="str">
        <f t="shared" ca="1" si="467"/>
        <v/>
      </c>
      <c r="T835" s="11" t="str">
        <f t="shared" ca="1" si="468"/>
        <v/>
      </c>
      <c r="U835" s="11" t="str">
        <f t="shared" ca="1" si="469"/>
        <v/>
      </c>
      <c r="V835" s="11" t="str">
        <f ca="1">IF(T835="","",IFERROR(VLOOKUP(VALUE(T835),'(辅)战斗时机表'!$A$4:$C$47,3,FALSE)&amp;IF(U835="","","("&amp;U835&amp;")"),"配置错误")&amp;IF(W835="",""," 或 "))</f>
        <v/>
      </c>
      <c r="W835" s="7" t="str">
        <f t="shared" ca="1" si="470"/>
        <v/>
      </c>
      <c r="X835" s="7">
        <v>4</v>
      </c>
      <c r="Y835" s="7">
        <f t="shared" ca="1" si="471"/>
        <v>1</v>
      </c>
      <c r="Z835" s="10" t="str">
        <f t="shared" ca="1" si="472"/>
        <v/>
      </c>
      <c r="AA835" s="11" t="str">
        <f t="shared" ca="1" si="473"/>
        <v/>
      </c>
      <c r="AB835" s="11" t="str">
        <f t="shared" ca="1" si="474"/>
        <v/>
      </c>
      <c r="AC835" s="11" t="str">
        <f ca="1">IF(AA835="","",IFERROR(VLOOKUP(VALUE(AA835),'(辅)战斗时机表'!$A$4:$C$47,3,FALSE)&amp;IF(AB835="","","("&amp;AB835&amp;")"),"配置错误")&amp;IF(AD835="",""," 或 "))</f>
        <v/>
      </c>
      <c r="AD835" s="7" t="str">
        <f t="shared" ca="1" si="475"/>
        <v/>
      </c>
      <c r="AE835" s="7">
        <v>5</v>
      </c>
      <c r="AF835" s="7">
        <f t="shared" ca="1" si="476"/>
        <v>1</v>
      </c>
      <c r="AG835" s="10" t="str">
        <f t="shared" ca="1" si="477"/>
        <v/>
      </c>
      <c r="AH835" s="11" t="str">
        <f t="shared" ca="1" si="478"/>
        <v/>
      </c>
      <c r="AI835" s="11" t="str">
        <f t="shared" ca="1" si="479"/>
        <v/>
      </c>
      <c r="AJ835" s="11" t="str">
        <f ca="1">IF(AH835="","",IFERROR(VLOOKUP(VALUE(AH835),'(辅)战斗时机表'!$A$4:$C$47,3,FALSE)&amp;IF(AI835="","","("&amp;AI835&amp;")"),"配置错误")&amp;IF(AK835="",""," 或 "))</f>
        <v/>
      </c>
    </row>
    <row r="836" spans="1:36" x14ac:dyDescent="0.15">
      <c r="A836" s="9" t="str">
        <f t="shared" ca="1" si="455"/>
        <v/>
      </c>
      <c r="B836" s="7" t="str">
        <f ca="1">IF(OFFSET(Buff!R$6,ROW()-6,0)="","",OFFSET(Buff!R$6,ROW()-6,0))</f>
        <v/>
      </c>
      <c r="C836" s="7">
        <v>1</v>
      </c>
      <c r="D836" s="7">
        <f t="shared" ca="1" si="456"/>
        <v>1</v>
      </c>
      <c r="E836" s="10" t="str">
        <f t="shared" ca="1" si="457"/>
        <v/>
      </c>
      <c r="F836" s="11" t="str">
        <f t="shared" ca="1" si="458"/>
        <v/>
      </c>
      <c r="G836" s="11" t="str">
        <f t="shared" ca="1" si="459"/>
        <v/>
      </c>
      <c r="H836" s="11" t="str">
        <f ca="1">IF(F836="","",IFERROR(VLOOKUP(VALUE(F836),'(辅)战斗时机表'!$A$4:$C$47,3,FALSE)&amp;IF(G836="","","("&amp;G836&amp;")"),"配置错误")&amp;IF(I836="",""," 或 "))</f>
        <v/>
      </c>
      <c r="I836" s="7" t="str">
        <f t="shared" ca="1" si="460"/>
        <v/>
      </c>
      <c r="J836" s="7">
        <v>2</v>
      </c>
      <c r="K836" s="7">
        <f t="shared" ca="1" si="461"/>
        <v>1</v>
      </c>
      <c r="L836" s="10" t="str">
        <f t="shared" ca="1" si="462"/>
        <v/>
      </c>
      <c r="M836" s="11" t="str">
        <f t="shared" ca="1" si="463"/>
        <v/>
      </c>
      <c r="N836" s="11" t="str">
        <f t="shared" ca="1" si="464"/>
        <v/>
      </c>
      <c r="O836" s="11" t="str">
        <f ca="1">IF(M836="","",IFERROR(VLOOKUP(VALUE(M836),'(辅)战斗时机表'!$A$4:$C$47,3,FALSE)&amp;IF(N836="","","("&amp;N836&amp;")"),"配置错误")&amp;IF(P836="",""," 或 "))</f>
        <v/>
      </c>
      <c r="P836" s="7" t="str">
        <f t="shared" ca="1" si="465"/>
        <v/>
      </c>
      <c r="Q836" s="7">
        <v>3</v>
      </c>
      <c r="R836" s="7">
        <f t="shared" ca="1" si="466"/>
        <v>1</v>
      </c>
      <c r="S836" s="10" t="str">
        <f t="shared" ca="1" si="467"/>
        <v/>
      </c>
      <c r="T836" s="11" t="str">
        <f t="shared" ca="1" si="468"/>
        <v/>
      </c>
      <c r="U836" s="11" t="str">
        <f t="shared" ca="1" si="469"/>
        <v/>
      </c>
      <c r="V836" s="11" t="str">
        <f ca="1">IF(T836="","",IFERROR(VLOOKUP(VALUE(T836),'(辅)战斗时机表'!$A$4:$C$47,3,FALSE)&amp;IF(U836="","","("&amp;U836&amp;")"),"配置错误")&amp;IF(W836="",""," 或 "))</f>
        <v/>
      </c>
      <c r="W836" s="7" t="str">
        <f t="shared" ca="1" si="470"/>
        <v/>
      </c>
      <c r="X836" s="7">
        <v>4</v>
      </c>
      <c r="Y836" s="7">
        <f t="shared" ca="1" si="471"/>
        <v>1</v>
      </c>
      <c r="Z836" s="10" t="str">
        <f t="shared" ca="1" si="472"/>
        <v/>
      </c>
      <c r="AA836" s="11" t="str">
        <f t="shared" ca="1" si="473"/>
        <v/>
      </c>
      <c r="AB836" s="11" t="str">
        <f t="shared" ca="1" si="474"/>
        <v/>
      </c>
      <c r="AC836" s="11" t="str">
        <f ca="1">IF(AA836="","",IFERROR(VLOOKUP(VALUE(AA836),'(辅)战斗时机表'!$A$4:$C$47,3,FALSE)&amp;IF(AB836="","","("&amp;AB836&amp;")"),"配置错误")&amp;IF(AD836="",""," 或 "))</f>
        <v/>
      </c>
      <c r="AD836" s="7" t="str">
        <f t="shared" ca="1" si="475"/>
        <v/>
      </c>
      <c r="AE836" s="7">
        <v>5</v>
      </c>
      <c r="AF836" s="7">
        <f t="shared" ca="1" si="476"/>
        <v>1</v>
      </c>
      <c r="AG836" s="10" t="str">
        <f t="shared" ca="1" si="477"/>
        <v/>
      </c>
      <c r="AH836" s="11" t="str">
        <f t="shared" ca="1" si="478"/>
        <v/>
      </c>
      <c r="AI836" s="11" t="str">
        <f t="shared" ca="1" si="479"/>
        <v/>
      </c>
      <c r="AJ836" s="11" t="str">
        <f ca="1">IF(AH836="","",IFERROR(VLOOKUP(VALUE(AH836),'(辅)战斗时机表'!$A$4:$C$47,3,FALSE)&amp;IF(AI836="","","("&amp;AI836&amp;")"),"配置错误")&amp;IF(AK836="",""," 或 "))</f>
        <v/>
      </c>
    </row>
    <row r="837" spans="1:36" x14ac:dyDescent="0.15">
      <c r="A837" s="9" t="str">
        <f t="shared" ca="1" si="455"/>
        <v/>
      </c>
      <c r="B837" s="7" t="str">
        <f ca="1">IF(OFFSET(Buff!R$6,ROW()-6,0)="","",OFFSET(Buff!R$6,ROW()-6,0))</f>
        <v/>
      </c>
      <c r="C837" s="7">
        <v>1</v>
      </c>
      <c r="D837" s="7">
        <f t="shared" ca="1" si="456"/>
        <v>1</v>
      </c>
      <c r="E837" s="10" t="str">
        <f t="shared" ca="1" si="457"/>
        <v/>
      </c>
      <c r="F837" s="11" t="str">
        <f t="shared" ca="1" si="458"/>
        <v/>
      </c>
      <c r="G837" s="11" t="str">
        <f t="shared" ca="1" si="459"/>
        <v/>
      </c>
      <c r="H837" s="11" t="str">
        <f ca="1">IF(F837="","",IFERROR(VLOOKUP(VALUE(F837),'(辅)战斗时机表'!$A$4:$C$47,3,FALSE)&amp;IF(G837="","","("&amp;G837&amp;")"),"配置错误")&amp;IF(I837="",""," 或 "))</f>
        <v/>
      </c>
      <c r="I837" s="7" t="str">
        <f t="shared" ca="1" si="460"/>
        <v/>
      </c>
      <c r="J837" s="7">
        <v>2</v>
      </c>
      <c r="K837" s="7">
        <f t="shared" ca="1" si="461"/>
        <v>1</v>
      </c>
      <c r="L837" s="10" t="str">
        <f t="shared" ca="1" si="462"/>
        <v/>
      </c>
      <c r="M837" s="11" t="str">
        <f t="shared" ca="1" si="463"/>
        <v/>
      </c>
      <c r="N837" s="11" t="str">
        <f t="shared" ca="1" si="464"/>
        <v/>
      </c>
      <c r="O837" s="11" t="str">
        <f ca="1">IF(M837="","",IFERROR(VLOOKUP(VALUE(M837),'(辅)战斗时机表'!$A$4:$C$47,3,FALSE)&amp;IF(N837="","","("&amp;N837&amp;")"),"配置错误")&amp;IF(P837="",""," 或 "))</f>
        <v/>
      </c>
      <c r="P837" s="7" t="str">
        <f t="shared" ca="1" si="465"/>
        <v/>
      </c>
      <c r="Q837" s="7">
        <v>3</v>
      </c>
      <c r="R837" s="7">
        <f t="shared" ca="1" si="466"/>
        <v>1</v>
      </c>
      <c r="S837" s="10" t="str">
        <f t="shared" ca="1" si="467"/>
        <v/>
      </c>
      <c r="T837" s="11" t="str">
        <f t="shared" ca="1" si="468"/>
        <v/>
      </c>
      <c r="U837" s="11" t="str">
        <f t="shared" ca="1" si="469"/>
        <v/>
      </c>
      <c r="V837" s="11" t="str">
        <f ca="1">IF(T837="","",IFERROR(VLOOKUP(VALUE(T837),'(辅)战斗时机表'!$A$4:$C$47,3,FALSE)&amp;IF(U837="","","("&amp;U837&amp;")"),"配置错误")&amp;IF(W837="",""," 或 "))</f>
        <v/>
      </c>
      <c r="W837" s="7" t="str">
        <f t="shared" ca="1" si="470"/>
        <v/>
      </c>
      <c r="X837" s="7">
        <v>4</v>
      </c>
      <c r="Y837" s="7">
        <f t="shared" ca="1" si="471"/>
        <v>1</v>
      </c>
      <c r="Z837" s="10" t="str">
        <f t="shared" ca="1" si="472"/>
        <v/>
      </c>
      <c r="AA837" s="11" t="str">
        <f t="shared" ca="1" si="473"/>
        <v/>
      </c>
      <c r="AB837" s="11" t="str">
        <f t="shared" ca="1" si="474"/>
        <v/>
      </c>
      <c r="AC837" s="11" t="str">
        <f ca="1">IF(AA837="","",IFERROR(VLOOKUP(VALUE(AA837),'(辅)战斗时机表'!$A$4:$C$47,3,FALSE)&amp;IF(AB837="","","("&amp;AB837&amp;")"),"配置错误")&amp;IF(AD837="",""," 或 "))</f>
        <v/>
      </c>
      <c r="AD837" s="7" t="str">
        <f t="shared" ca="1" si="475"/>
        <v/>
      </c>
      <c r="AE837" s="7">
        <v>5</v>
      </c>
      <c r="AF837" s="7">
        <f t="shared" ca="1" si="476"/>
        <v>1</v>
      </c>
      <c r="AG837" s="10" t="str">
        <f t="shared" ca="1" si="477"/>
        <v/>
      </c>
      <c r="AH837" s="11" t="str">
        <f t="shared" ca="1" si="478"/>
        <v/>
      </c>
      <c r="AI837" s="11" t="str">
        <f t="shared" ca="1" si="479"/>
        <v/>
      </c>
      <c r="AJ837" s="11" t="str">
        <f ca="1">IF(AH837="","",IFERROR(VLOOKUP(VALUE(AH837),'(辅)战斗时机表'!$A$4:$C$47,3,FALSE)&amp;IF(AI837="","","("&amp;AI837&amp;")"),"配置错误")&amp;IF(AK837="",""," 或 "))</f>
        <v/>
      </c>
    </row>
    <row r="838" spans="1:36" x14ac:dyDescent="0.15">
      <c r="A838" s="9" t="str">
        <f t="shared" ca="1" si="455"/>
        <v/>
      </c>
      <c r="B838" s="7" t="str">
        <f ca="1">IF(OFFSET(Buff!R$6,ROW()-6,0)="","",OFFSET(Buff!R$6,ROW()-6,0))</f>
        <v/>
      </c>
      <c r="C838" s="7">
        <v>1</v>
      </c>
      <c r="D838" s="7">
        <f t="shared" ca="1" si="456"/>
        <v>1</v>
      </c>
      <c r="E838" s="10" t="str">
        <f t="shared" ca="1" si="457"/>
        <v/>
      </c>
      <c r="F838" s="11" t="str">
        <f t="shared" ca="1" si="458"/>
        <v/>
      </c>
      <c r="G838" s="11" t="str">
        <f t="shared" ca="1" si="459"/>
        <v/>
      </c>
      <c r="H838" s="11" t="str">
        <f ca="1">IF(F838="","",IFERROR(VLOOKUP(VALUE(F838),'(辅)战斗时机表'!$A$4:$C$47,3,FALSE)&amp;IF(G838="","","("&amp;G838&amp;")"),"配置错误")&amp;IF(I838="",""," 或 "))</f>
        <v/>
      </c>
      <c r="I838" s="7" t="str">
        <f t="shared" ca="1" si="460"/>
        <v/>
      </c>
      <c r="J838" s="7">
        <v>2</v>
      </c>
      <c r="K838" s="7">
        <f t="shared" ca="1" si="461"/>
        <v>1</v>
      </c>
      <c r="L838" s="10" t="str">
        <f t="shared" ca="1" si="462"/>
        <v/>
      </c>
      <c r="M838" s="11" t="str">
        <f t="shared" ca="1" si="463"/>
        <v/>
      </c>
      <c r="N838" s="11" t="str">
        <f t="shared" ca="1" si="464"/>
        <v/>
      </c>
      <c r="O838" s="11" t="str">
        <f ca="1">IF(M838="","",IFERROR(VLOOKUP(VALUE(M838),'(辅)战斗时机表'!$A$4:$C$47,3,FALSE)&amp;IF(N838="","","("&amp;N838&amp;")"),"配置错误")&amp;IF(P838="",""," 或 "))</f>
        <v/>
      </c>
      <c r="P838" s="7" t="str">
        <f t="shared" ca="1" si="465"/>
        <v/>
      </c>
      <c r="Q838" s="7">
        <v>3</v>
      </c>
      <c r="R838" s="7">
        <f t="shared" ca="1" si="466"/>
        <v>1</v>
      </c>
      <c r="S838" s="10" t="str">
        <f t="shared" ca="1" si="467"/>
        <v/>
      </c>
      <c r="T838" s="11" t="str">
        <f t="shared" ca="1" si="468"/>
        <v/>
      </c>
      <c r="U838" s="11" t="str">
        <f t="shared" ca="1" si="469"/>
        <v/>
      </c>
      <c r="V838" s="11" t="str">
        <f ca="1">IF(T838="","",IFERROR(VLOOKUP(VALUE(T838),'(辅)战斗时机表'!$A$4:$C$47,3,FALSE)&amp;IF(U838="","","("&amp;U838&amp;")"),"配置错误")&amp;IF(W838="",""," 或 "))</f>
        <v/>
      </c>
      <c r="W838" s="7" t="str">
        <f t="shared" ca="1" si="470"/>
        <v/>
      </c>
      <c r="X838" s="7">
        <v>4</v>
      </c>
      <c r="Y838" s="7">
        <f t="shared" ca="1" si="471"/>
        <v>1</v>
      </c>
      <c r="Z838" s="10" t="str">
        <f t="shared" ca="1" si="472"/>
        <v/>
      </c>
      <c r="AA838" s="11" t="str">
        <f t="shared" ca="1" si="473"/>
        <v/>
      </c>
      <c r="AB838" s="11" t="str">
        <f t="shared" ca="1" si="474"/>
        <v/>
      </c>
      <c r="AC838" s="11" t="str">
        <f ca="1">IF(AA838="","",IFERROR(VLOOKUP(VALUE(AA838),'(辅)战斗时机表'!$A$4:$C$47,3,FALSE)&amp;IF(AB838="","","("&amp;AB838&amp;")"),"配置错误")&amp;IF(AD838="",""," 或 "))</f>
        <v/>
      </c>
      <c r="AD838" s="7" t="str">
        <f t="shared" ca="1" si="475"/>
        <v/>
      </c>
      <c r="AE838" s="7">
        <v>5</v>
      </c>
      <c r="AF838" s="7">
        <f t="shared" ca="1" si="476"/>
        <v>1</v>
      </c>
      <c r="AG838" s="10" t="str">
        <f t="shared" ca="1" si="477"/>
        <v/>
      </c>
      <c r="AH838" s="11" t="str">
        <f t="shared" ca="1" si="478"/>
        <v/>
      </c>
      <c r="AI838" s="11" t="str">
        <f t="shared" ca="1" si="479"/>
        <v/>
      </c>
      <c r="AJ838" s="11" t="str">
        <f ca="1">IF(AH838="","",IFERROR(VLOOKUP(VALUE(AH838),'(辅)战斗时机表'!$A$4:$C$47,3,FALSE)&amp;IF(AI838="","","("&amp;AI838&amp;")"),"配置错误")&amp;IF(AK838="",""," 或 "))</f>
        <v/>
      </c>
    </row>
    <row r="839" spans="1:36" x14ac:dyDescent="0.15">
      <c r="A839" s="9" t="str">
        <f t="shared" ca="1" si="455"/>
        <v/>
      </c>
      <c r="B839" s="7" t="str">
        <f ca="1">IF(OFFSET(Buff!R$6,ROW()-6,0)="","",OFFSET(Buff!R$6,ROW()-6,0))</f>
        <v/>
      </c>
      <c r="C839" s="7">
        <v>1</v>
      </c>
      <c r="D839" s="7">
        <f t="shared" ca="1" si="456"/>
        <v>1</v>
      </c>
      <c r="E839" s="10" t="str">
        <f t="shared" ca="1" si="457"/>
        <v/>
      </c>
      <c r="F839" s="11" t="str">
        <f t="shared" ca="1" si="458"/>
        <v/>
      </c>
      <c r="G839" s="11" t="str">
        <f t="shared" ca="1" si="459"/>
        <v/>
      </c>
      <c r="H839" s="11" t="str">
        <f ca="1">IF(F839="","",IFERROR(VLOOKUP(VALUE(F839),'(辅)战斗时机表'!$A$4:$C$47,3,FALSE)&amp;IF(G839="","","("&amp;G839&amp;")"),"配置错误")&amp;IF(I839="",""," 或 "))</f>
        <v/>
      </c>
      <c r="I839" s="7" t="str">
        <f t="shared" ca="1" si="460"/>
        <v/>
      </c>
      <c r="J839" s="7">
        <v>2</v>
      </c>
      <c r="K839" s="7">
        <f t="shared" ca="1" si="461"/>
        <v>1</v>
      </c>
      <c r="L839" s="10" t="str">
        <f t="shared" ca="1" si="462"/>
        <v/>
      </c>
      <c r="M839" s="11" t="str">
        <f t="shared" ca="1" si="463"/>
        <v/>
      </c>
      <c r="N839" s="11" t="str">
        <f t="shared" ca="1" si="464"/>
        <v/>
      </c>
      <c r="O839" s="11" t="str">
        <f ca="1">IF(M839="","",IFERROR(VLOOKUP(VALUE(M839),'(辅)战斗时机表'!$A$4:$C$47,3,FALSE)&amp;IF(N839="","","("&amp;N839&amp;")"),"配置错误")&amp;IF(P839="",""," 或 "))</f>
        <v/>
      </c>
      <c r="P839" s="7" t="str">
        <f t="shared" ca="1" si="465"/>
        <v/>
      </c>
      <c r="Q839" s="7">
        <v>3</v>
      </c>
      <c r="R839" s="7">
        <f t="shared" ca="1" si="466"/>
        <v>1</v>
      </c>
      <c r="S839" s="10" t="str">
        <f t="shared" ca="1" si="467"/>
        <v/>
      </c>
      <c r="T839" s="11" t="str">
        <f t="shared" ca="1" si="468"/>
        <v/>
      </c>
      <c r="U839" s="11" t="str">
        <f t="shared" ca="1" si="469"/>
        <v/>
      </c>
      <c r="V839" s="11" t="str">
        <f ca="1">IF(T839="","",IFERROR(VLOOKUP(VALUE(T839),'(辅)战斗时机表'!$A$4:$C$47,3,FALSE)&amp;IF(U839="","","("&amp;U839&amp;")"),"配置错误")&amp;IF(W839="",""," 或 "))</f>
        <v/>
      </c>
      <c r="W839" s="7" t="str">
        <f t="shared" ca="1" si="470"/>
        <v/>
      </c>
      <c r="X839" s="7">
        <v>4</v>
      </c>
      <c r="Y839" s="7">
        <f t="shared" ca="1" si="471"/>
        <v>1</v>
      </c>
      <c r="Z839" s="10" t="str">
        <f t="shared" ca="1" si="472"/>
        <v/>
      </c>
      <c r="AA839" s="11" t="str">
        <f t="shared" ca="1" si="473"/>
        <v/>
      </c>
      <c r="AB839" s="11" t="str">
        <f t="shared" ca="1" si="474"/>
        <v/>
      </c>
      <c r="AC839" s="11" t="str">
        <f ca="1">IF(AA839="","",IFERROR(VLOOKUP(VALUE(AA839),'(辅)战斗时机表'!$A$4:$C$47,3,FALSE)&amp;IF(AB839="","","("&amp;AB839&amp;")"),"配置错误")&amp;IF(AD839="",""," 或 "))</f>
        <v/>
      </c>
      <c r="AD839" s="7" t="str">
        <f t="shared" ca="1" si="475"/>
        <v/>
      </c>
      <c r="AE839" s="7">
        <v>5</v>
      </c>
      <c r="AF839" s="7">
        <f t="shared" ca="1" si="476"/>
        <v>1</v>
      </c>
      <c r="AG839" s="10" t="str">
        <f t="shared" ca="1" si="477"/>
        <v/>
      </c>
      <c r="AH839" s="11" t="str">
        <f t="shared" ca="1" si="478"/>
        <v/>
      </c>
      <c r="AI839" s="11" t="str">
        <f t="shared" ca="1" si="479"/>
        <v/>
      </c>
      <c r="AJ839" s="11" t="str">
        <f ca="1">IF(AH839="","",IFERROR(VLOOKUP(VALUE(AH839),'(辅)战斗时机表'!$A$4:$C$47,3,FALSE)&amp;IF(AI839="","","("&amp;AI839&amp;")"),"配置错误")&amp;IF(AK839="",""," 或 "))</f>
        <v/>
      </c>
    </row>
    <row r="840" spans="1:36" x14ac:dyDescent="0.15">
      <c r="A840" s="9" t="str">
        <f t="shared" ca="1" si="455"/>
        <v/>
      </c>
      <c r="B840" s="7" t="str">
        <f ca="1">IF(OFFSET(Buff!R$6,ROW()-6,0)="","",OFFSET(Buff!R$6,ROW()-6,0))</f>
        <v/>
      </c>
      <c r="C840" s="7">
        <v>1</v>
      </c>
      <c r="D840" s="7">
        <f t="shared" ca="1" si="456"/>
        <v>1</v>
      </c>
      <c r="E840" s="10" t="str">
        <f t="shared" ca="1" si="457"/>
        <v/>
      </c>
      <c r="F840" s="11" t="str">
        <f t="shared" ca="1" si="458"/>
        <v/>
      </c>
      <c r="G840" s="11" t="str">
        <f t="shared" ca="1" si="459"/>
        <v/>
      </c>
      <c r="H840" s="11" t="str">
        <f ca="1">IF(F840="","",IFERROR(VLOOKUP(VALUE(F840),'(辅)战斗时机表'!$A$4:$C$47,3,FALSE)&amp;IF(G840="","","("&amp;G840&amp;")"),"配置错误")&amp;IF(I840="",""," 或 "))</f>
        <v/>
      </c>
      <c r="I840" s="7" t="str">
        <f t="shared" ca="1" si="460"/>
        <v/>
      </c>
      <c r="J840" s="7">
        <v>2</v>
      </c>
      <c r="K840" s="7">
        <f t="shared" ca="1" si="461"/>
        <v>1</v>
      </c>
      <c r="L840" s="10" t="str">
        <f t="shared" ca="1" si="462"/>
        <v/>
      </c>
      <c r="M840" s="11" t="str">
        <f t="shared" ca="1" si="463"/>
        <v/>
      </c>
      <c r="N840" s="11" t="str">
        <f t="shared" ca="1" si="464"/>
        <v/>
      </c>
      <c r="O840" s="11" t="str">
        <f ca="1">IF(M840="","",IFERROR(VLOOKUP(VALUE(M840),'(辅)战斗时机表'!$A$4:$C$47,3,FALSE)&amp;IF(N840="","","("&amp;N840&amp;")"),"配置错误")&amp;IF(P840="",""," 或 "))</f>
        <v/>
      </c>
      <c r="P840" s="7" t="str">
        <f t="shared" ca="1" si="465"/>
        <v/>
      </c>
      <c r="Q840" s="7">
        <v>3</v>
      </c>
      <c r="R840" s="7">
        <f t="shared" ca="1" si="466"/>
        <v>1</v>
      </c>
      <c r="S840" s="10" t="str">
        <f t="shared" ca="1" si="467"/>
        <v/>
      </c>
      <c r="T840" s="11" t="str">
        <f t="shared" ca="1" si="468"/>
        <v/>
      </c>
      <c r="U840" s="11" t="str">
        <f t="shared" ca="1" si="469"/>
        <v/>
      </c>
      <c r="V840" s="11" t="str">
        <f ca="1">IF(T840="","",IFERROR(VLOOKUP(VALUE(T840),'(辅)战斗时机表'!$A$4:$C$47,3,FALSE)&amp;IF(U840="","","("&amp;U840&amp;")"),"配置错误")&amp;IF(W840="",""," 或 "))</f>
        <v/>
      </c>
      <c r="W840" s="7" t="str">
        <f t="shared" ca="1" si="470"/>
        <v/>
      </c>
      <c r="X840" s="7">
        <v>4</v>
      </c>
      <c r="Y840" s="7">
        <f t="shared" ca="1" si="471"/>
        <v>1</v>
      </c>
      <c r="Z840" s="10" t="str">
        <f t="shared" ca="1" si="472"/>
        <v/>
      </c>
      <c r="AA840" s="11" t="str">
        <f t="shared" ca="1" si="473"/>
        <v/>
      </c>
      <c r="AB840" s="11" t="str">
        <f t="shared" ca="1" si="474"/>
        <v/>
      </c>
      <c r="AC840" s="11" t="str">
        <f ca="1">IF(AA840="","",IFERROR(VLOOKUP(VALUE(AA840),'(辅)战斗时机表'!$A$4:$C$47,3,FALSE)&amp;IF(AB840="","","("&amp;AB840&amp;")"),"配置错误")&amp;IF(AD840="",""," 或 "))</f>
        <v/>
      </c>
      <c r="AD840" s="7" t="str">
        <f t="shared" ca="1" si="475"/>
        <v/>
      </c>
      <c r="AE840" s="7">
        <v>5</v>
      </c>
      <c r="AF840" s="7">
        <f t="shared" ca="1" si="476"/>
        <v>1</v>
      </c>
      <c r="AG840" s="10" t="str">
        <f t="shared" ca="1" si="477"/>
        <v/>
      </c>
      <c r="AH840" s="11" t="str">
        <f t="shared" ca="1" si="478"/>
        <v/>
      </c>
      <c r="AI840" s="11" t="str">
        <f t="shared" ca="1" si="479"/>
        <v/>
      </c>
      <c r="AJ840" s="11" t="str">
        <f ca="1">IF(AH840="","",IFERROR(VLOOKUP(VALUE(AH840),'(辅)战斗时机表'!$A$4:$C$47,3,FALSE)&amp;IF(AI840="","","("&amp;AI840&amp;")"),"配置错误")&amp;IF(AK840="",""," 或 "))</f>
        <v/>
      </c>
    </row>
    <row r="841" spans="1:36" x14ac:dyDescent="0.15">
      <c r="A841" s="9" t="str">
        <f t="shared" ca="1" si="455"/>
        <v/>
      </c>
      <c r="B841" s="7" t="str">
        <f ca="1">IF(OFFSET(Buff!R$6,ROW()-6,0)="","",OFFSET(Buff!R$6,ROW()-6,0))</f>
        <v/>
      </c>
      <c r="C841" s="7">
        <v>1</v>
      </c>
      <c r="D841" s="7">
        <f t="shared" ca="1" si="456"/>
        <v>1</v>
      </c>
      <c r="E841" s="10" t="str">
        <f t="shared" ca="1" si="457"/>
        <v/>
      </c>
      <c r="F841" s="11" t="str">
        <f t="shared" ca="1" si="458"/>
        <v/>
      </c>
      <c r="G841" s="11" t="str">
        <f t="shared" ca="1" si="459"/>
        <v/>
      </c>
      <c r="H841" s="11" t="str">
        <f ca="1">IF(F841="","",IFERROR(VLOOKUP(VALUE(F841),'(辅)战斗时机表'!$A$4:$C$47,3,FALSE)&amp;IF(G841="","","("&amp;G841&amp;")"),"配置错误")&amp;IF(I841="",""," 或 "))</f>
        <v/>
      </c>
      <c r="I841" s="7" t="str">
        <f t="shared" ca="1" si="460"/>
        <v/>
      </c>
      <c r="J841" s="7">
        <v>2</v>
      </c>
      <c r="K841" s="7">
        <f t="shared" ca="1" si="461"/>
        <v>1</v>
      </c>
      <c r="L841" s="10" t="str">
        <f t="shared" ca="1" si="462"/>
        <v/>
      </c>
      <c r="M841" s="11" t="str">
        <f t="shared" ca="1" si="463"/>
        <v/>
      </c>
      <c r="N841" s="11" t="str">
        <f t="shared" ca="1" si="464"/>
        <v/>
      </c>
      <c r="O841" s="11" t="str">
        <f ca="1">IF(M841="","",IFERROR(VLOOKUP(VALUE(M841),'(辅)战斗时机表'!$A$4:$C$47,3,FALSE)&amp;IF(N841="","","("&amp;N841&amp;")"),"配置错误")&amp;IF(P841="",""," 或 "))</f>
        <v/>
      </c>
      <c r="P841" s="7" t="str">
        <f t="shared" ca="1" si="465"/>
        <v/>
      </c>
      <c r="Q841" s="7">
        <v>3</v>
      </c>
      <c r="R841" s="7">
        <f t="shared" ca="1" si="466"/>
        <v>1</v>
      </c>
      <c r="S841" s="10" t="str">
        <f t="shared" ca="1" si="467"/>
        <v/>
      </c>
      <c r="T841" s="11" t="str">
        <f t="shared" ca="1" si="468"/>
        <v/>
      </c>
      <c r="U841" s="11" t="str">
        <f t="shared" ca="1" si="469"/>
        <v/>
      </c>
      <c r="V841" s="11" t="str">
        <f ca="1">IF(T841="","",IFERROR(VLOOKUP(VALUE(T841),'(辅)战斗时机表'!$A$4:$C$47,3,FALSE)&amp;IF(U841="","","("&amp;U841&amp;")"),"配置错误")&amp;IF(W841="",""," 或 "))</f>
        <v/>
      </c>
      <c r="W841" s="7" t="str">
        <f t="shared" ca="1" si="470"/>
        <v/>
      </c>
      <c r="X841" s="7">
        <v>4</v>
      </c>
      <c r="Y841" s="7">
        <f t="shared" ca="1" si="471"/>
        <v>1</v>
      </c>
      <c r="Z841" s="10" t="str">
        <f t="shared" ca="1" si="472"/>
        <v/>
      </c>
      <c r="AA841" s="11" t="str">
        <f t="shared" ca="1" si="473"/>
        <v/>
      </c>
      <c r="AB841" s="11" t="str">
        <f t="shared" ca="1" si="474"/>
        <v/>
      </c>
      <c r="AC841" s="11" t="str">
        <f ca="1">IF(AA841="","",IFERROR(VLOOKUP(VALUE(AA841),'(辅)战斗时机表'!$A$4:$C$47,3,FALSE)&amp;IF(AB841="","","("&amp;AB841&amp;")"),"配置错误")&amp;IF(AD841="",""," 或 "))</f>
        <v/>
      </c>
      <c r="AD841" s="7" t="str">
        <f t="shared" ca="1" si="475"/>
        <v/>
      </c>
      <c r="AE841" s="7">
        <v>5</v>
      </c>
      <c r="AF841" s="7">
        <f t="shared" ca="1" si="476"/>
        <v>1</v>
      </c>
      <c r="AG841" s="10" t="str">
        <f t="shared" ca="1" si="477"/>
        <v/>
      </c>
      <c r="AH841" s="11" t="str">
        <f t="shared" ca="1" si="478"/>
        <v/>
      </c>
      <c r="AI841" s="11" t="str">
        <f t="shared" ca="1" si="479"/>
        <v/>
      </c>
      <c r="AJ841" s="11" t="str">
        <f ca="1">IF(AH841="","",IFERROR(VLOOKUP(VALUE(AH841),'(辅)战斗时机表'!$A$4:$C$47,3,FALSE)&amp;IF(AI841="","","("&amp;AI841&amp;")"),"配置错误")&amp;IF(AK841="",""," 或 "))</f>
        <v/>
      </c>
    </row>
    <row r="842" spans="1:36" x14ac:dyDescent="0.15">
      <c r="A842" s="9" t="str">
        <f t="shared" ca="1" si="455"/>
        <v/>
      </c>
      <c r="B842" s="7" t="str">
        <f ca="1">IF(OFFSET(Buff!R$6,ROW()-6,0)="","",OFFSET(Buff!R$6,ROW()-6,0))</f>
        <v/>
      </c>
      <c r="C842" s="7">
        <v>1</v>
      </c>
      <c r="D842" s="7">
        <f t="shared" ca="1" si="456"/>
        <v>1</v>
      </c>
      <c r="E842" s="10" t="str">
        <f t="shared" ca="1" si="457"/>
        <v/>
      </c>
      <c r="F842" s="11" t="str">
        <f t="shared" ca="1" si="458"/>
        <v/>
      </c>
      <c r="G842" s="11" t="str">
        <f t="shared" ca="1" si="459"/>
        <v/>
      </c>
      <c r="H842" s="11" t="str">
        <f ca="1">IF(F842="","",IFERROR(VLOOKUP(VALUE(F842),'(辅)战斗时机表'!$A$4:$C$47,3,FALSE)&amp;IF(G842="","","("&amp;G842&amp;")"),"配置错误")&amp;IF(I842="",""," 或 "))</f>
        <v/>
      </c>
      <c r="I842" s="7" t="str">
        <f t="shared" ca="1" si="460"/>
        <v/>
      </c>
      <c r="J842" s="7">
        <v>2</v>
      </c>
      <c r="K842" s="7">
        <f t="shared" ca="1" si="461"/>
        <v>1</v>
      </c>
      <c r="L842" s="10" t="str">
        <f t="shared" ca="1" si="462"/>
        <v/>
      </c>
      <c r="M842" s="11" t="str">
        <f t="shared" ca="1" si="463"/>
        <v/>
      </c>
      <c r="N842" s="11" t="str">
        <f t="shared" ca="1" si="464"/>
        <v/>
      </c>
      <c r="O842" s="11" t="str">
        <f ca="1">IF(M842="","",IFERROR(VLOOKUP(VALUE(M842),'(辅)战斗时机表'!$A$4:$C$47,3,FALSE)&amp;IF(N842="","","("&amp;N842&amp;")"),"配置错误")&amp;IF(P842="",""," 或 "))</f>
        <v/>
      </c>
      <c r="P842" s="7" t="str">
        <f t="shared" ca="1" si="465"/>
        <v/>
      </c>
      <c r="Q842" s="7">
        <v>3</v>
      </c>
      <c r="R842" s="7">
        <f t="shared" ca="1" si="466"/>
        <v>1</v>
      </c>
      <c r="S842" s="10" t="str">
        <f t="shared" ca="1" si="467"/>
        <v/>
      </c>
      <c r="T842" s="11" t="str">
        <f t="shared" ca="1" si="468"/>
        <v/>
      </c>
      <c r="U842" s="11" t="str">
        <f t="shared" ca="1" si="469"/>
        <v/>
      </c>
      <c r="V842" s="11" t="str">
        <f ca="1">IF(T842="","",IFERROR(VLOOKUP(VALUE(T842),'(辅)战斗时机表'!$A$4:$C$47,3,FALSE)&amp;IF(U842="","","("&amp;U842&amp;")"),"配置错误")&amp;IF(W842="",""," 或 "))</f>
        <v/>
      </c>
      <c r="W842" s="7" t="str">
        <f t="shared" ca="1" si="470"/>
        <v/>
      </c>
      <c r="X842" s="7">
        <v>4</v>
      </c>
      <c r="Y842" s="7">
        <f t="shared" ca="1" si="471"/>
        <v>1</v>
      </c>
      <c r="Z842" s="10" t="str">
        <f t="shared" ca="1" si="472"/>
        <v/>
      </c>
      <c r="AA842" s="11" t="str">
        <f t="shared" ca="1" si="473"/>
        <v/>
      </c>
      <c r="AB842" s="11" t="str">
        <f t="shared" ca="1" si="474"/>
        <v/>
      </c>
      <c r="AC842" s="11" t="str">
        <f ca="1">IF(AA842="","",IFERROR(VLOOKUP(VALUE(AA842),'(辅)战斗时机表'!$A$4:$C$47,3,FALSE)&amp;IF(AB842="","","("&amp;AB842&amp;")"),"配置错误")&amp;IF(AD842="",""," 或 "))</f>
        <v/>
      </c>
      <c r="AD842" s="7" t="str">
        <f t="shared" ca="1" si="475"/>
        <v/>
      </c>
      <c r="AE842" s="7">
        <v>5</v>
      </c>
      <c r="AF842" s="7">
        <f t="shared" ca="1" si="476"/>
        <v>1</v>
      </c>
      <c r="AG842" s="10" t="str">
        <f t="shared" ca="1" si="477"/>
        <v/>
      </c>
      <c r="AH842" s="11" t="str">
        <f t="shared" ca="1" si="478"/>
        <v/>
      </c>
      <c r="AI842" s="11" t="str">
        <f t="shared" ca="1" si="479"/>
        <v/>
      </c>
      <c r="AJ842" s="11" t="str">
        <f ca="1">IF(AH842="","",IFERROR(VLOOKUP(VALUE(AH842),'(辅)战斗时机表'!$A$4:$C$47,3,FALSE)&amp;IF(AI842="","","("&amp;AI842&amp;")"),"配置错误")&amp;IF(AK842="",""," 或 "))</f>
        <v/>
      </c>
    </row>
    <row r="843" spans="1:36" x14ac:dyDescent="0.15">
      <c r="A843" s="9" t="str">
        <f t="shared" ca="1" si="455"/>
        <v/>
      </c>
      <c r="B843" s="7" t="str">
        <f ca="1">IF(OFFSET(Buff!R$6,ROW()-6,0)="","",OFFSET(Buff!R$6,ROW()-6,0))</f>
        <v/>
      </c>
      <c r="C843" s="7">
        <v>1</v>
      </c>
      <c r="D843" s="7">
        <f t="shared" ca="1" si="456"/>
        <v>1</v>
      </c>
      <c r="E843" s="10" t="str">
        <f t="shared" ca="1" si="457"/>
        <v/>
      </c>
      <c r="F843" s="11" t="str">
        <f t="shared" ca="1" si="458"/>
        <v/>
      </c>
      <c r="G843" s="11" t="str">
        <f t="shared" ca="1" si="459"/>
        <v/>
      </c>
      <c r="H843" s="11" t="str">
        <f ca="1">IF(F843="","",IFERROR(VLOOKUP(VALUE(F843),'(辅)战斗时机表'!$A$4:$C$47,3,FALSE)&amp;IF(G843="","","("&amp;G843&amp;")"),"配置错误")&amp;IF(I843="",""," 或 "))</f>
        <v/>
      </c>
      <c r="I843" s="7" t="str">
        <f t="shared" ca="1" si="460"/>
        <v/>
      </c>
      <c r="J843" s="7">
        <v>2</v>
      </c>
      <c r="K843" s="7">
        <f t="shared" ca="1" si="461"/>
        <v>1</v>
      </c>
      <c r="L843" s="10" t="str">
        <f t="shared" ca="1" si="462"/>
        <v/>
      </c>
      <c r="M843" s="11" t="str">
        <f t="shared" ca="1" si="463"/>
        <v/>
      </c>
      <c r="N843" s="11" t="str">
        <f t="shared" ca="1" si="464"/>
        <v/>
      </c>
      <c r="O843" s="11" t="str">
        <f ca="1">IF(M843="","",IFERROR(VLOOKUP(VALUE(M843),'(辅)战斗时机表'!$A$4:$C$47,3,FALSE)&amp;IF(N843="","","("&amp;N843&amp;")"),"配置错误")&amp;IF(P843="",""," 或 "))</f>
        <v/>
      </c>
      <c r="P843" s="7" t="str">
        <f t="shared" ca="1" si="465"/>
        <v/>
      </c>
      <c r="Q843" s="7">
        <v>3</v>
      </c>
      <c r="R843" s="7">
        <f t="shared" ca="1" si="466"/>
        <v>1</v>
      </c>
      <c r="S843" s="10" t="str">
        <f t="shared" ca="1" si="467"/>
        <v/>
      </c>
      <c r="T843" s="11" t="str">
        <f t="shared" ca="1" si="468"/>
        <v/>
      </c>
      <c r="U843" s="11" t="str">
        <f t="shared" ca="1" si="469"/>
        <v/>
      </c>
      <c r="V843" s="11" t="str">
        <f ca="1">IF(T843="","",IFERROR(VLOOKUP(VALUE(T843),'(辅)战斗时机表'!$A$4:$C$47,3,FALSE)&amp;IF(U843="","","("&amp;U843&amp;")"),"配置错误")&amp;IF(W843="",""," 或 "))</f>
        <v/>
      </c>
      <c r="W843" s="7" t="str">
        <f t="shared" ca="1" si="470"/>
        <v/>
      </c>
      <c r="X843" s="7">
        <v>4</v>
      </c>
      <c r="Y843" s="7">
        <f t="shared" ca="1" si="471"/>
        <v>1</v>
      </c>
      <c r="Z843" s="10" t="str">
        <f t="shared" ca="1" si="472"/>
        <v/>
      </c>
      <c r="AA843" s="11" t="str">
        <f t="shared" ca="1" si="473"/>
        <v/>
      </c>
      <c r="AB843" s="11" t="str">
        <f t="shared" ca="1" si="474"/>
        <v/>
      </c>
      <c r="AC843" s="11" t="str">
        <f ca="1">IF(AA843="","",IFERROR(VLOOKUP(VALUE(AA843),'(辅)战斗时机表'!$A$4:$C$47,3,FALSE)&amp;IF(AB843="","","("&amp;AB843&amp;")"),"配置错误")&amp;IF(AD843="",""," 或 "))</f>
        <v/>
      </c>
      <c r="AD843" s="7" t="str">
        <f t="shared" ca="1" si="475"/>
        <v/>
      </c>
      <c r="AE843" s="7">
        <v>5</v>
      </c>
      <c r="AF843" s="7">
        <f t="shared" ca="1" si="476"/>
        <v>1</v>
      </c>
      <c r="AG843" s="10" t="str">
        <f t="shared" ca="1" si="477"/>
        <v/>
      </c>
      <c r="AH843" s="11" t="str">
        <f t="shared" ca="1" si="478"/>
        <v/>
      </c>
      <c r="AI843" s="11" t="str">
        <f t="shared" ca="1" si="479"/>
        <v/>
      </c>
      <c r="AJ843" s="11" t="str">
        <f ca="1">IF(AH843="","",IFERROR(VLOOKUP(VALUE(AH843),'(辅)战斗时机表'!$A$4:$C$47,3,FALSE)&amp;IF(AI843="","","("&amp;AI843&amp;")"),"配置错误")&amp;IF(AK843="",""," 或 "))</f>
        <v/>
      </c>
    </row>
    <row r="844" spans="1:36" x14ac:dyDescent="0.15">
      <c r="A844" s="9" t="str">
        <f t="shared" ca="1" si="455"/>
        <v/>
      </c>
      <c r="B844" s="7" t="str">
        <f ca="1">IF(OFFSET(Buff!R$6,ROW()-6,0)="","",OFFSET(Buff!R$6,ROW()-6,0))</f>
        <v/>
      </c>
      <c r="C844" s="7">
        <v>1</v>
      </c>
      <c r="D844" s="7">
        <f t="shared" ca="1" si="456"/>
        <v>1</v>
      </c>
      <c r="E844" s="10" t="str">
        <f t="shared" ca="1" si="457"/>
        <v/>
      </c>
      <c r="F844" s="11" t="str">
        <f t="shared" ca="1" si="458"/>
        <v/>
      </c>
      <c r="G844" s="11" t="str">
        <f t="shared" ca="1" si="459"/>
        <v/>
      </c>
      <c r="H844" s="11" t="str">
        <f ca="1">IF(F844="","",IFERROR(VLOOKUP(VALUE(F844),'(辅)战斗时机表'!$A$4:$C$47,3,FALSE)&amp;IF(G844="","","("&amp;G844&amp;")"),"配置错误")&amp;IF(I844="",""," 或 "))</f>
        <v/>
      </c>
      <c r="I844" s="7" t="str">
        <f t="shared" ca="1" si="460"/>
        <v/>
      </c>
      <c r="J844" s="7">
        <v>2</v>
      </c>
      <c r="K844" s="7">
        <f t="shared" ca="1" si="461"/>
        <v>1</v>
      </c>
      <c r="L844" s="10" t="str">
        <f t="shared" ca="1" si="462"/>
        <v/>
      </c>
      <c r="M844" s="11" t="str">
        <f t="shared" ca="1" si="463"/>
        <v/>
      </c>
      <c r="N844" s="11" t="str">
        <f t="shared" ca="1" si="464"/>
        <v/>
      </c>
      <c r="O844" s="11" t="str">
        <f ca="1">IF(M844="","",IFERROR(VLOOKUP(VALUE(M844),'(辅)战斗时机表'!$A$4:$C$47,3,FALSE)&amp;IF(N844="","","("&amp;N844&amp;")"),"配置错误")&amp;IF(P844="",""," 或 "))</f>
        <v/>
      </c>
      <c r="P844" s="7" t="str">
        <f t="shared" ca="1" si="465"/>
        <v/>
      </c>
      <c r="Q844" s="7">
        <v>3</v>
      </c>
      <c r="R844" s="7">
        <f t="shared" ca="1" si="466"/>
        <v>1</v>
      </c>
      <c r="S844" s="10" t="str">
        <f t="shared" ca="1" si="467"/>
        <v/>
      </c>
      <c r="T844" s="11" t="str">
        <f t="shared" ca="1" si="468"/>
        <v/>
      </c>
      <c r="U844" s="11" t="str">
        <f t="shared" ca="1" si="469"/>
        <v/>
      </c>
      <c r="V844" s="11" t="str">
        <f ca="1">IF(T844="","",IFERROR(VLOOKUP(VALUE(T844),'(辅)战斗时机表'!$A$4:$C$47,3,FALSE)&amp;IF(U844="","","("&amp;U844&amp;")"),"配置错误")&amp;IF(W844="",""," 或 "))</f>
        <v/>
      </c>
      <c r="W844" s="7" t="str">
        <f t="shared" ca="1" si="470"/>
        <v/>
      </c>
      <c r="X844" s="7">
        <v>4</v>
      </c>
      <c r="Y844" s="7">
        <f t="shared" ca="1" si="471"/>
        <v>1</v>
      </c>
      <c r="Z844" s="10" t="str">
        <f t="shared" ca="1" si="472"/>
        <v/>
      </c>
      <c r="AA844" s="11" t="str">
        <f t="shared" ca="1" si="473"/>
        <v/>
      </c>
      <c r="AB844" s="11" t="str">
        <f t="shared" ca="1" si="474"/>
        <v/>
      </c>
      <c r="AC844" s="11" t="str">
        <f ca="1">IF(AA844="","",IFERROR(VLOOKUP(VALUE(AA844),'(辅)战斗时机表'!$A$4:$C$47,3,FALSE)&amp;IF(AB844="","","("&amp;AB844&amp;")"),"配置错误")&amp;IF(AD844="",""," 或 "))</f>
        <v/>
      </c>
      <c r="AD844" s="7" t="str">
        <f t="shared" ca="1" si="475"/>
        <v/>
      </c>
      <c r="AE844" s="7">
        <v>5</v>
      </c>
      <c r="AF844" s="7">
        <f t="shared" ca="1" si="476"/>
        <v>1</v>
      </c>
      <c r="AG844" s="10" t="str">
        <f t="shared" ca="1" si="477"/>
        <v/>
      </c>
      <c r="AH844" s="11" t="str">
        <f t="shared" ca="1" si="478"/>
        <v/>
      </c>
      <c r="AI844" s="11" t="str">
        <f t="shared" ca="1" si="479"/>
        <v/>
      </c>
      <c r="AJ844" s="11" t="str">
        <f ca="1">IF(AH844="","",IFERROR(VLOOKUP(VALUE(AH844),'(辅)战斗时机表'!$A$4:$C$47,3,FALSE)&amp;IF(AI844="","","("&amp;AI844&amp;")"),"配置错误")&amp;IF(AK844="",""," 或 "))</f>
        <v/>
      </c>
    </row>
    <row r="845" spans="1:36" x14ac:dyDescent="0.15">
      <c r="A845" s="9" t="str">
        <f t="shared" ca="1" si="455"/>
        <v/>
      </c>
      <c r="B845" s="7" t="str">
        <f ca="1">IF(OFFSET(Buff!R$6,ROW()-6,0)="","",OFFSET(Buff!R$6,ROW()-6,0))</f>
        <v/>
      </c>
      <c r="C845" s="7">
        <v>1</v>
      </c>
      <c r="D845" s="7">
        <f t="shared" ca="1" si="456"/>
        <v>1</v>
      </c>
      <c r="E845" s="10" t="str">
        <f t="shared" ca="1" si="457"/>
        <v/>
      </c>
      <c r="F845" s="11" t="str">
        <f t="shared" ca="1" si="458"/>
        <v/>
      </c>
      <c r="G845" s="11" t="str">
        <f t="shared" ca="1" si="459"/>
        <v/>
      </c>
      <c r="H845" s="11" t="str">
        <f ca="1">IF(F845="","",IFERROR(VLOOKUP(VALUE(F845),'(辅)战斗时机表'!$A$4:$C$47,3,FALSE)&amp;IF(G845="","","("&amp;G845&amp;")"),"配置错误")&amp;IF(I845="",""," 或 "))</f>
        <v/>
      </c>
      <c r="I845" s="7" t="str">
        <f t="shared" ca="1" si="460"/>
        <v/>
      </c>
      <c r="J845" s="7">
        <v>2</v>
      </c>
      <c r="K845" s="7">
        <f t="shared" ca="1" si="461"/>
        <v>1</v>
      </c>
      <c r="L845" s="10" t="str">
        <f t="shared" ca="1" si="462"/>
        <v/>
      </c>
      <c r="M845" s="11" t="str">
        <f t="shared" ca="1" si="463"/>
        <v/>
      </c>
      <c r="N845" s="11" t="str">
        <f t="shared" ca="1" si="464"/>
        <v/>
      </c>
      <c r="O845" s="11" t="str">
        <f ca="1">IF(M845="","",IFERROR(VLOOKUP(VALUE(M845),'(辅)战斗时机表'!$A$4:$C$47,3,FALSE)&amp;IF(N845="","","("&amp;N845&amp;")"),"配置错误")&amp;IF(P845="",""," 或 "))</f>
        <v/>
      </c>
      <c r="P845" s="7" t="str">
        <f t="shared" ca="1" si="465"/>
        <v/>
      </c>
      <c r="Q845" s="7">
        <v>3</v>
      </c>
      <c r="R845" s="7">
        <f t="shared" ca="1" si="466"/>
        <v>1</v>
      </c>
      <c r="S845" s="10" t="str">
        <f t="shared" ca="1" si="467"/>
        <v/>
      </c>
      <c r="T845" s="11" t="str">
        <f t="shared" ca="1" si="468"/>
        <v/>
      </c>
      <c r="U845" s="11" t="str">
        <f t="shared" ca="1" si="469"/>
        <v/>
      </c>
      <c r="V845" s="11" t="str">
        <f ca="1">IF(T845="","",IFERROR(VLOOKUP(VALUE(T845),'(辅)战斗时机表'!$A$4:$C$47,3,FALSE)&amp;IF(U845="","","("&amp;U845&amp;")"),"配置错误")&amp;IF(W845="",""," 或 "))</f>
        <v/>
      </c>
      <c r="W845" s="7" t="str">
        <f t="shared" ca="1" si="470"/>
        <v/>
      </c>
      <c r="X845" s="7">
        <v>4</v>
      </c>
      <c r="Y845" s="7">
        <f t="shared" ca="1" si="471"/>
        <v>1</v>
      </c>
      <c r="Z845" s="10" t="str">
        <f t="shared" ca="1" si="472"/>
        <v/>
      </c>
      <c r="AA845" s="11" t="str">
        <f t="shared" ca="1" si="473"/>
        <v/>
      </c>
      <c r="AB845" s="11" t="str">
        <f t="shared" ca="1" si="474"/>
        <v/>
      </c>
      <c r="AC845" s="11" t="str">
        <f ca="1">IF(AA845="","",IFERROR(VLOOKUP(VALUE(AA845),'(辅)战斗时机表'!$A$4:$C$47,3,FALSE)&amp;IF(AB845="","","("&amp;AB845&amp;")"),"配置错误")&amp;IF(AD845="",""," 或 "))</f>
        <v/>
      </c>
      <c r="AD845" s="7" t="str">
        <f t="shared" ca="1" si="475"/>
        <v/>
      </c>
      <c r="AE845" s="7">
        <v>5</v>
      </c>
      <c r="AF845" s="7">
        <f t="shared" ca="1" si="476"/>
        <v>1</v>
      </c>
      <c r="AG845" s="10" t="str">
        <f t="shared" ca="1" si="477"/>
        <v/>
      </c>
      <c r="AH845" s="11" t="str">
        <f t="shared" ca="1" si="478"/>
        <v/>
      </c>
      <c r="AI845" s="11" t="str">
        <f t="shared" ca="1" si="479"/>
        <v/>
      </c>
      <c r="AJ845" s="11" t="str">
        <f ca="1">IF(AH845="","",IFERROR(VLOOKUP(VALUE(AH845),'(辅)战斗时机表'!$A$4:$C$47,3,FALSE)&amp;IF(AI845="","","("&amp;AI845&amp;")"),"配置错误")&amp;IF(AK845="",""," 或 "))</f>
        <v/>
      </c>
    </row>
    <row r="846" spans="1:36" x14ac:dyDescent="0.15">
      <c r="A846" s="9" t="str">
        <f t="shared" ca="1" si="455"/>
        <v/>
      </c>
      <c r="B846" s="7" t="str">
        <f ca="1">IF(OFFSET(Buff!R$6,ROW()-6,0)="","",OFFSET(Buff!R$6,ROW()-6,0))</f>
        <v/>
      </c>
      <c r="C846" s="7">
        <v>1</v>
      </c>
      <c r="D846" s="7">
        <f t="shared" ca="1" si="456"/>
        <v>1</v>
      </c>
      <c r="E846" s="10" t="str">
        <f t="shared" ca="1" si="457"/>
        <v/>
      </c>
      <c r="F846" s="11" t="str">
        <f t="shared" ca="1" si="458"/>
        <v/>
      </c>
      <c r="G846" s="11" t="str">
        <f t="shared" ca="1" si="459"/>
        <v/>
      </c>
      <c r="H846" s="11" t="str">
        <f ca="1">IF(F846="","",IFERROR(VLOOKUP(VALUE(F846),'(辅)战斗时机表'!$A$4:$C$47,3,FALSE)&amp;IF(G846="","","("&amp;G846&amp;")"),"配置错误")&amp;IF(I846="",""," 或 "))</f>
        <v/>
      </c>
      <c r="I846" s="7" t="str">
        <f t="shared" ca="1" si="460"/>
        <v/>
      </c>
      <c r="J846" s="7">
        <v>2</v>
      </c>
      <c r="K846" s="7">
        <f t="shared" ca="1" si="461"/>
        <v>1</v>
      </c>
      <c r="L846" s="10" t="str">
        <f t="shared" ca="1" si="462"/>
        <v/>
      </c>
      <c r="M846" s="11" t="str">
        <f t="shared" ca="1" si="463"/>
        <v/>
      </c>
      <c r="N846" s="11" t="str">
        <f t="shared" ca="1" si="464"/>
        <v/>
      </c>
      <c r="O846" s="11" t="str">
        <f ca="1">IF(M846="","",IFERROR(VLOOKUP(VALUE(M846),'(辅)战斗时机表'!$A$4:$C$47,3,FALSE)&amp;IF(N846="","","("&amp;N846&amp;")"),"配置错误")&amp;IF(P846="",""," 或 "))</f>
        <v/>
      </c>
      <c r="P846" s="7" t="str">
        <f t="shared" ca="1" si="465"/>
        <v/>
      </c>
      <c r="Q846" s="7">
        <v>3</v>
      </c>
      <c r="R846" s="7">
        <f t="shared" ca="1" si="466"/>
        <v>1</v>
      </c>
      <c r="S846" s="10" t="str">
        <f t="shared" ca="1" si="467"/>
        <v/>
      </c>
      <c r="T846" s="11" t="str">
        <f t="shared" ca="1" si="468"/>
        <v/>
      </c>
      <c r="U846" s="11" t="str">
        <f t="shared" ca="1" si="469"/>
        <v/>
      </c>
      <c r="V846" s="11" t="str">
        <f ca="1">IF(T846="","",IFERROR(VLOOKUP(VALUE(T846),'(辅)战斗时机表'!$A$4:$C$47,3,FALSE)&amp;IF(U846="","","("&amp;U846&amp;")"),"配置错误")&amp;IF(W846="",""," 或 "))</f>
        <v/>
      </c>
      <c r="W846" s="7" t="str">
        <f t="shared" ca="1" si="470"/>
        <v/>
      </c>
      <c r="X846" s="7">
        <v>4</v>
      </c>
      <c r="Y846" s="7">
        <f t="shared" ca="1" si="471"/>
        <v>1</v>
      </c>
      <c r="Z846" s="10" t="str">
        <f t="shared" ca="1" si="472"/>
        <v/>
      </c>
      <c r="AA846" s="11" t="str">
        <f t="shared" ca="1" si="473"/>
        <v/>
      </c>
      <c r="AB846" s="11" t="str">
        <f t="shared" ca="1" si="474"/>
        <v/>
      </c>
      <c r="AC846" s="11" t="str">
        <f ca="1">IF(AA846="","",IFERROR(VLOOKUP(VALUE(AA846),'(辅)战斗时机表'!$A$4:$C$47,3,FALSE)&amp;IF(AB846="","","("&amp;AB846&amp;")"),"配置错误")&amp;IF(AD846="",""," 或 "))</f>
        <v/>
      </c>
      <c r="AD846" s="7" t="str">
        <f t="shared" ca="1" si="475"/>
        <v/>
      </c>
      <c r="AE846" s="7">
        <v>5</v>
      </c>
      <c r="AF846" s="7">
        <f t="shared" ca="1" si="476"/>
        <v>1</v>
      </c>
      <c r="AG846" s="10" t="str">
        <f t="shared" ca="1" si="477"/>
        <v/>
      </c>
      <c r="AH846" s="11" t="str">
        <f t="shared" ca="1" si="478"/>
        <v/>
      </c>
      <c r="AI846" s="11" t="str">
        <f t="shared" ca="1" si="479"/>
        <v/>
      </c>
      <c r="AJ846" s="11" t="str">
        <f ca="1">IF(AH846="","",IFERROR(VLOOKUP(VALUE(AH846),'(辅)战斗时机表'!$A$4:$C$47,3,FALSE)&amp;IF(AI846="","","("&amp;AI846&amp;")"),"配置错误")&amp;IF(AK846="",""," 或 "))</f>
        <v/>
      </c>
    </row>
    <row r="847" spans="1:36" x14ac:dyDescent="0.15">
      <c r="A847" s="9" t="str">
        <f t="shared" ca="1" si="455"/>
        <v/>
      </c>
      <c r="B847" s="7" t="str">
        <f ca="1">IF(OFFSET(Buff!R$6,ROW()-6,0)="","",OFFSET(Buff!R$6,ROW()-6,0))</f>
        <v/>
      </c>
      <c r="C847" s="7">
        <v>1</v>
      </c>
      <c r="D847" s="7">
        <f t="shared" ca="1" si="456"/>
        <v>1</v>
      </c>
      <c r="E847" s="10" t="str">
        <f t="shared" ca="1" si="457"/>
        <v/>
      </c>
      <c r="F847" s="11" t="str">
        <f t="shared" ca="1" si="458"/>
        <v/>
      </c>
      <c r="G847" s="11" t="str">
        <f t="shared" ca="1" si="459"/>
        <v/>
      </c>
      <c r="H847" s="11" t="str">
        <f ca="1">IF(F847="","",IFERROR(VLOOKUP(VALUE(F847),'(辅)战斗时机表'!$A$4:$C$47,3,FALSE)&amp;IF(G847="","","("&amp;G847&amp;")"),"配置错误")&amp;IF(I847="",""," 或 "))</f>
        <v/>
      </c>
      <c r="I847" s="7" t="str">
        <f t="shared" ca="1" si="460"/>
        <v/>
      </c>
      <c r="J847" s="7">
        <v>2</v>
      </c>
      <c r="K847" s="7">
        <f t="shared" ca="1" si="461"/>
        <v>1</v>
      </c>
      <c r="L847" s="10" t="str">
        <f t="shared" ca="1" si="462"/>
        <v/>
      </c>
      <c r="M847" s="11" t="str">
        <f t="shared" ca="1" si="463"/>
        <v/>
      </c>
      <c r="N847" s="11" t="str">
        <f t="shared" ca="1" si="464"/>
        <v/>
      </c>
      <c r="O847" s="11" t="str">
        <f ca="1">IF(M847="","",IFERROR(VLOOKUP(VALUE(M847),'(辅)战斗时机表'!$A$4:$C$47,3,FALSE)&amp;IF(N847="","","("&amp;N847&amp;")"),"配置错误")&amp;IF(P847="",""," 或 "))</f>
        <v/>
      </c>
      <c r="P847" s="7" t="str">
        <f t="shared" ca="1" si="465"/>
        <v/>
      </c>
      <c r="Q847" s="7">
        <v>3</v>
      </c>
      <c r="R847" s="7">
        <f t="shared" ca="1" si="466"/>
        <v>1</v>
      </c>
      <c r="S847" s="10" t="str">
        <f t="shared" ca="1" si="467"/>
        <v/>
      </c>
      <c r="T847" s="11" t="str">
        <f t="shared" ca="1" si="468"/>
        <v/>
      </c>
      <c r="U847" s="11" t="str">
        <f t="shared" ca="1" si="469"/>
        <v/>
      </c>
      <c r="V847" s="11" t="str">
        <f ca="1">IF(T847="","",IFERROR(VLOOKUP(VALUE(T847),'(辅)战斗时机表'!$A$4:$C$47,3,FALSE)&amp;IF(U847="","","("&amp;U847&amp;")"),"配置错误")&amp;IF(W847="",""," 或 "))</f>
        <v/>
      </c>
      <c r="W847" s="7" t="str">
        <f t="shared" ca="1" si="470"/>
        <v/>
      </c>
      <c r="X847" s="7">
        <v>4</v>
      </c>
      <c r="Y847" s="7">
        <f t="shared" ca="1" si="471"/>
        <v>1</v>
      </c>
      <c r="Z847" s="10" t="str">
        <f t="shared" ca="1" si="472"/>
        <v/>
      </c>
      <c r="AA847" s="11" t="str">
        <f t="shared" ca="1" si="473"/>
        <v/>
      </c>
      <c r="AB847" s="11" t="str">
        <f t="shared" ca="1" si="474"/>
        <v/>
      </c>
      <c r="AC847" s="11" t="str">
        <f ca="1">IF(AA847="","",IFERROR(VLOOKUP(VALUE(AA847),'(辅)战斗时机表'!$A$4:$C$47,3,FALSE)&amp;IF(AB847="","","("&amp;AB847&amp;")"),"配置错误")&amp;IF(AD847="",""," 或 "))</f>
        <v/>
      </c>
      <c r="AD847" s="7" t="str">
        <f t="shared" ca="1" si="475"/>
        <v/>
      </c>
      <c r="AE847" s="7">
        <v>5</v>
      </c>
      <c r="AF847" s="7">
        <f t="shared" ca="1" si="476"/>
        <v>1</v>
      </c>
      <c r="AG847" s="10" t="str">
        <f t="shared" ca="1" si="477"/>
        <v/>
      </c>
      <c r="AH847" s="11" t="str">
        <f t="shared" ca="1" si="478"/>
        <v/>
      </c>
      <c r="AI847" s="11" t="str">
        <f t="shared" ca="1" si="479"/>
        <v/>
      </c>
      <c r="AJ847" s="11" t="str">
        <f ca="1">IF(AH847="","",IFERROR(VLOOKUP(VALUE(AH847),'(辅)战斗时机表'!$A$4:$C$47,3,FALSE)&amp;IF(AI847="","","("&amp;AI847&amp;")"),"配置错误")&amp;IF(AK847="",""," 或 "))</f>
        <v/>
      </c>
    </row>
    <row r="848" spans="1:36" x14ac:dyDescent="0.15">
      <c r="A848" s="9" t="str">
        <f t="shared" ca="1" si="455"/>
        <v/>
      </c>
      <c r="B848" s="7" t="str">
        <f ca="1">IF(OFFSET(Buff!R$6,ROW()-6,0)="","",OFFSET(Buff!R$6,ROW()-6,0))</f>
        <v/>
      </c>
      <c r="C848" s="7">
        <v>1</v>
      </c>
      <c r="D848" s="7">
        <f t="shared" ca="1" si="456"/>
        <v>1</v>
      </c>
      <c r="E848" s="10" t="str">
        <f t="shared" ca="1" si="457"/>
        <v/>
      </c>
      <c r="F848" s="11" t="str">
        <f t="shared" ca="1" si="458"/>
        <v/>
      </c>
      <c r="G848" s="11" t="str">
        <f t="shared" ca="1" si="459"/>
        <v/>
      </c>
      <c r="H848" s="11" t="str">
        <f ca="1">IF(F848="","",IFERROR(VLOOKUP(VALUE(F848),'(辅)战斗时机表'!$A$4:$C$47,3,FALSE)&amp;IF(G848="","","("&amp;G848&amp;")"),"配置错误")&amp;IF(I848="",""," 或 "))</f>
        <v/>
      </c>
      <c r="I848" s="7" t="str">
        <f t="shared" ca="1" si="460"/>
        <v/>
      </c>
      <c r="J848" s="7">
        <v>2</v>
      </c>
      <c r="K848" s="7">
        <f t="shared" ca="1" si="461"/>
        <v>1</v>
      </c>
      <c r="L848" s="10" t="str">
        <f t="shared" ca="1" si="462"/>
        <v/>
      </c>
      <c r="M848" s="11" t="str">
        <f t="shared" ca="1" si="463"/>
        <v/>
      </c>
      <c r="N848" s="11" t="str">
        <f t="shared" ca="1" si="464"/>
        <v/>
      </c>
      <c r="O848" s="11" t="str">
        <f ca="1">IF(M848="","",IFERROR(VLOOKUP(VALUE(M848),'(辅)战斗时机表'!$A$4:$C$47,3,FALSE)&amp;IF(N848="","","("&amp;N848&amp;")"),"配置错误")&amp;IF(P848="",""," 或 "))</f>
        <v/>
      </c>
      <c r="P848" s="7" t="str">
        <f t="shared" ca="1" si="465"/>
        <v/>
      </c>
      <c r="Q848" s="7">
        <v>3</v>
      </c>
      <c r="R848" s="7">
        <f t="shared" ca="1" si="466"/>
        <v>1</v>
      </c>
      <c r="S848" s="10" t="str">
        <f t="shared" ca="1" si="467"/>
        <v/>
      </c>
      <c r="T848" s="11" t="str">
        <f t="shared" ca="1" si="468"/>
        <v/>
      </c>
      <c r="U848" s="11" t="str">
        <f t="shared" ca="1" si="469"/>
        <v/>
      </c>
      <c r="V848" s="11" t="str">
        <f ca="1">IF(T848="","",IFERROR(VLOOKUP(VALUE(T848),'(辅)战斗时机表'!$A$4:$C$47,3,FALSE)&amp;IF(U848="","","("&amp;U848&amp;")"),"配置错误")&amp;IF(W848="",""," 或 "))</f>
        <v/>
      </c>
      <c r="W848" s="7" t="str">
        <f t="shared" ca="1" si="470"/>
        <v/>
      </c>
      <c r="X848" s="7">
        <v>4</v>
      </c>
      <c r="Y848" s="7">
        <f t="shared" ca="1" si="471"/>
        <v>1</v>
      </c>
      <c r="Z848" s="10" t="str">
        <f t="shared" ca="1" si="472"/>
        <v/>
      </c>
      <c r="AA848" s="11" t="str">
        <f t="shared" ca="1" si="473"/>
        <v/>
      </c>
      <c r="AB848" s="11" t="str">
        <f t="shared" ca="1" si="474"/>
        <v/>
      </c>
      <c r="AC848" s="11" t="str">
        <f ca="1">IF(AA848="","",IFERROR(VLOOKUP(VALUE(AA848),'(辅)战斗时机表'!$A$4:$C$47,3,FALSE)&amp;IF(AB848="","","("&amp;AB848&amp;")"),"配置错误")&amp;IF(AD848="",""," 或 "))</f>
        <v/>
      </c>
      <c r="AD848" s="7" t="str">
        <f t="shared" ca="1" si="475"/>
        <v/>
      </c>
      <c r="AE848" s="7">
        <v>5</v>
      </c>
      <c r="AF848" s="7">
        <f t="shared" ca="1" si="476"/>
        <v>1</v>
      </c>
      <c r="AG848" s="10" t="str">
        <f t="shared" ca="1" si="477"/>
        <v/>
      </c>
      <c r="AH848" s="11" t="str">
        <f t="shared" ca="1" si="478"/>
        <v/>
      </c>
      <c r="AI848" s="11" t="str">
        <f t="shared" ca="1" si="479"/>
        <v/>
      </c>
      <c r="AJ848" s="11" t="str">
        <f ca="1">IF(AH848="","",IFERROR(VLOOKUP(VALUE(AH848),'(辅)战斗时机表'!$A$4:$C$47,3,FALSE)&amp;IF(AI848="","","("&amp;AI848&amp;")"),"配置错误")&amp;IF(AK848="",""," 或 "))</f>
        <v/>
      </c>
    </row>
    <row r="849" spans="1:36" x14ac:dyDescent="0.15">
      <c r="A849" s="9" t="str">
        <f t="shared" ca="1" si="455"/>
        <v/>
      </c>
      <c r="B849" s="7" t="str">
        <f ca="1">IF(OFFSET(Buff!R$6,ROW()-6,0)="","",OFFSET(Buff!R$6,ROW()-6,0))</f>
        <v/>
      </c>
      <c r="C849" s="7">
        <v>1</v>
      </c>
      <c r="D849" s="7">
        <f t="shared" ca="1" si="456"/>
        <v>1</v>
      </c>
      <c r="E849" s="10" t="str">
        <f t="shared" ca="1" si="457"/>
        <v/>
      </c>
      <c r="F849" s="11" t="str">
        <f t="shared" ca="1" si="458"/>
        <v/>
      </c>
      <c r="G849" s="11" t="str">
        <f t="shared" ca="1" si="459"/>
        <v/>
      </c>
      <c r="H849" s="11" t="str">
        <f ca="1">IF(F849="","",IFERROR(VLOOKUP(VALUE(F849),'(辅)战斗时机表'!$A$4:$C$47,3,FALSE)&amp;IF(G849="","","("&amp;G849&amp;")"),"配置错误")&amp;IF(I849="",""," 或 "))</f>
        <v/>
      </c>
      <c r="I849" s="7" t="str">
        <f t="shared" ca="1" si="460"/>
        <v/>
      </c>
      <c r="J849" s="7">
        <v>2</v>
      </c>
      <c r="K849" s="7">
        <f t="shared" ca="1" si="461"/>
        <v>1</v>
      </c>
      <c r="L849" s="10" t="str">
        <f t="shared" ca="1" si="462"/>
        <v/>
      </c>
      <c r="M849" s="11" t="str">
        <f t="shared" ca="1" si="463"/>
        <v/>
      </c>
      <c r="N849" s="11" t="str">
        <f t="shared" ca="1" si="464"/>
        <v/>
      </c>
      <c r="O849" s="11" t="str">
        <f ca="1">IF(M849="","",IFERROR(VLOOKUP(VALUE(M849),'(辅)战斗时机表'!$A$4:$C$47,3,FALSE)&amp;IF(N849="","","("&amp;N849&amp;")"),"配置错误")&amp;IF(P849="",""," 或 "))</f>
        <v/>
      </c>
      <c r="P849" s="7" t="str">
        <f t="shared" ca="1" si="465"/>
        <v/>
      </c>
      <c r="Q849" s="7">
        <v>3</v>
      </c>
      <c r="R849" s="7">
        <f t="shared" ca="1" si="466"/>
        <v>1</v>
      </c>
      <c r="S849" s="10" t="str">
        <f t="shared" ca="1" si="467"/>
        <v/>
      </c>
      <c r="T849" s="11" t="str">
        <f t="shared" ca="1" si="468"/>
        <v/>
      </c>
      <c r="U849" s="11" t="str">
        <f t="shared" ca="1" si="469"/>
        <v/>
      </c>
      <c r="V849" s="11" t="str">
        <f ca="1">IF(T849="","",IFERROR(VLOOKUP(VALUE(T849),'(辅)战斗时机表'!$A$4:$C$47,3,FALSE)&amp;IF(U849="","","("&amp;U849&amp;")"),"配置错误")&amp;IF(W849="",""," 或 "))</f>
        <v/>
      </c>
      <c r="W849" s="7" t="str">
        <f t="shared" ca="1" si="470"/>
        <v/>
      </c>
      <c r="X849" s="7">
        <v>4</v>
      </c>
      <c r="Y849" s="7">
        <f t="shared" ca="1" si="471"/>
        <v>1</v>
      </c>
      <c r="Z849" s="10" t="str">
        <f t="shared" ca="1" si="472"/>
        <v/>
      </c>
      <c r="AA849" s="11" t="str">
        <f t="shared" ca="1" si="473"/>
        <v/>
      </c>
      <c r="AB849" s="11" t="str">
        <f t="shared" ca="1" si="474"/>
        <v/>
      </c>
      <c r="AC849" s="11" t="str">
        <f ca="1">IF(AA849="","",IFERROR(VLOOKUP(VALUE(AA849),'(辅)战斗时机表'!$A$4:$C$47,3,FALSE)&amp;IF(AB849="","","("&amp;AB849&amp;")"),"配置错误")&amp;IF(AD849="",""," 或 "))</f>
        <v/>
      </c>
      <c r="AD849" s="7" t="str">
        <f t="shared" ca="1" si="475"/>
        <v/>
      </c>
      <c r="AE849" s="7">
        <v>5</v>
      </c>
      <c r="AF849" s="7">
        <f t="shared" ca="1" si="476"/>
        <v>1</v>
      </c>
      <c r="AG849" s="10" t="str">
        <f t="shared" ca="1" si="477"/>
        <v/>
      </c>
      <c r="AH849" s="11" t="str">
        <f t="shared" ca="1" si="478"/>
        <v/>
      </c>
      <c r="AI849" s="11" t="str">
        <f t="shared" ca="1" si="479"/>
        <v/>
      </c>
      <c r="AJ849" s="11" t="str">
        <f ca="1">IF(AH849="","",IFERROR(VLOOKUP(VALUE(AH849),'(辅)战斗时机表'!$A$4:$C$47,3,FALSE)&amp;IF(AI849="","","("&amp;AI849&amp;")"),"配置错误")&amp;IF(AK849="",""," 或 "))</f>
        <v/>
      </c>
    </row>
    <row r="850" spans="1:36" x14ac:dyDescent="0.15">
      <c r="A850" s="9" t="str">
        <f t="shared" ca="1" si="455"/>
        <v/>
      </c>
      <c r="B850" s="7" t="str">
        <f ca="1">IF(OFFSET(Buff!R$6,ROW()-6,0)="","",OFFSET(Buff!R$6,ROW()-6,0))</f>
        <v/>
      </c>
      <c r="C850" s="7">
        <v>1</v>
      </c>
      <c r="D850" s="7">
        <f t="shared" ca="1" si="456"/>
        <v>1</v>
      </c>
      <c r="E850" s="10" t="str">
        <f t="shared" ca="1" si="457"/>
        <v/>
      </c>
      <c r="F850" s="11" t="str">
        <f t="shared" ca="1" si="458"/>
        <v/>
      </c>
      <c r="G850" s="11" t="str">
        <f t="shared" ca="1" si="459"/>
        <v/>
      </c>
      <c r="H850" s="11" t="str">
        <f ca="1">IF(F850="","",IFERROR(VLOOKUP(VALUE(F850),'(辅)战斗时机表'!$A$4:$C$47,3,FALSE)&amp;IF(G850="","","("&amp;G850&amp;")"),"配置错误")&amp;IF(I850="",""," 或 "))</f>
        <v/>
      </c>
      <c r="I850" s="7" t="str">
        <f t="shared" ca="1" si="460"/>
        <v/>
      </c>
      <c r="J850" s="7">
        <v>2</v>
      </c>
      <c r="K850" s="7">
        <f t="shared" ca="1" si="461"/>
        <v>1</v>
      </c>
      <c r="L850" s="10" t="str">
        <f t="shared" ca="1" si="462"/>
        <v/>
      </c>
      <c r="M850" s="11" t="str">
        <f t="shared" ca="1" si="463"/>
        <v/>
      </c>
      <c r="N850" s="11" t="str">
        <f t="shared" ca="1" si="464"/>
        <v/>
      </c>
      <c r="O850" s="11" t="str">
        <f ca="1">IF(M850="","",IFERROR(VLOOKUP(VALUE(M850),'(辅)战斗时机表'!$A$4:$C$47,3,FALSE)&amp;IF(N850="","","("&amp;N850&amp;")"),"配置错误")&amp;IF(P850="",""," 或 "))</f>
        <v/>
      </c>
      <c r="P850" s="7" t="str">
        <f t="shared" ca="1" si="465"/>
        <v/>
      </c>
      <c r="Q850" s="7">
        <v>3</v>
      </c>
      <c r="R850" s="7">
        <f t="shared" ca="1" si="466"/>
        <v>1</v>
      </c>
      <c r="S850" s="10" t="str">
        <f t="shared" ca="1" si="467"/>
        <v/>
      </c>
      <c r="T850" s="11" t="str">
        <f t="shared" ca="1" si="468"/>
        <v/>
      </c>
      <c r="U850" s="11" t="str">
        <f t="shared" ca="1" si="469"/>
        <v/>
      </c>
      <c r="V850" s="11" t="str">
        <f ca="1">IF(T850="","",IFERROR(VLOOKUP(VALUE(T850),'(辅)战斗时机表'!$A$4:$C$47,3,FALSE)&amp;IF(U850="","","("&amp;U850&amp;")"),"配置错误")&amp;IF(W850="",""," 或 "))</f>
        <v/>
      </c>
      <c r="W850" s="7" t="str">
        <f t="shared" ca="1" si="470"/>
        <v/>
      </c>
      <c r="X850" s="7">
        <v>4</v>
      </c>
      <c r="Y850" s="7">
        <f t="shared" ca="1" si="471"/>
        <v>1</v>
      </c>
      <c r="Z850" s="10" t="str">
        <f t="shared" ca="1" si="472"/>
        <v/>
      </c>
      <c r="AA850" s="11" t="str">
        <f t="shared" ca="1" si="473"/>
        <v/>
      </c>
      <c r="AB850" s="11" t="str">
        <f t="shared" ca="1" si="474"/>
        <v/>
      </c>
      <c r="AC850" s="11" t="str">
        <f ca="1">IF(AA850="","",IFERROR(VLOOKUP(VALUE(AA850),'(辅)战斗时机表'!$A$4:$C$47,3,FALSE)&amp;IF(AB850="","","("&amp;AB850&amp;")"),"配置错误")&amp;IF(AD850="",""," 或 "))</f>
        <v/>
      </c>
      <c r="AD850" s="7" t="str">
        <f t="shared" ca="1" si="475"/>
        <v/>
      </c>
      <c r="AE850" s="7">
        <v>5</v>
      </c>
      <c r="AF850" s="7">
        <f t="shared" ca="1" si="476"/>
        <v>1</v>
      </c>
      <c r="AG850" s="10" t="str">
        <f t="shared" ca="1" si="477"/>
        <v/>
      </c>
      <c r="AH850" s="11" t="str">
        <f t="shared" ca="1" si="478"/>
        <v/>
      </c>
      <c r="AI850" s="11" t="str">
        <f t="shared" ca="1" si="479"/>
        <v/>
      </c>
      <c r="AJ850" s="11" t="str">
        <f ca="1">IF(AH850="","",IFERROR(VLOOKUP(VALUE(AH850),'(辅)战斗时机表'!$A$4:$C$47,3,FALSE)&amp;IF(AI850="","","("&amp;AI850&amp;")"),"配置错误")&amp;IF(AK850="",""," 或 "))</f>
        <v/>
      </c>
    </row>
    <row r="851" spans="1:36" x14ac:dyDescent="0.15">
      <c r="A851" s="9" t="str">
        <f t="shared" ca="1" si="455"/>
        <v/>
      </c>
      <c r="B851" s="7" t="str">
        <f ca="1">IF(OFFSET(Buff!R$6,ROW()-6,0)="","",OFFSET(Buff!R$6,ROW()-6,0))</f>
        <v/>
      </c>
      <c r="C851" s="7">
        <v>1</v>
      </c>
      <c r="D851" s="7">
        <f t="shared" ca="1" si="456"/>
        <v>1</v>
      </c>
      <c r="E851" s="10" t="str">
        <f t="shared" ca="1" si="457"/>
        <v/>
      </c>
      <c r="F851" s="11" t="str">
        <f t="shared" ca="1" si="458"/>
        <v/>
      </c>
      <c r="G851" s="11" t="str">
        <f t="shared" ca="1" si="459"/>
        <v/>
      </c>
      <c r="H851" s="11" t="str">
        <f ca="1">IF(F851="","",IFERROR(VLOOKUP(VALUE(F851),'(辅)战斗时机表'!$A$4:$C$47,3,FALSE)&amp;IF(G851="","","("&amp;G851&amp;")"),"配置错误")&amp;IF(I851="",""," 或 "))</f>
        <v/>
      </c>
      <c r="I851" s="7" t="str">
        <f t="shared" ca="1" si="460"/>
        <v/>
      </c>
      <c r="J851" s="7">
        <v>2</v>
      </c>
      <c r="K851" s="7">
        <f t="shared" ca="1" si="461"/>
        <v>1</v>
      </c>
      <c r="L851" s="10" t="str">
        <f t="shared" ca="1" si="462"/>
        <v/>
      </c>
      <c r="M851" s="11" t="str">
        <f t="shared" ca="1" si="463"/>
        <v/>
      </c>
      <c r="N851" s="11" t="str">
        <f t="shared" ca="1" si="464"/>
        <v/>
      </c>
      <c r="O851" s="11" t="str">
        <f ca="1">IF(M851="","",IFERROR(VLOOKUP(VALUE(M851),'(辅)战斗时机表'!$A$4:$C$47,3,FALSE)&amp;IF(N851="","","("&amp;N851&amp;")"),"配置错误")&amp;IF(P851="",""," 或 "))</f>
        <v/>
      </c>
      <c r="P851" s="7" t="str">
        <f t="shared" ca="1" si="465"/>
        <v/>
      </c>
      <c r="Q851" s="7">
        <v>3</v>
      </c>
      <c r="R851" s="7">
        <f t="shared" ca="1" si="466"/>
        <v>1</v>
      </c>
      <c r="S851" s="10" t="str">
        <f t="shared" ca="1" si="467"/>
        <v/>
      </c>
      <c r="T851" s="11" t="str">
        <f t="shared" ca="1" si="468"/>
        <v/>
      </c>
      <c r="U851" s="11" t="str">
        <f t="shared" ca="1" si="469"/>
        <v/>
      </c>
      <c r="V851" s="11" t="str">
        <f ca="1">IF(T851="","",IFERROR(VLOOKUP(VALUE(T851),'(辅)战斗时机表'!$A$4:$C$47,3,FALSE)&amp;IF(U851="","","("&amp;U851&amp;")"),"配置错误")&amp;IF(W851="",""," 或 "))</f>
        <v/>
      </c>
      <c r="W851" s="7" t="str">
        <f t="shared" ca="1" si="470"/>
        <v/>
      </c>
      <c r="X851" s="7">
        <v>4</v>
      </c>
      <c r="Y851" s="7">
        <f t="shared" ca="1" si="471"/>
        <v>1</v>
      </c>
      <c r="Z851" s="10" t="str">
        <f t="shared" ca="1" si="472"/>
        <v/>
      </c>
      <c r="AA851" s="11" t="str">
        <f t="shared" ca="1" si="473"/>
        <v/>
      </c>
      <c r="AB851" s="11" t="str">
        <f t="shared" ca="1" si="474"/>
        <v/>
      </c>
      <c r="AC851" s="11" t="str">
        <f ca="1">IF(AA851="","",IFERROR(VLOOKUP(VALUE(AA851),'(辅)战斗时机表'!$A$4:$C$47,3,FALSE)&amp;IF(AB851="","","("&amp;AB851&amp;")"),"配置错误")&amp;IF(AD851="",""," 或 "))</f>
        <v/>
      </c>
      <c r="AD851" s="7" t="str">
        <f t="shared" ca="1" si="475"/>
        <v/>
      </c>
      <c r="AE851" s="7">
        <v>5</v>
      </c>
      <c r="AF851" s="7">
        <f t="shared" ca="1" si="476"/>
        <v>1</v>
      </c>
      <c r="AG851" s="10" t="str">
        <f t="shared" ca="1" si="477"/>
        <v/>
      </c>
      <c r="AH851" s="11" t="str">
        <f t="shared" ca="1" si="478"/>
        <v/>
      </c>
      <c r="AI851" s="11" t="str">
        <f t="shared" ca="1" si="479"/>
        <v/>
      </c>
      <c r="AJ851" s="11" t="str">
        <f ca="1">IF(AH851="","",IFERROR(VLOOKUP(VALUE(AH851),'(辅)战斗时机表'!$A$4:$C$47,3,FALSE)&amp;IF(AI851="","","("&amp;AI851&amp;")"),"配置错误")&amp;IF(AK851="",""," 或 "))</f>
        <v/>
      </c>
    </row>
    <row r="852" spans="1:36" x14ac:dyDescent="0.15">
      <c r="A852" s="9" t="str">
        <f t="shared" ca="1" si="455"/>
        <v/>
      </c>
      <c r="B852" s="7" t="str">
        <f ca="1">IF(OFFSET(Buff!R$6,ROW()-6,0)="","",OFFSET(Buff!R$6,ROW()-6,0))</f>
        <v/>
      </c>
      <c r="C852" s="7">
        <v>1</v>
      </c>
      <c r="D852" s="7">
        <f t="shared" ca="1" si="456"/>
        <v>1</v>
      </c>
      <c r="E852" s="10" t="str">
        <f t="shared" ca="1" si="457"/>
        <v/>
      </c>
      <c r="F852" s="11" t="str">
        <f t="shared" ca="1" si="458"/>
        <v/>
      </c>
      <c r="G852" s="11" t="str">
        <f t="shared" ca="1" si="459"/>
        <v/>
      </c>
      <c r="H852" s="11" t="str">
        <f ca="1">IF(F852="","",IFERROR(VLOOKUP(VALUE(F852),'(辅)战斗时机表'!$A$4:$C$47,3,FALSE)&amp;IF(G852="","","("&amp;G852&amp;")"),"配置错误")&amp;IF(I852="",""," 或 "))</f>
        <v/>
      </c>
      <c r="I852" s="7" t="str">
        <f t="shared" ca="1" si="460"/>
        <v/>
      </c>
      <c r="J852" s="7">
        <v>2</v>
      </c>
      <c r="K852" s="7">
        <f t="shared" ca="1" si="461"/>
        <v>1</v>
      </c>
      <c r="L852" s="10" t="str">
        <f t="shared" ca="1" si="462"/>
        <v/>
      </c>
      <c r="M852" s="11" t="str">
        <f t="shared" ca="1" si="463"/>
        <v/>
      </c>
      <c r="N852" s="11" t="str">
        <f t="shared" ca="1" si="464"/>
        <v/>
      </c>
      <c r="O852" s="11" t="str">
        <f ca="1">IF(M852="","",IFERROR(VLOOKUP(VALUE(M852),'(辅)战斗时机表'!$A$4:$C$47,3,FALSE)&amp;IF(N852="","","("&amp;N852&amp;")"),"配置错误")&amp;IF(P852="",""," 或 "))</f>
        <v/>
      </c>
      <c r="P852" s="7" t="str">
        <f t="shared" ca="1" si="465"/>
        <v/>
      </c>
      <c r="Q852" s="7">
        <v>3</v>
      </c>
      <c r="R852" s="7">
        <f t="shared" ca="1" si="466"/>
        <v>1</v>
      </c>
      <c r="S852" s="10" t="str">
        <f t="shared" ca="1" si="467"/>
        <v/>
      </c>
      <c r="T852" s="11" t="str">
        <f t="shared" ca="1" si="468"/>
        <v/>
      </c>
      <c r="U852" s="11" t="str">
        <f t="shared" ca="1" si="469"/>
        <v/>
      </c>
      <c r="V852" s="11" t="str">
        <f ca="1">IF(T852="","",IFERROR(VLOOKUP(VALUE(T852),'(辅)战斗时机表'!$A$4:$C$47,3,FALSE)&amp;IF(U852="","","("&amp;U852&amp;")"),"配置错误")&amp;IF(W852="",""," 或 "))</f>
        <v/>
      </c>
      <c r="W852" s="7" t="str">
        <f t="shared" ca="1" si="470"/>
        <v/>
      </c>
      <c r="X852" s="7">
        <v>4</v>
      </c>
      <c r="Y852" s="7">
        <f t="shared" ca="1" si="471"/>
        <v>1</v>
      </c>
      <c r="Z852" s="10" t="str">
        <f t="shared" ca="1" si="472"/>
        <v/>
      </c>
      <c r="AA852" s="11" t="str">
        <f t="shared" ca="1" si="473"/>
        <v/>
      </c>
      <c r="AB852" s="11" t="str">
        <f t="shared" ca="1" si="474"/>
        <v/>
      </c>
      <c r="AC852" s="11" t="str">
        <f ca="1">IF(AA852="","",IFERROR(VLOOKUP(VALUE(AA852),'(辅)战斗时机表'!$A$4:$C$47,3,FALSE)&amp;IF(AB852="","","("&amp;AB852&amp;")"),"配置错误")&amp;IF(AD852="",""," 或 "))</f>
        <v/>
      </c>
      <c r="AD852" s="7" t="str">
        <f t="shared" ca="1" si="475"/>
        <v/>
      </c>
      <c r="AE852" s="7">
        <v>5</v>
      </c>
      <c r="AF852" s="7">
        <f t="shared" ca="1" si="476"/>
        <v>1</v>
      </c>
      <c r="AG852" s="10" t="str">
        <f t="shared" ca="1" si="477"/>
        <v/>
      </c>
      <c r="AH852" s="11" t="str">
        <f t="shared" ca="1" si="478"/>
        <v/>
      </c>
      <c r="AI852" s="11" t="str">
        <f t="shared" ca="1" si="479"/>
        <v/>
      </c>
      <c r="AJ852" s="11" t="str">
        <f ca="1">IF(AH852="","",IFERROR(VLOOKUP(VALUE(AH852),'(辅)战斗时机表'!$A$4:$C$47,3,FALSE)&amp;IF(AI852="","","("&amp;AI852&amp;")"),"配置错误")&amp;IF(AK852="",""," 或 "))</f>
        <v/>
      </c>
    </row>
    <row r="853" spans="1:36" x14ac:dyDescent="0.15">
      <c r="A853" s="9" t="str">
        <f t="shared" ca="1" si="455"/>
        <v/>
      </c>
      <c r="B853" s="7" t="str">
        <f ca="1">IF(OFFSET(Buff!R$6,ROW()-6,0)="","",OFFSET(Buff!R$6,ROW()-6,0))</f>
        <v/>
      </c>
      <c r="C853" s="7">
        <v>1</v>
      </c>
      <c r="D853" s="7">
        <f t="shared" ca="1" si="456"/>
        <v>1</v>
      </c>
      <c r="E853" s="10" t="str">
        <f t="shared" ca="1" si="457"/>
        <v/>
      </c>
      <c r="F853" s="11" t="str">
        <f t="shared" ca="1" si="458"/>
        <v/>
      </c>
      <c r="G853" s="11" t="str">
        <f t="shared" ca="1" si="459"/>
        <v/>
      </c>
      <c r="H853" s="11" t="str">
        <f ca="1">IF(F853="","",IFERROR(VLOOKUP(VALUE(F853),'(辅)战斗时机表'!$A$4:$C$47,3,FALSE)&amp;IF(G853="","","("&amp;G853&amp;")"),"配置错误")&amp;IF(I853="",""," 或 "))</f>
        <v/>
      </c>
      <c r="I853" s="7" t="str">
        <f t="shared" ca="1" si="460"/>
        <v/>
      </c>
      <c r="J853" s="7">
        <v>2</v>
      </c>
      <c r="K853" s="7">
        <f t="shared" ca="1" si="461"/>
        <v>1</v>
      </c>
      <c r="L853" s="10" t="str">
        <f t="shared" ca="1" si="462"/>
        <v/>
      </c>
      <c r="M853" s="11" t="str">
        <f t="shared" ca="1" si="463"/>
        <v/>
      </c>
      <c r="N853" s="11" t="str">
        <f t="shared" ca="1" si="464"/>
        <v/>
      </c>
      <c r="O853" s="11" t="str">
        <f ca="1">IF(M853="","",IFERROR(VLOOKUP(VALUE(M853),'(辅)战斗时机表'!$A$4:$C$47,3,FALSE)&amp;IF(N853="","","("&amp;N853&amp;")"),"配置错误")&amp;IF(P853="",""," 或 "))</f>
        <v/>
      </c>
      <c r="P853" s="7" t="str">
        <f t="shared" ca="1" si="465"/>
        <v/>
      </c>
      <c r="Q853" s="7">
        <v>3</v>
      </c>
      <c r="R853" s="7">
        <f t="shared" ca="1" si="466"/>
        <v>1</v>
      </c>
      <c r="S853" s="10" t="str">
        <f t="shared" ca="1" si="467"/>
        <v/>
      </c>
      <c r="T853" s="11" t="str">
        <f t="shared" ca="1" si="468"/>
        <v/>
      </c>
      <c r="U853" s="11" t="str">
        <f t="shared" ca="1" si="469"/>
        <v/>
      </c>
      <c r="V853" s="11" t="str">
        <f ca="1">IF(T853="","",IFERROR(VLOOKUP(VALUE(T853),'(辅)战斗时机表'!$A$4:$C$47,3,FALSE)&amp;IF(U853="","","("&amp;U853&amp;")"),"配置错误")&amp;IF(W853="",""," 或 "))</f>
        <v/>
      </c>
      <c r="W853" s="7" t="str">
        <f t="shared" ca="1" si="470"/>
        <v/>
      </c>
      <c r="X853" s="7">
        <v>4</v>
      </c>
      <c r="Y853" s="7">
        <f t="shared" ca="1" si="471"/>
        <v>1</v>
      </c>
      <c r="Z853" s="10" t="str">
        <f t="shared" ca="1" si="472"/>
        <v/>
      </c>
      <c r="AA853" s="11" t="str">
        <f t="shared" ca="1" si="473"/>
        <v/>
      </c>
      <c r="AB853" s="11" t="str">
        <f t="shared" ca="1" si="474"/>
        <v/>
      </c>
      <c r="AC853" s="11" t="str">
        <f ca="1">IF(AA853="","",IFERROR(VLOOKUP(VALUE(AA853),'(辅)战斗时机表'!$A$4:$C$47,3,FALSE)&amp;IF(AB853="","","("&amp;AB853&amp;")"),"配置错误")&amp;IF(AD853="",""," 或 "))</f>
        <v/>
      </c>
      <c r="AD853" s="7" t="str">
        <f t="shared" ca="1" si="475"/>
        <v/>
      </c>
      <c r="AE853" s="7">
        <v>5</v>
      </c>
      <c r="AF853" s="7">
        <f t="shared" ca="1" si="476"/>
        <v>1</v>
      </c>
      <c r="AG853" s="10" t="str">
        <f t="shared" ca="1" si="477"/>
        <v/>
      </c>
      <c r="AH853" s="11" t="str">
        <f t="shared" ca="1" si="478"/>
        <v/>
      </c>
      <c r="AI853" s="11" t="str">
        <f t="shared" ca="1" si="479"/>
        <v/>
      </c>
      <c r="AJ853" s="11" t="str">
        <f ca="1">IF(AH853="","",IFERROR(VLOOKUP(VALUE(AH853),'(辅)战斗时机表'!$A$4:$C$47,3,FALSE)&amp;IF(AI853="","","("&amp;AI853&amp;")"),"配置错误")&amp;IF(AK853="",""," 或 "))</f>
        <v/>
      </c>
    </row>
    <row r="854" spans="1:36" x14ac:dyDescent="0.15">
      <c r="A854" s="9" t="str">
        <f t="shared" ca="1" si="455"/>
        <v/>
      </c>
      <c r="B854" s="7" t="str">
        <f ca="1">IF(OFFSET(Buff!R$6,ROW()-6,0)="","",OFFSET(Buff!R$6,ROW()-6,0))</f>
        <v/>
      </c>
      <c r="C854" s="7">
        <v>1</v>
      </c>
      <c r="D854" s="7">
        <f t="shared" ca="1" si="456"/>
        <v>1</v>
      </c>
      <c r="E854" s="10" t="str">
        <f t="shared" ca="1" si="457"/>
        <v/>
      </c>
      <c r="F854" s="11" t="str">
        <f t="shared" ca="1" si="458"/>
        <v/>
      </c>
      <c r="G854" s="11" t="str">
        <f t="shared" ca="1" si="459"/>
        <v/>
      </c>
      <c r="H854" s="11" t="str">
        <f ca="1">IF(F854="","",IFERROR(VLOOKUP(VALUE(F854),'(辅)战斗时机表'!$A$4:$C$47,3,FALSE)&amp;IF(G854="","","("&amp;G854&amp;")"),"配置错误")&amp;IF(I854="",""," 或 "))</f>
        <v/>
      </c>
      <c r="I854" s="7" t="str">
        <f t="shared" ca="1" si="460"/>
        <v/>
      </c>
      <c r="J854" s="7">
        <v>2</v>
      </c>
      <c r="K854" s="7">
        <f t="shared" ca="1" si="461"/>
        <v>1</v>
      </c>
      <c r="L854" s="10" t="str">
        <f t="shared" ca="1" si="462"/>
        <v/>
      </c>
      <c r="M854" s="11" t="str">
        <f t="shared" ca="1" si="463"/>
        <v/>
      </c>
      <c r="N854" s="11" t="str">
        <f t="shared" ca="1" si="464"/>
        <v/>
      </c>
      <c r="O854" s="11" t="str">
        <f ca="1">IF(M854="","",IFERROR(VLOOKUP(VALUE(M854),'(辅)战斗时机表'!$A$4:$C$47,3,FALSE)&amp;IF(N854="","","("&amp;N854&amp;")"),"配置错误")&amp;IF(P854="",""," 或 "))</f>
        <v/>
      </c>
      <c r="P854" s="7" t="str">
        <f t="shared" ca="1" si="465"/>
        <v/>
      </c>
      <c r="Q854" s="7">
        <v>3</v>
      </c>
      <c r="R854" s="7">
        <f t="shared" ca="1" si="466"/>
        <v>1</v>
      </c>
      <c r="S854" s="10" t="str">
        <f t="shared" ca="1" si="467"/>
        <v/>
      </c>
      <c r="T854" s="11" t="str">
        <f t="shared" ca="1" si="468"/>
        <v/>
      </c>
      <c r="U854" s="11" t="str">
        <f t="shared" ca="1" si="469"/>
        <v/>
      </c>
      <c r="V854" s="11" t="str">
        <f ca="1">IF(T854="","",IFERROR(VLOOKUP(VALUE(T854),'(辅)战斗时机表'!$A$4:$C$47,3,FALSE)&amp;IF(U854="","","("&amp;U854&amp;")"),"配置错误")&amp;IF(W854="",""," 或 "))</f>
        <v/>
      </c>
      <c r="W854" s="7" t="str">
        <f t="shared" ca="1" si="470"/>
        <v/>
      </c>
      <c r="X854" s="7">
        <v>4</v>
      </c>
      <c r="Y854" s="7">
        <f t="shared" ca="1" si="471"/>
        <v>1</v>
      </c>
      <c r="Z854" s="10" t="str">
        <f t="shared" ca="1" si="472"/>
        <v/>
      </c>
      <c r="AA854" s="11" t="str">
        <f t="shared" ca="1" si="473"/>
        <v/>
      </c>
      <c r="AB854" s="11" t="str">
        <f t="shared" ca="1" si="474"/>
        <v/>
      </c>
      <c r="AC854" s="11" t="str">
        <f ca="1">IF(AA854="","",IFERROR(VLOOKUP(VALUE(AA854),'(辅)战斗时机表'!$A$4:$C$47,3,FALSE)&amp;IF(AB854="","","("&amp;AB854&amp;")"),"配置错误")&amp;IF(AD854="",""," 或 "))</f>
        <v/>
      </c>
      <c r="AD854" s="7" t="str">
        <f t="shared" ca="1" si="475"/>
        <v/>
      </c>
      <c r="AE854" s="7">
        <v>5</v>
      </c>
      <c r="AF854" s="7">
        <f t="shared" ca="1" si="476"/>
        <v>1</v>
      </c>
      <c r="AG854" s="10" t="str">
        <f t="shared" ca="1" si="477"/>
        <v/>
      </c>
      <c r="AH854" s="11" t="str">
        <f t="shared" ca="1" si="478"/>
        <v/>
      </c>
      <c r="AI854" s="11" t="str">
        <f t="shared" ca="1" si="479"/>
        <v/>
      </c>
      <c r="AJ854" s="11" t="str">
        <f ca="1">IF(AH854="","",IFERROR(VLOOKUP(VALUE(AH854),'(辅)战斗时机表'!$A$4:$C$47,3,FALSE)&amp;IF(AI854="","","("&amp;AI854&amp;")"),"配置错误")&amp;IF(AK854="",""," 或 "))</f>
        <v/>
      </c>
    </row>
    <row r="855" spans="1:36" x14ac:dyDescent="0.15">
      <c r="A855" s="9" t="str">
        <f t="shared" ca="1" si="455"/>
        <v/>
      </c>
      <c r="B855" s="7" t="str">
        <f ca="1">IF(OFFSET(Buff!R$6,ROW()-6,0)="","",OFFSET(Buff!R$6,ROW()-6,0))</f>
        <v/>
      </c>
      <c r="C855" s="7">
        <v>1</v>
      </c>
      <c r="D855" s="7">
        <f t="shared" ca="1" si="456"/>
        <v>1</v>
      </c>
      <c r="E855" s="10" t="str">
        <f t="shared" ca="1" si="457"/>
        <v/>
      </c>
      <c r="F855" s="11" t="str">
        <f t="shared" ca="1" si="458"/>
        <v/>
      </c>
      <c r="G855" s="11" t="str">
        <f t="shared" ca="1" si="459"/>
        <v/>
      </c>
      <c r="H855" s="11" t="str">
        <f ca="1">IF(F855="","",IFERROR(VLOOKUP(VALUE(F855),'(辅)战斗时机表'!$A$4:$C$47,3,FALSE)&amp;IF(G855="","","("&amp;G855&amp;")"),"配置错误")&amp;IF(I855="",""," 或 "))</f>
        <v/>
      </c>
      <c r="I855" s="7" t="str">
        <f t="shared" ca="1" si="460"/>
        <v/>
      </c>
      <c r="J855" s="7">
        <v>2</v>
      </c>
      <c r="K855" s="7">
        <f t="shared" ca="1" si="461"/>
        <v>1</v>
      </c>
      <c r="L855" s="10" t="str">
        <f t="shared" ca="1" si="462"/>
        <v/>
      </c>
      <c r="M855" s="11" t="str">
        <f t="shared" ca="1" si="463"/>
        <v/>
      </c>
      <c r="N855" s="11" t="str">
        <f t="shared" ca="1" si="464"/>
        <v/>
      </c>
      <c r="O855" s="11" t="str">
        <f ca="1">IF(M855="","",IFERROR(VLOOKUP(VALUE(M855),'(辅)战斗时机表'!$A$4:$C$47,3,FALSE)&amp;IF(N855="","","("&amp;N855&amp;")"),"配置错误")&amp;IF(P855="",""," 或 "))</f>
        <v/>
      </c>
      <c r="P855" s="7" t="str">
        <f t="shared" ca="1" si="465"/>
        <v/>
      </c>
      <c r="Q855" s="7">
        <v>3</v>
      </c>
      <c r="R855" s="7">
        <f t="shared" ca="1" si="466"/>
        <v>1</v>
      </c>
      <c r="S855" s="10" t="str">
        <f t="shared" ca="1" si="467"/>
        <v/>
      </c>
      <c r="T855" s="11" t="str">
        <f t="shared" ca="1" si="468"/>
        <v/>
      </c>
      <c r="U855" s="11" t="str">
        <f t="shared" ca="1" si="469"/>
        <v/>
      </c>
      <c r="V855" s="11" t="str">
        <f ca="1">IF(T855="","",IFERROR(VLOOKUP(VALUE(T855),'(辅)战斗时机表'!$A$4:$C$47,3,FALSE)&amp;IF(U855="","","("&amp;U855&amp;")"),"配置错误")&amp;IF(W855="",""," 或 "))</f>
        <v/>
      </c>
      <c r="W855" s="7" t="str">
        <f t="shared" ca="1" si="470"/>
        <v/>
      </c>
      <c r="X855" s="7">
        <v>4</v>
      </c>
      <c r="Y855" s="7">
        <f t="shared" ca="1" si="471"/>
        <v>1</v>
      </c>
      <c r="Z855" s="10" t="str">
        <f t="shared" ca="1" si="472"/>
        <v/>
      </c>
      <c r="AA855" s="11" t="str">
        <f t="shared" ca="1" si="473"/>
        <v/>
      </c>
      <c r="AB855" s="11" t="str">
        <f t="shared" ca="1" si="474"/>
        <v/>
      </c>
      <c r="AC855" s="11" t="str">
        <f ca="1">IF(AA855="","",IFERROR(VLOOKUP(VALUE(AA855),'(辅)战斗时机表'!$A$4:$C$47,3,FALSE)&amp;IF(AB855="","","("&amp;AB855&amp;")"),"配置错误")&amp;IF(AD855="",""," 或 "))</f>
        <v/>
      </c>
      <c r="AD855" s="7" t="str">
        <f t="shared" ca="1" si="475"/>
        <v/>
      </c>
      <c r="AE855" s="7">
        <v>5</v>
      </c>
      <c r="AF855" s="7">
        <f t="shared" ca="1" si="476"/>
        <v>1</v>
      </c>
      <c r="AG855" s="10" t="str">
        <f t="shared" ca="1" si="477"/>
        <v/>
      </c>
      <c r="AH855" s="11" t="str">
        <f t="shared" ca="1" si="478"/>
        <v/>
      </c>
      <c r="AI855" s="11" t="str">
        <f t="shared" ca="1" si="479"/>
        <v/>
      </c>
      <c r="AJ855" s="11" t="str">
        <f ca="1">IF(AH855="","",IFERROR(VLOOKUP(VALUE(AH855),'(辅)战斗时机表'!$A$4:$C$47,3,FALSE)&amp;IF(AI855="","","("&amp;AI855&amp;")"),"配置错误")&amp;IF(AK855="",""," 或 "))</f>
        <v/>
      </c>
    </row>
    <row r="856" spans="1:36" x14ac:dyDescent="0.15">
      <c r="A856" s="9" t="str">
        <f t="shared" ca="1" si="455"/>
        <v/>
      </c>
      <c r="B856" s="7" t="str">
        <f ca="1">IF(OFFSET(Buff!R$6,ROW()-6,0)="","",OFFSET(Buff!R$6,ROW()-6,0))</f>
        <v/>
      </c>
      <c r="C856" s="7">
        <v>1</v>
      </c>
      <c r="D856" s="7">
        <f t="shared" ca="1" si="456"/>
        <v>1</v>
      </c>
      <c r="E856" s="10" t="str">
        <f t="shared" ca="1" si="457"/>
        <v/>
      </c>
      <c r="F856" s="11" t="str">
        <f t="shared" ca="1" si="458"/>
        <v/>
      </c>
      <c r="G856" s="11" t="str">
        <f t="shared" ca="1" si="459"/>
        <v/>
      </c>
      <c r="H856" s="11" t="str">
        <f ca="1">IF(F856="","",IFERROR(VLOOKUP(VALUE(F856),'(辅)战斗时机表'!$A$4:$C$47,3,FALSE)&amp;IF(G856="","","("&amp;G856&amp;")"),"配置错误")&amp;IF(I856="",""," 或 "))</f>
        <v/>
      </c>
      <c r="I856" s="7" t="str">
        <f t="shared" ca="1" si="460"/>
        <v/>
      </c>
      <c r="J856" s="7">
        <v>2</v>
      </c>
      <c r="K856" s="7">
        <f t="shared" ca="1" si="461"/>
        <v>1</v>
      </c>
      <c r="L856" s="10" t="str">
        <f t="shared" ca="1" si="462"/>
        <v/>
      </c>
      <c r="M856" s="11" t="str">
        <f t="shared" ca="1" si="463"/>
        <v/>
      </c>
      <c r="N856" s="11" t="str">
        <f t="shared" ca="1" si="464"/>
        <v/>
      </c>
      <c r="O856" s="11" t="str">
        <f ca="1">IF(M856="","",IFERROR(VLOOKUP(VALUE(M856),'(辅)战斗时机表'!$A$4:$C$47,3,FALSE)&amp;IF(N856="","","("&amp;N856&amp;")"),"配置错误")&amp;IF(P856="",""," 或 "))</f>
        <v/>
      </c>
      <c r="P856" s="7" t="str">
        <f t="shared" ca="1" si="465"/>
        <v/>
      </c>
      <c r="Q856" s="7">
        <v>3</v>
      </c>
      <c r="R856" s="7">
        <f t="shared" ca="1" si="466"/>
        <v>1</v>
      </c>
      <c r="S856" s="10" t="str">
        <f t="shared" ca="1" si="467"/>
        <v/>
      </c>
      <c r="T856" s="11" t="str">
        <f t="shared" ca="1" si="468"/>
        <v/>
      </c>
      <c r="U856" s="11" t="str">
        <f t="shared" ca="1" si="469"/>
        <v/>
      </c>
      <c r="V856" s="11" t="str">
        <f ca="1">IF(T856="","",IFERROR(VLOOKUP(VALUE(T856),'(辅)战斗时机表'!$A$4:$C$47,3,FALSE)&amp;IF(U856="","","("&amp;U856&amp;")"),"配置错误")&amp;IF(W856="",""," 或 "))</f>
        <v/>
      </c>
      <c r="W856" s="7" t="str">
        <f t="shared" ca="1" si="470"/>
        <v/>
      </c>
      <c r="X856" s="7">
        <v>4</v>
      </c>
      <c r="Y856" s="7">
        <f t="shared" ca="1" si="471"/>
        <v>1</v>
      </c>
      <c r="Z856" s="10" t="str">
        <f t="shared" ca="1" si="472"/>
        <v/>
      </c>
      <c r="AA856" s="11" t="str">
        <f t="shared" ca="1" si="473"/>
        <v/>
      </c>
      <c r="AB856" s="11" t="str">
        <f t="shared" ca="1" si="474"/>
        <v/>
      </c>
      <c r="AC856" s="11" t="str">
        <f ca="1">IF(AA856="","",IFERROR(VLOOKUP(VALUE(AA856),'(辅)战斗时机表'!$A$4:$C$47,3,FALSE)&amp;IF(AB856="","","("&amp;AB856&amp;")"),"配置错误")&amp;IF(AD856="",""," 或 "))</f>
        <v/>
      </c>
      <c r="AD856" s="7" t="str">
        <f t="shared" ca="1" si="475"/>
        <v/>
      </c>
      <c r="AE856" s="7">
        <v>5</v>
      </c>
      <c r="AF856" s="7">
        <f t="shared" ca="1" si="476"/>
        <v>1</v>
      </c>
      <c r="AG856" s="10" t="str">
        <f t="shared" ca="1" si="477"/>
        <v/>
      </c>
      <c r="AH856" s="11" t="str">
        <f t="shared" ca="1" si="478"/>
        <v/>
      </c>
      <c r="AI856" s="11" t="str">
        <f t="shared" ca="1" si="479"/>
        <v/>
      </c>
      <c r="AJ856" s="11" t="str">
        <f ca="1">IF(AH856="","",IFERROR(VLOOKUP(VALUE(AH856),'(辅)战斗时机表'!$A$4:$C$47,3,FALSE)&amp;IF(AI856="","","("&amp;AI856&amp;")"),"配置错误")&amp;IF(AK856="",""," 或 "))</f>
        <v/>
      </c>
    </row>
    <row r="857" spans="1:36" x14ac:dyDescent="0.15">
      <c r="A857" s="9" t="str">
        <f t="shared" ca="1" si="455"/>
        <v/>
      </c>
      <c r="B857" s="7" t="str">
        <f ca="1">IF(OFFSET(Buff!R$6,ROW()-6,0)="","",OFFSET(Buff!R$6,ROW()-6,0))</f>
        <v/>
      </c>
      <c r="C857" s="7">
        <v>1</v>
      </c>
      <c r="D857" s="7">
        <f t="shared" ca="1" si="456"/>
        <v>1</v>
      </c>
      <c r="E857" s="10" t="str">
        <f t="shared" ca="1" si="457"/>
        <v/>
      </c>
      <c r="F857" s="11" t="str">
        <f t="shared" ca="1" si="458"/>
        <v/>
      </c>
      <c r="G857" s="11" t="str">
        <f t="shared" ca="1" si="459"/>
        <v/>
      </c>
      <c r="H857" s="11" t="str">
        <f ca="1">IF(F857="","",IFERROR(VLOOKUP(VALUE(F857),'(辅)战斗时机表'!$A$4:$C$47,3,FALSE)&amp;IF(G857="","","("&amp;G857&amp;")"),"配置错误")&amp;IF(I857="",""," 或 "))</f>
        <v/>
      </c>
      <c r="I857" s="7" t="str">
        <f t="shared" ca="1" si="460"/>
        <v/>
      </c>
      <c r="J857" s="7">
        <v>2</v>
      </c>
      <c r="K857" s="7">
        <f t="shared" ca="1" si="461"/>
        <v>1</v>
      </c>
      <c r="L857" s="10" t="str">
        <f t="shared" ca="1" si="462"/>
        <v/>
      </c>
      <c r="M857" s="11" t="str">
        <f t="shared" ca="1" si="463"/>
        <v/>
      </c>
      <c r="N857" s="11" t="str">
        <f t="shared" ca="1" si="464"/>
        <v/>
      </c>
      <c r="O857" s="11" t="str">
        <f ca="1">IF(M857="","",IFERROR(VLOOKUP(VALUE(M857),'(辅)战斗时机表'!$A$4:$C$47,3,FALSE)&amp;IF(N857="","","("&amp;N857&amp;")"),"配置错误")&amp;IF(P857="",""," 或 "))</f>
        <v/>
      </c>
      <c r="P857" s="7" t="str">
        <f t="shared" ca="1" si="465"/>
        <v/>
      </c>
      <c r="Q857" s="7">
        <v>3</v>
      </c>
      <c r="R857" s="7">
        <f t="shared" ca="1" si="466"/>
        <v>1</v>
      </c>
      <c r="S857" s="10" t="str">
        <f t="shared" ca="1" si="467"/>
        <v/>
      </c>
      <c r="T857" s="11" t="str">
        <f t="shared" ca="1" si="468"/>
        <v/>
      </c>
      <c r="U857" s="11" t="str">
        <f t="shared" ca="1" si="469"/>
        <v/>
      </c>
      <c r="V857" s="11" t="str">
        <f ca="1">IF(T857="","",IFERROR(VLOOKUP(VALUE(T857),'(辅)战斗时机表'!$A$4:$C$47,3,FALSE)&amp;IF(U857="","","("&amp;U857&amp;")"),"配置错误")&amp;IF(W857="",""," 或 "))</f>
        <v/>
      </c>
      <c r="W857" s="7" t="str">
        <f t="shared" ca="1" si="470"/>
        <v/>
      </c>
      <c r="X857" s="7">
        <v>4</v>
      </c>
      <c r="Y857" s="7">
        <f t="shared" ca="1" si="471"/>
        <v>1</v>
      </c>
      <c r="Z857" s="10" t="str">
        <f t="shared" ca="1" si="472"/>
        <v/>
      </c>
      <c r="AA857" s="11" t="str">
        <f t="shared" ca="1" si="473"/>
        <v/>
      </c>
      <c r="AB857" s="11" t="str">
        <f t="shared" ca="1" si="474"/>
        <v/>
      </c>
      <c r="AC857" s="11" t="str">
        <f ca="1">IF(AA857="","",IFERROR(VLOOKUP(VALUE(AA857),'(辅)战斗时机表'!$A$4:$C$47,3,FALSE)&amp;IF(AB857="","","("&amp;AB857&amp;")"),"配置错误")&amp;IF(AD857="",""," 或 "))</f>
        <v/>
      </c>
      <c r="AD857" s="7" t="str">
        <f t="shared" ca="1" si="475"/>
        <v/>
      </c>
      <c r="AE857" s="7">
        <v>5</v>
      </c>
      <c r="AF857" s="7">
        <f t="shared" ca="1" si="476"/>
        <v>1</v>
      </c>
      <c r="AG857" s="10" t="str">
        <f t="shared" ca="1" si="477"/>
        <v/>
      </c>
      <c r="AH857" s="11" t="str">
        <f t="shared" ca="1" si="478"/>
        <v/>
      </c>
      <c r="AI857" s="11" t="str">
        <f t="shared" ca="1" si="479"/>
        <v/>
      </c>
      <c r="AJ857" s="11" t="str">
        <f ca="1">IF(AH857="","",IFERROR(VLOOKUP(VALUE(AH857),'(辅)战斗时机表'!$A$4:$C$47,3,FALSE)&amp;IF(AI857="","","("&amp;AI857&amp;")"),"配置错误")&amp;IF(AK857="",""," 或 "))</f>
        <v/>
      </c>
    </row>
    <row r="858" spans="1:36" x14ac:dyDescent="0.15">
      <c r="A858" s="9" t="str">
        <f t="shared" ca="1" si="455"/>
        <v/>
      </c>
      <c r="B858" s="7" t="str">
        <f ca="1">IF(OFFSET(Buff!R$6,ROW()-6,0)="","",OFFSET(Buff!R$6,ROW()-6,0))</f>
        <v/>
      </c>
      <c r="C858" s="7">
        <v>1</v>
      </c>
      <c r="D858" s="7">
        <f t="shared" ca="1" si="456"/>
        <v>1</v>
      </c>
      <c r="E858" s="10" t="str">
        <f t="shared" ca="1" si="457"/>
        <v/>
      </c>
      <c r="F858" s="11" t="str">
        <f t="shared" ca="1" si="458"/>
        <v/>
      </c>
      <c r="G858" s="11" t="str">
        <f t="shared" ca="1" si="459"/>
        <v/>
      </c>
      <c r="H858" s="11" t="str">
        <f ca="1">IF(F858="","",IFERROR(VLOOKUP(VALUE(F858),'(辅)战斗时机表'!$A$4:$C$47,3,FALSE)&amp;IF(G858="","","("&amp;G858&amp;")"),"配置错误")&amp;IF(I858="",""," 或 "))</f>
        <v/>
      </c>
      <c r="I858" s="7" t="str">
        <f t="shared" ca="1" si="460"/>
        <v/>
      </c>
      <c r="J858" s="7">
        <v>2</v>
      </c>
      <c r="K858" s="7">
        <f t="shared" ca="1" si="461"/>
        <v>1</v>
      </c>
      <c r="L858" s="10" t="str">
        <f t="shared" ca="1" si="462"/>
        <v/>
      </c>
      <c r="M858" s="11" t="str">
        <f t="shared" ca="1" si="463"/>
        <v/>
      </c>
      <c r="N858" s="11" t="str">
        <f t="shared" ca="1" si="464"/>
        <v/>
      </c>
      <c r="O858" s="11" t="str">
        <f ca="1">IF(M858="","",IFERROR(VLOOKUP(VALUE(M858),'(辅)战斗时机表'!$A$4:$C$47,3,FALSE)&amp;IF(N858="","","("&amp;N858&amp;")"),"配置错误")&amp;IF(P858="",""," 或 "))</f>
        <v/>
      </c>
      <c r="P858" s="7" t="str">
        <f t="shared" ca="1" si="465"/>
        <v/>
      </c>
      <c r="Q858" s="7">
        <v>3</v>
      </c>
      <c r="R858" s="7">
        <f t="shared" ca="1" si="466"/>
        <v>1</v>
      </c>
      <c r="S858" s="10" t="str">
        <f t="shared" ca="1" si="467"/>
        <v/>
      </c>
      <c r="T858" s="11" t="str">
        <f t="shared" ca="1" si="468"/>
        <v/>
      </c>
      <c r="U858" s="11" t="str">
        <f t="shared" ca="1" si="469"/>
        <v/>
      </c>
      <c r="V858" s="11" t="str">
        <f ca="1">IF(T858="","",IFERROR(VLOOKUP(VALUE(T858),'(辅)战斗时机表'!$A$4:$C$47,3,FALSE)&amp;IF(U858="","","("&amp;U858&amp;")"),"配置错误")&amp;IF(W858="",""," 或 "))</f>
        <v/>
      </c>
      <c r="W858" s="7" t="str">
        <f t="shared" ca="1" si="470"/>
        <v/>
      </c>
      <c r="X858" s="7">
        <v>4</v>
      </c>
      <c r="Y858" s="7">
        <f t="shared" ca="1" si="471"/>
        <v>1</v>
      </c>
      <c r="Z858" s="10" t="str">
        <f t="shared" ca="1" si="472"/>
        <v/>
      </c>
      <c r="AA858" s="11" t="str">
        <f t="shared" ca="1" si="473"/>
        <v/>
      </c>
      <c r="AB858" s="11" t="str">
        <f t="shared" ca="1" si="474"/>
        <v/>
      </c>
      <c r="AC858" s="11" t="str">
        <f ca="1">IF(AA858="","",IFERROR(VLOOKUP(VALUE(AA858),'(辅)战斗时机表'!$A$4:$C$47,3,FALSE)&amp;IF(AB858="","","("&amp;AB858&amp;")"),"配置错误")&amp;IF(AD858="",""," 或 "))</f>
        <v/>
      </c>
      <c r="AD858" s="7" t="str">
        <f t="shared" ca="1" si="475"/>
        <v/>
      </c>
      <c r="AE858" s="7">
        <v>5</v>
      </c>
      <c r="AF858" s="7">
        <f t="shared" ca="1" si="476"/>
        <v>1</v>
      </c>
      <c r="AG858" s="10" t="str">
        <f t="shared" ca="1" si="477"/>
        <v/>
      </c>
      <c r="AH858" s="11" t="str">
        <f t="shared" ca="1" si="478"/>
        <v/>
      </c>
      <c r="AI858" s="11" t="str">
        <f t="shared" ca="1" si="479"/>
        <v/>
      </c>
      <c r="AJ858" s="11" t="str">
        <f ca="1">IF(AH858="","",IFERROR(VLOOKUP(VALUE(AH858),'(辅)战斗时机表'!$A$4:$C$47,3,FALSE)&amp;IF(AI858="","","("&amp;AI858&amp;")"),"配置错误")&amp;IF(AK858="",""," 或 "))</f>
        <v/>
      </c>
    </row>
    <row r="859" spans="1:36" x14ac:dyDescent="0.15">
      <c r="A859" s="9" t="str">
        <f t="shared" ca="1" si="455"/>
        <v/>
      </c>
      <c r="B859" s="7" t="str">
        <f ca="1">IF(OFFSET(Buff!R$6,ROW()-6,0)="","",OFFSET(Buff!R$6,ROW()-6,0))</f>
        <v/>
      </c>
      <c r="C859" s="7">
        <v>1</v>
      </c>
      <c r="D859" s="7">
        <f t="shared" ca="1" si="456"/>
        <v>1</v>
      </c>
      <c r="E859" s="10" t="str">
        <f t="shared" ca="1" si="457"/>
        <v/>
      </c>
      <c r="F859" s="11" t="str">
        <f t="shared" ca="1" si="458"/>
        <v/>
      </c>
      <c r="G859" s="11" t="str">
        <f t="shared" ca="1" si="459"/>
        <v/>
      </c>
      <c r="H859" s="11" t="str">
        <f ca="1">IF(F859="","",IFERROR(VLOOKUP(VALUE(F859),'(辅)战斗时机表'!$A$4:$C$47,3,FALSE)&amp;IF(G859="","","("&amp;G859&amp;")"),"配置错误")&amp;IF(I859="",""," 或 "))</f>
        <v/>
      </c>
      <c r="I859" s="7" t="str">
        <f t="shared" ca="1" si="460"/>
        <v/>
      </c>
      <c r="J859" s="7">
        <v>2</v>
      </c>
      <c r="K859" s="7">
        <f t="shared" ca="1" si="461"/>
        <v>1</v>
      </c>
      <c r="L859" s="10" t="str">
        <f t="shared" ca="1" si="462"/>
        <v/>
      </c>
      <c r="M859" s="11" t="str">
        <f t="shared" ca="1" si="463"/>
        <v/>
      </c>
      <c r="N859" s="11" t="str">
        <f t="shared" ca="1" si="464"/>
        <v/>
      </c>
      <c r="O859" s="11" t="str">
        <f ca="1">IF(M859="","",IFERROR(VLOOKUP(VALUE(M859),'(辅)战斗时机表'!$A$4:$C$47,3,FALSE)&amp;IF(N859="","","("&amp;N859&amp;")"),"配置错误")&amp;IF(P859="",""," 或 "))</f>
        <v/>
      </c>
      <c r="P859" s="7" t="str">
        <f t="shared" ca="1" si="465"/>
        <v/>
      </c>
      <c r="Q859" s="7">
        <v>3</v>
      </c>
      <c r="R859" s="7">
        <f t="shared" ca="1" si="466"/>
        <v>1</v>
      </c>
      <c r="S859" s="10" t="str">
        <f t="shared" ca="1" si="467"/>
        <v/>
      </c>
      <c r="T859" s="11" t="str">
        <f t="shared" ca="1" si="468"/>
        <v/>
      </c>
      <c r="U859" s="11" t="str">
        <f t="shared" ca="1" si="469"/>
        <v/>
      </c>
      <c r="V859" s="11" t="str">
        <f ca="1">IF(T859="","",IFERROR(VLOOKUP(VALUE(T859),'(辅)战斗时机表'!$A$4:$C$47,3,FALSE)&amp;IF(U859="","","("&amp;U859&amp;")"),"配置错误")&amp;IF(W859="",""," 或 "))</f>
        <v/>
      </c>
      <c r="W859" s="7" t="str">
        <f t="shared" ca="1" si="470"/>
        <v/>
      </c>
      <c r="X859" s="7">
        <v>4</v>
      </c>
      <c r="Y859" s="7">
        <f t="shared" ca="1" si="471"/>
        <v>1</v>
      </c>
      <c r="Z859" s="10" t="str">
        <f t="shared" ca="1" si="472"/>
        <v/>
      </c>
      <c r="AA859" s="11" t="str">
        <f t="shared" ca="1" si="473"/>
        <v/>
      </c>
      <c r="AB859" s="11" t="str">
        <f t="shared" ca="1" si="474"/>
        <v/>
      </c>
      <c r="AC859" s="11" t="str">
        <f ca="1">IF(AA859="","",IFERROR(VLOOKUP(VALUE(AA859),'(辅)战斗时机表'!$A$4:$C$47,3,FALSE)&amp;IF(AB859="","","("&amp;AB859&amp;")"),"配置错误")&amp;IF(AD859="",""," 或 "))</f>
        <v/>
      </c>
      <c r="AD859" s="7" t="str">
        <f t="shared" ca="1" si="475"/>
        <v/>
      </c>
      <c r="AE859" s="7">
        <v>5</v>
      </c>
      <c r="AF859" s="7">
        <f t="shared" ca="1" si="476"/>
        <v>1</v>
      </c>
      <c r="AG859" s="10" t="str">
        <f t="shared" ca="1" si="477"/>
        <v/>
      </c>
      <c r="AH859" s="11" t="str">
        <f t="shared" ca="1" si="478"/>
        <v/>
      </c>
      <c r="AI859" s="11" t="str">
        <f t="shared" ca="1" si="479"/>
        <v/>
      </c>
      <c r="AJ859" s="11" t="str">
        <f ca="1">IF(AH859="","",IFERROR(VLOOKUP(VALUE(AH859),'(辅)战斗时机表'!$A$4:$C$47,3,FALSE)&amp;IF(AI859="","","("&amp;AI859&amp;")"),"配置错误")&amp;IF(AK859="",""," 或 "))</f>
        <v/>
      </c>
    </row>
    <row r="860" spans="1:36" x14ac:dyDescent="0.15">
      <c r="A860" s="9" t="str">
        <f t="shared" ca="1" si="455"/>
        <v/>
      </c>
      <c r="B860" s="7" t="str">
        <f ca="1">IF(OFFSET(Buff!R$6,ROW()-6,0)="","",OFFSET(Buff!R$6,ROW()-6,0))</f>
        <v/>
      </c>
      <c r="C860" s="7">
        <v>1</v>
      </c>
      <c r="D860" s="7">
        <f t="shared" ca="1" si="456"/>
        <v>1</v>
      </c>
      <c r="E860" s="10" t="str">
        <f t="shared" ca="1" si="457"/>
        <v/>
      </c>
      <c r="F860" s="11" t="str">
        <f t="shared" ca="1" si="458"/>
        <v/>
      </c>
      <c r="G860" s="11" t="str">
        <f t="shared" ca="1" si="459"/>
        <v/>
      </c>
      <c r="H860" s="11" t="str">
        <f ca="1">IF(F860="","",IFERROR(VLOOKUP(VALUE(F860),'(辅)战斗时机表'!$A$4:$C$47,3,FALSE)&amp;IF(G860="","","("&amp;G860&amp;")"),"配置错误")&amp;IF(I860="",""," 或 "))</f>
        <v/>
      </c>
      <c r="I860" s="7" t="str">
        <f t="shared" ca="1" si="460"/>
        <v/>
      </c>
      <c r="J860" s="7">
        <v>2</v>
      </c>
      <c r="K860" s="7">
        <f t="shared" ca="1" si="461"/>
        <v>1</v>
      </c>
      <c r="L860" s="10" t="str">
        <f t="shared" ca="1" si="462"/>
        <v/>
      </c>
      <c r="M860" s="11" t="str">
        <f t="shared" ca="1" si="463"/>
        <v/>
      </c>
      <c r="N860" s="11" t="str">
        <f t="shared" ca="1" si="464"/>
        <v/>
      </c>
      <c r="O860" s="11" t="str">
        <f ca="1">IF(M860="","",IFERROR(VLOOKUP(VALUE(M860),'(辅)战斗时机表'!$A$4:$C$47,3,FALSE)&amp;IF(N860="","","("&amp;N860&amp;")"),"配置错误")&amp;IF(P860="",""," 或 "))</f>
        <v/>
      </c>
      <c r="P860" s="7" t="str">
        <f t="shared" ca="1" si="465"/>
        <v/>
      </c>
      <c r="Q860" s="7">
        <v>3</v>
      </c>
      <c r="R860" s="7">
        <f t="shared" ca="1" si="466"/>
        <v>1</v>
      </c>
      <c r="S860" s="10" t="str">
        <f t="shared" ca="1" si="467"/>
        <v/>
      </c>
      <c r="T860" s="11" t="str">
        <f t="shared" ca="1" si="468"/>
        <v/>
      </c>
      <c r="U860" s="11" t="str">
        <f t="shared" ca="1" si="469"/>
        <v/>
      </c>
      <c r="V860" s="11" t="str">
        <f ca="1">IF(T860="","",IFERROR(VLOOKUP(VALUE(T860),'(辅)战斗时机表'!$A$4:$C$47,3,FALSE)&amp;IF(U860="","","("&amp;U860&amp;")"),"配置错误")&amp;IF(W860="",""," 或 "))</f>
        <v/>
      </c>
      <c r="W860" s="7" t="str">
        <f t="shared" ca="1" si="470"/>
        <v/>
      </c>
      <c r="X860" s="7">
        <v>4</v>
      </c>
      <c r="Y860" s="7">
        <f t="shared" ca="1" si="471"/>
        <v>1</v>
      </c>
      <c r="Z860" s="10" t="str">
        <f t="shared" ca="1" si="472"/>
        <v/>
      </c>
      <c r="AA860" s="11" t="str">
        <f t="shared" ca="1" si="473"/>
        <v/>
      </c>
      <c r="AB860" s="11" t="str">
        <f t="shared" ca="1" si="474"/>
        <v/>
      </c>
      <c r="AC860" s="11" t="str">
        <f ca="1">IF(AA860="","",IFERROR(VLOOKUP(VALUE(AA860),'(辅)战斗时机表'!$A$4:$C$47,3,FALSE)&amp;IF(AB860="","","("&amp;AB860&amp;")"),"配置错误")&amp;IF(AD860="",""," 或 "))</f>
        <v/>
      </c>
      <c r="AD860" s="7" t="str">
        <f t="shared" ca="1" si="475"/>
        <v/>
      </c>
      <c r="AE860" s="7">
        <v>5</v>
      </c>
      <c r="AF860" s="7">
        <f t="shared" ca="1" si="476"/>
        <v>1</v>
      </c>
      <c r="AG860" s="10" t="str">
        <f t="shared" ca="1" si="477"/>
        <v/>
      </c>
      <c r="AH860" s="11" t="str">
        <f t="shared" ca="1" si="478"/>
        <v/>
      </c>
      <c r="AI860" s="11" t="str">
        <f t="shared" ca="1" si="479"/>
        <v/>
      </c>
      <c r="AJ860" s="11" t="str">
        <f ca="1">IF(AH860="","",IFERROR(VLOOKUP(VALUE(AH860),'(辅)战斗时机表'!$A$4:$C$47,3,FALSE)&amp;IF(AI860="","","("&amp;AI860&amp;")"),"配置错误")&amp;IF(AK860="",""," 或 "))</f>
        <v/>
      </c>
    </row>
    <row r="861" spans="1:36" x14ac:dyDescent="0.15">
      <c r="A861" s="9" t="str">
        <f t="shared" ca="1" si="455"/>
        <v/>
      </c>
      <c r="B861" s="7" t="str">
        <f ca="1">IF(OFFSET(Buff!R$6,ROW()-6,0)="","",OFFSET(Buff!R$6,ROW()-6,0))</f>
        <v/>
      </c>
      <c r="C861" s="7">
        <v>1</v>
      </c>
      <c r="D861" s="7">
        <f t="shared" ca="1" si="456"/>
        <v>1</v>
      </c>
      <c r="E861" s="10" t="str">
        <f t="shared" ca="1" si="457"/>
        <v/>
      </c>
      <c r="F861" s="11" t="str">
        <f t="shared" ca="1" si="458"/>
        <v/>
      </c>
      <c r="G861" s="11" t="str">
        <f t="shared" ca="1" si="459"/>
        <v/>
      </c>
      <c r="H861" s="11" t="str">
        <f ca="1">IF(F861="","",IFERROR(VLOOKUP(VALUE(F861),'(辅)战斗时机表'!$A$4:$C$47,3,FALSE)&amp;IF(G861="","","("&amp;G861&amp;")"),"配置错误")&amp;IF(I861="",""," 或 "))</f>
        <v/>
      </c>
      <c r="I861" s="7" t="str">
        <f t="shared" ca="1" si="460"/>
        <v/>
      </c>
      <c r="J861" s="7">
        <v>2</v>
      </c>
      <c r="K861" s="7">
        <f t="shared" ca="1" si="461"/>
        <v>1</v>
      </c>
      <c r="L861" s="10" t="str">
        <f t="shared" ca="1" si="462"/>
        <v/>
      </c>
      <c r="M861" s="11" t="str">
        <f t="shared" ca="1" si="463"/>
        <v/>
      </c>
      <c r="N861" s="11" t="str">
        <f t="shared" ca="1" si="464"/>
        <v/>
      </c>
      <c r="O861" s="11" t="str">
        <f ca="1">IF(M861="","",IFERROR(VLOOKUP(VALUE(M861),'(辅)战斗时机表'!$A$4:$C$47,3,FALSE)&amp;IF(N861="","","("&amp;N861&amp;")"),"配置错误")&amp;IF(P861="",""," 或 "))</f>
        <v/>
      </c>
      <c r="P861" s="7" t="str">
        <f t="shared" ca="1" si="465"/>
        <v/>
      </c>
      <c r="Q861" s="7">
        <v>3</v>
      </c>
      <c r="R861" s="7">
        <f t="shared" ca="1" si="466"/>
        <v>1</v>
      </c>
      <c r="S861" s="10" t="str">
        <f t="shared" ca="1" si="467"/>
        <v/>
      </c>
      <c r="T861" s="11" t="str">
        <f t="shared" ca="1" si="468"/>
        <v/>
      </c>
      <c r="U861" s="11" t="str">
        <f t="shared" ca="1" si="469"/>
        <v/>
      </c>
      <c r="V861" s="11" t="str">
        <f ca="1">IF(T861="","",IFERROR(VLOOKUP(VALUE(T861),'(辅)战斗时机表'!$A$4:$C$47,3,FALSE)&amp;IF(U861="","","("&amp;U861&amp;")"),"配置错误")&amp;IF(W861="",""," 或 "))</f>
        <v/>
      </c>
      <c r="W861" s="7" t="str">
        <f t="shared" ca="1" si="470"/>
        <v/>
      </c>
      <c r="X861" s="7">
        <v>4</v>
      </c>
      <c r="Y861" s="7">
        <f t="shared" ca="1" si="471"/>
        <v>1</v>
      </c>
      <c r="Z861" s="10" t="str">
        <f t="shared" ca="1" si="472"/>
        <v/>
      </c>
      <c r="AA861" s="11" t="str">
        <f t="shared" ca="1" si="473"/>
        <v/>
      </c>
      <c r="AB861" s="11" t="str">
        <f t="shared" ca="1" si="474"/>
        <v/>
      </c>
      <c r="AC861" s="11" t="str">
        <f ca="1">IF(AA861="","",IFERROR(VLOOKUP(VALUE(AA861),'(辅)战斗时机表'!$A$4:$C$47,3,FALSE)&amp;IF(AB861="","","("&amp;AB861&amp;")"),"配置错误")&amp;IF(AD861="",""," 或 "))</f>
        <v/>
      </c>
      <c r="AD861" s="7" t="str">
        <f t="shared" ca="1" si="475"/>
        <v/>
      </c>
      <c r="AE861" s="7">
        <v>5</v>
      </c>
      <c r="AF861" s="7">
        <f t="shared" ca="1" si="476"/>
        <v>1</v>
      </c>
      <c r="AG861" s="10" t="str">
        <f t="shared" ca="1" si="477"/>
        <v/>
      </c>
      <c r="AH861" s="11" t="str">
        <f t="shared" ca="1" si="478"/>
        <v/>
      </c>
      <c r="AI861" s="11" t="str">
        <f t="shared" ca="1" si="479"/>
        <v/>
      </c>
      <c r="AJ861" s="11" t="str">
        <f ca="1">IF(AH861="","",IFERROR(VLOOKUP(VALUE(AH861),'(辅)战斗时机表'!$A$4:$C$47,3,FALSE)&amp;IF(AI861="","","("&amp;AI861&amp;")"),"配置错误")&amp;IF(AK861="",""," 或 "))</f>
        <v/>
      </c>
    </row>
    <row r="862" spans="1:36" x14ac:dyDescent="0.15">
      <c r="A862" s="9" t="str">
        <f t="shared" ca="1" si="455"/>
        <v/>
      </c>
      <c r="B862" s="7" t="str">
        <f ca="1">IF(OFFSET(Buff!R$6,ROW()-6,0)="","",OFFSET(Buff!R$6,ROW()-6,0))</f>
        <v/>
      </c>
      <c r="C862" s="7">
        <v>1</v>
      </c>
      <c r="D862" s="7">
        <f t="shared" ca="1" si="456"/>
        <v>1</v>
      </c>
      <c r="E862" s="10" t="str">
        <f t="shared" ca="1" si="457"/>
        <v/>
      </c>
      <c r="F862" s="11" t="str">
        <f t="shared" ca="1" si="458"/>
        <v/>
      </c>
      <c r="G862" s="11" t="str">
        <f t="shared" ca="1" si="459"/>
        <v/>
      </c>
      <c r="H862" s="11" t="str">
        <f ca="1">IF(F862="","",IFERROR(VLOOKUP(VALUE(F862),'(辅)战斗时机表'!$A$4:$C$47,3,FALSE)&amp;IF(G862="","","("&amp;G862&amp;")"),"配置错误")&amp;IF(I862="",""," 或 "))</f>
        <v/>
      </c>
      <c r="I862" s="7" t="str">
        <f t="shared" ca="1" si="460"/>
        <v/>
      </c>
      <c r="J862" s="7">
        <v>2</v>
      </c>
      <c r="K862" s="7">
        <f t="shared" ca="1" si="461"/>
        <v>1</v>
      </c>
      <c r="L862" s="10" t="str">
        <f t="shared" ca="1" si="462"/>
        <v/>
      </c>
      <c r="M862" s="11" t="str">
        <f t="shared" ca="1" si="463"/>
        <v/>
      </c>
      <c r="N862" s="11" t="str">
        <f t="shared" ca="1" si="464"/>
        <v/>
      </c>
      <c r="O862" s="11" t="str">
        <f ca="1">IF(M862="","",IFERROR(VLOOKUP(VALUE(M862),'(辅)战斗时机表'!$A$4:$C$47,3,FALSE)&amp;IF(N862="","","("&amp;N862&amp;")"),"配置错误")&amp;IF(P862="",""," 或 "))</f>
        <v/>
      </c>
      <c r="P862" s="7" t="str">
        <f t="shared" ca="1" si="465"/>
        <v/>
      </c>
      <c r="Q862" s="7">
        <v>3</v>
      </c>
      <c r="R862" s="7">
        <f t="shared" ca="1" si="466"/>
        <v>1</v>
      </c>
      <c r="S862" s="10" t="str">
        <f t="shared" ca="1" si="467"/>
        <v/>
      </c>
      <c r="T862" s="11" t="str">
        <f t="shared" ca="1" si="468"/>
        <v/>
      </c>
      <c r="U862" s="11" t="str">
        <f t="shared" ca="1" si="469"/>
        <v/>
      </c>
      <c r="V862" s="11" t="str">
        <f ca="1">IF(T862="","",IFERROR(VLOOKUP(VALUE(T862),'(辅)战斗时机表'!$A$4:$C$47,3,FALSE)&amp;IF(U862="","","("&amp;U862&amp;")"),"配置错误")&amp;IF(W862="",""," 或 "))</f>
        <v/>
      </c>
      <c r="W862" s="7" t="str">
        <f t="shared" ca="1" si="470"/>
        <v/>
      </c>
      <c r="X862" s="7">
        <v>4</v>
      </c>
      <c r="Y862" s="7">
        <f t="shared" ca="1" si="471"/>
        <v>1</v>
      </c>
      <c r="Z862" s="10" t="str">
        <f t="shared" ca="1" si="472"/>
        <v/>
      </c>
      <c r="AA862" s="11" t="str">
        <f t="shared" ca="1" si="473"/>
        <v/>
      </c>
      <c r="AB862" s="11" t="str">
        <f t="shared" ca="1" si="474"/>
        <v/>
      </c>
      <c r="AC862" s="11" t="str">
        <f ca="1">IF(AA862="","",IFERROR(VLOOKUP(VALUE(AA862),'(辅)战斗时机表'!$A$4:$C$47,3,FALSE)&amp;IF(AB862="","","("&amp;AB862&amp;")"),"配置错误")&amp;IF(AD862="",""," 或 "))</f>
        <v/>
      </c>
      <c r="AD862" s="7" t="str">
        <f t="shared" ca="1" si="475"/>
        <v/>
      </c>
      <c r="AE862" s="7">
        <v>5</v>
      </c>
      <c r="AF862" s="7">
        <f t="shared" ca="1" si="476"/>
        <v>1</v>
      </c>
      <c r="AG862" s="10" t="str">
        <f t="shared" ca="1" si="477"/>
        <v/>
      </c>
      <c r="AH862" s="11" t="str">
        <f t="shared" ca="1" si="478"/>
        <v/>
      </c>
      <c r="AI862" s="11" t="str">
        <f t="shared" ca="1" si="479"/>
        <v/>
      </c>
      <c r="AJ862" s="11" t="str">
        <f ca="1">IF(AH862="","",IFERROR(VLOOKUP(VALUE(AH862),'(辅)战斗时机表'!$A$4:$C$47,3,FALSE)&amp;IF(AI862="","","("&amp;AI862&amp;")"),"配置错误")&amp;IF(AK862="",""," 或 "))</f>
        <v/>
      </c>
    </row>
    <row r="863" spans="1:36" x14ac:dyDescent="0.15">
      <c r="A863" s="9" t="str">
        <f t="shared" ca="1" si="455"/>
        <v/>
      </c>
      <c r="B863" s="7" t="str">
        <f ca="1">IF(OFFSET(Buff!R$6,ROW()-6,0)="","",OFFSET(Buff!R$6,ROW()-6,0))</f>
        <v/>
      </c>
      <c r="C863" s="7">
        <v>1</v>
      </c>
      <c r="D863" s="7">
        <f t="shared" ca="1" si="456"/>
        <v>1</v>
      </c>
      <c r="E863" s="10" t="str">
        <f t="shared" ca="1" si="457"/>
        <v/>
      </c>
      <c r="F863" s="11" t="str">
        <f t="shared" ca="1" si="458"/>
        <v/>
      </c>
      <c r="G863" s="11" t="str">
        <f t="shared" ca="1" si="459"/>
        <v/>
      </c>
      <c r="H863" s="11" t="str">
        <f ca="1">IF(F863="","",IFERROR(VLOOKUP(VALUE(F863),'(辅)战斗时机表'!$A$4:$C$47,3,FALSE)&amp;IF(G863="","","("&amp;G863&amp;")"),"配置错误")&amp;IF(I863="",""," 或 "))</f>
        <v/>
      </c>
      <c r="I863" s="7" t="str">
        <f t="shared" ca="1" si="460"/>
        <v/>
      </c>
      <c r="J863" s="7">
        <v>2</v>
      </c>
      <c r="K863" s="7">
        <f t="shared" ca="1" si="461"/>
        <v>1</v>
      </c>
      <c r="L863" s="10" t="str">
        <f t="shared" ca="1" si="462"/>
        <v/>
      </c>
      <c r="M863" s="11" t="str">
        <f t="shared" ca="1" si="463"/>
        <v/>
      </c>
      <c r="N863" s="11" t="str">
        <f t="shared" ca="1" si="464"/>
        <v/>
      </c>
      <c r="O863" s="11" t="str">
        <f ca="1">IF(M863="","",IFERROR(VLOOKUP(VALUE(M863),'(辅)战斗时机表'!$A$4:$C$47,3,FALSE)&amp;IF(N863="","","("&amp;N863&amp;")"),"配置错误")&amp;IF(P863="",""," 或 "))</f>
        <v/>
      </c>
      <c r="P863" s="7" t="str">
        <f t="shared" ca="1" si="465"/>
        <v/>
      </c>
      <c r="Q863" s="7">
        <v>3</v>
      </c>
      <c r="R863" s="7">
        <f t="shared" ca="1" si="466"/>
        <v>1</v>
      </c>
      <c r="S863" s="10" t="str">
        <f t="shared" ca="1" si="467"/>
        <v/>
      </c>
      <c r="T863" s="11" t="str">
        <f t="shared" ca="1" si="468"/>
        <v/>
      </c>
      <c r="U863" s="11" t="str">
        <f t="shared" ca="1" si="469"/>
        <v/>
      </c>
      <c r="V863" s="11" t="str">
        <f ca="1">IF(T863="","",IFERROR(VLOOKUP(VALUE(T863),'(辅)战斗时机表'!$A$4:$C$47,3,FALSE)&amp;IF(U863="","","("&amp;U863&amp;")"),"配置错误")&amp;IF(W863="",""," 或 "))</f>
        <v/>
      </c>
      <c r="W863" s="7" t="str">
        <f t="shared" ca="1" si="470"/>
        <v/>
      </c>
      <c r="X863" s="7">
        <v>4</v>
      </c>
      <c r="Y863" s="7">
        <f t="shared" ca="1" si="471"/>
        <v>1</v>
      </c>
      <c r="Z863" s="10" t="str">
        <f t="shared" ca="1" si="472"/>
        <v/>
      </c>
      <c r="AA863" s="11" t="str">
        <f t="shared" ca="1" si="473"/>
        <v/>
      </c>
      <c r="AB863" s="11" t="str">
        <f t="shared" ca="1" si="474"/>
        <v/>
      </c>
      <c r="AC863" s="11" t="str">
        <f ca="1">IF(AA863="","",IFERROR(VLOOKUP(VALUE(AA863),'(辅)战斗时机表'!$A$4:$C$47,3,FALSE)&amp;IF(AB863="","","("&amp;AB863&amp;")"),"配置错误")&amp;IF(AD863="",""," 或 "))</f>
        <v/>
      </c>
      <c r="AD863" s="7" t="str">
        <f t="shared" ca="1" si="475"/>
        <v/>
      </c>
      <c r="AE863" s="7">
        <v>5</v>
      </c>
      <c r="AF863" s="7">
        <f t="shared" ca="1" si="476"/>
        <v>1</v>
      </c>
      <c r="AG863" s="10" t="str">
        <f t="shared" ca="1" si="477"/>
        <v/>
      </c>
      <c r="AH863" s="11" t="str">
        <f t="shared" ca="1" si="478"/>
        <v/>
      </c>
      <c r="AI863" s="11" t="str">
        <f t="shared" ca="1" si="479"/>
        <v/>
      </c>
      <c r="AJ863" s="11" t="str">
        <f ca="1">IF(AH863="","",IFERROR(VLOOKUP(VALUE(AH863),'(辅)战斗时机表'!$A$4:$C$47,3,FALSE)&amp;IF(AI863="","","("&amp;AI863&amp;")"),"配置错误")&amp;IF(AK863="",""," 或 "))</f>
        <v/>
      </c>
    </row>
    <row r="864" spans="1:36" x14ac:dyDescent="0.15">
      <c r="A864" s="9" t="str">
        <f t="shared" ca="1" si="455"/>
        <v/>
      </c>
      <c r="B864" s="7" t="str">
        <f ca="1">IF(OFFSET(Buff!R$6,ROW()-6,0)="","",OFFSET(Buff!R$6,ROW()-6,0))</f>
        <v/>
      </c>
      <c r="C864" s="7">
        <v>1</v>
      </c>
      <c r="D864" s="7">
        <f t="shared" ca="1" si="456"/>
        <v>1</v>
      </c>
      <c r="E864" s="10" t="str">
        <f t="shared" ca="1" si="457"/>
        <v/>
      </c>
      <c r="F864" s="11" t="str">
        <f t="shared" ca="1" si="458"/>
        <v/>
      </c>
      <c r="G864" s="11" t="str">
        <f t="shared" ca="1" si="459"/>
        <v/>
      </c>
      <c r="H864" s="11" t="str">
        <f ca="1">IF(F864="","",IFERROR(VLOOKUP(VALUE(F864),'(辅)战斗时机表'!$A$4:$C$47,3,FALSE)&amp;IF(G864="","","("&amp;G864&amp;")"),"配置错误")&amp;IF(I864="",""," 或 "))</f>
        <v/>
      </c>
      <c r="I864" s="7" t="str">
        <f t="shared" ca="1" si="460"/>
        <v/>
      </c>
      <c r="J864" s="7">
        <v>2</v>
      </c>
      <c r="K864" s="7">
        <f t="shared" ca="1" si="461"/>
        <v>1</v>
      </c>
      <c r="L864" s="10" t="str">
        <f t="shared" ca="1" si="462"/>
        <v/>
      </c>
      <c r="M864" s="11" t="str">
        <f t="shared" ca="1" si="463"/>
        <v/>
      </c>
      <c r="N864" s="11" t="str">
        <f t="shared" ca="1" si="464"/>
        <v/>
      </c>
      <c r="O864" s="11" t="str">
        <f ca="1">IF(M864="","",IFERROR(VLOOKUP(VALUE(M864),'(辅)战斗时机表'!$A$4:$C$47,3,FALSE)&amp;IF(N864="","","("&amp;N864&amp;")"),"配置错误")&amp;IF(P864="",""," 或 "))</f>
        <v/>
      </c>
      <c r="P864" s="7" t="str">
        <f t="shared" ca="1" si="465"/>
        <v/>
      </c>
      <c r="Q864" s="7">
        <v>3</v>
      </c>
      <c r="R864" s="7">
        <f t="shared" ca="1" si="466"/>
        <v>1</v>
      </c>
      <c r="S864" s="10" t="str">
        <f t="shared" ca="1" si="467"/>
        <v/>
      </c>
      <c r="T864" s="11" t="str">
        <f t="shared" ca="1" si="468"/>
        <v/>
      </c>
      <c r="U864" s="11" t="str">
        <f t="shared" ca="1" si="469"/>
        <v/>
      </c>
      <c r="V864" s="11" t="str">
        <f ca="1">IF(T864="","",IFERROR(VLOOKUP(VALUE(T864),'(辅)战斗时机表'!$A$4:$C$47,3,FALSE)&amp;IF(U864="","","("&amp;U864&amp;")"),"配置错误")&amp;IF(W864="",""," 或 "))</f>
        <v/>
      </c>
      <c r="W864" s="7" t="str">
        <f t="shared" ca="1" si="470"/>
        <v/>
      </c>
      <c r="X864" s="7">
        <v>4</v>
      </c>
      <c r="Y864" s="7">
        <f t="shared" ca="1" si="471"/>
        <v>1</v>
      </c>
      <c r="Z864" s="10" t="str">
        <f t="shared" ca="1" si="472"/>
        <v/>
      </c>
      <c r="AA864" s="11" t="str">
        <f t="shared" ca="1" si="473"/>
        <v/>
      </c>
      <c r="AB864" s="11" t="str">
        <f t="shared" ca="1" si="474"/>
        <v/>
      </c>
      <c r="AC864" s="11" t="str">
        <f ca="1">IF(AA864="","",IFERROR(VLOOKUP(VALUE(AA864),'(辅)战斗时机表'!$A$4:$C$47,3,FALSE)&amp;IF(AB864="","","("&amp;AB864&amp;")"),"配置错误")&amp;IF(AD864="",""," 或 "))</f>
        <v/>
      </c>
      <c r="AD864" s="7" t="str">
        <f t="shared" ca="1" si="475"/>
        <v/>
      </c>
      <c r="AE864" s="7">
        <v>5</v>
      </c>
      <c r="AF864" s="7">
        <f t="shared" ca="1" si="476"/>
        <v>1</v>
      </c>
      <c r="AG864" s="10" t="str">
        <f t="shared" ca="1" si="477"/>
        <v/>
      </c>
      <c r="AH864" s="11" t="str">
        <f t="shared" ca="1" si="478"/>
        <v/>
      </c>
      <c r="AI864" s="11" t="str">
        <f t="shared" ca="1" si="479"/>
        <v/>
      </c>
      <c r="AJ864" s="11" t="str">
        <f ca="1">IF(AH864="","",IFERROR(VLOOKUP(VALUE(AH864),'(辅)战斗时机表'!$A$4:$C$47,3,FALSE)&amp;IF(AI864="","","("&amp;AI864&amp;")"),"配置错误")&amp;IF(AK864="",""," 或 "))</f>
        <v/>
      </c>
    </row>
    <row r="865" spans="1:36" x14ac:dyDescent="0.15">
      <c r="A865" s="9" t="str">
        <f t="shared" ca="1" si="455"/>
        <v/>
      </c>
      <c r="B865" s="7" t="str">
        <f ca="1">IF(OFFSET(Buff!R$6,ROW()-6,0)="","",OFFSET(Buff!R$6,ROW()-6,0))</f>
        <v/>
      </c>
      <c r="C865" s="7">
        <v>1</v>
      </c>
      <c r="D865" s="7">
        <f t="shared" ca="1" si="456"/>
        <v>1</v>
      </c>
      <c r="E865" s="10" t="str">
        <f t="shared" ca="1" si="457"/>
        <v/>
      </c>
      <c r="F865" s="11" t="str">
        <f t="shared" ca="1" si="458"/>
        <v/>
      </c>
      <c r="G865" s="11" t="str">
        <f t="shared" ca="1" si="459"/>
        <v/>
      </c>
      <c r="H865" s="11" t="str">
        <f ca="1">IF(F865="","",IFERROR(VLOOKUP(VALUE(F865),'(辅)战斗时机表'!$A$4:$C$47,3,FALSE)&amp;IF(G865="","","("&amp;G865&amp;")"),"配置错误")&amp;IF(I865="",""," 或 "))</f>
        <v/>
      </c>
      <c r="I865" s="7" t="str">
        <f t="shared" ca="1" si="460"/>
        <v/>
      </c>
      <c r="J865" s="7">
        <v>2</v>
      </c>
      <c r="K865" s="7">
        <f t="shared" ca="1" si="461"/>
        <v>1</v>
      </c>
      <c r="L865" s="10" t="str">
        <f t="shared" ca="1" si="462"/>
        <v/>
      </c>
      <c r="M865" s="11" t="str">
        <f t="shared" ca="1" si="463"/>
        <v/>
      </c>
      <c r="N865" s="11" t="str">
        <f t="shared" ca="1" si="464"/>
        <v/>
      </c>
      <c r="O865" s="11" t="str">
        <f ca="1">IF(M865="","",IFERROR(VLOOKUP(VALUE(M865),'(辅)战斗时机表'!$A$4:$C$47,3,FALSE)&amp;IF(N865="","","("&amp;N865&amp;")"),"配置错误")&amp;IF(P865="",""," 或 "))</f>
        <v/>
      </c>
      <c r="P865" s="7" t="str">
        <f t="shared" ca="1" si="465"/>
        <v/>
      </c>
      <c r="Q865" s="7">
        <v>3</v>
      </c>
      <c r="R865" s="7">
        <f t="shared" ca="1" si="466"/>
        <v>1</v>
      </c>
      <c r="S865" s="10" t="str">
        <f t="shared" ca="1" si="467"/>
        <v/>
      </c>
      <c r="T865" s="11" t="str">
        <f t="shared" ca="1" si="468"/>
        <v/>
      </c>
      <c r="U865" s="11" t="str">
        <f t="shared" ca="1" si="469"/>
        <v/>
      </c>
      <c r="V865" s="11" t="str">
        <f ca="1">IF(T865="","",IFERROR(VLOOKUP(VALUE(T865),'(辅)战斗时机表'!$A$4:$C$47,3,FALSE)&amp;IF(U865="","","("&amp;U865&amp;")"),"配置错误")&amp;IF(W865="",""," 或 "))</f>
        <v/>
      </c>
      <c r="W865" s="7" t="str">
        <f t="shared" ca="1" si="470"/>
        <v/>
      </c>
      <c r="X865" s="7">
        <v>4</v>
      </c>
      <c r="Y865" s="7">
        <f t="shared" ca="1" si="471"/>
        <v>1</v>
      </c>
      <c r="Z865" s="10" t="str">
        <f t="shared" ca="1" si="472"/>
        <v/>
      </c>
      <c r="AA865" s="11" t="str">
        <f t="shared" ca="1" si="473"/>
        <v/>
      </c>
      <c r="AB865" s="11" t="str">
        <f t="shared" ca="1" si="474"/>
        <v/>
      </c>
      <c r="AC865" s="11" t="str">
        <f ca="1">IF(AA865="","",IFERROR(VLOOKUP(VALUE(AA865),'(辅)战斗时机表'!$A$4:$C$47,3,FALSE)&amp;IF(AB865="","","("&amp;AB865&amp;")"),"配置错误")&amp;IF(AD865="",""," 或 "))</f>
        <v/>
      </c>
      <c r="AD865" s="7" t="str">
        <f t="shared" ca="1" si="475"/>
        <v/>
      </c>
      <c r="AE865" s="7">
        <v>5</v>
      </c>
      <c r="AF865" s="7">
        <f t="shared" ca="1" si="476"/>
        <v>1</v>
      </c>
      <c r="AG865" s="10" t="str">
        <f t="shared" ca="1" si="477"/>
        <v/>
      </c>
      <c r="AH865" s="11" t="str">
        <f t="shared" ca="1" si="478"/>
        <v/>
      </c>
      <c r="AI865" s="11" t="str">
        <f t="shared" ca="1" si="479"/>
        <v/>
      </c>
      <c r="AJ865" s="11" t="str">
        <f ca="1">IF(AH865="","",IFERROR(VLOOKUP(VALUE(AH865),'(辅)战斗时机表'!$A$4:$C$47,3,FALSE)&amp;IF(AI865="","","("&amp;AI865&amp;")"),"配置错误")&amp;IF(AK865="",""," 或 "))</f>
        <v/>
      </c>
    </row>
    <row r="866" spans="1:36" x14ac:dyDescent="0.15">
      <c r="A866" s="9" t="str">
        <f t="shared" ca="1" si="455"/>
        <v/>
      </c>
      <c r="B866" s="7" t="str">
        <f ca="1">IF(OFFSET(Buff!R$6,ROW()-6,0)="","",OFFSET(Buff!R$6,ROW()-6,0))</f>
        <v/>
      </c>
      <c r="C866" s="7">
        <v>1</v>
      </c>
      <c r="D866" s="7">
        <f t="shared" ca="1" si="456"/>
        <v>1</v>
      </c>
      <c r="E866" s="10" t="str">
        <f t="shared" ca="1" si="457"/>
        <v/>
      </c>
      <c r="F866" s="11" t="str">
        <f t="shared" ca="1" si="458"/>
        <v/>
      </c>
      <c r="G866" s="11" t="str">
        <f t="shared" ca="1" si="459"/>
        <v/>
      </c>
      <c r="H866" s="11" t="str">
        <f ca="1">IF(F866="","",IFERROR(VLOOKUP(VALUE(F866),'(辅)战斗时机表'!$A$4:$C$47,3,FALSE)&amp;IF(G866="","","("&amp;G866&amp;")"),"配置错误")&amp;IF(I866="",""," 或 "))</f>
        <v/>
      </c>
      <c r="I866" s="7" t="str">
        <f t="shared" ca="1" si="460"/>
        <v/>
      </c>
      <c r="J866" s="7">
        <v>2</v>
      </c>
      <c r="K866" s="7">
        <f t="shared" ca="1" si="461"/>
        <v>1</v>
      </c>
      <c r="L866" s="10" t="str">
        <f t="shared" ca="1" si="462"/>
        <v/>
      </c>
      <c r="M866" s="11" t="str">
        <f t="shared" ca="1" si="463"/>
        <v/>
      </c>
      <c r="N866" s="11" t="str">
        <f t="shared" ca="1" si="464"/>
        <v/>
      </c>
      <c r="O866" s="11" t="str">
        <f ca="1">IF(M866="","",IFERROR(VLOOKUP(VALUE(M866),'(辅)战斗时机表'!$A$4:$C$47,3,FALSE)&amp;IF(N866="","","("&amp;N866&amp;")"),"配置错误")&amp;IF(P866="",""," 或 "))</f>
        <v/>
      </c>
      <c r="P866" s="7" t="str">
        <f t="shared" ca="1" si="465"/>
        <v/>
      </c>
      <c r="Q866" s="7">
        <v>3</v>
      </c>
      <c r="R866" s="7">
        <f t="shared" ca="1" si="466"/>
        <v>1</v>
      </c>
      <c r="S866" s="10" t="str">
        <f t="shared" ca="1" si="467"/>
        <v/>
      </c>
      <c r="T866" s="11" t="str">
        <f t="shared" ca="1" si="468"/>
        <v/>
      </c>
      <c r="U866" s="11" t="str">
        <f t="shared" ca="1" si="469"/>
        <v/>
      </c>
      <c r="V866" s="11" t="str">
        <f ca="1">IF(T866="","",IFERROR(VLOOKUP(VALUE(T866),'(辅)战斗时机表'!$A$4:$C$47,3,FALSE)&amp;IF(U866="","","("&amp;U866&amp;")"),"配置错误")&amp;IF(W866="",""," 或 "))</f>
        <v/>
      </c>
      <c r="W866" s="7" t="str">
        <f t="shared" ca="1" si="470"/>
        <v/>
      </c>
      <c r="X866" s="7">
        <v>4</v>
      </c>
      <c r="Y866" s="7">
        <f t="shared" ca="1" si="471"/>
        <v>1</v>
      </c>
      <c r="Z866" s="10" t="str">
        <f t="shared" ca="1" si="472"/>
        <v/>
      </c>
      <c r="AA866" s="11" t="str">
        <f t="shared" ca="1" si="473"/>
        <v/>
      </c>
      <c r="AB866" s="11" t="str">
        <f t="shared" ca="1" si="474"/>
        <v/>
      </c>
      <c r="AC866" s="11" t="str">
        <f ca="1">IF(AA866="","",IFERROR(VLOOKUP(VALUE(AA866),'(辅)战斗时机表'!$A$4:$C$47,3,FALSE)&amp;IF(AB866="","","("&amp;AB866&amp;")"),"配置错误")&amp;IF(AD866="",""," 或 "))</f>
        <v/>
      </c>
      <c r="AD866" s="7" t="str">
        <f t="shared" ca="1" si="475"/>
        <v/>
      </c>
      <c r="AE866" s="7">
        <v>5</v>
      </c>
      <c r="AF866" s="7">
        <f t="shared" ca="1" si="476"/>
        <v>1</v>
      </c>
      <c r="AG866" s="10" t="str">
        <f t="shared" ca="1" si="477"/>
        <v/>
      </c>
      <c r="AH866" s="11" t="str">
        <f t="shared" ca="1" si="478"/>
        <v/>
      </c>
      <c r="AI866" s="11" t="str">
        <f t="shared" ca="1" si="479"/>
        <v/>
      </c>
      <c r="AJ866" s="11" t="str">
        <f ca="1">IF(AH866="","",IFERROR(VLOOKUP(VALUE(AH866),'(辅)战斗时机表'!$A$4:$C$47,3,FALSE)&amp;IF(AI866="","","("&amp;AI866&amp;")"),"配置错误")&amp;IF(AK866="",""," 或 "))</f>
        <v/>
      </c>
    </row>
    <row r="867" spans="1:36" x14ac:dyDescent="0.15">
      <c r="A867" s="9" t="str">
        <f t="shared" ca="1" si="455"/>
        <v/>
      </c>
      <c r="B867" s="7" t="str">
        <f ca="1">IF(OFFSET(Buff!R$6,ROW()-6,0)="","",OFFSET(Buff!R$6,ROW()-6,0))</f>
        <v/>
      </c>
      <c r="C867" s="7">
        <v>1</v>
      </c>
      <c r="D867" s="7">
        <f t="shared" ca="1" si="456"/>
        <v>1</v>
      </c>
      <c r="E867" s="10" t="str">
        <f t="shared" ca="1" si="457"/>
        <v/>
      </c>
      <c r="F867" s="11" t="str">
        <f t="shared" ca="1" si="458"/>
        <v/>
      </c>
      <c r="G867" s="11" t="str">
        <f t="shared" ca="1" si="459"/>
        <v/>
      </c>
      <c r="H867" s="11" t="str">
        <f ca="1">IF(F867="","",IFERROR(VLOOKUP(VALUE(F867),'(辅)战斗时机表'!$A$4:$C$47,3,FALSE)&amp;IF(G867="","","("&amp;G867&amp;")"),"配置错误")&amp;IF(I867="",""," 或 "))</f>
        <v/>
      </c>
      <c r="I867" s="7" t="str">
        <f t="shared" ca="1" si="460"/>
        <v/>
      </c>
      <c r="J867" s="7">
        <v>2</v>
      </c>
      <c r="K867" s="7">
        <f t="shared" ca="1" si="461"/>
        <v>1</v>
      </c>
      <c r="L867" s="10" t="str">
        <f t="shared" ca="1" si="462"/>
        <v/>
      </c>
      <c r="M867" s="11" t="str">
        <f t="shared" ca="1" si="463"/>
        <v/>
      </c>
      <c r="N867" s="11" t="str">
        <f t="shared" ca="1" si="464"/>
        <v/>
      </c>
      <c r="O867" s="11" t="str">
        <f ca="1">IF(M867="","",IFERROR(VLOOKUP(VALUE(M867),'(辅)战斗时机表'!$A$4:$C$47,3,FALSE)&amp;IF(N867="","","("&amp;N867&amp;")"),"配置错误")&amp;IF(P867="",""," 或 "))</f>
        <v/>
      </c>
      <c r="P867" s="7" t="str">
        <f t="shared" ca="1" si="465"/>
        <v/>
      </c>
      <c r="Q867" s="7">
        <v>3</v>
      </c>
      <c r="R867" s="7">
        <f t="shared" ca="1" si="466"/>
        <v>1</v>
      </c>
      <c r="S867" s="10" t="str">
        <f t="shared" ca="1" si="467"/>
        <v/>
      </c>
      <c r="T867" s="11" t="str">
        <f t="shared" ca="1" si="468"/>
        <v/>
      </c>
      <c r="U867" s="11" t="str">
        <f t="shared" ca="1" si="469"/>
        <v/>
      </c>
      <c r="V867" s="11" t="str">
        <f ca="1">IF(T867="","",IFERROR(VLOOKUP(VALUE(T867),'(辅)战斗时机表'!$A$4:$C$47,3,FALSE)&amp;IF(U867="","","("&amp;U867&amp;")"),"配置错误")&amp;IF(W867="",""," 或 "))</f>
        <v/>
      </c>
      <c r="W867" s="7" t="str">
        <f t="shared" ca="1" si="470"/>
        <v/>
      </c>
      <c r="X867" s="7">
        <v>4</v>
      </c>
      <c r="Y867" s="7">
        <f t="shared" ca="1" si="471"/>
        <v>1</v>
      </c>
      <c r="Z867" s="10" t="str">
        <f t="shared" ca="1" si="472"/>
        <v/>
      </c>
      <c r="AA867" s="11" t="str">
        <f t="shared" ca="1" si="473"/>
        <v/>
      </c>
      <c r="AB867" s="11" t="str">
        <f t="shared" ca="1" si="474"/>
        <v/>
      </c>
      <c r="AC867" s="11" t="str">
        <f ca="1">IF(AA867="","",IFERROR(VLOOKUP(VALUE(AA867),'(辅)战斗时机表'!$A$4:$C$47,3,FALSE)&amp;IF(AB867="","","("&amp;AB867&amp;")"),"配置错误")&amp;IF(AD867="",""," 或 "))</f>
        <v/>
      </c>
      <c r="AD867" s="7" t="str">
        <f t="shared" ca="1" si="475"/>
        <v/>
      </c>
      <c r="AE867" s="7">
        <v>5</v>
      </c>
      <c r="AF867" s="7">
        <f t="shared" ca="1" si="476"/>
        <v>1</v>
      </c>
      <c r="AG867" s="10" t="str">
        <f t="shared" ca="1" si="477"/>
        <v/>
      </c>
      <c r="AH867" s="11" t="str">
        <f t="shared" ca="1" si="478"/>
        <v/>
      </c>
      <c r="AI867" s="11" t="str">
        <f t="shared" ca="1" si="479"/>
        <v/>
      </c>
      <c r="AJ867" s="11" t="str">
        <f ca="1">IF(AH867="","",IFERROR(VLOOKUP(VALUE(AH867),'(辅)战斗时机表'!$A$4:$C$47,3,FALSE)&amp;IF(AI867="","","("&amp;AI867&amp;")"),"配置错误")&amp;IF(AK867="",""," 或 "))</f>
        <v/>
      </c>
    </row>
    <row r="868" spans="1:36" x14ac:dyDescent="0.15">
      <c r="A868" s="9" t="str">
        <f t="shared" ca="1" si="455"/>
        <v/>
      </c>
      <c r="B868" s="7" t="str">
        <f ca="1">IF(OFFSET(Buff!R$6,ROW()-6,0)="","",OFFSET(Buff!R$6,ROW()-6,0))</f>
        <v/>
      </c>
      <c r="C868" s="7">
        <v>1</v>
      </c>
      <c r="D868" s="7">
        <f t="shared" ca="1" si="456"/>
        <v>1</v>
      </c>
      <c r="E868" s="10" t="str">
        <f t="shared" ca="1" si="457"/>
        <v/>
      </c>
      <c r="F868" s="11" t="str">
        <f t="shared" ca="1" si="458"/>
        <v/>
      </c>
      <c r="G868" s="11" t="str">
        <f t="shared" ca="1" si="459"/>
        <v/>
      </c>
      <c r="H868" s="11" t="str">
        <f ca="1">IF(F868="","",IFERROR(VLOOKUP(VALUE(F868),'(辅)战斗时机表'!$A$4:$C$47,3,FALSE)&amp;IF(G868="","","("&amp;G868&amp;")"),"配置错误")&amp;IF(I868="",""," 或 "))</f>
        <v/>
      </c>
      <c r="I868" s="7" t="str">
        <f t="shared" ca="1" si="460"/>
        <v/>
      </c>
      <c r="J868" s="7">
        <v>2</v>
      </c>
      <c r="K868" s="7">
        <f t="shared" ca="1" si="461"/>
        <v>1</v>
      </c>
      <c r="L868" s="10" t="str">
        <f t="shared" ca="1" si="462"/>
        <v/>
      </c>
      <c r="M868" s="11" t="str">
        <f t="shared" ca="1" si="463"/>
        <v/>
      </c>
      <c r="N868" s="11" t="str">
        <f t="shared" ca="1" si="464"/>
        <v/>
      </c>
      <c r="O868" s="11" t="str">
        <f ca="1">IF(M868="","",IFERROR(VLOOKUP(VALUE(M868),'(辅)战斗时机表'!$A$4:$C$47,3,FALSE)&amp;IF(N868="","","("&amp;N868&amp;")"),"配置错误")&amp;IF(P868="",""," 或 "))</f>
        <v/>
      </c>
      <c r="P868" s="7" t="str">
        <f t="shared" ca="1" si="465"/>
        <v/>
      </c>
      <c r="Q868" s="7">
        <v>3</v>
      </c>
      <c r="R868" s="7">
        <f t="shared" ca="1" si="466"/>
        <v>1</v>
      </c>
      <c r="S868" s="10" t="str">
        <f t="shared" ca="1" si="467"/>
        <v/>
      </c>
      <c r="T868" s="11" t="str">
        <f t="shared" ca="1" si="468"/>
        <v/>
      </c>
      <c r="U868" s="11" t="str">
        <f t="shared" ca="1" si="469"/>
        <v/>
      </c>
      <c r="V868" s="11" t="str">
        <f ca="1">IF(T868="","",IFERROR(VLOOKUP(VALUE(T868),'(辅)战斗时机表'!$A$4:$C$47,3,FALSE)&amp;IF(U868="","","("&amp;U868&amp;")"),"配置错误")&amp;IF(W868="",""," 或 "))</f>
        <v/>
      </c>
      <c r="W868" s="7" t="str">
        <f t="shared" ca="1" si="470"/>
        <v/>
      </c>
      <c r="X868" s="7">
        <v>4</v>
      </c>
      <c r="Y868" s="7">
        <f t="shared" ca="1" si="471"/>
        <v>1</v>
      </c>
      <c r="Z868" s="10" t="str">
        <f t="shared" ca="1" si="472"/>
        <v/>
      </c>
      <c r="AA868" s="11" t="str">
        <f t="shared" ca="1" si="473"/>
        <v/>
      </c>
      <c r="AB868" s="11" t="str">
        <f t="shared" ca="1" si="474"/>
        <v/>
      </c>
      <c r="AC868" s="11" t="str">
        <f ca="1">IF(AA868="","",IFERROR(VLOOKUP(VALUE(AA868),'(辅)战斗时机表'!$A$4:$C$47,3,FALSE)&amp;IF(AB868="","","("&amp;AB868&amp;")"),"配置错误")&amp;IF(AD868="",""," 或 "))</f>
        <v/>
      </c>
      <c r="AD868" s="7" t="str">
        <f t="shared" ca="1" si="475"/>
        <v/>
      </c>
      <c r="AE868" s="7">
        <v>5</v>
      </c>
      <c r="AF868" s="7">
        <f t="shared" ca="1" si="476"/>
        <v>1</v>
      </c>
      <c r="AG868" s="10" t="str">
        <f t="shared" ca="1" si="477"/>
        <v/>
      </c>
      <c r="AH868" s="11" t="str">
        <f t="shared" ca="1" si="478"/>
        <v/>
      </c>
      <c r="AI868" s="11" t="str">
        <f t="shared" ca="1" si="479"/>
        <v/>
      </c>
      <c r="AJ868" s="11" t="str">
        <f ca="1">IF(AH868="","",IFERROR(VLOOKUP(VALUE(AH868),'(辅)战斗时机表'!$A$4:$C$47,3,FALSE)&amp;IF(AI868="","","("&amp;AI868&amp;")"),"配置错误")&amp;IF(AK868="",""," 或 "))</f>
        <v/>
      </c>
    </row>
    <row r="869" spans="1:36" x14ac:dyDescent="0.15">
      <c r="A869" s="9" t="str">
        <f t="shared" ca="1" si="455"/>
        <v/>
      </c>
      <c r="B869" s="7" t="str">
        <f ca="1">IF(OFFSET(Buff!R$6,ROW()-6,0)="","",OFFSET(Buff!R$6,ROW()-6,0))</f>
        <v/>
      </c>
      <c r="C869" s="7">
        <v>1</v>
      </c>
      <c r="D869" s="7">
        <f t="shared" ca="1" si="456"/>
        <v>1</v>
      </c>
      <c r="E869" s="10" t="str">
        <f t="shared" ca="1" si="457"/>
        <v/>
      </c>
      <c r="F869" s="11" t="str">
        <f t="shared" ca="1" si="458"/>
        <v/>
      </c>
      <c r="G869" s="11" t="str">
        <f t="shared" ca="1" si="459"/>
        <v/>
      </c>
      <c r="H869" s="11" t="str">
        <f ca="1">IF(F869="","",IFERROR(VLOOKUP(VALUE(F869),'(辅)战斗时机表'!$A$4:$C$47,3,FALSE)&amp;IF(G869="","","("&amp;G869&amp;")"),"配置错误")&amp;IF(I869="",""," 或 "))</f>
        <v/>
      </c>
      <c r="I869" s="7" t="str">
        <f t="shared" ca="1" si="460"/>
        <v/>
      </c>
      <c r="J869" s="7">
        <v>2</v>
      </c>
      <c r="K869" s="7">
        <f t="shared" ca="1" si="461"/>
        <v>1</v>
      </c>
      <c r="L869" s="10" t="str">
        <f t="shared" ca="1" si="462"/>
        <v/>
      </c>
      <c r="M869" s="11" t="str">
        <f t="shared" ca="1" si="463"/>
        <v/>
      </c>
      <c r="N869" s="11" t="str">
        <f t="shared" ca="1" si="464"/>
        <v/>
      </c>
      <c r="O869" s="11" t="str">
        <f ca="1">IF(M869="","",IFERROR(VLOOKUP(VALUE(M869),'(辅)战斗时机表'!$A$4:$C$47,3,FALSE)&amp;IF(N869="","","("&amp;N869&amp;")"),"配置错误")&amp;IF(P869="",""," 或 "))</f>
        <v/>
      </c>
      <c r="P869" s="7" t="str">
        <f t="shared" ca="1" si="465"/>
        <v/>
      </c>
      <c r="Q869" s="7">
        <v>3</v>
      </c>
      <c r="R869" s="7">
        <f t="shared" ca="1" si="466"/>
        <v>1</v>
      </c>
      <c r="S869" s="10" t="str">
        <f t="shared" ca="1" si="467"/>
        <v/>
      </c>
      <c r="T869" s="11" t="str">
        <f t="shared" ca="1" si="468"/>
        <v/>
      </c>
      <c r="U869" s="11" t="str">
        <f t="shared" ca="1" si="469"/>
        <v/>
      </c>
      <c r="V869" s="11" t="str">
        <f ca="1">IF(T869="","",IFERROR(VLOOKUP(VALUE(T869),'(辅)战斗时机表'!$A$4:$C$47,3,FALSE)&amp;IF(U869="","","("&amp;U869&amp;")"),"配置错误")&amp;IF(W869="",""," 或 "))</f>
        <v/>
      </c>
      <c r="W869" s="7" t="str">
        <f t="shared" ca="1" si="470"/>
        <v/>
      </c>
      <c r="X869" s="7">
        <v>4</v>
      </c>
      <c r="Y869" s="7">
        <f t="shared" ca="1" si="471"/>
        <v>1</v>
      </c>
      <c r="Z869" s="10" t="str">
        <f t="shared" ca="1" si="472"/>
        <v/>
      </c>
      <c r="AA869" s="11" t="str">
        <f t="shared" ca="1" si="473"/>
        <v/>
      </c>
      <c r="AB869" s="11" t="str">
        <f t="shared" ca="1" si="474"/>
        <v/>
      </c>
      <c r="AC869" s="11" t="str">
        <f ca="1">IF(AA869="","",IFERROR(VLOOKUP(VALUE(AA869),'(辅)战斗时机表'!$A$4:$C$47,3,FALSE)&amp;IF(AB869="","","("&amp;AB869&amp;")"),"配置错误")&amp;IF(AD869="",""," 或 "))</f>
        <v/>
      </c>
      <c r="AD869" s="7" t="str">
        <f t="shared" ca="1" si="475"/>
        <v/>
      </c>
      <c r="AE869" s="7">
        <v>5</v>
      </c>
      <c r="AF869" s="7">
        <f t="shared" ca="1" si="476"/>
        <v>1</v>
      </c>
      <c r="AG869" s="10" t="str">
        <f t="shared" ca="1" si="477"/>
        <v/>
      </c>
      <c r="AH869" s="11" t="str">
        <f t="shared" ca="1" si="478"/>
        <v/>
      </c>
      <c r="AI869" s="11" t="str">
        <f t="shared" ca="1" si="479"/>
        <v/>
      </c>
      <c r="AJ869" s="11" t="str">
        <f ca="1">IF(AH869="","",IFERROR(VLOOKUP(VALUE(AH869),'(辅)战斗时机表'!$A$4:$C$47,3,FALSE)&amp;IF(AI869="","","("&amp;AI869&amp;")"),"配置错误")&amp;IF(AK869="",""," 或 "))</f>
        <v/>
      </c>
    </row>
    <row r="870" spans="1:36" x14ac:dyDescent="0.15">
      <c r="A870" s="9" t="str">
        <f t="shared" ca="1" si="455"/>
        <v/>
      </c>
      <c r="B870" s="7" t="str">
        <f ca="1">IF(OFFSET(Buff!R$6,ROW()-6,0)="","",OFFSET(Buff!R$6,ROW()-6,0))</f>
        <v/>
      </c>
      <c r="C870" s="7">
        <v>1</v>
      </c>
      <c r="D870" s="7">
        <f t="shared" ca="1" si="456"/>
        <v>1</v>
      </c>
      <c r="E870" s="10" t="str">
        <f t="shared" ca="1" si="457"/>
        <v/>
      </c>
      <c r="F870" s="11" t="str">
        <f t="shared" ca="1" si="458"/>
        <v/>
      </c>
      <c r="G870" s="11" t="str">
        <f t="shared" ca="1" si="459"/>
        <v/>
      </c>
      <c r="H870" s="11" t="str">
        <f ca="1">IF(F870="","",IFERROR(VLOOKUP(VALUE(F870),'(辅)战斗时机表'!$A$4:$C$47,3,FALSE)&amp;IF(G870="","","("&amp;G870&amp;")"),"配置错误")&amp;IF(I870="",""," 或 "))</f>
        <v/>
      </c>
      <c r="I870" s="7" t="str">
        <f t="shared" ca="1" si="460"/>
        <v/>
      </c>
      <c r="J870" s="7">
        <v>2</v>
      </c>
      <c r="K870" s="7">
        <f t="shared" ca="1" si="461"/>
        <v>1</v>
      </c>
      <c r="L870" s="10" t="str">
        <f t="shared" ca="1" si="462"/>
        <v/>
      </c>
      <c r="M870" s="11" t="str">
        <f t="shared" ca="1" si="463"/>
        <v/>
      </c>
      <c r="N870" s="11" t="str">
        <f t="shared" ca="1" si="464"/>
        <v/>
      </c>
      <c r="O870" s="11" t="str">
        <f ca="1">IF(M870="","",IFERROR(VLOOKUP(VALUE(M870),'(辅)战斗时机表'!$A$4:$C$47,3,FALSE)&amp;IF(N870="","","("&amp;N870&amp;")"),"配置错误")&amp;IF(P870="",""," 或 "))</f>
        <v/>
      </c>
      <c r="P870" s="7" t="str">
        <f t="shared" ca="1" si="465"/>
        <v/>
      </c>
      <c r="Q870" s="7">
        <v>3</v>
      </c>
      <c r="R870" s="7">
        <f t="shared" ca="1" si="466"/>
        <v>1</v>
      </c>
      <c r="S870" s="10" t="str">
        <f t="shared" ca="1" si="467"/>
        <v/>
      </c>
      <c r="T870" s="11" t="str">
        <f t="shared" ca="1" si="468"/>
        <v/>
      </c>
      <c r="U870" s="11" t="str">
        <f t="shared" ca="1" si="469"/>
        <v/>
      </c>
      <c r="V870" s="11" t="str">
        <f ca="1">IF(T870="","",IFERROR(VLOOKUP(VALUE(T870),'(辅)战斗时机表'!$A$4:$C$47,3,FALSE)&amp;IF(U870="","","("&amp;U870&amp;")"),"配置错误")&amp;IF(W870="",""," 或 "))</f>
        <v/>
      </c>
      <c r="W870" s="7" t="str">
        <f t="shared" ca="1" si="470"/>
        <v/>
      </c>
      <c r="X870" s="7">
        <v>4</v>
      </c>
      <c r="Y870" s="7">
        <f t="shared" ca="1" si="471"/>
        <v>1</v>
      </c>
      <c r="Z870" s="10" t="str">
        <f t="shared" ca="1" si="472"/>
        <v/>
      </c>
      <c r="AA870" s="11" t="str">
        <f t="shared" ca="1" si="473"/>
        <v/>
      </c>
      <c r="AB870" s="11" t="str">
        <f t="shared" ca="1" si="474"/>
        <v/>
      </c>
      <c r="AC870" s="11" t="str">
        <f ca="1">IF(AA870="","",IFERROR(VLOOKUP(VALUE(AA870),'(辅)战斗时机表'!$A$4:$C$47,3,FALSE)&amp;IF(AB870="","","("&amp;AB870&amp;")"),"配置错误")&amp;IF(AD870="",""," 或 "))</f>
        <v/>
      </c>
      <c r="AD870" s="7" t="str">
        <f t="shared" ca="1" si="475"/>
        <v/>
      </c>
      <c r="AE870" s="7">
        <v>5</v>
      </c>
      <c r="AF870" s="7">
        <f t="shared" ca="1" si="476"/>
        <v>1</v>
      </c>
      <c r="AG870" s="10" t="str">
        <f t="shared" ca="1" si="477"/>
        <v/>
      </c>
      <c r="AH870" s="11" t="str">
        <f t="shared" ca="1" si="478"/>
        <v/>
      </c>
      <c r="AI870" s="11" t="str">
        <f t="shared" ca="1" si="479"/>
        <v/>
      </c>
      <c r="AJ870" s="11" t="str">
        <f ca="1">IF(AH870="","",IFERROR(VLOOKUP(VALUE(AH870),'(辅)战斗时机表'!$A$4:$C$47,3,FALSE)&amp;IF(AI870="","","("&amp;AI870&amp;")"),"配置错误")&amp;IF(AK870="",""," 或 "))</f>
        <v/>
      </c>
    </row>
    <row r="871" spans="1:36" x14ac:dyDescent="0.15">
      <c r="A871" s="9" t="str">
        <f t="shared" ca="1" si="455"/>
        <v/>
      </c>
      <c r="B871" s="7" t="str">
        <f ca="1">IF(OFFSET(Buff!R$6,ROW()-6,0)="","",OFFSET(Buff!R$6,ROW()-6,0))</f>
        <v/>
      </c>
      <c r="C871" s="7">
        <v>1</v>
      </c>
      <c r="D871" s="7">
        <f t="shared" ca="1" si="456"/>
        <v>1</v>
      </c>
      <c r="E871" s="10" t="str">
        <f t="shared" ca="1" si="457"/>
        <v/>
      </c>
      <c r="F871" s="11" t="str">
        <f t="shared" ca="1" si="458"/>
        <v/>
      </c>
      <c r="G871" s="11" t="str">
        <f t="shared" ca="1" si="459"/>
        <v/>
      </c>
      <c r="H871" s="11" t="str">
        <f ca="1">IF(F871="","",IFERROR(VLOOKUP(VALUE(F871),'(辅)战斗时机表'!$A$4:$C$47,3,FALSE)&amp;IF(G871="","","("&amp;G871&amp;")"),"配置错误")&amp;IF(I871="",""," 或 "))</f>
        <v/>
      </c>
      <c r="I871" s="7" t="str">
        <f t="shared" ca="1" si="460"/>
        <v/>
      </c>
      <c r="J871" s="7">
        <v>2</v>
      </c>
      <c r="K871" s="7">
        <f t="shared" ca="1" si="461"/>
        <v>1</v>
      </c>
      <c r="L871" s="10" t="str">
        <f t="shared" ca="1" si="462"/>
        <v/>
      </c>
      <c r="M871" s="11" t="str">
        <f t="shared" ca="1" si="463"/>
        <v/>
      </c>
      <c r="N871" s="11" t="str">
        <f t="shared" ca="1" si="464"/>
        <v/>
      </c>
      <c r="O871" s="11" t="str">
        <f ca="1">IF(M871="","",IFERROR(VLOOKUP(VALUE(M871),'(辅)战斗时机表'!$A$4:$C$47,3,FALSE)&amp;IF(N871="","","("&amp;N871&amp;")"),"配置错误")&amp;IF(P871="",""," 或 "))</f>
        <v/>
      </c>
      <c r="P871" s="7" t="str">
        <f t="shared" ca="1" si="465"/>
        <v/>
      </c>
      <c r="Q871" s="7">
        <v>3</v>
      </c>
      <c r="R871" s="7">
        <f t="shared" ca="1" si="466"/>
        <v>1</v>
      </c>
      <c r="S871" s="10" t="str">
        <f t="shared" ca="1" si="467"/>
        <v/>
      </c>
      <c r="T871" s="11" t="str">
        <f t="shared" ca="1" si="468"/>
        <v/>
      </c>
      <c r="U871" s="11" t="str">
        <f t="shared" ca="1" si="469"/>
        <v/>
      </c>
      <c r="V871" s="11" t="str">
        <f ca="1">IF(T871="","",IFERROR(VLOOKUP(VALUE(T871),'(辅)战斗时机表'!$A$4:$C$47,3,FALSE)&amp;IF(U871="","","("&amp;U871&amp;")"),"配置错误")&amp;IF(W871="",""," 或 "))</f>
        <v/>
      </c>
      <c r="W871" s="7" t="str">
        <f t="shared" ca="1" si="470"/>
        <v/>
      </c>
      <c r="X871" s="7">
        <v>4</v>
      </c>
      <c r="Y871" s="7">
        <f t="shared" ca="1" si="471"/>
        <v>1</v>
      </c>
      <c r="Z871" s="10" t="str">
        <f t="shared" ca="1" si="472"/>
        <v/>
      </c>
      <c r="AA871" s="11" t="str">
        <f t="shared" ca="1" si="473"/>
        <v/>
      </c>
      <c r="AB871" s="11" t="str">
        <f t="shared" ca="1" si="474"/>
        <v/>
      </c>
      <c r="AC871" s="11" t="str">
        <f ca="1">IF(AA871="","",IFERROR(VLOOKUP(VALUE(AA871),'(辅)战斗时机表'!$A$4:$C$47,3,FALSE)&amp;IF(AB871="","","("&amp;AB871&amp;")"),"配置错误")&amp;IF(AD871="",""," 或 "))</f>
        <v/>
      </c>
      <c r="AD871" s="7" t="str">
        <f t="shared" ca="1" si="475"/>
        <v/>
      </c>
      <c r="AE871" s="7">
        <v>5</v>
      </c>
      <c r="AF871" s="7">
        <f t="shared" ca="1" si="476"/>
        <v>1</v>
      </c>
      <c r="AG871" s="10" t="str">
        <f t="shared" ca="1" si="477"/>
        <v/>
      </c>
      <c r="AH871" s="11" t="str">
        <f t="shared" ca="1" si="478"/>
        <v/>
      </c>
      <c r="AI871" s="11" t="str">
        <f t="shared" ca="1" si="479"/>
        <v/>
      </c>
      <c r="AJ871" s="11" t="str">
        <f ca="1">IF(AH871="","",IFERROR(VLOOKUP(VALUE(AH871),'(辅)战斗时机表'!$A$4:$C$47,3,FALSE)&amp;IF(AI871="","","("&amp;AI871&amp;")"),"配置错误")&amp;IF(AK871="",""," 或 "))</f>
        <v/>
      </c>
    </row>
    <row r="872" spans="1:36" x14ac:dyDescent="0.15">
      <c r="A872" s="9" t="str">
        <f t="shared" ca="1" si="455"/>
        <v/>
      </c>
      <c r="B872" s="7" t="str">
        <f ca="1">IF(OFFSET(Buff!R$6,ROW()-6,0)="","",OFFSET(Buff!R$6,ROW()-6,0))</f>
        <v/>
      </c>
      <c r="C872" s="7">
        <v>1</v>
      </c>
      <c r="D872" s="7">
        <f t="shared" ca="1" si="456"/>
        <v>1</v>
      </c>
      <c r="E872" s="10" t="str">
        <f t="shared" ca="1" si="457"/>
        <v/>
      </c>
      <c r="F872" s="11" t="str">
        <f t="shared" ca="1" si="458"/>
        <v/>
      </c>
      <c r="G872" s="11" t="str">
        <f t="shared" ca="1" si="459"/>
        <v/>
      </c>
      <c r="H872" s="11" t="str">
        <f ca="1">IF(F872="","",IFERROR(VLOOKUP(VALUE(F872),'(辅)战斗时机表'!$A$4:$C$47,3,FALSE)&amp;IF(G872="","","("&amp;G872&amp;")"),"配置错误")&amp;IF(I872="",""," 或 "))</f>
        <v/>
      </c>
      <c r="I872" s="7" t="str">
        <f t="shared" ca="1" si="460"/>
        <v/>
      </c>
      <c r="J872" s="7">
        <v>2</v>
      </c>
      <c r="K872" s="7">
        <f t="shared" ca="1" si="461"/>
        <v>1</v>
      </c>
      <c r="L872" s="10" t="str">
        <f t="shared" ca="1" si="462"/>
        <v/>
      </c>
      <c r="M872" s="11" t="str">
        <f t="shared" ca="1" si="463"/>
        <v/>
      </c>
      <c r="N872" s="11" t="str">
        <f t="shared" ca="1" si="464"/>
        <v/>
      </c>
      <c r="O872" s="11" t="str">
        <f ca="1">IF(M872="","",IFERROR(VLOOKUP(VALUE(M872),'(辅)战斗时机表'!$A$4:$C$47,3,FALSE)&amp;IF(N872="","","("&amp;N872&amp;")"),"配置错误")&amp;IF(P872="",""," 或 "))</f>
        <v/>
      </c>
      <c r="P872" s="7" t="str">
        <f t="shared" ca="1" si="465"/>
        <v/>
      </c>
      <c r="Q872" s="7">
        <v>3</v>
      </c>
      <c r="R872" s="7">
        <f t="shared" ca="1" si="466"/>
        <v>1</v>
      </c>
      <c r="S872" s="10" t="str">
        <f t="shared" ca="1" si="467"/>
        <v/>
      </c>
      <c r="T872" s="11" t="str">
        <f t="shared" ca="1" si="468"/>
        <v/>
      </c>
      <c r="U872" s="11" t="str">
        <f t="shared" ca="1" si="469"/>
        <v/>
      </c>
      <c r="V872" s="11" t="str">
        <f ca="1">IF(T872="","",IFERROR(VLOOKUP(VALUE(T872),'(辅)战斗时机表'!$A$4:$C$47,3,FALSE)&amp;IF(U872="","","("&amp;U872&amp;")"),"配置错误")&amp;IF(W872="",""," 或 "))</f>
        <v/>
      </c>
      <c r="W872" s="7" t="str">
        <f t="shared" ca="1" si="470"/>
        <v/>
      </c>
      <c r="X872" s="7">
        <v>4</v>
      </c>
      <c r="Y872" s="7">
        <f t="shared" ca="1" si="471"/>
        <v>1</v>
      </c>
      <c r="Z872" s="10" t="str">
        <f t="shared" ca="1" si="472"/>
        <v/>
      </c>
      <c r="AA872" s="11" t="str">
        <f t="shared" ca="1" si="473"/>
        <v/>
      </c>
      <c r="AB872" s="11" t="str">
        <f t="shared" ca="1" si="474"/>
        <v/>
      </c>
      <c r="AC872" s="11" t="str">
        <f ca="1">IF(AA872="","",IFERROR(VLOOKUP(VALUE(AA872),'(辅)战斗时机表'!$A$4:$C$47,3,FALSE)&amp;IF(AB872="","","("&amp;AB872&amp;")"),"配置错误")&amp;IF(AD872="",""," 或 "))</f>
        <v/>
      </c>
      <c r="AD872" s="7" t="str">
        <f t="shared" ca="1" si="475"/>
        <v/>
      </c>
      <c r="AE872" s="7">
        <v>5</v>
      </c>
      <c r="AF872" s="7">
        <f t="shared" ca="1" si="476"/>
        <v>1</v>
      </c>
      <c r="AG872" s="10" t="str">
        <f t="shared" ca="1" si="477"/>
        <v/>
      </c>
      <c r="AH872" s="11" t="str">
        <f t="shared" ca="1" si="478"/>
        <v/>
      </c>
      <c r="AI872" s="11" t="str">
        <f t="shared" ca="1" si="479"/>
        <v/>
      </c>
      <c r="AJ872" s="11" t="str">
        <f ca="1">IF(AH872="","",IFERROR(VLOOKUP(VALUE(AH872),'(辅)战斗时机表'!$A$4:$C$47,3,FALSE)&amp;IF(AI872="","","("&amp;AI872&amp;")"),"配置错误")&amp;IF(AK872="",""," 或 "))</f>
        <v/>
      </c>
    </row>
    <row r="873" spans="1:36" x14ac:dyDescent="0.15">
      <c r="A873" s="9" t="str">
        <f t="shared" ca="1" si="455"/>
        <v/>
      </c>
      <c r="B873" s="7" t="str">
        <f ca="1">IF(OFFSET(Buff!R$6,ROW()-6,0)="","",OFFSET(Buff!R$6,ROW()-6,0))</f>
        <v/>
      </c>
      <c r="C873" s="7">
        <v>1</v>
      </c>
      <c r="D873" s="7">
        <f t="shared" ca="1" si="456"/>
        <v>1</v>
      </c>
      <c r="E873" s="10" t="str">
        <f t="shared" ca="1" si="457"/>
        <v/>
      </c>
      <c r="F873" s="11" t="str">
        <f t="shared" ca="1" si="458"/>
        <v/>
      </c>
      <c r="G873" s="11" t="str">
        <f t="shared" ca="1" si="459"/>
        <v/>
      </c>
      <c r="H873" s="11" t="str">
        <f ca="1">IF(F873="","",IFERROR(VLOOKUP(VALUE(F873),'(辅)战斗时机表'!$A$4:$C$47,3,FALSE)&amp;IF(G873="","","("&amp;G873&amp;")"),"配置错误")&amp;IF(I873="",""," 或 "))</f>
        <v/>
      </c>
      <c r="I873" s="7" t="str">
        <f t="shared" ca="1" si="460"/>
        <v/>
      </c>
      <c r="J873" s="7">
        <v>2</v>
      </c>
      <c r="K873" s="7">
        <f t="shared" ca="1" si="461"/>
        <v>1</v>
      </c>
      <c r="L873" s="10" t="str">
        <f t="shared" ca="1" si="462"/>
        <v/>
      </c>
      <c r="M873" s="11" t="str">
        <f t="shared" ca="1" si="463"/>
        <v/>
      </c>
      <c r="N873" s="11" t="str">
        <f t="shared" ca="1" si="464"/>
        <v/>
      </c>
      <c r="O873" s="11" t="str">
        <f ca="1">IF(M873="","",IFERROR(VLOOKUP(VALUE(M873),'(辅)战斗时机表'!$A$4:$C$47,3,FALSE)&amp;IF(N873="","","("&amp;N873&amp;")"),"配置错误")&amp;IF(P873="",""," 或 "))</f>
        <v/>
      </c>
      <c r="P873" s="7" t="str">
        <f t="shared" ca="1" si="465"/>
        <v/>
      </c>
      <c r="Q873" s="7">
        <v>3</v>
      </c>
      <c r="R873" s="7">
        <f t="shared" ca="1" si="466"/>
        <v>1</v>
      </c>
      <c r="S873" s="10" t="str">
        <f t="shared" ca="1" si="467"/>
        <v/>
      </c>
      <c r="T873" s="11" t="str">
        <f t="shared" ca="1" si="468"/>
        <v/>
      </c>
      <c r="U873" s="11" t="str">
        <f t="shared" ca="1" si="469"/>
        <v/>
      </c>
      <c r="V873" s="11" t="str">
        <f ca="1">IF(T873="","",IFERROR(VLOOKUP(VALUE(T873),'(辅)战斗时机表'!$A$4:$C$47,3,FALSE)&amp;IF(U873="","","("&amp;U873&amp;")"),"配置错误")&amp;IF(W873="",""," 或 "))</f>
        <v/>
      </c>
      <c r="W873" s="7" t="str">
        <f t="shared" ca="1" si="470"/>
        <v/>
      </c>
      <c r="X873" s="7">
        <v>4</v>
      </c>
      <c r="Y873" s="7">
        <f t="shared" ca="1" si="471"/>
        <v>1</v>
      </c>
      <c r="Z873" s="10" t="str">
        <f t="shared" ca="1" si="472"/>
        <v/>
      </c>
      <c r="AA873" s="11" t="str">
        <f t="shared" ca="1" si="473"/>
        <v/>
      </c>
      <c r="AB873" s="11" t="str">
        <f t="shared" ca="1" si="474"/>
        <v/>
      </c>
      <c r="AC873" s="11" t="str">
        <f ca="1">IF(AA873="","",IFERROR(VLOOKUP(VALUE(AA873),'(辅)战斗时机表'!$A$4:$C$47,3,FALSE)&amp;IF(AB873="","","("&amp;AB873&amp;")"),"配置错误")&amp;IF(AD873="",""," 或 "))</f>
        <v/>
      </c>
      <c r="AD873" s="7" t="str">
        <f t="shared" ca="1" si="475"/>
        <v/>
      </c>
      <c r="AE873" s="7">
        <v>5</v>
      </c>
      <c r="AF873" s="7">
        <f t="shared" ca="1" si="476"/>
        <v>1</v>
      </c>
      <c r="AG873" s="10" t="str">
        <f t="shared" ca="1" si="477"/>
        <v/>
      </c>
      <c r="AH873" s="11" t="str">
        <f t="shared" ca="1" si="478"/>
        <v/>
      </c>
      <c r="AI873" s="11" t="str">
        <f t="shared" ca="1" si="479"/>
        <v/>
      </c>
      <c r="AJ873" s="11" t="str">
        <f ca="1">IF(AH873="","",IFERROR(VLOOKUP(VALUE(AH873),'(辅)战斗时机表'!$A$4:$C$47,3,FALSE)&amp;IF(AI873="","","("&amp;AI873&amp;")"),"配置错误")&amp;IF(AK873="",""," 或 "))</f>
        <v/>
      </c>
    </row>
    <row r="874" spans="1:36" x14ac:dyDescent="0.15">
      <c r="A874" s="9" t="str">
        <f t="shared" ca="1" si="455"/>
        <v/>
      </c>
      <c r="B874" s="7" t="str">
        <f ca="1">IF(OFFSET(Buff!R$6,ROW()-6,0)="","",OFFSET(Buff!R$6,ROW()-6,0))</f>
        <v/>
      </c>
      <c r="C874" s="7">
        <v>1</v>
      </c>
      <c r="D874" s="7">
        <f t="shared" ca="1" si="456"/>
        <v>1</v>
      </c>
      <c r="E874" s="10" t="str">
        <f t="shared" ca="1" si="457"/>
        <v/>
      </c>
      <c r="F874" s="11" t="str">
        <f t="shared" ca="1" si="458"/>
        <v/>
      </c>
      <c r="G874" s="11" t="str">
        <f t="shared" ca="1" si="459"/>
        <v/>
      </c>
      <c r="H874" s="11" t="str">
        <f ca="1">IF(F874="","",IFERROR(VLOOKUP(VALUE(F874),'(辅)战斗时机表'!$A$4:$C$47,3,FALSE)&amp;IF(G874="","","("&amp;G874&amp;")"),"配置错误")&amp;IF(I874="",""," 或 "))</f>
        <v/>
      </c>
      <c r="I874" s="7" t="str">
        <f t="shared" ca="1" si="460"/>
        <v/>
      </c>
      <c r="J874" s="7">
        <v>2</v>
      </c>
      <c r="K874" s="7">
        <f t="shared" ca="1" si="461"/>
        <v>1</v>
      </c>
      <c r="L874" s="10" t="str">
        <f t="shared" ca="1" si="462"/>
        <v/>
      </c>
      <c r="M874" s="11" t="str">
        <f t="shared" ca="1" si="463"/>
        <v/>
      </c>
      <c r="N874" s="11" t="str">
        <f t="shared" ca="1" si="464"/>
        <v/>
      </c>
      <c r="O874" s="11" t="str">
        <f ca="1">IF(M874="","",IFERROR(VLOOKUP(VALUE(M874),'(辅)战斗时机表'!$A$4:$C$47,3,FALSE)&amp;IF(N874="","","("&amp;N874&amp;")"),"配置错误")&amp;IF(P874="",""," 或 "))</f>
        <v/>
      </c>
      <c r="P874" s="7" t="str">
        <f t="shared" ca="1" si="465"/>
        <v/>
      </c>
      <c r="Q874" s="7">
        <v>3</v>
      </c>
      <c r="R874" s="7">
        <f t="shared" ca="1" si="466"/>
        <v>1</v>
      </c>
      <c r="S874" s="10" t="str">
        <f t="shared" ca="1" si="467"/>
        <v/>
      </c>
      <c r="T874" s="11" t="str">
        <f t="shared" ca="1" si="468"/>
        <v/>
      </c>
      <c r="U874" s="11" t="str">
        <f t="shared" ca="1" si="469"/>
        <v/>
      </c>
      <c r="V874" s="11" t="str">
        <f ca="1">IF(T874="","",IFERROR(VLOOKUP(VALUE(T874),'(辅)战斗时机表'!$A$4:$C$47,3,FALSE)&amp;IF(U874="","","("&amp;U874&amp;")"),"配置错误")&amp;IF(W874="",""," 或 "))</f>
        <v/>
      </c>
      <c r="W874" s="7" t="str">
        <f t="shared" ca="1" si="470"/>
        <v/>
      </c>
      <c r="X874" s="7">
        <v>4</v>
      </c>
      <c r="Y874" s="7">
        <f t="shared" ca="1" si="471"/>
        <v>1</v>
      </c>
      <c r="Z874" s="10" t="str">
        <f t="shared" ca="1" si="472"/>
        <v/>
      </c>
      <c r="AA874" s="11" t="str">
        <f t="shared" ca="1" si="473"/>
        <v/>
      </c>
      <c r="AB874" s="11" t="str">
        <f t="shared" ca="1" si="474"/>
        <v/>
      </c>
      <c r="AC874" s="11" t="str">
        <f ca="1">IF(AA874="","",IFERROR(VLOOKUP(VALUE(AA874),'(辅)战斗时机表'!$A$4:$C$47,3,FALSE)&amp;IF(AB874="","","("&amp;AB874&amp;")"),"配置错误")&amp;IF(AD874="",""," 或 "))</f>
        <v/>
      </c>
      <c r="AD874" s="7" t="str">
        <f t="shared" ca="1" si="475"/>
        <v/>
      </c>
      <c r="AE874" s="7">
        <v>5</v>
      </c>
      <c r="AF874" s="7">
        <f t="shared" ca="1" si="476"/>
        <v>1</v>
      </c>
      <c r="AG874" s="10" t="str">
        <f t="shared" ca="1" si="477"/>
        <v/>
      </c>
      <c r="AH874" s="11" t="str">
        <f t="shared" ca="1" si="478"/>
        <v/>
      </c>
      <c r="AI874" s="11" t="str">
        <f t="shared" ca="1" si="479"/>
        <v/>
      </c>
      <c r="AJ874" s="11" t="str">
        <f ca="1">IF(AH874="","",IFERROR(VLOOKUP(VALUE(AH874),'(辅)战斗时机表'!$A$4:$C$47,3,FALSE)&amp;IF(AI874="","","("&amp;AI874&amp;")"),"配置错误")&amp;IF(AK874="",""," 或 "))</f>
        <v/>
      </c>
    </row>
    <row r="875" spans="1:36" x14ac:dyDescent="0.15">
      <c r="A875" s="9" t="str">
        <f t="shared" ca="1" si="455"/>
        <v/>
      </c>
      <c r="B875" s="7" t="str">
        <f ca="1">IF(OFFSET(Buff!R$6,ROW()-6,0)="","",OFFSET(Buff!R$6,ROW()-6,0))</f>
        <v/>
      </c>
      <c r="C875" s="7">
        <v>1</v>
      </c>
      <c r="D875" s="7">
        <f t="shared" ca="1" si="456"/>
        <v>1</v>
      </c>
      <c r="E875" s="10" t="str">
        <f t="shared" ca="1" si="457"/>
        <v/>
      </c>
      <c r="F875" s="11" t="str">
        <f t="shared" ca="1" si="458"/>
        <v/>
      </c>
      <c r="G875" s="11" t="str">
        <f t="shared" ca="1" si="459"/>
        <v/>
      </c>
      <c r="H875" s="11" t="str">
        <f ca="1">IF(F875="","",IFERROR(VLOOKUP(VALUE(F875),'(辅)战斗时机表'!$A$4:$C$47,3,FALSE)&amp;IF(G875="","","("&amp;G875&amp;")"),"配置错误")&amp;IF(I875="",""," 或 "))</f>
        <v/>
      </c>
      <c r="I875" s="7" t="str">
        <f t="shared" ca="1" si="460"/>
        <v/>
      </c>
      <c r="J875" s="7">
        <v>2</v>
      </c>
      <c r="K875" s="7">
        <f t="shared" ca="1" si="461"/>
        <v>1</v>
      </c>
      <c r="L875" s="10" t="str">
        <f t="shared" ca="1" si="462"/>
        <v/>
      </c>
      <c r="M875" s="11" t="str">
        <f t="shared" ca="1" si="463"/>
        <v/>
      </c>
      <c r="N875" s="11" t="str">
        <f t="shared" ca="1" si="464"/>
        <v/>
      </c>
      <c r="O875" s="11" t="str">
        <f ca="1">IF(M875="","",IFERROR(VLOOKUP(VALUE(M875),'(辅)战斗时机表'!$A$4:$C$47,3,FALSE)&amp;IF(N875="","","("&amp;N875&amp;")"),"配置错误")&amp;IF(P875="",""," 或 "))</f>
        <v/>
      </c>
      <c r="P875" s="7" t="str">
        <f t="shared" ca="1" si="465"/>
        <v/>
      </c>
      <c r="Q875" s="7">
        <v>3</v>
      </c>
      <c r="R875" s="7">
        <f t="shared" ca="1" si="466"/>
        <v>1</v>
      </c>
      <c r="S875" s="10" t="str">
        <f t="shared" ca="1" si="467"/>
        <v/>
      </c>
      <c r="T875" s="11" t="str">
        <f t="shared" ca="1" si="468"/>
        <v/>
      </c>
      <c r="U875" s="11" t="str">
        <f t="shared" ca="1" si="469"/>
        <v/>
      </c>
      <c r="V875" s="11" t="str">
        <f ca="1">IF(T875="","",IFERROR(VLOOKUP(VALUE(T875),'(辅)战斗时机表'!$A$4:$C$47,3,FALSE)&amp;IF(U875="","","("&amp;U875&amp;")"),"配置错误")&amp;IF(W875="",""," 或 "))</f>
        <v/>
      </c>
      <c r="W875" s="7" t="str">
        <f t="shared" ca="1" si="470"/>
        <v/>
      </c>
      <c r="X875" s="7">
        <v>4</v>
      </c>
      <c r="Y875" s="7">
        <f t="shared" ca="1" si="471"/>
        <v>1</v>
      </c>
      <c r="Z875" s="10" t="str">
        <f t="shared" ca="1" si="472"/>
        <v/>
      </c>
      <c r="AA875" s="11" t="str">
        <f t="shared" ca="1" si="473"/>
        <v/>
      </c>
      <c r="AB875" s="11" t="str">
        <f t="shared" ca="1" si="474"/>
        <v/>
      </c>
      <c r="AC875" s="11" t="str">
        <f ca="1">IF(AA875="","",IFERROR(VLOOKUP(VALUE(AA875),'(辅)战斗时机表'!$A$4:$C$47,3,FALSE)&amp;IF(AB875="","","("&amp;AB875&amp;")"),"配置错误")&amp;IF(AD875="",""," 或 "))</f>
        <v/>
      </c>
      <c r="AD875" s="7" t="str">
        <f t="shared" ca="1" si="475"/>
        <v/>
      </c>
      <c r="AE875" s="7">
        <v>5</v>
      </c>
      <c r="AF875" s="7">
        <f t="shared" ca="1" si="476"/>
        <v>1</v>
      </c>
      <c r="AG875" s="10" t="str">
        <f t="shared" ca="1" si="477"/>
        <v/>
      </c>
      <c r="AH875" s="11" t="str">
        <f t="shared" ca="1" si="478"/>
        <v/>
      </c>
      <c r="AI875" s="11" t="str">
        <f t="shared" ca="1" si="479"/>
        <v/>
      </c>
      <c r="AJ875" s="11" t="str">
        <f ca="1">IF(AH875="","",IFERROR(VLOOKUP(VALUE(AH875),'(辅)战斗时机表'!$A$4:$C$47,3,FALSE)&amp;IF(AI875="","","("&amp;AI875&amp;")"),"配置错误")&amp;IF(AK875="",""," 或 "))</f>
        <v/>
      </c>
    </row>
    <row r="876" spans="1:36" x14ac:dyDescent="0.15">
      <c r="A876" s="9" t="str">
        <f t="shared" ca="1" si="455"/>
        <v/>
      </c>
      <c r="B876" s="7" t="str">
        <f ca="1">IF(OFFSET(Buff!R$6,ROW()-6,0)="","",OFFSET(Buff!R$6,ROW()-6,0))</f>
        <v/>
      </c>
      <c r="C876" s="7">
        <v>1</v>
      </c>
      <c r="D876" s="7">
        <f t="shared" ca="1" si="456"/>
        <v>1</v>
      </c>
      <c r="E876" s="10" t="str">
        <f t="shared" ca="1" si="457"/>
        <v/>
      </c>
      <c r="F876" s="11" t="str">
        <f t="shared" ca="1" si="458"/>
        <v/>
      </c>
      <c r="G876" s="11" t="str">
        <f t="shared" ca="1" si="459"/>
        <v/>
      </c>
      <c r="H876" s="11" t="str">
        <f ca="1">IF(F876="","",IFERROR(VLOOKUP(VALUE(F876),'(辅)战斗时机表'!$A$4:$C$47,3,FALSE)&amp;IF(G876="","","("&amp;G876&amp;")"),"配置错误")&amp;IF(I876="",""," 或 "))</f>
        <v/>
      </c>
      <c r="I876" s="7" t="str">
        <f t="shared" ca="1" si="460"/>
        <v/>
      </c>
      <c r="J876" s="7">
        <v>2</v>
      </c>
      <c r="K876" s="7">
        <f t="shared" ca="1" si="461"/>
        <v>1</v>
      </c>
      <c r="L876" s="10" t="str">
        <f t="shared" ca="1" si="462"/>
        <v/>
      </c>
      <c r="M876" s="11" t="str">
        <f t="shared" ca="1" si="463"/>
        <v/>
      </c>
      <c r="N876" s="11" t="str">
        <f t="shared" ca="1" si="464"/>
        <v/>
      </c>
      <c r="O876" s="11" t="str">
        <f ca="1">IF(M876="","",IFERROR(VLOOKUP(VALUE(M876),'(辅)战斗时机表'!$A$4:$C$47,3,FALSE)&amp;IF(N876="","","("&amp;N876&amp;")"),"配置错误")&amp;IF(P876="",""," 或 "))</f>
        <v/>
      </c>
      <c r="P876" s="7" t="str">
        <f t="shared" ca="1" si="465"/>
        <v/>
      </c>
      <c r="Q876" s="7">
        <v>3</v>
      </c>
      <c r="R876" s="7">
        <f t="shared" ca="1" si="466"/>
        <v>1</v>
      </c>
      <c r="S876" s="10" t="str">
        <f t="shared" ca="1" si="467"/>
        <v/>
      </c>
      <c r="T876" s="11" t="str">
        <f t="shared" ca="1" si="468"/>
        <v/>
      </c>
      <c r="U876" s="11" t="str">
        <f t="shared" ca="1" si="469"/>
        <v/>
      </c>
      <c r="V876" s="11" t="str">
        <f ca="1">IF(T876="","",IFERROR(VLOOKUP(VALUE(T876),'(辅)战斗时机表'!$A$4:$C$47,3,FALSE)&amp;IF(U876="","","("&amp;U876&amp;")"),"配置错误")&amp;IF(W876="",""," 或 "))</f>
        <v/>
      </c>
      <c r="W876" s="7" t="str">
        <f t="shared" ca="1" si="470"/>
        <v/>
      </c>
      <c r="X876" s="7">
        <v>4</v>
      </c>
      <c r="Y876" s="7">
        <f t="shared" ca="1" si="471"/>
        <v>1</v>
      </c>
      <c r="Z876" s="10" t="str">
        <f t="shared" ca="1" si="472"/>
        <v/>
      </c>
      <c r="AA876" s="11" t="str">
        <f t="shared" ca="1" si="473"/>
        <v/>
      </c>
      <c r="AB876" s="11" t="str">
        <f t="shared" ca="1" si="474"/>
        <v/>
      </c>
      <c r="AC876" s="11" t="str">
        <f ca="1">IF(AA876="","",IFERROR(VLOOKUP(VALUE(AA876),'(辅)战斗时机表'!$A$4:$C$47,3,FALSE)&amp;IF(AB876="","","("&amp;AB876&amp;")"),"配置错误")&amp;IF(AD876="",""," 或 "))</f>
        <v/>
      </c>
      <c r="AD876" s="7" t="str">
        <f t="shared" ca="1" si="475"/>
        <v/>
      </c>
      <c r="AE876" s="7">
        <v>5</v>
      </c>
      <c r="AF876" s="7">
        <f t="shared" ca="1" si="476"/>
        <v>1</v>
      </c>
      <c r="AG876" s="10" t="str">
        <f t="shared" ca="1" si="477"/>
        <v/>
      </c>
      <c r="AH876" s="11" t="str">
        <f t="shared" ca="1" si="478"/>
        <v/>
      </c>
      <c r="AI876" s="11" t="str">
        <f t="shared" ca="1" si="479"/>
        <v/>
      </c>
      <c r="AJ876" s="11" t="str">
        <f ca="1">IF(AH876="","",IFERROR(VLOOKUP(VALUE(AH876),'(辅)战斗时机表'!$A$4:$C$47,3,FALSE)&amp;IF(AI876="","","("&amp;AI876&amp;")"),"配置错误")&amp;IF(AK876="",""," 或 "))</f>
        <v/>
      </c>
    </row>
    <row r="877" spans="1:36" x14ac:dyDescent="0.15">
      <c r="A877" s="9" t="str">
        <f t="shared" ca="1" si="455"/>
        <v/>
      </c>
      <c r="B877" s="7" t="str">
        <f ca="1">IF(OFFSET(Buff!R$6,ROW()-6,0)="","",OFFSET(Buff!R$6,ROW()-6,0))</f>
        <v/>
      </c>
      <c r="C877" s="7">
        <v>1</v>
      </c>
      <c r="D877" s="7">
        <f t="shared" ca="1" si="456"/>
        <v>1</v>
      </c>
      <c r="E877" s="10" t="str">
        <f t="shared" ca="1" si="457"/>
        <v/>
      </c>
      <c r="F877" s="11" t="str">
        <f t="shared" ca="1" si="458"/>
        <v/>
      </c>
      <c r="G877" s="11" t="str">
        <f t="shared" ca="1" si="459"/>
        <v/>
      </c>
      <c r="H877" s="11" t="str">
        <f ca="1">IF(F877="","",IFERROR(VLOOKUP(VALUE(F877),'(辅)战斗时机表'!$A$4:$C$47,3,FALSE)&amp;IF(G877="","","("&amp;G877&amp;")"),"配置错误")&amp;IF(I877="",""," 或 "))</f>
        <v/>
      </c>
      <c r="I877" s="7" t="str">
        <f t="shared" ca="1" si="460"/>
        <v/>
      </c>
      <c r="J877" s="7">
        <v>2</v>
      </c>
      <c r="K877" s="7">
        <f t="shared" ca="1" si="461"/>
        <v>1</v>
      </c>
      <c r="L877" s="10" t="str">
        <f t="shared" ca="1" si="462"/>
        <v/>
      </c>
      <c r="M877" s="11" t="str">
        <f t="shared" ca="1" si="463"/>
        <v/>
      </c>
      <c r="N877" s="11" t="str">
        <f t="shared" ca="1" si="464"/>
        <v/>
      </c>
      <c r="O877" s="11" t="str">
        <f ca="1">IF(M877="","",IFERROR(VLOOKUP(VALUE(M877),'(辅)战斗时机表'!$A$4:$C$47,3,FALSE)&amp;IF(N877="","","("&amp;N877&amp;")"),"配置错误")&amp;IF(P877="",""," 或 "))</f>
        <v/>
      </c>
      <c r="P877" s="7" t="str">
        <f t="shared" ca="1" si="465"/>
        <v/>
      </c>
      <c r="Q877" s="7">
        <v>3</v>
      </c>
      <c r="R877" s="7">
        <f t="shared" ca="1" si="466"/>
        <v>1</v>
      </c>
      <c r="S877" s="10" t="str">
        <f t="shared" ca="1" si="467"/>
        <v/>
      </c>
      <c r="T877" s="11" t="str">
        <f t="shared" ca="1" si="468"/>
        <v/>
      </c>
      <c r="U877" s="11" t="str">
        <f t="shared" ca="1" si="469"/>
        <v/>
      </c>
      <c r="V877" s="11" t="str">
        <f ca="1">IF(T877="","",IFERROR(VLOOKUP(VALUE(T877),'(辅)战斗时机表'!$A$4:$C$47,3,FALSE)&amp;IF(U877="","","("&amp;U877&amp;")"),"配置错误")&amp;IF(W877="",""," 或 "))</f>
        <v/>
      </c>
      <c r="W877" s="7" t="str">
        <f t="shared" ca="1" si="470"/>
        <v/>
      </c>
      <c r="X877" s="7">
        <v>4</v>
      </c>
      <c r="Y877" s="7">
        <f t="shared" ca="1" si="471"/>
        <v>1</v>
      </c>
      <c r="Z877" s="10" t="str">
        <f t="shared" ca="1" si="472"/>
        <v/>
      </c>
      <c r="AA877" s="11" t="str">
        <f t="shared" ca="1" si="473"/>
        <v/>
      </c>
      <c r="AB877" s="11" t="str">
        <f t="shared" ca="1" si="474"/>
        <v/>
      </c>
      <c r="AC877" s="11" t="str">
        <f ca="1">IF(AA877="","",IFERROR(VLOOKUP(VALUE(AA877),'(辅)战斗时机表'!$A$4:$C$47,3,FALSE)&amp;IF(AB877="","","("&amp;AB877&amp;")"),"配置错误")&amp;IF(AD877="",""," 或 "))</f>
        <v/>
      </c>
      <c r="AD877" s="7" t="str">
        <f t="shared" ca="1" si="475"/>
        <v/>
      </c>
      <c r="AE877" s="7">
        <v>5</v>
      </c>
      <c r="AF877" s="7">
        <f t="shared" ca="1" si="476"/>
        <v>1</v>
      </c>
      <c r="AG877" s="10" t="str">
        <f t="shared" ca="1" si="477"/>
        <v/>
      </c>
      <c r="AH877" s="11" t="str">
        <f t="shared" ca="1" si="478"/>
        <v/>
      </c>
      <c r="AI877" s="11" t="str">
        <f t="shared" ca="1" si="479"/>
        <v/>
      </c>
      <c r="AJ877" s="11" t="str">
        <f ca="1">IF(AH877="","",IFERROR(VLOOKUP(VALUE(AH877),'(辅)战斗时机表'!$A$4:$C$47,3,FALSE)&amp;IF(AI877="","","("&amp;AI877&amp;")"),"配置错误")&amp;IF(AK877="",""," 或 "))</f>
        <v/>
      </c>
    </row>
    <row r="878" spans="1:36" x14ac:dyDescent="0.15">
      <c r="A878" s="9" t="str">
        <f t="shared" ca="1" si="455"/>
        <v/>
      </c>
      <c r="B878" s="7" t="str">
        <f ca="1">IF(OFFSET(Buff!R$6,ROW()-6,0)="","",OFFSET(Buff!R$6,ROW()-6,0))</f>
        <v/>
      </c>
      <c r="C878" s="7">
        <v>1</v>
      </c>
      <c r="D878" s="7">
        <f t="shared" ca="1" si="456"/>
        <v>1</v>
      </c>
      <c r="E878" s="10" t="str">
        <f t="shared" ca="1" si="457"/>
        <v/>
      </c>
      <c r="F878" s="11" t="str">
        <f t="shared" ca="1" si="458"/>
        <v/>
      </c>
      <c r="G878" s="11" t="str">
        <f t="shared" ca="1" si="459"/>
        <v/>
      </c>
      <c r="H878" s="11" t="str">
        <f ca="1">IF(F878="","",IFERROR(VLOOKUP(VALUE(F878),'(辅)战斗时机表'!$A$4:$C$47,3,FALSE)&amp;IF(G878="","","("&amp;G878&amp;")"),"配置错误")&amp;IF(I878="",""," 或 "))</f>
        <v/>
      </c>
      <c r="I878" s="7" t="str">
        <f t="shared" ca="1" si="460"/>
        <v/>
      </c>
      <c r="J878" s="7">
        <v>2</v>
      </c>
      <c r="K878" s="7">
        <f t="shared" ca="1" si="461"/>
        <v>1</v>
      </c>
      <c r="L878" s="10" t="str">
        <f t="shared" ca="1" si="462"/>
        <v/>
      </c>
      <c r="M878" s="11" t="str">
        <f t="shared" ca="1" si="463"/>
        <v/>
      </c>
      <c r="N878" s="11" t="str">
        <f t="shared" ca="1" si="464"/>
        <v/>
      </c>
      <c r="O878" s="11" t="str">
        <f ca="1">IF(M878="","",IFERROR(VLOOKUP(VALUE(M878),'(辅)战斗时机表'!$A$4:$C$47,3,FALSE)&amp;IF(N878="","","("&amp;N878&amp;")"),"配置错误")&amp;IF(P878="",""," 或 "))</f>
        <v/>
      </c>
      <c r="P878" s="7" t="str">
        <f t="shared" ca="1" si="465"/>
        <v/>
      </c>
      <c r="Q878" s="7">
        <v>3</v>
      </c>
      <c r="R878" s="7">
        <f t="shared" ca="1" si="466"/>
        <v>1</v>
      </c>
      <c r="S878" s="10" t="str">
        <f t="shared" ca="1" si="467"/>
        <v/>
      </c>
      <c r="T878" s="11" t="str">
        <f t="shared" ca="1" si="468"/>
        <v/>
      </c>
      <c r="U878" s="11" t="str">
        <f t="shared" ca="1" si="469"/>
        <v/>
      </c>
      <c r="V878" s="11" t="str">
        <f ca="1">IF(T878="","",IFERROR(VLOOKUP(VALUE(T878),'(辅)战斗时机表'!$A$4:$C$47,3,FALSE)&amp;IF(U878="","","("&amp;U878&amp;")"),"配置错误")&amp;IF(W878="",""," 或 "))</f>
        <v/>
      </c>
      <c r="W878" s="7" t="str">
        <f t="shared" ca="1" si="470"/>
        <v/>
      </c>
      <c r="X878" s="7">
        <v>4</v>
      </c>
      <c r="Y878" s="7">
        <f t="shared" ca="1" si="471"/>
        <v>1</v>
      </c>
      <c r="Z878" s="10" t="str">
        <f t="shared" ca="1" si="472"/>
        <v/>
      </c>
      <c r="AA878" s="11" t="str">
        <f t="shared" ca="1" si="473"/>
        <v/>
      </c>
      <c r="AB878" s="11" t="str">
        <f t="shared" ca="1" si="474"/>
        <v/>
      </c>
      <c r="AC878" s="11" t="str">
        <f ca="1">IF(AA878="","",IFERROR(VLOOKUP(VALUE(AA878),'(辅)战斗时机表'!$A$4:$C$47,3,FALSE)&amp;IF(AB878="","","("&amp;AB878&amp;")"),"配置错误")&amp;IF(AD878="",""," 或 "))</f>
        <v/>
      </c>
      <c r="AD878" s="7" t="str">
        <f t="shared" ca="1" si="475"/>
        <v/>
      </c>
      <c r="AE878" s="7">
        <v>5</v>
      </c>
      <c r="AF878" s="7">
        <f t="shared" ca="1" si="476"/>
        <v>1</v>
      </c>
      <c r="AG878" s="10" t="str">
        <f t="shared" ca="1" si="477"/>
        <v/>
      </c>
      <c r="AH878" s="11" t="str">
        <f t="shared" ca="1" si="478"/>
        <v/>
      </c>
      <c r="AI878" s="11" t="str">
        <f t="shared" ca="1" si="479"/>
        <v/>
      </c>
      <c r="AJ878" s="11" t="str">
        <f ca="1">IF(AH878="","",IFERROR(VLOOKUP(VALUE(AH878),'(辅)战斗时机表'!$A$4:$C$47,3,FALSE)&amp;IF(AI878="","","("&amp;AI878&amp;")"),"配置错误")&amp;IF(AK878="",""," 或 "))</f>
        <v/>
      </c>
    </row>
    <row r="879" spans="1:36" x14ac:dyDescent="0.15">
      <c r="A879" s="9" t="str">
        <f t="shared" ca="1" si="455"/>
        <v/>
      </c>
      <c r="B879" s="7" t="str">
        <f ca="1">IF(OFFSET(Buff!R$6,ROW()-6,0)="","",OFFSET(Buff!R$6,ROW()-6,0))</f>
        <v/>
      </c>
      <c r="C879" s="7">
        <v>1</v>
      </c>
      <c r="D879" s="7">
        <f t="shared" ca="1" si="456"/>
        <v>1</v>
      </c>
      <c r="E879" s="10" t="str">
        <f t="shared" ca="1" si="457"/>
        <v/>
      </c>
      <c r="F879" s="11" t="str">
        <f t="shared" ca="1" si="458"/>
        <v/>
      </c>
      <c r="G879" s="11" t="str">
        <f t="shared" ca="1" si="459"/>
        <v/>
      </c>
      <c r="H879" s="11" t="str">
        <f ca="1">IF(F879="","",IFERROR(VLOOKUP(VALUE(F879),'(辅)战斗时机表'!$A$4:$C$47,3,FALSE)&amp;IF(G879="","","("&amp;G879&amp;")"),"配置错误")&amp;IF(I879="",""," 或 "))</f>
        <v/>
      </c>
      <c r="I879" s="7" t="str">
        <f t="shared" ca="1" si="460"/>
        <v/>
      </c>
      <c r="J879" s="7">
        <v>2</v>
      </c>
      <c r="K879" s="7">
        <f t="shared" ca="1" si="461"/>
        <v>1</v>
      </c>
      <c r="L879" s="10" t="str">
        <f t="shared" ca="1" si="462"/>
        <v/>
      </c>
      <c r="M879" s="11" t="str">
        <f t="shared" ca="1" si="463"/>
        <v/>
      </c>
      <c r="N879" s="11" t="str">
        <f t="shared" ca="1" si="464"/>
        <v/>
      </c>
      <c r="O879" s="11" t="str">
        <f ca="1">IF(M879="","",IFERROR(VLOOKUP(VALUE(M879),'(辅)战斗时机表'!$A$4:$C$47,3,FALSE)&amp;IF(N879="","","("&amp;N879&amp;")"),"配置错误")&amp;IF(P879="",""," 或 "))</f>
        <v/>
      </c>
      <c r="P879" s="7" t="str">
        <f t="shared" ca="1" si="465"/>
        <v/>
      </c>
      <c r="Q879" s="7">
        <v>3</v>
      </c>
      <c r="R879" s="7">
        <f t="shared" ca="1" si="466"/>
        <v>1</v>
      </c>
      <c r="S879" s="10" t="str">
        <f t="shared" ca="1" si="467"/>
        <v/>
      </c>
      <c r="T879" s="11" t="str">
        <f t="shared" ca="1" si="468"/>
        <v/>
      </c>
      <c r="U879" s="11" t="str">
        <f t="shared" ca="1" si="469"/>
        <v/>
      </c>
      <c r="V879" s="11" t="str">
        <f ca="1">IF(T879="","",IFERROR(VLOOKUP(VALUE(T879),'(辅)战斗时机表'!$A$4:$C$47,3,FALSE)&amp;IF(U879="","","("&amp;U879&amp;")"),"配置错误")&amp;IF(W879="",""," 或 "))</f>
        <v/>
      </c>
      <c r="W879" s="7" t="str">
        <f t="shared" ca="1" si="470"/>
        <v/>
      </c>
      <c r="X879" s="7">
        <v>4</v>
      </c>
      <c r="Y879" s="7">
        <f t="shared" ca="1" si="471"/>
        <v>1</v>
      </c>
      <c r="Z879" s="10" t="str">
        <f t="shared" ca="1" si="472"/>
        <v/>
      </c>
      <c r="AA879" s="11" t="str">
        <f t="shared" ca="1" si="473"/>
        <v/>
      </c>
      <c r="AB879" s="11" t="str">
        <f t="shared" ca="1" si="474"/>
        <v/>
      </c>
      <c r="AC879" s="11" t="str">
        <f ca="1">IF(AA879="","",IFERROR(VLOOKUP(VALUE(AA879),'(辅)战斗时机表'!$A$4:$C$47,3,FALSE)&amp;IF(AB879="","","("&amp;AB879&amp;")"),"配置错误")&amp;IF(AD879="",""," 或 "))</f>
        <v/>
      </c>
      <c r="AD879" s="7" t="str">
        <f t="shared" ca="1" si="475"/>
        <v/>
      </c>
      <c r="AE879" s="7">
        <v>5</v>
      </c>
      <c r="AF879" s="7">
        <f t="shared" ca="1" si="476"/>
        <v>1</v>
      </c>
      <c r="AG879" s="10" t="str">
        <f t="shared" ca="1" si="477"/>
        <v/>
      </c>
      <c r="AH879" s="11" t="str">
        <f t="shared" ca="1" si="478"/>
        <v/>
      </c>
      <c r="AI879" s="11" t="str">
        <f t="shared" ca="1" si="479"/>
        <v/>
      </c>
      <c r="AJ879" s="11" t="str">
        <f ca="1">IF(AH879="","",IFERROR(VLOOKUP(VALUE(AH879),'(辅)战斗时机表'!$A$4:$C$47,3,FALSE)&amp;IF(AI879="","","("&amp;AI879&amp;")"),"配置错误")&amp;IF(AK879="",""," 或 "))</f>
        <v/>
      </c>
    </row>
    <row r="880" spans="1:36" x14ac:dyDescent="0.15">
      <c r="A880" s="9" t="str">
        <f t="shared" ca="1" si="455"/>
        <v/>
      </c>
      <c r="B880" s="7" t="str">
        <f ca="1">IF(OFFSET(Buff!R$6,ROW()-6,0)="","",OFFSET(Buff!R$6,ROW()-6,0))</f>
        <v/>
      </c>
      <c r="C880" s="7">
        <v>1</v>
      </c>
      <c r="D880" s="7">
        <f t="shared" ca="1" si="456"/>
        <v>1</v>
      </c>
      <c r="E880" s="10" t="str">
        <f t="shared" ca="1" si="457"/>
        <v/>
      </c>
      <c r="F880" s="11" t="str">
        <f t="shared" ca="1" si="458"/>
        <v/>
      </c>
      <c r="G880" s="11" t="str">
        <f t="shared" ca="1" si="459"/>
        <v/>
      </c>
      <c r="H880" s="11" t="str">
        <f ca="1">IF(F880="","",IFERROR(VLOOKUP(VALUE(F880),'(辅)战斗时机表'!$A$4:$C$47,3,FALSE)&amp;IF(G880="","","("&amp;G880&amp;")"),"配置错误")&amp;IF(I880="",""," 或 "))</f>
        <v/>
      </c>
      <c r="I880" s="7" t="str">
        <f t="shared" ca="1" si="460"/>
        <v/>
      </c>
      <c r="J880" s="7">
        <v>2</v>
      </c>
      <c r="K880" s="7">
        <f t="shared" ca="1" si="461"/>
        <v>1</v>
      </c>
      <c r="L880" s="10" t="str">
        <f t="shared" ca="1" si="462"/>
        <v/>
      </c>
      <c r="M880" s="11" t="str">
        <f t="shared" ca="1" si="463"/>
        <v/>
      </c>
      <c r="N880" s="11" t="str">
        <f t="shared" ca="1" si="464"/>
        <v/>
      </c>
      <c r="O880" s="11" t="str">
        <f ca="1">IF(M880="","",IFERROR(VLOOKUP(VALUE(M880),'(辅)战斗时机表'!$A$4:$C$47,3,FALSE)&amp;IF(N880="","","("&amp;N880&amp;")"),"配置错误")&amp;IF(P880="",""," 或 "))</f>
        <v/>
      </c>
      <c r="P880" s="7" t="str">
        <f t="shared" ca="1" si="465"/>
        <v/>
      </c>
      <c r="Q880" s="7">
        <v>3</v>
      </c>
      <c r="R880" s="7">
        <f t="shared" ca="1" si="466"/>
        <v>1</v>
      </c>
      <c r="S880" s="10" t="str">
        <f t="shared" ca="1" si="467"/>
        <v/>
      </c>
      <c r="T880" s="11" t="str">
        <f t="shared" ca="1" si="468"/>
        <v/>
      </c>
      <c r="U880" s="11" t="str">
        <f t="shared" ca="1" si="469"/>
        <v/>
      </c>
      <c r="V880" s="11" t="str">
        <f ca="1">IF(T880="","",IFERROR(VLOOKUP(VALUE(T880),'(辅)战斗时机表'!$A$4:$C$47,3,FALSE)&amp;IF(U880="","","("&amp;U880&amp;")"),"配置错误")&amp;IF(W880="",""," 或 "))</f>
        <v/>
      </c>
      <c r="W880" s="7" t="str">
        <f t="shared" ca="1" si="470"/>
        <v/>
      </c>
      <c r="X880" s="7">
        <v>4</v>
      </c>
      <c r="Y880" s="7">
        <f t="shared" ca="1" si="471"/>
        <v>1</v>
      </c>
      <c r="Z880" s="10" t="str">
        <f t="shared" ca="1" si="472"/>
        <v/>
      </c>
      <c r="AA880" s="11" t="str">
        <f t="shared" ca="1" si="473"/>
        <v/>
      </c>
      <c r="AB880" s="11" t="str">
        <f t="shared" ca="1" si="474"/>
        <v/>
      </c>
      <c r="AC880" s="11" t="str">
        <f ca="1">IF(AA880="","",IFERROR(VLOOKUP(VALUE(AA880),'(辅)战斗时机表'!$A$4:$C$47,3,FALSE)&amp;IF(AB880="","","("&amp;AB880&amp;")"),"配置错误")&amp;IF(AD880="",""," 或 "))</f>
        <v/>
      </c>
      <c r="AD880" s="7" t="str">
        <f t="shared" ca="1" si="475"/>
        <v/>
      </c>
      <c r="AE880" s="7">
        <v>5</v>
      </c>
      <c r="AF880" s="7">
        <f t="shared" ca="1" si="476"/>
        <v>1</v>
      </c>
      <c r="AG880" s="10" t="str">
        <f t="shared" ca="1" si="477"/>
        <v/>
      </c>
      <c r="AH880" s="11" t="str">
        <f t="shared" ca="1" si="478"/>
        <v/>
      </c>
      <c r="AI880" s="11" t="str">
        <f t="shared" ca="1" si="479"/>
        <v/>
      </c>
      <c r="AJ880" s="11" t="str">
        <f ca="1">IF(AH880="","",IFERROR(VLOOKUP(VALUE(AH880),'(辅)战斗时机表'!$A$4:$C$47,3,FALSE)&amp;IF(AI880="","","("&amp;AI880&amp;")"),"配置错误")&amp;IF(AK880="",""," 或 "))</f>
        <v/>
      </c>
    </row>
    <row r="881" spans="1:36" x14ac:dyDescent="0.15">
      <c r="A881" s="9" t="str">
        <f t="shared" ca="1" si="455"/>
        <v/>
      </c>
      <c r="B881" s="7" t="str">
        <f ca="1">IF(OFFSET(Buff!R$6,ROW()-6,0)="","",OFFSET(Buff!R$6,ROW()-6,0))</f>
        <v/>
      </c>
      <c r="C881" s="7">
        <v>1</v>
      </c>
      <c r="D881" s="7">
        <f t="shared" ca="1" si="456"/>
        <v>1</v>
      </c>
      <c r="E881" s="10" t="str">
        <f t="shared" ca="1" si="457"/>
        <v/>
      </c>
      <c r="F881" s="11" t="str">
        <f t="shared" ca="1" si="458"/>
        <v/>
      </c>
      <c r="G881" s="11" t="str">
        <f t="shared" ca="1" si="459"/>
        <v/>
      </c>
      <c r="H881" s="11" t="str">
        <f ca="1">IF(F881="","",IFERROR(VLOOKUP(VALUE(F881),'(辅)战斗时机表'!$A$4:$C$47,3,FALSE)&amp;IF(G881="","","("&amp;G881&amp;")"),"配置错误")&amp;IF(I881="",""," 或 "))</f>
        <v/>
      </c>
      <c r="I881" s="7" t="str">
        <f t="shared" ca="1" si="460"/>
        <v/>
      </c>
      <c r="J881" s="7">
        <v>2</v>
      </c>
      <c r="K881" s="7">
        <f t="shared" ca="1" si="461"/>
        <v>1</v>
      </c>
      <c r="L881" s="10" t="str">
        <f t="shared" ca="1" si="462"/>
        <v/>
      </c>
      <c r="M881" s="11" t="str">
        <f t="shared" ca="1" si="463"/>
        <v/>
      </c>
      <c r="N881" s="11" t="str">
        <f t="shared" ca="1" si="464"/>
        <v/>
      </c>
      <c r="O881" s="11" t="str">
        <f ca="1">IF(M881="","",IFERROR(VLOOKUP(VALUE(M881),'(辅)战斗时机表'!$A$4:$C$47,3,FALSE)&amp;IF(N881="","","("&amp;N881&amp;")"),"配置错误")&amp;IF(P881="",""," 或 "))</f>
        <v/>
      </c>
      <c r="P881" s="7" t="str">
        <f t="shared" ca="1" si="465"/>
        <v/>
      </c>
      <c r="Q881" s="7">
        <v>3</v>
      </c>
      <c r="R881" s="7">
        <f t="shared" ca="1" si="466"/>
        <v>1</v>
      </c>
      <c r="S881" s="10" t="str">
        <f t="shared" ca="1" si="467"/>
        <v/>
      </c>
      <c r="T881" s="11" t="str">
        <f t="shared" ca="1" si="468"/>
        <v/>
      </c>
      <c r="U881" s="11" t="str">
        <f t="shared" ca="1" si="469"/>
        <v/>
      </c>
      <c r="V881" s="11" t="str">
        <f ca="1">IF(T881="","",IFERROR(VLOOKUP(VALUE(T881),'(辅)战斗时机表'!$A$4:$C$47,3,FALSE)&amp;IF(U881="","","("&amp;U881&amp;")"),"配置错误")&amp;IF(W881="",""," 或 "))</f>
        <v/>
      </c>
      <c r="W881" s="7" t="str">
        <f t="shared" ca="1" si="470"/>
        <v/>
      </c>
      <c r="X881" s="7">
        <v>4</v>
      </c>
      <c r="Y881" s="7">
        <f t="shared" ca="1" si="471"/>
        <v>1</v>
      </c>
      <c r="Z881" s="10" t="str">
        <f t="shared" ca="1" si="472"/>
        <v/>
      </c>
      <c r="AA881" s="11" t="str">
        <f t="shared" ca="1" si="473"/>
        <v/>
      </c>
      <c r="AB881" s="11" t="str">
        <f t="shared" ca="1" si="474"/>
        <v/>
      </c>
      <c r="AC881" s="11" t="str">
        <f ca="1">IF(AA881="","",IFERROR(VLOOKUP(VALUE(AA881),'(辅)战斗时机表'!$A$4:$C$47,3,FALSE)&amp;IF(AB881="","","("&amp;AB881&amp;")"),"配置错误")&amp;IF(AD881="",""," 或 "))</f>
        <v/>
      </c>
      <c r="AD881" s="7" t="str">
        <f t="shared" ca="1" si="475"/>
        <v/>
      </c>
      <c r="AE881" s="7">
        <v>5</v>
      </c>
      <c r="AF881" s="7">
        <f t="shared" ca="1" si="476"/>
        <v>1</v>
      </c>
      <c r="AG881" s="10" t="str">
        <f t="shared" ca="1" si="477"/>
        <v/>
      </c>
      <c r="AH881" s="11" t="str">
        <f t="shared" ca="1" si="478"/>
        <v/>
      </c>
      <c r="AI881" s="11" t="str">
        <f t="shared" ca="1" si="479"/>
        <v/>
      </c>
      <c r="AJ881" s="11" t="str">
        <f ca="1">IF(AH881="","",IFERROR(VLOOKUP(VALUE(AH881),'(辅)战斗时机表'!$A$4:$C$47,3,FALSE)&amp;IF(AI881="","","("&amp;AI881&amp;")"),"配置错误")&amp;IF(AK881="",""," 或 "))</f>
        <v/>
      </c>
    </row>
    <row r="882" spans="1:36" x14ac:dyDescent="0.15">
      <c r="A882" s="9" t="str">
        <f t="shared" ca="1" si="455"/>
        <v/>
      </c>
      <c r="B882" s="7" t="str">
        <f ca="1">IF(OFFSET(Buff!R$6,ROW()-6,0)="","",OFFSET(Buff!R$6,ROW()-6,0))</f>
        <v/>
      </c>
      <c r="C882" s="7">
        <v>1</v>
      </c>
      <c r="D882" s="7">
        <f t="shared" ca="1" si="456"/>
        <v>1</v>
      </c>
      <c r="E882" s="10" t="str">
        <f t="shared" ca="1" si="457"/>
        <v/>
      </c>
      <c r="F882" s="11" t="str">
        <f t="shared" ca="1" si="458"/>
        <v/>
      </c>
      <c r="G882" s="11" t="str">
        <f t="shared" ca="1" si="459"/>
        <v/>
      </c>
      <c r="H882" s="11" t="str">
        <f ca="1">IF(F882="","",IFERROR(VLOOKUP(VALUE(F882),'(辅)战斗时机表'!$A$4:$C$47,3,FALSE)&amp;IF(G882="","","("&amp;G882&amp;")"),"配置错误")&amp;IF(I882="",""," 或 "))</f>
        <v/>
      </c>
      <c r="I882" s="7" t="str">
        <f t="shared" ca="1" si="460"/>
        <v/>
      </c>
      <c r="J882" s="7">
        <v>2</v>
      </c>
      <c r="K882" s="7">
        <f t="shared" ca="1" si="461"/>
        <v>1</v>
      </c>
      <c r="L882" s="10" t="str">
        <f t="shared" ca="1" si="462"/>
        <v/>
      </c>
      <c r="M882" s="11" t="str">
        <f t="shared" ca="1" si="463"/>
        <v/>
      </c>
      <c r="N882" s="11" t="str">
        <f t="shared" ca="1" si="464"/>
        <v/>
      </c>
      <c r="O882" s="11" t="str">
        <f ca="1">IF(M882="","",IFERROR(VLOOKUP(VALUE(M882),'(辅)战斗时机表'!$A$4:$C$47,3,FALSE)&amp;IF(N882="","","("&amp;N882&amp;")"),"配置错误")&amp;IF(P882="",""," 或 "))</f>
        <v/>
      </c>
      <c r="P882" s="7" t="str">
        <f t="shared" ca="1" si="465"/>
        <v/>
      </c>
      <c r="Q882" s="7">
        <v>3</v>
      </c>
      <c r="R882" s="7">
        <f t="shared" ca="1" si="466"/>
        <v>1</v>
      </c>
      <c r="S882" s="10" t="str">
        <f t="shared" ca="1" si="467"/>
        <v/>
      </c>
      <c r="T882" s="11" t="str">
        <f t="shared" ca="1" si="468"/>
        <v/>
      </c>
      <c r="U882" s="11" t="str">
        <f t="shared" ca="1" si="469"/>
        <v/>
      </c>
      <c r="V882" s="11" t="str">
        <f ca="1">IF(T882="","",IFERROR(VLOOKUP(VALUE(T882),'(辅)战斗时机表'!$A$4:$C$47,3,FALSE)&amp;IF(U882="","","("&amp;U882&amp;")"),"配置错误")&amp;IF(W882="",""," 或 "))</f>
        <v/>
      </c>
      <c r="W882" s="7" t="str">
        <f t="shared" ca="1" si="470"/>
        <v/>
      </c>
      <c r="X882" s="7">
        <v>4</v>
      </c>
      <c r="Y882" s="7">
        <f t="shared" ca="1" si="471"/>
        <v>1</v>
      </c>
      <c r="Z882" s="10" t="str">
        <f t="shared" ca="1" si="472"/>
        <v/>
      </c>
      <c r="AA882" s="11" t="str">
        <f t="shared" ca="1" si="473"/>
        <v/>
      </c>
      <c r="AB882" s="11" t="str">
        <f t="shared" ca="1" si="474"/>
        <v/>
      </c>
      <c r="AC882" s="11" t="str">
        <f ca="1">IF(AA882="","",IFERROR(VLOOKUP(VALUE(AA882),'(辅)战斗时机表'!$A$4:$C$47,3,FALSE)&amp;IF(AB882="","","("&amp;AB882&amp;")"),"配置错误")&amp;IF(AD882="",""," 或 "))</f>
        <v/>
      </c>
      <c r="AD882" s="7" t="str">
        <f t="shared" ca="1" si="475"/>
        <v/>
      </c>
      <c r="AE882" s="7">
        <v>5</v>
      </c>
      <c r="AF882" s="7">
        <f t="shared" ca="1" si="476"/>
        <v>1</v>
      </c>
      <c r="AG882" s="10" t="str">
        <f t="shared" ca="1" si="477"/>
        <v/>
      </c>
      <c r="AH882" s="11" t="str">
        <f t="shared" ca="1" si="478"/>
        <v/>
      </c>
      <c r="AI882" s="11" t="str">
        <f t="shared" ca="1" si="479"/>
        <v/>
      </c>
      <c r="AJ882" s="11" t="str">
        <f ca="1">IF(AH882="","",IFERROR(VLOOKUP(VALUE(AH882),'(辅)战斗时机表'!$A$4:$C$47,3,FALSE)&amp;IF(AI882="","","("&amp;AI882&amp;")"),"配置错误")&amp;IF(AK882="",""," 或 "))</f>
        <v/>
      </c>
    </row>
    <row r="883" spans="1:36" x14ac:dyDescent="0.15">
      <c r="A883" s="9" t="str">
        <f t="shared" ca="1" si="455"/>
        <v/>
      </c>
      <c r="B883" s="7" t="str">
        <f ca="1">IF(OFFSET(Buff!R$6,ROW()-6,0)="","",OFFSET(Buff!R$6,ROW()-6,0))</f>
        <v/>
      </c>
      <c r="C883" s="7">
        <v>1</v>
      </c>
      <c r="D883" s="7">
        <f t="shared" ca="1" si="456"/>
        <v>1</v>
      </c>
      <c r="E883" s="10" t="str">
        <f t="shared" ca="1" si="457"/>
        <v/>
      </c>
      <c r="F883" s="11" t="str">
        <f t="shared" ca="1" si="458"/>
        <v/>
      </c>
      <c r="G883" s="11" t="str">
        <f t="shared" ca="1" si="459"/>
        <v/>
      </c>
      <c r="H883" s="11" t="str">
        <f ca="1">IF(F883="","",IFERROR(VLOOKUP(VALUE(F883),'(辅)战斗时机表'!$A$4:$C$47,3,FALSE)&amp;IF(G883="","","("&amp;G883&amp;")"),"配置错误")&amp;IF(I883="",""," 或 "))</f>
        <v/>
      </c>
      <c r="I883" s="7" t="str">
        <f t="shared" ca="1" si="460"/>
        <v/>
      </c>
      <c r="J883" s="7">
        <v>2</v>
      </c>
      <c r="K883" s="7">
        <f t="shared" ca="1" si="461"/>
        <v>1</v>
      </c>
      <c r="L883" s="10" t="str">
        <f t="shared" ca="1" si="462"/>
        <v/>
      </c>
      <c r="M883" s="11" t="str">
        <f t="shared" ca="1" si="463"/>
        <v/>
      </c>
      <c r="N883" s="11" t="str">
        <f t="shared" ca="1" si="464"/>
        <v/>
      </c>
      <c r="O883" s="11" t="str">
        <f ca="1">IF(M883="","",IFERROR(VLOOKUP(VALUE(M883),'(辅)战斗时机表'!$A$4:$C$47,3,FALSE)&amp;IF(N883="","","("&amp;N883&amp;")"),"配置错误")&amp;IF(P883="",""," 或 "))</f>
        <v/>
      </c>
      <c r="P883" s="7" t="str">
        <f t="shared" ca="1" si="465"/>
        <v/>
      </c>
      <c r="Q883" s="7">
        <v>3</v>
      </c>
      <c r="R883" s="7">
        <f t="shared" ca="1" si="466"/>
        <v>1</v>
      </c>
      <c r="S883" s="10" t="str">
        <f t="shared" ca="1" si="467"/>
        <v/>
      </c>
      <c r="T883" s="11" t="str">
        <f t="shared" ca="1" si="468"/>
        <v/>
      </c>
      <c r="U883" s="11" t="str">
        <f t="shared" ca="1" si="469"/>
        <v/>
      </c>
      <c r="V883" s="11" t="str">
        <f ca="1">IF(T883="","",IFERROR(VLOOKUP(VALUE(T883),'(辅)战斗时机表'!$A$4:$C$47,3,FALSE)&amp;IF(U883="","","("&amp;U883&amp;")"),"配置错误")&amp;IF(W883="",""," 或 "))</f>
        <v/>
      </c>
      <c r="W883" s="7" t="str">
        <f t="shared" ca="1" si="470"/>
        <v/>
      </c>
      <c r="X883" s="7">
        <v>4</v>
      </c>
      <c r="Y883" s="7">
        <f t="shared" ca="1" si="471"/>
        <v>1</v>
      </c>
      <c r="Z883" s="10" t="str">
        <f t="shared" ca="1" si="472"/>
        <v/>
      </c>
      <c r="AA883" s="11" t="str">
        <f t="shared" ca="1" si="473"/>
        <v/>
      </c>
      <c r="AB883" s="11" t="str">
        <f t="shared" ca="1" si="474"/>
        <v/>
      </c>
      <c r="AC883" s="11" t="str">
        <f ca="1">IF(AA883="","",IFERROR(VLOOKUP(VALUE(AA883),'(辅)战斗时机表'!$A$4:$C$47,3,FALSE)&amp;IF(AB883="","","("&amp;AB883&amp;")"),"配置错误")&amp;IF(AD883="",""," 或 "))</f>
        <v/>
      </c>
      <c r="AD883" s="7" t="str">
        <f t="shared" ca="1" si="475"/>
        <v/>
      </c>
      <c r="AE883" s="7">
        <v>5</v>
      </c>
      <c r="AF883" s="7">
        <f t="shared" ca="1" si="476"/>
        <v>1</v>
      </c>
      <c r="AG883" s="10" t="str">
        <f t="shared" ca="1" si="477"/>
        <v/>
      </c>
      <c r="AH883" s="11" t="str">
        <f t="shared" ca="1" si="478"/>
        <v/>
      </c>
      <c r="AI883" s="11" t="str">
        <f t="shared" ca="1" si="479"/>
        <v/>
      </c>
      <c r="AJ883" s="11" t="str">
        <f ca="1">IF(AH883="","",IFERROR(VLOOKUP(VALUE(AH883),'(辅)战斗时机表'!$A$4:$C$47,3,FALSE)&amp;IF(AI883="","","("&amp;AI883&amp;")"),"配置错误")&amp;IF(AK883="",""," 或 "))</f>
        <v/>
      </c>
    </row>
    <row r="884" spans="1:36" x14ac:dyDescent="0.15">
      <c r="A884" s="9" t="str">
        <f t="shared" ca="1" si="455"/>
        <v/>
      </c>
      <c r="B884" s="7" t="str">
        <f ca="1">IF(OFFSET(Buff!R$6,ROW()-6,0)="","",OFFSET(Buff!R$6,ROW()-6,0))</f>
        <v/>
      </c>
      <c r="C884" s="7">
        <v>1</v>
      </c>
      <c r="D884" s="7">
        <f t="shared" ca="1" si="456"/>
        <v>1</v>
      </c>
      <c r="E884" s="10" t="str">
        <f t="shared" ca="1" si="457"/>
        <v/>
      </c>
      <c r="F884" s="11" t="str">
        <f t="shared" ca="1" si="458"/>
        <v/>
      </c>
      <c r="G884" s="11" t="str">
        <f t="shared" ca="1" si="459"/>
        <v/>
      </c>
      <c r="H884" s="11" t="str">
        <f ca="1">IF(F884="","",IFERROR(VLOOKUP(VALUE(F884),'(辅)战斗时机表'!$A$4:$C$47,3,FALSE)&amp;IF(G884="","","("&amp;G884&amp;")"),"配置错误")&amp;IF(I884="",""," 或 "))</f>
        <v/>
      </c>
      <c r="I884" s="7" t="str">
        <f t="shared" ca="1" si="460"/>
        <v/>
      </c>
      <c r="J884" s="7">
        <v>2</v>
      </c>
      <c r="K884" s="7">
        <f t="shared" ca="1" si="461"/>
        <v>1</v>
      </c>
      <c r="L884" s="10" t="str">
        <f t="shared" ca="1" si="462"/>
        <v/>
      </c>
      <c r="M884" s="11" t="str">
        <f t="shared" ca="1" si="463"/>
        <v/>
      </c>
      <c r="N884" s="11" t="str">
        <f t="shared" ca="1" si="464"/>
        <v/>
      </c>
      <c r="O884" s="11" t="str">
        <f ca="1">IF(M884="","",IFERROR(VLOOKUP(VALUE(M884),'(辅)战斗时机表'!$A$4:$C$47,3,FALSE)&amp;IF(N884="","","("&amp;N884&amp;")"),"配置错误")&amp;IF(P884="",""," 或 "))</f>
        <v/>
      </c>
      <c r="P884" s="7" t="str">
        <f t="shared" ca="1" si="465"/>
        <v/>
      </c>
      <c r="Q884" s="7">
        <v>3</v>
      </c>
      <c r="R884" s="7">
        <f t="shared" ca="1" si="466"/>
        <v>1</v>
      </c>
      <c r="S884" s="10" t="str">
        <f t="shared" ca="1" si="467"/>
        <v/>
      </c>
      <c r="T884" s="11" t="str">
        <f t="shared" ca="1" si="468"/>
        <v/>
      </c>
      <c r="U884" s="11" t="str">
        <f t="shared" ca="1" si="469"/>
        <v/>
      </c>
      <c r="V884" s="11" t="str">
        <f ca="1">IF(T884="","",IFERROR(VLOOKUP(VALUE(T884),'(辅)战斗时机表'!$A$4:$C$47,3,FALSE)&amp;IF(U884="","","("&amp;U884&amp;")"),"配置错误")&amp;IF(W884="",""," 或 "))</f>
        <v/>
      </c>
      <c r="W884" s="7" t="str">
        <f t="shared" ca="1" si="470"/>
        <v/>
      </c>
      <c r="X884" s="7">
        <v>4</v>
      </c>
      <c r="Y884" s="7">
        <f t="shared" ca="1" si="471"/>
        <v>1</v>
      </c>
      <c r="Z884" s="10" t="str">
        <f t="shared" ca="1" si="472"/>
        <v/>
      </c>
      <c r="AA884" s="11" t="str">
        <f t="shared" ca="1" si="473"/>
        <v/>
      </c>
      <c r="AB884" s="11" t="str">
        <f t="shared" ca="1" si="474"/>
        <v/>
      </c>
      <c r="AC884" s="11" t="str">
        <f ca="1">IF(AA884="","",IFERROR(VLOOKUP(VALUE(AA884),'(辅)战斗时机表'!$A$4:$C$47,3,FALSE)&amp;IF(AB884="","","("&amp;AB884&amp;")"),"配置错误")&amp;IF(AD884="",""," 或 "))</f>
        <v/>
      </c>
      <c r="AD884" s="7" t="str">
        <f t="shared" ca="1" si="475"/>
        <v/>
      </c>
      <c r="AE884" s="7">
        <v>5</v>
      </c>
      <c r="AF884" s="7">
        <f t="shared" ca="1" si="476"/>
        <v>1</v>
      </c>
      <c r="AG884" s="10" t="str">
        <f t="shared" ca="1" si="477"/>
        <v/>
      </c>
      <c r="AH884" s="11" t="str">
        <f t="shared" ca="1" si="478"/>
        <v/>
      </c>
      <c r="AI884" s="11" t="str">
        <f t="shared" ca="1" si="479"/>
        <v/>
      </c>
      <c r="AJ884" s="11" t="str">
        <f ca="1">IF(AH884="","",IFERROR(VLOOKUP(VALUE(AH884),'(辅)战斗时机表'!$A$4:$C$47,3,FALSE)&amp;IF(AI884="","","("&amp;AI884&amp;")"),"配置错误")&amp;IF(AK884="",""," 或 "))</f>
        <v/>
      </c>
    </row>
    <row r="885" spans="1:36" x14ac:dyDescent="0.15">
      <c r="A885" s="9" t="str">
        <f t="shared" ca="1" si="455"/>
        <v/>
      </c>
      <c r="B885" s="7" t="str">
        <f ca="1">IF(OFFSET(Buff!R$6,ROW()-6,0)="","",OFFSET(Buff!R$6,ROW()-6,0))</f>
        <v/>
      </c>
      <c r="C885" s="7">
        <v>1</v>
      </c>
      <c r="D885" s="7">
        <f t="shared" ca="1" si="456"/>
        <v>1</v>
      </c>
      <c r="E885" s="10" t="str">
        <f t="shared" ca="1" si="457"/>
        <v/>
      </c>
      <c r="F885" s="11" t="str">
        <f t="shared" ca="1" si="458"/>
        <v/>
      </c>
      <c r="G885" s="11" t="str">
        <f t="shared" ca="1" si="459"/>
        <v/>
      </c>
      <c r="H885" s="11" t="str">
        <f ca="1">IF(F885="","",IFERROR(VLOOKUP(VALUE(F885),'(辅)战斗时机表'!$A$4:$C$47,3,FALSE)&amp;IF(G885="","","("&amp;G885&amp;")"),"配置错误")&amp;IF(I885="",""," 或 "))</f>
        <v/>
      </c>
      <c r="I885" s="7" t="str">
        <f t="shared" ca="1" si="460"/>
        <v/>
      </c>
      <c r="J885" s="7">
        <v>2</v>
      </c>
      <c r="K885" s="7">
        <f t="shared" ca="1" si="461"/>
        <v>1</v>
      </c>
      <c r="L885" s="10" t="str">
        <f t="shared" ca="1" si="462"/>
        <v/>
      </c>
      <c r="M885" s="11" t="str">
        <f t="shared" ca="1" si="463"/>
        <v/>
      </c>
      <c r="N885" s="11" t="str">
        <f t="shared" ca="1" si="464"/>
        <v/>
      </c>
      <c r="O885" s="11" t="str">
        <f ca="1">IF(M885="","",IFERROR(VLOOKUP(VALUE(M885),'(辅)战斗时机表'!$A$4:$C$47,3,FALSE)&amp;IF(N885="","","("&amp;N885&amp;")"),"配置错误")&amp;IF(P885="",""," 或 "))</f>
        <v/>
      </c>
      <c r="P885" s="7" t="str">
        <f t="shared" ca="1" si="465"/>
        <v/>
      </c>
      <c r="Q885" s="7">
        <v>3</v>
      </c>
      <c r="R885" s="7">
        <f t="shared" ca="1" si="466"/>
        <v>1</v>
      </c>
      <c r="S885" s="10" t="str">
        <f t="shared" ca="1" si="467"/>
        <v/>
      </c>
      <c r="T885" s="11" t="str">
        <f t="shared" ca="1" si="468"/>
        <v/>
      </c>
      <c r="U885" s="11" t="str">
        <f t="shared" ca="1" si="469"/>
        <v/>
      </c>
      <c r="V885" s="11" t="str">
        <f ca="1">IF(T885="","",IFERROR(VLOOKUP(VALUE(T885),'(辅)战斗时机表'!$A$4:$C$47,3,FALSE)&amp;IF(U885="","","("&amp;U885&amp;")"),"配置错误")&amp;IF(W885="",""," 或 "))</f>
        <v/>
      </c>
      <c r="W885" s="7" t="str">
        <f t="shared" ca="1" si="470"/>
        <v/>
      </c>
      <c r="X885" s="7">
        <v>4</v>
      </c>
      <c r="Y885" s="7">
        <f t="shared" ca="1" si="471"/>
        <v>1</v>
      </c>
      <c r="Z885" s="10" t="str">
        <f t="shared" ca="1" si="472"/>
        <v/>
      </c>
      <c r="AA885" s="11" t="str">
        <f t="shared" ca="1" si="473"/>
        <v/>
      </c>
      <c r="AB885" s="11" t="str">
        <f t="shared" ca="1" si="474"/>
        <v/>
      </c>
      <c r="AC885" s="11" t="str">
        <f ca="1">IF(AA885="","",IFERROR(VLOOKUP(VALUE(AA885),'(辅)战斗时机表'!$A$4:$C$47,3,FALSE)&amp;IF(AB885="","","("&amp;AB885&amp;")"),"配置错误")&amp;IF(AD885="",""," 或 "))</f>
        <v/>
      </c>
      <c r="AD885" s="7" t="str">
        <f t="shared" ca="1" si="475"/>
        <v/>
      </c>
      <c r="AE885" s="7">
        <v>5</v>
      </c>
      <c r="AF885" s="7">
        <f t="shared" ca="1" si="476"/>
        <v>1</v>
      </c>
      <c r="AG885" s="10" t="str">
        <f t="shared" ca="1" si="477"/>
        <v/>
      </c>
      <c r="AH885" s="11" t="str">
        <f t="shared" ca="1" si="478"/>
        <v/>
      </c>
      <c r="AI885" s="11" t="str">
        <f t="shared" ca="1" si="479"/>
        <v/>
      </c>
      <c r="AJ885" s="11" t="str">
        <f ca="1">IF(AH885="","",IFERROR(VLOOKUP(VALUE(AH885),'(辅)战斗时机表'!$A$4:$C$47,3,FALSE)&amp;IF(AI885="","","("&amp;AI885&amp;")"),"配置错误")&amp;IF(AK885="",""," 或 "))</f>
        <v/>
      </c>
    </row>
    <row r="886" spans="1:36" x14ac:dyDescent="0.15">
      <c r="A886" s="9" t="str">
        <f t="shared" ca="1" si="455"/>
        <v/>
      </c>
      <c r="B886" s="7" t="str">
        <f ca="1">IF(OFFSET(Buff!R$6,ROW()-6,0)="","",OFFSET(Buff!R$6,ROW()-6,0))</f>
        <v/>
      </c>
      <c r="C886" s="7">
        <v>1</v>
      </c>
      <c r="D886" s="7">
        <f t="shared" ca="1" si="456"/>
        <v>1</v>
      </c>
      <c r="E886" s="10" t="str">
        <f t="shared" ca="1" si="457"/>
        <v/>
      </c>
      <c r="F886" s="11" t="str">
        <f t="shared" ca="1" si="458"/>
        <v/>
      </c>
      <c r="G886" s="11" t="str">
        <f t="shared" ca="1" si="459"/>
        <v/>
      </c>
      <c r="H886" s="11" t="str">
        <f ca="1">IF(F886="","",IFERROR(VLOOKUP(VALUE(F886),'(辅)战斗时机表'!$A$4:$C$47,3,FALSE)&amp;IF(G886="","","("&amp;G886&amp;")"),"配置错误")&amp;IF(I886="",""," 或 "))</f>
        <v/>
      </c>
      <c r="I886" s="7" t="str">
        <f t="shared" ca="1" si="460"/>
        <v/>
      </c>
      <c r="J886" s="7">
        <v>2</v>
      </c>
      <c r="K886" s="7">
        <f t="shared" ca="1" si="461"/>
        <v>1</v>
      </c>
      <c r="L886" s="10" t="str">
        <f t="shared" ca="1" si="462"/>
        <v/>
      </c>
      <c r="M886" s="11" t="str">
        <f t="shared" ca="1" si="463"/>
        <v/>
      </c>
      <c r="N886" s="11" t="str">
        <f t="shared" ca="1" si="464"/>
        <v/>
      </c>
      <c r="O886" s="11" t="str">
        <f ca="1">IF(M886="","",IFERROR(VLOOKUP(VALUE(M886),'(辅)战斗时机表'!$A$4:$C$47,3,FALSE)&amp;IF(N886="","","("&amp;N886&amp;")"),"配置错误")&amp;IF(P886="",""," 或 "))</f>
        <v/>
      </c>
      <c r="P886" s="7" t="str">
        <f t="shared" ca="1" si="465"/>
        <v/>
      </c>
      <c r="Q886" s="7">
        <v>3</v>
      </c>
      <c r="R886" s="7">
        <f t="shared" ca="1" si="466"/>
        <v>1</v>
      </c>
      <c r="S886" s="10" t="str">
        <f t="shared" ca="1" si="467"/>
        <v/>
      </c>
      <c r="T886" s="11" t="str">
        <f t="shared" ca="1" si="468"/>
        <v/>
      </c>
      <c r="U886" s="11" t="str">
        <f t="shared" ca="1" si="469"/>
        <v/>
      </c>
      <c r="V886" s="11" t="str">
        <f ca="1">IF(T886="","",IFERROR(VLOOKUP(VALUE(T886),'(辅)战斗时机表'!$A$4:$C$47,3,FALSE)&amp;IF(U886="","","("&amp;U886&amp;")"),"配置错误")&amp;IF(W886="",""," 或 "))</f>
        <v/>
      </c>
      <c r="W886" s="7" t="str">
        <f t="shared" ca="1" si="470"/>
        <v/>
      </c>
      <c r="X886" s="7">
        <v>4</v>
      </c>
      <c r="Y886" s="7">
        <f t="shared" ca="1" si="471"/>
        <v>1</v>
      </c>
      <c r="Z886" s="10" t="str">
        <f t="shared" ca="1" si="472"/>
        <v/>
      </c>
      <c r="AA886" s="11" t="str">
        <f t="shared" ca="1" si="473"/>
        <v/>
      </c>
      <c r="AB886" s="11" t="str">
        <f t="shared" ca="1" si="474"/>
        <v/>
      </c>
      <c r="AC886" s="11" t="str">
        <f ca="1">IF(AA886="","",IFERROR(VLOOKUP(VALUE(AA886),'(辅)战斗时机表'!$A$4:$C$47,3,FALSE)&amp;IF(AB886="","","("&amp;AB886&amp;")"),"配置错误")&amp;IF(AD886="",""," 或 "))</f>
        <v/>
      </c>
      <c r="AD886" s="7" t="str">
        <f t="shared" ca="1" si="475"/>
        <v/>
      </c>
      <c r="AE886" s="7">
        <v>5</v>
      </c>
      <c r="AF886" s="7">
        <f t="shared" ca="1" si="476"/>
        <v>1</v>
      </c>
      <c r="AG886" s="10" t="str">
        <f t="shared" ca="1" si="477"/>
        <v/>
      </c>
      <c r="AH886" s="11" t="str">
        <f t="shared" ca="1" si="478"/>
        <v/>
      </c>
      <c r="AI886" s="11" t="str">
        <f t="shared" ca="1" si="479"/>
        <v/>
      </c>
      <c r="AJ886" s="11" t="str">
        <f ca="1">IF(AH886="","",IFERROR(VLOOKUP(VALUE(AH886),'(辅)战斗时机表'!$A$4:$C$47,3,FALSE)&amp;IF(AI886="","","("&amp;AI886&amp;")"),"配置错误")&amp;IF(AK886="",""," 或 "))</f>
        <v/>
      </c>
    </row>
    <row r="887" spans="1:36" x14ac:dyDescent="0.15">
      <c r="A887" s="9" t="str">
        <f t="shared" ca="1" si="455"/>
        <v/>
      </c>
      <c r="B887" s="7" t="str">
        <f ca="1">IF(OFFSET(Buff!R$6,ROW()-6,0)="","",OFFSET(Buff!R$6,ROW()-6,0))</f>
        <v/>
      </c>
      <c r="C887" s="7">
        <v>1</v>
      </c>
      <c r="D887" s="7">
        <f t="shared" ca="1" si="456"/>
        <v>1</v>
      </c>
      <c r="E887" s="10" t="str">
        <f t="shared" ca="1" si="457"/>
        <v/>
      </c>
      <c r="F887" s="11" t="str">
        <f t="shared" ca="1" si="458"/>
        <v/>
      </c>
      <c r="G887" s="11" t="str">
        <f t="shared" ca="1" si="459"/>
        <v/>
      </c>
      <c r="H887" s="11" t="str">
        <f ca="1">IF(F887="","",IFERROR(VLOOKUP(VALUE(F887),'(辅)战斗时机表'!$A$4:$C$47,3,FALSE)&amp;IF(G887="","","("&amp;G887&amp;")"),"配置错误")&amp;IF(I887="",""," 或 "))</f>
        <v/>
      </c>
      <c r="I887" s="7" t="str">
        <f t="shared" ca="1" si="460"/>
        <v/>
      </c>
      <c r="J887" s="7">
        <v>2</v>
      </c>
      <c r="K887" s="7">
        <f t="shared" ca="1" si="461"/>
        <v>1</v>
      </c>
      <c r="L887" s="10" t="str">
        <f t="shared" ca="1" si="462"/>
        <v/>
      </c>
      <c r="M887" s="11" t="str">
        <f t="shared" ca="1" si="463"/>
        <v/>
      </c>
      <c r="N887" s="11" t="str">
        <f t="shared" ca="1" si="464"/>
        <v/>
      </c>
      <c r="O887" s="11" t="str">
        <f ca="1">IF(M887="","",IFERROR(VLOOKUP(VALUE(M887),'(辅)战斗时机表'!$A$4:$C$47,3,FALSE)&amp;IF(N887="","","("&amp;N887&amp;")"),"配置错误")&amp;IF(P887="",""," 或 "))</f>
        <v/>
      </c>
      <c r="P887" s="7" t="str">
        <f t="shared" ca="1" si="465"/>
        <v/>
      </c>
      <c r="Q887" s="7">
        <v>3</v>
      </c>
      <c r="R887" s="7">
        <f t="shared" ca="1" si="466"/>
        <v>1</v>
      </c>
      <c r="S887" s="10" t="str">
        <f t="shared" ca="1" si="467"/>
        <v/>
      </c>
      <c r="T887" s="11" t="str">
        <f t="shared" ca="1" si="468"/>
        <v/>
      </c>
      <c r="U887" s="11" t="str">
        <f t="shared" ca="1" si="469"/>
        <v/>
      </c>
      <c r="V887" s="11" t="str">
        <f ca="1">IF(T887="","",IFERROR(VLOOKUP(VALUE(T887),'(辅)战斗时机表'!$A$4:$C$47,3,FALSE)&amp;IF(U887="","","("&amp;U887&amp;")"),"配置错误")&amp;IF(W887="",""," 或 "))</f>
        <v/>
      </c>
      <c r="W887" s="7" t="str">
        <f t="shared" ca="1" si="470"/>
        <v/>
      </c>
      <c r="X887" s="7">
        <v>4</v>
      </c>
      <c r="Y887" s="7">
        <f t="shared" ca="1" si="471"/>
        <v>1</v>
      </c>
      <c r="Z887" s="10" t="str">
        <f t="shared" ca="1" si="472"/>
        <v/>
      </c>
      <c r="AA887" s="11" t="str">
        <f t="shared" ca="1" si="473"/>
        <v/>
      </c>
      <c r="AB887" s="11" t="str">
        <f t="shared" ca="1" si="474"/>
        <v/>
      </c>
      <c r="AC887" s="11" t="str">
        <f ca="1">IF(AA887="","",IFERROR(VLOOKUP(VALUE(AA887),'(辅)战斗时机表'!$A$4:$C$47,3,FALSE)&amp;IF(AB887="","","("&amp;AB887&amp;")"),"配置错误")&amp;IF(AD887="",""," 或 "))</f>
        <v/>
      </c>
      <c r="AD887" s="7" t="str">
        <f t="shared" ca="1" si="475"/>
        <v/>
      </c>
      <c r="AE887" s="7">
        <v>5</v>
      </c>
      <c r="AF887" s="7">
        <f t="shared" ca="1" si="476"/>
        <v>1</v>
      </c>
      <c r="AG887" s="10" t="str">
        <f t="shared" ca="1" si="477"/>
        <v/>
      </c>
      <c r="AH887" s="11" t="str">
        <f t="shared" ca="1" si="478"/>
        <v/>
      </c>
      <c r="AI887" s="11" t="str">
        <f t="shared" ca="1" si="479"/>
        <v/>
      </c>
      <c r="AJ887" s="11" t="str">
        <f ca="1">IF(AH887="","",IFERROR(VLOOKUP(VALUE(AH887),'(辅)战斗时机表'!$A$4:$C$47,3,FALSE)&amp;IF(AI887="","","("&amp;AI887&amp;")"),"配置错误")&amp;IF(AK887="",""," 或 "))</f>
        <v/>
      </c>
    </row>
    <row r="888" spans="1:36" x14ac:dyDescent="0.15">
      <c r="A888" s="9" t="str">
        <f t="shared" ref="A888:A951" ca="1" si="480">H888&amp;O888&amp;V888&amp;AC888&amp;AJ888</f>
        <v/>
      </c>
      <c r="B888" s="7" t="str">
        <f ca="1">IF(OFFSET(Buff!R$6,ROW()-6,0)="","",OFFSET(Buff!R$6,ROW()-6,0))</f>
        <v/>
      </c>
      <c r="C888" s="7">
        <v>1</v>
      </c>
      <c r="D888" s="7">
        <f t="shared" ref="D888:D951" ca="1" si="481">IFERROR(FIND("|",B888,1),LEN(B888)+1)</f>
        <v>1</v>
      </c>
      <c r="E888" s="10" t="str">
        <f t="shared" ref="E888:E951" ca="1" si="482">MID(B888,1,(D888-1))</f>
        <v/>
      </c>
      <c r="F888" s="11" t="str">
        <f t="shared" ref="F888:F951" ca="1" si="483">IFERROR(LEFT(E888,IFERROR(FIND(";",E888)-1,LEN(E888))),"")</f>
        <v/>
      </c>
      <c r="G888" s="11" t="str">
        <f t="shared" ref="G888:G951" ca="1" si="484">RIGHT(E888,LEN(E888)-LEN(F888)-0)</f>
        <v/>
      </c>
      <c r="H888" s="11" t="str">
        <f ca="1">IF(F888="","",IFERROR(VLOOKUP(VALUE(F888),'(辅)战斗时机表'!$A$4:$C$47,3,FALSE)&amp;IF(G888="","","("&amp;G888&amp;")"),"配置错误")&amp;IF(I888="",""," 或 "))</f>
        <v/>
      </c>
      <c r="I888" s="7" t="str">
        <f t="shared" ref="I888:I951" ca="1" si="485">IFERROR(MID(B888,D888+1,LEN(B888)-D888),"")</f>
        <v/>
      </c>
      <c r="J888" s="7">
        <v>2</v>
      </c>
      <c r="K888" s="7">
        <f t="shared" ref="K888:K951" ca="1" si="486">IFERROR(FIND("|",I888,1),LEN(I888)+1)</f>
        <v>1</v>
      </c>
      <c r="L888" s="10" t="str">
        <f t="shared" ref="L888:L951" ca="1" si="487">MID(I888,1,(K888-1))</f>
        <v/>
      </c>
      <c r="M888" s="11" t="str">
        <f t="shared" ref="M888:M951" ca="1" si="488">IFERROR(LEFT(L888,IFERROR(FIND(";",L888)-1,LEN(L888))),"")</f>
        <v/>
      </c>
      <c r="N888" s="11" t="str">
        <f t="shared" ref="N888:N951" ca="1" si="489">RIGHT(L888,LEN(L888)-LEN(M888)-0)</f>
        <v/>
      </c>
      <c r="O888" s="11" t="str">
        <f ca="1">IF(M888="","",IFERROR(VLOOKUP(VALUE(M888),'(辅)战斗时机表'!$A$4:$C$47,3,FALSE)&amp;IF(N888="","","("&amp;N888&amp;")"),"配置错误")&amp;IF(P888="",""," 或 "))</f>
        <v/>
      </c>
      <c r="P888" s="7" t="str">
        <f t="shared" ref="P888:P951" ca="1" si="490">IFERROR(MID(I888,K888+1,LEN(I888)-K888),"")</f>
        <v/>
      </c>
      <c r="Q888" s="7">
        <v>3</v>
      </c>
      <c r="R888" s="7">
        <f t="shared" ref="R888:R951" ca="1" si="491">IFERROR(FIND("|",P888,1),LEN(P888)+1)</f>
        <v>1</v>
      </c>
      <c r="S888" s="10" t="str">
        <f t="shared" ref="S888:S951" ca="1" si="492">MID(P888,1,(R888-1))</f>
        <v/>
      </c>
      <c r="T888" s="11" t="str">
        <f t="shared" ref="T888:T951" ca="1" si="493">IFERROR(LEFT(S888,IFERROR(FIND(";",S888)-1,LEN(S888))),"")</f>
        <v/>
      </c>
      <c r="U888" s="11" t="str">
        <f t="shared" ref="U888:U951" ca="1" si="494">RIGHT(S888,LEN(S888)-LEN(T888)-0)</f>
        <v/>
      </c>
      <c r="V888" s="11" t="str">
        <f ca="1">IF(T888="","",IFERROR(VLOOKUP(VALUE(T888),'(辅)战斗时机表'!$A$4:$C$47,3,FALSE)&amp;IF(U888="","","("&amp;U888&amp;")"),"配置错误")&amp;IF(W888="",""," 或 "))</f>
        <v/>
      </c>
      <c r="W888" s="7" t="str">
        <f t="shared" ref="W888:W951" ca="1" si="495">IFERROR(MID(P888,R888+1,LEN(P888)-R888),"")</f>
        <v/>
      </c>
      <c r="X888" s="7">
        <v>4</v>
      </c>
      <c r="Y888" s="7">
        <f t="shared" ref="Y888:Y951" ca="1" si="496">IFERROR(FIND("|",W888,1),LEN(W888)+1)</f>
        <v>1</v>
      </c>
      <c r="Z888" s="10" t="str">
        <f t="shared" ref="Z888:Z951" ca="1" si="497">MID(W888,1,(Y888-1))</f>
        <v/>
      </c>
      <c r="AA888" s="11" t="str">
        <f t="shared" ref="AA888:AA951" ca="1" si="498">IFERROR(LEFT(Z888,IFERROR(FIND(";",Z888)-1,LEN(Z888))),"")</f>
        <v/>
      </c>
      <c r="AB888" s="11" t="str">
        <f t="shared" ref="AB888:AB951" ca="1" si="499">RIGHT(Z888,LEN(Z888)-LEN(AA888)-0)</f>
        <v/>
      </c>
      <c r="AC888" s="11" t="str">
        <f ca="1">IF(AA888="","",IFERROR(VLOOKUP(VALUE(AA888),'(辅)战斗时机表'!$A$4:$C$47,3,FALSE)&amp;IF(AB888="","","("&amp;AB888&amp;")"),"配置错误")&amp;IF(AD888="",""," 或 "))</f>
        <v/>
      </c>
      <c r="AD888" s="7" t="str">
        <f t="shared" ref="AD888:AD951" ca="1" si="500">IFERROR(MID(W888,Y888+1,LEN(W888)-Y888),"")</f>
        <v/>
      </c>
      <c r="AE888" s="7">
        <v>5</v>
      </c>
      <c r="AF888" s="7">
        <f t="shared" ref="AF888:AF951" ca="1" si="501">IFERROR(FIND("|",AD888,1),LEN(AD888)+1)</f>
        <v>1</v>
      </c>
      <c r="AG888" s="10" t="str">
        <f t="shared" ref="AG888:AG951" ca="1" si="502">MID(AD888,1,(AF888-1))</f>
        <v/>
      </c>
      <c r="AH888" s="11" t="str">
        <f t="shared" ref="AH888:AH951" ca="1" si="503">IFERROR(LEFT(AG888,IFERROR(FIND(";",AG888)-1,LEN(AG888))),"")</f>
        <v/>
      </c>
      <c r="AI888" s="11" t="str">
        <f t="shared" ref="AI888:AI951" ca="1" si="504">RIGHT(AG888,LEN(AG888)-LEN(AH888)-0)</f>
        <v/>
      </c>
      <c r="AJ888" s="11" t="str">
        <f ca="1">IF(AH888="","",IFERROR(VLOOKUP(VALUE(AH888),'(辅)战斗时机表'!$A$4:$C$47,3,FALSE)&amp;IF(AI888="","","("&amp;AI888&amp;")"),"配置错误")&amp;IF(AK888="",""," 或 "))</f>
        <v/>
      </c>
    </row>
    <row r="889" spans="1:36" x14ac:dyDescent="0.15">
      <c r="A889" s="9" t="str">
        <f t="shared" ca="1" si="480"/>
        <v/>
      </c>
      <c r="B889" s="7" t="str">
        <f ca="1">IF(OFFSET(Buff!R$6,ROW()-6,0)="","",OFFSET(Buff!R$6,ROW()-6,0))</f>
        <v/>
      </c>
      <c r="C889" s="7">
        <v>1</v>
      </c>
      <c r="D889" s="7">
        <f t="shared" ca="1" si="481"/>
        <v>1</v>
      </c>
      <c r="E889" s="10" t="str">
        <f t="shared" ca="1" si="482"/>
        <v/>
      </c>
      <c r="F889" s="11" t="str">
        <f t="shared" ca="1" si="483"/>
        <v/>
      </c>
      <c r="G889" s="11" t="str">
        <f t="shared" ca="1" si="484"/>
        <v/>
      </c>
      <c r="H889" s="11" t="str">
        <f ca="1">IF(F889="","",IFERROR(VLOOKUP(VALUE(F889),'(辅)战斗时机表'!$A$4:$C$47,3,FALSE)&amp;IF(G889="","","("&amp;G889&amp;")"),"配置错误")&amp;IF(I889="",""," 或 "))</f>
        <v/>
      </c>
      <c r="I889" s="7" t="str">
        <f t="shared" ca="1" si="485"/>
        <v/>
      </c>
      <c r="J889" s="7">
        <v>2</v>
      </c>
      <c r="K889" s="7">
        <f t="shared" ca="1" si="486"/>
        <v>1</v>
      </c>
      <c r="L889" s="10" t="str">
        <f t="shared" ca="1" si="487"/>
        <v/>
      </c>
      <c r="M889" s="11" t="str">
        <f t="shared" ca="1" si="488"/>
        <v/>
      </c>
      <c r="N889" s="11" t="str">
        <f t="shared" ca="1" si="489"/>
        <v/>
      </c>
      <c r="O889" s="11" t="str">
        <f ca="1">IF(M889="","",IFERROR(VLOOKUP(VALUE(M889),'(辅)战斗时机表'!$A$4:$C$47,3,FALSE)&amp;IF(N889="","","("&amp;N889&amp;")"),"配置错误")&amp;IF(P889="",""," 或 "))</f>
        <v/>
      </c>
      <c r="P889" s="7" t="str">
        <f t="shared" ca="1" si="490"/>
        <v/>
      </c>
      <c r="Q889" s="7">
        <v>3</v>
      </c>
      <c r="R889" s="7">
        <f t="shared" ca="1" si="491"/>
        <v>1</v>
      </c>
      <c r="S889" s="10" t="str">
        <f t="shared" ca="1" si="492"/>
        <v/>
      </c>
      <c r="T889" s="11" t="str">
        <f t="shared" ca="1" si="493"/>
        <v/>
      </c>
      <c r="U889" s="11" t="str">
        <f t="shared" ca="1" si="494"/>
        <v/>
      </c>
      <c r="V889" s="11" t="str">
        <f ca="1">IF(T889="","",IFERROR(VLOOKUP(VALUE(T889),'(辅)战斗时机表'!$A$4:$C$47,3,FALSE)&amp;IF(U889="","","("&amp;U889&amp;")"),"配置错误")&amp;IF(W889="",""," 或 "))</f>
        <v/>
      </c>
      <c r="W889" s="7" t="str">
        <f t="shared" ca="1" si="495"/>
        <v/>
      </c>
      <c r="X889" s="7">
        <v>4</v>
      </c>
      <c r="Y889" s="7">
        <f t="shared" ca="1" si="496"/>
        <v>1</v>
      </c>
      <c r="Z889" s="10" t="str">
        <f t="shared" ca="1" si="497"/>
        <v/>
      </c>
      <c r="AA889" s="11" t="str">
        <f t="shared" ca="1" si="498"/>
        <v/>
      </c>
      <c r="AB889" s="11" t="str">
        <f t="shared" ca="1" si="499"/>
        <v/>
      </c>
      <c r="AC889" s="11" t="str">
        <f ca="1">IF(AA889="","",IFERROR(VLOOKUP(VALUE(AA889),'(辅)战斗时机表'!$A$4:$C$47,3,FALSE)&amp;IF(AB889="","","("&amp;AB889&amp;")"),"配置错误")&amp;IF(AD889="",""," 或 "))</f>
        <v/>
      </c>
      <c r="AD889" s="7" t="str">
        <f t="shared" ca="1" si="500"/>
        <v/>
      </c>
      <c r="AE889" s="7">
        <v>5</v>
      </c>
      <c r="AF889" s="7">
        <f t="shared" ca="1" si="501"/>
        <v>1</v>
      </c>
      <c r="AG889" s="10" t="str">
        <f t="shared" ca="1" si="502"/>
        <v/>
      </c>
      <c r="AH889" s="11" t="str">
        <f t="shared" ca="1" si="503"/>
        <v/>
      </c>
      <c r="AI889" s="11" t="str">
        <f t="shared" ca="1" si="504"/>
        <v/>
      </c>
      <c r="AJ889" s="11" t="str">
        <f ca="1">IF(AH889="","",IFERROR(VLOOKUP(VALUE(AH889),'(辅)战斗时机表'!$A$4:$C$47,3,FALSE)&amp;IF(AI889="","","("&amp;AI889&amp;")"),"配置错误")&amp;IF(AK889="",""," 或 "))</f>
        <v/>
      </c>
    </row>
    <row r="890" spans="1:36" x14ac:dyDescent="0.15">
      <c r="A890" s="9" t="str">
        <f t="shared" ca="1" si="480"/>
        <v/>
      </c>
      <c r="B890" s="7" t="str">
        <f ca="1">IF(OFFSET(Buff!R$6,ROW()-6,0)="","",OFFSET(Buff!R$6,ROW()-6,0))</f>
        <v/>
      </c>
      <c r="C890" s="7">
        <v>1</v>
      </c>
      <c r="D890" s="7">
        <f t="shared" ca="1" si="481"/>
        <v>1</v>
      </c>
      <c r="E890" s="10" t="str">
        <f t="shared" ca="1" si="482"/>
        <v/>
      </c>
      <c r="F890" s="11" t="str">
        <f t="shared" ca="1" si="483"/>
        <v/>
      </c>
      <c r="G890" s="11" t="str">
        <f t="shared" ca="1" si="484"/>
        <v/>
      </c>
      <c r="H890" s="11" t="str">
        <f ca="1">IF(F890="","",IFERROR(VLOOKUP(VALUE(F890),'(辅)战斗时机表'!$A$4:$C$47,3,FALSE)&amp;IF(G890="","","("&amp;G890&amp;")"),"配置错误")&amp;IF(I890="",""," 或 "))</f>
        <v/>
      </c>
      <c r="I890" s="7" t="str">
        <f t="shared" ca="1" si="485"/>
        <v/>
      </c>
      <c r="J890" s="7">
        <v>2</v>
      </c>
      <c r="K890" s="7">
        <f t="shared" ca="1" si="486"/>
        <v>1</v>
      </c>
      <c r="L890" s="10" t="str">
        <f t="shared" ca="1" si="487"/>
        <v/>
      </c>
      <c r="M890" s="11" t="str">
        <f t="shared" ca="1" si="488"/>
        <v/>
      </c>
      <c r="N890" s="11" t="str">
        <f t="shared" ca="1" si="489"/>
        <v/>
      </c>
      <c r="O890" s="11" t="str">
        <f ca="1">IF(M890="","",IFERROR(VLOOKUP(VALUE(M890),'(辅)战斗时机表'!$A$4:$C$47,3,FALSE)&amp;IF(N890="","","("&amp;N890&amp;")"),"配置错误")&amp;IF(P890="",""," 或 "))</f>
        <v/>
      </c>
      <c r="P890" s="7" t="str">
        <f t="shared" ca="1" si="490"/>
        <v/>
      </c>
      <c r="Q890" s="7">
        <v>3</v>
      </c>
      <c r="R890" s="7">
        <f t="shared" ca="1" si="491"/>
        <v>1</v>
      </c>
      <c r="S890" s="10" t="str">
        <f t="shared" ca="1" si="492"/>
        <v/>
      </c>
      <c r="T890" s="11" t="str">
        <f t="shared" ca="1" si="493"/>
        <v/>
      </c>
      <c r="U890" s="11" t="str">
        <f t="shared" ca="1" si="494"/>
        <v/>
      </c>
      <c r="V890" s="11" t="str">
        <f ca="1">IF(T890="","",IFERROR(VLOOKUP(VALUE(T890),'(辅)战斗时机表'!$A$4:$C$47,3,FALSE)&amp;IF(U890="","","("&amp;U890&amp;")"),"配置错误")&amp;IF(W890="",""," 或 "))</f>
        <v/>
      </c>
      <c r="W890" s="7" t="str">
        <f t="shared" ca="1" si="495"/>
        <v/>
      </c>
      <c r="X890" s="7">
        <v>4</v>
      </c>
      <c r="Y890" s="7">
        <f t="shared" ca="1" si="496"/>
        <v>1</v>
      </c>
      <c r="Z890" s="10" t="str">
        <f t="shared" ca="1" si="497"/>
        <v/>
      </c>
      <c r="AA890" s="11" t="str">
        <f t="shared" ca="1" si="498"/>
        <v/>
      </c>
      <c r="AB890" s="11" t="str">
        <f t="shared" ca="1" si="499"/>
        <v/>
      </c>
      <c r="AC890" s="11" t="str">
        <f ca="1">IF(AA890="","",IFERROR(VLOOKUP(VALUE(AA890),'(辅)战斗时机表'!$A$4:$C$47,3,FALSE)&amp;IF(AB890="","","("&amp;AB890&amp;")"),"配置错误")&amp;IF(AD890="",""," 或 "))</f>
        <v/>
      </c>
      <c r="AD890" s="7" t="str">
        <f t="shared" ca="1" si="500"/>
        <v/>
      </c>
      <c r="AE890" s="7">
        <v>5</v>
      </c>
      <c r="AF890" s="7">
        <f t="shared" ca="1" si="501"/>
        <v>1</v>
      </c>
      <c r="AG890" s="10" t="str">
        <f t="shared" ca="1" si="502"/>
        <v/>
      </c>
      <c r="AH890" s="11" t="str">
        <f t="shared" ca="1" si="503"/>
        <v/>
      </c>
      <c r="AI890" s="11" t="str">
        <f t="shared" ca="1" si="504"/>
        <v/>
      </c>
      <c r="AJ890" s="11" t="str">
        <f ca="1">IF(AH890="","",IFERROR(VLOOKUP(VALUE(AH890),'(辅)战斗时机表'!$A$4:$C$47,3,FALSE)&amp;IF(AI890="","","("&amp;AI890&amp;")"),"配置错误")&amp;IF(AK890="",""," 或 "))</f>
        <v/>
      </c>
    </row>
    <row r="891" spans="1:36" x14ac:dyDescent="0.15">
      <c r="A891" s="9" t="str">
        <f t="shared" ca="1" si="480"/>
        <v/>
      </c>
      <c r="B891" s="7" t="str">
        <f ca="1">IF(OFFSET(Buff!R$6,ROW()-6,0)="","",OFFSET(Buff!R$6,ROW()-6,0))</f>
        <v/>
      </c>
      <c r="C891" s="7">
        <v>1</v>
      </c>
      <c r="D891" s="7">
        <f t="shared" ca="1" si="481"/>
        <v>1</v>
      </c>
      <c r="E891" s="10" t="str">
        <f t="shared" ca="1" si="482"/>
        <v/>
      </c>
      <c r="F891" s="11" t="str">
        <f t="shared" ca="1" si="483"/>
        <v/>
      </c>
      <c r="G891" s="11" t="str">
        <f t="shared" ca="1" si="484"/>
        <v/>
      </c>
      <c r="H891" s="11" t="str">
        <f ca="1">IF(F891="","",IFERROR(VLOOKUP(VALUE(F891),'(辅)战斗时机表'!$A$4:$C$47,3,FALSE)&amp;IF(G891="","","("&amp;G891&amp;")"),"配置错误")&amp;IF(I891="",""," 或 "))</f>
        <v/>
      </c>
      <c r="I891" s="7" t="str">
        <f t="shared" ca="1" si="485"/>
        <v/>
      </c>
      <c r="J891" s="7">
        <v>2</v>
      </c>
      <c r="K891" s="7">
        <f t="shared" ca="1" si="486"/>
        <v>1</v>
      </c>
      <c r="L891" s="10" t="str">
        <f t="shared" ca="1" si="487"/>
        <v/>
      </c>
      <c r="M891" s="11" t="str">
        <f t="shared" ca="1" si="488"/>
        <v/>
      </c>
      <c r="N891" s="11" t="str">
        <f t="shared" ca="1" si="489"/>
        <v/>
      </c>
      <c r="O891" s="11" t="str">
        <f ca="1">IF(M891="","",IFERROR(VLOOKUP(VALUE(M891),'(辅)战斗时机表'!$A$4:$C$47,3,FALSE)&amp;IF(N891="","","("&amp;N891&amp;")"),"配置错误")&amp;IF(P891="",""," 或 "))</f>
        <v/>
      </c>
      <c r="P891" s="7" t="str">
        <f t="shared" ca="1" si="490"/>
        <v/>
      </c>
      <c r="Q891" s="7">
        <v>3</v>
      </c>
      <c r="R891" s="7">
        <f t="shared" ca="1" si="491"/>
        <v>1</v>
      </c>
      <c r="S891" s="10" t="str">
        <f t="shared" ca="1" si="492"/>
        <v/>
      </c>
      <c r="T891" s="11" t="str">
        <f t="shared" ca="1" si="493"/>
        <v/>
      </c>
      <c r="U891" s="11" t="str">
        <f t="shared" ca="1" si="494"/>
        <v/>
      </c>
      <c r="V891" s="11" t="str">
        <f ca="1">IF(T891="","",IFERROR(VLOOKUP(VALUE(T891),'(辅)战斗时机表'!$A$4:$C$47,3,FALSE)&amp;IF(U891="","","("&amp;U891&amp;")"),"配置错误")&amp;IF(W891="",""," 或 "))</f>
        <v/>
      </c>
      <c r="W891" s="7" t="str">
        <f t="shared" ca="1" si="495"/>
        <v/>
      </c>
      <c r="X891" s="7">
        <v>4</v>
      </c>
      <c r="Y891" s="7">
        <f t="shared" ca="1" si="496"/>
        <v>1</v>
      </c>
      <c r="Z891" s="10" t="str">
        <f t="shared" ca="1" si="497"/>
        <v/>
      </c>
      <c r="AA891" s="11" t="str">
        <f t="shared" ca="1" si="498"/>
        <v/>
      </c>
      <c r="AB891" s="11" t="str">
        <f t="shared" ca="1" si="499"/>
        <v/>
      </c>
      <c r="AC891" s="11" t="str">
        <f ca="1">IF(AA891="","",IFERROR(VLOOKUP(VALUE(AA891),'(辅)战斗时机表'!$A$4:$C$47,3,FALSE)&amp;IF(AB891="","","("&amp;AB891&amp;")"),"配置错误")&amp;IF(AD891="",""," 或 "))</f>
        <v/>
      </c>
      <c r="AD891" s="7" t="str">
        <f t="shared" ca="1" si="500"/>
        <v/>
      </c>
      <c r="AE891" s="7">
        <v>5</v>
      </c>
      <c r="AF891" s="7">
        <f t="shared" ca="1" si="501"/>
        <v>1</v>
      </c>
      <c r="AG891" s="10" t="str">
        <f t="shared" ca="1" si="502"/>
        <v/>
      </c>
      <c r="AH891" s="11" t="str">
        <f t="shared" ca="1" si="503"/>
        <v/>
      </c>
      <c r="AI891" s="11" t="str">
        <f t="shared" ca="1" si="504"/>
        <v/>
      </c>
      <c r="AJ891" s="11" t="str">
        <f ca="1">IF(AH891="","",IFERROR(VLOOKUP(VALUE(AH891),'(辅)战斗时机表'!$A$4:$C$47,3,FALSE)&amp;IF(AI891="","","("&amp;AI891&amp;")"),"配置错误")&amp;IF(AK891="",""," 或 "))</f>
        <v/>
      </c>
    </row>
    <row r="892" spans="1:36" x14ac:dyDescent="0.15">
      <c r="A892" s="9" t="str">
        <f t="shared" ca="1" si="480"/>
        <v/>
      </c>
      <c r="B892" s="7" t="str">
        <f ca="1">IF(OFFSET(Buff!R$6,ROW()-6,0)="","",OFFSET(Buff!R$6,ROW()-6,0))</f>
        <v/>
      </c>
      <c r="C892" s="7">
        <v>1</v>
      </c>
      <c r="D892" s="7">
        <f t="shared" ca="1" si="481"/>
        <v>1</v>
      </c>
      <c r="E892" s="10" t="str">
        <f t="shared" ca="1" si="482"/>
        <v/>
      </c>
      <c r="F892" s="11" t="str">
        <f t="shared" ca="1" si="483"/>
        <v/>
      </c>
      <c r="G892" s="11" t="str">
        <f t="shared" ca="1" si="484"/>
        <v/>
      </c>
      <c r="H892" s="11" t="str">
        <f ca="1">IF(F892="","",IFERROR(VLOOKUP(VALUE(F892),'(辅)战斗时机表'!$A$4:$C$47,3,FALSE)&amp;IF(G892="","","("&amp;G892&amp;")"),"配置错误")&amp;IF(I892="",""," 或 "))</f>
        <v/>
      </c>
      <c r="I892" s="7" t="str">
        <f t="shared" ca="1" si="485"/>
        <v/>
      </c>
      <c r="J892" s="7">
        <v>2</v>
      </c>
      <c r="K892" s="7">
        <f t="shared" ca="1" si="486"/>
        <v>1</v>
      </c>
      <c r="L892" s="10" t="str">
        <f t="shared" ca="1" si="487"/>
        <v/>
      </c>
      <c r="M892" s="11" t="str">
        <f t="shared" ca="1" si="488"/>
        <v/>
      </c>
      <c r="N892" s="11" t="str">
        <f t="shared" ca="1" si="489"/>
        <v/>
      </c>
      <c r="O892" s="11" t="str">
        <f ca="1">IF(M892="","",IFERROR(VLOOKUP(VALUE(M892),'(辅)战斗时机表'!$A$4:$C$47,3,FALSE)&amp;IF(N892="","","("&amp;N892&amp;")"),"配置错误")&amp;IF(P892="",""," 或 "))</f>
        <v/>
      </c>
      <c r="P892" s="7" t="str">
        <f t="shared" ca="1" si="490"/>
        <v/>
      </c>
      <c r="Q892" s="7">
        <v>3</v>
      </c>
      <c r="R892" s="7">
        <f t="shared" ca="1" si="491"/>
        <v>1</v>
      </c>
      <c r="S892" s="10" t="str">
        <f t="shared" ca="1" si="492"/>
        <v/>
      </c>
      <c r="T892" s="11" t="str">
        <f t="shared" ca="1" si="493"/>
        <v/>
      </c>
      <c r="U892" s="11" t="str">
        <f t="shared" ca="1" si="494"/>
        <v/>
      </c>
      <c r="V892" s="11" t="str">
        <f ca="1">IF(T892="","",IFERROR(VLOOKUP(VALUE(T892),'(辅)战斗时机表'!$A$4:$C$47,3,FALSE)&amp;IF(U892="","","("&amp;U892&amp;")"),"配置错误")&amp;IF(W892="",""," 或 "))</f>
        <v/>
      </c>
      <c r="W892" s="7" t="str">
        <f t="shared" ca="1" si="495"/>
        <v/>
      </c>
      <c r="X892" s="7">
        <v>4</v>
      </c>
      <c r="Y892" s="7">
        <f t="shared" ca="1" si="496"/>
        <v>1</v>
      </c>
      <c r="Z892" s="10" t="str">
        <f t="shared" ca="1" si="497"/>
        <v/>
      </c>
      <c r="AA892" s="11" t="str">
        <f t="shared" ca="1" si="498"/>
        <v/>
      </c>
      <c r="AB892" s="11" t="str">
        <f t="shared" ca="1" si="499"/>
        <v/>
      </c>
      <c r="AC892" s="11" t="str">
        <f ca="1">IF(AA892="","",IFERROR(VLOOKUP(VALUE(AA892),'(辅)战斗时机表'!$A$4:$C$47,3,FALSE)&amp;IF(AB892="","","("&amp;AB892&amp;")"),"配置错误")&amp;IF(AD892="",""," 或 "))</f>
        <v/>
      </c>
      <c r="AD892" s="7" t="str">
        <f t="shared" ca="1" si="500"/>
        <v/>
      </c>
      <c r="AE892" s="7">
        <v>5</v>
      </c>
      <c r="AF892" s="7">
        <f t="shared" ca="1" si="501"/>
        <v>1</v>
      </c>
      <c r="AG892" s="10" t="str">
        <f t="shared" ca="1" si="502"/>
        <v/>
      </c>
      <c r="AH892" s="11" t="str">
        <f t="shared" ca="1" si="503"/>
        <v/>
      </c>
      <c r="AI892" s="11" t="str">
        <f t="shared" ca="1" si="504"/>
        <v/>
      </c>
      <c r="AJ892" s="11" t="str">
        <f ca="1">IF(AH892="","",IFERROR(VLOOKUP(VALUE(AH892),'(辅)战斗时机表'!$A$4:$C$47,3,FALSE)&amp;IF(AI892="","","("&amp;AI892&amp;")"),"配置错误")&amp;IF(AK892="",""," 或 "))</f>
        <v/>
      </c>
    </row>
    <row r="893" spans="1:36" x14ac:dyDescent="0.15">
      <c r="A893" s="9" t="str">
        <f t="shared" ca="1" si="480"/>
        <v/>
      </c>
      <c r="B893" s="7" t="str">
        <f ca="1">IF(OFFSET(Buff!R$6,ROW()-6,0)="","",OFFSET(Buff!R$6,ROW()-6,0))</f>
        <v/>
      </c>
      <c r="C893" s="7">
        <v>1</v>
      </c>
      <c r="D893" s="7">
        <f t="shared" ca="1" si="481"/>
        <v>1</v>
      </c>
      <c r="E893" s="10" t="str">
        <f t="shared" ca="1" si="482"/>
        <v/>
      </c>
      <c r="F893" s="11" t="str">
        <f t="shared" ca="1" si="483"/>
        <v/>
      </c>
      <c r="G893" s="11" t="str">
        <f t="shared" ca="1" si="484"/>
        <v/>
      </c>
      <c r="H893" s="11" t="str">
        <f ca="1">IF(F893="","",IFERROR(VLOOKUP(VALUE(F893),'(辅)战斗时机表'!$A$4:$C$47,3,FALSE)&amp;IF(G893="","","("&amp;G893&amp;")"),"配置错误")&amp;IF(I893="",""," 或 "))</f>
        <v/>
      </c>
      <c r="I893" s="7" t="str">
        <f t="shared" ca="1" si="485"/>
        <v/>
      </c>
      <c r="J893" s="7">
        <v>2</v>
      </c>
      <c r="K893" s="7">
        <f t="shared" ca="1" si="486"/>
        <v>1</v>
      </c>
      <c r="L893" s="10" t="str">
        <f t="shared" ca="1" si="487"/>
        <v/>
      </c>
      <c r="M893" s="11" t="str">
        <f t="shared" ca="1" si="488"/>
        <v/>
      </c>
      <c r="N893" s="11" t="str">
        <f t="shared" ca="1" si="489"/>
        <v/>
      </c>
      <c r="O893" s="11" t="str">
        <f ca="1">IF(M893="","",IFERROR(VLOOKUP(VALUE(M893),'(辅)战斗时机表'!$A$4:$C$47,3,FALSE)&amp;IF(N893="","","("&amp;N893&amp;")"),"配置错误")&amp;IF(P893="",""," 或 "))</f>
        <v/>
      </c>
      <c r="P893" s="7" t="str">
        <f t="shared" ca="1" si="490"/>
        <v/>
      </c>
      <c r="Q893" s="7">
        <v>3</v>
      </c>
      <c r="R893" s="7">
        <f t="shared" ca="1" si="491"/>
        <v>1</v>
      </c>
      <c r="S893" s="10" t="str">
        <f t="shared" ca="1" si="492"/>
        <v/>
      </c>
      <c r="T893" s="11" t="str">
        <f t="shared" ca="1" si="493"/>
        <v/>
      </c>
      <c r="U893" s="11" t="str">
        <f t="shared" ca="1" si="494"/>
        <v/>
      </c>
      <c r="V893" s="11" t="str">
        <f ca="1">IF(T893="","",IFERROR(VLOOKUP(VALUE(T893),'(辅)战斗时机表'!$A$4:$C$47,3,FALSE)&amp;IF(U893="","","("&amp;U893&amp;")"),"配置错误")&amp;IF(W893="",""," 或 "))</f>
        <v/>
      </c>
      <c r="W893" s="7" t="str">
        <f t="shared" ca="1" si="495"/>
        <v/>
      </c>
      <c r="X893" s="7">
        <v>4</v>
      </c>
      <c r="Y893" s="7">
        <f t="shared" ca="1" si="496"/>
        <v>1</v>
      </c>
      <c r="Z893" s="10" t="str">
        <f t="shared" ca="1" si="497"/>
        <v/>
      </c>
      <c r="AA893" s="11" t="str">
        <f t="shared" ca="1" si="498"/>
        <v/>
      </c>
      <c r="AB893" s="11" t="str">
        <f t="shared" ca="1" si="499"/>
        <v/>
      </c>
      <c r="AC893" s="11" t="str">
        <f ca="1">IF(AA893="","",IFERROR(VLOOKUP(VALUE(AA893),'(辅)战斗时机表'!$A$4:$C$47,3,FALSE)&amp;IF(AB893="","","("&amp;AB893&amp;")"),"配置错误")&amp;IF(AD893="",""," 或 "))</f>
        <v/>
      </c>
      <c r="AD893" s="7" t="str">
        <f t="shared" ca="1" si="500"/>
        <v/>
      </c>
      <c r="AE893" s="7">
        <v>5</v>
      </c>
      <c r="AF893" s="7">
        <f t="shared" ca="1" si="501"/>
        <v>1</v>
      </c>
      <c r="AG893" s="10" t="str">
        <f t="shared" ca="1" si="502"/>
        <v/>
      </c>
      <c r="AH893" s="11" t="str">
        <f t="shared" ca="1" si="503"/>
        <v/>
      </c>
      <c r="AI893" s="11" t="str">
        <f t="shared" ca="1" si="504"/>
        <v/>
      </c>
      <c r="AJ893" s="11" t="str">
        <f ca="1">IF(AH893="","",IFERROR(VLOOKUP(VALUE(AH893),'(辅)战斗时机表'!$A$4:$C$47,3,FALSE)&amp;IF(AI893="","","("&amp;AI893&amp;")"),"配置错误")&amp;IF(AK893="",""," 或 "))</f>
        <v/>
      </c>
    </row>
    <row r="894" spans="1:36" x14ac:dyDescent="0.15">
      <c r="A894" s="9" t="str">
        <f t="shared" ca="1" si="480"/>
        <v/>
      </c>
      <c r="B894" s="7" t="str">
        <f ca="1">IF(OFFSET(Buff!R$6,ROW()-6,0)="","",OFFSET(Buff!R$6,ROW()-6,0))</f>
        <v/>
      </c>
      <c r="C894" s="7">
        <v>1</v>
      </c>
      <c r="D894" s="7">
        <f t="shared" ca="1" si="481"/>
        <v>1</v>
      </c>
      <c r="E894" s="10" t="str">
        <f t="shared" ca="1" si="482"/>
        <v/>
      </c>
      <c r="F894" s="11" t="str">
        <f t="shared" ca="1" si="483"/>
        <v/>
      </c>
      <c r="G894" s="11" t="str">
        <f t="shared" ca="1" si="484"/>
        <v/>
      </c>
      <c r="H894" s="11" t="str">
        <f ca="1">IF(F894="","",IFERROR(VLOOKUP(VALUE(F894),'(辅)战斗时机表'!$A$4:$C$47,3,FALSE)&amp;IF(G894="","","("&amp;G894&amp;")"),"配置错误")&amp;IF(I894="",""," 或 "))</f>
        <v/>
      </c>
      <c r="I894" s="7" t="str">
        <f t="shared" ca="1" si="485"/>
        <v/>
      </c>
      <c r="J894" s="7">
        <v>2</v>
      </c>
      <c r="K894" s="7">
        <f t="shared" ca="1" si="486"/>
        <v>1</v>
      </c>
      <c r="L894" s="10" t="str">
        <f t="shared" ca="1" si="487"/>
        <v/>
      </c>
      <c r="M894" s="11" t="str">
        <f t="shared" ca="1" si="488"/>
        <v/>
      </c>
      <c r="N894" s="11" t="str">
        <f t="shared" ca="1" si="489"/>
        <v/>
      </c>
      <c r="O894" s="11" t="str">
        <f ca="1">IF(M894="","",IFERROR(VLOOKUP(VALUE(M894),'(辅)战斗时机表'!$A$4:$C$47,3,FALSE)&amp;IF(N894="","","("&amp;N894&amp;")"),"配置错误")&amp;IF(P894="",""," 或 "))</f>
        <v/>
      </c>
      <c r="P894" s="7" t="str">
        <f t="shared" ca="1" si="490"/>
        <v/>
      </c>
      <c r="Q894" s="7">
        <v>3</v>
      </c>
      <c r="R894" s="7">
        <f t="shared" ca="1" si="491"/>
        <v>1</v>
      </c>
      <c r="S894" s="10" t="str">
        <f t="shared" ca="1" si="492"/>
        <v/>
      </c>
      <c r="T894" s="11" t="str">
        <f t="shared" ca="1" si="493"/>
        <v/>
      </c>
      <c r="U894" s="11" t="str">
        <f t="shared" ca="1" si="494"/>
        <v/>
      </c>
      <c r="V894" s="11" t="str">
        <f ca="1">IF(T894="","",IFERROR(VLOOKUP(VALUE(T894),'(辅)战斗时机表'!$A$4:$C$47,3,FALSE)&amp;IF(U894="","","("&amp;U894&amp;")"),"配置错误")&amp;IF(W894="",""," 或 "))</f>
        <v/>
      </c>
      <c r="W894" s="7" t="str">
        <f t="shared" ca="1" si="495"/>
        <v/>
      </c>
      <c r="X894" s="7">
        <v>4</v>
      </c>
      <c r="Y894" s="7">
        <f t="shared" ca="1" si="496"/>
        <v>1</v>
      </c>
      <c r="Z894" s="10" t="str">
        <f t="shared" ca="1" si="497"/>
        <v/>
      </c>
      <c r="AA894" s="11" t="str">
        <f t="shared" ca="1" si="498"/>
        <v/>
      </c>
      <c r="AB894" s="11" t="str">
        <f t="shared" ca="1" si="499"/>
        <v/>
      </c>
      <c r="AC894" s="11" t="str">
        <f ca="1">IF(AA894="","",IFERROR(VLOOKUP(VALUE(AA894),'(辅)战斗时机表'!$A$4:$C$47,3,FALSE)&amp;IF(AB894="","","("&amp;AB894&amp;")"),"配置错误")&amp;IF(AD894="",""," 或 "))</f>
        <v/>
      </c>
      <c r="AD894" s="7" t="str">
        <f t="shared" ca="1" si="500"/>
        <v/>
      </c>
      <c r="AE894" s="7">
        <v>5</v>
      </c>
      <c r="AF894" s="7">
        <f t="shared" ca="1" si="501"/>
        <v>1</v>
      </c>
      <c r="AG894" s="10" t="str">
        <f t="shared" ca="1" si="502"/>
        <v/>
      </c>
      <c r="AH894" s="11" t="str">
        <f t="shared" ca="1" si="503"/>
        <v/>
      </c>
      <c r="AI894" s="11" t="str">
        <f t="shared" ca="1" si="504"/>
        <v/>
      </c>
      <c r="AJ894" s="11" t="str">
        <f ca="1">IF(AH894="","",IFERROR(VLOOKUP(VALUE(AH894),'(辅)战斗时机表'!$A$4:$C$47,3,FALSE)&amp;IF(AI894="","","("&amp;AI894&amp;")"),"配置错误")&amp;IF(AK894="",""," 或 "))</f>
        <v/>
      </c>
    </row>
    <row r="895" spans="1:36" x14ac:dyDescent="0.15">
      <c r="A895" s="9" t="str">
        <f t="shared" ca="1" si="480"/>
        <v/>
      </c>
      <c r="B895" s="7" t="str">
        <f ca="1">IF(OFFSET(Buff!R$6,ROW()-6,0)="","",OFFSET(Buff!R$6,ROW()-6,0))</f>
        <v/>
      </c>
      <c r="C895" s="7">
        <v>1</v>
      </c>
      <c r="D895" s="7">
        <f t="shared" ca="1" si="481"/>
        <v>1</v>
      </c>
      <c r="E895" s="10" t="str">
        <f t="shared" ca="1" si="482"/>
        <v/>
      </c>
      <c r="F895" s="11" t="str">
        <f t="shared" ca="1" si="483"/>
        <v/>
      </c>
      <c r="G895" s="11" t="str">
        <f t="shared" ca="1" si="484"/>
        <v/>
      </c>
      <c r="H895" s="11" t="str">
        <f ca="1">IF(F895="","",IFERROR(VLOOKUP(VALUE(F895),'(辅)战斗时机表'!$A$4:$C$47,3,FALSE)&amp;IF(G895="","","("&amp;G895&amp;")"),"配置错误")&amp;IF(I895="",""," 或 "))</f>
        <v/>
      </c>
      <c r="I895" s="7" t="str">
        <f t="shared" ca="1" si="485"/>
        <v/>
      </c>
      <c r="J895" s="7">
        <v>2</v>
      </c>
      <c r="K895" s="7">
        <f t="shared" ca="1" si="486"/>
        <v>1</v>
      </c>
      <c r="L895" s="10" t="str">
        <f t="shared" ca="1" si="487"/>
        <v/>
      </c>
      <c r="M895" s="11" t="str">
        <f t="shared" ca="1" si="488"/>
        <v/>
      </c>
      <c r="N895" s="11" t="str">
        <f t="shared" ca="1" si="489"/>
        <v/>
      </c>
      <c r="O895" s="11" t="str">
        <f ca="1">IF(M895="","",IFERROR(VLOOKUP(VALUE(M895),'(辅)战斗时机表'!$A$4:$C$47,3,FALSE)&amp;IF(N895="","","("&amp;N895&amp;")"),"配置错误")&amp;IF(P895="",""," 或 "))</f>
        <v/>
      </c>
      <c r="P895" s="7" t="str">
        <f t="shared" ca="1" si="490"/>
        <v/>
      </c>
      <c r="Q895" s="7">
        <v>3</v>
      </c>
      <c r="R895" s="7">
        <f t="shared" ca="1" si="491"/>
        <v>1</v>
      </c>
      <c r="S895" s="10" t="str">
        <f t="shared" ca="1" si="492"/>
        <v/>
      </c>
      <c r="T895" s="11" t="str">
        <f t="shared" ca="1" si="493"/>
        <v/>
      </c>
      <c r="U895" s="11" t="str">
        <f t="shared" ca="1" si="494"/>
        <v/>
      </c>
      <c r="V895" s="11" t="str">
        <f ca="1">IF(T895="","",IFERROR(VLOOKUP(VALUE(T895),'(辅)战斗时机表'!$A$4:$C$47,3,FALSE)&amp;IF(U895="","","("&amp;U895&amp;")"),"配置错误")&amp;IF(W895="",""," 或 "))</f>
        <v/>
      </c>
      <c r="W895" s="7" t="str">
        <f t="shared" ca="1" si="495"/>
        <v/>
      </c>
      <c r="X895" s="7">
        <v>4</v>
      </c>
      <c r="Y895" s="7">
        <f t="shared" ca="1" si="496"/>
        <v>1</v>
      </c>
      <c r="Z895" s="10" t="str">
        <f t="shared" ca="1" si="497"/>
        <v/>
      </c>
      <c r="AA895" s="11" t="str">
        <f t="shared" ca="1" si="498"/>
        <v/>
      </c>
      <c r="AB895" s="11" t="str">
        <f t="shared" ca="1" si="499"/>
        <v/>
      </c>
      <c r="AC895" s="11" t="str">
        <f ca="1">IF(AA895="","",IFERROR(VLOOKUP(VALUE(AA895),'(辅)战斗时机表'!$A$4:$C$47,3,FALSE)&amp;IF(AB895="","","("&amp;AB895&amp;")"),"配置错误")&amp;IF(AD895="",""," 或 "))</f>
        <v/>
      </c>
      <c r="AD895" s="7" t="str">
        <f t="shared" ca="1" si="500"/>
        <v/>
      </c>
      <c r="AE895" s="7">
        <v>5</v>
      </c>
      <c r="AF895" s="7">
        <f t="shared" ca="1" si="501"/>
        <v>1</v>
      </c>
      <c r="AG895" s="10" t="str">
        <f t="shared" ca="1" si="502"/>
        <v/>
      </c>
      <c r="AH895" s="11" t="str">
        <f t="shared" ca="1" si="503"/>
        <v/>
      </c>
      <c r="AI895" s="11" t="str">
        <f t="shared" ca="1" si="504"/>
        <v/>
      </c>
      <c r="AJ895" s="11" t="str">
        <f ca="1">IF(AH895="","",IFERROR(VLOOKUP(VALUE(AH895),'(辅)战斗时机表'!$A$4:$C$47,3,FALSE)&amp;IF(AI895="","","("&amp;AI895&amp;")"),"配置错误")&amp;IF(AK895="",""," 或 "))</f>
        <v/>
      </c>
    </row>
    <row r="896" spans="1:36" x14ac:dyDescent="0.15">
      <c r="A896" s="9" t="str">
        <f t="shared" ca="1" si="480"/>
        <v/>
      </c>
      <c r="B896" s="7" t="str">
        <f ca="1">IF(OFFSET(Buff!R$6,ROW()-6,0)="","",OFFSET(Buff!R$6,ROW()-6,0))</f>
        <v/>
      </c>
      <c r="C896" s="7">
        <v>1</v>
      </c>
      <c r="D896" s="7">
        <f t="shared" ca="1" si="481"/>
        <v>1</v>
      </c>
      <c r="E896" s="10" t="str">
        <f t="shared" ca="1" si="482"/>
        <v/>
      </c>
      <c r="F896" s="11" t="str">
        <f t="shared" ca="1" si="483"/>
        <v/>
      </c>
      <c r="G896" s="11" t="str">
        <f t="shared" ca="1" si="484"/>
        <v/>
      </c>
      <c r="H896" s="11" t="str">
        <f ca="1">IF(F896="","",IFERROR(VLOOKUP(VALUE(F896),'(辅)战斗时机表'!$A$4:$C$47,3,FALSE)&amp;IF(G896="","","("&amp;G896&amp;")"),"配置错误")&amp;IF(I896="",""," 或 "))</f>
        <v/>
      </c>
      <c r="I896" s="7" t="str">
        <f t="shared" ca="1" si="485"/>
        <v/>
      </c>
      <c r="J896" s="7">
        <v>2</v>
      </c>
      <c r="K896" s="7">
        <f t="shared" ca="1" si="486"/>
        <v>1</v>
      </c>
      <c r="L896" s="10" t="str">
        <f t="shared" ca="1" si="487"/>
        <v/>
      </c>
      <c r="M896" s="11" t="str">
        <f t="shared" ca="1" si="488"/>
        <v/>
      </c>
      <c r="N896" s="11" t="str">
        <f t="shared" ca="1" si="489"/>
        <v/>
      </c>
      <c r="O896" s="11" t="str">
        <f ca="1">IF(M896="","",IFERROR(VLOOKUP(VALUE(M896),'(辅)战斗时机表'!$A$4:$C$47,3,FALSE)&amp;IF(N896="","","("&amp;N896&amp;")"),"配置错误")&amp;IF(P896="",""," 或 "))</f>
        <v/>
      </c>
      <c r="P896" s="7" t="str">
        <f t="shared" ca="1" si="490"/>
        <v/>
      </c>
      <c r="Q896" s="7">
        <v>3</v>
      </c>
      <c r="R896" s="7">
        <f t="shared" ca="1" si="491"/>
        <v>1</v>
      </c>
      <c r="S896" s="10" t="str">
        <f t="shared" ca="1" si="492"/>
        <v/>
      </c>
      <c r="T896" s="11" t="str">
        <f t="shared" ca="1" si="493"/>
        <v/>
      </c>
      <c r="U896" s="11" t="str">
        <f t="shared" ca="1" si="494"/>
        <v/>
      </c>
      <c r="V896" s="11" t="str">
        <f ca="1">IF(T896="","",IFERROR(VLOOKUP(VALUE(T896),'(辅)战斗时机表'!$A$4:$C$47,3,FALSE)&amp;IF(U896="","","("&amp;U896&amp;")"),"配置错误")&amp;IF(W896="",""," 或 "))</f>
        <v/>
      </c>
      <c r="W896" s="7" t="str">
        <f t="shared" ca="1" si="495"/>
        <v/>
      </c>
      <c r="X896" s="7">
        <v>4</v>
      </c>
      <c r="Y896" s="7">
        <f t="shared" ca="1" si="496"/>
        <v>1</v>
      </c>
      <c r="Z896" s="10" t="str">
        <f t="shared" ca="1" si="497"/>
        <v/>
      </c>
      <c r="AA896" s="11" t="str">
        <f t="shared" ca="1" si="498"/>
        <v/>
      </c>
      <c r="AB896" s="11" t="str">
        <f t="shared" ca="1" si="499"/>
        <v/>
      </c>
      <c r="AC896" s="11" t="str">
        <f ca="1">IF(AA896="","",IFERROR(VLOOKUP(VALUE(AA896),'(辅)战斗时机表'!$A$4:$C$47,3,FALSE)&amp;IF(AB896="","","("&amp;AB896&amp;")"),"配置错误")&amp;IF(AD896="",""," 或 "))</f>
        <v/>
      </c>
      <c r="AD896" s="7" t="str">
        <f t="shared" ca="1" si="500"/>
        <v/>
      </c>
      <c r="AE896" s="7">
        <v>5</v>
      </c>
      <c r="AF896" s="7">
        <f t="shared" ca="1" si="501"/>
        <v>1</v>
      </c>
      <c r="AG896" s="10" t="str">
        <f t="shared" ca="1" si="502"/>
        <v/>
      </c>
      <c r="AH896" s="11" t="str">
        <f t="shared" ca="1" si="503"/>
        <v/>
      </c>
      <c r="AI896" s="11" t="str">
        <f t="shared" ca="1" si="504"/>
        <v/>
      </c>
      <c r="AJ896" s="11" t="str">
        <f ca="1">IF(AH896="","",IFERROR(VLOOKUP(VALUE(AH896),'(辅)战斗时机表'!$A$4:$C$47,3,FALSE)&amp;IF(AI896="","","("&amp;AI896&amp;")"),"配置错误")&amp;IF(AK896="",""," 或 "))</f>
        <v/>
      </c>
    </row>
    <row r="897" spans="1:36" x14ac:dyDescent="0.15">
      <c r="A897" s="9" t="str">
        <f t="shared" ca="1" si="480"/>
        <v/>
      </c>
      <c r="B897" s="7" t="str">
        <f ca="1">IF(OFFSET(Buff!R$6,ROW()-6,0)="","",OFFSET(Buff!R$6,ROW()-6,0))</f>
        <v/>
      </c>
      <c r="C897" s="7">
        <v>1</v>
      </c>
      <c r="D897" s="7">
        <f t="shared" ca="1" si="481"/>
        <v>1</v>
      </c>
      <c r="E897" s="10" t="str">
        <f t="shared" ca="1" si="482"/>
        <v/>
      </c>
      <c r="F897" s="11" t="str">
        <f t="shared" ca="1" si="483"/>
        <v/>
      </c>
      <c r="G897" s="11" t="str">
        <f t="shared" ca="1" si="484"/>
        <v/>
      </c>
      <c r="H897" s="11" t="str">
        <f ca="1">IF(F897="","",IFERROR(VLOOKUP(VALUE(F897),'(辅)战斗时机表'!$A$4:$C$47,3,FALSE)&amp;IF(G897="","","("&amp;G897&amp;")"),"配置错误")&amp;IF(I897="",""," 或 "))</f>
        <v/>
      </c>
      <c r="I897" s="7" t="str">
        <f t="shared" ca="1" si="485"/>
        <v/>
      </c>
      <c r="J897" s="7">
        <v>2</v>
      </c>
      <c r="K897" s="7">
        <f t="shared" ca="1" si="486"/>
        <v>1</v>
      </c>
      <c r="L897" s="10" t="str">
        <f t="shared" ca="1" si="487"/>
        <v/>
      </c>
      <c r="M897" s="11" t="str">
        <f t="shared" ca="1" si="488"/>
        <v/>
      </c>
      <c r="N897" s="11" t="str">
        <f t="shared" ca="1" si="489"/>
        <v/>
      </c>
      <c r="O897" s="11" t="str">
        <f ca="1">IF(M897="","",IFERROR(VLOOKUP(VALUE(M897),'(辅)战斗时机表'!$A$4:$C$47,3,FALSE)&amp;IF(N897="","","("&amp;N897&amp;")"),"配置错误")&amp;IF(P897="",""," 或 "))</f>
        <v/>
      </c>
      <c r="P897" s="7" t="str">
        <f t="shared" ca="1" si="490"/>
        <v/>
      </c>
      <c r="Q897" s="7">
        <v>3</v>
      </c>
      <c r="R897" s="7">
        <f t="shared" ca="1" si="491"/>
        <v>1</v>
      </c>
      <c r="S897" s="10" t="str">
        <f t="shared" ca="1" si="492"/>
        <v/>
      </c>
      <c r="T897" s="11" t="str">
        <f t="shared" ca="1" si="493"/>
        <v/>
      </c>
      <c r="U897" s="11" t="str">
        <f t="shared" ca="1" si="494"/>
        <v/>
      </c>
      <c r="V897" s="11" t="str">
        <f ca="1">IF(T897="","",IFERROR(VLOOKUP(VALUE(T897),'(辅)战斗时机表'!$A$4:$C$47,3,FALSE)&amp;IF(U897="","","("&amp;U897&amp;")"),"配置错误")&amp;IF(W897="",""," 或 "))</f>
        <v/>
      </c>
      <c r="W897" s="7" t="str">
        <f t="shared" ca="1" si="495"/>
        <v/>
      </c>
      <c r="X897" s="7">
        <v>4</v>
      </c>
      <c r="Y897" s="7">
        <f t="shared" ca="1" si="496"/>
        <v>1</v>
      </c>
      <c r="Z897" s="10" t="str">
        <f t="shared" ca="1" si="497"/>
        <v/>
      </c>
      <c r="AA897" s="11" t="str">
        <f t="shared" ca="1" si="498"/>
        <v/>
      </c>
      <c r="AB897" s="11" t="str">
        <f t="shared" ca="1" si="499"/>
        <v/>
      </c>
      <c r="AC897" s="11" t="str">
        <f ca="1">IF(AA897="","",IFERROR(VLOOKUP(VALUE(AA897),'(辅)战斗时机表'!$A$4:$C$47,3,FALSE)&amp;IF(AB897="","","("&amp;AB897&amp;")"),"配置错误")&amp;IF(AD897="",""," 或 "))</f>
        <v/>
      </c>
      <c r="AD897" s="7" t="str">
        <f t="shared" ca="1" si="500"/>
        <v/>
      </c>
      <c r="AE897" s="7">
        <v>5</v>
      </c>
      <c r="AF897" s="7">
        <f t="shared" ca="1" si="501"/>
        <v>1</v>
      </c>
      <c r="AG897" s="10" t="str">
        <f t="shared" ca="1" si="502"/>
        <v/>
      </c>
      <c r="AH897" s="11" t="str">
        <f t="shared" ca="1" si="503"/>
        <v/>
      </c>
      <c r="AI897" s="11" t="str">
        <f t="shared" ca="1" si="504"/>
        <v/>
      </c>
      <c r="AJ897" s="11" t="str">
        <f ca="1">IF(AH897="","",IFERROR(VLOOKUP(VALUE(AH897),'(辅)战斗时机表'!$A$4:$C$47,3,FALSE)&amp;IF(AI897="","","("&amp;AI897&amp;")"),"配置错误")&amp;IF(AK897="",""," 或 "))</f>
        <v/>
      </c>
    </row>
    <row r="898" spans="1:36" x14ac:dyDescent="0.15">
      <c r="A898" s="9" t="str">
        <f t="shared" ca="1" si="480"/>
        <v/>
      </c>
      <c r="B898" s="7" t="str">
        <f ca="1">IF(OFFSET(Buff!R$6,ROW()-6,0)="","",OFFSET(Buff!R$6,ROW()-6,0))</f>
        <v/>
      </c>
      <c r="C898" s="7">
        <v>1</v>
      </c>
      <c r="D898" s="7">
        <f t="shared" ca="1" si="481"/>
        <v>1</v>
      </c>
      <c r="E898" s="10" t="str">
        <f t="shared" ca="1" si="482"/>
        <v/>
      </c>
      <c r="F898" s="11" t="str">
        <f t="shared" ca="1" si="483"/>
        <v/>
      </c>
      <c r="G898" s="11" t="str">
        <f t="shared" ca="1" si="484"/>
        <v/>
      </c>
      <c r="H898" s="11" t="str">
        <f ca="1">IF(F898="","",IFERROR(VLOOKUP(VALUE(F898),'(辅)战斗时机表'!$A$4:$C$47,3,FALSE)&amp;IF(G898="","","("&amp;G898&amp;")"),"配置错误")&amp;IF(I898="",""," 或 "))</f>
        <v/>
      </c>
      <c r="I898" s="7" t="str">
        <f t="shared" ca="1" si="485"/>
        <v/>
      </c>
      <c r="J898" s="7">
        <v>2</v>
      </c>
      <c r="K898" s="7">
        <f t="shared" ca="1" si="486"/>
        <v>1</v>
      </c>
      <c r="L898" s="10" t="str">
        <f t="shared" ca="1" si="487"/>
        <v/>
      </c>
      <c r="M898" s="11" t="str">
        <f t="shared" ca="1" si="488"/>
        <v/>
      </c>
      <c r="N898" s="11" t="str">
        <f t="shared" ca="1" si="489"/>
        <v/>
      </c>
      <c r="O898" s="11" t="str">
        <f ca="1">IF(M898="","",IFERROR(VLOOKUP(VALUE(M898),'(辅)战斗时机表'!$A$4:$C$47,3,FALSE)&amp;IF(N898="","","("&amp;N898&amp;")"),"配置错误")&amp;IF(P898="",""," 或 "))</f>
        <v/>
      </c>
      <c r="P898" s="7" t="str">
        <f t="shared" ca="1" si="490"/>
        <v/>
      </c>
      <c r="Q898" s="7">
        <v>3</v>
      </c>
      <c r="R898" s="7">
        <f t="shared" ca="1" si="491"/>
        <v>1</v>
      </c>
      <c r="S898" s="10" t="str">
        <f t="shared" ca="1" si="492"/>
        <v/>
      </c>
      <c r="T898" s="11" t="str">
        <f t="shared" ca="1" si="493"/>
        <v/>
      </c>
      <c r="U898" s="11" t="str">
        <f t="shared" ca="1" si="494"/>
        <v/>
      </c>
      <c r="V898" s="11" t="str">
        <f ca="1">IF(T898="","",IFERROR(VLOOKUP(VALUE(T898),'(辅)战斗时机表'!$A$4:$C$47,3,FALSE)&amp;IF(U898="","","("&amp;U898&amp;")"),"配置错误")&amp;IF(W898="",""," 或 "))</f>
        <v/>
      </c>
      <c r="W898" s="7" t="str">
        <f t="shared" ca="1" si="495"/>
        <v/>
      </c>
      <c r="X898" s="7">
        <v>4</v>
      </c>
      <c r="Y898" s="7">
        <f t="shared" ca="1" si="496"/>
        <v>1</v>
      </c>
      <c r="Z898" s="10" t="str">
        <f t="shared" ca="1" si="497"/>
        <v/>
      </c>
      <c r="AA898" s="11" t="str">
        <f t="shared" ca="1" si="498"/>
        <v/>
      </c>
      <c r="AB898" s="11" t="str">
        <f t="shared" ca="1" si="499"/>
        <v/>
      </c>
      <c r="AC898" s="11" t="str">
        <f ca="1">IF(AA898="","",IFERROR(VLOOKUP(VALUE(AA898),'(辅)战斗时机表'!$A$4:$C$47,3,FALSE)&amp;IF(AB898="","","("&amp;AB898&amp;")"),"配置错误")&amp;IF(AD898="",""," 或 "))</f>
        <v/>
      </c>
      <c r="AD898" s="7" t="str">
        <f t="shared" ca="1" si="500"/>
        <v/>
      </c>
      <c r="AE898" s="7">
        <v>5</v>
      </c>
      <c r="AF898" s="7">
        <f t="shared" ca="1" si="501"/>
        <v>1</v>
      </c>
      <c r="AG898" s="10" t="str">
        <f t="shared" ca="1" si="502"/>
        <v/>
      </c>
      <c r="AH898" s="11" t="str">
        <f t="shared" ca="1" si="503"/>
        <v/>
      </c>
      <c r="AI898" s="11" t="str">
        <f t="shared" ca="1" si="504"/>
        <v/>
      </c>
      <c r="AJ898" s="11" t="str">
        <f ca="1">IF(AH898="","",IFERROR(VLOOKUP(VALUE(AH898),'(辅)战斗时机表'!$A$4:$C$47,3,FALSE)&amp;IF(AI898="","","("&amp;AI898&amp;")"),"配置错误")&amp;IF(AK898="",""," 或 "))</f>
        <v/>
      </c>
    </row>
    <row r="899" spans="1:36" x14ac:dyDescent="0.15">
      <c r="A899" s="9" t="str">
        <f t="shared" ca="1" si="480"/>
        <v/>
      </c>
      <c r="B899" s="7" t="str">
        <f ca="1">IF(OFFSET(Buff!R$6,ROW()-6,0)="","",OFFSET(Buff!R$6,ROW()-6,0))</f>
        <v/>
      </c>
      <c r="C899" s="7">
        <v>1</v>
      </c>
      <c r="D899" s="7">
        <f t="shared" ca="1" si="481"/>
        <v>1</v>
      </c>
      <c r="E899" s="10" t="str">
        <f t="shared" ca="1" si="482"/>
        <v/>
      </c>
      <c r="F899" s="11" t="str">
        <f t="shared" ca="1" si="483"/>
        <v/>
      </c>
      <c r="G899" s="11" t="str">
        <f t="shared" ca="1" si="484"/>
        <v/>
      </c>
      <c r="H899" s="11" t="str">
        <f ca="1">IF(F899="","",IFERROR(VLOOKUP(VALUE(F899),'(辅)战斗时机表'!$A$4:$C$47,3,FALSE)&amp;IF(G899="","","("&amp;G899&amp;")"),"配置错误")&amp;IF(I899="",""," 或 "))</f>
        <v/>
      </c>
      <c r="I899" s="7" t="str">
        <f t="shared" ca="1" si="485"/>
        <v/>
      </c>
      <c r="J899" s="7">
        <v>2</v>
      </c>
      <c r="K899" s="7">
        <f t="shared" ca="1" si="486"/>
        <v>1</v>
      </c>
      <c r="L899" s="10" t="str">
        <f t="shared" ca="1" si="487"/>
        <v/>
      </c>
      <c r="M899" s="11" t="str">
        <f t="shared" ca="1" si="488"/>
        <v/>
      </c>
      <c r="N899" s="11" t="str">
        <f t="shared" ca="1" si="489"/>
        <v/>
      </c>
      <c r="O899" s="11" t="str">
        <f ca="1">IF(M899="","",IFERROR(VLOOKUP(VALUE(M899),'(辅)战斗时机表'!$A$4:$C$47,3,FALSE)&amp;IF(N899="","","("&amp;N899&amp;")"),"配置错误")&amp;IF(P899="",""," 或 "))</f>
        <v/>
      </c>
      <c r="P899" s="7" t="str">
        <f t="shared" ca="1" si="490"/>
        <v/>
      </c>
      <c r="Q899" s="7">
        <v>3</v>
      </c>
      <c r="R899" s="7">
        <f t="shared" ca="1" si="491"/>
        <v>1</v>
      </c>
      <c r="S899" s="10" t="str">
        <f t="shared" ca="1" si="492"/>
        <v/>
      </c>
      <c r="T899" s="11" t="str">
        <f t="shared" ca="1" si="493"/>
        <v/>
      </c>
      <c r="U899" s="11" t="str">
        <f t="shared" ca="1" si="494"/>
        <v/>
      </c>
      <c r="V899" s="11" t="str">
        <f ca="1">IF(T899="","",IFERROR(VLOOKUP(VALUE(T899),'(辅)战斗时机表'!$A$4:$C$47,3,FALSE)&amp;IF(U899="","","("&amp;U899&amp;")"),"配置错误")&amp;IF(W899="",""," 或 "))</f>
        <v/>
      </c>
      <c r="W899" s="7" t="str">
        <f t="shared" ca="1" si="495"/>
        <v/>
      </c>
      <c r="X899" s="7">
        <v>4</v>
      </c>
      <c r="Y899" s="7">
        <f t="shared" ca="1" si="496"/>
        <v>1</v>
      </c>
      <c r="Z899" s="10" t="str">
        <f t="shared" ca="1" si="497"/>
        <v/>
      </c>
      <c r="AA899" s="11" t="str">
        <f t="shared" ca="1" si="498"/>
        <v/>
      </c>
      <c r="AB899" s="11" t="str">
        <f t="shared" ca="1" si="499"/>
        <v/>
      </c>
      <c r="AC899" s="11" t="str">
        <f ca="1">IF(AA899="","",IFERROR(VLOOKUP(VALUE(AA899),'(辅)战斗时机表'!$A$4:$C$47,3,FALSE)&amp;IF(AB899="","","("&amp;AB899&amp;")"),"配置错误")&amp;IF(AD899="",""," 或 "))</f>
        <v/>
      </c>
      <c r="AD899" s="7" t="str">
        <f t="shared" ca="1" si="500"/>
        <v/>
      </c>
      <c r="AE899" s="7">
        <v>5</v>
      </c>
      <c r="AF899" s="7">
        <f t="shared" ca="1" si="501"/>
        <v>1</v>
      </c>
      <c r="AG899" s="10" t="str">
        <f t="shared" ca="1" si="502"/>
        <v/>
      </c>
      <c r="AH899" s="11" t="str">
        <f t="shared" ca="1" si="503"/>
        <v/>
      </c>
      <c r="AI899" s="11" t="str">
        <f t="shared" ca="1" si="504"/>
        <v/>
      </c>
      <c r="AJ899" s="11" t="str">
        <f ca="1">IF(AH899="","",IFERROR(VLOOKUP(VALUE(AH899),'(辅)战斗时机表'!$A$4:$C$47,3,FALSE)&amp;IF(AI899="","","("&amp;AI899&amp;")"),"配置错误")&amp;IF(AK899="",""," 或 "))</f>
        <v/>
      </c>
    </row>
    <row r="900" spans="1:36" x14ac:dyDescent="0.15">
      <c r="A900" s="9" t="str">
        <f t="shared" ca="1" si="480"/>
        <v/>
      </c>
      <c r="B900" s="7" t="str">
        <f ca="1">IF(OFFSET(Buff!R$6,ROW()-6,0)="","",OFFSET(Buff!R$6,ROW()-6,0))</f>
        <v/>
      </c>
      <c r="C900" s="7">
        <v>1</v>
      </c>
      <c r="D900" s="7">
        <f t="shared" ca="1" si="481"/>
        <v>1</v>
      </c>
      <c r="E900" s="10" t="str">
        <f t="shared" ca="1" si="482"/>
        <v/>
      </c>
      <c r="F900" s="11" t="str">
        <f t="shared" ca="1" si="483"/>
        <v/>
      </c>
      <c r="G900" s="11" t="str">
        <f t="shared" ca="1" si="484"/>
        <v/>
      </c>
      <c r="H900" s="11" t="str">
        <f ca="1">IF(F900="","",IFERROR(VLOOKUP(VALUE(F900),'(辅)战斗时机表'!$A$4:$C$47,3,FALSE)&amp;IF(G900="","","("&amp;G900&amp;")"),"配置错误")&amp;IF(I900="",""," 或 "))</f>
        <v/>
      </c>
      <c r="I900" s="7" t="str">
        <f t="shared" ca="1" si="485"/>
        <v/>
      </c>
      <c r="J900" s="7">
        <v>2</v>
      </c>
      <c r="K900" s="7">
        <f t="shared" ca="1" si="486"/>
        <v>1</v>
      </c>
      <c r="L900" s="10" t="str">
        <f t="shared" ca="1" si="487"/>
        <v/>
      </c>
      <c r="M900" s="11" t="str">
        <f t="shared" ca="1" si="488"/>
        <v/>
      </c>
      <c r="N900" s="11" t="str">
        <f t="shared" ca="1" si="489"/>
        <v/>
      </c>
      <c r="O900" s="11" t="str">
        <f ca="1">IF(M900="","",IFERROR(VLOOKUP(VALUE(M900),'(辅)战斗时机表'!$A$4:$C$47,3,FALSE)&amp;IF(N900="","","("&amp;N900&amp;")"),"配置错误")&amp;IF(P900="",""," 或 "))</f>
        <v/>
      </c>
      <c r="P900" s="7" t="str">
        <f t="shared" ca="1" si="490"/>
        <v/>
      </c>
      <c r="Q900" s="7">
        <v>3</v>
      </c>
      <c r="R900" s="7">
        <f t="shared" ca="1" si="491"/>
        <v>1</v>
      </c>
      <c r="S900" s="10" t="str">
        <f t="shared" ca="1" si="492"/>
        <v/>
      </c>
      <c r="T900" s="11" t="str">
        <f t="shared" ca="1" si="493"/>
        <v/>
      </c>
      <c r="U900" s="11" t="str">
        <f t="shared" ca="1" si="494"/>
        <v/>
      </c>
      <c r="V900" s="11" t="str">
        <f ca="1">IF(T900="","",IFERROR(VLOOKUP(VALUE(T900),'(辅)战斗时机表'!$A$4:$C$47,3,FALSE)&amp;IF(U900="","","("&amp;U900&amp;")"),"配置错误")&amp;IF(W900="",""," 或 "))</f>
        <v/>
      </c>
      <c r="W900" s="7" t="str">
        <f t="shared" ca="1" si="495"/>
        <v/>
      </c>
      <c r="X900" s="7">
        <v>4</v>
      </c>
      <c r="Y900" s="7">
        <f t="shared" ca="1" si="496"/>
        <v>1</v>
      </c>
      <c r="Z900" s="10" t="str">
        <f t="shared" ca="1" si="497"/>
        <v/>
      </c>
      <c r="AA900" s="11" t="str">
        <f t="shared" ca="1" si="498"/>
        <v/>
      </c>
      <c r="AB900" s="11" t="str">
        <f t="shared" ca="1" si="499"/>
        <v/>
      </c>
      <c r="AC900" s="11" t="str">
        <f ca="1">IF(AA900="","",IFERROR(VLOOKUP(VALUE(AA900),'(辅)战斗时机表'!$A$4:$C$47,3,FALSE)&amp;IF(AB900="","","("&amp;AB900&amp;")"),"配置错误")&amp;IF(AD900="",""," 或 "))</f>
        <v/>
      </c>
      <c r="AD900" s="7" t="str">
        <f t="shared" ca="1" si="500"/>
        <v/>
      </c>
      <c r="AE900" s="7">
        <v>5</v>
      </c>
      <c r="AF900" s="7">
        <f t="shared" ca="1" si="501"/>
        <v>1</v>
      </c>
      <c r="AG900" s="10" t="str">
        <f t="shared" ca="1" si="502"/>
        <v/>
      </c>
      <c r="AH900" s="11" t="str">
        <f t="shared" ca="1" si="503"/>
        <v/>
      </c>
      <c r="AI900" s="11" t="str">
        <f t="shared" ca="1" si="504"/>
        <v/>
      </c>
      <c r="AJ900" s="11" t="str">
        <f ca="1">IF(AH900="","",IFERROR(VLOOKUP(VALUE(AH900),'(辅)战斗时机表'!$A$4:$C$47,3,FALSE)&amp;IF(AI900="","","("&amp;AI900&amp;")"),"配置错误")&amp;IF(AK900="",""," 或 "))</f>
        <v/>
      </c>
    </row>
    <row r="901" spans="1:36" x14ac:dyDescent="0.15">
      <c r="A901" s="9" t="str">
        <f t="shared" ca="1" si="480"/>
        <v/>
      </c>
      <c r="B901" s="7" t="str">
        <f ca="1">IF(OFFSET(Buff!R$6,ROW()-6,0)="","",OFFSET(Buff!R$6,ROW()-6,0))</f>
        <v/>
      </c>
      <c r="C901" s="7">
        <v>1</v>
      </c>
      <c r="D901" s="7">
        <f t="shared" ca="1" si="481"/>
        <v>1</v>
      </c>
      <c r="E901" s="10" t="str">
        <f t="shared" ca="1" si="482"/>
        <v/>
      </c>
      <c r="F901" s="11" t="str">
        <f t="shared" ca="1" si="483"/>
        <v/>
      </c>
      <c r="G901" s="11" t="str">
        <f t="shared" ca="1" si="484"/>
        <v/>
      </c>
      <c r="H901" s="11" t="str">
        <f ca="1">IF(F901="","",IFERROR(VLOOKUP(VALUE(F901),'(辅)战斗时机表'!$A$4:$C$47,3,FALSE)&amp;IF(G901="","","("&amp;G901&amp;")"),"配置错误")&amp;IF(I901="",""," 或 "))</f>
        <v/>
      </c>
      <c r="I901" s="7" t="str">
        <f t="shared" ca="1" si="485"/>
        <v/>
      </c>
      <c r="J901" s="7">
        <v>2</v>
      </c>
      <c r="K901" s="7">
        <f t="shared" ca="1" si="486"/>
        <v>1</v>
      </c>
      <c r="L901" s="10" t="str">
        <f t="shared" ca="1" si="487"/>
        <v/>
      </c>
      <c r="M901" s="11" t="str">
        <f t="shared" ca="1" si="488"/>
        <v/>
      </c>
      <c r="N901" s="11" t="str">
        <f t="shared" ca="1" si="489"/>
        <v/>
      </c>
      <c r="O901" s="11" t="str">
        <f ca="1">IF(M901="","",IFERROR(VLOOKUP(VALUE(M901),'(辅)战斗时机表'!$A$4:$C$47,3,FALSE)&amp;IF(N901="","","("&amp;N901&amp;")"),"配置错误")&amp;IF(P901="",""," 或 "))</f>
        <v/>
      </c>
      <c r="P901" s="7" t="str">
        <f t="shared" ca="1" si="490"/>
        <v/>
      </c>
      <c r="Q901" s="7">
        <v>3</v>
      </c>
      <c r="R901" s="7">
        <f t="shared" ca="1" si="491"/>
        <v>1</v>
      </c>
      <c r="S901" s="10" t="str">
        <f t="shared" ca="1" si="492"/>
        <v/>
      </c>
      <c r="T901" s="11" t="str">
        <f t="shared" ca="1" si="493"/>
        <v/>
      </c>
      <c r="U901" s="11" t="str">
        <f t="shared" ca="1" si="494"/>
        <v/>
      </c>
      <c r="V901" s="11" t="str">
        <f ca="1">IF(T901="","",IFERROR(VLOOKUP(VALUE(T901),'(辅)战斗时机表'!$A$4:$C$47,3,FALSE)&amp;IF(U901="","","("&amp;U901&amp;")"),"配置错误")&amp;IF(W901="",""," 或 "))</f>
        <v/>
      </c>
      <c r="W901" s="7" t="str">
        <f t="shared" ca="1" si="495"/>
        <v/>
      </c>
      <c r="X901" s="7">
        <v>4</v>
      </c>
      <c r="Y901" s="7">
        <f t="shared" ca="1" si="496"/>
        <v>1</v>
      </c>
      <c r="Z901" s="10" t="str">
        <f t="shared" ca="1" si="497"/>
        <v/>
      </c>
      <c r="AA901" s="11" t="str">
        <f t="shared" ca="1" si="498"/>
        <v/>
      </c>
      <c r="AB901" s="11" t="str">
        <f t="shared" ca="1" si="499"/>
        <v/>
      </c>
      <c r="AC901" s="11" t="str">
        <f ca="1">IF(AA901="","",IFERROR(VLOOKUP(VALUE(AA901),'(辅)战斗时机表'!$A$4:$C$47,3,FALSE)&amp;IF(AB901="","","("&amp;AB901&amp;")"),"配置错误")&amp;IF(AD901="",""," 或 "))</f>
        <v/>
      </c>
      <c r="AD901" s="7" t="str">
        <f t="shared" ca="1" si="500"/>
        <v/>
      </c>
      <c r="AE901" s="7">
        <v>5</v>
      </c>
      <c r="AF901" s="7">
        <f t="shared" ca="1" si="501"/>
        <v>1</v>
      </c>
      <c r="AG901" s="10" t="str">
        <f t="shared" ca="1" si="502"/>
        <v/>
      </c>
      <c r="AH901" s="11" t="str">
        <f t="shared" ca="1" si="503"/>
        <v/>
      </c>
      <c r="AI901" s="11" t="str">
        <f t="shared" ca="1" si="504"/>
        <v/>
      </c>
      <c r="AJ901" s="11" t="str">
        <f ca="1">IF(AH901="","",IFERROR(VLOOKUP(VALUE(AH901),'(辅)战斗时机表'!$A$4:$C$47,3,FALSE)&amp;IF(AI901="","","("&amp;AI901&amp;")"),"配置错误")&amp;IF(AK901="",""," 或 "))</f>
        <v/>
      </c>
    </row>
    <row r="902" spans="1:36" x14ac:dyDescent="0.15">
      <c r="A902" s="9" t="str">
        <f t="shared" ca="1" si="480"/>
        <v/>
      </c>
      <c r="B902" s="7" t="str">
        <f ca="1">IF(OFFSET(Buff!R$6,ROW()-6,0)="","",OFFSET(Buff!R$6,ROW()-6,0))</f>
        <v/>
      </c>
      <c r="C902" s="7">
        <v>1</v>
      </c>
      <c r="D902" s="7">
        <f t="shared" ca="1" si="481"/>
        <v>1</v>
      </c>
      <c r="E902" s="10" t="str">
        <f t="shared" ca="1" si="482"/>
        <v/>
      </c>
      <c r="F902" s="11" t="str">
        <f t="shared" ca="1" si="483"/>
        <v/>
      </c>
      <c r="G902" s="11" t="str">
        <f t="shared" ca="1" si="484"/>
        <v/>
      </c>
      <c r="H902" s="11" t="str">
        <f ca="1">IF(F902="","",IFERROR(VLOOKUP(VALUE(F902),'(辅)战斗时机表'!$A$4:$C$47,3,FALSE)&amp;IF(G902="","","("&amp;G902&amp;")"),"配置错误")&amp;IF(I902="",""," 或 "))</f>
        <v/>
      </c>
      <c r="I902" s="7" t="str">
        <f t="shared" ca="1" si="485"/>
        <v/>
      </c>
      <c r="J902" s="7">
        <v>2</v>
      </c>
      <c r="K902" s="7">
        <f t="shared" ca="1" si="486"/>
        <v>1</v>
      </c>
      <c r="L902" s="10" t="str">
        <f t="shared" ca="1" si="487"/>
        <v/>
      </c>
      <c r="M902" s="11" t="str">
        <f t="shared" ca="1" si="488"/>
        <v/>
      </c>
      <c r="N902" s="11" t="str">
        <f t="shared" ca="1" si="489"/>
        <v/>
      </c>
      <c r="O902" s="11" t="str">
        <f ca="1">IF(M902="","",IFERROR(VLOOKUP(VALUE(M902),'(辅)战斗时机表'!$A$4:$C$47,3,FALSE)&amp;IF(N902="","","("&amp;N902&amp;")"),"配置错误")&amp;IF(P902="",""," 或 "))</f>
        <v/>
      </c>
      <c r="P902" s="7" t="str">
        <f t="shared" ca="1" si="490"/>
        <v/>
      </c>
      <c r="Q902" s="7">
        <v>3</v>
      </c>
      <c r="R902" s="7">
        <f t="shared" ca="1" si="491"/>
        <v>1</v>
      </c>
      <c r="S902" s="10" t="str">
        <f t="shared" ca="1" si="492"/>
        <v/>
      </c>
      <c r="T902" s="11" t="str">
        <f t="shared" ca="1" si="493"/>
        <v/>
      </c>
      <c r="U902" s="11" t="str">
        <f t="shared" ca="1" si="494"/>
        <v/>
      </c>
      <c r="V902" s="11" t="str">
        <f ca="1">IF(T902="","",IFERROR(VLOOKUP(VALUE(T902),'(辅)战斗时机表'!$A$4:$C$47,3,FALSE)&amp;IF(U902="","","("&amp;U902&amp;")"),"配置错误")&amp;IF(W902="",""," 或 "))</f>
        <v/>
      </c>
      <c r="W902" s="7" t="str">
        <f t="shared" ca="1" si="495"/>
        <v/>
      </c>
      <c r="X902" s="7">
        <v>4</v>
      </c>
      <c r="Y902" s="7">
        <f t="shared" ca="1" si="496"/>
        <v>1</v>
      </c>
      <c r="Z902" s="10" t="str">
        <f t="shared" ca="1" si="497"/>
        <v/>
      </c>
      <c r="AA902" s="11" t="str">
        <f t="shared" ca="1" si="498"/>
        <v/>
      </c>
      <c r="AB902" s="11" t="str">
        <f t="shared" ca="1" si="499"/>
        <v/>
      </c>
      <c r="AC902" s="11" t="str">
        <f ca="1">IF(AA902="","",IFERROR(VLOOKUP(VALUE(AA902),'(辅)战斗时机表'!$A$4:$C$47,3,FALSE)&amp;IF(AB902="","","("&amp;AB902&amp;")"),"配置错误")&amp;IF(AD902="",""," 或 "))</f>
        <v/>
      </c>
      <c r="AD902" s="7" t="str">
        <f t="shared" ca="1" si="500"/>
        <v/>
      </c>
      <c r="AE902" s="7">
        <v>5</v>
      </c>
      <c r="AF902" s="7">
        <f t="shared" ca="1" si="501"/>
        <v>1</v>
      </c>
      <c r="AG902" s="10" t="str">
        <f t="shared" ca="1" si="502"/>
        <v/>
      </c>
      <c r="AH902" s="11" t="str">
        <f t="shared" ca="1" si="503"/>
        <v/>
      </c>
      <c r="AI902" s="11" t="str">
        <f t="shared" ca="1" si="504"/>
        <v/>
      </c>
      <c r="AJ902" s="11" t="str">
        <f ca="1">IF(AH902="","",IFERROR(VLOOKUP(VALUE(AH902),'(辅)战斗时机表'!$A$4:$C$47,3,FALSE)&amp;IF(AI902="","","("&amp;AI902&amp;")"),"配置错误")&amp;IF(AK902="",""," 或 "))</f>
        <v/>
      </c>
    </row>
    <row r="903" spans="1:36" x14ac:dyDescent="0.15">
      <c r="A903" s="9" t="str">
        <f t="shared" ca="1" si="480"/>
        <v/>
      </c>
      <c r="B903" s="7" t="str">
        <f ca="1">IF(OFFSET(Buff!R$6,ROW()-6,0)="","",OFFSET(Buff!R$6,ROW()-6,0))</f>
        <v/>
      </c>
      <c r="C903" s="7">
        <v>1</v>
      </c>
      <c r="D903" s="7">
        <f t="shared" ca="1" si="481"/>
        <v>1</v>
      </c>
      <c r="E903" s="10" t="str">
        <f t="shared" ca="1" si="482"/>
        <v/>
      </c>
      <c r="F903" s="11" t="str">
        <f t="shared" ca="1" si="483"/>
        <v/>
      </c>
      <c r="G903" s="11" t="str">
        <f t="shared" ca="1" si="484"/>
        <v/>
      </c>
      <c r="H903" s="11" t="str">
        <f ca="1">IF(F903="","",IFERROR(VLOOKUP(VALUE(F903),'(辅)战斗时机表'!$A$4:$C$47,3,FALSE)&amp;IF(G903="","","("&amp;G903&amp;")"),"配置错误")&amp;IF(I903="",""," 或 "))</f>
        <v/>
      </c>
      <c r="I903" s="7" t="str">
        <f t="shared" ca="1" si="485"/>
        <v/>
      </c>
      <c r="J903" s="7">
        <v>2</v>
      </c>
      <c r="K903" s="7">
        <f t="shared" ca="1" si="486"/>
        <v>1</v>
      </c>
      <c r="L903" s="10" t="str">
        <f t="shared" ca="1" si="487"/>
        <v/>
      </c>
      <c r="M903" s="11" t="str">
        <f t="shared" ca="1" si="488"/>
        <v/>
      </c>
      <c r="N903" s="11" t="str">
        <f t="shared" ca="1" si="489"/>
        <v/>
      </c>
      <c r="O903" s="11" t="str">
        <f ca="1">IF(M903="","",IFERROR(VLOOKUP(VALUE(M903),'(辅)战斗时机表'!$A$4:$C$47,3,FALSE)&amp;IF(N903="","","("&amp;N903&amp;")"),"配置错误")&amp;IF(P903="",""," 或 "))</f>
        <v/>
      </c>
      <c r="P903" s="7" t="str">
        <f t="shared" ca="1" si="490"/>
        <v/>
      </c>
      <c r="Q903" s="7">
        <v>3</v>
      </c>
      <c r="R903" s="7">
        <f t="shared" ca="1" si="491"/>
        <v>1</v>
      </c>
      <c r="S903" s="10" t="str">
        <f t="shared" ca="1" si="492"/>
        <v/>
      </c>
      <c r="T903" s="11" t="str">
        <f t="shared" ca="1" si="493"/>
        <v/>
      </c>
      <c r="U903" s="11" t="str">
        <f t="shared" ca="1" si="494"/>
        <v/>
      </c>
      <c r="V903" s="11" t="str">
        <f ca="1">IF(T903="","",IFERROR(VLOOKUP(VALUE(T903),'(辅)战斗时机表'!$A$4:$C$47,3,FALSE)&amp;IF(U903="","","("&amp;U903&amp;")"),"配置错误")&amp;IF(W903="",""," 或 "))</f>
        <v/>
      </c>
      <c r="W903" s="7" t="str">
        <f t="shared" ca="1" si="495"/>
        <v/>
      </c>
      <c r="X903" s="7">
        <v>4</v>
      </c>
      <c r="Y903" s="7">
        <f t="shared" ca="1" si="496"/>
        <v>1</v>
      </c>
      <c r="Z903" s="10" t="str">
        <f t="shared" ca="1" si="497"/>
        <v/>
      </c>
      <c r="AA903" s="11" t="str">
        <f t="shared" ca="1" si="498"/>
        <v/>
      </c>
      <c r="AB903" s="11" t="str">
        <f t="shared" ca="1" si="499"/>
        <v/>
      </c>
      <c r="AC903" s="11" t="str">
        <f ca="1">IF(AA903="","",IFERROR(VLOOKUP(VALUE(AA903),'(辅)战斗时机表'!$A$4:$C$47,3,FALSE)&amp;IF(AB903="","","("&amp;AB903&amp;")"),"配置错误")&amp;IF(AD903="",""," 或 "))</f>
        <v/>
      </c>
      <c r="AD903" s="7" t="str">
        <f t="shared" ca="1" si="500"/>
        <v/>
      </c>
      <c r="AE903" s="7">
        <v>5</v>
      </c>
      <c r="AF903" s="7">
        <f t="shared" ca="1" si="501"/>
        <v>1</v>
      </c>
      <c r="AG903" s="10" t="str">
        <f t="shared" ca="1" si="502"/>
        <v/>
      </c>
      <c r="AH903" s="11" t="str">
        <f t="shared" ca="1" si="503"/>
        <v/>
      </c>
      <c r="AI903" s="11" t="str">
        <f t="shared" ca="1" si="504"/>
        <v/>
      </c>
      <c r="AJ903" s="11" t="str">
        <f ca="1">IF(AH903="","",IFERROR(VLOOKUP(VALUE(AH903),'(辅)战斗时机表'!$A$4:$C$47,3,FALSE)&amp;IF(AI903="","","("&amp;AI903&amp;")"),"配置错误")&amp;IF(AK903="",""," 或 "))</f>
        <v/>
      </c>
    </row>
    <row r="904" spans="1:36" x14ac:dyDescent="0.15">
      <c r="A904" s="9" t="str">
        <f t="shared" ca="1" si="480"/>
        <v/>
      </c>
      <c r="B904" s="7" t="str">
        <f ca="1">IF(OFFSET(Buff!R$6,ROW()-6,0)="","",OFFSET(Buff!R$6,ROW()-6,0))</f>
        <v/>
      </c>
      <c r="C904" s="7">
        <v>1</v>
      </c>
      <c r="D904" s="7">
        <f t="shared" ca="1" si="481"/>
        <v>1</v>
      </c>
      <c r="E904" s="10" t="str">
        <f t="shared" ca="1" si="482"/>
        <v/>
      </c>
      <c r="F904" s="11" t="str">
        <f t="shared" ca="1" si="483"/>
        <v/>
      </c>
      <c r="G904" s="11" t="str">
        <f t="shared" ca="1" si="484"/>
        <v/>
      </c>
      <c r="H904" s="11" t="str">
        <f ca="1">IF(F904="","",IFERROR(VLOOKUP(VALUE(F904),'(辅)战斗时机表'!$A$4:$C$47,3,FALSE)&amp;IF(G904="","","("&amp;G904&amp;")"),"配置错误")&amp;IF(I904="",""," 或 "))</f>
        <v/>
      </c>
      <c r="I904" s="7" t="str">
        <f t="shared" ca="1" si="485"/>
        <v/>
      </c>
      <c r="J904" s="7">
        <v>2</v>
      </c>
      <c r="K904" s="7">
        <f t="shared" ca="1" si="486"/>
        <v>1</v>
      </c>
      <c r="L904" s="10" t="str">
        <f t="shared" ca="1" si="487"/>
        <v/>
      </c>
      <c r="M904" s="11" t="str">
        <f t="shared" ca="1" si="488"/>
        <v/>
      </c>
      <c r="N904" s="11" t="str">
        <f t="shared" ca="1" si="489"/>
        <v/>
      </c>
      <c r="O904" s="11" t="str">
        <f ca="1">IF(M904="","",IFERROR(VLOOKUP(VALUE(M904),'(辅)战斗时机表'!$A$4:$C$47,3,FALSE)&amp;IF(N904="","","("&amp;N904&amp;")"),"配置错误")&amp;IF(P904="",""," 或 "))</f>
        <v/>
      </c>
      <c r="P904" s="7" t="str">
        <f t="shared" ca="1" si="490"/>
        <v/>
      </c>
      <c r="Q904" s="7">
        <v>3</v>
      </c>
      <c r="R904" s="7">
        <f t="shared" ca="1" si="491"/>
        <v>1</v>
      </c>
      <c r="S904" s="10" t="str">
        <f t="shared" ca="1" si="492"/>
        <v/>
      </c>
      <c r="T904" s="11" t="str">
        <f t="shared" ca="1" si="493"/>
        <v/>
      </c>
      <c r="U904" s="11" t="str">
        <f t="shared" ca="1" si="494"/>
        <v/>
      </c>
      <c r="V904" s="11" t="str">
        <f ca="1">IF(T904="","",IFERROR(VLOOKUP(VALUE(T904),'(辅)战斗时机表'!$A$4:$C$47,3,FALSE)&amp;IF(U904="","","("&amp;U904&amp;")"),"配置错误")&amp;IF(W904="",""," 或 "))</f>
        <v/>
      </c>
      <c r="W904" s="7" t="str">
        <f t="shared" ca="1" si="495"/>
        <v/>
      </c>
      <c r="X904" s="7">
        <v>4</v>
      </c>
      <c r="Y904" s="7">
        <f t="shared" ca="1" si="496"/>
        <v>1</v>
      </c>
      <c r="Z904" s="10" t="str">
        <f t="shared" ca="1" si="497"/>
        <v/>
      </c>
      <c r="AA904" s="11" t="str">
        <f t="shared" ca="1" si="498"/>
        <v/>
      </c>
      <c r="AB904" s="11" t="str">
        <f t="shared" ca="1" si="499"/>
        <v/>
      </c>
      <c r="AC904" s="11" t="str">
        <f ca="1">IF(AA904="","",IFERROR(VLOOKUP(VALUE(AA904),'(辅)战斗时机表'!$A$4:$C$47,3,FALSE)&amp;IF(AB904="","","("&amp;AB904&amp;")"),"配置错误")&amp;IF(AD904="",""," 或 "))</f>
        <v/>
      </c>
      <c r="AD904" s="7" t="str">
        <f t="shared" ca="1" si="500"/>
        <v/>
      </c>
      <c r="AE904" s="7">
        <v>5</v>
      </c>
      <c r="AF904" s="7">
        <f t="shared" ca="1" si="501"/>
        <v>1</v>
      </c>
      <c r="AG904" s="10" t="str">
        <f t="shared" ca="1" si="502"/>
        <v/>
      </c>
      <c r="AH904" s="11" t="str">
        <f t="shared" ca="1" si="503"/>
        <v/>
      </c>
      <c r="AI904" s="11" t="str">
        <f t="shared" ca="1" si="504"/>
        <v/>
      </c>
      <c r="AJ904" s="11" t="str">
        <f ca="1">IF(AH904="","",IFERROR(VLOOKUP(VALUE(AH904),'(辅)战斗时机表'!$A$4:$C$47,3,FALSE)&amp;IF(AI904="","","("&amp;AI904&amp;")"),"配置错误")&amp;IF(AK904="",""," 或 "))</f>
        <v/>
      </c>
    </row>
    <row r="905" spans="1:36" x14ac:dyDescent="0.15">
      <c r="A905" s="9" t="str">
        <f t="shared" ca="1" si="480"/>
        <v/>
      </c>
      <c r="B905" s="7" t="str">
        <f ca="1">IF(OFFSET(Buff!R$6,ROW()-6,0)="","",OFFSET(Buff!R$6,ROW()-6,0))</f>
        <v/>
      </c>
      <c r="C905" s="7">
        <v>1</v>
      </c>
      <c r="D905" s="7">
        <f t="shared" ca="1" si="481"/>
        <v>1</v>
      </c>
      <c r="E905" s="10" t="str">
        <f t="shared" ca="1" si="482"/>
        <v/>
      </c>
      <c r="F905" s="11" t="str">
        <f t="shared" ca="1" si="483"/>
        <v/>
      </c>
      <c r="G905" s="11" t="str">
        <f t="shared" ca="1" si="484"/>
        <v/>
      </c>
      <c r="H905" s="11" t="str">
        <f ca="1">IF(F905="","",IFERROR(VLOOKUP(VALUE(F905),'(辅)战斗时机表'!$A$4:$C$47,3,FALSE)&amp;IF(G905="","","("&amp;G905&amp;")"),"配置错误")&amp;IF(I905="",""," 或 "))</f>
        <v/>
      </c>
      <c r="I905" s="7" t="str">
        <f t="shared" ca="1" si="485"/>
        <v/>
      </c>
      <c r="J905" s="7">
        <v>2</v>
      </c>
      <c r="K905" s="7">
        <f t="shared" ca="1" si="486"/>
        <v>1</v>
      </c>
      <c r="L905" s="10" t="str">
        <f t="shared" ca="1" si="487"/>
        <v/>
      </c>
      <c r="M905" s="11" t="str">
        <f t="shared" ca="1" si="488"/>
        <v/>
      </c>
      <c r="N905" s="11" t="str">
        <f t="shared" ca="1" si="489"/>
        <v/>
      </c>
      <c r="O905" s="11" t="str">
        <f ca="1">IF(M905="","",IFERROR(VLOOKUP(VALUE(M905),'(辅)战斗时机表'!$A$4:$C$47,3,FALSE)&amp;IF(N905="","","("&amp;N905&amp;")"),"配置错误")&amp;IF(P905="",""," 或 "))</f>
        <v/>
      </c>
      <c r="P905" s="7" t="str">
        <f t="shared" ca="1" si="490"/>
        <v/>
      </c>
      <c r="Q905" s="7">
        <v>3</v>
      </c>
      <c r="R905" s="7">
        <f t="shared" ca="1" si="491"/>
        <v>1</v>
      </c>
      <c r="S905" s="10" t="str">
        <f t="shared" ca="1" si="492"/>
        <v/>
      </c>
      <c r="T905" s="11" t="str">
        <f t="shared" ca="1" si="493"/>
        <v/>
      </c>
      <c r="U905" s="11" t="str">
        <f t="shared" ca="1" si="494"/>
        <v/>
      </c>
      <c r="V905" s="11" t="str">
        <f ca="1">IF(T905="","",IFERROR(VLOOKUP(VALUE(T905),'(辅)战斗时机表'!$A$4:$C$47,3,FALSE)&amp;IF(U905="","","("&amp;U905&amp;")"),"配置错误")&amp;IF(W905="",""," 或 "))</f>
        <v/>
      </c>
      <c r="W905" s="7" t="str">
        <f t="shared" ca="1" si="495"/>
        <v/>
      </c>
      <c r="X905" s="7">
        <v>4</v>
      </c>
      <c r="Y905" s="7">
        <f t="shared" ca="1" si="496"/>
        <v>1</v>
      </c>
      <c r="Z905" s="10" t="str">
        <f t="shared" ca="1" si="497"/>
        <v/>
      </c>
      <c r="AA905" s="11" t="str">
        <f t="shared" ca="1" si="498"/>
        <v/>
      </c>
      <c r="AB905" s="11" t="str">
        <f t="shared" ca="1" si="499"/>
        <v/>
      </c>
      <c r="AC905" s="11" t="str">
        <f ca="1">IF(AA905="","",IFERROR(VLOOKUP(VALUE(AA905),'(辅)战斗时机表'!$A$4:$C$47,3,FALSE)&amp;IF(AB905="","","("&amp;AB905&amp;")"),"配置错误")&amp;IF(AD905="",""," 或 "))</f>
        <v/>
      </c>
      <c r="AD905" s="7" t="str">
        <f t="shared" ca="1" si="500"/>
        <v/>
      </c>
      <c r="AE905" s="7">
        <v>5</v>
      </c>
      <c r="AF905" s="7">
        <f t="shared" ca="1" si="501"/>
        <v>1</v>
      </c>
      <c r="AG905" s="10" t="str">
        <f t="shared" ca="1" si="502"/>
        <v/>
      </c>
      <c r="AH905" s="11" t="str">
        <f t="shared" ca="1" si="503"/>
        <v/>
      </c>
      <c r="AI905" s="11" t="str">
        <f t="shared" ca="1" si="504"/>
        <v/>
      </c>
      <c r="AJ905" s="11" t="str">
        <f ca="1">IF(AH905="","",IFERROR(VLOOKUP(VALUE(AH905),'(辅)战斗时机表'!$A$4:$C$47,3,FALSE)&amp;IF(AI905="","","("&amp;AI905&amp;")"),"配置错误")&amp;IF(AK905="",""," 或 "))</f>
        <v/>
      </c>
    </row>
    <row r="906" spans="1:36" x14ac:dyDescent="0.15">
      <c r="A906" s="9" t="str">
        <f t="shared" ca="1" si="480"/>
        <v/>
      </c>
      <c r="B906" s="7" t="str">
        <f ca="1">IF(OFFSET(Buff!R$6,ROW()-6,0)="","",OFFSET(Buff!R$6,ROW()-6,0))</f>
        <v/>
      </c>
      <c r="C906" s="7">
        <v>1</v>
      </c>
      <c r="D906" s="7">
        <f t="shared" ca="1" si="481"/>
        <v>1</v>
      </c>
      <c r="E906" s="10" t="str">
        <f t="shared" ca="1" si="482"/>
        <v/>
      </c>
      <c r="F906" s="11" t="str">
        <f t="shared" ca="1" si="483"/>
        <v/>
      </c>
      <c r="G906" s="11" t="str">
        <f t="shared" ca="1" si="484"/>
        <v/>
      </c>
      <c r="H906" s="11" t="str">
        <f ca="1">IF(F906="","",IFERROR(VLOOKUP(VALUE(F906),'(辅)战斗时机表'!$A$4:$C$47,3,FALSE)&amp;IF(G906="","","("&amp;G906&amp;")"),"配置错误")&amp;IF(I906="",""," 或 "))</f>
        <v/>
      </c>
      <c r="I906" s="7" t="str">
        <f t="shared" ca="1" si="485"/>
        <v/>
      </c>
      <c r="J906" s="7">
        <v>2</v>
      </c>
      <c r="K906" s="7">
        <f t="shared" ca="1" si="486"/>
        <v>1</v>
      </c>
      <c r="L906" s="10" t="str">
        <f t="shared" ca="1" si="487"/>
        <v/>
      </c>
      <c r="M906" s="11" t="str">
        <f t="shared" ca="1" si="488"/>
        <v/>
      </c>
      <c r="N906" s="11" t="str">
        <f t="shared" ca="1" si="489"/>
        <v/>
      </c>
      <c r="O906" s="11" t="str">
        <f ca="1">IF(M906="","",IFERROR(VLOOKUP(VALUE(M906),'(辅)战斗时机表'!$A$4:$C$47,3,FALSE)&amp;IF(N906="","","("&amp;N906&amp;")"),"配置错误")&amp;IF(P906="",""," 或 "))</f>
        <v/>
      </c>
      <c r="P906" s="7" t="str">
        <f t="shared" ca="1" si="490"/>
        <v/>
      </c>
      <c r="Q906" s="7">
        <v>3</v>
      </c>
      <c r="R906" s="7">
        <f t="shared" ca="1" si="491"/>
        <v>1</v>
      </c>
      <c r="S906" s="10" t="str">
        <f t="shared" ca="1" si="492"/>
        <v/>
      </c>
      <c r="T906" s="11" t="str">
        <f t="shared" ca="1" si="493"/>
        <v/>
      </c>
      <c r="U906" s="11" t="str">
        <f t="shared" ca="1" si="494"/>
        <v/>
      </c>
      <c r="V906" s="11" t="str">
        <f ca="1">IF(T906="","",IFERROR(VLOOKUP(VALUE(T906),'(辅)战斗时机表'!$A$4:$C$47,3,FALSE)&amp;IF(U906="","","("&amp;U906&amp;")"),"配置错误")&amp;IF(W906="",""," 或 "))</f>
        <v/>
      </c>
      <c r="W906" s="7" t="str">
        <f t="shared" ca="1" si="495"/>
        <v/>
      </c>
      <c r="X906" s="7">
        <v>4</v>
      </c>
      <c r="Y906" s="7">
        <f t="shared" ca="1" si="496"/>
        <v>1</v>
      </c>
      <c r="Z906" s="10" t="str">
        <f t="shared" ca="1" si="497"/>
        <v/>
      </c>
      <c r="AA906" s="11" t="str">
        <f t="shared" ca="1" si="498"/>
        <v/>
      </c>
      <c r="AB906" s="11" t="str">
        <f t="shared" ca="1" si="499"/>
        <v/>
      </c>
      <c r="AC906" s="11" t="str">
        <f ca="1">IF(AA906="","",IFERROR(VLOOKUP(VALUE(AA906),'(辅)战斗时机表'!$A$4:$C$47,3,FALSE)&amp;IF(AB906="","","("&amp;AB906&amp;")"),"配置错误")&amp;IF(AD906="",""," 或 "))</f>
        <v/>
      </c>
      <c r="AD906" s="7" t="str">
        <f t="shared" ca="1" si="500"/>
        <v/>
      </c>
      <c r="AE906" s="7">
        <v>5</v>
      </c>
      <c r="AF906" s="7">
        <f t="shared" ca="1" si="501"/>
        <v>1</v>
      </c>
      <c r="AG906" s="10" t="str">
        <f t="shared" ca="1" si="502"/>
        <v/>
      </c>
      <c r="AH906" s="11" t="str">
        <f t="shared" ca="1" si="503"/>
        <v/>
      </c>
      <c r="AI906" s="11" t="str">
        <f t="shared" ca="1" si="504"/>
        <v/>
      </c>
      <c r="AJ906" s="11" t="str">
        <f ca="1">IF(AH906="","",IFERROR(VLOOKUP(VALUE(AH906),'(辅)战斗时机表'!$A$4:$C$47,3,FALSE)&amp;IF(AI906="","","("&amp;AI906&amp;")"),"配置错误")&amp;IF(AK906="",""," 或 "))</f>
        <v/>
      </c>
    </row>
    <row r="907" spans="1:36" x14ac:dyDescent="0.15">
      <c r="A907" s="9" t="str">
        <f t="shared" ca="1" si="480"/>
        <v/>
      </c>
      <c r="B907" s="7" t="str">
        <f ca="1">IF(OFFSET(Buff!R$6,ROW()-6,0)="","",OFFSET(Buff!R$6,ROW()-6,0))</f>
        <v/>
      </c>
      <c r="C907" s="7">
        <v>1</v>
      </c>
      <c r="D907" s="7">
        <f t="shared" ca="1" si="481"/>
        <v>1</v>
      </c>
      <c r="E907" s="10" t="str">
        <f t="shared" ca="1" si="482"/>
        <v/>
      </c>
      <c r="F907" s="11" t="str">
        <f t="shared" ca="1" si="483"/>
        <v/>
      </c>
      <c r="G907" s="11" t="str">
        <f t="shared" ca="1" si="484"/>
        <v/>
      </c>
      <c r="H907" s="11" t="str">
        <f ca="1">IF(F907="","",IFERROR(VLOOKUP(VALUE(F907),'(辅)战斗时机表'!$A$4:$C$47,3,FALSE)&amp;IF(G907="","","("&amp;G907&amp;")"),"配置错误")&amp;IF(I907="",""," 或 "))</f>
        <v/>
      </c>
      <c r="I907" s="7" t="str">
        <f t="shared" ca="1" si="485"/>
        <v/>
      </c>
      <c r="J907" s="7">
        <v>2</v>
      </c>
      <c r="K907" s="7">
        <f t="shared" ca="1" si="486"/>
        <v>1</v>
      </c>
      <c r="L907" s="10" t="str">
        <f t="shared" ca="1" si="487"/>
        <v/>
      </c>
      <c r="M907" s="11" t="str">
        <f t="shared" ca="1" si="488"/>
        <v/>
      </c>
      <c r="N907" s="11" t="str">
        <f t="shared" ca="1" si="489"/>
        <v/>
      </c>
      <c r="O907" s="11" t="str">
        <f ca="1">IF(M907="","",IFERROR(VLOOKUP(VALUE(M907),'(辅)战斗时机表'!$A$4:$C$47,3,FALSE)&amp;IF(N907="","","("&amp;N907&amp;")"),"配置错误")&amp;IF(P907="",""," 或 "))</f>
        <v/>
      </c>
      <c r="P907" s="7" t="str">
        <f t="shared" ca="1" si="490"/>
        <v/>
      </c>
      <c r="Q907" s="7">
        <v>3</v>
      </c>
      <c r="R907" s="7">
        <f t="shared" ca="1" si="491"/>
        <v>1</v>
      </c>
      <c r="S907" s="10" t="str">
        <f t="shared" ca="1" si="492"/>
        <v/>
      </c>
      <c r="T907" s="11" t="str">
        <f t="shared" ca="1" si="493"/>
        <v/>
      </c>
      <c r="U907" s="11" t="str">
        <f t="shared" ca="1" si="494"/>
        <v/>
      </c>
      <c r="V907" s="11" t="str">
        <f ca="1">IF(T907="","",IFERROR(VLOOKUP(VALUE(T907),'(辅)战斗时机表'!$A$4:$C$47,3,FALSE)&amp;IF(U907="","","("&amp;U907&amp;")"),"配置错误")&amp;IF(W907="",""," 或 "))</f>
        <v/>
      </c>
      <c r="W907" s="7" t="str">
        <f t="shared" ca="1" si="495"/>
        <v/>
      </c>
      <c r="X907" s="7">
        <v>4</v>
      </c>
      <c r="Y907" s="7">
        <f t="shared" ca="1" si="496"/>
        <v>1</v>
      </c>
      <c r="Z907" s="10" t="str">
        <f t="shared" ca="1" si="497"/>
        <v/>
      </c>
      <c r="AA907" s="11" t="str">
        <f t="shared" ca="1" si="498"/>
        <v/>
      </c>
      <c r="AB907" s="11" t="str">
        <f t="shared" ca="1" si="499"/>
        <v/>
      </c>
      <c r="AC907" s="11" t="str">
        <f ca="1">IF(AA907="","",IFERROR(VLOOKUP(VALUE(AA907),'(辅)战斗时机表'!$A$4:$C$47,3,FALSE)&amp;IF(AB907="","","("&amp;AB907&amp;")"),"配置错误")&amp;IF(AD907="",""," 或 "))</f>
        <v/>
      </c>
      <c r="AD907" s="7" t="str">
        <f t="shared" ca="1" si="500"/>
        <v/>
      </c>
      <c r="AE907" s="7">
        <v>5</v>
      </c>
      <c r="AF907" s="7">
        <f t="shared" ca="1" si="501"/>
        <v>1</v>
      </c>
      <c r="AG907" s="10" t="str">
        <f t="shared" ca="1" si="502"/>
        <v/>
      </c>
      <c r="AH907" s="11" t="str">
        <f t="shared" ca="1" si="503"/>
        <v/>
      </c>
      <c r="AI907" s="11" t="str">
        <f t="shared" ca="1" si="504"/>
        <v/>
      </c>
      <c r="AJ907" s="11" t="str">
        <f ca="1">IF(AH907="","",IFERROR(VLOOKUP(VALUE(AH907),'(辅)战斗时机表'!$A$4:$C$47,3,FALSE)&amp;IF(AI907="","","("&amp;AI907&amp;")"),"配置错误")&amp;IF(AK907="",""," 或 "))</f>
        <v/>
      </c>
    </row>
    <row r="908" spans="1:36" x14ac:dyDescent="0.15">
      <c r="A908" s="9" t="str">
        <f t="shared" ca="1" si="480"/>
        <v/>
      </c>
      <c r="B908" s="7" t="str">
        <f ca="1">IF(OFFSET(Buff!R$6,ROW()-6,0)="","",OFFSET(Buff!R$6,ROW()-6,0))</f>
        <v/>
      </c>
      <c r="C908" s="7">
        <v>1</v>
      </c>
      <c r="D908" s="7">
        <f t="shared" ca="1" si="481"/>
        <v>1</v>
      </c>
      <c r="E908" s="10" t="str">
        <f t="shared" ca="1" si="482"/>
        <v/>
      </c>
      <c r="F908" s="11" t="str">
        <f t="shared" ca="1" si="483"/>
        <v/>
      </c>
      <c r="G908" s="11" t="str">
        <f t="shared" ca="1" si="484"/>
        <v/>
      </c>
      <c r="H908" s="11" t="str">
        <f ca="1">IF(F908="","",IFERROR(VLOOKUP(VALUE(F908),'(辅)战斗时机表'!$A$4:$C$47,3,FALSE)&amp;IF(G908="","","("&amp;G908&amp;")"),"配置错误")&amp;IF(I908="",""," 或 "))</f>
        <v/>
      </c>
      <c r="I908" s="7" t="str">
        <f t="shared" ca="1" si="485"/>
        <v/>
      </c>
      <c r="J908" s="7">
        <v>2</v>
      </c>
      <c r="K908" s="7">
        <f t="shared" ca="1" si="486"/>
        <v>1</v>
      </c>
      <c r="L908" s="10" t="str">
        <f t="shared" ca="1" si="487"/>
        <v/>
      </c>
      <c r="M908" s="11" t="str">
        <f t="shared" ca="1" si="488"/>
        <v/>
      </c>
      <c r="N908" s="11" t="str">
        <f t="shared" ca="1" si="489"/>
        <v/>
      </c>
      <c r="O908" s="11" t="str">
        <f ca="1">IF(M908="","",IFERROR(VLOOKUP(VALUE(M908),'(辅)战斗时机表'!$A$4:$C$47,3,FALSE)&amp;IF(N908="","","("&amp;N908&amp;")"),"配置错误")&amp;IF(P908="",""," 或 "))</f>
        <v/>
      </c>
      <c r="P908" s="7" t="str">
        <f t="shared" ca="1" si="490"/>
        <v/>
      </c>
      <c r="Q908" s="7">
        <v>3</v>
      </c>
      <c r="R908" s="7">
        <f t="shared" ca="1" si="491"/>
        <v>1</v>
      </c>
      <c r="S908" s="10" t="str">
        <f t="shared" ca="1" si="492"/>
        <v/>
      </c>
      <c r="T908" s="11" t="str">
        <f t="shared" ca="1" si="493"/>
        <v/>
      </c>
      <c r="U908" s="11" t="str">
        <f t="shared" ca="1" si="494"/>
        <v/>
      </c>
      <c r="V908" s="11" t="str">
        <f ca="1">IF(T908="","",IFERROR(VLOOKUP(VALUE(T908),'(辅)战斗时机表'!$A$4:$C$47,3,FALSE)&amp;IF(U908="","","("&amp;U908&amp;")"),"配置错误")&amp;IF(W908="",""," 或 "))</f>
        <v/>
      </c>
      <c r="W908" s="7" t="str">
        <f t="shared" ca="1" si="495"/>
        <v/>
      </c>
      <c r="X908" s="7">
        <v>4</v>
      </c>
      <c r="Y908" s="7">
        <f t="shared" ca="1" si="496"/>
        <v>1</v>
      </c>
      <c r="Z908" s="10" t="str">
        <f t="shared" ca="1" si="497"/>
        <v/>
      </c>
      <c r="AA908" s="11" t="str">
        <f t="shared" ca="1" si="498"/>
        <v/>
      </c>
      <c r="AB908" s="11" t="str">
        <f t="shared" ca="1" si="499"/>
        <v/>
      </c>
      <c r="AC908" s="11" t="str">
        <f ca="1">IF(AA908="","",IFERROR(VLOOKUP(VALUE(AA908),'(辅)战斗时机表'!$A$4:$C$47,3,FALSE)&amp;IF(AB908="","","("&amp;AB908&amp;")"),"配置错误")&amp;IF(AD908="",""," 或 "))</f>
        <v/>
      </c>
      <c r="AD908" s="7" t="str">
        <f t="shared" ca="1" si="500"/>
        <v/>
      </c>
      <c r="AE908" s="7">
        <v>5</v>
      </c>
      <c r="AF908" s="7">
        <f t="shared" ca="1" si="501"/>
        <v>1</v>
      </c>
      <c r="AG908" s="10" t="str">
        <f t="shared" ca="1" si="502"/>
        <v/>
      </c>
      <c r="AH908" s="11" t="str">
        <f t="shared" ca="1" si="503"/>
        <v/>
      </c>
      <c r="AI908" s="11" t="str">
        <f t="shared" ca="1" si="504"/>
        <v/>
      </c>
      <c r="AJ908" s="11" t="str">
        <f ca="1">IF(AH908="","",IFERROR(VLOOKUP(VALUE(AH908),'(辅)战斗时机表'!$A$4:$C$47,3,FALSE)&amp;IF(AI908="","","("&amp;AI908&amp;")"),"配置错误")&amp;IF(AK908="",""," 或 "))</f>
        <v/>
      </c>
    </row>
    <row r="909" spans="1:36" x14ac:dyDescent="0.15">
      <c r="A909" s="9" t="str">
        <f t="shared" ca="1" si="480"/>
        <v/>
      </c>
      <c r="B909" s="7" t="str">
        <f ca="1">IF(OFFSET(Buff!R$6,ROW()-6,0)="","",OFFSET(Buff!R$6,ROW()-6,0))</f>
        <v/>
      </c>
      <c r="C909" s="7">
        <v>1</v>
      </c>
      <c r="D909" s="7">
        <f t="shared" ca="1" si="481"/>
        <v>1</v>
      </c>
      <c r="E909" s="10" t="str">
        <f t="shared" ca="1" si="482"/>
        <v/>
      </c>
      <c r="F909" s="11" t="str">
        <f t="shared" ca="1" si="483"/>
        <v/>
      </c>
      <c r="G909" s="11" t="str">
        <f t="shared" ca="1" si="484"/>
        <v/>
      </c>
      <c r="H909" s="11" t="str">
        <f ca="1">IF(F909="","",IFERROR(VLOOKUP(VALUE(F909),'(辅)战斗时机表'!$A$4:$C$47,3,FALSE)&amp;IF(G909="","","("&amp;G909&amp;")"),"配置错误")&amp;IF(I909="",""," 或 "))</f>
        <v/>
      </c>
      <c r="I909" s="7" t="str">
        <f t="shared" ca="1" si="485"/>
        <v/>
      </c>
      <c r="J909" s="7">
        <v>2</v>
      </c>
      <c r="K909" s="7">
        <f t="shared" ca="1" si="486"/>
        <v>1</v>
      </c>
      <c r="L909" s="10" t="str">
        <f t="shared" ca="1" si="487"/>
        <v/>
      </c>
      <c r="M909" s="11" t="str">
        <f t="shared" ca="1" si="488"/>
        <v/>
      </c>
      <c r="N909" s="11" t="str">
        <f t="shared" ca="1" si="489"/>
        <v/>
      </c>
      <c r="O909" s="11" t="str">
        <f ca="1">IF(M909="","",IFERROR(VLOOKUP(VALUE(M909),'(辅)战斗时机表'!$A$4:$C$47,3,FALSE)&amp;IF(N909="","","("&amp;N909&amp;")"),"配置错误")&amp;IF(P909="",""," 或 "))</f>
        <v/>
      </c>
      <c r="P909" s="7" t="str">
        <f t="shared" ca="1" si="490"/>
        <v/>
      </c>
      <c r="Q909" s="7">
        <v>3</v>
      </c>
      <c r="R909" s="7">
        <f t="shared" ca="1" si="491"/>
        <v>1</v>
      </c>
      <c r="S909" s="10" t="str">
        <f t="shared" ca="1" si="492"/>
        <v/>
      </c>
      <c r="T909" s="11" t="str">
        <f t="shared" ca="1" si="493"/>
        <v/>
      </c>
      <c r="U909" s="11" t="str">
        <f t="shared" ca="1" si="494"/>
        <v/>
      </c>
      <c r="V909" s="11" t="str">
        <f ca="1">IF(T909="","",IFERROR(VLOOKUP(VALUE(T909),'(辅)战斗时机表'!$A$4:$C$47,3,FALSE)&amp;IF(U909="","","("&amp;U909&amp;")"),"配置错误")&amp;IF(W909="",""," 或 "))</f>
        <v/>
      </c>
      <c r="W909" s="7" t="str">
        <f t="shared" ca="1" si="495"/>
        <v/>
      </c>
      <c r="X909" s="7">
        <v>4</v>
      </c>
      <c r="Y909" s="7">
        <f t="shared" ca="1" si="496"/>
        <v>1</v>
      </c>
      <c r="Z909" s="10" t="str">
        <f t="shared" ca="1" si="497"/>
        <v/>
      </c>
      <c r="AA909" s="11" t="str">
        <f t="shared" ca="1" si="498"/>
        <v/>
      </c>
      <c r="AB909" s="11" t="str">
        <f t="shared" ca="1" si="499"/>
        <v/>
      </c>
      <c r="AC909" s="11" t="str">
        <f ca="1">IF(AA909="","",IFERROR(VLOOKUP(VALUE(AA909),'(辅)战斗时机表'!$A$4:$C$47,3,FALSE)&amp;IF(AB909="","","("&amp;AB909&amp;")"),"配置错误")&amp;IF(AD909="",""," 或 "))</f>
        <v/>
      </c>
      <c r="AD909" s="7" t="str">
        <f t="shared" ca="1" si="500"/>
        <v/>
      </c>
      <c r="AE909" s="7">
        <v>5</v>
      </c>
      <c r="AF909" s="7">
        <f t="shared" ca="1" si="501"/>
        <v>1</v>
      </c>
      <c r="AG909" s="10" t="str">
        <f t="shared" ca="1" si="502"/>
        <v/>
      </c>
      <c r="AH909" s="11" t="str">
        <f t="shared" ca="1" si="503"/>
        <v/>
      </c>
      <c r="AI909" s="11" t="str">
        <f t="shared" ca="1" si="504"/>
        <v/>
      </c>
      <c r="AJ909" s="11" t="str">
        <f ca="1">IF(AH909="","",IFERROR(VLOOKUP(VALUE(AH909),'(辅)战斗时机表'!$A$4:$C$47,3,FALSE)&amp;IF(AI909="","","("&amp;AI909&amp;")"),"配置错误")&amp;IF(AK909="",""," 或 "))</f>
        <v/>
      </c>
    </row>
    <row r="910" spans="1:36" x14ac:dyDescent="0.15">
      <c r="A910" s="9" t="str">
        <f t="shared" ca="1" si="480"/>
        <v/>
      </c>
      <c r="B910" s="7" t="str">
        <f ca="1">IF(OFFSET(Buff!R$6,ROW()-6,0)="","",OFFSET(Buff!R$6,ROW()-6,0))</f>
        <v/>
      </c>
      <c r="C910" s="7">
        <v>1</v>
      </c>
      <c r="D910" s="7">
        <f t="shared" ca="1" si="481"/>
        <v>1</v>
      </c>
      <c r="E910" s="10" t="str">
        <f t="shared" ca="1" si="482"/>
        <v/>
      </c>
      <c r="F910" s="11" t="str">
        <f t="shared" ca="1" si="483"/>
        <v/>
      </c>
      <c r="G910" s="11" t="str">
        <f t="shared" ca="1" si="484"/>
        <v/>
      </c>
      <c r="H910" s="11" t="str">
        <f ca="1">IF(F910="","",IFERROR(VLOOKUP(VALUE(F910),'(辅)战斗时机表'!$A$4:$C$47,3,FALSE)&amp;IF(G910="","","("&amp;G910&amp;")"),"配置错误")&amp;IF(I910="",""," 或 "))</f>
        <v/>
      </c>
      <c r="I910" s="7" t="str">
        <f t="shared" ca="1" si="485"/>
        <v/>
      </c>
      <c r="J910" s="7">
        <v>2</v>
      </c>
      <c r="K910" s="7">
        <f t="shared" ca="1" si="486"/>
        <v>1</v>
      </c>
      <c r="L910" s="10" t="str">
        <f t="shared" ca="1" si="487"/>
        <v/>
      </c>
      <c r="M910" s="11" t="str">
        <f t="shared" ca="1" si="488"/>
        <v/>
      </c>
      <c r="N910" s="11" t="str">
        <f t="shared" ca="1" si="489"/>
        <v/>
      </c>
      <c r="O910" s="11" t="str">
        <f ca="1">IF(M910="","",IFERROR(VLOOKUP(VALUE(M910),'(辅)战斗时机表'!$A$4:$C$47,3,FALSE)&amp;IF(N910="","","("&amp;N910&amp;")"),"配置错误")&amp;IF(P910="",""," 或 "))</f>
        <v/>
      </c>
      <c r="P910" s="7" t="str">
        <f t="shared" ca="1" si="490"/>
        <v/>
      </c>
      <c r="Q910" s="7">
        <v>3</v>
      </c>
      <c r="R910" s="7">
        <f t="shared" ca="1" si="491"/>
        <v>1</v>
      </c>
      <c r="S910" s="10" t="str">
        <f t="shared" ca="1" si="492"/>
        <v/>
      </c>
      <c r="T910" s="11" t="str">
        <f t="shared" ca="1" si="493"/>
        <v/>
      </c>
      <c r="U910" s="11" t="str">
        <f t="shared" ca="1" si="494"/>
        <v/>
      </c>
      <c r="V910" s="11" t="str">
        <f ca="1">IF(T910="","",IFERROR(VLOOKUP(VALUE(T910),'(辅)战斗时机表'!$A$4:$C$47,3,FALSE)&amp;IF(U910="","","("&amp;U910&amp;")"),"配置错误")&amp;IF(W910="",""," 或 "))</f>
        <v/>
      </c>
      <c r="W910" s="7" t="str">
        <f t="shared" ca="1" si="495"/>
        <v/>
      </c>
      <c r="X910" s="7">
        <v>4</v>
      </c>
      <c r="Y910" s="7">
        <f t="shared" ca="1" si="496"/>
        <v>1</v>
      </c>
      <c r="Z910" s="10" t="str">
        <f t="shared" ca="1" si="497"/>
        <v/>
      </c>
      <c r="AA910" s="11" t="str">
        <f t="shared" ca="1" si="498"/>
        <v/>
      </c>
      <c r="AB910" s="11" t="str">
        <f t="shared" ca="1" si="499"/>
        <v/>
      </c>
      <c r="AC910" s="11" t="str">
        <f ca="1">IF(AA910="","",IFERROR(VLOOKUP(VALUE(AA910),'(辅)战斗时机表'!$A$4:$C$47,3,FALSE)&amp;IF(AB910="","","("&amp;AB910&amp;")"),"配置错误")&amp;IF(AD910="",""," 或 "))</f>
        <v/>
      </c>
      <c r="AD910" s="7" t="str">
        <f t="shared" ca="1" si="500"/>
        <v/>
      </c>
      <c r="AE910" s="7">
        <v>5</v>
      </c>
      <c r="AF910" s="7">
        <f t="shared" ca="1" si="501"/>
        <v>1</v>
      </c>
      <c r="AG910" s="10" t="str">
        <f t="shared" ca="1" si="502"/>
        <v/>
      </c>
      <c r="AH910" s="11" t="str">
        <f t="shared" ca="1" si="503"/>
        <v/>
      </c>
      <c r="AI910" s="11" t="str">
        <f t="shared" ca="1" si="504"/>
        <v/>
      </c>
      <c r="AJ910" s="11" t="str">
        <f ca="1">IF(AH910="","",IFERROR(VLOOKUP(VALUE(AH910),'(辅)战斗时机表'!$A$4:$C$47,3,FALSE)&amp;IF(AI910="","","("&amp;AI910&amp;")"),"配置错误")&amp;IF(AK910="",""," 或 "))</f>
        <v/>
      </c>
    </row>
    <row r="911" spans="1:36" x14ac:dyDescent="0.15">
      <c r="A911" s="9" t="str">
        <f t="shared" ca="1" si="480"/>
        <v/>
      </c>
      <c r="B911" s="7" t="str">
        <f ca="1">IF(OFFSET(Buff!R$6,ROW()-6,0)="","",OFFSET(Buff!R$6,ROW()-6,0))</f>
        <v/>
      </c>
      <c r="C911" s="7">
        <v>1</v>
      </c>
      <c r="D911" s="7">
        <f t="shared" ca="1" si="481"/>
        <v>1</v>
      </c>
      <c r="E911" s="10" t="str">
        <f t="shared" ca="1" si="482"/>
        <v/>
      </c>
      <c r="F911" s="11" t="str">
        <f t="shared" ca="1" si="483"/>
        <v/>
      </c>
      <c r="G911" s="11" t="str">
        <f t="shared" ca="1" si="484"/>
        <v/>
      </c>
      <c r="H911" s="11" t="str">
        <f ca="1">IF(F911="","",IFERROR(VLOOKUP(VALUE(F911),'(辅)战斗时机表'!$A$4:$C$47,3,FALSE)&amp;IF(G911="","","("&amp;G911&amp;")"),"配置错误")&amp;IF(I911="",""," 或 "))</f>
        <v/>
      </c>
      <c r="I911" s="7" t="str">
        <f t="shared" ca="1" si="485"/>
        <v/>
      </c>
      <c r="J911" s="7">
        <v>2</v>
      </c>
      <c r="K911" s="7">
        <f t="shared" ca="1" si="486"/>
        <v>1</v>
      </c>
      <c r="L911" s="10" t="str">
        <f t="shared" ca="1" si="487"/>
        <v/>
      </c>
      <c r="M911" s="11" t="str">
        <f t="shared" ca="1" si="488"/>
        <v/>
      </c>
      <c r="N911" s="11" t="str">
        <f t="shared" ca="1" si="489"/>
        <v/>
      </c>
      <c r="O911" s="11" t="str">
        <f ca="1">IF(M911="","",IFERROR(VLOOKUP(VALUE(M911),'(辅)战斗时机表'!$A$4:$C$47,3,FALSE)&amp;IF(N911="","","("&amp;N911&amp;")"),"配置错误")&amp;IF(P911="",""," 或 "))</f>
        <v/>
      </c>
      <c r="P911" s="7" t="str">
        <f t="shared" ca="1" si="490"/>
        <v/>
      </c>
      <c r="Q911" s="7">
        <v>3</v>
      </c>
      <c r="R911" s="7">
        <f t="shared" ca="1" si="491"/>
        <v>1</v>
      </c>
      <c r="S911" s="10" t="str">
        <f t="shared" ca="1" si="492"/>
        <v/>
      </c>
      <c r="T911" s="11" t="str">
        <f t="shared" ca="1" si="493"/>
        <v/>
      </c>
      <c r="U911" s="11" t="str">
        <f t="shared" ca="1" si="494"/>
        <v/>
      </c>
      <c r="V911" s="11" t="str">
        <f ca="1">IF(T911="","",IFERROR(VLOOKUP(VALUE(T911),'(辅)战斗时机表'!$A$4:$C$47,3,FALSE)&amp;IF(U911="","","("&amp;U911&amp;")"),"配置错误")&amp;IF(W911="",""," 或 "))</f>
        <v/>
      </c>
      <c r="W911" s="7" t="str">
        <f t="shared" ca="1" si="495"/>
        <v/>
      </c>
      <c r="X911" s="7">
        <v>4</v>
      </c>
      <c r="Y911" s="7">
        <f t="shared" ca="1" si="496"/>
        <v>1</v>
      </c>
      <c r="Z911" s="10" t="str">
        <f t="shared" ca="1" si="497"/>
        <v/>
      </c>
      <c r="AA911" s="11" t="str">
        <f t="shared" ca="1" si="498"/>
        <v/>
      </c>
      <c r="AB911" s="11" t="str">
        <f t="shared" ca="1" si="499"/>
        <v/>
      </c>
      <c r="AC911" s="11" t="str">
        <f ca="1">IF(AA911="","",IFERROR(VLOOKUP(VALUE(AA911),'(辅)战斗时机表'!$A$4:$C$47,3,FALSE)&amp;IF(AB911="","","("&amp;AB911&amp;")"),"配置错误")&amp;IF(AD911="",""," 或 "))</f>
        <v/>
      </c>
      <c r="AD911" s="7" t="str">
        <f t="shared" ca="1" si="500"/>
        <v/>
      </c>
      <c r="AE911" s="7">
        <v>5</v>
      </c>
      <c r="AF911" s="7">
        <f t="shared" ca="1" si="501"/>
        <v>1</v>
      </c>
      <c r="AG911" s="10" t="str">
        <f t="shared" ca="1" si="502"/>
        <v/>
      </c>
      <c r="AH911" s="11" t="str">
        <f t="shared" ca="1" si="503"/>
        <v/>
      </c>
      <c r="AI911" s="11" t="str">
        <f t="shared" ca="1" si="504"/>
        <v/>
      </c>
      <c r="AJ911" s="11" t="str">
        <f ca="1">IF(AH911="","",IFERROR(VLOOKUP(VALUE(AH911),'(辅)战斗时机表'!$A$4:$C$47,3,FALSE)&amp;IF(AI911="","","("&amp;AI911&amp;")"),"配置错误")&amp;IF(AK911="",""," 或 "))</f>
        <v/>
      </c>
    </row>
    <row r="912" spans="1:36" x14ac:dyDescent="0.15">
      <c r="A912" s="9" t="str">
        <f t="shared" ca="1" si="480"/>
        <v/>
      </c>
      <c r="B912" s="7" t="str">
        <f ca="1">IF(OFFSET(Buff!R$6,ROW()-6,0)="","",OFFSET(Buff!R$6,ROW()-6,0))</f>
        <v/>
      </c>
      <c r="C912" s="7">
        <v>1</v>
      </c>
      <c r="D912" s="7">
        <f t="shared" ca="1" si="481"/>
        <v>1</v>
      </c>
      <c r="E912" s="10" t="str">
        <f t="shared" ca="1" si="482"/>
        <v/>
      </c>
      <c r="F912" s="11" t="str">
        <f t="shared" ca="1" si="483"/>
        <v/>
      </c>
      <c r="G912" s="11" t="str">
        <f t="shared" ca="1" si="484"/>
        <v/>
      </c>
      <c r="H912" s="11" t="str">
        <f ca="1">IF(F912="","",IFERROR(VLOOKUP(VALUE(F912),'(辅)战斗时机表'!$A$4:$C$47,3,FALSE)&amp;IF(G912="","","("&amp;G912&amp;")"),"配置错误")&amp;IF(I912="",""," 或 "))</f>
        <v/>
      </c>
      <c r="I912" s="7" t="str">
        <f t="shared" ca="1" si="485"/>
        <v/>
      </c>
      <c r="J912" s="7">
        <v>2</v>
      </c>
      <c r="K912" s="7">
        <f t="shared" ca="1" si="486"/>
        <v>1</v>
      </c>
      <c r="L912" s="10" t="str">
        <f t="shared" ca="1" si="487"/>
        <v/>
      </c>
      <c r="M912" s="11" t="str">
        <f t="shared" ca="1" si="488"/>
        <v/>
      </c>
      <c r="N912" s="11" t="str">
        <f t="shared" ca="1" si="489"/>
        <v/>
      </c>
      <c r="O912" s="11" t="str">
        <f ca="1">IF(M912="","",IFERROR(VLOOKUP(VALUE(M912),'(辅)战斗时机表'!$A$4:$C$47,3,FALSE)&amp;IF(N912="","","("&amp;N912&amp;")"),"配置错误")&amp;IF(P912="",""," 或 "))</f>
        <v/>
      </c>
      <c r="P912" s="7" t="str">
        <f t="shared" ca="1" si="490"/>
        <v/>
      </c>
      <c r="Q912" s="7">
        <v>3</v>
      </c>
      <c r="R912" s="7">
        <f t="shared" ca="1" si="491"/>
        <v>1</v>
      </c>
      <c r="S912" s="10" t="str">
        <f t="shared" ca="1" si="492"/>
        <v/>
      </c>
      <c r="T912" s="11" t="str">
        <f t="shared" ca="1" si="493"/>
        <v/>
      </c>
      <c r="U912" s="11" t="str">
        <f t="shared" ca="1" si="494"/>
        <v/>
      </c>
      <c r="V912" s="11" t="str">
        <f ca="1">IF(T912="","",IFERROR(VLOOKUP(VALUE(T912),'(辅)战斗时机表'!$A$4:$C$47,3,FALSE)&amp;IF(U912="","","("&amp;U912&amp;")"),"配置错误")&amp;IF(W912="",""," 或 "))</f>
        <v/>
      </c>
      <c r="W912" s="7" t="str">
        <f t="shared" ca="1" si="495"/>
        <v/>
      </c>
      <c r="X912" s="7">
        <v>4</v>
      </c>
      <c r="Y912" s="7">
        <f t="shared" ca="1" si="496"/>
        <v>1</v>
      </c>
      <c r="Z912" s="10" t="str">
        <f t="shared" ca="1" si="497"/>
        <v/>
      </c>
      <c r="AA912" s="11" t="str">
        <f t="shared" ca="1" si="498"/>
        <v/>
      </c>
      <c r="AB912" s="11" t="str">
        <f t="shared" ca="1" si="499"/>
        <v/>
      </c>
      <c r="AC912" s="11" t="str">
        <f ca="1">IF(AA912="","",IFERROR(VLOOKUP(VALUE(AA912),'(辅)战斗时机表'!$A$4:$C$47,3,FALSE)&amp;IF(AB912="","","("&amp;AB912&amp;")"),"配置错误")&amp;IF(AD912="",""," 或 "))</f>
        <v/>
      </c>
      <c r="AD912" s="7" t="str">
        <f t="shared" ca="1" si="500"/>
        <v/>
      </c>
      <c r="AE912" s="7">
        <v>5</v>
      </c>
      <c r="AF912" s="7">
        <f t="shared" ca="1" si="501"/>
        <v>1</v>
      </c>
      <c r="AG912" s="10" t="str">
        <f t="shared" ca="1" si="502"/>
        <v/>
      </c>
      <c r="AH912" s="11" t="str">
        <f t="shared" ca="1" si="503"/>
        <v/>
      </c>
      <c r="AI912" s="11" t="str">
        <f t="shared" ca="1" si="504"/>
        <v/>
      </c>
      <c r="AJ912" s="11" t="str">
        <f ca="1">IF(AH912="","",IFERROR(VLOOKUP(VALUE(AH912),'(辅)战斗时机表'!$A$4:$C$47,3,FALSE)&amp;IF(AI912="","","("&amp;AI912&amp;")"),"配置错误")&amp;IF(AK912="",""," 或 "))</f>
        <v/>
      </c>
    </row>
    <row r="913" spans="1:36" x14ac:dyDescent="0.15">
      <c r="A913" s="9" t="str">
        <f t="shared" ca="1" si="480"/>
        <v/>
      </c>
      <c r="B913" s="7" t="str">
        <f ca="1">IF(OFFSET(Buff!R$6,ROW()-6,0)="","",OFFSET(Buff!R$6,ROW()-6,0))</f>
        <v/>
      </c>
      <c r="C913" s="7">
        <v>1</v>
      </c>
      <c r="D913" s="7">
        <f t="shared" ca="1" si="481"/>
        <v>1</v>
      </c>
      <c r="E913" s="10" t="str">
        <f t="shared" ca="1" si="482"/>
        <v/>
      </c>
      <c r="F913" s="11" t="str">
        <f t="shared" ca="1" si="483"/>
        <v/>
      </c>
      <c r="G913" s="11" t="str">
        <f t="shared" ca="1" si="484"/>
        <v/>
      </c>
      <c r="H913" s="11" t="str">
        <f ca="1">IF(F913="","",IFERROR(VLOOKUP(VALUE(F913),'(辅)战斗时机表'!$A$4:$C$47,3,FALSE)&amp;IF(G913="","","("&amp;G913&amp;")"),"配置错误")&amp;IF(I913="",""," 或 "))</f>
        <v/>
      </c>
      <c r="I913" s="7" t="str">
        <f t="shared" ca="1" si="485"/>
        <v/>
      </c>
      <c r="J913" s="7">
        <v>2</v>
      </c>
      <c r="K913" s="7">
        <f t="shared" ca="1" si="486"/>
        <v>1</v>
      </c>
      <c r="L913" s="10" t="str">
        <f t="shared" ca="1" si="487"/>
        <v/>
      </c>
      <c r="M913" s="11" t="str">
        <f t="shared" ca="1" si="488"/>
        <v/>
      </c>
      <c r="N913" s="11" t="str">
        <f t="shared" ca="1" si="489"/>
        <v/>
      </c>
      <c r="O913" s="11" t="str">
        <f ca="1">IF(M913="","",IFERROR(VLOOKUP(VALUE(M913),'(辅)战斗时机表'!$A$4:$C$47,3,FALSE)&amp;IF(N913="","","("&amp;N913&amp;")"),"配置错误")&amp;IF(P913="",""," 或 "))</f>
        <v/>
      </c>
      <c r="P913" s="7" t="str">
        <f t="shared" ca="1" si="490"/>
        <v/>
      </c>
      <c r="Q913" s="7">
        <v>3</v>
      </c>
      <c r="R913" s="7">
        <f t="shared" ca="1" si="491"/>
        <v>1</v>
      </c>
      <c r="S913" s="10" t="str">
        <f t="shared" ca="1" si="492"/>
        <v/>
      </c>
      <c r="T913" s="11" t="str">
        <f t="shared" ca="1" si="493"/>
        <v/>
      </c>
      <c r="U913" s="11" t="str">
        <f t="shared" ca="1" si="494"/>
        <v/>
      </c>
      <c r="V913" s="11" t="str">
        <f ca="1">IF(T913="","",IFERROR(VLOOKUP(VALUE(T913),'(辅)战斗时机表'!$A$4:$C$47,3,FALSE)&amp;IF(U913="","","("&amp;U913&amp;")"),"配置错误")&amp;IF(W913="",""," 或 "))</f>
        <v/>
      </c>
      <c r="W913" s="7" t="str">
        <f t="shared" ca="1" si="495"/>
        <v/>
      </c>
      <c r="X913" s="7">
        <v>4</v>
      </c>
      <c r="Y913" s="7">
        <f t="shared" ca="1" si="496"/>
        <v>1</v>
      </c>
      <c r="Z913" s="10" t="str">
        <f t="shared" ca="1" si="497"/>
        <v/>
      </c>
      <c r="AA913" s="11" t="str">
        <f t="shared" ca="1" si="498"/>
        <v/>
      </c>
      <c r="AB913" s="11" t="str">
        <f t="shared" ca="1" si="499"/>
        <v/>
      </c>
      <c r="AC913" s="11" t="str">
        <f ca="1">IF(AA913="","",IFERROR(VLOOKUP(VALUE(AA913),'(辅)战斗时机表'!$A$4:$C$47,3,FALSE)&amp;IF(AB913="","","("&amp;AB913&amp;")"),"配置错误")&amp;IF(AD913="",""," 或 "))</f>
        <v/>
      </c>
      <c r="AD913" s="7" t="str">
        <f t="shared" ca="1" si="500"/>
        <v/>
      </c>
      <c r="AE913" s="7">
        <v>5</v>
      </c>
      <c r="AF913" s="7">
        <f t="shared" ca="1" si="501"/>
        <v>1</v>
      </c>
      <c r="AG913" s="10" t="str">
        <f t="shared" ca="1" si="502"/>
        <v/>
      </c>
      <c r="AH913" s="11" t="str">
        <f t="shared" ca="1" si="503"/>
        <v/>
      </c>
      <c r="AI913" s="11" t="str">
        <f t="shared" ca="1" si="504"/>
        <v/>
      </c>
      <c r="AJ913" s="11" t="str">
        <f ca="1">IF(AH913="","",IFERROR(VLOOKUP(VALUE(AH913),'(辅)战斗时机表'!$A$4:$C$47,3,FALSE)&amp;IF(AI913="","","("&amp;AI913&amp;")"),"配置错误")&amp;IF(AK913="",""," 或 "))</f>
        <v/>
      </c>
    </row>
    <row r="914" spans="1:36" x14ac:dyDescent="0.15">
      <c r="A914" s="9" t="str">
        <f t="shared" ca="1" si="480"/>
        <v/>
      </c>
      <c r="B914" s="7" t="str">
        <f ca="1">IF(OFFSET(Buff!R$6,ROW()-6,0)="","",OFFSET(Buff!R$6,ROW()-6,0))</f>
        <v/>
      </c>
      <c r="C914" s="7">
        <v>1</v>
      </c>
      <c r="D914" s="7">
        <f t="shared" ca="1" si="481"/>
        <v>1</v>
      </c>
      <c r="E914" s="10" t="str">
        <f t="shared" ca="1" si="482"/>
        <v/>
      </c>
      <c r="F914" s="11" t="str">
        <f t="shared" ca="1" si="483"/>
        <v/>
      </c>
      <c r="G914" s="11" t="str">
        <f t="shared" ca="1" si="484"/>
        <v/>
      </c>
      <c r="H914" s="11" t="str">
        <f ca="1">IF(F914="","",IFERROR(VLOOKUP(VALUE(F914),'(辅)战斗时机表'!$A$4:$C$47,3,FALSE)&amp;IF(G914="","","("&amp;G914&amp;")"),"配置错误")&amp;IF(I914="",""," 或 "))</f>
        <v/>
      </c>
      <c r="I914" s="7" t="str">
        <f t="shared" ca="1" si="485"/>
        <v/>
      </c>
      <c r="J914" s="7">
        <v>2</v>
      </c>
      <c r="K914" s="7">
        <f t="shared" ca="1" si="486"/>
        <v>1</v>
      </c>
      <c r="L914" s="10" t="str">
        <f t="shared" ca="1" si="487"/>
        <v/>
      </c>
      <c r="M914" s="11" t="str">
        <f t="shared" ca="1" si="488"/>
        <v/>
      </c>
      <c r="N914" s="11" t="str">
        <f t="shared" ca="1" si="489"/>
        <v/>
      </c>
      <c r="O914" s="11" t="str">
        <f ca="1">IF(M914="","",IFERROR(VLOOKUP(VALUE(M914),'(辅)战斗时机表'!$A$4:$C$47,3,FALSE)&amp;IF(N914="","","("&amp;N914&amp;")"),"配置错误")&amp;IF(P914="",""," 或 "))</f>
        <v/>
      </c>
      <c r="P914" s="7" t="str">
        <f t="shared" ca="1" si="490"/>
        <v/>
      </c>
      <c r="Q914" s="7">
        <v>3</v>
      </c>
      <c r="R914" s="7">
        <f t="shared" ca="1" si="491"/>
        <v>1</v>
      </c>
      <c r="S914" s="10" t="str">
        <f t="shared" ca="1" si="492"/>
        <v/>
      </c>
      <c r="T914" s="11" t="str">
        <f t="shared" ca="1" si="493"/>
        <v/>
      </c>
      <c r="U914" s="11" t="str">
        <f t="shared" ca="1" si="494"/>
        <v/>
      </c>
      <c r="V914" s="11" t="str">
        <f ca="1">IF(T914="","",IFERROR(VLOOKUP(VALUE(T914),'(辅)战斗时机表'!$A$4:$C$47,3,FALSE)&amp;IF(U914="","","("&amp;U914&amp;")"),"配置错误")&amp;IF(W914="",""," 或 "))</f>
        <v/>
      </c>
      <c r="W914" s="7" t="str">
        <f t="shared" ca="1" si="495"/>
        <v/>
      </c>
      <c r="X914" s="7">
        <v>4</v>
      </c>
      <c r="Y914" s="7">
        <f t="shared" ca="1" si="496"/>
        <v>1</v>
      </c>
      <c r="Z914" s="10" t="str">
        <f t="shared" ca="1" si="497"/>
        <v/>
      </c>
      <c r="AA914" s="11" t="str">
        <f t="shared" ca="1" si="498"/>
        <v/>
      </c>
      <c r="AB914" s="11" t="str">
        <f t="shared" ca="1" si="499"/>
        <v/>
      </c>
      <c r="AC914" s="11" t="str">
        <f ca="1">IF(AA914="","",IFERROR(VLOOKUP(VALUE(AA914),'(辅)战斗时机表'!$A$4:$C$47,3,FALSE)&amp;IF(AB914="","","("&amp;AB914&amp;")"),"配置错误")&amp;IF(AD914="",""," 或 "))</f>
        <v/>
      </c>
      <c r="AD914" s="7" t="str">
        <f t="shared" ca="1" si="500"/>
        <v/>
      </c>
      <c r="AE914" s="7">
        <v>5</v>
      </c>
      <c r="AF914" s="7">
        <f t="shared" ca="1" si="501"/>
        <v>1</v>
      </c>
      <c r="AG914" s="10" t="str">
        <f t="shared" ca="1" si="502"/>
        <v/>
      </c>
      <c r="AH914" s="11" t="str">
        <f t="shared" ca="1" si="503"/>
        <v/>
      </c>
      <c r="AI914" s="11" t="str">
        <f t="shared" ca="1" si="504"/>
        <v/>
      </c>
      <c r="AJ914" s="11" t="str">
        <f ca="1">IF(AH914="","",IFERROR(VLOOKUP(VALUE(AH914),'(辅)战斗时机表'!$A$4:$C$47,3,FALSE)&amp;IF(AI914="","","("&amp;AI914&amp;")"),"配置错误")&amp;IF(AK914="",""," 或 "))</f>
        <v/>
      </c>
    </row>
    <row r="915" spans="1:36" x14ac:dyDescent="0.15">
      <c r="A915" s="9" t="str">
        <f t="shared" ca="1" si="480"/>
        <v/>
      </c>
      <c r="B915" s="7" t="str">
        <f ca="1">IF(OFFSET(Buff!R$6,ROW()-6,0)="","",OFFSET(Buff!R$6,ROW()-6,0))</f>
        <v/>
      </c>
      <c r="C915" s="7">
        <v>1</v>
      </c>
      <c r="D915" s="7">
        <f t="shared" ca="1" si="481"/>
        <v>1</v>
      </c>
      <c r="E915" s="10" t="str">
        <f t="shared" ca="1" si="482"/>
        <v/>
      </c>
      <c r="F915" s="11" t="str">
        <f t="shared" ca="1" si="483"/>
        <v/>
      </c>
      <c r="G915" s="11" t="str">
        <f t="shared" ca="1" si="484"/>
        <v/>
      </c>
      <c r="H915" s="11" t="str">
        <f ca="1">IF(F915="","",IFERROR(VLOOKUP(VALUE(F915),'(辅)战斗时机表'!$A$4:$C$47,3,FALSE)&amp;IF(G915="","","("&amp;G915&amp;")"),"配置错误")&amp;IF(I915="",""," 或 "))</f>
        <v/>
      </c>
      <c r="I915" s="7" t="str">
        <f t="shared" ca="1" si="485"/>
        <v/>
      </c>
      <c r="J915" s="7">
        <v>2</v>
      </c>
      <c r="K915" s="7">
        <f t="shared" ca="1" si="486"/>
        <v>1</v>
      </c>
      <c r="L915" s="10" t="str">
        <f t="shared" ca="1" si="487"/>
        <v/>
      </c>
      <c r="M915" s="11" t="str">
        <f t="shared" ca="1" si="488"/>
        <v/>
      </c>
      <c r="N915" s="11" t="str">
        <f t="shared" ca="1" si="489"/>
        <v/>
      </c>
      <c r="O915" s="11" t="str">
        <f ca="1">IF(M915="","",IFERROR(VLOOKUP(VALUE(M915),'(辅)战斗时机表'!$A$4:$C$47,3,FALSE)&amp;IF(N915="","","("&amp;N915&amp;")"),"配置错误")&amp;IF(P915="",""," 或 "))</f>
        <v/>
      </c>
      <c r="P915" s="7" t="str">
        <f t="shared" ca="1" si="490"/>
        <v/>
      </c>
      <c r="Q915" s="7">
        <v>3</v>
      </c>
      <c r="R915" s="7">
        <f t="shared" ca="1" si="491"/>
        <v>1</v>
      </c>
      <c r="S915" s="10" t="str">
        <f t="shared" ca="1" si="492"/>
        <v/>
      </c>
      <c r="T915" s="11" t="str">
        <f t="shared" ca="1" si="493"/>
        <v/>
      </c>
      <c r="U915" s="11" t="str">
        <f t="shared" ca="1" si="494"/>
        <v/>
      </c>
      <c r="V915" s="11" t="str">
        <f ca="1">IF(T915="","",IFERROR(VLOOKUP(VALUE(T915),'(辅)战斗时机表'!$A$4:$C$47,3,FALSE)&amp;IF(U915="","","("&amp;U915&amp;")"),"配置错误")&amp;IF(W915="",""," 或 "))</f>
        <v/>
      </c>
      <c r="W915" s="7" t="str">
        <f t="shared" ca="1" si="495"/>
        <v/>
      </c>
      <c r="X915" s="7">
        <v>4</v>
      </c>
      <c r="Y915" s="7">
        <f t="shared" ca="1" si="496"/>
        <v>1</v>
      </c>
      <c r="Z915" s="10" t="str">
        <f t="shared" ca="1" si="497"/>
        <v/>
      </c>
      <c r="AA915" s="11" t="str">
        <f t="shared" ca="1" si="498"/>
        <v/>
      </c>
      <c r="AB915" s="11" t="str">
        <f t="shared" ca="1" si="499"/>
        <v/>
      </c>
      <c r="AC915" s="11" t="str">
        <f ca="1">IF(AA915="","",IFERROR(VLOOKUP(VALUE(AA915),'(辅)战斗时机表'!$A$4:$C$47,3,FALSE)&amp;IF(AB915="","","("&amp;AB915&amp;")"),"配置错误")&amp;IF(AD915="",""," 或 "))</f>
        <v/>
      </c>
      <c r="AD915" s="7" t="str">
        <f t="shared" ca="1" si="500"/>
        <v/>
      </c>
      <c r="AE915" s="7">
        <v>5</v>
      </c>
      <c r="AF915" s="7">
        <f t="shared" ca="1" si="501"/>
        <v>1</v>
      </c>
      <c r="AG915" s="10" t="str">
        <f t="shared" ca="1" si="502"/>
        <v/>
      </c>
      <c r="AH915" s="11" t="str">
        <f t="shared" ca="1" si="503"/>
        <v/>
      </c>
      <c r="AI915" s="11" t="str">
        <f t="shared" ca="1" si="504"/>
        <v/>
      </c>
      <c r="AJ915" s="11" t="str">
        <f ca="1">IF(AH915="","",IFERROR(VLOOKUP(VALUE(AH915),'(辅)战斗时机表'!$A$4:$C$47,3,FALSE)&amp;IF(AI915="","","("&amp;AI915&amp;")"),"配置错误")&amp;IF(AK915="",""," 或 "))</f>
        <v/>
      </c>
    </row>
    <row r="916" spans="1:36" x14ac:dyDescent="0.15">
      <c r="A916" s="9" t="str">
        <f t="shared" ca="1" si="480"/>
        <v/>
      </c>
      <c r="B916" s="7" t="str">
        <f ca="1">IF(OFFSET(Buff!R$6,ROW()-6,0)="","",OFFSET(Buff!R$6,ROW()-6,0))</f>
        <v/>
      </c>
      <c r="C916" s="7">
        <v>1</v>
      </c>
      <c r="D916" s="7">
        <f t="shared" ca="1" si="481"/>
        <v>1</v>
      </c>
      <c r="E916" s="10" t="str">
        <f t="shared" ca="1" si="482"/>
        <v/>
      </c>
      <c r="F916" s="11" t="str">
        <f t="shared" ca="1" si="483"/>
        <v/>
      </c>
      <c r="G916" s="11" t="str">
        <f t="shared" ca="1" si="484"/>
        <v/>
      </c>
      <c r="H916" s="11" t="str">
        <f ca="1">IF(F916="","",IFERROR(VLOOKUP(VALUE(F916),'(辅)战斗时机表'!$A$4:$C$47,3,FALSE)&amp;IF(G916="","","("&amp;G916&amp;")"),"配置错误")&amp;IF(I916="",""," 或 "))</f>
        <v/>
      </c>
      <c r="I916" s="7" t="str">
        <f t="shared" ca="1" si="485"/>
        <v/>
      </c>
      <c r="J916" s="7">
        <v>2</v>
      </c>
      <c r="K916" s="7">
        <f t="shared" ca="1" si="486"/>
        <v>1</v>
      </c>
      <c r="L916" s="10" t="str">
        <f t="shared" ca="1" si="487"/>
        <v/>
      </c>
      <c r="M916" s="11" t="str">
        <f t="shared" ca="1" si="488"/>
        <v/>
      </c>
      <c r="N916" s="11" t="str">
        <f t="shared" ca="1" si="489"/>
        <v/>
      </c>
      <c r="O916" s="11" t="str">
        <f ca="1">IF(M916="","",IFERROR(VLOOKUP(VALUE(M916),'(辅)战斗时机表'!$A$4:$C$47,3,FALSE)&amp;IF(N916="","","("&amp;N916&amp;")"),"配置错误")&amp;IF(P916="",""," 或 "))</f>
        <v/>
      </c>
      <c r="P916" s="7" t="str">
        <f t="shared" ca="1" si="490"/>
        <v/>
      </c>
      <c r="Q916" s="7">
        <v>3</v>
      </c>
      <c r="R916" s="7">
        <f t="shared" ca="1" si="491"/>
        <v>1</v>
      </c>
      <c r="S916" s="10" t="str">
        <f t="shared" ca="1" si="492"/>
        <v/>
      </c>
      <c r="T916" s="11" t="str">
        <f t="shared" ca="1" si="493"/>
        <v/>
      </c>
      <c r="U916" s="11" t="str">
        <f t="shared" ca="1" si="494"/>
        <v/>
      </c>
      <c r="V916" s="11" t="str">
        <f ca="1">IF(T916="","",IFERROR(VLOOKUP(VALUE(T916),'(辅)战斗时机表'!$A$4:$C$47,3,FALSE)&amp;IF(U916="","","("&amp;U916&amp;")"),"配置错误")&amp;IF(W916="",""," 或 "))</f>
        <v/>
      </c>
      <c r="W916" s="7" t="str">
        <f t="shared" ca="1" si="495"/>
        <v/>
      </c>
      <c r="X916" s="7">
        <v>4</v>
      </c>
      <c r="Y916" s="7">
        <f t="shared" ca="1" si="496"/>
        <v>1</v>
      </c>
      <c r="Z916" s="10" t="str">
        <f t="shared" ca="1" si="497"/>
        <v/>
      </c>
      <c r="AA916" s="11" t="str">
        <f t="shared" ca="1" si="498"/>
        <v/>
      </c>
      <c r="AB916" s="11" t="str">
        <f t="shared" ca="1" si="499"/>
        <v/>
      </c>
      <c r="AC916" s="11" t="str">
        <f ca="1">IF(AA916="","",IFERROR(VLOOKUP(VALUE(AA916),'(辅)战斗时机表'!$A$4:$C$47,3,FALSE)&amp;IF(AB916="","","("&amp;AB916&amp;")"),"配置错误")&amp;IF(AD916="",""," 或 "))</f>
        <v/>
      </c>
      <c r="AD916" s="7" t="str">
        <f t="shared" ca="1" si="500"/>
        <v/>
      </c>
      <c r="AE916" s="7">
        <v>5</v>
      </c>
      <c r="AF916" s="7">
        <f t="shared" ca="1" si="501"/>
        <v>1</v>
      </c>
      <c r="AG916" s="10" t="str">
        <f t="shared" ca="1" si="502"/>
        <v/>
      </c>
      <c r="AH916" s="11" t="str">
        <f t="shared" ca="1" si="503"/>
        <v/>
      </c>
      <c r="AI916" s="11" t="str">
        <f t="shared" ca="1" si="504"/>
        <v/>
      </c>
      <c r="AJ916" s="11" t="str">
        <f ca="1">IF(AH916="","",IFERROR(VLOOKUP(VALUE(AH916),'(辅)战斗时机表'!$A$4:$C$47,3,FALSE)&amp;IF(AI916="","","("&amp;AI916&amp;")"),"配置错误")&amp;IF(AK916="",""," 或 "))</f>
        <v/>
      </c>
    </row>
    <row r="917" spans="1:36" x14ac:dyDescent="0.15">
      <c r="A917" s="9" t="str">
        <f t="shared" ca="1" si="480"/>
        <v/>
      </c>
      <c r="B917" s="7" t="str">
        <f ca="1">IF(OFFSET(Buff!R$6,ROW()-6,0)="","",OFFSET(Buff!R$6,ROW()-6,0))</f>
        <v/>
      </c>
      <c r="C917" s="7">
        <v>1</v>
      </c>
      <c r="D917" s="7">
        <f t="shared" ca="1" si="481"/>
        <v>1</v>
      </c>
      <c r="E917" s="10" t="str">
        <f t="shared" ca="1" si="482"/>
        <v/>
      </c>
      <c r="F917" s="11" t="str">
        <f t="shared" ca="1" si="483"/>
        <v/>
      </c>
      <c r="G917" s="11" t="str">
        <f t="shared" ca="1" si="484"/>
        <v/>
      </c>
      <c r="H917" s="11" t="str">
        <f ca="1">IF(F917="","",IFERROR(VLOOKUP(VALUE(F917),'(辅)战斗时机表'!$A$4:$C$47,3,FALSE)&amp;IF(G917="","","("&amp;G917&amp;")"),"配置错误")&amp;IF(I917="",""," 或 "))</f>
        <v/>
      </c>
      <c r="I917" s="7" t="str">
        <f t="shared" ca="1" si="485"/>
        <v/>
      </c>
      <c r="J917" s="7">
        <v>2</v>
      </c>
      <c r="K917" s="7">
        <f t="shared" ca="1" si="486"/>
        <v>1</v>
      </c>
      <c r="L917" s="10" t="str">
        <f t="shared" ca="1" si="487"/>
        <v/>
      </c>
      <c r="M917" s="11" t="str">
        <f t="shared" ca="1" si="488"/>
        <v/>
      </c>
      <c r="N917" s="11" t="str">
        <f t="shared" ca="1" si="489"/>
        <v/>
      </c>
      <c r="O917" s="11" t="str">
        <f ca="1">IF(M917="","",IFERROR(VLOOKUP(VALUE(M917),'(辅)战斗时机表'!$A$4:$C$47,3,FALSE)&amp;IF(N917="","","("&amp;N917&amp;")"),"配置错误")&amp;IF(P917="",""," 或 "))</f>
        <v/>
      </c>
      <c r="P917" s="7" t="str">
        <f t="shared" ca="1" si="490"/>
        <v/>
      </c>
      <c r="Q917" s="7">
        <v>3</v>
      </c>
      <c r="R917" s="7">
        <f t="shared" ca="1" si="491"/>
        <v>1</v>
      </c>
      <c r="S917" s="10" t="str">
        <f t="shared" ca="1" si="492"/>
        <v/>
      </c>
      <c r="T917" s="11" t="str">
        <f t="shared" ca="1" si="493"/>
        <v/>
      </c>
      <c r="U917" s="11" t="str">
        <f t="shared" ca="1" si="494"/>
        <v/>
      </c>
      <c r="V917" s="11" t="str">
        <f ca="1">IF(T917="","",IFERROR(VLOOKUP(VALUE(T917),'(辅)战斗时机表'!$A$4:$C$47,3,FALSE)&amp;IF(U917="","","("&amp;U917&amp;")"),"配置错误")&amp;IF(W917="",""," 或 "))</f>
        <v/>
      </c>
      <c r="W917" s="7" t="str">
        <f t="shared" ca="1" si="495"/>
        <v/>
      </c>
      <c r="X917" s="7">
        <v>4</v>
      </c>
      <c r="Y917" s="7">
        <f t="shared" ca="1" si="496"/>
        <v>1</v>
      </c>
      <c r="Z917" s="10" t="str">
        <f t="shared" ca="1" si="497"/>
        <v/>
      </c>
      <c r="AA917" s="11" t="str">
        <f t="shared" ca="1" si="498"/>
        <v/>
      </c>
      <c r="AB917" s="11" t="str">
        <f t="shared" ca="1" si="499"/>
        <v/>
      </c>
      <c r="AC917" s="11" t="str">
        <f ca="1">IF(AA917="","",IFERROR(VLOOKUP(VALUE(AA917),'(辅)战斗时机表'!$A$4:$C$47,3,FALSE)&amp;IF(AB917="","","("&amp;AB917&amp;")"),"配置错误")&amp;IF(AD917="",""," 或 "))</f>
        <v/>
      </c>
      <c r="AD917" s="7" t="str">
        <f t="shared" ca="1" si="500"/>
        <v/>
      </c>
      <c r="AE917" s="7">
        <v>5</v>
      </c>
      <c r="AF917" s="7">
        <f t="shared" ca="1" si="501"/>
        <v>1</v>
      </c>
      <c r="AG917" s="10" t="str">
        <f t="shared" ca="1" si="502"/>
        <v/>
      </c>
      <c r="AH917" s="11" t="str">
        <f t="shared" ca="1" si="503"/>
        <v/>
      </c>
      <c r="AI917" s="11" t="str">
        <f t="shared" ca="1" si="504"/>
        <v/>
      </c>
      <c r="AJ917" s="11" t="str">
        <f ca="1">IF(AH917="","",IFERROR(VLOOKUP(VALUE(AH917),'(辅)战斗时机表'!$A$4:$C$47,3,FALSE)&amp;IF(AI917="","","("&amp;AI917&amp;")"),"配置错误")&amp;IF(AK917="",""," 或 "))</f>
        <v/>
      </c>
    </row>
    <row r="918" spans="1:36" x14ac:dyDescent="0.15">
      <c r="A918" s="9" t="str">
        <f t="shared" ca="1" si="480"/>
        <v/>
      </c>
      <c r="B918" s="7" t="str">
        <f ca="1">IF(OFFSET(Buff!R$6,ROW()-6,0)="","",OFFSET(Buff!R$6,ROW()-6,0))</f>
        <v/>
      </c>
      <c r="C918" s="7">
        <v>1</v>
      </c>
      <c r="D918" s="7">
        <f t="shared" ca="1" si="481"/>
        <v>1</v>
      </c>
      <c r="E918" s="10" t="str">
        <f t="shared" ca="1" si="482"/>
        <v/>
      </c>
      <c r="F918" s="11" t="str">
        <f t="shared" ca="1" si="483"/>
        <v/>
      </c>
      <c r="G918" s="11" t="str">
        <f t="shared" ca="1" si="484"/>
        <v/>
      </c>
      <c r="H918" s="11" t="str">
        <f ca="1">IF(F918="","",IFERROR(VLOOKUP(VALUE(F918),'(辅)战斗时机表'!$A$4:$C$47,3,FALSE)&amp;IF(G918="","","("&amp;G918&amp;")"),"配置错误")&amp;IF(I918="",""," 或 "))</f>
        <v/>
      </c>
      <c r="I918" s="7" t="str">
        <f t="shared" ca="1" si="485"/>
        <v/>
      </c>
      <c r="J918" s="7">
        <v>2</v>
      </c>
      <c r="K918" s="7">
        <f t="shared" ca="1" si="486"/>
        <v>1</v>
      </c>
      <c r="L918" s="10" t="str">
        <f t="shared" ca="1" si="487"/>
        <v/>
      </c>
      <c r="M918" s="11" t="str">
        <f t="shared" ca="1" si="488"/>
        <v/>
      </c>
      <c r="N918" s="11" t="str">
        <f t="shared" ca="1" si="489"/>
        <v/>
      </c>
      <c r="O918" s="11" t="str">
        <f ca="1">IF(M918="","",IFERROR(VLOOKUP(VALUE(M918),'(辅)战斗时机表'!$A$4:$C$47,3,FALSE)&amp;IF(N918="","","("&amp;N918&amp;")"),"配置错误")&amp;IF(P918="",""," 或 "))</f>
        <v/>
      </c>
      <c r="P918" s="7" t="str">
        <f t="shared" ca="1" si="490"/>
        <v/>
      </c>
      <c r="Q918" s="7">
        <v>3</v>
      </c>
      <c r="R918" s="7">
        <f t="shared" ca="1" si="491"/>
        <v>1</v>
      </c>
      <c r="S918" s="10" t="str">
        <f t="shared" ca="1" si="492"/>
        <v/>
      </c>
      <c r="T918" s="11" t="str">
        <f t="shared" ca="1" si="493"/>
        <v/>
      </c>
      <c r="U918" s="11" t="str">
        <f t="shared" ca="1" si="494"/>
        <v/>
      </c>
      <c r="V918" s="11" t="str">
        <f ca="1">IF(T918="","",IFERROR(VLOOKUP(VALUE(T918),'(辅)战斗时机表'!$A$4:$C$47,3,FALSE)&amp;IF(U918="","","("&amp;U918&amp;")"),"配置错误")&amp;IF(W918="",""," 或 "))</f>
        <v/>
      </c>
      <c r="W918" s="7" t="str">
        <f t="shared" ca="1" si="495"/>
        <v/>
      </c>
      <c r="X918" s="7">
        <v>4</v>
      </c>
      <c r="Y918" s="7">
        <f t="shared" ca="1" si="496"/>
        <v>1</v>
      </c>
      <c r="Z918" s="10" t="str">
        <f t="shared" ca="1" si="497"/>
        <v/>
      </c>
      <c r="AA918" s="11" t="str">
        <f t="shared" ca="1" si="498"/>
        <v/>
      </c>
      <c r="AB918" s="11" t="str">
        <f t="shared" ca="1" si="499"/>
        <v/>
      </c>
      <c r="AC918" s="11" t="str">
        <f ca="1">IF(AA918="","",IFERROR(VLOOKUP(VALUE(AA918),'(辅)战斗时机表'!$A$4:$C$47,3,FALSE)&amp;IF(AB918="","","("&amp;AB918&amp;")"),"配置错误")&amp;IF(AD918="",""," 或 "))</f>
        <v/>
      </c>
      <c r="AD918" s="7" t="str">
        <f t="shared" ca="1" si="500"/>
        <v/>
      </c>
      <c r="AE918" s="7">
        <v>5</v>
      </c>
      <c r="AF918" s="7">
        <f t="shared" ca="1" si="501"/>
        <v>1</v>
      </c>
      <c r="AG918" s="10" t="str">
        <f t="shared" ca="1" si="502"/>
        <v/>
      </c>
      <c r="AH918" s="11" t="str">
        <f t="shared" ca="1" si="503"/>
        <v/>
      </c>
      <c r="AI918" s="11" t="str">
        <f t="shared" ca="1" si="504"/>
        <v/>
      </c>
      <c r="AJ918" s="11" t="str">
        <f ca="1">IF(AH918="","",IFERROR(VLOOKUP(VALUE(AH918),'(辅)战斗时机表'!$A$4:$C$47,3,FALSE)&amp;IF(AI918="","","("&amp;AI918&amp;")"),"配置错误")&amp;IF(AK918="",""," 或 "))</f>
        <v/>
      </c>
    </row>
    <row r="919" spans="1:36" x14ac:dyDescent="0.15">
      <c r="A919" s="9" t="str">
        <f t="shared" ca="1" si="480"/>
        <v/>
      </c>
      <c r="B919" s="7" t="str">
        <f ca="1">IF(OFFSET(Buff!R$6,ROW()-6,0)="","",OFFSET(Buff!R$6,ROW()-6,0))</f>
        <v/>
      </c>
      <c r="C919" s="7">
        <v>1</v>
      </c>
      <c r="D919" s="7">
        <f t="shared" ca="1" si="481"/>
        <v>1</v>
      </c>
      <c r="E919" s="10" t="str">
        <f t="shared" ca="1" si="482"/>
        <v/>
      </c>
      <c r="F919" s="11" t="str">
        <f t="shared" ca="1" si="483"/>
        <v/>
      </c>
      <c r="G919" s="11" t="str">
        <f t="shared" ca="1" si="484"/>
        <v/>
      </c>
      <c r="H919" s="11" t="str">
        <f ca="1">IF(F919="","",IFERROR(VLOOKUP(VALUE(F919),'(辅)战斗时机表'!$A$4:$C$47,3,FALSE)&amp;IF(G919="","","("&amp;G919&amp;")"),"配置错误")&amp;IF(I919="",""," 或 "))</f>
        <v/>
      </c>
      <c r="I919" s="7" t="str">
        <f t="shared" ca="1" si="485"/>
        <v/>
      </c>
      <c r="J919" s="7">
        <v>2</v>
      </c>
      <c r="K919" s="7">
        <f t="shared" ca="1" si="486"/>
        <v>1</v>
      </c>
      <c r="L919" s="10" t="str">
        <f t="shared" ca="1" si="487"/>
        <v/>
      </c>
      <c r="M919" s="11" t="str">
        <f t="shared" ca="1" si="488"/>
        <v/>
      </c>
      <c r="N919" s="11" t="str">
        <f t="shared" ca="1" si="489"/>
        <v/>
      </c>
      <c r="O919" s="11" t="str">
        <f ca="1">IF(M919="","",IFERROR(VLOOKUP(VALUE(M919),'(辅)战斗时机表'!$A$4:$C$47,3,FALSE)&amp;IF(N919="","","("&amp;N919&amp;")"),"配置错误")&amp;IF(P919="",""," 或 "))</f>
        <v/>
      </c>
      <c r="P919" s="7" t="str">
        <f t="shared" ca="1" si="490"/>
        <v/>
      </c>
      <c r="Q919" s="7">
        <v>3</v>
      </c>
      <c r="R919" s="7">
        <f t="shared" ca="1" si="491"/>
        <v>1</v>
      </c>
      <c r="S919" s="10" t="str">
        <f t="shared" ca="1" si="492"/>
        <v/>
      </c>
      <c r="T919" s="11" t="str">
        <f t="shared" ca="1" si="493"/>
        <v/>
      </c>
      <c r="U919" s="11" t="str">
        <f t="shared" ca="1" si="494"/>
        <v/>
      </c>
      <c r="V919" s="11" t="str">
        <f ca="1">IF(T919="","",IFERROR(VLOOKUP(VALUE(T919),'(辅)战斗时机表'!$A$4:$C$47,3,FALSE)&amp;IF(U919="","","("&amp;U919&amp;")"),"配置错误")&amp;IF(W919="",""," 或 "))</f>
        <v/>
      </c>
      <c r="W919" s="7" t="str">
        <f t="shared" ca="1" si="495"/>
        <v/>
      </c>
      <c r="X919" s="7">
        <v>4</v>
      </c>
      <c r="Y919" s="7">
        <f t="shared" ca="1" si="496"/>
        <v>1</v>
      </c>
      <c r="Z919" s="10" t="str">
        <f t="shared" ca="1" si="497"/>
        <v/>
      </c>
      <c r="AA919" s="11" t="str">
        <f t="shared" ca="1" si="498"/>
        <v/>
      </c>
      <c r="AB919" s="11" t="str">
        <f t="shared" ca="1" si="499"/>
        <v/>
      </c>
      <c r="AC919" s="11" t="str">
        <f ca="1">IF(AA919="","",IFERROR(VLOOKUP(VALUE(AA919),'(辅)战斗时机表'!$A$4:$C$47,3,FALSE)&amp;IF(AB919="","","("&amp;AB919&amp;")"),"配置错误")&amp;IF(AD919="",""," 或 "))</f>
        <v/>
      </c>
      <c r="AD919" s="7" t="str">
        <f t="shared" ca="1" si="500"/>
        <v/>
      </c>
      <c r="AE919" s="7">
        <v>5</v>
      </c>
      <c r="AF919" s="7">
        <f t="shared" ca="1" si="501"/>
        <v>1</v>
      </c>
      <c r="AG919" s="10" t="str">
        <f t="shared" ca="1" si="502"/>
        <v/>
      </c>
      <c r="AH919" s="11" t="str">
        <f t="shared" ca="1" si="503"/>
        <v/>
      </c>
      <c r="AI919" s="11" t="str">
        <f t="shared" ca="1" si="504"/>
        <v/>
      </c>
      <c r="AJ919" s="11" t="str">
        <f ca="1">IF(AH919="","",IFERROR(VLOOKUP(VALUE(AH919),'(辅)战斗时机表'!$A$4:$C$47,3,FALSE)&amp;IF(AI919="","","("&amp;AI919&amp;")"),"配置错误")&amp;IF(AK919="",""," 或 "))</f>
        <v/>
      </c>
    </row>
    <row r="920" spans="1:36" x14ac:dyDescent="0.15">
      <c r="A920" s="9" t="str">
        <f t="shared" ca="1" si="480"/>
        <v/>
      </c>
      <c r="B920" s="7" t="str">
        <f ca="1">IF(OFFSET(Buff!R$6,ROW()-6,0)="","",OFFSET(Buff!R$6,ROW()-6,0))</f>
        <v/>
      </c>
      <c r="C920" s="7">
        <v>1</v>
      </c>
      <c r="D920" s="7">
        <f t="shared" ca="1" si="481"/>
        <v>1</v>
      </c>
      <c r="E920" s="10" t="str">
        <f t="shared" ca="1" si="482"/>
        <v/>
      </c>
      <c r="F920" s="11" t="str">
        <f t="shared" ca="1" si="483"/>
        <v/>
      </c>
      <c r="G920" s="11" t="str">
        <f t="shared" ca="1" si="484"/>
        <v/>
      </c>
      <c r="H920" s="11" t="str">
        <f ca="1">IF(F920="","",IFERROR(VLOOKUP(VALUE(F920),'(辅)战斗时机表'!$A$4:$C$47,3,FALSE)&amp;IF(G920="","","("&amp;G920&amp;")"),"配置错误")&amp;IF(I920="",""," 或 "))</f>
        <v/>
      </c>
      <c r="I920" s="7" t="str">
        <f t="shared" ca="1" si="485"/>
        <v/>
      </c>
      <c r="J920" s="7">
        <v>2</v>
      </c>
      <c r="K920" s="7">
        <f t="shared" ca="1" si="486"/>
        <v>1</v>
      </c>
      <c r="L920" s="10" t="str">
        <f t="shared" ca="1" si="487"/>
        <v/>
      </c>
      <c r="M920" s="11" t="str">
        <f t="shared" ca="1" si="488"/>
        <v/>
      </c>
      <c r="N920" s="11" t="str">
        <f t="shared" ca="1" si="489"/>
        <v/>
      </c>
      <c r="O920" s="11" t="str">
        <f ca="1">IF(M920="","",IFERROR(VLOOKUP(VALUE(M920),'(辅)战斗时机表'!$A$4:$C$47,3,FALSE)&amp;IF(N920="","","("&amp;N920&amp;")"),"配置错误")&amp;IF(P920="",""," 或 "))</f>
        <v/>
      </c>
      <c r="P920" s="7" t="str">
        <f t="shared" ca="1" si="490"/>
        <v/>
      </c>
      <c r="Q920" s="7">
        <v>3</v>
      </c>
      <c r="R920" s="7">
        <f t="shared" ca="1" si="491"/>
        <v>1</v>
      </c>
      <c r="S920" s="10" t="str">
        <f t="shared" ca="1" si="492"/>
        <v/>
      </c>
      <c r="T920" s="11" t="str">
        <f t="shared" ca="1" si="493"/>
        <v/>
      </c>
      <c r="U920" s="11" t="str">
        <f t="shared" ca="1" si="494"/>
        <v/>
      </c>
      <c r="V920" s="11" t="str">
        <f ca="1">IF(T920="","",IFERROR(VLOOKUP(VALUE(T920),'(辅)战斗时机表'!$A$4:$C$47,3,FALSE)&amp;IF(U920="","","("&amp;U920&amp;")"),"配置错误")&amp;IF(W920="",""," 或 "))</f>
        <v/>
      </c>
      <c r="W920" s="7" t="str">
        <f t="shared" ca="1" si="495"/>
        <v/>
      </c>
      <c r="X920" s="7">
        <v>4</v>
      </c>
      <c r="Y920" s="7">
        <f t="shared" ca="1" si="496"/>
        <v>1</v>
      </c>
      <c r="Z920" s="10" t="str">
        <f t="shared" ca="1" si="497"/>
        <v/>
      </c>
      <c r="AA920" s="11" t="str">
        <f t="shared" ca="1" si="498"/>
        <v/>
      </c>
      <c r="AB920" s="11" t="str">
        <f t="shared" ca="1" si="499"/>
        <v/>
      </c>
      <c r="AC920" s="11" t="str">
        <f ca="1">IF(AA920="","",IFERROR(VLOOKUP(VALUE(AA920),'(辅)战斗时机表'!$A$4:$C$47,3,FALSE)&amp;IF(AB920="","","("&amp;AB920&amp;")"),"配置错误")&amp;IF(AD920="",""," 或 "))</f>
        <v/>
      </c>
      <c r="AD920" s="7" t="str">
        <f t="shared" ca="1" si="500"/>
        <v/>
      </c>
      <c r="AE920" s="7">
        <v>5</v>
      </c>
      <c r="AF920" s="7">
        <f t="shared" ca="1" si="501"/>
        <v>1</v>
      </c>
      <c r="AG920" s="10" t="str">
        <f t="shared" ca="1" si="502"/>
        <v/>
      </c>
      <c r="AH920" s="11" t="str">
        <f t="shared" ca="1" si="503"/>
        <v/>
      </c>
      <c r="AI920" s="11" t="str">
        <f t="shared" ca="1" si="504"/>
        <v/>
      </c>
      <c r="AJ920" s="11" t="str">
        <f ca="1">IF(AH920="","",IFERROR(VLOOKUP(VALUE(AH920),'(辅)战斗时机表'!$A$4:$C$47,3,FALSE)&amp;IF(AI920="","","("&amp;AI920&amp;")"),"配置错误")&amp;IF(AK920="",""," 或 "))</f>
        <v/>
      </c>
    </row>
    <row r="921" spans="1:36" x14ac:dyDescent="0.15">
      <c r="A921" s="9" t="str">
        <f t="shared" ca="1" si="480"/>
        <v/>
      </c>
      <c r="B921" s="7" t="str">
        <f ca="1">IF(OFFSET(Buff!R$6,ROW()-6,0)="","",OFFSET(Buff!R$6,ROW()-6,0))</f>
        <v/>
      </c>
      <c r="C921" s="7">
        <v>1</v>
      </c>
      <c r="D921" s="7">
        <f t="shared" ca="1" si="481"/>
        <v>1</v>
      </c>
      <c r="E921" s="10" t="str">
        <f t="shared" ca="1" si="482"/>
        <v/>
      </c>
      <c r="F921" s="11" t="str">
        <f t="shared" ca="1" si="483"/>
        <v/>
      </c>
      <c r="G921" s="11" t="str">
        <f t="shared" ca="1" si="484"/>
        <v/>
      </c>
      <c r="H921" s="11" t="str">
        <f ca="1">IF(F921="","",IFERROR(VLOOKUP(VALUE(F921),'(辅)战斗时机表'!$A$4:$C$47,3,FALSE)&amp;IF(G921="","","("&amp;G921&amp;")"),"配置错误")&amp;IF(I921="",""," 或 "))</f>
        <v/>
      </c>
      <c r="I921" s="7" t="str">
        <f t="shared" ca="1" si="485"/>
        <v/>
      </c>
      <c r="J921" s="7">
        <v>2</v>
      </c>
      <c r="K921" s="7">
        <f t="shared" ca="1" si="486"/>
        <v>1</v>
      </c>
      <c r="L921" s="10" t="str">
        <f t="shared" ca="1" si="487"/>
        <v/>
      </c>
      <c r="M921" s="11" t="str">
        <f t="shared" ca="1" si="488"/>
        <v/>
      </c>
      <c r="N921" s="11" t="str">
        <f t="shared" ca="1" si="489"/>
        <v/>
      </c>
      <c r="O921" s="11" t="str">
        <f ca="1">IF(M921="","",IFERROR(VLOOKUP(VALUE(M921),'(辅)战斗时机表'!$A$4:$C$47,3,FALSE)&amp;IF(N921="","","("&amp;N921&amp;")"),"配置错误")&amp;IF(P921="",""," 或 "))</f>
        <v/>
      </c>
      <c r="P921" s="7" t="str">
        <f t="shared" ca="1" si="490"/>
        <v/>
      </c>
      <c r="Q921" s="7">
        <v>3</v>
      </c>
      <c r="R921" s="7">
        <f t="shared" ca="1" si="491"/>
        <v>1</v>
      </c>
      <c r="S921" s="10" t="str">
        <f t="shared" ca="1" si="492"/>
        <v/>
      </c>
      <c r="T921" s="11" t="str">
        <f t="shared" ca="1" si="493"/>
        <v/>
      </c>
      <c r="U921" s="11" t="str">
        <f t="shared" ca="1" si="494"/>
        <v/>
      </c>
      <c r="V921" s="11" t="str">
        <f ca="1">IF(T921="","",IFERROR(VLOOKUP(VALUE(T921),'(辅)战斗时机表'!$A$4:$C$47,3,FALSE)&amp;IF(U921="","","("&amp;U921&amp;")"),"配置错误")&amp;IF(W921="",""," 或 "))</f>
        <v/>
      </c>
      <c r="W921" s="7" t="str">
        <f t="shared" ca="1" si="495"/>
        <v/>
      </c>
      <c r="X921" s="7">
        <v>4</v>
      </c>
      <c r="Y921" s="7">
        <f t="shared" ca="1" si="496"/>
        <v>1</v>
      </c>
      <c r="Z921" s="10" t="str">
        <f t="shared" ca="1" si="497"/>
        <v/>
      </c>
      <c r="AA921" s="11" t="str">
        <f t="shared" ca="1" si="498"/>
        <v/>
      </c>
      <c r="AB921" s="11" t="str">
        <f t="shared" ca="1" si="499"/>
        <v/>
      </c>
      <c r="AC921" s="11" t="str">
        <f ca="1">IF(AA921="","",IFERROR(VLOOKUP(VALUE(AA921),'(辅)战斗时机表'!$A$4:$C$47,3,FALSE)&amp;IF(AB921="","","("&amp;AB921&amp;")"),"配置错误")&amp;IF(AD921="",""," 或 "))</f>
        <v/>
      </c>
      <c r="AD921" s="7" t="str">
        <f t="shared" ca="1" si="500"/>
        <v/>
      </c>
      <c r="AE921" s="7">
        <v>5</v>
      </c>
      <c r="AF921" s="7">
        <f t="shared" ca="1" si="501"/>
        <v>1</v>
      </c>
      <c r="AG921" s="10" t="str">
        <f t="shared" ca="1" si="502"/>
        <v/>
      </c>
      <c r="AH921" s="11" t="str">
        <f t="shared" ca="1" si="503"/>
        <v/>
      </c>
      <c r="AI921" s="11" t="str">
        <f t="shared" ca="1" si="504"/>
        <v/>
      </c>
      <c r="AJ921" s="11" t="str">
        <f ca="1">IF(AH921="","",IFERROR(VLOOKUP(VALUE(AH921),'(辅)战斗时机表'!$A$4:$C$47,3,FALSE)&amp;IF(AI921="","","("&amp;AI921&amp;")"),"配置错误")&amp;IF(AK921="",""," 或 "))</f>
        <v/>
      </c>
    </row>
    <row r="922" spans="1:36" x14ac:dyDescent="0.15">
      <c r="A922" s="9" t="str">
        <f t="shared" ca="1" si="480"/>
        <v/>
      </c>
      <c r="B922" s="7" t="str">
        <f ca="1">IF(OFFSET(Buff!R$6,ROW()-6,0)="","",OFFSET(Buff!R$6,ROW()-6,0))</f>
        <v/>
      </c>
      <c r="C922" s="7">
        <v>1</v>
      </c>
      <c r="D922" s="7">
        <f t="shared" ca="1" si="481"/>
        <v>1</v>
      </c>
      <c r="E922" s="10" t="str">
        <f t="shared" ca="1" si="482"/>
        <v/>
      </c>
      <c r="F922" s="11" t="str">
        <f t="shared" ca="1" si="483"/>
        <v/>
      </c>
      <c r="G922" s="11" t="str">
        <f t="shared" ca="1" si="484"/>
        <v/>
      </c>
      <c r="H922" s="11" t="str">
        <f ca="1">IF(F922="","",IFERROR(VLOOKUP(VALUE(F922),'(辅)战斗时机表'!$A$4:$C$47,3,FALSE)&amp;IF(G922="","","("&amp;G922&amp;")"),"配置错误")&amp;IF(I922="",""," 或 "))</f>
        <v/>
      </c>
      <c r="I922" s="7" t="str">
        <f t="shared" ca="1" si="485"/>
        <v/>
      </c>
      <c r="J922" s="7">
        <v>2</v>
      </c>
      <c r="K922" s="7">
        <f t="shared" ca="1" si="486"/>
        <v>1</v>
      </c>
      <c r="L922" s="10" t="str">
        <f t="shared" ca="1" si="487"/>
        <v/>
      </c>
      <c r="M922" s="11" t="str">
        <f t="shared" ca="1" si="488"/>
        <v/>
      </c>
      <c r="N922" s="11" t="str">
        <f t="shared" ca="1" si="489"/>
        <v/>
      </c>
      <c r="O922" s="11" t="str">
        <f ca="1">IF(M922="","",IFERROR(VLOOKUP(VALUE(M922),'(辅)战斗时机表'!$A$4:$C$47,3,FALSE)&amp;IF(N922="","","("&amp;N922&amp;")"),"配置错误")&amp;IF(P922="",""," 或 "))</f>
        <v/>
      </c>
      <c r="P922" s="7" t="str">
        <f t="shared" ca="1" si="490"/>
        <v/>
      </c>
      <c r="Q922" s="7">
        <v>3</v>
      </c>
      <c r="R922" s="7">
        <f t="shared" ca="1" si="491"/>
        <v>1</v>
      </c>
      <c r="S922" s="10" t="str">
        <f t="shared" ca="1" si="492"/>
        <v/>
      </c>
      <c r="T922" s="11" t="str">
        <f t="shared" ca="1" si="493"/>
        <v/>
      </c>
      <c r="U922" s="11" t="str">
        <f t="shared" ca="1" si="494"/>
        <v/>
      </c>
      <c r="V922" s="11" t="str">
        <f ca="1">IF(T922="","",IFERROR(VLOOKUP(VALUE(T922),'(辅)战斗时机表'!$A$4:$C$47,3,FALSE)&amp;IF(U922="","","("&amp;U922&amp;")"),"配置错误")&amp;IF(W922="",""," 或 "))</f>
        <v/>
      </c>
      <c r="W922" s="7" t="str">
        <f t="shared" ca="1" si="495"/>
        <v/>
      </c>
      <c r="X922" s="7">
        <v>4</v>
      </c>
      <c r="Y922" s="7">
        <f t="shared" ca="1" si="496"/>
        <v>1</v>
      </c>
      <c r="Z922" s="10" t="str">
        <f t="shared" ca="1" si="497"/>
        <v/>
      </c>
      <c r="AA922" s="11" t="str">
        <f t="shared" ca="1" si="498"/>
        <v/>
      </c>
      <c r="AB922" s="11" t="str">
        <f t="shared" ca="1" si="499"/>
        <v/>
      </c>
      <c r="AC922" s="11" t="str">
        <f ca="1">IF(AA922="","",IFERROR(VLOOKUP(VALUE(AA922),'(辅)战斗时机表'!$A$4:$C$47,3,FALSE)&amp;IF(AB922="","","("&amp;AB922&amp;")"),"配置错误")&amp;IF(AD922="",""," 或 "))</f>
        <v/>
      </c>
      <c r="AD922" s="7" t="str">
        <f t="shared" ca="1" si="500"/>
        <v/>
      </c>
      <c r="AE922" s="7">
        <v>5</v>
      </c>
      <c r="AF922" s="7">
        <f t="shared" ca="1" si="501"/>
        <v>1</v>
      </c>
      <c r="AG922" s="10" t="str">
        <f t="shared" ca="1" si="502"/>
        <v/>
      </c>
      <c r="AH922" s="11" t="str">
        <f t="shared" ca="1" si="503"/>
        <v/>
      </c>
      <c r="AI922" s="11" t="str">
        <f t="shared" ca="1" si="504"/>
        <v/>
      </c>
      <c r="AJ922" s="11" t="str">
        <f ca="1">IF(AH922="","",IFERROR(VLOOKUP(VALUE(AH922),'(辅)战斗时机表'!$A$4:$C$47,3,FALSE)&amp;IF(AI922="","","("&amp;AI922&amp;")"),"配置错误")&amp;IF(AK922="",""," 或 "))</f>
        <v/>
      </c>
    </row>
    <row r="923" spans="1:36" x14ac:dyDescent="0.15">
      <c r="A923" s="9" t="str">
        <f t="shared" ca="1" si="480"/>
        <v/>
      </c>
      <c r="B923" s="7" t="str">
        <f ca="1">IF(OFFSET(Buff!R$6,ROW()-6,0)="","",OFFSET(Buff!R$6,ROW()-6,0))</f>
        <v/>
      </c>
      <c r="C923" s="7">
        <v>1</v>
      </c>
      <c r="D923" s="7">
        <f t="shared" ca="1" si="481"/>
        <v>1</v>
      </c>
      <c r="E923" s="10" t="str">
        <f t="shared" ca="1" si="482"/>
        <v/>
      </c>
      <c r="F923" s="11" t="str">
        <f t="shared" ca="1" si="483"/>
        <v/>
      </c>
      <c r="G923" s="11" t="str">
        <f t="shared" ca="1" si="484"/>
        <v/>
      </c>
      <c r="H923" s="11" t="str">
        <f ca="1">IF(F923="","",IFERROR(VLOOKUP(VALUE(F923),'(辅)战斗时机表'!$A$4:$C$47,3,FALSE)&amp;IF(G923="","","("&amp;G923&amp;")"),"配置错误")&amp;IF(I923="",""," 或 "))</f>
        <v/>
      </c>
      <c r="I923" s="7" t="str">
        <f t="shared" ca="1" si="485"/>
        <v/>
      </c>
      <c r="J923" s="7">
        <v>2</v>
      </c>
      <c r="K923" s="7">
        <f t="shared" ca="1" si="486"/>
        <v>1</v>
      </c>
      <c r="L923" s="10" t="str">
        <f t="shared" ca="1" si="487"/>
        <v/>
      </c>
      <c r="M923" s="11" t="str">
        <f t="shared" ca="1" si="488"/>
        <v/>
      </c>
      <c r="N923" s="11" t="str">
        <f t="shared" ca="1" si="489"/>
        <v/>
      </c>
      <c r="O923" s="11" t="str">
        <f ca="1">IF(M923="","",IFERROR(VLOOKUP(VALUE(M923),'(辅)战斗时机表'!$A$4:$C$47,3,FALSE)&amp;IF(N923="","","("&amp;N923&amp;")"),"配置错误")&amp;IF(P923="",""," 或 "))</f>
        <v/>
      </c>
      <c r="P923" s="7" t="str">
        <f t="shared" ca="1" si="490"/>
        <v/>
      </c>
      <c r="Q923" s="7">
        <v>3</v>
      </c>
      <c r="R923" s="7">
        <f t="shared" ca="1" si="491"/>
        <v>1</v>
      </c>
      <c r="S923" s="10" t="str">
        <f t="shared" ca="1" si="492"/>
        <v/>
      </c>
      <c r="T923" s="11" t="str">
        <f t="shared" ca="1" si="493"/>
        <v/>
      </c>
      <c r="U923" s="11" t="str">
        <f t="shared" ca="1" si="494"/>
        <v/>
      </c>
      <c r="V923" s="11" t="str">
        <f ca="1">IF(T923="","",IFERROR(VLOOKUP(VALUE(T923),'(辅)战斗时机表'!$A$4:$C$47,3,FALSE)&amp;IF(U923="","","("&amp;U923&amp;")"),"配置错误")&amp;IF(W923="",""," 或 "))</f>
        <v/>
      </c>
      <c r="W923" s="7" t="str">
        <f t="shared" ca="1" si="495"/>
        <v/>
      </c>
      <c r="X923" s="7">
        <v>4</v>
      </c>
      <c r="Y923" s="7">
        <f t="shared" ca="1" si="496"/>
        <v>1</v>
      </c>
      <c r="Z923" s="10" t="str">
        <f t="shared" ca="1" si="497"/>
        <v/>
      </c>
      <c r="AA923" s="11" t="str">
        <f t="shared" ca="1" si="498"/>
        <v/>
      </c>
      <c r="AB923" s="11" t="str">
        <f t="shared" ca="1" si="499"/>
        <v/>
      </c>
      <c r="AC923" s="11" t="str">
        <f ca="1">IF(AA923="","",IFERROR(VLOOKUP(VALUE(AA923),'(辅)战斗时机表'!$A$4:$C$47,3,FALSE)&amp;IF(AB923="","","("&amp;AB923&amp;")"),"配置错误")&amp;IF(AD923="",""," 或 "))</f>
        <v/>
      </c>
      <c r="AD923" s="7" t="str">
        <f t="shared" ca="1" si="500"/>
        <v/>
      </c>
      <c r="AE923" s="7">
        <v>5</v>
      </c>
      <c r="AF923" s="7">
        <f t="shared" ca="1" si="501"/>
        <v>1</v>
      </c>
      <c r="AG923" s="10" t="str">
        <f t="shared" ca="1" si="502"/>
        <v/>
      </c>
      <c r="AH923" s="11" t="str">
        <f t="shared" ca="1" si="503"/>
        <v/>
      </c>
      <c r="AI923" s="11" t="str">
        <f t="shared" ca="1" si="504"/>
        <v/>
      </c>
      <c r="AJ923" s="11" t="str">
        <f ca="1">IF(AH923="","",IFERROR(VLOOKUP(VALUE(AH923),'(辅)战斗时机表'!$A$4:$C$47,3,FALSE)&amp;IF(AI923="","","("&amp;AI923&amp;")"),"配置错误")&amp;IF(AK923="",""," 或 "))</f>
        <v/>
      </c>
    </row>
    <row r="924" spans="1:36" x14ac:dyDescent="0.15">
      <c r="A924" s="9" t="str">
        <f t="shared" ca="1" si="480"/>
        <v/>
      </c>
      <c r="B924" s="7" t="str">
        <f ca="1">IF(OFFSET(Buff!R$6,ROW()-6,0)="","",OFFSET(Buff!R$6,ROW()-6,0))</f>
        <v/>
      </c>
      <c r="C924" s="7">
        <v>1</v>
      </c>
      <c r="D924" s="7">
        <f t="shared" ca="1" si="481"/>
        <v>1</v>
      </c>
      <c r="E924" s="10" t="str">
        <f t="shared" ca="1" si="482"/>
        <v/>
      </c>
      <c r="F924" s="11" t="str">
        <f t="shared" ca="1" si="483"/>
        <v/>
      </c>
      <c r="G924" s="11" t="str">
        <f t="shared" ca="1" si="484"/>
        <v/>
      </c>
      <c r="H924" s="11" t="str">
        <f ca="1">IF(F924="","",IFERROR(VLOOKUP(VALUE(F924),'(辅)战斗时机表'!$A$4:$C$47,3,FALSE)&amp;IF(G924="","","("&amp;G924&amp;")"),"配置错误")&amp;IF(I924="",""," 或 "))</f>
        <v/>
      </c>
      <c r="I924" s="7" t="str">
        <f t="shared" ca="1" si="485"/>
        <v/>
      </c>
      <c r="J924" s="7">
        <v>2</v>
      </c>
      <c r="K924" s="7">
        <f t="shared" ca="1" si="486"/>
        <v>1</v>
      </c>
      <c r="L924" s="10" t="str">
        <f t="shared" ca="1" si="487"/>
        <v/>
      </c>
      <c r="M924" s="11" t="str">
        <f t="shared" ca="1" si="488"/>
        <v/>
      </c>
      <c r="N924" s="11" t="str">
        <f t="shared" ca="1" si="489"/>
        <v/>
      </c>
      <c r="O924" s="11" t="str">
        <f ca="1">IF(M924="","",IFERROR(VLOOKUP(VALUE(M924),'(辅)战斗时机表'!$A$4:$C$47,3,FALSE)&amp;IF(N924="","","("&amp;N924&amp;")"),"配置错误")&amp;IF(P924="",""," 或 "))</f>
        <v/>
      </c>
      <c r="P924" s="7" t="str">
        <f t="shared" ca="1" si="490"/>
        <v/>
      </c>
      <c r="Q924" s="7">
        <v>3</v>
      </c>
      <c r="R924" s="7">
        <f t="shared" ca="1" si="491"/>
        <v>1</v>
      </c>
      <c r="S924" s="10" t="str">
        <f t="shared" ca="1" si="492"/>
        <v/>
      </c>
      <c r="T924" s="11" t="str">
        <f t="shared" ca="1" si="493"/>
        <v/>
      </c>
      <c r="U924" s="11" t="str">
        <f t="shared" ca="1" si="494"/>
        <v/>
      </c>
      <c r="V924" s="11" t="str">
        <f ca="1">IF(T924="","",IFERROR(VLOOKUP(VALUE(T924),'(辅)战斗时机表'!$A$4:$C$47,3,FALSE)&amp;IF(U924="","","("&amp;U924&amp;")"),"配置错误")&amp;IF(W924="",""," 或 "))</f>
        <v/>
      </c>
      <c r="W924" s="7" t="str">
        <f t="shared" ca="1" si="495"/>
        <v/>
      </c>
      <c r="X924" s="7">
        <v>4</v>
      </c>
      <c r="Y924" s="7">
        <f t="shared" ca="1" si="496"/>
        <v>1</v>
      </c>
      <c r="Z924" s="10" t="str">
        <f t="shared" ca="1" si="497"/>
        <v/>
      </c>
      <c r="AA924" s="11" t="str">
        <f t="shared" ca="1" si="498"/>
        <v/>
      </c>
      <c r="AB924" s="11" t="str">
        <f t="shared" ca="1" si="499"/>
        <v/>
      </c>
      <c r="AC924" s="11" t="str">
        <f ca="1">IF(AA924="","",IFERROR(VLOOKUP(VALUE(AA924),'(辅)战斗时机表'!$A$4:$C$47,3,FALSE)&amp;IF(AB924="","","("&amp;AB924&amp;")"),"配置错误")&amp;IF(AD924="",""," 或 "))</f>
        <v/>
      </c>
      <c r="AD924" s="7" t="str">
        <f t="shared" ca="1" si="500"/>
        <v/>
      </c>
      <c r="AE924" s="7">
        <v>5</v>
      </c>
      <c r="AF924" s="7">
        <f t="shared" ca="1" si="501"/>
        <v>1</v>
      </c>
      <c r="AG924" s="10" t="str">
        <f t="shared" ca="1" si="502"/>
        <v/>
      </c>
      <c r="AH924" s="11" t="str">
        <f t="shared" ca="1" si="503"/>
        <v/>
      </c>
      <c r="AI924" s="11" t="str">
        <f t="shared" ca="1" si="504"/>
        <v/>
      </c>
      <c r="AJ924" s="11" t="str">
        <f ca="1">IF(AH924="","",IFERROR(VLOOKUP(VALUE(AH924),'(辅)战斗时机表'!$A$4:$C$47,3,FALSE)&amp;IF(AI924="","","("&amp;AI924&amp;")"),"配置错误")&amp;IF(AK924="",""," 或 "))</f>
        <v/>
      </c>
    </row>
    <row r="925" spans="1:36" x14ac:dyDescent="0.15">
      <c r="A925" s="9" t="str">
        <f t="shared" ca="1" si="480"/>
        <v/>
      </c>
      <c r="B925" s="7" t="str">
        <f ca="1">IF(OFFSET(Buff!R$6,ROW()-6,0)="","",OFFSET(Buff!R$6,ROW()-6,0))</f>
        <v/>
      </c>
      <c r="C925" s="7">
        <v>1</v>
      </c>
      <c r="D925" s="7">
        <f t="shared" ca="1" si="481"/>
        <v>1</v>
      </c>
      <c r="E925" s="10" t="str">
        <f t="shared" ca="1" si="482"/>
        <v/>
      </c>
      <c r="F925" s="11" t="str">
        <f t="shared" ca="1" si="483"/>
        <v/>
      </c>
      <c r="G925" s="11" t="str">
        <f t="shared" ca="1" si="484"/>
        <v/>
      </c>
      <c r="H925" s="11" t="str">
        <f ca="1">IF(F925="","",IFERROR(VLOOKUP(VALUE(F925),'(辅)战斗时机表'!$A$4:$C$47,3,FALSE)&amp;IF(G925="","","("&amp;G925&amp;")"),"配置错误")&amp;IF(I925="",""," 或 "))</f>
        <v/>
      </c>
      <c r="I925" s="7" t="str">
        <f t="shared" ca="1" si="485"/>
        <v/>
      </c>
      <c r="J925" s="7">
        <v>2</v>
      </c>
      <c r="K925" s="7">
        <f t="shared" ca="1" si="486"/>
        <v>1</v>
      </c>
      <c r="L925" s="10" t="str">
        <f t="shared" ca="1" si="487"/>
        <v/>
      </c>
      <c r="M925" s="11" t="str">
        <f t="shared" ca="1" si="488"/>
        <v/>
      </c>
      <c r="N925" s="11" t="str">
        <f t="shared" ca="1" si="489"/>
        <v/>
      </c>
      <c r="O925" s="11" t="str">
        <f ca="1">IF(M925="","",IFERROR(VLOOKUP(VALUE(M925),'(辅)战斗时机表'!$A$4:$C$47,3,FALSE)&amp;IF(N925="","","("&amp;N925&amp;")"),"配置错误")&amp;IF(P925="",""," 或 "))</f>
        <v/>
      </c>
      <c r="P925" s="7" t="str">
        <f t="shared" ca="1" si="490"/>
        <v/>
      </c>
      <c r="Q925" s="7">
        <v>3</v>
      </c>
      <c r="R925" s="7">
        <f t="shared" ca="1" si="491"/>
        <v>1</v>
      </c>
      <c r="S925" s="10" t="str">
        <f t="shared" ca="1" si="492"/>
        <v/>
      </c>
      <c r="T925" s="11" t="str">
        <f t="shared" ca="1" si="493"/>
        <v/>
      </c>
      <c r="U925" s="11" t="str">
        <f t="shared" ca="1" si="494"/>
        <v/>
      </c>
      <c r="V925" s="11" t="str">
        <f ca="1">IF(T925="","",IFERROR(VLOOKUP(VALUE(T925),'(辅)战斗时机表'!$A$4:$C$47,3,FALSE)&amp;IF(U925="","","("&amp;U925&amp;")"),"配置错误")&amp;IF(W925="",""," 或 "))</f>
        <v/>
      </c>
      <c r="W925" s="7" t="str">
        <f t="shared" ca="1" si="495"/>
        <v/>
      </c>
      <c r="X925" s="7">
        <v>4</v>
      </c>
      <c r="Y925" s="7">
        <f t="shared" ca="1" si="496"/>
        <v>1</v>
      </c>
      <c r="Z925" s="10" t="str">
        <f t="shared" ca="1" si="497"/>
        <v/>
      </c>
      <c r="AA925" s="11" t="str">
        <f t="shared" ca="1" si="498"/>
        <v/>
      </c>
      <c r="AB925" s="11" t="str">
        <f t="shared" ca="1" si="499"/>
        <v/>
      </c>
      <c r="AC925" s="11" t="str">
        <f ca="1">IF(AA925="","",IFERROR(VLOOKUP(VALUE(AA925),'(辅)战斗时机表'!$A$4:$C$47,3,FALSE)&amp;IF(AB925="","","("&amp;AB925&amp;")"),"配置错误")&amp;IF(AD925="",""," 或 "))</f>
        <v/>
      </c>
      <c r="AD925" s="7" t="str">
        <f t="shared" ca="1" si="500"/>
        <v/>
      </c>
      <c r="AE925" s="7">
        <v>5</v>
      </c>
      <c r="AF925" s="7">
        <f t="shared" ca="1" si="501"/>
        <v>1</v>
      </c>
      <c r="AG925" s="10" t="str">
        <f t="shared" ca="1" si="502"/>
        <v/>
      </c>
      <c r="AH925" s="11" t="str">
        <f t="shared" ca="1" si="503"/>
        <v/>
      </c>
      <c r="AI925" s="11" t="str">
        <f t="shared" ca="1" si="504"/>
        <v/>
      </c>
      <c r="AJ925" s="11" t="str">
        <f ca="1">IF(AH925="","",IFERROR(VLOOKUP(VALUE(AH925),'(辅)战斗时机表'!$A$4:$C$47,3,FALSE)&amp;IF(AI925="","","("&amp;AI925&amp;")"),"配置错误")&amp;IF(AK925="",""," 或 "))</f>
        <v/>
      </c>
    </row>
    <row r="926" spans="1:36" x14ac:dyDescent="0.15">
      <c r="A926" s="9" t="str">
        <f t="shared" ca="1" si="480"/>
        <v/>
      </c>
      <c r="B926" s="7" t="str">
        <f ca="1">IF(OFFSET(Buff!R$6,ROW()-6,0)="","",OFFSET(Buff!R$6,ROW()-6,0))</f>
        <v/>
      </c>
      <c r="C926" s="7">
        <v>1</v>
      </c>
      <c r="D926" s="7">
        <f t="shared" ca="1" si="481"/>
        <v>1</v>
      </c>
      <c r="E926" s="10" t="str">
        <f t="shared" ca="1" si="482"/>
        <v/>
      </c>
      <c r="F926" s="11" t="str">
        <f t="shared" ca="1" si="483"/>
        <v/>
      </c>
      <c r="G926" s="11" t="str">
        <f t="shared" ca="1" si="484"/>
        <v/>
      </c>
      <c r="H926" s="11" t="str">
        <f ca="1">IF(F926="","",IFERROR(VLOOKUP(VALUE(F926),'(辅)战斗时机表'!$A$4:$C$47,3,FALSE)&amp;IF(G926="","","("&amp;G926&amp;")"),"配置错误")&amp;IF(I926="",""," 或 "))</f>
        <v/>
      </c>
      <c r="I926" s="7" t="str">
        <f t="shared" ca="1" si="485"/>
        <v/>
      </c>
      <c r="J926" s="7">
        <v>2</v>
      </c>
      <c r="K926" s="7">
        <f t="shared" ca="1" si="486"/>
        <v>1</v>
      </c>
      <c r="L926" s="10" t="str">
        <f t="shared" ca="1" si="487"/>
        <v/>
      </c>
      <c r="M926" s="11" t="str">
        <f t="shared" ca="1" si="488"/>
        <v/>
      </c>
      <c r="N926" s="11" t="str">
        <f t="shared" ca="1" si="489"/>
        <v/>
      </c>
      <c r="O926" s="11" t="str">
        <f ca="1">IF(M926="","",IFERROR(VLOOKUP(VALUE(M926),'(辅)战斗时机表'!$A$4:$C$47,3,FALSE)&amp;IF(N926="","","("&amp;N926&amp;")"),"配置错误")&amp;IF(P926="",""," 或 "))</f>
        <v/>
      </c>
      <c r="P926" s="7" t="str">
        <f t="shared" ca="1" si="490"/>
        <v/>
      </c>
      <c r="Q926" s="7">
        <v>3</v>
      </c>
      <c r="R926" s="7">
        <f t="shared" ca="1" si="491"/>
        <v>1</v>
      </c>
      <c r="S926" s="10" t="str">
        <f t="shared" ca="1" si="492"/>
        <v/>
      </c>
      <c r="T926" s="11" t="str">
        <f t="shared" ca="1" si="493"/>
        <v/>
      </c>
      <c r="U926" s="11" t="str">
        <f t="shared" ca="1" si="494"/>
        <v/>
      </c>
      <c r="V926" s="11" t="str">
        <f ca="1">IF(T926="","",IFERROR(VLOOKUP(VALUE(T926),'(辅)战斗时机表'!$A$4:$C$47,3,FALSE)&amp;IF(U926="","","("&amp;U926&amp;")"),"配置错误")&amp;IF(W926="",""," 或 "))</f>
        <v/>
      </c>
      <c r="W926" s="7" t="str">
        <f t="shared" ca="1" si="495"/>
        <v/>
      </c>
      <c r="X926" s="7">
        <v>4</v>
      </c>
      <c r="Y926" s="7">
        <f t="shared" ca="1" si="496"/>
        <v>1</v>
      </c>
      <c r="Z926" s="10" t="str">
        <f t="shared" ca="1" si="497"/>
        <v/>
      </c>
      <c r="AA926" s="11" t="str">
        <f t="shared" ca="1" si="498"/>
        <v/>
      </c>
      <c r="AB926" s="11" t="str">
        <f t="shared" ca="1" si="499"/>
        <v/>
      </c>
      <c r="AC926" s="11" t="str">
        <f ca="1">IF(AA926="","",IFERROR(VLOOKUP(VALUE(AA926),'(辅)战斗时机表'!$A$4:$C$47,3,FALSE)&amp;IF(AB926="","","("&amp;AB926&amp;")"),"配置错误")&amp;IF(AD926="",""," 或 "))</f>
        <v/>
      </c>
      <c r="AD926" s="7" t="str">
        <f t="shared" ca="1" si="500"/>
        <v/>
      </c>
      <c r="AE926" s="7">
        <v>5</v>
      </c>
      <c r="AF926" s="7">
        <f t="shared" ca="1" si="501"/>
        <v>1</v>
      </c>
      <c r="AG926" s="10" t="str">
        <f t="shared" ca="1" si="502"/>
        <v/>
      </c>
      <c r="AH926" s="11" t="str">
        <f t="shared" ca="1" si="503"/>
        <v/>
      </c>
      <c r="AI926" s="11" t="str">
        <f t="shared" ca="1" si="504"/>
        <v/>
      </c>
      <c r="AJ926" s="11" t="str">
        <f ca="1">IF(AH926="","",IFERROR(VLOOKUP(VALUE(AH926),'(辅)战斗时机表'!$A$4:$C$47,3,FALSE)&amp;IF(AI926="","","("&amp;AI926&amp;")"),"配置错误")&amp;IF(AK926="",""," 或 "))</f>
        <v/>
      </c>
    </row>
    <row r="927" spans="1:36" x14ac:dyDescent="0.15">
      <c r="A927" s="9" t="str">
        <f t="shared" ca="1" si="480"/>
        <v/>
      </c>
      <c r="B927" s="7" t="str">
        <f ca="1">IF(OFFSET(Buff!R$6,ROW()-6,0)="","",OFFSET(Buff!R$6,ROW()-6,0))</f>
        <v/>
      </c>
      <c r="C927" s="7">
        <v>1</v>
      </c>
      <c r="D927" s="7">
        <f t="shared" ca="1" si="481"/>
        <v>1</v>
      </c>
      <c r="E927" s="10" t="str">
        <f t="shared" ca="1" si="482"/>
        <v/>
      </c>
      <c r="F927" s="11" t="str">
        <f t="shared" ca="1" si="483"/>
        <v/>
      </c>
      <c r="G927" s="11" t="str">
        <f t="shared" ca="1" si="484"/>
        <v/>
      </c>
      <c r="H927" s="11" t="str">
        <f ca="1">IF(F927="","",IFERROR(VLOOKUP(VALUE(F927),'(辅)战斗时机表'!$A$4:$C$47,3,FALSE)&amp;IF(G927="","","("&amp;G927&amp;")"),"配置错误")&amp;IF(I927="",""," 或 "))</f>
        <v/>
      </c>
      <c r="I927" s="7" t="str">
        <f t="shared" ca="1" si="485"/>
        <v/>
      </c>
      <c r="J927" s="7">
        <v>2</v>
      </c>
      <c r="K927" s="7">
        <f t="shared" ca="1" si="486"/>
        <v>1</v>
      </c>
      <c r="L927" s="10" t="str">
        <f t="shared" ca="1" si="487"/>
        <v/>
      </c>
      <c r="M927" s="11" t="str">
        <f t="shared" ca="1" si="488"/>
        <v/>
      </c>
      <c r="N927" s="11" t="str">
        <f t="shared" ca="1" si="489"/>
        <v/>
      </c>
      <c r="O927" s="11" t="str">
        <f ca="1">IF(M927="","",IFERROR(VLOOKUP(VALUE(M927),'(辅)战斗时机表'!$A$4:$C$47,3,FALSE)&amp;IF(N927="","","("&amp;N927&amp;")"),"配置错误")&amp;IF(P927="",""," 或 "))</f>
        <v/>
      </c>
      <c r="P927" s="7" t="str">
        <f t="shared" ca="1" si="490"/>
        <v/>
      </c>
      <c r="Q927" s="7">
        <v>3</v>
      </c>
      <c r="R927" s="7">
        <f t="shared" ca="1" si="491"/>
        <v>1</v>
      </c>
      <c r="S927" s="10" t="str">
        <f t="shared" ca="1" si="492"/>
        <v/>
      </c>
      <c r="T927" s="11" t="str">
        <f t="shared" ca="1" si="493"/>
        <v/>
      </c>
      <c r="U927" s="11" t="str">
        <f t="shared" ca="1" si="494"/>
        <v/>
      </c>
      <c r="V927" s="11" t="str">
        <f ca="1">IF(T927="","",IFERROR(VLOOKUP(VALUE(T927),'(辅)战斗时机表'!$A$4:$C$47,3,FALSE)&amp;IF(U927="","","("&amp;U927&amp;")"),"配置错误")&amp;IF(W927="",""," 或 "))</f>
        <v/>
      </c>
      <c r="W927" s="7" t="str">
        <f t="shared" ca="1" si="495"/>
        <v/>
      </c>
      <c r="X927" s="7">
        <v>4</v>
      </c>
      <c r="Y927" s="7">
        <f t="shared" ca="1" si="496"/>
        <v>1</v>
      </c>
      <c r="Z927" s="10" t="str">
        <f t="shared" ca="1" si="497"/>
        <v/>
      </c>
      <c r="AA927" s="11" t="str">
        <f t="shared" ca="1" si="498"/>
        <v/>
      </c>
      <c r="AB927" s="11" t="str">
        <f t="shared" ca="1" si="499"/>
        <v/>
      </c>
      <c r="AC927" s="11" t="str">
        <f ca="1">IF(AA927="","",IFERROR(VLOOKUP(VALUE(AA927),'(辅)战斗时机表'!$A$4:$C$47,3,FALSE)&amp;IF(AB927="","","("&amp;AB927&amp;")"),"配置错误")&amp;IF(AD927="",""," 或 "))</f>
        <v/>
      </c>
      <c r="AD927" s="7" t="str">
        <f t="shared" ca="1" si="500"/>
        <v/>
      </c>
      <c r="AE927" s="7">
        <v>5</v>
      </c>
      <c r="AF927" s="7">
        <f t="shared" ca="1" si="501"/>
        <v>1</v>
      </c>
      <c r="AG927" s="10" t="str">
        <f t="shared" ca="1" si="502"/>
        <v/>
      </c>
      <c r="AH927" s="11" t="str">
        <f t="shared" ca="1" si="503"/>
        <v/>
      </c>
      <c r="AI927" s="11" t="str">
        <f t="shared" ca="1" si="504"/>
        <v/>
      </c>
      <c r="AJ927" s="11" t="str">
        <f ca="1">IF(AH927="","",IFERROR(VLOOKUP(VALUE(AH927),'(辅)战斗时机表'!$A$4:$C$47,3,FALSE)&amp;IF(AI927="","","("&amp;AI927&amp;")"),"配置错误")&amp;IF(AK927="",""," 或 "))</f>
        <v/>
      </c>
    </row>
    <row r="928" spans="1:36" x14ac:dyDescent="0.15">
      <c r="A928" s="9" t="str">
        <f t="shared" ca="1" si="480"/>
        <v/>
      </c>
      <c r="B928" s="7" t="str">
        <f ca="1">IF(OFFSET(Buff!R$6,ROW()-6,0)="","",OFFSET(Buff!R$6,ROW()-6,0))</f>
        <v/>
      </c>
      <c r="C928" s="7">
        <v>1</v>
      </c>
      <c r="D928" s="7">
        <f t="shared" ca="1" si="481"/>
        <v>1</v>
      </c>
      <c r="E928" s="10" t="str">
        <f t="shared" ca="1" si="482"/>
        <v/>
      </c>
      <c r="F928" s="11" t="str">
        <f t="shared" ca="1" si="483"/>
        <v/>
      </c>
      <c r="G928" s="11" t="str">
        <f t="shared" ca="1" si="484"/>
        <v/>
      </c>
      <c r="H928" s="11" t="str">
        <f ca="1">IF(F928="","",IFERROR(VLOOKUP(VALUE(F928),'(辅)战斗时机表'!$A$4:$C$47,3,FALSE)&amp;IF(G928="","","("&amp;G928&amp;")"),"配置错误")&amp;IF(I928="",""," 或 "))</f>
        <v/>
      </c>
      <c r="I928" s="7" t="str">
        <f t="shared" ca="1" si="485"/>
        <v/>
      </c>
      <c r="J928" s="7">
        <v>2</v>
      </c>
      <c r="K928" s="7">
        <f t="shared" ca="1" si="486"/>
        <v>1</v>
      </c>
      <c r="L928" s="10" t="str">
        <f t="shared" ca="1" si="487"/>
        <v/>
      </c>
      <c r="M928" s="11" t="str">
        <f t="shared" ca="1" si="488"/>
        <v/>
      </c>
      <c r="N928" s="11" t="str">
        <f t="shared" ca="1" si="489"/>
        <v/>
      </c>
      <c r="O928" s="11" t="str">
        <f ca="1">IF(M928="","",IFERROR(VLOOKUP(VALUE(M928),'(辅)战斗时机表'!$A$4:$C$47,3,FALSE)&amp;IF(N928="","","("&amp;N928&amp;")"),"配置错误")&amp;IF(P928="",""," 或 "))</f>
        <v/>
      </c>
      <c r="P928" s="7" t="str">
        <f t="shared" ca="1" si="490"/>
        <v/>
      </c>
      <c r="Q928" s="7">
        <v>3</v>
      </c>
      <c r="R928" s="7">
        <f t="shared" ca="1" si="491"/>
        <v>1</v>
      </c>
      <c r="S928" s="10" t="str">
        <f t="shared" ca="1" si="492"/>
        <v/>
      </c>
      <c r="T928" s="11" t="str">
        <f t="shared" ca="1" si="493"/>
        <v/>
      </c>
      <c r="U928" s="11" t="str">
        <f t="shared" ca="1" si="494"/>
        <v/>
      </c>
      <c r="V928" s="11" t="str">
        <f ca="1">IF(T928="","",IFERROR(VLOOKUP(VALUE(T928),'(辅)战斗时机表'!$A$4:$C$47,3,FALSE)&amp;IF(U928="","","("&amp;U928&amp;")"),"配置错误")&amp;IF(W928="",""," 或 "))</f>
        <v/>
      </c>
      <c r="W928" s="7" t="str">
        <f t="shared" ca="1" si="495"/>
        <v/>
      </c>
      <c r="X928" s="7">
        <v>4</v>
      </c>
      <c r="Y928" s="7">
        <f t="shared" ca="1" si="496"/>
        <v>1</v>
      </c>
      <c r="Z928" s="10" t="str">
        <f t="shared" ca="1" si="497"/>
        <v/>
      </c>
      <c r="AA928" s="11" t="str">
        <f t="shared" ca="1" si="498"/>
        <v/>
      </c>
      <c r="AB928" s="11" t="str">
        <f t="shared" ca="1" si="499"/>
        <v/>
      </c>
      <c r="AC928" s="11" t="str">
        <f ca="1">IF(AA928="","",IFERROR(VLOOKUP(VALUE(AA928),'(辅)战斗时机表'!$A$4:$C$47,3,FALSE)&amp;IF(AB928="","","("&amp;AB928&amp;")"),"配置错误")&amp;IF(AD928="",""," 或 "))</f>
        <v/>
      </c>
      <c r="AD928" s="7" t="str">
        <f t="shared" ca="1" si="500"/>
        <v/>
      </c>
      <c r="AE928" s="7">
        <v>5</v>
      </c>
      <c r="AF928" s="7">
        <f t="shared" ca="1" si="501"/>
        <v>1</v>
      </c>
      <c r="AG928" s="10" t="str">
        <f t="shared" ca="1" si="502"/>
        <v/>
      </c>
      <c r="AH928" s="11" t="str">
        <f t="shared" ca="1" si="503"/>
        <v/>
      </c>
      <c r="AI928" s="11" t="str">
        <f t="shared" ca="1" si="504"/>
        <v/>
      </c>
      <c r="AJ928" s="11" t="str">
        <f ca="1">IF(AH928="","",IFERROR(VLOOKUP(VALUE(AH928),'(辅)战斗时机表'!$A$4:$C$47,3,FALSE)&amp;IF(AI928="","","("&amp;AI928&amp;")"),"配置错误")&amp;IF(AK928="",""," 或 "))</f>
        <v/>
      </c>
    </row>
    <row r="929" spans="1:36" x14ac:dyDescent="0.15">
      <c r="A929" s="9" t="str">
        <f t="shared" ca="1" si="480"/>
        <v/>
      </c>
      <c r="B929" s="7" t="str">
        <f ca="1">IF(OFFSET(Buff!R$6,ROW()-6,0)="","",OFFSET(Buff!R$6,ROW()-6,0))</f>
        <v/>
      </c>
      <c r="C929" s="7">
        <v>1</v>
      </c>
      <c r="D929" s="7">
        <f t="shared" ca="1" si="481"/>
        <v>1</v>
      </c>
      <c r="E929" s="10" t="str">
        <f t="shared" ca="1" si="482"/>
        <v/>
      </c>
      <c r="F929" s="11" t="str">
        <f t="shared" ca="1" si="483"/>
        <v/>
      </c>
      <c r="G929" s="11" t="str">
        <f t="shared" ca="1" si="484"/>
        <v/>
      </c>
      <c r="H929" s="11" t="str">
        <f ca="1">IF(F929="","",IFERROR(VLOOKUP(VALUE(F929),'(辅)战斗时机表'!$A$4:$C$47,3,FALSE)&amp;IF(G929="","","("&amp;G929&amp;")"),"配置错误")&amp;IF(I929="",""," 或 "))</f>
        <v/>
      </c>
      <c r="I929" s="7" t="str">
        <f t="shared" ca="1" si="485"/>
        <v/>
      </c>
      <c r="J929" s="7">
        <v>2</v>
      </c>
      <c r="K929" s="7">
        <f t="shared" ca="1" si="486"/>
        <v>1</v>
      </c>
      <c r="L929" s="10" t="str">
        <f t="shared" ca="1" si="487"/>
        <v/>
      </c>
      <c r="M929" s="11" t="str">
        <f t="shared" ca="1" si="488"/>
        <v/>
      </c>
      <c r="N929" s="11" t="str">
        <f t="shared" ca="1" si="489"/>
        <v/>
      </c>
      <c r="O929" s="11" t="str">
        <f ca="1">IF(M929="","",IFERROR(VLOOKUP(VALUE(M929),'(辅)战斗时机表'!$A$4:$C$47,3,FALSE)&amp;IF(N929="","","("&amp;N929&amp;")"),"配置错误")&amp;IF(P929="",""," 或 "))</f>
        <v/>
      </c>
      <c r="P929" s="7" t="str">
        <f t="shared" ca="1" si="490"/>
        <v/>
      </c>
      <c r="Q929" s="7">
        <v>3</v>
      </c>
      <c r="R929" s="7">
        <f t="shared" ca="1" si="491"/>
        <v>1</v>
      </c>
      <c r="S929" s="10" t="str">
        <f t="shared" ca="1" si="492"/>
        <v/>
      </c>
      <c r="T929" s="11" t="str">
        <f t="shared" ca="1" si="493"/>
        <v/>
      </c>
      <c r="U929" s="11" t="str">
        <f t="shared" ca="1" si="494"/>
        <v/>
      </c>
      <c r="V929" s="11" t="str">
        <f ca="1">IF(T929="","",IFERROR(VLOOKUP(VALUE(T929),'(辅)战斗时机表'!$A$4:$C$47,3,FALSE)&amp;IF(U929="","","("&amp;U929&amp;")"),"配置错误")&amp;IF(W929="",""," 或 "))</f>
        <v/>
      </c>
      <c r="W929" s="7" t="str">
        <f t="shared" ca="1" si="495"/>
        <v/>
      </c>
      <c r="X929" s="7">
        <v>4</v>
      </c>
      <c r="Y929" s="7">
        <f t="shared" ca="1" si="496"/>
        <v>1</v>
      </c>
      <c r="Z929" s="10" t="str">
        <f t="shared" ca="1" si="497"/>
        <v/>
      </c>
      <c r="AA929" s="11" t="str">
        <f t="shared" ca="1" si="498"/>
        <v/>
      </c>
      <c r="AB929" s="11" t="str">
        <f t="shared" ca="1" si="499"/>
        <v/>
      </c>
      <c r="AC929" s="11" t="str">
        <f ca="1">IF(AA929="","",IFERROR(VLOOKUP(VALUE(AA929),'(辅)战斗时机表'!$A$4:$C$47,3,FALSE)&amp;IF(AB929="","","("&amp;AB929&amp;")"),"配置错误")&amp;IF(AD929="",""," 或 "))</f>
        <v/>
      </c>
      <c r="AD929" s="7" t="str">
        <f t="shared" ca="1" si="500"/>
        <v/>
      </c>
      <c r="AE929" s="7">
        <v>5</v>
      </c>
      <c r="AF929" s="7">
        <f t="shared" ca="1" si="501"/>
        <v>1</v>
      </c>
      <c r="AG929" s="10" t="str">
        <f t="shared" ca="1" si="502"/>
        <v/>
      </c>
      <c r="AH929" s="11" t="str">
        <f t="shared" ca="1" si="503"/>
        <v/>
      </c>
      <c r="AI929" s="11" t="str">
        <f t="shared" ca="1" si="504"/>
        <v/>
      </c>
      <c r="AJ929" s="11" t="str">
        <f ca="1">IF(AH929="","",IFERROR(VLOOKUP(VALUE(AH929),'(辅)战斗时机表'!$A$4:$C$47,3,FALSE)&amp;IF(AI929="","","("&amp;AI929&amp;")"),"配置错误")&amp;IF(AK929="",""," 或 "))</f>
        <v/>
      </c>
    </row>
    <row r="930" spans="1:36" x14ac:dyDescent="0.15">
      <c r="A930" s="9" t="str">
        <f t="shared" ca="1" si="480"/>
        <v/>
      </c>
      <c r="B930" s="7" t="str">
        <f ca="1">IF(OFFSET(Buff!R$6,ROW()-6,0)="","",OFFSET(Buff!R$6,ROW()-6,0))</f>
        <v/>
      </c>
      <c r="C930" s="7">
        <v>1</v>
      </c>
      <c r="D930" s="7">
        <f t="shared" ca="1" si="481"/>
        <v>1</v>
      </c>
      <c r="E930" s="10" t="str">
        <f t="shared" ca="1" si="482"/>
        <v/>
      </c>
      <c r="F930" s="11" t="str">
        <f t="shared" ca="1" si="483"/>
        <v/>
      </c>
      <c r="G930" s="11" t="str">
        <f t="shared" ca="1" si="484"/>
        <v/>
      </c>
      <c r="H930" s="11" t="str">
        <f ca="1">IF(F930="","",IFERROR(VLOOKUP(VALUE(F930),'(辅)战斗时机表'!$A$4:$C$47,3,FALSE)&amp;IF(G930="","","("&amp;G930&amp;")"),"配置错误")&amp;IF(I930="",""," 或 "))</f>
        <v/>
      </c>
      <c r="I930" s="7" t="str">
        <f t="shared" ca="1" si="485"/>
        <v/>
      </c>
      <c r="J930" s="7">
        <v>2</v>
      </c>
      <c r="K930" s="7">
        <f t="shared" ca="1" si="486"/>
        <v>1</v>
      </c>
      <c r="L930" s="10" t="str">
        <f t="shared" ca="1" si="487"/>
        <v/>
      </c>
      <c r="M930" s="11" t="str">
        <f t="shared" ca="1" si="488"/>
        <v/>
      </c>
      <c r="N930" s="11" t="str">
        <f t="shared" ca="1" si="489"/>
        <v/>
      </c>
      <c r="O930" s="11" t="str">
        <f ca="1">IF(M930="","",IFERROR(VLOOKUP(VALUE(M930),'(辅)战斗时机表'!$A$4:$C$47,3,FALSE)&amp;IF(N930="","","("&amp;N930&amp;")"),"配置错误")&amp;IF(P930="",""," 或 "))</f>
        <v/>
      </c>
      <c r="P930" s="7" t="str">
        <f t="shared" ca="1" si="490"/>
        <v/>
      </c>
      <c r="Q930" s="7">
        <v>3</v>
      </c>
      <c r="R930" s="7">
        <f t="shared" ca="1" si="491"/>
        <v>1</v>
      </c>
      <c r="S930" s="10" t="str">
        <f t="shared" ca="1" si="492"/>
        <v/>
      </c>
      <c r="T930" s="11" t="str">
        <f t="shared" ca="1" si="493"/>
        <v/>
      </c>
      <c r="U930" s="11" t="str">
        <f t="shared" ca="1" si="494"/>
        <v/>
      </c>
      <c r="V930" s="11" t="str">
        <f ca="1">IF(T930="","",IFERROR(VLOOKUP(VALUE(T930),'(辅)战斗时机表'!$A$4:$C$47,3,FALSE)&amp;IF(U930="","","("&amp;U930&amp;")"),"配置错误")&amp;IF(W930="",""," 或 "))</f>
        <v/>
      </c>
      <c r="W930" s="7" t="str">
        <f t="shared" ca="1" si="495"/>
        <v/>
      </c>
      <c r="X930" s="7">
        <v>4</v>
      </c>
      <c r="Y930" s="7">
        <f t="shared" ca="1" si="496"/>
        <v>1</v>
      </c>
      <c r="Z930" s="10" t="str">
        <f t="shared" ca="1" si="497"/>
        <v/>
      </c>
      <c r="AA930" s="11" t="str">
        <f t="shared" ca="1" si="498"/>
        <v/>
      </c>
      <c r="AB930" s="11" t="str">
        <f t="shared" ca="1" si="499"/>
        <v/>
      </c>
      <c r="AC930" s="11" t="str">
        <f ca="1">IF(AA930="","",IFERROR(VLOOKUP(VALUE(AA930),'(辅)战斗时机表'!$A$4:$C$47,3,FALSE)&amp;IF(AB930="","","("&amp;AB930&amp;")"),"配置错误")&amp;IF(AD930="",""," 或 "))</f>
        <v/>
      </c>
      <c r="AD930" s="7" t="str">
        <f t="shared" ca="1" si="500"/>
        <v/>
      </c>
      <c r="AE930" s="7">
        <v>5</v>
      </c>
      <c r="AF930" s="7">
        <f t="shared" ca="1" si="501"/>
        <v>1</v>
      </c>
      <c r="AG930" s="10" t="str">
        <f t="shared" ca="1" si="502"/>
        <v/>
      </c>
      <c r="AH930" s="11" t="str">
        <f t="shared" ca="1" si="503"/>
        <v/>
      </c>
      <c r="AI930" s="11" t="str">
        <f t="shared" ca="1" si="504"/>
        <v/>
      </c>
      <c r="AJ930" s="11" t="str">
        <f ca="1">IF(AH930="","",IFERROR(VLOOKUP(VALUE(AH930),'(辅)战斗时机表'!$A$4:$C$47,3,FALSE)&amp;IF(AI930="","","("&amp;AI930&amp;")"),"配置错误")&amp;IF(AK930="",""," 或 "))</f>
        <v/>
      </c>
    </row>
    <row r="931" spans="1:36" x14ac:dyDescent="0.15">
      <c r="A931" s="9" t="str">
        <f t="shared" ca="1" si="480"/>
        <v/>
      </c>
      <c r="B931" s="7" t="str">
        <f ca="1">IF(OFFSET(Buff!R$6,ROW()-6,0)="","",OFFSET(Buff!R$6,ROW()-6,0))</f>
        <v/>
      </c>
      <c r="C931" s="7">
        <v>1</v>
      </c>
      <c r="D931" s="7">
        <f t="shared" ca="1" si="481"/>
        <v>1</v>
      </c>
      <c r="E931" s="10" t="str">
        <f t="shared" ca="1" si="482"/>
        <v/>
      </c>
      <c r="F931" s="11" t="str">
        <f t="shared" ca="1" si="483"/>
        <v/>
      </c>
      <c r="G931" s="11" t="str">
        <f t="shared" ca="1" si="484"/>
        <v/>
      </c>
      <c r="H931" s="11" t="str">
        <f ca="1">IF(F931="","",IFERROR(VLOOKUP(VALUE(F931),'(辅)战斗时机表'!$A$4:$C$47,3,FALSE)&amp;IF(G931="","","("&amp;G931&amp;")"),"配置错误")&amp;IF(I931="",""," 或 "))</f>
        <v/>
      </c>
      <c r="I931" s="7" t="str">
        <f t="shared" ca="1" si="485"/>
        <v/>
      </c>
      <c r="J931" s="7">
        <v>2</v>
      </c>
      <c r="K931" s="7">
        <f t="shared" ca="1" si="486"/>
        <v>1</v>
      </c>
      <c r="L931" s="10" t="str">
        <f t="shared" ca="1" si="487"/>
        <v/>
      </c>
      <c r="M931" s="11" t="str">
        <f t="shared" ca="1" si="488"/>
        <v/>
      </c>
      <c r="N931" s="11" t="str">
        <f t="shared" ca="1" si="489"/>
        <v/>
      </c>
      <c r="O931" s="11" t="str">
        <f ca="1">IF(M931="","",IFERROR(VLOOKUP(VALUE(M931),'(辅)战斗时机表'!$A$4:$C$47,3,FALSE)&amp;IF(N931="","","("&amp;N931&amp;")"),"配置错误")&amp;IF(P931="",""," 或 "))</f>
        <v/>
      </c>
      <c r="P931" s="7" t="str">
        <f t="shared" ca="1" si="490"/>
        <v/>
      </c>
      <c r="Q931" s="7">
        <v>3</v>
      </c>
      <c r="R931" s="7">
        <f t="shared" ca="1" si="491"/>
        <v>1</v>
      </c>
      <c r="S931" s="10" t="str">
        <f t="shared" ca="1" si="492"/>
        <v/>
      </c>
      <c r="T931" s="11" t="str">
        <f t="shared" ca="1" si="493"/>
        <v/>
      </c>
      <c r="U931" s="11" t="str">
        <f t="shared" ca="1" si="494"/>
        <v/>
      </c>
      <c r="V931" s="11" t="str">
        <f ca="1">IF(T931="","",IFERROR(VLOOKUP(VALUE(T931),'(辅)战斗时机表'!$A$4:$C$47,3,FALSE)&amp;IF(U931="","","("&amp;U931&amp;")"),"配置错误")&amp;IF(W931="",""," 或 "))</f>
        <v/>
      </c>
      <c r="W931" s="7" t="str">
        <f t="shared" ca="1" si="495"/>
        <v/>
      </c>
      <c r="X931" s="7">
        <v>4</v>
      </c>
      <c r="Y931" s="7">
        <f t="shared" ca="1" si="496"/>
        <v>1</v>
      </c>
      <c r="Z931" s="10" t="str">
        <f t="shared" ca="1" si="497"/>
        <v/>
      </c>
      <c r="AA931" s="11" t="str">
        <f t="shared" ca="1" si="498"/>
        <v/>
      </c>
      <c r="AB931" s="11" t="str">
        <f t="shared" ca="1" si="499"/>
        <v/>
      </c>
      <c r="AC931" s="11" t="str">
        <f ca="1">IF(AA931="","",IFERROR(VLOOKUP(VALUE(AA931),'(辅)战斗时机表'!$A$4:$C$47,3,FALSE)&amp;IF(AB931="","","("&amp;AB931&amp;")"),"配置错误")&amp;IF(AD931="",""," 或 "))</f>
        <v/>
      </c>
      <c r="AD931" s="7" t="str">
        <f t="shared" ca="1" si="500"/>
        <v/>
      </c>
      <c r="AE931" s="7">
        <v>5</v>
      </c>
      <c r="AF931" s="7">
        <f t="shared" ca="1" si="501"/>
        <v>1</v>
      </c>
      <c r="AG931" s="10" t="str">
        <f t="shared" ca="1" si="502"/>
        <v/>
      </c>
      <c r="AH931" s="11" t="str">
        <f t="shared" ca="1" si="503"/>
        <v/>
      </c>
      <c r="AI931" s="11" t="str">
        <f t="shared" ca="1" si="504"/>
        <v/>
      </c>
      <c r="AJ931" s="11" t="str">
        <f ca="1">IF(AH931="","",IFERROR(VLOOKUP(VALUE(AH931),'(辅)战斗时机表'!$A$4:$C$47,3,FALSE)&amp;IF(AI931="","","("&amp;AI931&amp;")"),"配置错误")&amp;IF(AK931="",""," 或 "))</f>
        <v/>
      </c>
    </row>
    <row r="932" spans="1:36" x14ac:dyDescent="0.15">
      <c r="A932" s="9" t="str">
        <f t="shared" ca="1" si="480"/>
        <v/>
      </c>
      <c r="B932" s="7" t="str">
        <f ca="1">IF(OFFSET(Buff!R$6,ROW()-6,0)="","",OFFSET(Buff!R$6,ROW()-6,0))</f>
        <v/>
      </c>
      <c r="C932" s="7">
        <v>1</v>
      </c>
      <c r="D932" s="7">
        <f t="shared" ca="1" si="481"/>
        <v>1</v>
      </c>
      <c r="E932" s="10" t="str">
        <f t="shared" ca="1" si="482"/>
        <v/>
      </c>
      <c r="F932" s="11" t="str">
        <f t="shared" ca="1" si="483"/>
        <v/>
      </c>
      <c r="G932" s="11" t="str">
        <f t="shared" ca="1" si="484"/>
        <v/>
      </c>
      <c r="H932" s="11" t="str">
        <f ca="1">IF(F932="","",IFERROR(VLOOKUP(VALUE(F932),'(辅)战斗时机表'!$A$4:$C$47,3,FALSE)&amp;IF(G932="","","("&amp;G932&amp;")"),"配置错误")&amp;IF(I932="",""," 或 "))</f>
        <v/>
      </c>
      <c r="I932" s="7" t="str">
        <f t="shared" ca="1" si="485"/>
        <v/>
      </c>
      <c r="J932" s="7">
        <v>2</v>
      </c>
      <c r="K932" s="7">
        <f t="shared" ca="1" si="486"/>
        <v>1</v>
      </c>
      <c r="L932" s="10" t="str">
        <f t="shared" ca="1" si="487"/>
        <v/>
      </c>
      <c r="M932" s="11" t="str">
        <f t="shared" ca="1" si="488"/>
        <v/>
      </c>
      <c r="N932" s="11" t="str">
        <f t="shared" ca="1" si="489"/>
        <v/>
      </c>
      <c r="O932" s="11" t="str">
        <f ca="1">IF(M932="","",IFERROR(VLOOKUP(VALUE(M932),'(辅)战斗时机表'!$A$4:$C$47,3,FALSE)&amp;IF(N932="","","("&amp;N932&amp;")"),"配置错误")&amp;IF(P932="",""," 或 "))</f>
        <v/>
      </c>
      <c r="P932" s="7" t="str">
        <f t="shared" ca="1" si="490"/>
        <v/>
      </c>
      <c r="Q932" s="7">
        <v>3</v>
      </c>
      <c r="R932" s="7">
        <f t="shared" ca="1" si="491"/>
        <v>1</v>
      </c>
      <c r="S932" s="10" t="str">
        <f t="shared" ca="1" si="492"/>
        <v/>
      </c>
      <c r="T932" s="11" t="str">
        <f t="shared" ca="1" si="493"/>
        <v/>
      </c>
      <c r="U932" s="11" t="str">
        <f t="shared" ca="1" si="494"/>
        <v/>
      </c>
      <c r="V932" s="11" t="str">
        <f ca="1">IF(T932="","",IFERROR(VLOOKUP(VALUE(T932),'(辅)战斗时机表'!$A$4:$C$47,3,FALSE)&amp;IF(U932="","","("&amp;U932&amp;")"),"配置错误")&amp;IF(W932="",""," 或 "))</f>
        <v/>
      </c>
      <c r="W932" s="7" t="str">
        <f t="shared" ca="1" si="495"/>
        <v/>
      </c>
      <c r="X932" s="7">
        <v>4</v>
      </c>
      <c r="Y932" s="7">
        <f t="shared" ca="1" si="496"/>
        <v>1</v>
      </c>
      <c r="Z932" s="10" t="str">
        <f t="shared" ca="1" si="497"/>
        <v/>
      </c>
      <c r="AA932" s="11" t="str">
        <f t="shared" ca="1" si="498"/>
        <v/>
      </c>
      <c r="AB932" s="11" t="str">
        <f t="shared" ca="1" si="499"/>
        <v/>
      </c>
      <c r="AC932" s="11" t="str">
        <f ca="1">IF(AA932="","",IFERROR(VLOOKUP(VALUE(AA932),'(辅)战斗时机表'!$A$4:$C$47,3,FALSE)&amp;IF(AB932="","","("&amp;AB932&amp;")"),"配置错误")&amp;IF(AD932="",""," 或 "))</f>
        <v/>
      </c>
      <c r="AD932" s="7" t="str">
        <f t="shared" ca="1" si="500"/>
        <v/>
      </c>
      <c r="AE932" s="7">
        <v>5</v>
      </c>
      <c r="AF932" s="7">
        <f t="shared" ca="1" si="501"/>
        <v>1</v>
      </c>
      <c r="AG932" s="10" t="str">
        <f t="shared" ca="1" si="502"/>
        <v/>
      </c>
      <c r="AH932" s="11" t="str">
        <f t="shared" ca="1" si="503"/>
        <v/>
      </c>
      <c r="AI932" s="11" t="str">
        <f t="shared" ca="1" si="504"/>
        <v/>
      </c>
      <c r="AJ932" s="11" t="str">
        <f ca="1">IF(AH932="","",IFERROR(VLOOKUP(VALUE(AH932),'(辅)战斗时机表'!$A$4:$C$47,3,FALSE)&amp;IF(AI932="","","("&amp;AI932&amp;")"),"配置错误")&amp;IF(AK932="",""," 或 "))</f>
        <v/>
      </c>
    </row>
    <row r="933" spans="1:36" x14ac:dyDescent="0.15">
      <c r="A933" s="9" t="str">
        <f t="shared" ca="1" si="480"/>
        <v/>
      </c>
      <c r="B933" s="7" t="str">
        <f ca="1">IF(OFFSET(Buff!R$6,ROW()-6,0)="","",OFFSET(Buff!R$6,ROW()-6,0))</f>
        <v/>
      </c>
      <c r="C933" s="7">
        <v>1</v>
      </c>
      <c r="D933" s="7">
        <f t="shared" ca="1" si="481"/>
        <v>1</v>
      </c>
      <c r="E933" s="10" t="str">
        <f t="shared" ca="1" si="482"/>
        <v/>
      </c>
      <c r="F933" s="11" t="str">
        <f t="shared" ca="1" si="483"/>
        <v/>
      </c>
      <c r="G933" s="11" t="str">
        <f t="shared" ca="1" si="484"/>
        <v/>
      </c>
      <c r="H933" s="11" t="str">
        <f ca="1">IF(F933="","",IFERROR(VLOOKUP(VALUE(F933),'(辅)战斗时机表'!$A$4:$C$47,3,FALSE)&amp;IF(G933="","","("&amp;G933&amp;")"),"配置错误")&amp;IF(I933="",""," 或 "))</f>
        <v/>
      </c>
      <c r="I933" s="7" t="str">
        <f t="shared" ca="1" si="485"/>
        <v/>
      </c>
      <c r="J933" s="7">
        <v>2</v>
      </c>
      <c r="K933" s="7">
        <f t="shared" ca="1" si="486"/>
        <v>1</v>
      </c>
      <c r="L933" s="10" t="str">
        <f t="shared" ca="1" si="487"/>
        <v/>
      </c>
      <c r="M933" s="11" t="str">
        <f t="shared" ca="1" si="488"/>
        <v/>
      </c>
      <c r="N933" s="11" t="str">
        <f t="shared" ca="1" si="489"/>
        <v/>
      </c>
      <c r="O933" s="11" t="str">
        <f ca="1">IF(M933="","",IFERROR(VLOOKUP(VALUE(M933),'(辅)战斗时机表'!$A$4:$C$47,3,FALSE)&amp;IF(N933="","","("&amp;N933&amp;")"),"配置错误")&amp;IF(P933="",""," 或 "))</f>
        <v/>
      </c>
      <c r="P933" s="7" t="str">
        <f t="shared" ca="1" si="490"/>
        <v/>
      </c>
      <c r="Q933" s="7">
        <v>3</v>
      </c>
      <c r="R933" s="7">
        <f t="shared" ca="1" si="491"/>
        <v>1</v>
      </c>
      <c r="S933" s="10" t="str">
        <f t="shared" ca="1" si="492"/>
        <v/>
      </c>
      <c r="T933" s="11" t="str">
        <f t="shared" ca="1" si="493"/>
        <v/>
      </c>
      <c r="U933" s="11" t="str">
        <f t="shared" ca="1" si="494"/>
        <v/>
      </c>
      <c r="V933" s="11" t="str">
        <f ca="1">IF(T933="","",IFERROR(VLOOKUP(VALUE(T933),'(辅)战斗时机表'!$A$4:$C$47,3,FALSE)&amp;IF(U933="","","("&amp;U933&amp;")"),"配置错误")&amp;IF(W933="",""," 或 "))</f>
        <v/>
      </c>
      <c r="W933" s="7" t="str">
        <f t="shared" ca="1" si="495"/>
        <v/>
      </c>
      <c r="X933" s="7">
        <v>4</v>
      </c>
      <c r="Y933" s="7">
        <f t="shared" ca="1" si="496"/>
        <v>1</v>
      </c>
      <c r="Z933" s="10" t="str">
        <f t="shared" ca="1" si="497"/>
        <v/>
      </c>
      <c r="AA933" s="11" t="str">
        <f t="shared" ca="1" si="498"/>
        <v/>
      </c>
      <c r="AB933" s="11" t="str">
        <f t="shared" ca="1" si="499"/>
        <v/>
      </c>
      <c r="AC933" s="11" t="str">
        <f ca="1">IF(AA933="","",IFERROR(VLOOKUP(VALUE(AA933),'(辅)战斗时机表'!$A$4:$C$47,3,FALSE)&amp;IF(AB933="","","("&amp;AB933&amp;")"),"配置错误")&amp;IF(AD933="",""," 或 "))</f>
        <v/>
      </c>
      <c r="AD933" s="7" t="str">
        <f t="shared" ca="1" si="500"/>
        <v/>
      </c>
      <c r="AE933" s="7">
        <v>5</v>
      </c>
      <c r="AF933" s="7">
        <f t="shared" ca="1" si="501"/>
        <v>1</v>
      </c>
      <c r="AG933" s="10" t="str">
        <f t="shared" ca="1" si="502"/>
        <v/>
      </c>
      <c r="AH933" s="11" t="str">
        <f t="shared" ca="1" si="503"/>
        <v/>
      </c>
      <c r="AI933" s="11" t="str">
        <f t="shared" ca="1" si="504"/>
        <v/>
      </c>
      <c r="AJ933" s="11" t="str">
        <f ca="1">IF(AH933="","",IFERROR(VLOOKUP(VALUE(AH933),'(辅)战斗时机表'!$A$4:$C$47,3,FALSE)&amp;IF(AI933="","","("&amp;AI933&amp;")"),"配置错误")&amp;IF(AK933="",""," 或 "))</f>
        <v/>
      </c>
    </row>
    <row r="934" spans="1:36" x14ac:dyDescent="0.15">
      <c r="A934" s="9" t="str">
        <f t="shared" ca="1" si="480"/>
        <v/>
      </c>
      <c r="B934" s="7" t="str">
        <f ca="1">IF(OFFSET(Buff!R$6,ROW()-6,0)="","",OFFSET(Buff!R$6,ROW()-6,0))</f>
        <v/>
      </c>
      <c r="C934" s="7">
        <v>1</v>
      </c>
      <c r="D934" s="7">
        <f t="shared" ca="1" si="481"/>
        <v>1</v>
      </c>
      <c r="E934" s="10" t="str">
        <f t="shared" ca="1" si="482"/>
        <v/>
      </c>
      <c r="F934" s="11" t="str">
        <f t="shared" ca="1" si="483"/>
        <v/>
      </c>
      <c r="G934" s="11" t="str">
        <f t="shared" ca="1" si="484"/>
        <v/>
      </c>
      <c r="H934" s="11" t="str">
        <f ca="1">IF(F934="","",IFERROR(VLOOKUP(VALUE(F934),'(辅)战斗时机表'!$A$4:$C$47,3,FALSE)&amp;IF(G934="","","("&amp;G934&amp;")"),"配置错误")&amp;IF(I934="",""," 或 "))</f>
        <v/>
      </c>
      <c r="I934" s="7" t="str">
        <f t="shared" ca="1" si="485"/>
        <v/>
      </c>
      <c r="J934" s="7">
        <v>2</v>
      </c>
      <c r="K934" s="7">
        <f t="shared" ca="1" si="486"/>
        <v>1</v>
      </c>
      <c r="L934" s="10" t="str">
        <f t="shared" ca="1" si="487"/>
        <v/>
      </c>
      <c r="M934" s="11" t="str">
        <f t="shared" ca="1" si="488"/>
        <v/>
      </c>
      <c r="N934" s="11" t="str">
        <f t="shared" ca="1" si="489"/>
        <v/>
      </c>
      <c r="O934" s="11" t="str">
        <f ca="1">IF(M934="","",IFERROR(VLOOKUP(VALUE(M934),'(辅)战斗时机表'!$A$4:$C$47,3,FALSE)&amp;IF(N934="","","("&amp;N934&amp;")"),"配置错误")&amp;IF(P934="",""," 或 "))</f>
        <v/>
      </c>
      <c r="P934" s="7" t="str">
        <f t="shared" ca="1" si="490"/>
        <v/>
      </c>
      <c r="Q934" s="7">
        <v>3</v>
      </c>
      <c r="R934" s="7">
        <f t="shared" ca="1" si="491"/>
        <v>1</v>
      </c>
      <c r="S934" s="10" t="str">
        <f t="shared" ca="1" si="492"/>
        <v/>
      </c>
      <c r="T934" s="11" t="str">
        <f t="shared" ca="1" si="493"/>
        <v/>
      </c>
      <c r="U934" s="11" t="str">
        <f t="shared" ca="1" si="494"/>
        <v/>
      </c>
      <c r="V934" s="11" t="str">
        <f ca="1">IF(T934="","",IFERROR(VLOOKUP(VALUE(T934),'(辅)战斗时机表'!$A$4:$C$47,3,FALSE)&amp;IF(U934="","","("&amp;U934&amp;")"),"配置错误")&amp;IF(W934="",""," 或 "))</f>
        <v/>
      </c>
      <c r="W934" s="7" t="str">
        <f t="shared" ca="1" si="495"/>
        <v/>
      </c>
      <c r="X934" s="7">
        <v>4</v>
      </c>
      <c r="Y934" s="7">
        <f t="shared" ca="1" si="496"/>
        <v>1</v>
      </c>
      <c r="Z934" s="10" t="str">
        <f t="shared" ca="1" si="497"/>
        <v/>
      </c>
      <c r="AA934" s="11" t="str">
        <f t="shared" ca="1" si="498"/>
        <v/>
      </c>
      <c r="AB934" s="11" t="str">
        <f t="shared" ca="1" si="499"/>
        <v/>
      </c>
      <c r="AC934" s="11" t="str">
        <f ca="1">IF(AA934="","",IFERROR(VLOOKUP(VALUE(AA934),'(辅)战斗时机表'!$A$4:$C$47,3,FALSE)&amp;IF(AB934="","","("&amp;AB934&amp;")"),"配置错误")&amp;IF(AD934="",""," 或 "))</f>
        <v/>
      </c>
      <c r="AD934" s="7" t="str">
        <f t="shared" ca="1" si="500"/>
        <v/>
      </c>
      <c r="AE934" s="7">
        <v>5</v>
      </c>
      <c r="AF934" s="7">
        <f t="shared" ca="1" si="501"/>
        <v>1</v>
      </c>
      <c r="AG934" s="10" t="str">
        <f t="shared" ca="1" si="502"/>
        <v/>
      </c>
      <c r="AH934" s="11" t="str">
        <f t="shared" ca="1" si="503"/>
        <v/>
      </c>
      <c r="AI934" s="11" t="str">
        <f t="shared" ca="1" si="504"/>
        <v/>
      </c>
      <c r="AJ934" s="11" t="str">
        <f ca="1">IF(AH934="","",IFERROR(VLOOKUP(VALUE(AH934),'(辅)战斗时机表'!$A$4:$C$47,3,FALSE)&amp;IF(AI934="","","("&amp;AI934&amp;")"),"配置错误")&amp;IF(AK934="",""," 或 "))</f>
        <v/>
      </c>
    </row>
    <row r="935" spans="1:36" x14ac:dyDescent="0.15">
      <c r="A935" s="9" t="str">
        <f t="shared" ca="1" si="480"/>
        <v/>
      </c>
      <c r="B935" s="7" t="str">
        <f ca="1">IF(OFFSET(Buff!R$6,ROW()-6,0)="","",OFFSET(Buff!R$6,ROW()-6,0))</f>
        <v/>
      </c>
      <c r="C935" s="7">
        <v>1</v>
      </c>
      <c r="D935" s="7">
        <f t="shared" ca="1" si="481"/>
        <v>1</v>
      </c>
      <c r="E935" s="10" t="str">
        <f t="shared" ca="1" si="482"/>
        <v/>
      </c>
      <c r="F935" s="11" t="str">
        <f t="shared" ca="1" si="483"/>
        <v/>
      </c>
      <c r="G935" s="11" t="str">
        <f t="shared" ca="1" si="484"/>
        <v/>
      </c>
      <c r="H935" s="11" t="str">
        <f ca="1">IF(F935="","",IFERROR(VLOOKUP(VALUE(F935),'(辅)战斗时机表'!$A$4:$C$47,3,FALSE)&amp;IF(G935="","","("&amp;G935&amp;")"),"配置错误")&amp;IF(I935="",""," 或 "))</f>
        <v/>
      </c>
      <c r="I935" s="7" t="str">
        <f t="shared" ca="1" si="485"/>
        <v/>
      </c>
      <c r="J935" s="7">
        <v>2</v>
      </c>
      <c r="K935" s="7">
        <f t="shared" ca="1" si="486"/>
        <v>1</v>
      </c>
      <c r="L935" s="10" t="str">
        <f t="shared" ca="1" si="487"/>
        <v/>
      </c>
      <c r="M935" s="11" t="str">
        <f t="shared" ca="1" si="488"/>
        <v/>
      </c>
      <c r="N935" s="11" t="str">
        <f t="shared" ca="1" si="489"/>
        <v/>
      </c>
      <c r="O935" s="11" t="str">
        <f ca="1">IF(M935="","",IFERROR(VLOOKUP(VALUE(M935),'(辅)战斗时机表'!$A$4:$C$47,3,FALSE)&amp;IF(N935="","","("&amp;N935&amp;")"),"配置错误")&amp;IF(P935="",""," 或 "))</f>
        <v/>
      </c>
      <c r="P935" s="7" t="str">
        <f t="shared" ca="1" si="490"/>
        <v/>
      </c>
      <c r="Q935" s="7">
        <v>3</v>
      </c>
      <c r="R935" s="7">
        <f t="shared" ca="1" si="491"/>
        <v>1</v>
      </c>
      <c r="S935" s="10" t="str">
        <f t="shared" ca="1" si="492"/>
        <v/>
      </c>
      <c r="T935" s="11" t="str">
        <f t="shared" ca="1" si="493"/>
        <v/>
      </c>
      <c r="U935" s="11" t="str">
        <f t="shared" ca="1" si="494"/>
        <v/>
      </c>
      <c r="V935" s="11" t="str">
        <f ca="1">IF(T935="","",IFERROR(VLOOKUP(VALUE(T935),'(辅)战斗时机表'!$A$4:$C$47,3,FALSE)&amp;IF(U935="","","("&amp;U935&amp;")"),"配置错误")&amp;IF(W935="",""," 或 "))</f>
        <v/>
      </c>
      <c r="W935" s="7" t="str">
        <f t="shared" ca="1" si="495"/>
        <v/>
      </c>
      <c r="X935" s="7">
        <v>4</v>
      </c>
      <c r="Y935" s="7">
        <f t="shared" ca="1" si="496"/>
        <v>1</v>
      </c>
      <c r="Z935" s="10" t="str">
        <f t="shared" ca="1" si="497"/>
        <v/>
      </c>
      <c r="AA935" s="11" t="str">
        <f t="shared" ca="1" si="498"/>
        <v/>
      </c>
      <c r="AB935" s="11" t="str">
        <f t="shared" ca="1" si="499"/>
        <v/>
      </c>
      <c r="AC935" s="11" t="str">
        <f ca="1">IF(AA935="","",IFERROR(VLOOKUP(VALUE(AA935),'(辅)战斗时机表'!$A$4:$C$47,3,FALSE)&amp;IF(AB935="","","("&amp;AB935&amp;")"),"配置错误")&amp;IF(AD935="",""," 或 "))</f>
        <v/>
      </c>
      <c r="AD935" s="7" t="str">
        <f t="shared" ca="1" si="500"/>
        <v/>
      </c>
      <c r="AE935" s="7">
        <v>5</v>
      </c>
      <c r="AF935" s="7">
        <f t="shared" ca="1" si="501"/>
        <v>1</v>
      </c>
      <c r="AG935" s="10" t="str">
        <f t="shared" ca="1" si="502"/>
        <v/>
      </c>
      <c r="AH935" s="11" t="str">
        <f t="shared" ca="1" si="503"/>
        <v/>
      </c>
      <c r="AI935" s="11" t="str">
        <f t="shared" ca="1" si="504"/>
        <v/>
      </c>
      <c r="AJ935" s="11" t="str">
        <f ca="1">IF(AH935="","",IFERROR(VLOOKUP(VALUE(AH935),'(辅)战斗时机表'!$A$4:$C$47,3,FALSE)&amp;IF(AI935="","","("&amp;AI935&amp;")"),"配置错误")&amp;IF(AK935="",""," 或 "))</f>
        <v/>
      </c>
    </row>
    <row r="936" spans="1:36" x14ac:dyDescent="0.15">
      <c r="A936" s="9" t="str">
        <f t="shared" ca="1" si="480"/>
        <v/>
      </c>
      <c r="B936" s="7" t="str">
        <f ca="1">IF(OFFSET(Buff!R$6,ROW()-6,0)="","",OFFSET(Buff!R$6,ROW()-6,0))</f>
        <v/>
      </c>
      <c r="C936" s="7">
        <v>1</v>
      </c>
      <c r="D936" s="7">
        <f t="shared" ca="1" si="481"/>
        <v>1</v>
      </c>
      <c r="E936" s="10" t="str">
        <f t="shared" ca="1" si="482"/>
        <v/>
      </c>
      <c r="F936" s="11" t="str">
        <f t="shared" ca="1" si="483"/>
        <v/>
      </c>
      <c r="G936" s="11" t="str">
        <f t="shared" ca="1" si="484"/>
        <v/>
      </c>
      <c r="H936" s="11" t="str">
        <f ca="1">IF(F936="","",IFERROR(VLOOKUP(VALUE(F936),'(辅)战斗时机表'!$A$4:$C$47,3,FALSE)&amp;IF(G936="","","("&amp;G936&amp;")"),"配置错误")&amp;IF(I936="",""," 或 "))</f>
        <v/>
      </c>
      <c r="I936" s="7" t="str">
        <f t="shared" ca="1" si="485"/>
        <v/>
      </c>
      <c r="J936" s="7">
        <v>2</v>
      </c>
      <c r="K936" s="7">
        <f t="shared" ca="1" si="486"/>
        <v>1</v>
      </c>
      <c r="L936" s="10" t="str">
        <f t="shared" ca="1" si="487"/>
        <v/>
      </c>
      <c r="M936" s="11" t="str">
        <f t="shared" ca="1" si="488"/>
        <v/>
      </c>
      <c r="N936" s="11" t="str">
        <f t="shared" ca="1" si="489"/>
        <v/>
      </c>
      <c r="O936" s="11" t="str">
        <f ca="1">IF(M936="","",IFERROR(VLOOKUP(VALUE(M936),'(辅)战斗时机表'!$A$4:$C$47,3,FALSE)&amp;IF(N936="","","("&amp;N936&amp;")"),"配置错误")&amp;IF(P936="",""," 或 "))</f>
        <v/>
      </c>
      <c r="P936" s="7" t="str">
        <f t="shared" ca="1" si="490"/>
        <v/>
      </c>
      <c r="Q936" s="7">
        <v>3</v>
      </c>
      <c r="R936" s="7">
        <f t="shared" ca="1" si="491"/>
        <v>1</v>
      </c>
      <c r="S936" s="10" t="str">
        <f t="shared" ca="1" si="492"/>
        <v/>
      </c>
      <c r="T936" s="11" t="str">
        <f t="shared" ca="1" si="493"/>
        <v/>
      </c>
      <c r="U936" s="11" t="str">
        <f t="shared" ca="1" si="494"/>
        <v/>
      </c>
      <c r="V936" s="11" t="str">
        <f ca="1">IF(T936="","",IFERROR(VLOOKUP(VALUE(T936),'(辅)战斗时机表'!$A$4:$C$47,3,FALSE)&amp;IF(U936="","","("&amp;U936&amp;")"),"配置错误")&amp;IF(W936="",""," 或 "))</f>
        <v/>
      </c>
      <c r="W936" s="7" t="str">
        <f t="shared" ca="1" si="495"/>
        <v/>
      </c>
      <c r="X936" s="7">
        <v>4</v>
      </c>
      <c r="Y936" s="7">
        <f t="shared" ca="1" si="496"/>
        <v>1</v>
      </c>
      <c r="Z936" s="10" t="str">
        <f t="shared" ca="1" si="497"/>
        <v/>
      </c>
      <c r="AA936" s="11" t="str">
        <f t="shared" ca="1" si="498"/>
        <v/>
      </c>
      <c r="AB936" s="11" t="str">
        <f t="shared" ca="1" si="499"/>
        <v/>
      </c>
      <c r="AC936" s="11" t="str">
        <f ca="1">IF(AA936="","",IFERROR(VLOOKUP(VALUE(AA936),'(辅)战斗时机表'!$A$4:$C$47,3,FALSE)&amp;IF(AB936="","","("&amp;AB936&amp;")"),"配置错误")&amp;IF(AD936="",""," 或 "))</f>
        <v/>
      </c>
      <c r="AD936" s="7" t="str">
        <f t="shared" ca="1" si="500"/>
        <v/>
      </c>
      <c r="AE936" s="7">
        <v>5</v>
      </c>
      <c r="AF936" s="7">
        <f t="shared" ca="1" si="501"/>
        <v>1</v>
      </c>
      <c r="AG936" s="10" t="str">
        <f t="shared" ca="1" si="502"/>
        <v/>
      </c>
      <c r="AH936" s="11" t="str">
        <f t="shared" ca="1" si="503"/>
        <v/>
      </c>
      <c r="AI936" s="11" t="str">
        <f t="shared" ca="1" si="504"/>
        <v/>
      </c>
      <c r="AJ936" s="11" t="str">
        <f ca="1">IF(AH936="","",IFERROR(VLOOKUP(VALUE(AH936),'(辅)战斗时机表'!$A$4:$C$47,3,FALSE)&amp;IF(AI936="","","("&amp;AI936&amp;")"),"配置错误")&amp;IF(AK936="",""," 或 "))</f>
        <v/>
      </c>
    </row>
    <row r="937" spans="1:36" x14ac:dyDescent="0.15">
      <c r="A937" s="9" t="str">
        <f t="shared" ca="1" si="480"/>
        <v/>
      </c>
      <c r="B937" s="7" t="str">
        <f ca="1">IF(OFFSET(Buff!R$6,ROW()-6,0)="","",OFFSET(Buff!R$6,ROW()-6,0))</f>
        <v/>
      </c>
      <c r="C937" s="7">
        <v>1</v>
      </c>
      <c r="D937" s="7">
        <f t="shared" ca="1" si="481"/>
        <v>1</v>
      </c>
      <c r="E937" s="10" t="str">
        <f t="shared" ca="1" si="482"/>
        <v/>
      </c>
      <c r="F937" s="11" t="str">
        <f t="shared" ca="1" si="483"/>
        <v/>
      </c>
      <c r="G937" s="11" t="str">
        <f t="shared" ca="1" si="484"/>
        <v/>
      </c>
      <c r="H937" s="11" t="str">
        <f ca="1">IF(F937="","",IFERROR(VLOOKUP(VALUE(F937),'(辅)战斗时机表'!$A$4:$C$47,3,FALSE)&amp;IF(G937="","","("&amp;G937&amp;")"),"配置错误")&amp;IF(I937="",""," 或 "))</f>
        <v/>
      </c>
      <c r="I937" s="7" t="str">
        <f t="shared" ca="1" si="485"/>
        <v/>
      </c>
      <c r="J937" s="7">
        <v>2</v>
      </c>
      <c r="K937" s="7">
        <f t="shared" ca="1" si="486"/>
        <v>1</v>
      </c>
      <c r="L937" s="10" t="str">
        <f t="shared" ca="1" si="487"/>
        <v/>
      </c>
      <c r="M937" s="11" t="str">
        <f t="shared" ca="1" si="488"/>
        <v/>
      </c>
      <c r="N937" s="11" t="str">
        <f t="shared" ca="1" si="489"/>
        <v/>
      </c>
      <c r="O937" s="11" t="str">
        <f ca="1">IF(M937="","",IFERROR(VLOOKUP(VALUE(M937),'(辅)战斗时机表'!$A$4:$C$47,3,FALSE)&amp;IF(N937="","","("&amp;N937&amp;")"),"配置错误")&amp;IF(P937="",""," 或 "))</f>
        <v/>
      </c>
      <c r="P937" s="7" t="str">
        <f t="shared" ca="1" si="490"/>
        <v/>
      </c>
      <c r="Q937" s="7">
        <v>3</v>
      </c>
      <c r="R937" s="7">
        <f t="shared" ca="1" si="491"/>
        <v>1</v>
      </c>
      <c r="S937" s="10" t="str">
        <f t="shared" ca="1" si="492"/>
        <v/>
      </c>
      <c r="T937" s="11" t="str">
        <f t="shared" ca="1" si="493"/>
        <v/>
      </c>
      <c r="U937" s="11" t="str">
        <f t="shared" ca="1" si="494"/>
        <v/>
      </c>
      <c r="V937" s="11" t="str">
        <f ca="1">IF(T937="","",IFERROR(VLOOKUP(VALUE(T937),'(辅)战斗时机表'!$A$4:$C$47,3,FALSE)&amp;IF(U937="","","("&amp;U937&amp;")"),"配置错误")&amp;IF(W937="",""," 或 "))</f>
        <v/>
      </c>
      <c r="W937" s="7" t="str">
        <f t="shared" ca="1" si="495"/>
        <v/>
      </c>
      <c r="X937" s="7">
        <v>4</v>
      </c>
      <c r="Y937" s="7">
        <f t="shared" ca="1" si="496"/>
        <v>1</v>
      </c>
      <c r="Z937" s="10" t="str">
        <f t="shared" ca="1" si="497"/>
        <v/>
      </c>
      <c r="AA937" s="11" t="str">
        <f t="shared" ca="1" si="498"/>
        <v/>
      </c>
      <c r="AB937" s="11" t="str">
        <f t="shared" ca="1" si="499"/>
        <v/>
      </c>
      <c r="AC937" s="11" t="str">
        <f ca="1">IF(AA937="","",IFERROR(VLOOKUP(VALUE(AA937),'(辅)战斗时机表'!$A$4:$C$47,3,FALSE)&amp;IF(AB937="","","("&amp;AB937&amp;")"),"配置错误")&amp;IF(AD937="",""," 或 "))</f>
        <v/>
      </c>
      <c r="AD937" s="7" t="str">
        <f t="shared" ca="1" si="500"/>
        <v/>
      </c>
      <c r="AE937" s="7">
        <v>5</v>
      </c>
      <c r="AF937" s="7">
        <f t="shared" ca="1" si="501"/>
        <v>1</v>
      </c>
      <c r="AG937" s="10" t="str">
        <f t="shared" ca="1" si="502"/>
        <v/>
      </c>
      <c r="AH937" s="11" t="str">
        <f t="shared" ca="1" si="503"/>
        <v/>
      </c>
      <c r="AI937" s="11" t="str">
        <f t="shared" ca="1" si="504"/>
        <v/>
      </c>
      <c r="AJ937" s="11" t="str">
        <f ca="1">IF(AH937="","",IFERROR(VLOOKUP(VALUE(AH937),'(辅)战斗时机表'!$A$4:$C$47,3,FALSE)&amp;IF(AI937="","","("&amp;AI937&amp;")"),"配置错误")&amp;IF(AK937="",""," 或 "))</f>
        <v/>
      </c>
    </row>
    <row r="938" spans="1:36" x14ac:dyDescent="0.15">
      <c r="A938" s="9" t="str">
        <f t="shared" ca="1" si="480"/>
        <v/>
      </c>
      <c r="B938" s="7" t="str">
        <f ca="1">IF(OFFSET(Buff!R$6,ROW()-6,0)="","",OFFSET(Buff!R$6,ROW()-6,0))</f>
        <v/>
      </c>
      <c r="C938" s="7">
        <v>1</v>
      </c>
      <c r="D938" s="7">
        <f t="shared" ca="1" si="481"/>
        <v>1</v>
      </c>
      <c r="E938" s="10" t="str">
        <f t="shared" ca="1" si="482"/>
        <v/>
      </c>
      <c r="F938" s="11" t="str">
        <f t="shared" ca="1" si="483"/>
        <v/>
      </c>
      <c r="G938" s="11" t="str">
        <f t="shared" ca="1" si="484"/>
        <v/>
      </c>
      <c r="H938" s="11" t="str">
        <f ca="1">IF(F938="","",IFERROR(VLOOKUP(VALUE(F938),'(辅)战斗时机表'!$A$4:$C$47,3,FALSE)&amp;IF(G938="","","("&amp;G938&amp;")"),"配置错误")&amp;IF(I938="",""," 或 "))</f>
        <v/>
      </c>
      <c r="I938" s="7" t="str">
        <f t="shared" ca="1" si="485"/>
        <v/>
      </c>
      <c r="J938" s="7">
        <v>2</v>
      </c>
      <c r="K938" s="7">
        <f t="shared" ca="1" si="486"/>
        <v>1</v>
      </c>
      <c r="L938" s="10" t="str">
        <f t="shared" ca="1" si="487"/>
        <v/>
      </c>
      <c r="M938" s="11" t="str">
        <f t="shared" ca="1" si="488"/>
        <v/>
      </c>
      <c r="N938" s="11" t="str">
        <f t="shared" ca="1" si="489"/>
        <v/>
      </c>
      <c r="O938" s="11" t="str">
        <f ca="1">IF(M938="","",IFERROR(VLOOKUP(VALUE(M938),'(辅)战斗时机表'!$A$4:$C$47,3,FALSE)&amp;IF(N938="","","("&amp;N938&amp;")"),"配置错误")&amp;IF(P938="",""," 或 "))</f>
        <v/>
      </c>
      <c r="P938" s="7" t="str">
        <f t="shared" ca="1" si="490"/>
        <v/>
      </c>
      <c r="Q938" s="7">
        <v>3</v>
      </c>
      <c r="R938" s="7">
        <f t="shared" ca="1" si="491"/>
        <v>1</v>
      </c>
      <c r="S938" s="10" t="str">
        <f t="shared" ca="1" si="492"/>
        <v/>
      </c>
      <c r="T938" s="11" t="str">
        <f t="shared" ca="1" si="493"/>
        <v/>
      </c>
      <c r="U938" s="11" t="str">
        <f t="shared" ca="1" si="494"/>
        <v/>
      </c>
      <c r="V938" s="11" t="str">
        <f ca="1">IF(T938="","",IFERROR(VLOOKUP(VALUE(T938),'(辅)战斗时机表'!$A$4:$C$47,3,FALSE)&amp;IF(U938="","","("&amp;U938&amp;")"),"配置错误")&amp;IF(W938="",""," 或 "))</f>
        <v/>
      </c>
      <c r="W938" s="7" t="str">
        <f t="shared" ca="1" si="495"/>
        <v/>
      </c>
      <c r="X938" s="7">
        <v>4</v>
      </c>
      <c r="Y938" s="7">
        <f t="shared" ca="1" si="496"/>
        <v>1</v>
      </c>
      <c r="Z938" s="10" t="str">
        <f t="shared" ca="1" si="497"/>
        <v/>
      </c>
      <c r="AA938" s="11" t="str">
        <f t="shared" ca="1" si="498"/>
        <v/>
      </c>
      <c r="AB938" s="11" t="str">
        <f t="shared" ca="1" si="499"/>
        <v/>
      </c>
      <c r="AC938" s="11" t="str">
        <f ca="1">IF(AA938="","",IFERROR(VLOOKUP(VALUE(AA938),'(辅)战斗时机表'!$A$4:$C$47,3,FALSE)&amp;IF(AB938="","","("&amp;AB938&amp;")"),"配置错误")&amp;IF(AD938="",""," 或 "))</f>
        <v/>
      </c>
      <c r="AD938" s="7" t="str">
        <f t="shared" ca="1" si="500"/>
        <v/>
      </c>
      <c r="AE938" s="7">
        <v>5</v>
      </c>
      <c r="AF938" s="7">
        <f t="shared" ca="1" si="501"/>
        <v>1</v>
      </c>
      <c r="AG938" s="10" t="str">
        <f t="shared" ca="1" si="502"/>
        <v/>
      </c>
      <c r="AH938" s="11" t="str">
        <f t="shared" ca="1" si="503"/>
        <v/>
      </c>
      <c r="AI938" s="11" t="str">
        <f t="shared" ca="1" si="504"/>
        <v/>
      </c>
      <c r="AJ938" s="11" t="str">
        <f ca="1">IF(AH938="","",IFERROR(VLOOKUP(VALUE(AH938),'(辅)战斗时机表'!$A$4:$C$47,3,FALSE)&amp;IF(AI938="","","("&amp;AI938&amp;")"),"配置错误")&amp;IF(AK938="",""," 或 "))</f>
        <v/>
      </c>
    </row>
    <row r="939" spans="1:36" x14ac:dyDescent="0.15">
      <c r="A939" s="9" t="str">
        <f t="shared" ca="1" si="480"/>
        <v/>
      </c>
      <c r="B939" s="7" t="str">
        <f ca="1">IF(OFFSET(Buff!R$6,ROW()-6,0)="","",OFFSET(Buff!R$6,ROW()-6,0))</f>
        <v/>
      </c>
      <c r="C939" s="7">
        <v>1</v>
      </c>
      <c r="D939" s="7">
        <f t="shared" ca="1" si="481"/>
        <v>1</v>
      </c>
      <c r="E939" s="10" t="str">
        <f t="shared" ca="1" si="482"/>
        <v/>
      </c>
      <c r="F939" s="11" t="str">
        <f t="shared" ca="1" si="483"/>
        <v/>
      </c>
      <c r="G939" s="11" t="str">
        <f t="shared" ca="1" si="484"/>
        <v/>
      </c>
      <c r="H939" s="11" t="str">
        <f ca="1">IF(F939="","",IFERROR(VLOOKUP(VALUE(F939),'(辅)战斗时机表'!$A$4:$C$47,3,FALSE)&amp;IF(G939="","","("&amp;G939&amp;")"),"配置错误")&amp;IF(I939="",""," 或 "))</f>
        <v/>
      </c>
      <c r="I939" s="7" t="str">
        <f t="shared" ca="1" si="485"/>
        <v/>
      </c>
      <c r="J939" s="7">
        <v>2</v>
      </c>
      <c r="K939" s="7">
        <f t="shared" ca="1" si="486"/>
        <v>1</v>
      </c>
      <c r="L939" s="10" t="str">
        <f t="shared" ca="1" si="487"/>
        <v/>
      </c>
      <c r="M939" s="11" t="str">
        <f t="shared" ca="1" si="488"/>
        <v/>
      </c>
      <c r="N939" s="11" t="str">
        <f t="shared" ca="1" si="489"/>
        <v/>
      </c>
      <c r="O939" s="11" t="str">
        <f ca="1">IF(M939="","",IFERROR(VLOOKUP(VALUE(M939),'(辅)战斗时机表'!$A$4:$C$47,3,FALSE)&amp;IF(N939="","","("&amp;N939&amp;")"),"配置错误")&amp;IF(P939="",""," 或 "))</f>
        <v/>
      </c>
      <c r="P939" s="7" t="str">
        <f t="shared" ca="1" si="490"/>
        <v/>
      </c>
      <c r="Q939" s="7">
        <v>3</v>
      </c>
      <c r="R939" s="7">
        <f t="shared" ca="1" si="491"/>
        <v>1</v>
      </c>
      <c r="S939" s="10" t="str">
        <f t="shared" ca="1" si="492"/>
        <v/>
      </c>
      <c r="T939" s="11" t="str">
        <f t="shared" ca="1" si="493"/>
        <v/>
      </c>
      <c r="U939" s="11" t="str">
        <f t="shared" ca="1" si="494"/>
        <v/>
      </c>
      <c r="V939" s="11" t="str">
        <f ca="1">IF(T939="","",IFERROR(VLOOKUP(VALUE(T939),'(辅)战斗时机表'!$A$4:$C$47,3,FALSE)&amp;IF(U939="","","("&amp;U939&amp;")"),"配置错误")&amp;IF(W939="",""," 或 "))</f>
        <v/>
      </c>
      <c r="W939" s="7" t="str">
        <f t="shared" ca="1" si="495"/>
        <v/>
      </c>
      <c r="X939" s="7">
        <v>4</v>
      </c>
      <c r="Y939" s="7">
        <f t="shared" ca="1" si="496"/>
        <v>1</v>
      </c>
      <c r="Z939" s="10" t="str">
        <f t="shared" ca="1" si="497"/>
        <v/>
      </c>
      <c r="AA939" s="11" t="str">
        <f t="shared" ca="1" si="498"/>
        <v/>
      </c>
      <c r="AB939" s="11" t="str">
        <f t="shared" ca="1" si="499"/>
        <v/>
      </c>
      <c r="AC939" s="11" t="str">
        <f ca="1">IF(AA939="","",IFERROR(VLOOKUP(VALUE(AA939),'(辅)战斗时机表'!$A$4:$C$47,3,FALSE)&amp;IF(AB939="","","("&amp;AB939&amp;")"),"配置错误")&amp;IF(AD939="",""," 或 "))</f>
        <v/>
      </c>
      <c r="AD939" s="7" t="str">
        <f t="shared" ca="1" si="500"/>
        <v/>
      </c>
      <c r="AE939" s="7">
        <v>5</v>
      </c>
      <c r="AF939" s="7">
        <f t="shared" ca="1" si="501"/>
        <v>1</v>
      </c>
      <c r="AG939" s="10" t="str">
        <f t="shared" ca="1" si="502"/>
        <v/>
      </c>
      <c r="AH939" s="11" t="str">
        <f t="shared" ca="1" si="503"/>
        <v/>
      </c>
      <c r="AI939" s="11" t="str">
        <f t="shared" ca="1" si="504"/>
        <v/>
      </c>
      <c r="AJ939" s="11" t="str">
        <f ca="1">IF(AH939="","",IFERROR(VLOOKUP(VALUE(AH939),'(辅)战斗时机表'!$A$4:$C$47,3,FALSE)&amp;IF(AI939="","","("&amp;AI939&amp;")"),"配置错误")&amp;IF(AK939="",""," 或 "))</f>
        <v/>
      </c>
    </row>
    <row r="940" spans="1:36" x14ac:dyDescent="0.15">
      <c r="A940" s="9" t="str">
        <f t="shared" ca="1" si="480"/>
        <v/>
      </c>
      <c r="B940" s="7" t="str">
        <f ca="1">IF(OFFSET(Buff!R$6,ROW()-6,0)="","",OFFSET(Buff!R$6,ROW()-6,0))</f>
        <v/>
      </c>
      <c r="C940" s="7">
        <v>1</v>
      </c>
      <c r="D940" s="7">
        <f t="shared" ca="1" si="481"/>
        <v>1</v>
      </c>
      <c r="E940" s="10" t="str">
        <f t="shared" ca="1" si="482"/>
        <v/>
      </c>
      <c r="F940" s="11" t="str">
        <f t="shared" ca="1" si="483"/>
        <v/>
      </c>
      <c r="G940" s="11" t="str">
        <f t="shared" ca="1" si="484"/>
        <v/>
      </c>
      <c r="H940" s="11" t="str">
        <f ca="1">IF(F940="","",IFERROR(VLOOKUP(VALUE(F940),'(辅)战斗时机表'!$A$4:$C$47,3,FALSE)&amp;IF(G940="","","("&amp;G940&amp;")"),"配置错误")&amp;IF(I940="",""," 或 "))</f>
        <v/>
      </c>
      <c r="I940" s="7" t="str">
        <f t="shared" ca="1" si="485"/>
        <v/>
      </c>
      <c r="J940" s="7">
        <v>2</v>
      </c>
      <c r="K940" s="7">
        <f t="shared" ca="1" si="486"/>
        <v>1</v>
      </c>
      <c r="L940" s="10" t="str">
        <f t="shared" ca="1" si="487"/>
        <v/>
      </c>
      <c r="M940" s="11" t="str">
        <f t="shared" ca="1" si="488"/>
        <v/>
      </c>
      <c r="N940" s="11" t="str">
        <f t="shared" ca="1" si="489"/>
        <v/>
      </c>
      <c r="O940" s="11" t="str">
        <f ca="1">IF(M940="","",IFERROR(VLOOKUP(VALUE(M940),'(辅)战斗时机表'!$A$4:$C$47,3,FALSE)&amp;IF(N940="","","("&amp;N940&amp;")"),"配置错误")&amp;IF(P940="",""," 或 "))</f>
        <v/>
      </c>
      <c r="P940" s="7" t="str">
        <f t="shared" ca="1" si="490"/>
        <v/>
      </c>
      <c r="Q940" s="7">
        <v>3</v>
      </c>
      <c r="R940" s="7">
        <f t="shared" ca="1" si="491"/>
        <v>1</v>
      </c>
      <c r="S940" s="10" t="str">
        <f t="shared" ca="1" si="492"/>
        <v/>
      </c>
      <c r="T940" s="11" t="str">
        <f t="shared" ca="1" si="493"/>
        <v/>
      </c>
      <c r="U940" s="11" t="str">
        <f t="shared" ca="1" si="494"/>
        <v/>
      </c>
      <c r="V940" s="11" t="str">
        <f ca="1">IF(T940="","",IFERROR(VLOOKUP(VALUE(T940),'(辅)战斗时机表'!$A$4:$C$47,3,FALSE)&amp;IF(U940="","","("&amp;U940&amp;")"),"配置错误")&amp;IF(W940="",""," 或 "))</f>
        <v/>
      </c>
      <c r="W940" s="7" t="str">
        <f t="shared" ca="1" si="495"/>
        <v/>
      </c>
      <c r="X940" s="7">
        <v>4</v>
      </c>
      <c r="Y940" s="7">
        <f t="shared" ca="1" si="496"/>
        <v>1</v>
      </c>
      <c r="Z940" s="10" t="str">
        <f t="shared" ca="1" si="497"/>
        <v/>
      </c>
      <c r="AA940" s="11" t="str">
        <f t="shared" ca="1" si="498"/>
        <v/>
      </c>
      <c r="AB940" s="11" t="str">
        <f t="shared" ca="1" si="499"/>
        <v/>
      </c>
      <c r="AC940" s="11" t="str">
        <f ca="1">IF(AA940="","",IFERROR(VLOOKUP(VALUE(AA940),'(辅)战斗时机表'!$A$4:$C$47,3,FALSE)&amp;IF(AB940="","","("&amp;AB940&amp;")"),"配置错误")&amp;IF(AD940="",""," 或 "))</f>
        <v/>
      </c>
      <c r="AD940" s="7" t="str">
        <f t="shared" ca="1" si="500"/>
        <v/>
      </c>
      <c r="AE940" s="7">
        <v>5</v>
      </c>
      <c r="AF940" s="7">
        <f t="shared" ca="1" si="501"/>
        <v>1</v>
      </c>
      <c r="AG940" s="10" t="str">
        <f t="shared" ca="1" si="502"/>
        <v/>
      </c>
      <c r="AH940" s="11" t="str">
        <f t="shared" ca="1" si="503"/>
        <v/>
      </c>
      <c r="AI940" s="11" t="str">
        <f t="shared" ca="1" si="504"/>
        <v/>
      </c>
      <c r="AJ940" s="11" t="str">
        <f ca="1">IF(AH940="","",IFERROR(VLOOKUP(VALUE(AH940),'(辅)战斗时机表'!$A$4:$C$47,3,FALSE)&amp;IF(AI940="","","("&amp;AI940&amp;")"),"配置错误")&amp;IF(AK940="",""," 或 "))</f>
        <v/>
      </c>
    </row>
    <row r="941" spans="1:36" x14ac:dyDescent="0.15">
      <c r="A941" s="9" t="str">
        <f t="shared" ca="1" si="480"/>
        <v/>
      </c>
      <c r="B941" s="7" t="str">
        <f ca="1">IF(OFFSET(Buff!R$6,ROW()-6,0)="","",OFFSET(Buff!R$6,ROW()-6,0))</f>
        <v/>
      </c>
      <c r="C941" s="7">
        <v>1</v>
      </c>
      <c r="D941" s="7">
        <f t="shared" ca="1" si="481"/>
        <v>1</v>
      </c>
      <c r="E941" s="10" t="str">
        <f t="shared" ca="1" si="482"/>
        <v/>
      </c>
      <c r="F941" s="11" t="str">
        <f t="shared" ca="1" si="483"/>
        <v/>
      </c>
      <c r="G941" s="11" t="str">
        <f t="shared" ca="1" si="484"/>
        <v/>
      </c>
      <c r="H941" s="11" t="str">
        <f ca="1">IF(F941="","",IFERROR(VLOOKUP(VALUE(F941),'(辅)战斗时机表'!$A$4:$C$47,3,FALSE)&amp;IF(G941="","","("&amp;G941&amp;")"),"配置错误")&amp;IF(I941="",""," 或 "))</f>
        <v/>
      </c>
      <c r="I941" s="7" t="str">
        <f t="shared" ca="1" si="485"/>
        <v/>
      </c>
      <c r="J941" s="7">
        <v>2</v>
      </c>
      <c r="K941" s="7">
        <f t="shared" ca="1" si="486"/>
        <v>1</v>
      </c>
      <c r="L941" s="10" t="str">
        <f t="shared" ca="1" si="487"/>
        <v/>
      </c>
      <c r="M941" s="11" t="str">
        <f t="shared" ca="1" si="488"/>
        <v/>
      </c>
      <c r="N941" s="11" t="str">
        <f t="shared" ca="1" si="489"/>
        <v/>
      </c>
      <c r="O941" s="11" t="str">
        <f ca="1">IF(M941="","",IFERROR(VLOOKUP(VALUE(M941),'(辅)战斗时机表'!$A$4:$C$47,3,FALSE)&amp;IF(N941="","","("&amp;N941&amp;")"),"配置错误")&amp;IF(P941="",""," 或 "))</f>
        <v/>
      </c>
      <c r="P941" s="7" t="str">
        <f t="shared" ca="1" si="490"/>
        <v/>
      </c>
      <c r="Q941" s="7">
        <v>3</v>
      </c>
      <c r="R941" s="7">
        <f t="shared" ca="1" si="491"/>
        <v>1</v>
      </c>
      <c r="S941" s="10" t="str">
        <f t="shared" ca="1" si="492"/>
        <v/>
      </c>
      <c r="T941" s="11" t="str">
        <f t="shared" ca="1" si="493"/>
        <v/>
      </c>
      <c r="U941" s="11" t="str">
        <f t="shared" ca="1" si="494"/>
        <v/>
      </c>
      <c r="V941" s="11" t="str">
        <f ca="1">IF(T941="","",IFERROR(VLOOKUP(VALUE(T941),'(辅)战斗时机表'!$A$4:$C$47,3,FALSE)&amp;IF(U941="","","("&amp;U941&amp;")"),"配置错误")&amp;IF(W941="",""," 或 "))</f>
        <v/>
      </c>
      <c r="W941" s="7" t="str">
        <f t="shared" ca="1" si="495"/>
        <v/>
      </c>
      <c r="X941" s="7">
        <v>4</v>
      </c>
      <c r="Y941" s="7">
        <f t="shared" ca="1" si="496"/>
        <v>1</v>
      </c>
      <c r="Z941" s="10" t="str">
        <f t="shared" ca="1" si="497"/>
        <v/>
      </c>
      <c r="AA941" s="11" t="str">
        <f t="shared" ca="1" si="498"/>
        <v/>
      </c>
      <c r="AB941" s="11" t="str">
        <f t="shared" ca="1" si="499"/>
        <v/>
      </c>
      <c r="AC941" s="11" t="str">
        <f ca="1">IF(AA941="","",IFERROR(VLOOKUP(VALUE(AA941),'(辅)战斗时机表'!$A$4:$C$47,3,FALSE)&amp;IF(AB941="","","("&amp;AB941&amp;")"),"配置错误")&amp;IF(AD941="",""," 或 "))</f>
        <v/>
      </c>
      <c r="AD941" s="7" t="str">
        <f t="shared" ca="1" si="500"/>
        <v/>
      </c>
      <c r="AE941" s="7">
        <v>5</v>
      </c>
      <c r="AF941" s="7">
        <f t="shared" ca="1" si="501"/>
        <v>1</v>
      </c>
      <c r="AG941" s="10" t="str">
        <f t="shared" ca="1" si="502"/>
        <v/>
      </c>
      <c r="AH941" s="11" t="str">
        <f t="shared" ca="1" si="503"/>
        <v/>
      </c>
      <c r="AI941" s="11" t="str">
        <f t="shared" ca="1" si="504"/>
        <v/>
      </c>
      <c r="AJ941" s="11" t="str">
        <f ca="1">IF(AH941="","",IFERROR(VLOOKUP(VALUE(AH941),'(辅)战斗时机表'!$A$4:$C$47,3,FALSE)&amp;IF(AI941="","","("&amp;AI941&amp;")"),"配置错误")&amp;IF(AK941="",""," 或 "))</f>
        <v/>
      </c>
    </row>
    <row r="942" spans="1:36" x14ac:dyDescent="0.15">
      <c r="A942" s="9" t="str">
        <f t="shared" ca="1" si="480"/>
        <v/>
      </c>
      <c r="B942" s="7" t="str">
        <f ca="1">IF(OFFSET(Buff!R$6,ROW()-6,0)="","",OFFSET(Buff!R$6,ROW()-6,0))</f>
        <v/>
      </c>
      <c r="C942" s="7">
        <v>1</v>
      </c>
      <c r="D942" s="7">
        <f t="shared" ca="1" si="481"/>
        <v>1</v>
      </c>
      <c r="E942" s="10" t="str">
        <f t="shared" ca="1" si="482"/>
        <v/>
      </c>
      <c r="F942" s="11" t="str">
        <f t="shared" ca="1" si="483"/>
        <v/>
      </c>
      <c r="G942" s="11" t="str">
        <f t="shared" ca="1" si="484"/>
        <v/>
      </c>
      <c r="H942" s="11" t="str">
        <f ca="1">IF(F942="","",IFERROR(VLOOKUP(VALUE(F942),'(辅)战斗时机表'!$A$4:$C$47,3,FALSE)&amp;IF(G942="","","("&amp;G942&amp;")"),"配置错误")&amp;IF(I942="",""," 或 "))</f>
        <v/>
      </c>
      <c r="I942" s="7" t="str">
        <f t="shared" ca="1" si="485"/>
        <v/>
      </c>
      <c r="J942" s="7">
        <v>2</v>
      </c>
      <c r="K942" s="7">
        <f t="shared" ca="1" si="486"/>
        <v>1</v>
      </c>
      <c r="L942" s="10" t="str">
        <f t="shared" ca="1" si="487"/>
        <v/>
      </c>
      <c r="M942" s="11" t="str">
        <f t="shared" ca="1" si="488"/>
        <v/>
      </c>
      <c r="N942" s="11" t="str">
        <f t="shared" ca="1" si="489"/>
        <v/>
      </c>
      <c r="O942" s="11" t="str">
        <f ca="1">IF(M942="","",IFERROR(VLOOKUP(VALUE(M942),'(辅)战斗时机表'!$A$4:$C$47,3,FALSE)&amp;IF(N942="","","("&amp;N942&amp;")"),"配置错误")&amp;IF(P942="",""," 或 "))</f>
        <v/>
      </c>
      <c r="P942" s="7" t="str">
        <f t="shared" ca="1" si="490"/>
        <v/>
      </c>
      <c r="Q942" s="7">
        <v>3</v>
      </c>
      <c r="R942" s="7">
        <f t="shared" ca="1" si="491"/>
        <v>1</v>
      </c>
      <c r="S942" s="10" t="str">
        <f t="shared" ca="1" si="492"/>
        <v/>
      </c>
      <c r="T942" s="11" t="str">
        <f t="shared" ca="1" si="493"/>
        <v/>
      </c>
      <c r="U942" s="11" t="str">
        <f t="shared" ca="1" si="494"/>
        <v/>
      </c>
      <c r="V942" s="11" t="str">
        <f ca="1">IF(T942="","",IFERROR(VLOOKUP(VALUE(T942),'(辅)战斗时机表'!$A$4:$C$47,3,FALSE)&amp;IF(U942="","","("&amp;U942&amp;")"),"配置错误")&amp;IF(W942="",""," 或 "))</f>
        <v/>
      </c>
      <c r="W942" s="7" t="str">
        <f t="shared" ca="1" si="495"/>
        <v/>
      </c>
      <c r="X942" s="7">
        <v>4</v>
      </c>
      <c r="Y942" s="7">
        <f t="shared" ca="1" si="496"/>
        <v>1</v>
      </c>
      <c r="Z942" s="10" t="str">
        <f t="shared" ca="1" si="497"/>
        <v/>
      </c>
      <c r="AA942" s="11" t="str">
        <f t="shared" ca="1" si="498"/>
        <v/>
      </c>
      <c r="AB942" s="11" t="str">
        <f t="shared" ca="1" si="499"/>
        <v/>
      </c>
      <c r="AC942" s="11" t="str">
        <f ca="1">IF(AA942="","",IFERROR(VLOOKUP(VALUE(AA942),'(辅)战斗时机表'!$A$4:$C$47,3,FALSE)&amp;IF(AB942="","","("&amp;AB942&amp;")"),"配置错误")&amp;IF(AD942="",""," 或 "))</f>
        <v/>
      </c>
      <c r="AD942" s="7" t="str">
        <f t="shared" ca="1" si="500"/>
        <v/>
      </c>
      <c r="AE942" s="7">
        <v>5</v>
      </c>
      <c r="AF942" s="7">
        <f t="shared" ca="1" si="501"/>
        <v>1</v>
      </c>
      <c r="AG942" s="10" t="str">
        <f t="shared" ca="1" si="502"/>
        <v/>
      </c>
      <c r="AH942" s="11" t="str">
        <f t="shared" ca="1" si="503"/>
        <v/>
      </c>
      <c r="AI942" s="11" t="str">
        <f t="shared" ca="1" si="504"/>
        <v/>
      </c>
      <c r="AJ942" s="11" t="str">
        <f ca="1">IF(AH942="","",IFERROR(VLOOKUP(VALUE(AH942),'(辅)战斗时机表'!$A$4:$C$47,3,FALSE)&amp;IF(AI942="","","("&amp;AI942&amp;")"),"配置错误")&amp;IF(AK942="",""," 或 "))</f>
        <v/>
      </c>
    </row>
    <row r="943" spans="1:36" x14ac:dyDescent="0.15">
      <c r="A943" s="9" t="str">
        <f t="shared" ca="1" si="480"/>
        <v/>
      </c>
      <c r="B943" s="7" t="str">
        <f ca="1">IF(OFFSET(Buff!R$6,ROW()-6,0)="","",OFFSET(Buff!R$6,ROW()-6,0))</f>
        <v/>
      </c>
      <c r="C943" s="7">
        <v>1</v>
      </c>
      <c r="D943" s="7">
        <f t="shared" ca="1" si="481"/>
        <v>1</v>
      </c>
      <c r="E943" s="10" t="str">
        <f t="shared" ca="1" si="482"/>
        <v/>
      </c>
      <c r="F943" s="11" t="str">
        <f t="shared" ca="1" si="483"/>
        <v/>
      </c>
      <c r="G943" s="11" t="str">
        <f t="shared" ca="1" si="484"/>
        <v/>
      </c>
      <c r="H943" s="11" t="str">
        <f ca="1">IF(F943="","",IFERROR(VLOOKUP(VALUE(F943),'(辅)战斗时机表'!$A$4:$C$47,3,FALSE)&amp;IF(G943="","","("&amp;G943&amp;")"),"配置错误")&amp;IF(I943="",""," 或 "))</f>
        <v/>
      </c>
      <c r="I943" s="7" t="str">
        <f t="shared" ca="1" si="485"/>
        <v/>
      </c>
      <c r="J943" s="7">
        <v>2</v>
      </c>
      <c r="K943" s="7">
        <f t="shared" ca="1" si="486"/>
        <v>1</v>
      </c>
      <c r="L943" s="10" t="str">
        <f t="shared" ca="1" si="487"/>
        <v/>
      </c>
      <c r="M943" s="11" t="str">
        <f t="shared" ca="1" si="488"/>
        <v/>
      </c>
      <c r="N943" s="11" t="str">
        <f t="shared" ca="1" si="489"/>
        <v/>
      </c>
      <c r="O943" s="11" t="str">
        <f ca="1">IF(M943="","",IFERROR(VLOOKUP(VALUE(M943),'(辅)战斗时机表'!$A$4:$C$47,3,FALSE)&amp;IF(N943="","","("&amp;N943&amp;")"),"配置错误")&amp;IF(P943="",""," 或 "))</f>
        <v/>
      </c>
      <c r="P943" s="7" t="str">
        <f t="shared" ca="1" si="490"/>
        <v/>
      </c>
      <c r="Q943" s="7">
        <v>3</v>
      </c>
      <c r="R943" s="7">
        <f t="shared" ca="1" si="491"/>
        <v>1</v>
      </c>
      <c r="S943" s="10" t="str">
        <f t="shared" ca="1" si="492"/>
        <v/>
      </c>
      <c r="T943" s="11" t="str">
        <f t="shared" ca="1" si="493"/>
        <v/>
      </c>
      <c r="U943" s="11" t="str">
        <f t="shared" ca="1" si="494"/>
        <v/>
      </c>
      <c r="V943" s="11" t="str">
        <f ca="1">IF(T943="","",IFERROR(VLOOKUP(VALUE(T943),'(辅)战斗时机表'!$A$4:$C$47,3,FALSE)&amp;IF(U943="","","("&amp;U943&amp;")"),"配置错误")&amp;IF(W943="",""," 或 "))</f>
        <v/>
      </c>
      <c r="W943" s="7" t="str">
        <f t="shared" ca="1" si="495"/>
        <v/>
      </c>
      <c r="X943" s="7">
        <v>4</v>
      </c>
      <c r="Y943" s="7">
        <f t="shared" ca="1" si="496"/>
        <v>1</v>
      </c>
      <c r="Z943" s="10" t="str">
        <f t="shared" ca="1" si="497"/>
        <v/>
      </c>
      <c r="AA943" s="11" t="str">
        <f t="shared" ca="1" si="498"/>
        <v/>
      </c>
      <c r="AB943" s="11" t="str">
        <f t="shared" ca="1" si="499"/>
        <v/>
      </c>
      <c r="AC943" s="11" t="str">
        <f ca="1">IF(AA943="","",IFERROR(VLOOKUP(VALUE(AA943),'(辅)战斗时机表'!$A$4:$C$47,3,FALSE)&amp;IF(AB943="","","("&amp;AB943&amp;")"),"配置错误")&amp;IF(AD943="",""," 或 "))</f>
        <v/>
      </c>
      <c r="AD943" s="7" t="str">
        <f t="shared" ca="1" si="500"/>
        <v/>
      </c>
      <c r="AE943" s="7">
        <v>5</v>
      </c>
      <c r="AF943" s="7">
        <f t="shared" ca="1" si="501"/>
        <v>1</v>
      </c>
      <c r="AG943" s="10" t="str">
        <f t="shared" ca="1" si="502"/>
        <v/>
      </c>
      <c r="AH943" s="11" t="str">
        <f t="shared" ca="1" si="503"/>
        <v/>
      </c>
      <c r="AI943" s="11" t="str">
        <f t="shared" ca="1" si="504"/>
        <v/>
      </c>
      <c r="AJ943" s="11" t="str">
        <f ca="1">IF(AH943="","",IFERROR(VLOOKUP(VALUE(AH943),'(辅)战斗时机表'!$A$4:$C$47,3,FALSE)&amp;IF(AI943="","","("&amp;AI943&amp;")"),"配置错误")&amp;IF(AK943="",""," 或 "))</f>
        <v/>
      </c>
    </row>
    <row r="944" spans="1:36" x14ac:dyDescent="0.15">
      <c r="A944" s="9" t="str">
        <f t="shared" ca="1" si="480"/>
        <v/>
      </c>
      <c r="B944" s="7" t="str">
        <f ca="1">IF(OFFSET(Buff!R$6,ROW()-6,0)="","",OFFSET(Buff!R$6,ROW()-6,0))</f>
        <v/>
      </c>
      <c r="C944" s="7">
        <v>1</v>
      </c>
      <c r="D944" s="7">
        <f t="shared" ca="1" si="481"/>
        <v>1</v>
      </c>
      <c r="E944" s="10" t="str">
        <f t="shared" ca="1" si="482"/>
        <v/>
      </c>
      <c r="F944" s="11" t="str">
        <f t="shared" ca="1" si="483"/>
        <v/>
      </c>
      <c r="G944" s="11" t="str">
        <f t="shared" ca="1" si="484"/>
        <v/>
      </c>
      <c r="H944" s="11" t="str">
        <f ca="1">IF(F944="","",IFERROR(VLOOKUP(VALUE(F944),'(辅)战斗时机表'!$A$4:$C$47,3,FALSE)&amp;IF(G944="","","("&amp;G944&amp;")"),"配置错误")&amp;IF(I944="",""," 或 "))</f>
        <v/>
      </c>
      <c r="I944" s="7" t="str">
        <f t="shared" ca="1" si="485"/>
        <v/>
      </c>
      <c r="J944" s="7">
        <v>2</v>
      </c>
      <c r="K944" s="7">
        <f t="shared" ca="1" si="486"/>
        <v>1</v>
      </c>
      <c r="L944" s="10" t="str">
        <f t="shared" ca="1" si="487"/>
        <v/>
      </c>
      <c r="M944" s="11" t="str">
        <f t="shared" ca="1" si="488"/>
        <v/>
      </c>
      <c r="N944" s="11" t="str">
        <f t="shared" ca="1" si="489"/>
        <v/>
      </c>
      <c r="O944" s="11" t="str">
        <f ca="1">IF(M944="","",IFERROR(VLOOKUP(VALUE(M944),'(辅)战斗时机表'!$A$4:$C$47,3,FALSE)&amp;IF(N944="","","("&amp;N944&amp;")"),"配置错误")&amp;IF(P944="",""," 或 "))</f>
        <v/>
      </c>
      <c r="P944" s="7" t="str">
        <f t="shared" ca="1" si="490"/>
        <v/>
      </c>
      <c r="Q944" s="7">
        <v>3</v>
      </c>
      <c r="R944" s="7">
        <f t="shared" ca="1" si="491"/>
        <v>1</v>
      </c>
      <c r="S944" s="10" t="str">
        <f t="shared" ca="1" si="492"/>
        <v/>
      </c>
      <c r="T944" s="11" t="str">
        <f t="shared" ca="1" si="493"/>
        <v/>
      </c>
      <c r="U944" s="11" t="str">
        <f t="shared" ca="1" si="494"/>
        <v/>
      </c>
      <c r="V944" s="11" t="str">
        <f ca="1">IF(T944="","",IFERROR(VLOOKUP(VALUE(T944),'(辅)战斗时机表'!$A$4:$C$47,3,FALSE)&amp;IF(U944="","","("&amp;U944&amp;")"),"配置错误")&amp;IF(W944="",""," 或 "))</f>
        <v/>
      </c>
      <c r="W944" s="7" t="str">
        <f t="shared" ca="1" si="495"/>
        <v/>
      </c>
      <c r="X944" s="7">
        <v>4</v>
      </c>
      <c r="Y944" s="7">
        <f t="shared" ca="1" si="496"/>
        <v>1</v>
      </c>
      <c r="Z944" s="10" t="str">
        <f t="shared" ca="1" si="497"/>
        <v/>
      </c>
      <c r="AA944" s="11" t="str">
        <f t="shared" ca="1" si="498"/>
        <v/>
      </c>
      <c r="AB944" s="11" t="str">
        <f t="shared" ca="1" si="499"/>
        <v/>
      </c>
      <c r="AC944" s="11" t="str">
        <f ca="1">IF(AA944="","",IFERROR(VLOOKUP(VALUE(AA944),'(辅)战斗时机表'!$A$4:$C$47,3,FALSE)&amp;IF(AB944="","","("&amp;AB944&amp;")"),"配置错误")&amp;IF(AD944="",""," 或 "))</f>
        <v/>
      </c>
      <c r="AD944" s="7" t="str">
        <f t="shared" ca="1" si="500"/>
        <v/>
      </c>
      <c r="AE944" s="7">
        <v>5</v>
      </c>
      <c r="AF944" s="7">
        <f t="shared" ca="1" si="501"/>
        <v>1</v>
      </c>
      <c r="AG944" s="10" t="str">
        <f t="shared" ca="1" si="502"/>
        <v/>
      </c>
      <c r="AH944" s="11" t="str">
        <f t="shared" ca="1" si="503"/>
        <v/>
      </c>
      <c r="AI944" s="11" t="str">
        <f t="shared" ca="1" si="504"/>
        <v/>
      </c>
      <c r="AJ944" s="11" t="str">
        <f ca="1">IF(AH944="","",IFERROR(VLOOKUP(VALUE(AH944),'(辅)战斗时机表'!$A$4:$C$47,3,FALSE)&amp;IF(AI944="","","("&amp;AI944&amp;")"),"配置错误")&amp;IF(AK944="",""," 或 "))</f>
        <v/>
      </c>
    </row>
    <row r="945" spans="1:36" x14ac:dyDescent="0.15">
      <c r="A945" s="9" t="str">
        <f t="shared" ca="1" si="480"/>
        <v/>
      </c>
      <c r="B945" s="7" t="str">
        <f ca="1">IF(OFFSET(Buff!R$6,ROW()-6,0)="","",OFFSET(Buff!R$6,ROW()-6,0))</f>
        <v/>
      </c>
      <c r="C945" s="7">
        <v>1</v>
      </c>
      <c r="D945" s="7">
        <f t="shared" ca="1" si="481"/>
        <v>1</v>
      </c>
      <c r="E945" s="10" t="str">
        <f t="shared" ca="1" si="482"/>
        <v/>
      </c>
      <c r="F945" s="11" t="str">
        <f t="shared" ca="1" si="483"/>
        <v/>
      </c>
      <c r="G945" s="11" t="str">
        <f t="shared" ca="1" si="484"/>
        <v/>
      </c>
      <c r="H945" s="11" t="str">
        <f ca="1">IF(F945="","",IFERROR(VLOOKUP(VALUE(F945),'(辅)战斗时机表'!$A$4:$C$47,3,FALSE)&amp;IF(G945="","","("&amp;G945&amp;")"),"配置错误")&amp;IF(I945="",""," 或 "))</f>
        <v/>
      </c>
      <c r="I945" s="7" t="str">
        <f t="shared" ca="1" si="485"/>
        <v/>
      </c>
      <c r="J945" s="7">
        <v>2</v>
      </c>
      <c r="K945" s="7">
        <f t="shared" ca="1" si="486"/>
        <v>1</v>
      </c>
      <c r="L945" s="10" t="str">
        <f t="shared" ca="1" si="487"/>
        <v/>
      </c>
      <c r="M945" s="11" t="str">
        <f t="shared" ca="1" si="488"/>
        <v/>
      </c>
      <c r="N945" s="11" t="str">
        <f t="shared" ca="1" si="489"/>
        <v/>
      </c>
      <c r="O945" s="11" t="str">
        <f ca="1">IF(M945="","",IFERROR(VLOOKUP(VALUE(M945),'(辅)战斗时机表'!$A$4:$C$47,3,FALSE)&amp;IF(N945="","","("&amp;N945&amp;")"),"配置错误")&amp;IF(P945="",""," 或 "))</f>
        <v/>
      </c>
      <c r="P945" s="7" t="str">
        <f t="shared" ca="1" si="490"/>
        <v/>
      </c>
      <c r="Q945" s="7">
        <v>3</v>
      </c>
      <c r="R945" s="7">
        <f t="shared" ca="1" si="491"/>
        <v>1</v>
      </c>
      <c r="S945" s="10" t="str">
        <f t="shared" ca="1" si="492"/>
        <v/>
      </c>
      <c r="T945" s="11" t="str">
        <f t="shared" ca="1" si="493"/>
        <v/>
      </c>
      <c r="U945" s="11" t="str">
        <f t="shared" ca="1" si="494"/>
        <v/>
      </c>
      <c r="V945" s="11" t="str">
        <f ca="1">IF(T945="","",IFERROR(VLOOKUP(VALUE(T945),'(辅)战斗时机表'!$A$4:$C$47,3,FALSE)&amp;IF(U945="","","("&amp;U945&amp;")"),"配置错误")&amp;IF(W945="",""," 或 "))</f>
        <v/>
      </c>
      <c r="W945" s="7" t="str">
        <f t="shared" ca="1" si="495"/>
        <v/>
      </c>
      <c r="X945" s="7">
        <v>4</v>
      </c>
      <c r="Y945" s="7">
        <f t="shared" ca="1" si="496"/>
        <v>1</v>
      </c>
      <c r="Z945" s="10" t="str">
        <f t="shared" ca="1" si="497"/>
        <v/>
      </c>
      <c r="AA945" s="11" t="str">
        <f t="shared" ca="1" si="498"/>
        <v/>
      </c>
      <c r="AB945" s="11" t="str">
        <f t="shared" ca="1" si="499"/>
        <v/>
      </c>
      <c r="AC945" s="11" t="str">
        <f ca="1">IF(AA945="","",IFERROR(VLOOKUP(VALUE(AA945),'(辅)战斗时机表'!$A$4:$C$47,3,FALSE)&amp;IF(AB945="","","("&amp;AB945&amp;")"),"配置错误")&amp;IF(AD945="",""," 或 "))</f>
        <v/>
      </c>
      <c r="AD945" s="7" t="str">
        <f t="shared" ca="1" si="500"/>
        <v/>
      </c>
      <c r="AE945" s="7">
        <v>5</v>
      </c>
      <c r="AF945" s="7">
        <f t="shared" ca="1" si="501"/>
        <v>1</v>
      </c>
      <c r="AG945" s="10" t="str">
        <f t="shared" ca="1" si="502"/>
        <v/>
      </c>
      <c r="AH945" s="11" t="str">
        <f t="shared" ca="1" si="503"/>
        <v/>
      </c>
      <c r="AI945" s="11" t="str">
        <f t="shared" ca="1" si="504"/>
        <v/>
      </c>
      <c r="AJ945" s="11" t="str">
        <f ca="1">IF(AH945="","",IFERROR(VLOOKUP(VALUE(AH945),'(辅)战斗时机表'!$A$4:$C$47,3,FALSE)&amp;IF(AI945="","","("&amp;AI945&amp;")"),"配置错误")&amp;IF(AK945="",""," 或 "))</f>
        <v/>
      </c>
    </row>
    <row r="946" spans="1:36" x14ac:dyDescent="0.15">
      <c r="A946" s="9" t="str">
        <f t="shared" ca="1" si="480"/>
        <v/>
      </c>
      <c r="B946" s="7" t="str">
        <f ca="1">IF(OFFSET(Buff!R$6,ROW()-6,0)="","",OFFSET(Buff!R$6,ROW()-6,0))</f>
        <v/>
      </c>
      <c r="C946" s="7">
        <v>1</v>
      </c>
      <c r="D946" s="7">
        <f t="shared" ca="1" si="481"/>
        <v>1</v>
      </c>
      <c r="E946" s="10" t="str">
        <f t="shared" ca="1" si="482"/>
        <v/>
      </c>
      <c r="F946" s="11" t="str">
        <f t="shared" ca="1" si="483"/>
        <v/>
      </c>
      <c r="G946" s="11" t="str">
        <f t="shared" ca="1" si="484"/>
        <v/>
      </c>
      <c r="H946" s="11" t="str">
        <f ca="1">IF(F946="","",IFERROR(VLOOKUP(VALUE(F946),'(辅)战斗时机表'!$A$4:$C$47,3,FALSE)&amp;IF(G946="","","("&amp;G946&amp;")"),"配置错误")&amp;IF(I946="",""," 或 "))</f>
        <v/>
      </c>
      <c r="I946" s="7" t="str">
        <f t="shared" ca="1" si="485"/>
        <v/>
      </c>
      <c r="J946" s="7">
        <v>2</v>
      </c>
      <c r="K946" s="7">
        <f t="shared" ca="1" si="486"/>
        <v>1</v>
      </c>
      <c r="L946" s="10" t="str">
        <f t="shared" ca="1" si="487"/>
        <v/>
      </c>
      <c r="M946" s="11" t="str">
        <f t="shared" ca="1" si="488"/>
        <v/>
      </c>
      <c r="N946" s="11" t="str">
        <f t="shared" ca="1" si="489"/>
        <v/>
      </c>
      <c r="O946" s="11" t="str">
        <f ca="1">IF(M946="","",IFERROR(VLOOKUP(VALUE(M946),'(辅)战斗时机表'!$A$4:$C$47,3,FALSE)&amp;IF(N946="","","("&amp;N946&amp;")"),"配置错误")&amp;IF(P946="",""," 或 "))</f>
        <v/>
      </c>
      <c r="P946" s="7" t="str">
        <f t="shared" ca="1" si="490"/>
        <v/>
      </c>
      <c r="Q946" s="7">
        <v>3</v>
      </c>
      <c r="R946" s="7">
        <f t="shared" ca="1" si="491"/>
        <v>1</v>
      </c>
      <c r="S946" s="10" t="str">
        <f t="shared" ca="1" si="492"/>
        <v/>
      </c>
      <c r="T946" s="11" t="str">
        <f t="shared" ca="1" si="493"/>
        <v/>
      </c>
      <c r="U946" s="11" t="str">
        <f t="shared" ca="1" si="494"/>
        <v/>
      </c>
      <c r="V946" s="11" t="str">
        <f ca="1">IF(T946="","",IFERROR(VLOOKUP(VALUE(T946),'(辅)战斗时机表'!$A$4:$C$47,3,FALSE)&amp;IF(U946="","","("&amp;U946&amp;")"),"配置错误")&amp;IF(W946="",""," 或 "))</f>
        <v/>
      </c>
      <c r="W946" s="7" t="str">
        <f t="shared" ca="1" si="495"/>
        <v/>
      </c>
      <c r="X946" s="7">
        <v>4</v>
      </c>
      <c r="Y946" s="7">
        <f t="shared" ca="1" si="496"/>
        <v>1</v>
      </c>
      <c r="Z946" s="10" t="str">
        <f t="shared" ca="1" si="497"/>
        <v/>
      </c>
      <c r="AA946" s="11" t="str">
        <f t="shared" ca="1" si="498"/>
        <v/>
      </c>
      <c r="AB946" s="11" t="str">
        <f t="shared" ca="1" si="499"/>
        <v/>
      </c>
      <c r="AC946" s="11" t="str">
        <f ca="1">IF(AA946="","",IFERROR(VLOOKUP(VALUE(AA946),'(辅)战斗时机表'!$A$4:$C$47,3,FALSE)&amp;IF(AB946="","","("&amp;AB946&amp;")"),"配置错误")&amp;IF(AD946="",""," 或 "))</f>
        <v/>
      </c>
      <c r="AD946" s="7" t="str">
        <f t="shared" ca="1" si="500"/>
        <v/>
      </c>
      <c r="AE946" s="7">
        <v>5</v>
      </c>
      <c r="AF946" s="7">
        <f t="shared" ca="1" si="501"/>
        <v>1</v>
      </c>
      <c r="AG946" s="10" t="str">
        <f t="shared" ca="1" si="502"/>
        <v/>
      </c>
      <c r="AH946" s="11" t="str">
        <f t="shared" ca="1" si="503"/>
        <v/>
      </c>
      <c r="AI946" s="11" t="str">
        <f t="shared" ca="1" si="504"/>
        <v/>
      </c>
      <c r="AJ946" s="11" t="str">
        <f ca="1">IF(AH946="","",IFERROR(VLOOKUP(VALUE(AH946),'(辅)战斗时机表'!$A$4:$C$47,3,FALSE)&amp;IF(AI946="","","("&amp;AI946&amp;")"),"配置错误")&amp;IF(AK946="",""," 或 "))</f>
        <v/>
      </c>
    </row>
    <row r="947" spans="1:36" x14ac:dyDescent="0.15">
      <c r="A947" s="9" t="str">
        <f t="shared" ca="1" si="480"/>
        <v/>
      </c>
      <c r="B947" s="7" t="str">
        <f ca="1">IF(OFFSET(Buff!R$6,ROW()-6,0)="","",OFFSET(Buff!R$6,ROW()-6,0))</f>
        <v/>
      </c>
      <c r="C947" s="7">
        <v>1</v>
      </c>
      <c r="D947" s="7">
        <f t="shared" ca="1" si="481"/>
        <v>1</v>
      </c>
      <c r="E947" s="10" t="str">
        <f t="shared" ca="1" si="482"/>
        <v/>
      </c>
      <c r="F947" s="11" t="str">
        <f t="shared" ca="1" si="483"/>
        <v/>
      </c>
      <c r="G947" s="11" t="str">
        <f t="shared" ca="1" si="484"/>
        <v/>
      </c>
      <c r="H947" s="11" t="str">
        <f ca="1">IF(F947="","",IFERROR(VLOOKUP(VALUE(F947),'(辅)战斗时机表'!$A$4:$C$47,3,FALSE)&amp;IF(G947="","","("&amp;G947&amp;")"),"配置错误")&amp;IF(I947="",""," 或 "))</f>
        <v/>
      </c>
      <c r="I947" s="7" t="str">
        <f t="shared" ca="1" si="485"/>
        <v/>
      </c>
      <c r="J947" s="7">
        <v>2</v>
      </c>
      <c r="K947" s="7">
        <f t="shared" ca="1" si="486"/>
        <v>1</v>
      </c>
      <c r="L947" s="10" t="str">
        <f t="shared" ca="1" si="487"/>
        <v/>
      </c>
      <c r="M947" s="11" t="str">
        <f t="shared" ca="1" si="488"/>
        <v/>
      </c>
      <c r="N947" s="11" t="str">
        <f t="shared" ca="1" si="489"/>
        <v/>
      </c>
      <c r="O947" s="11" t="str">
        <f ca="1">IF(M947="","",IFERROR(VLOOKUP(VALUE(M947),'(辅)战斗时机表'!$A$4:$C$47,3,FALSE)&amp;IF(N947="","","("&amp;N947&amp;")"),"配置错误")&amp;IF(P947="",""," 或 "))</f>
        <v/>
      </c>
      <c r="P947" s="7" t="str">
        <f t="shared" ca="1" si="490"/>
        <v/>
      </c>
      <c r="Q947" s="7">
        <v>3</v>
      </c>
      <c r="R947" s="7">
        <f t="shared" ca="1" si="491"/>
        <v>1</v>
      </c>
      <c r="S947" s="10" t="str">
        <f t="shared" ca="1" si="492"/>
        <v/>
      </c>
      <c r="T947" s="11" t="str">
        <f t="shared" ca="1" si="493"/>
        <v/>
      </c>
      <c r="U947" s="11" t="str">
        <f t="shared" ca="1" si="494"/>
        <v/>
      </c>
      <c r="V947" s="11" t="str">
        <f ca="1">IF(T947="","",IFERROR(VLOOKUP(VALUE(T947),'(辅)战斗时机表'!$A$4:$C$47,3,FALSE)&amp;IF(U947="","","("&amp;U947&amp;")"),"配置错误")&amp;IF(W947="",""," 或 "))</f>
        <v/>
      </c>
      <c r="W947" s="7" t="str">
        <f t="shared" ca="1" si="495"/>
        <v/>
      </c>
      <c r="X947" s="7">
        <v>4</v>
      </c>
      <c r="Y947" s="7">
        <f t="shared" ca="1" si="496"/>
        <v>1</v>
      </c>
      <c r="Z947" s="10" t="str">
        <f t="shared" ca="1" si="497"/>
        <v/>
      </c>
      <c r="AA947" s="11" t="str">
        <f t="shared" ca="1" si="498"/>
        <v/>
      </c>
      <c r="AB947" s="11" t="str">
        <f t="shared" ca="1" si="499"/>
        <v/>
      </c>
      <c r="AC947" s="11" t="str">
        <f ca="1">IF(AA947="","",IFERROR(VLOOKUP(VALUE(AA947),'(辅)战斗时机表'!$A$4:$C$47,3,FALSE)&amp;IF(AB947="","","("&amp;AB947&amp;")"),"配置错误")&amp;IF(AD947="",""," 或 "))</f>
        <v/>
      </c>
      <c r="AD947" s="7" t="str">
        <f t="shared" ca="1" si="500"/>
        <v/>
      </c>
      <c r="AE947" s="7">
        <v>5</v>
      </c>
      <c r="AF947" s="7">
        <f t="shared" ca="1" si="501"/>
        <v>1</v>
      </c>
      <c r="AG947" s="10" t="str">
        <f t="shared" ca="1" si="502"/>
        <v/>
      </c>
      <c r="AH947" s="11" t="str">
        <f t="shared" ca="1" si="503"/>
        <v/>
      </c>
      <c r="AI947" s="11" t="str">
        <f t="shared" ca="1" si="504"/>
        <v/>
      </c>
      <c r="AJ947" s="11" t="str">
        <f ca="1">IF(AH947="","",IFERROR(VLOOKUP(VALUE(AH947),'(辅)战斗时机表'!$A$4:$C$47,3,FALSE)&amp;IF(AI947="","","("&amp;AI947&amp;")"),"配置错误")&amp;IF(AK947="",""," 或 "))</f>
        <v/>
      </c>
    </row>
    <row r="948" spans="1:36" x14ac:dyDescent="0.15">
      <c r="A948" s="9" t="str">
        <f t="shared" ca="1" si="480"/>
        <v/>
      </c>
      <c r="B948" s="7" t="str">
        <f ca="1">IF(OFFSET(Buff!R$6,ROW()-6,0)="","",OFFSET(Buff!R$6,ROW()-6,0))</f>
        <v/>
      </c>
      <c r="C948" s="7">
        <v>1</v>
      </c>
      <c r="D948" s="7">
        <f t="shared" ca="1" si="481"/>
        <v>1</v>
      </c>
      <c r="E948" s="10" t="str">
        <f t="shared" ca="1" si="482"/>
        <v/>
      </c>
      <c r="F948" s="11" t="str">
        <f t="shared" ca="1" si="483"/>
        <v/>
      </c>
      <c r="G948" s="11" t="str">
        <f t="shared" ca="1" si="484"/>
        <v/>
      </c>
      <c r="H948" s="11" t="str">
        <f ca="1">IF(F948="","",IFERROR(VLOOKUP(VALUE(F948),'(辅)战斗时机表'!$A$4:$C$47,3,FALSE)&amp;IF(G948="","","("&amp;G948&amp;")"),"配置错误")&amp;IF(I948="",""," 或 "))</f>
        <v/>
      </c>
      <c r="I948" s="7" t="str">
        <f t="shared" ca="1" si="485"/>
        <v/>
      </c>
      <c r="J948" s="7">
        <v>2</v>
      </c>
      <c r="K948" s="7">
        <f t="shared" ca="1" si="486"/>
        <v>1</v>
      </c>
      <c r="L948" s="10" t="str">
        <f t="shared" ca="1" si="487"/>
        <v/>
      </c>
      <c r="M948" s="11" t="str">
        <f t="shared" ca="1" si="488"/>
        <v/>
      </c>
      <c r="N948" s="11" t="str">
        <f t="shared" ca="1" si="489"/>
        <v/>
      </c>
      <c r="O948" s="11" t="str">
        <f ca="1">IF(M948="","",IFERROR(VLOOKUP(VALUE(M948),'(辅)战斗时机表'!$A$4:$C$47,3,FALSE)&amp;IF(N948="","","("&amp;N948&amp;")"),"配置错误")&amp;IF(P948="",""," 或 "))</f>
        <v/>
      </c>
      <c r="P948" s="7" t="str">
        <f t="shared" ca="1" si="490"/>
        <v/>
      </c>
      <c r="Q948" s="7">
        <v>3</v>
      </c>
      <c r="R948" s="7">
        <f t="shared" ca="1" si="491"/>
        <v>1</v>
      </c>
      <c r="S948" s="10" t="str">
        <f t="shared" ca="1" si="492"/>
        <v/>
      </c>
      <c r="T948" s="11" t="str">
        <f t="shared" ca="1" si="493"/>
        <v/>
      </c>
      <c r="U948" s="11" t="str">
        <f t="shared" ca="1" si="494"/>
        <v/>
      </c>
      <c r="V948" s="11" t="str">
        <f ca="1">IF(T948="","",IFERROR(VLOOKUP(VALUE(T948),'(辅)战斗时机表'!$A$4:$C$47,3,FALSE)&amp;IF(U948="","","("&amp;U948&amp;")"),"配置错误")&amp;IF(W948="",""," 或 "))</f>
        <v/>
      </c>
      <c r="W948" s="7" t="str">
        <f t="shared" ca="1" si="495"/>
        <v/>
      </c>
      <c r="X948" s="7">
        <v>4</v>
      </c>
      <c r="Y948" s="7">
        <f t="shared" ca="1" si="496"/>
        <v>1</v>
      </c>
      <c r="Z948" s="10" t="str">
        <f t="shared" ca="1" si="497"/>
        <v/>
      </c>
      <c r="AA948" s="11" t="str">
        <f t="shared" ca="1" si="498"/>
        <v/>
      </c>
      <c r="AB948" s="11" t="str">
        <f t="shared" ca="1" si="499"/>
        <v/>
      </c>
      <c r="AC948" s="11" t="str">
        <f ca="1">IF(AA948="","",IFERROR(VLOOKUP(VALUE(AA948),'(辅)战斗时机表'!$A$4:$C$47,3,FALSE)&amp;IF(AB948="","","("&amp;AB948&amp;")"),"配置错误")&amp;IF(AD948="",""," 或 "))</f>
        <v/>
      </c>
      <c r="AD948" s="7" t="str">
        <f t="shared" ca="1" si="500"/>
        <v/>
      </c>
      <c r="AE948" s="7">
        <v>5</v>
      </c>
      <c r="AF948" s="7">
        <f t="shared" ca="1" si="501"/>
        <v>1</v>
      </c>
      <c r="AG948" s="10" t="str">
        <f t="shared" ca="1" si="502"/>
        <v/>
      </c>
      <c r="AH948" s="11" t="str">
        <f t="shared" ca="1" si="503"/>
        <v/>
      </c>
      <c r="AI948" s="11" t="str">
        <f t="shared" ca="1" si="504"/>
        <v/>
      </c>
      <c r="AJ948" s="11" t="str">
        <f ca="1">IF(AH948="","",IFERROR(VLOOKUP(VALUE(AH948),'(辅)战斗时机表'!$A$4:$C$47,3,FALSE)&amp;IF(AI948="","","("&amp;AI948&amp;")"),"配置错误")&amp;IF(AK948="",""," 或 "))</f>
        <v/>
      </c>
    </row>
    <row r="949" spans="1:36" x14ac:dyDescent="0.15">
      <c r="A949" s="9" t="str">
        <f t="shared" ca="1" si="480"/>
        <v/>
      </c>
      <c r="B949" s="7" t="str">
        <f ca="1">IF(OFFSET(Buff!R$6,ROW()-6,0)="","",OFFSET(Buff!R$6,ROW()-6,0))</f>
        <v/>
      </c>
      <c r="C949" s="7">
        <v>1</v>
      </c>
      <c r="D949" s="7">
        <f t="shared" ca="1" si="481"/>
        <v>1</v>
      </c>
      <c r="E949" s="10" t="str">
        <f t="shared" ca="1" si="482"/>
        <v/>
      </c>
      <c r="F949" s="11" t="str">
        <f t="shared" ca="1" si="483"/>
        <v/>
      </c>
      <c r="G949" s="11" t="str">
        <f t="shared" ca="1" si="484"/>
        <v/>
      </c>
      <c r="H949" s="11" t="str">
        <f ca="1">IF(F949="","",IFERROR(VLOOKUP(VALUE(F949),'(辅)战斗时机表'!$A$4:$C$47,3,FALSE)&amp;IF(G949="","","("&amp;G949&amp;")"),"配置错误")&amp;IF(I949="",""," 或 "))</f>
        <v/>
      </c>
      <c r="I949" s="7" t="str">
        <f t="shared" ca="1" si="485"/>
        <v/>
      </c>
      <c r="J949" s="7">
        <v>2</v>
      </c>
      <c r="K949" s="7">
        <f t="shared" ca="1" si="486"/>
        <v>1</v>
      </c>
      <c r="L949" s="10" t="str">
        <f t="shared" ca="1" si="487"/>
        <v/>
      </c>
      <c r="M949" s="11" t="str">
        <f t="shared" ca="1" si="488"/>
        <v/>
      </c>
      <c r="N949" s="11" t="str">
        <f t="shared" ca="1" si="489"/>
        <v/>
      </c>
      <c r="O949" s="11" t="str">
        <f ca="1">IF(M949="","",IFERROR(VLOOKUP(VALUE(M949),'(辅)战斗时机表'!$A$4:$C$47,3,FALSE)&amp;IF(N949="","","("&amp;N949&amp;")"),"配置错误")&amp;IF(P949="",""," 或 "))</f>
        <v/>
      </c>
      <c r="P949" s="7" t="str">
        <f t="shared" ca="1" si="490"/>
        <v/>
      </c>
      <c r="Q949" s="7">
        <v>3</v>
      </c>
      <c r="R949" s="7">
        <f t="shared" ca="1" si="491"/>
        <v>1</v>
      </c>
      <c r="S949" s="10" t="str">
        <f t="shared" ca="1" si="492"/>
        <v/>
      </c>
      <c r="T949" s="11" t="str">
        <f t="shared" ca="1" si="493"/>
        <v/>
      </c>
      <c r="U949" s="11" t="str">
        <f t="shared" ca="1" si="494"/>
        <v/>
      </c>
      <c r="V949" s="11" t="str">
        <f ca="1">IF(T949="","",IFERROR(VLOOKUP(VALUE(T949),'(辅)战斗时机表'!$A$4:$C$47,3,FALSE)&amp;IF(U949="","","("&amp;U949&amp;")"),"配置错误")&amp;IF(W949="",""," 或 "))</f>
        <v/>
      </c>
      <c r="W949" s="7" t="str">
        <f t="shared" ca="1" si="495"/>
        <v/>
      </c>
      <c r="X949" s="7">
        <v>4</v>
      </c>
      <c r="Y949" s="7">
        <f t="shared" ca="1" si="496"/>
        <v>1</v>
      </c>
      <c r="Z949" s="10" t="str">
        <f t="shared" ca="1" si="497"/>
        <v/>
      </c>
      <c r="AA949" s="11" t="str">
        <f t="shared" ca="1" si="498"/>
        <v/>
      </c>
      <c r="AB949" s="11" t="str">
        <f t="shared" ca="1" si="499"/>
        <v/>
      </c>
      <c r="AC949" s="11" t="str">
        <f ca="1">IF(AA949="","",IFERROR(VLOOKUP(VALUE(AA949),'(辅)战斗时机表'!$A$4:$C$47,3,FALSE)&amp;IF(AB949="","","("&amp;AB949&amp;")"),"配置错误")&amp;IF(AD949="",""," 或 "))</f>
        <v/>
      </c>
      <c r="AD949" s="7" t="str">
        <f t="shared" ca="1" si="500"/>
        <v/>
      </c>
      <c r="AE949" s="7">
        <v>5</v>
      </c>
      <c r="AF949" s="7">
        <f t="shared" ca="1" si="501"/>
        <v>1</v>
      </c>
      <c r="AG949" s="10" t="str">
        <f t="shared" ca="1" si="502"/>
        <v/>
      </c>
      <c r="AH949" s="11" t="str">
        <f t="shared" ca="1" si="503"/>
        <v/>
      </c>
      <c r="AI949" s="11" t="str">
        <f t="shared" ca="1" si="504"/>
        <v/>
      </c>
      <c r="AJ949" s="11" t="str">
        <f ca="1">IF(AH949="","",IFERROR(VLOOKUP(VALUE(AH949),'(辅)战斗时机表'!$A$4:$C$47,3,FALSE)&amp;IF(AI949="","","("&amp;AI949&amp;")"),"配置错误")&amp;IF(AK949="",""," 或 "))</f>
        <v/>
      </c>
    </row>
    <row r="950" spans="1:36" x14ac:dyDescent="0.15">
      <c r="A950" s="9" t="str">
        <f t="shared" ca="1" si="480"/>
        <v/>
      </c>
      <c r="B950" s="7" t="str">
        <f ca="1">IF(OFFSET(Buff!R$6,ROW()-6,0)="","",OFFSET(Buff!R$6,ROW()-6,0))</f>
        <v/>
      </c>
      <c r="C950" s="7">
        <v>1</v>
      </c>
      <c r="D950" s="7">
        <f t="shared" ca="1" si="481"/>
        <v>1</v>
      </c>
      <c r="E950" s="10" t="str">
        <f t="shared" ca="1" si="482"/>
        <v/>
      </c>
      <c r="F950" s="11" t="str">
        <f t="shared" ca="1" si="483"/>
        <v/>
      </c>
      <c r="G950" s="11" t="str">
        <f t="shared" ca="1" si="484"/>
        <v/>
      </c>
      <c r="H950" s="11" t="str">
        <f ca="1">IF(F950="","",IFERROR(VLOOKUP(VALUE(F950),'(辅)战斗时机表'!$A$4:$C$47,3,FALSE)&amp;IF(G950="","","("&amp;G950&amp;")"),"配置错误")&amp;IF(I950="",""," 或 "))</f>
        <v/>
      </c>
      <c r="I950" s="7" t="str">
        <f t="shared" ca="1" si="485"/>
        <v/>
      </c>
      <c r="J950" s="7">
        <v>2</v>
      </c>
      <c r="K950" s="7">
        <f t="shared" ca="1" si="486"/>
        <v>1</v>
      </c>
      <c r="L950" s="10" t="str">
        <f t="shared" ca="1" si="487"/>
        <v/>
      </c>
      <c r="M950" s="11" t="str">
        <f t="shared" ca="1" si="488"/>
        <v/>
      </c>
      <c r="N950" s="11" t="str">
        <f t="shared" ca="1" si="489"/>
        <v/>
      </c>
      <c r="O950" s="11" t="str">
        <f ca="1">IF(M950="","",IFERROR(VLOOKUP(VALUE(M950),'(辅)战斗时机表'!$A$4:$C$47,3,FALSE)&amp;IF(N950="","","("&amp;N950&amp;")"),"配置错误")&amp;IF(P950="",""," 或 "))</f>
        <v/>
      </c>
      <c r="P950" s="7" t="str">
        <f t="shared" ca="1" si="490"/>
        <v/>
      </c>
      <c r="Q950" s="7">
        <v>3</v>
      </c>
      <c r="R950" s="7">
        <f t="shared" ca="1" si="491"/>
        <v>1</v>
      </c>
      <c r="S950" s="10" t="str">
        <f t="shared" ca="1" si="492"/>
        <v/>
      </c>
      <c r="T950" s="11" t="str">
        <f t="shared" ca="1" si="493"/>
        <v/>
      </c>
      <c r="U950" s="11" t="str">
        <f t="shared" ca="1" si="494"/>
        <v/>
      </c>
      <c r="V950" s="11" t="str">
        <f ca="1">IF(T950="","",IFERROR(VLOOKUP(VALUE(T950),'(辅)战斗时机表'!$A$4:$C$47,3,FALSE)&amp;IF(U950="","","("&amp;U950&amp;")"),"配置错误")&amp;IF(W950="",""," 或 "))</f>
        <v/>
      </c>
      <c r="W950" s="7" t="str">
        <f t="shared" ca="1" si="495"/>
        <v/>
      </c>
      <c r="X950" s="7">
        <v>4</v>
      </c>
      <c r="Y950" s="7">
        <f t="shared" ca="1" si="496"/>
        <v>1</v>
      </c>
      <c r="Z950" s="10" t="str">
        <f t="shared" ca="1" si="497"/>
        <v/>
      </c>
      <c r="AA950" s="11" t="str">
        <f t="shared" ca="1" si="498"/>
        <v/>
      </c>
      <c r="AB950" s="11" t="str">
        <f t="shared" ca="1" si="499"/>
        <v/>
      </c>
      <c r="AC950" s="11" t="str">
        <f ca="1">IF(AA950="","",IFERROR(VLOOKUP(VALUE(AA950),'(辅)战斗时机表'!$A$4:$C$47,3,FALSE)&amp;IF(AB950="","","("&amp;AB950&amp;")"),"配置错误")&amp;IF(AD950="",""," 或 "))</f>
        <v/>
      </c>
      <c r="AD950" s="7" t="str">
        <f t="shared" ca="1" si="500"/>
        <v/>
      </c>
      <c r="AE950" s="7">
        <v>5</v>
      </c>
      <c r="AF950" s="7">
        <f t="shared" ca="1" si="501"/>
        <v>1</v>
      </c>
      <c r="AG950" s="10" t="str">
        <f t="shared" ca="1" si="502"/>
        <v/>
      </c>
      <c r="AH950" s="11" t="str">
        <f t="shared" ca="1" si="503"/>
        <v/>
      </c>
      <c r="AI950" s="11" t="str">
        <f t="shared" ca="1" si="504"/>
        <v/>
      </c>
      <c r="AJ950" s="11" t="str">
        <f ca="1">IF(AH950="","",IFERROR(VLOOKUP(VALUE(AH950),'(辅)战斗时机表'!$A$4:$C$47,3,FALSE)&amp;IF(AI950="","","("&amp;AI950&amp;")"),"配置错误")&amp;IF(AK950="",""," 或 "))</f>
        <v/>
      </c>
    </row>
    <row r="951" spans="1:36" x14ac:dyDescent="0.15">
      <c r="A951" s="9" t="str">
        <f t="shared" ca="1" si="480"/>
        <v/>
      </c>
      <c r="B951" s="7" t="str">
        <f ca="1">IF(OFFSET(Buff!R$6,ROW()-6,0)="","",OFFSET(Buff!R$6,ROW()-6,0))</f>
        <v/>
      </c>
      <c r="C951" s="7">
        <v>1</v>
      </c>
      <c r="D951" s="7">
        <f t="shared" ca="1" si="481"/>
        <v>1</v>
      </c>
      <c r="E951" s="10" t="str">
        <f t="shared" ca="1" si="482"/>
        <v/>
      </c>
      <c r="F951" s="11" t="str">
        <f t="shared" ca="1" si="483"/>
        <v/>
      </c>
      <c r="G951" s="11" t="str">
        <f t="shared" ca="1" si="484"/>
        <v/>
      </c>
      <c r="H951" s="11" t="str">
        <f ca="1">IF(F951="","",IFERROR(VLOOKUP(VALUE(F951),'(辅)战斗时机表'!$A$4:$C$47,3,FALSE)&amp;IF(G951="","","("&amp;G951&amp;")"),"配置错误")&amp;IF(I951="",""," 或 "))</f>
        <v/>
      </c>
      <c r="I951" s="7" t="str">
        <f t="shared" ca="1" si="485"/>
        <v/>
      </c>
      <c r="J951" s="7">
        <v>2</v>
      </c>
      <c r="K951" s="7">
        <f t="shared" ca="1" si="486"/>
        <v>1</v>
      </c>
      <c r="L951" s="10" t="str">
        <f t="shared" ca="1" si="487"/>
        <v/>
      </c>
      <c r="M951" s="11" t="str">
        <f t="shared" ca="1" si="488"/>
        <v/>
      </c>
      <c r="N951" s="11" t="str">
        <f t="shared" ca="1" si="489"/>
        <v/>
      </c>
      <c r="O951" s="11" t="str">
        <f ca="1">IF(M951="","",IFERROR(VLOOKUP(VALUE(M951),'(辅)战斗时机表'!$A$4:$C$47,3,FALSE)&amp;IF(N951="","","("&amp;N951&amp;")"),"配置错误")&amp;IF(P951="",""," 或 "))</f>
        <v/>
      </c>
      <c r="P951" s="7" t="str">
        <f t="shared" ca="1" si="490"/>
        <v/>
      </c>
      <c r="Q951" s="7">
        <v>3</v>
      </c>
      <c r="R951" s="7">
        <f t="shared" ca="1" si="491"/>
        <v>1</v>
      </c>
      <c r="S951" s="10" t="str">
        <f t="shared" ca="1" si="492"/>
        <v/>
      </c>
      <c r="T951" s="11" t="str">
        <f t="shared" ca="1" si="493"/>
        <v/>
      </c>
      <c r="U951" s="11" t="str">
        <f t="shared" ca="1" si="494"/>
        <v/>
      </c>
      <c r="V951" s="11" t="str">
        <f ca="1">IF(T951="","",IFERROR(VLOOKUP(VALUE(T951),'(辅)战斗时机表'!$A$4:$C$47,3,FALSE)&amp;IF(U951="","","("&amp;U951&amp;")"),"配置错误")&amp;IF(W951="",""," 或 "))</f>
        <v/>
      </c>
      <c r="W951" s="7" t="str">
        <f t="shared" ca="1" si="495"/>
        <v/>
      </c>
      <c r="X951" s="7">
        <v>4</v>
      </c>
      <c r="Y951" s="7">
        <f t="shared" ca="1" si="496"/>
        <v>1</v>
      </c>
      <c r="Z951" s="10" t="str">
        <f t="shared" ca="1" si="497"/>
        <v/>
      </c>
      <c r="AA951" s="11" t="str">
        <f t="shared" ca="1" si="498"/>
        <v/>
      </c>
      <c r="AB951" s="11" t="str">
        <f t="shared" ca="1" si="499"/>
        <v/>
      </c>
      <c r="AC951" s="11" t="str">
        <f ca="1">IF(AA951="","",IFERROR(VLOOKUP(VALUE(AA951),'(辅)战斗时机表'!$A$4:$C$47,3,FALSE)&amp;IF(AB951="","","("&amp;AB951&amp;")"),"配置错误")&amp;IF(AD951="",""," 或 "))</f>
        <v/>
      </c>
      <c r="AD951" s="7" t="str">
        <f t="shared" ca="1" si="500"/>
        <v/>
      </c>
      <c r="AE951" s="7">
        <v>5</v>
      </c>
      <c r="AF951" s="7">
        <f t="shared" ca="1" si="501"/>
        <v>1</v>
      </c>
      <c r="AG951" s="10" t="str">
        <f t="shared" ca="1" si="502"/>
        <v/>
      </c>
      <c r="AH951" s="11" t="str">
        <f t="shared" ca="1" si="503"/>
        <v/>
      </c>
      <c r="AI951" s="11" t="str">
        <f t="shared" ca="1" si="504"/>
        <v/>
      </c>
      <c r="AJ951" s="11" t="str">
        <f ca="1">IF(AH951="","",IFERROR(VLOOKUP(VALUE(AH951),'(辅)战斗时机表'!$A$4:$C$47,3,FALSE)&amp;IF(AI951="","","("&amp;AI951&amp;")"),"配置错误")&amp;IF(AK951="",""," 或 "))</f>
        <v/>
      </c>
    </row>
    <row r="952" spans="1:36" x14ac:dyDescent="0.15">
      <c r="A952" s="9" t="str">
        <f t="shared" ref="A952:A1015" ca="1" si="505">H952&amp;O952&amp;V952&amp;AC952&amp;AJ952</f>
        <v/>
      </c>
      <c r="B952" s="7" t="str">
        <f ca="1">IF(OFFSET(Buff!R$6,ROW()-6,0)="","",OFFSET(Buff!R$6,ROW()-6,0))</f>
        <v/>
      </c>
      <c r="C952" s="7">
        <v>1</v>
      </c>
      <c r="D952" s="7">
        <f t="shared" ref="D952:D1015" ca="1" si="506">IFERROR(FIND("|",B952,1),LEN(B952)+1)</f>
        <v>1</v>
      </c>
      <c r="E952" s="10" t="str">
        <f t="shared" ref="E952:E1015" ca="1" si="507">MID(B952,1,(D952-1))</f>
        <v/>
      </c>
      <c r="F952" s="11" t="str">
        <f t="shared" ref="F952:F1015" ca="1" si="508">IFERROR(LEFT(E952,IFERROR(FIND(";",E952)-1,LEN(E952))),"")</f>
        <v/>
      </c>
      <c r="G952" s="11" t="str">
        <f t="shared" ref="G952:G1015" ca="1" si="509">RIGHT(E952,LEN(E952)-LEN(F952)-0)</f>
        <v/>
      </c>
      <c r="H952" s="11" t="str">
        <f ca="1">IF(F952="","",IFERROR(VLOOKUP(VALUE(F952),'(辅)战斗时机表'!$A$4:$C$47,3,FALSE)&amp;IF(G952="","","("&amp;G952&amp;")"),"配置错误")&amp;IF(I952="",""," 或 "))</f>
        <v/>
      </c>
      <c r="I952" s="7" t="str">
        <f t="shared" ref="I952:I1015" ca="1" si="510">IFERROR(MID(B952,D952+1,LEN(B952)-D952),"")</f>
        <v/>
      </c>
      <c r="J952" s="7">
        <v>2</v>
      </c>
      <c r="K952" s="7">
        <f t="shared" ref="K952:K1015" ca="1" si="511">IFERROR(FIND("|",I952,1),LEN(I952)+1)</f>
        <v>1</v>
      </c>
      <c r="L952" s="10" t="str">
        <f t="shared" ref="L952:L1015" ca="1" si="512">MID(I952,1,(K952-1))</f>
        <v/>
      </c>
      <c r="M952" s="11" t="str">
        <f t="shared" ref="M952:M1015" ca="1" si="513">IFERROR(LEFT(L952,IFERROR(FIND(";",L952)-1,LEN(L952))),"")</f>
        <v/>
      </c>
      <c r="N952" s="11" t="str">
        <f t="shared" ref="N952:N1015" ca="1" si="514">RIGHT(L952,LEN(L952)-LEN(M952)-0)</f>
        <v/>
      </c>
      <c r="O952" s="11" t="str">
        <f ca="1">IF(M952="","",IFERROR(VLOOKUP(VALUE(M952),'(辅)战斗时机表'!$A$4:$C$47,3,FALSE)&amp;IF(N952="","","("&amp;N952&amp;")"),"配置错误")&amp;IF(P952="",""," 或 "))</f>
        <v/>
      </c>
      <c r="P952" s="7" t="str">
        <f t="shared" ref="P952:P1015" ca="1" si="515">IFERROR(MID(I952,K952+1,LEN(I952)-K952),"")</f>
        <v/>
      </c>
      <c r="Q952" s="7">
        <v>3</v>
      </c>
      <c r="R952" s="7">
        <f t="shared" ref="R952:R1015" ca="1" si="516">IFERROR(FIND("|",P952,1),LEN(P952)+1)</f>
        <v>1</v>
      </c>
      <c r="S952" s="10" t="str">
        <f t="shared" ref="S952:S1015" ca="1" si="517">MID(P952,1,(R952-1))</f>
        <v/>
      </c>
      <c r="T952" s="11" t="str">
        <f t="shared" ref="T952:T1015" ca="1" si="518">IFERROR(LEFT(S952,IFERROR(FIND(";",S952)-1,LEN(S952))),"")</f>
        <v/>
      </c>
      <c r="U952" s="11" t="str">
        <f t="shared" ref="U952:U1015" ca="1" si="519">RIGHT(S952,LEN(S952)-LEN(T952)-0)</f>
        <v/>
      </c>
      <c r="V952" s="11" t="str">
        <f ca="1">IF(T952="","",IFERROR(VLOOKUP(VALUE(T952),'(辅)战斗时机表'!$A$4:$C$47,3,FALSE)&amp;IF(U952="","","("&amp;U952&amp;")"),"配置错误")&amp;IF(W952="",""," 或 "))</f>
        <v/>
      </c>
      <c r="W952" s="7" t="str">
        <f t="shared" ref="W952:W1015" ca="1" si="520">IFERROR(MID(P952,R952+1,LEN(P952)-R952),"")</f>
        <v/>
      </c>
      <c r="X952" s="7">
        <v>4</v>
      </c>
      <c r="Y952" s="7">
        <f t="shared" ref="Y952:Y1015" ca="1" si="521">IFERROR(FIND("|",W952,1),LEN(W952)+1)</f>
        <v>1</v>
      </c>
      <c r="Z952" s="10" t="str">
        <f t="shared" ref="Z952:Z1015" ca="1" si="522">MID(W952,1,(Y952-1))</f>
        <v/>
      </c>
      <c r="AA952" s="11" t="str">
        <f t="shared" ref="AA952:AA1015" ca="1" si="523">IFERROR(LEFT(Z952,IFERROR(FIND(";",Z952)-1,LEN(Z952))),"")</f>
        <v/>
      </c>
      <c r="AB952" s="11" t="str">
        <f t="shared" ref="AB952:AB1015" ca="1" si="524">RIGHT(Z952,LEN(Z952)-LEN(AA952)-0)</f>
        <v/>
      </c>
      <c r="AC952" s="11" t="str">
        <f ca="1">IF(AA952="","",IFERROR(VLOOKUP(VALUE(AA952),'(辅)战斗时机表'!$A$4:$C$47,3,FALSE)&amp;IF(AB952="","","("&amp;AB952&amp;")"),"配置错误")&amp;IF(AD952="",""," 或 "))</f>
        <v/>
      </c>
      <c r="AD952" s="7" t="str">
        <f t="shared" ref="AD952:AD1015" ca="1" si="525">IFERROR(MID(W952,Y952+1,LEN(W952)-Y952),"")</f>
        <v/>
      </c>
      <c r="AE952" s="7">
        <v>5</v>
      </c>
      <c r="AF952" s="7">
        <f t="shared" ref="AF952:AF1015" ca="1" si="526">IFERROR(FIND("|",AD952,1),LEN(AD952)+1)</f>
        <v>1</v>
      </c>
      <c r="AG952" s="10" t="str">
        <f t="shared" ref="AG952:AG1015" ca="1" si="527">MID(AD952,1,(AF952-1))</f>
        <v/>
      </c>
      <c r="AH952" s="11" t="str">
        <f t="shared" ref="AH952:AH1015" ca="1" si="528">IFERROR(LEFT(AG952,IFERROR(FIND(";",AG952)-1,LEN(AG952))),"")</f>
        <v/>
      </c>
      <c r="AI952" s="11" t="str">
        <f t="shared" ref="AI952:AI1015" ca="1" si="529">RIGHT(AG952,LEN(AG952)-LEN(AH952)-0)</f>
        <v/>
      </c>
      <c r="AJ952" s="11" t="str">
        <f ca="1">IF(AH952="","",IFERROR(VLOOKUP(VALUE(AH952),'(辅)战斗时机表'!$A$4:$C$47,3,FALSE)&amp;IF(AI952="","","("&amp;AI952&amp;")"),"配置错误")&amp;IF(AK952="",""," 或 "))</f>
        <v/>
      </c>
    </row>
    <row r="953" spans="1:36" x14ac:dyDescent="0.15">
      <c r="A953" s="9" t="str">
        <f t="shared" ca="1" si="505"/>
        <v/>
      </c>
      <c r="B953" s="7" t="str">
        <f ca="1">IF(OFFSET(Buff!R$6,ROW()-6,0)="","",OFFSET(Buff!R$6,ROW()-6,0))</f>
        <v/>
      </c>
      <c r="C953" s="7">
        <v>1</v>
      </c>
      <c r="D953" s="7">
        <f t="shared" ca="1" si="506"/>
        <v>1</v>
      </c>
      <c r="E953" s="10" t="str">
        <f t="shared" ca="1" si="507"/>
        <v/>
      </c>
      <c r="F953" s="11" t="str">
        <f t="shared" ca="1" si="508"/>
        <v/>
      </c>
      <c r="G953" s="11" t="str">
        <f t="shared" ca="1" si="509"/>
        <v/>
      </c>
      <c r="H953" s="11" t="str">
        <f ca="1">IF(F953="","",IFERROR(VLOOKUP(VALUE(F953),'(辅)战斗时机表'!$A$4:$C$47,3,FALSE)&amp;IF(G953="","","("&amp;G953&amp;")"),"配置错误")&amp;IF(I953="",""," 或 "))</f>
        <v/>
      </c>
      <c r="I953" s="7" t="str">
        <f t="shared" ca="1" si="510"/>
        <v/>
      </c>
      <c r="J953" s="7">
        <v>2</v>
      </c>
      <c r="K953" s="7">
        <f t="shared" ca="1" si="511"/>
        <v>1</v>
      </c>
      <c r="L953" s="10" t="str">
        <f t="shared" ca="1" si="512"/>
        <v/>
      </c>
      <c r="M953" s="11" t="str">
        <f t="shared" ca="1" si="513"/>
        <v/>
      </c>
      <c r="N953" s="11" t="str">
        <f t="shared" ca="1" si="514"/>
        <v/>
      </c>
      <c r="O953" s="11" t="str">
        <f ca="1">IF(M953="","",IFERROR(VLOOKUP(VALUE(M953),'(辅)战斗时机表'!$A$4:$C$47,3,FALSE)&amp;IF(N953="","","("&amp;N953&amp;")"),"配置错误")&amp;IF(P953="",""," 或 "))</f>
        <v/>
      </c>
      <c r="P953" s="7" t="str">
        <f t="shared" ca="1" si="515"/>
        <v/>
      </c>
      <c r="Q953" s="7">
        <v>3</v>
      </c>
      <c r="R953" s="7">
        <f t="shared" ca="1" si="516"/>
        <v>1</v>
      </c>
      <c r="S953" s="10" t="str">
        <f t="shared" ca="1" si="517"/>
        <v/>
      </c>
      <c r="T953" s="11" t="str">
        <f t="shared" ca="1" si="518"/>
        <v/>
      </c>
      <c r="U953" s="11" t="str">
        <f t="shared" ca="1" si="519"/>
        <v/>
      </c>
      <c r="V953" s="11" t="str">
        <f ca="1">IF(T953="","",IFERROR(VLOOKUP(VALUE(T953),'(辅)战斗时机表'!$A$4:$C$47,3,FALSE)&amp;IF(U953="","","("&amp;U953&amp;")"),"配置错误")&amp;IF(W953="",""," 或 "))</f>
        <v/>
      </c>
      <c r="W953" s="7" t="str">
        <f t="shared" ca="1" si="520"/>
        <v/>
      </c>
      <c r="X953" s="7">
        <v>4</v>
      </c>
      <c r="Y953" s="7">
        <f t="shared" ca="1" si="521"/>
        <v>1</v>
      </c>
      <c r="Z953" s="10" t="str">
        <f t="shared" ca="1" si="522"/>
        <v/>
      </c>
      <c r="AA953" s="11" t="str">
        <f t="shared" ca="1" si="523"/>
        <v/>
      </c>
      <c r="AB953" s="11" t="str">
        <f t="shared" ca="1" si="524"/>
        <v/>
      </c>
      <c r="AC953" s="11" t="str">
        <f ca="1">IF(AA953="","",IFERROR(VLOOKUP(VALUE(AA953),'(辅)战斗时机表'!$A$4:$C$47,3,FALSE)&amp;IF(AB953="","","("&amp;AB953&amp;")"),"配置错误")&amp;IF(AD953="",""," 或 "))</f>
        <v/>
      </c>
      <c r="AD953" s="7" t="str">
        <f t="shared" ca="1" si="525"/>
        <v/>
      </c>
      <c r="AE953" s="7">
        <v>5</v>
      </c>
      <c r="AF953" s="7">
        <f t="shared" ca="1" si="526"/>
        <v>1</v>
      </c>
      <c r="AG953" s="10" t="str">
        <f t="shared" ca="1" si="527"/>
        <v/>
      </c>
      <c r="AH953" s="11" t="str">
        <f t="shared" ca="1" si="528"/>
        <v/>
      </c>
      <c r="AI953" s="11" t="str">
        <f t="shared" ca="1" si="529"/>
        <v/>
      </c>
      <c r="AJ953" s="11" t="str">
        <f ca="1">IF(AH953="","",IFERROR(VLOOKUP(VALUE(AH953),'(辅)战斗时机表'!$A$4:$C$47,3,FALSE)&amp;IF(AI953="","","("&amp;AI953&amp;")"),"配置错误")&amp;IF(AK953="",""," 或 "))</f>
        <v/>
      </c>
    </row>
    <row r="954" spans="1:36" x14ac:dyDescent="0.15">
      <c r="A954" s="9" t="str">
        <f t="shared" ca="1" si="505"/>
        <v/>
      </c>
      <c r="B954" s="7" t="str">
        <f ca="1">IF(OFFSET(Buff!R$6,ROW()-6,0)="","",OFFSET(Buff!R$6,ROW()-6,0))</f>
        <v/>
      </c>
      <c r="C954" s="7">
        <v>1</v>
      </c>
      <c r="D954" s="7">
        <f t="shared" ca="1" si="506"/>
        <v>1</v>
      </c>
      <c r="E954" s="10" t="str">
        <f t="shared" ca="1" si="507"/>
        <v/>
      </c>
      <c r="F954" s="11" t="str">
        <f t="shared" ca="1" si="508"/>
        <v/>
      </c>
      <c r="G954" s="11" t="str">
        <f t="shared" ca="1" si="509"/>
        <v/>
      </c>
      <c r="H954" s="11" t="str">
        <f ca="1">IF(F954="","",IFERROR(VLOOKUP(VALUE(F954),'(辅)战斗时机表'!$A$4:$C$47,3,FALSE)&amp;IF(G954="","","("&amp;G954&amp;")"),"配置错误")&amp;IF(I954="",""," 或 "))</f>
        <v/>
      </c>
      <c r="I954" s="7" t="str">
        <f t="shared" ca="1" si="510"/>
        <v/>
      </c>
      <c r="J954" s="7">
        <v>2</v>
      </c>
      <c r="K954" s="7">
        <f t="shared" ca="1" si="511"/>
        <v>1</v>
      </c>
      <c r="L954" s="10" t="str">
        <f t="shared" ca="1" si="512"/>
        <v/>
      </c>
      <c r="M954" s="11" t="str">
        <f t="shared" ca="1" si="513"/>
        <v/>
      </c>
      <c r="N954" s="11" t="str">
        <f t="shared" ca="1" si="514"/>
        <v/>
      </c>
      <c r="O954" s="11" t="str">
        <f ca="1">IF(M954="","",IFERROR(VLOOKUP(VALUE(M954),'(辅)战斗时机表'!$A$4:$C$47,3,FALSE)&amp;IF(N954="","","("&amp;N954&amp;")"),"配置错误")&amp;IF(P954="",""," 或 "))</f>
        <v/>
      </c>
      <c r="P954" s="7" t="str">
        <f t="shared" ca="1" si="515"/>
        <v/>
      </c>
      <c r="Q954" s="7">
        <v>3</v>
      </c>
      <c r="R954" s="7">
        <f t="shared" ca="1" si="516"/>
        <v>1</v>
      </c>
      <c r="S954" s="10" t="str">
        <f t="shared" ca="1" si="517"/>
        <v/>
      </c>
      <c r="T954" s="11" t="str">
        <f t="shared" ca="1" si="518"/>
        <v/>
      </c>
      <c r="U954" s="11" t="str">
        <f t="shared" ca="1" si="519"/>
        <v/>
      </c>
      <c r="V954" s="11" t="str">
        <f ca="1">IF(T954="","",IFERROR(VLOOKUP(VALUE(T954),'(辅)战斗时机表'!$A$4:$C$47,3,FALSE)&amp;IF(U954="","","("&amp;U954&amp;")"),"配置错误")&amp;IF(W954="",""," 或 "))</f>
        <v/>
      </c>
      <c r="W954" s="7" t="str">
        <f t="shared" ca="1" si="520"/>
        <v/>
      </c>
      <c r="X954" s="7">
        <v>4</v>
      </c>
      <c r="Y954" s="7">
        <f t="shared" ca="1" si="521"/>
        <v>1</v>
      </c>
      <c r="Z954" s="10" t="str">
        <f t="shared" ca="1" si="522"/>
        <v/>
      </c>
      <c r="AA954" s="11" t="str">
        <f t="shared" ca="1" si="523"/>
        <v/>
      </c>
      <c r="AB954" s="11" t="str">
        <f t="shared" ca="1" si="524"/>
        <v/>
      </c>
      <c r="AC954" s="11" t="str">
        <f ca="1">IF(AA954="","",IFERROR(VLOOKUP(VALUE(AA954),'(辅)战斗时机表'!$A$4:$C$47,3,FALSE)&amp;IF(AB954="","","("&amp;AB954&amp;")"),"配置错误")&amp;IF(AD954="",""," 或 "))</f>
        <v/>
      </c>
      <c r="AD954" s="7" t="str">
        <f t="shared" ca="1" si="525"/>
        <v/>
      </c>
      <c r="AE954" s="7">
        <v>5</v>
      </c>
      <c r="AF954" s="7">
        <f t="shared" ca="1" si="526"/>
        <v>1</v>
      </c>
      <c r="AG954" s="10" t="str">
        <f t="shared" ca="1" si="527"/>
        <v/>
      </c>
      <c r="AH954" s="11" t="str">
        <f t="shared" ca="1" si="528"/>
        <v/>
      </c>
      <c r="AI954" s="11" t="str">
        <f t="shared" ca="1" si="529"/>
        <v/>
      </c>
      <c r="AJ954" s="11" t="str">
        <f ca="1">IF(AH954="","",IFERROR(VLOOKUP(VALUE(AH954),'(辅)战斗时机表'!$A$4:$C$47,3,FALSE)&amp;IF(AI954="","","("&amp;AI954&amp;")"),"配置错误")&amp;IF(AK954="",""," 或 "))</f>
        <v/>
      </c>
    </row>
    <row r="955" spans="1:36" x14ac:dyDescent="0.15">
      <c r="A955" s="9" t="str">
        <f t="shared" ca="1" si="505"/>
        <v/>
      </c>
      <c r="B955" s="7" t="str">
        <f ca="1">IF(OFFSET(Buff!R$6,ROW()-6,0)="","",OFFSET(Buff!R$6,ROW()-6,0))</f>
        <v/>
      </c>
      <c r="C955" s="7">
        <v>1</v>
      </c>
      <c r="D955" s="7">
        <f t="shared" ca="1" si="506"/>
        <v>1</v>
      </c>
      <c r="E955" s="10" t="str">
        <f t="shared" ca="1" si="507"/>
        <v/>
      </c>
      <c r="F955" s="11" t="str">
        <f t="shared" ca="1" si="508"/>
        <v/>
      </c>
      <c r="G955" s="11" t="str">
        <f t="shared" ca="1" si="509"/>
        <v/>
      </c>
      <c r="H955" s="11" t="str">
        <f ca="1">IF(F955="","",IFERROR(VLOOKUP(VALUE(F955),'(辅)战斗时机表'!$A$4:$C$47,3,FALSE)&amp;IF(G955="","","("&amp;G955&amp;")"),"配置错误")&amp;IF(I955="",""," 或 "))</f>
        <v/>
      </c>
      <c r="I955" s="7" t="str">
        <f t="shared" ca="1" si="510"/>
        <v/>
      </c>
      <c r="J955" s="7">
        <v>2</v>
      </c>
      <c r="K955" s="7">
        <f t="shared" ca="1" si="511"/>
        <v>1</v>
      </c>
      <c r="L955" s="10" t="str">
        <f t="shared" ca="1" si="512"/>
        <v/>
      </c>
      <c r="M955" s="11" t="str">
        <f t="shared" ca="1" si="513"/>
        <v/>
      </c>
      <c r="N955" s="11" t="str">
        <f t="shared" ca="1" si="514"/>
        <v/>
      </c>
      <c r="O955" s="11" t="str">
        <f ca="1">IF(M955="","",IFERROR(VLOOKUP(VALUE(M955),'(辅)战斗时机表'!$A$4:$C$47,3,FALSE)&amp;IF(N955="","","("&amp;N955&amp;")"),"配置错误")&amp;IF(P955="",""," 或 "))</f>
        <v/>
      </c>
      <c r="P955" s="7" t="str">
        <f t="shared" ca="1" si="515"/>
        <v/>
      </c>
      <c r="Q955" s="7">
        <v>3</v>
      </c>
      <c r="R955" s="7">
        <f t="shared" ca="1" si="516"/>
        <v>1</v>
      </c>
      <c r="S955" s="10" t="str">
        <f t="shared" ca="1" si="517"/>
        <v/>
      </c>
      <c r="T955" s="11" t="str">
        <f t="shared" ca="1" si="518"/>
        <v/>
      </c>
      <c r="U955" s="11" t="str">
        <f t="shared" ca="1" si="519"/>
        <v/>
      </c>
      <c r="V955" s="11" t="str">
        <f ca="1">IF(T955="","",IFERROR(VLOOKUP(VALUE(T955),'(辅)战斗时机表'!$A$4:$C$47,3,FALSE)&amp;IF(U955="","","("&amp;U955&amp;")"),"配置错误")&amp;IF(W955="",""," 或 "))</f>
        <v/>
      </c>
      <c r="W955" s="7" t="str">
        <f t="shared" ca="1" si="520"/>
        <v/>
      </c>
      <c r="X955" s="7">
        <v>4</v>
      </c>
      <c r="Y955" s="7">
        <f t="shared" ca="1" si="521"/>
        <v>1</v>
      </c>
      <c r="Z955" s="10" t="str">
        <f t="shared" ca="1" si="522"/>
        <v/>
      </c>
      <c r="AA955" s="11" t="str">
        <f t="shared" ca="1" si="523"/>
        <v/>
      </c>
      <c r="AB955" s="11" t="str">
        <f t="shared" ca="1" si="524"/>
        <v/>
      </c>
      <c r="AC955" s="11" t="str">
        <f ca="1">IF(AA955="","",IFERROR(VLOOKUP(VALUE(AA955),'(辅)战斗时机表'!$A$4:$C$47,3,FALSE)&amp;IF(AB955="","","("&amp;AB955&amp;")"),"配置错误")&amp;IF(AD955="",""," 或 "))</f>
        <v/>
      </c>
      <c r="AD955" s="7" t="str">
        <f t="shared" ca="1" si="525"/>
        <v/>
      </c>
      <c r="AE955" s="7">
        <v>5</v>
      </c>
      <c r="AF955" s="7">
        <f t="shared" ca="1" si="526"/>
        <v>1</v>
      </c>
      <c r="AG955" s="10" t="str">
        <f t="shared" ca="1" si="527"/>
        <v/>
      </c>
      <c r="AH955" s="11" t="str">
        <f t="shared" ca="1" si="528"/>
        <v/>
      </c>
      <c r="AI955" s="11" t="str">
        <f t="shared" ca="1" si="529"/>
        <v/>
      </c>
      <c r="AJ955" s="11" t="str">
        <f ca="1">IF(AH955="","",IFERROR(VLOOKUP(VALUE(AH955),'(辅)战斗时机表'!$A$4:$C$47,3,FALSE)&amp;IF(AI955="","","("&amp;AI955&amp;")"),"配置错误")&amp;IF(AK955="",""," 或 "))</f>
        <v/>
      </c>
    </row>
    <row r="956" spans="1:36" x14ac:dyDescent="0.15">
      <c r="A956" s="9" t="str">
        <f t="shared" ca="1" si="505"/>
        <v/>
      </c>
      <c r="B956" s="7" t="str">
        <f ca="1">IF(OFFSET(Buff!R$6,ROW()-6,0)="","",OFFSET(Buff!R$6,ROW()-6,0))</f>
        <v/>
      </c>
      <c r="C956" s="7">
        <v>1</v>
      </c>
      <c r="D956" s="7">
        <f t="shared" ca="1" si="506"/>
        <v>1</v>
      </c>
      <c r="E956" s="10" t="str">
        <f t="shared" ca="1" si="507"/>
        <v/>
      </c>
      <c r="F956" s="11" t="str">
        <f t="shared" ca="1" si="508"/>
        <v/>
      </c>
      <c r="G956" s="11" t="str">
        <f t="shared" ca="1" si="509"/>
        <v/>
      </c>
      <c r="H956" s="11" t="str">
        <f ca="1">IF(F956="","",IFERROR(VLOOKUP(VALUE(F956),'(辅)战斗时机表'!$A$4:$C$47,3,FALSE)&amp;IF(G956="","","("&amp;G956&amp;")"),"配置错误")&amp;IF(I956="",""," 或 "))</f>
        <v/>
      </c>
      <c r="I956" s="7" t="str">
        <f t="shared" ca="1" si="510"/>
        <v/>
      </c>
      <c r="J956" s="7">
        <v>2</v>
      </c>
      <c r="K956" s="7">
        <f t="shared" ca="1" si="511"/>
        <v>1</v>
      </c>
      <c r="L956" s="10" t="str">
        <f t="shared" ca="1" si="512"/>
        <v/>
      </c>
      <c r="M956" s="11" t="str">
        <f t="shared" ca="1" si="513"/>
        <v/>
      </c>
      <c r="N956" s="11" t="str">
        <f t="shared" ca="1" si="514"/>
        <v/>
      </c>
      <c r="O956" s="11" t="str">
        <f ca="1">IF(M956="","",IFERROR(VLOOKUP(VALUE(M956),'(辅)战斗时机表'!$A$4:$C$47,3,FALSE)&amp;IF(N956="","","("&amp;N956&amp;")"),"配置错误")&amp;IF(P956="",""," 或 "))</f>
        <v/>
      </c>
      <c r="P956" s="7" t="str">
        <f t="shared" ca="1" si="515"/>
        <v/>
      </c>
      <c r="Q956" s="7">
        <v>3</v>
      </c>
      <c r="R956" s="7">
        <f t="shared" ca="1" si="516"/>
        <v>1</v>
      </c>
      <c r="S956" s="10" t="str">
        <f t="shared" ca="1" si="517"/>
        <v/>
      </c>
      <c r="T956" s="11" t="str">
        <f t="shared" ca="1" si="518"/>
        <v/>
      </c>
      <c r="U956" s="11" t="str">
        <f t="shared" ca="1" si="519"/>
        <v/>
      </c>
      <c r="V956" s="11" t="str">
        <f ca="1">IF(T956="","",IFERROR(VLOOKUP(VALUE(T956),'(辅)战斗时机表'!$A$4:$C$47,3,FALSE)&amp;IF(U956="","","("&amp;U956&amp;")"),"配置错误")&amp;IF(W956="",""," 或 "))</f>
        <v/>
      </c>
      <c r="W956" s="7" t="str">
        <f t="shared" ca="1" si="520"/>
        <v/>
      </c>
      <c r="X956" s="7">
        <v>4</v>
      </c>
      <c r="Y956" s="7">
        <f t="shared" ca="1" si="521"/>
        <v>1</v>
      </c>
      <c r="Z956" s="10" t="str">
        <f t="shared" ca="1" si="522"/>
        <v/>
      </c>
      <c r="AA956" s="11" t="str">
        <f t="shared" ca="1" si="523"/>
        <v/>
      </c>
      <c r="AB956" s="11" t="str">
        <f t="shared" ca="1" si="524"/>
        <v/>
      </c>
      <c r="AC956" s="11" t="str">
        <f ca="1">IF(AA956="","",IFERROR(VLOOKUP(VALUE(AA956),'(辅)战斗时机表'!$A$4:$C$47,3,FALSE)&amp;IF(AB956="","","("&amp;AB956&amp;")"),"配置错误")&amp;IF(AD956="",""," 或 "))</f>
        <v/>
      </c>
      <c r="AD956" s="7" t="str">
        <f t="shared" ca="1" si="525"/>
        <v/>
      </c>
      <c r="AE956" s="7">
        <v>5</v>
      </c>
      <c r="AF956" s="7">
        <f t="shared" ca="1" si="526"/>
        <v>1</v>
      </c>
      <c r="AG956" s="10" t="str">
        <f t="shared" ca="1" si="527"/>
        <v/>
      </c>
      <c r="AH956" s="11" t="str">
        <f t="shared" ca="1" si="528"/>
        <v/>
      </c>
      <c r="AI956" s="11" t="str">
        <f t="shared" ca="1" si="529"/>
        <v/>
      </c>
      <c r="AJ956" s="11" t="str">
        <f ca="1">IF(AH956="","",IFERROR(VLOOKUP(VALUE(AH956),'(辅)战斗时机表'!$A$4:$C$47,3,FALSE)&amp;IF(AI956="","","("&amp;AI956&amp;")"),"配置错误")&amp;IF(AK956="",""," 或 "))</f>
        <v/>
      </c>
    </row>
    <row r="957" spans="1:36" x14ac:dyDescent="0.15">
      <c r="A957" s="9" t="str">
        <f t="shared" ca="1" si="505"/>
        <v/>
      </c>
      <c r="B957" s="7" t="str">
        <f ca="1">IF(OFFSET(Buff!R$6,ROW()-6,0)="","",OFFSET(Buff!R$6,ROW()-6,0))</f>
        <v/>
      </c>
      <c r="C957" s="7">
        <v>1</v>
      </c>
      <c r="D957" s="7">
        <f t="shared" ca="1" si="506"/>
        <v>1</v>
      </c>
      <c r="E957" s="10" t="str">
        <f t="shared" ca="1" si="507"/>
        <v/>
      </c>
      <c r="F957" s="11" t="str">
        <f t="shared" ca="1" si="508"/>
        <v/>
      </c>
      <c r="G957" s="11" t="str">
        <f t="shared" ca="1" si="509"/>
        <v/>
      </c>
      <c r="H957" s="11" t="str">
        <f ca="1">IF(F957="","",IFERROR(VLOOKUP(VALUE(F957),'(辅)战斗时机表'!$A$4:$C$47,3,FALSE)&amp;IF(G957="","","("&amp;G957&amp;")"),"配置错误")&amp;IF(I957="",""," 或 "))</f>
        <v/>
      </c>
      <c r="I957" s="7" t="str">
        <f t="shared" ca="1" si="510"/>
        <v/>
      </c>
      <c r="J957" s="7">
        <v>2</v>
      </c>
      <c r="K957" s="7">
        <f t="shared" ca="1" si="511"/>
        <v>1</v>
      </c>
      <c r="L957" s="10" t="str">
        <f t="shared" ca="1" si="512"/>
        <v/>
      </c>
      <c r="M957" s="11" t="str">
        <f t="shared" ca="1" si="513"/>
        <v/>
      </c>
      <c r="N957" s="11" t="str">
        <f t="shared" ca="1" si="514"/>
        <v/>
      </c>
      <c r="O957" s="11" t="str">
        <f ca="1">IF(M957="","",IFERROR(VLOOKUP(VALUE(M957),'(辅)战斗时机表'!$A$4:$C$47,3,FALSE)&amp;IF(N957="","","("&amp;N957&amp;")"),"配置错误")&amp;IF(P957="",""," 或 "))</f>
        <v/>
      </c>
      <c r="P957" s="7" t="str">
        <f t="shared" ca="1" si="515"/>
        <v/>
      </c>
      <c r="Q957" s="7">
        <v>3</v>
      </c>
      <c r="R957" s="7">
        <f t="shared" ca="1" si="516"/>
        <v>1</v>
      </c>
      <c r="S957" s="10" t="str">
        <f t="shared" ca="1" si="517"/>
        <v/>
      </c>
      <c r="T957" s="11" t="str">
        <f t="shared" ca="1" si="518"/>
        <v/>
      </c>
      <c r="U957" s="11" t="str">
        <f t="shared" ca="1" si="519"/>
        <v/>
      </c>
      <c r="V957" s="11" t="str">
        <f ca="1">IF(T957="","",IFERROR(VLOOKUP(VALUE(T957),'(辅)战斗时机表'!$A$4:$C$47,3,FALSE)&amp;IF(U957="","","("&amp;U957&amp;")"),"配置错误")&amp;IF(W957="",""," 或 "))</f>
        <v/>
      </c>
      <c r="W957" s="7" t="str">
        <f t="shared" ca="1" si="520"/>
        <v/>
      </c>
      <c r="X957" s="7">
        <v>4</v>
      </c>
      <c r="Y957" s="7">
        <f t="shared" ca="1" si="521"/>
        <v>1</v>
      </c>
      <c r="Z957" s="10" t="str">
        <f t="shared" ca="1" si="522"/>
        <v/>
      </c>
      <c r="AA957" s="11" t="str">
        <f t="shared" ca="1" si="523"/>
        <v/>
      </c>
      <c r="AB957" s="11" t="str">
        <f t="shared" ca="1" si="524"/>
        <v/>
      </c>
      <c r="AC957" s="11" t="str">
        <f ca="1">IF(AA957="","",IFERROR(VLOOKUP(VALUE(AA957),'(辅)战斗时机表'!$A$4:$C$47,3,FALSE)&amp;IF(AB957="","","("&amp;AB957&amp;")"),"配置错误")&amp;IF(AD957="",""," 或 "))</f>
        <v/>
      </c>
      <c r="AD957" s="7" t="str">
        <f t="shared" ca="1" si="525"/>
        <v/>
      </c>
      <c r="AE957" s="7">
        <v>5</v>
      </c>
      <c r="AF957" s="7">
        <f t="shared" ca="1" si="526"/>
        <v>1</v>
      </c>
      <c r="AG957" s="10" t="str">
        <f t="shared" ca="1" si="527"/>
        <v/>
      </c>
      <c r="AH957" s="11" t="str">
        <f t="shared" ca="1" si="528"/>
        <v/>
      </c>
      <c r="AI957" s="11" t="str">
        <f t="shared" ca="1" si="529"/>
        <v/>
      </c>
      <c r="AJ957" s="11" t="str">
        <f ca="1">IF(AH957="","",IFERROR(VLOOKUP(VALUE(AH957),'(辅)战斗时机表'!$A$4:$C$47,3,FALSE)&amp;IF(AI957="","","("&amp;AI957&amp;")"),"配置错误")&amp;IF(AK957="",""," 或 "))</f>
        <v/>
      </c>
    </row>
    <row r="958" spans="1:36" x14ac:dyDescent="0.15">
      <c r="A958" s="9" t="str">
        <f t="shared" ca="1" si="505"/>
        <v/>
      </c>
      <c r="B958" s="7" t="str">
        <f ca="1">IF(OFFSET(Buff!R$6,ROW()-6,0)="","",OFFSET(Buff!R$6,ROW()-6,0))</f>
        <v/>
      </c>
      <c r="C958" s="7">
        <v>1</v>
      </c>
      <c r="D958" s="7">
        <f t="shared" ca="1" si="506"/>
        <v>1</v>
      </c>
      <c r="E958" s="10" t="str">
        <f t="shared" ca="1" si="507"/>
        <v/>
      </c>
      <c r="F958" s="11" t="str">
        <f t="shared" ca="1" si="508"/>
        <v/>
      </c>
      <c r="G958" s="11" t="str">
        <f t="shared" ca="1" si="509"/>
        <v/>
      </c>
      <c r="H958" s="11" t="str">
        <f ca="1">IF(F958="","",IFERROR(VLOOKUP(VALUE(F958),'(辅)战斗时机表'!$A$4:$C$47,3,FALSE)&amp;IF(G958="","","("&amp;G958&amp;")"),"配置错误")&amp;IF(I958="",""," 或 "))</f>
        <v/>
      </c>
      <c r="I958" s="7" t="str">
        <f t="shared" ca="1" si="510"/>
        <v/>
      </c>
      <c r="J958" s="7">
        <v>2</v>
      </c>
      <c r="K958" s="7">
        <f t="shared" ca="1" si="511"/>
        <v>1</v>
      </c>
      <c r="L958" s="10" t="str">
        <f t="shared" ca="1" si="512"/>
        <v/>
      </c>
      <c r="M958" s="11" t="str">
        <f t="shared" ca="1" si="513"/>
        <v/>
      </c>
      <c r="N958" s="11" t="str">
        <f t="shared" ca="1" si="514"/>
        <v/>
      </c>
      <c r="O958" s="11" t="str">
        <f ca="1">IF(M958="","",IFERROR(VLOOKUP(VALUE(M958),'(辅)战斗时机表'!$A$4:$C$47,3,FALSE)&amp;IF(N958="","","("&amp;N958&amp;")"),"配置错误")&amp;IF(P958="",""," 或 "))</f>
        <v/>
      </c>
      <c r="P958" s="7" t="str">
        <f t="shared" ca="1" si="515"/>
        <v/>
      </c>
      <c r="Q958" s="7">
        <v>3</v>
      </c>
      <c r="R958" s="7">
        <f t="shared" ca="1" si="516"/>
        <v>1</v>
      </c>
      <c r="S958" s="10" t="str">
        <f t="shared" ca="1" si="517"/>
        <v/>
      </c>
      <c r="T958" s="11" t="str">
        <f t="shared" ca="1" si="518"/>
        <v/>
      </c>
      <c r="U958" s="11" t="str">
        <f t="shared" ca="1" si="519"/>
        <v/>
      </c>
      <c r="V958" s="11" t="str">
        <f ca="1">IF(T958="","",IFERROR(VLOOKUP(VALUE(T958),'(辅)战斗时机表'!$A$4:$C$47,3,FALSE)&amp;IF(U958="","","("&amp;U958&amp;")"),"配置错误")&amp;IF(W958="",""," 或 "))</f>
        <v/>
      </c>
      <c r="W958" s="7" t="str">
        <f t="shared" ca="1" si="520"/>
        <v/>
      </c>
      <c r="X958" s="7">
        <v>4</v>
      </c>
      <c r="Y958" s="7">
        <f t="shared" ca="1" si="521"/>
        <v>1</v>
      </c>
      <c r="Z958" s="10" t="str">
        <f t="shared" ca="1" si="522"/>
        <v/>
      </c>
      <c r="AA958" s="11" t="str">
        <f t="shared" ca="1" si="523"/>
        <v/>
      </c>
      <c r="AB958" s="11" t="str">
        <f t="shared" ca="1" si="524"/>
        <v/>
      </c>
      <c r="AC958" s="11" t="str">
        <f ca="1">IF(AA958="","",IFERROR(VLOOKUP(VALUE(AA958),'(辅)战斗时机表'!$A$4:$C$47,3,FALSE)&amp;IF(AB958="","","("&amp;AB958&amp;")"),"配置错误")&amp;IF(AD958="",""," 或 "))</f>
        <v/>
      </c>
      <c r="AD958" s="7" t="str">
        <f t="shared" ca="1" si="525"/>
        <v/>
      </c>
      <c r="AE958" s="7">
        <v>5</v>
      </c>
      <c r="AF958" s="7">
        <f t="shared" ca="1" si="526"/>
        <v>1</v>
      </c>
      <c r="AG958" s="10" t="str">
        <f t="shared" ca="1" si="527"/>
        <v/>
      </c>
      <c r="AH958" s="11" t="str">
        <f t="shared" ca="1" si="528"/>
        <v/>
      </c>
      <c r="AI958" s="11" t="str">
        <f t="shared" ca="1" si="529"/>
        <v/>
      </c>
      <c r="AJ958" s="11" t="str">
        <f ca="1">IF(AH958="","",IFERROR(VLOOKUP(VALUE(AH958),'(辅)战斗时机表'!$A$4:$C$47,3,FALSE)&amp;IF(AI958="","","("&amp;AI958&amp;")"),"配置错误")&amp;IF(AK958="",""," 或 "))</f>
        <v/>
      </c>
    </row>
    <row r="959" spans="1:36" x14ac:dyDescent="0.15">
      <c r="A959" s="9" t="str">
        <f t="shared" ca="1" si="505"/>
        <v/>
      </c>
      <c r="B959" s="7" t="str">
        <f ca="1">IF(OFFSET(Buff!R$6,ROW()-6,0)="","",OFFSET(Buff!R$6,ROW()-6,0))</f>
        <v/>
      </c>
      <c r="C959" s="7">
        <v>1</v>
      </c>
      <c r="D959" s="7">
        <f t="shared" ca="1" si="506"/>
        <v>1</v>
      </c>
      <c r="E959" s="10" t="str">
        <f t="shared" ca="1" si="507"/>
        <v/>
      </c>
      <c r="F959" s="11" t="str">
        <f t="shared" ca="1" si="508"/>
        <v/>
      </c>
      <c r="G959" s="11" t="str">
        <f t="shared" ca="1" si="509"/>
        <v/>
      </c>
      <c r="H959" s="11" t="str">
        <f ca="1">IF(F959="","",IFERROR(VLOOKUP(VALUE(F959),'(辅)战斗时机表'!$A$4:$C$47,3,FALSE)&amp;IF(G959="","","("&amp;G959&amp;")"),"配置错误")&amp;IF(I959="",""," 或 "))</f>
        <v/>
      </c>
      <c r="I959" s="7" t="str">
        <f t="shared" ca="1" si="510"/>
        <v/>
      </c>
      <c r="J959" s="7">
        <v>2</v>
      </c>
      <c r="K959" s="7">
        <f t="shared" ca="1" si="511"/>
        <v>1</v>
      </c>
      <c r="L959" s="10" t="str">
        <f t="shared" ca="1" si="512"/>
        <v/>
      </c>
      <c r="M959" s="11" t="str">
        <f t="shared" ca="1" si="513"/>
        <v/>
      </c>
      <c r="N959" s="11" t="str">
        <f t="shared" ca="1" si="514"/>
        <v/>
      </c>
      <c r="O959" s="11" t="str">
        <f ca="1">IF(M959="","",IFERROR(VLOOKUP(VALUE(M959),'(辅)战斗时机表'!$A$4:$C$47,3,FALSE)&amp;IF(N959="","","("&amp;N959&amp;")"),"配置错误")&amp;IF(P959="",""," 或 "))</f>
        <v/>
      </c>
      <c r="P959" s="7" t="str">
        <f t="shared" ca="1" si="515"/>
        <v/>
      </c>
      <c r="Q959" s="7">
        <v>3</v>
      </c>
      <c r="R959" s="7">
        <f t="shared" ca="1" si="516"/>
        <v>1</v>
      </c>
      <c r="S959" s="10" t="str">
        <f t="shared" ca="1" si="517"/>
        <v/>
      </c>
      <c r="T959" s="11" t="str">
        <f t="shared" ca="1" si="518"/>
        <v/>
      </c>
      <c r="U959" s="11" t="str">
        <f t="shared" ca="1" si="519"/>
        <v/>
      </c>
      <c r="V959" s="11" t="str">
        <f ca="1">IF(T959="","",IFERROR(VLOOKUP(VALUE(T959),'(辅)战斗时机表'!$A$4:$C$47,3,FALSE)&amp;IF(U959="","","("&amp;U959&amp;")"),"配置错误")&amp;IF(W959="",""," 或 "))</f>
        <v/>
      </c>
      <c r="W959" s="7" t="str">
        <f t="shared" ca="1" si="520"/>
        <v/>
      </c>
      <c r="X959" s="7">
        <v>4</v>
      </c>
      <c r="Y959" s="7">
        <f t="shared" ca="1" si="521"/>
        <v>1</v>
      </c>
      <c r="Z959" s="10" t="str">
        <f t="shared" ca="1" si="522"/>
        <v/>
      </c>
      <c r="AA959" s="11" t="str">
        <f t="shared" ca="1" si="523"/>
        <v/>
      </c>
      <c r="AB959" s="11" t="str">
        <f t="shared" ca="1" si="524"/>
        <v/>
      </c>
      <c r="AC959" s="11" t="str">
        <f ca="1">IF(AA959="","",IFERROR(VLOOKUP(VALUE(AA959),'(辅)战斗时机表'!$A$4:$C$47,3,FALSE)&amp;IF(AB959="","","("&amp;AB959&amp;")"),"配置错误")&amp;IF(AD959="",""," 或 "))</f>
        <v/>
      </c>
      <c r="AD959" s="7" t="str">
        <f t="shared" ca="1" si="525"/>
        <v/>
      </c>
      <c r="AE959" s="7">
        <v>5</v>
      </c>
      <c r="AF959" s="7">
        <f t="shared" ca="1" si="526"/>
        <v>1</v>
      </c>
      <c r="AG959" s="10" t="str">
        <f t="shared" ca="1" si="527"/>
        <v/>
      </c>
      <c r="AH959" s="11" t="str">
        <f t="shared" ca="1" si="528"/>
        <v/>
      </c>
      <c r="AI959" s="11" t="str">
        <f t="shared" ca="1" si="529"/>
        <v/>
      </c>
      <c r="AJ959" s="11" t="str">
        <f ca="1">IF(AH959="","",IFERROR(VLOOKUP(VALUE(AH959),'(辅)战斗时机表'!$A$4:$C$47,3,FALSE)&amp;IF(AI959="","","("&amp;AI959&amp;")"),"配置错误")&amp;IF(AK959="",""," 或 "))</f>
        <v/>
      </c>
    </row>
    <row r="960" spans="1:36" x14ac:dyDescent="0.15">
      <c r="A960" s="9" t="str">
        <f t="shared" ca="1" si="505"/>
        <v/>
      </c>
      <c r="B960" s="7" t="str">
        <f ca="1">IF(OFFSET(Buff!R$6,ROW()-6,0)="","",OFFSET(Buff!R$6,ROW()-6,0))</f>
        <v/>
      </c>
      <c r="C960" s="7">
        <v>1</v>
      </c>
      <c r="D960" s="7">
        <f t="shared" ca="1" si="506"/>
        <v>1</v>
      </c>
      <c r="E960" s="10" t="str">
        <f t="shared" ca="1" si="507"/>
        <v/>
      </c>
      <c r="F960" s="11" t="str">
        <f t="shared" ca="1" si="508"/>
        <v/>
      </c>
      <c r="G960" s="11" t="str">
        <f t="shared" ca="1" si="509"/>
        <v/>
      </c>
      <c r="H960" s="11" t="str">
        <f ca="1">IF(F960="","",IFERROR(VLOOKUP(VALUE(F960),'(辅)战斗时机表'!$A$4:$C$47,3,FALSE)&amp;IF(G960="","","("&amp;G960&amp;")"),"配置错误")&amp;IF(I960="",""," 或 "))</f>
        <v/>
      </c>
      <c r="I960" s="7" t="str">
        <f t="shared" ca="1" si="510"/>
        <v/>
      </c>
      <c r="J960" s="7">
        <v>2</v>
      </c>
      <c r="K960" s="7">
        <f t="shared" ca="1" si="511"/>
        <v>1</v>
      </c>
      <c r="L960" s="10" t="str">
        <f t="shared" ca="1" si="512"/>
        <v/>
      </c>
      <c r="M960" s="11" t="str">
        <f t="shared" ca="1" si="513"/>
        <v/>
      </c>
      <c r="N960" s="11" t="str">
        <f t="shared" ca="1" si="514"/>
        <v/>
      </c>
      <c r="O960" s="11" t="str">
        <f ca="1">IF(M960="","",IFERROR(VLOOKUP(VALUE(M960),'(辅)战斗时机表'!$A$4:$C$47,3,FALSE)&amp;IF(N960="","","("&amp;N960&amp;")"),"配置错误")&amp;IF(P960="",""," 或 "))</f>
        <v/>
      </c>
      <c r="P960" s="7" t="str">
        <f t="shared" ca="1" si="515"/>
        <v/>
      </c>
      <c r="Q960" s="7">
        <v>3</v>
      </c>
      <c r="R960" s="7">
        <f t="shared" ca="1" si="516"/>
        <v>1</v>
      </c>
      <c r="S960" s="10" t="str">
        <f t="shared" ca="1" si="517"/>
        <v/>
      </c>
      <c r="T960" s="11" t="str">
        <f t="shared" ca="1" si="518"/>
        <v/>
      </c>
      <c r="U960" s="11" t="str">
        <f t="shared" ca="1" si="519"/>
        <v/>
      </c>
      <c r="V960" s="11" t="str">
        <f ca="1">IF(T960="","",IFERROR(VLOOKUP(VALUE(T960),'(辅)战斗时机表'!$A$4:$C$47,3,FALSE)&amp;IF(U960="","","("&amp;U960&amp;")"),"配置错误")&amp;IF(W960="",""," 或 "))</f>
        <v/>
      </c>
      <c r="W960" s="7" t="str">
        <f t="shared" ca="1" si="520"/>
        <v/>
      </c>
      <c r="X960" s="7">
        <v>4</v>
      </c>
      <c r="Y960" s="7">
        <f t="shared" ca="1" si="521"/>
        <v>1</v>
      </c>
      <c r="Z960" s="10" t="str">
        <f t="shared" ca="1" si="522"/>
        <v/>
      </c>
      <c r="AA960" s="11" t="str">
        <f t="shared" ca="1" si="523"/>
        <v/>
      </c>
      <c r="AB960" s="11" t="str">
        <f t="shared" ca="1" si="524"/>
        <v/>
      </c>
      <c r="AC960" s="11" t="str">
        <f ca="1">IF(AA960="","",IFERROR(VLOOKUP(VALUE(AA960),'(辅)战斗时机表'!$A$4:$C$47,3,FALSE)&amp;IF(AB960="","","("&amp;AB960&amp;")"),"配置错误")&amp;IF(AD960="",""," 或 "))</f>
        <v/>
      </c>
      <c r="AD960" s="7" t="str">
        <f t="shared" ca="1" si="525"/>
        <v/>
      </c>
      <c r="AE960" s="7">
        <v>5</v>
      </c>
      <c r="AF960" s="7">
        <f t="shared" ca="1" si="526"/>
        <v>1</v>
      </c>
      <c r="AG960" s="10" t="str">
        <f t="shared" ca="1" si="527"/>
        <v/>
      </c>
      <c r="AH960" s="11" t="str">
        <f t="shared" ca="1" si="528"/>
        <v/>
      </c>
      <c r="AI960" s="11" t="str">
        <f t="shared" ca="1" si="529"/>
        <v/>
      </c>
      <c r="AJ960" s="11" t="str">
        <f ca="1">IF(AH960="","",IFERROR(VLOOKUP(VALUE(AH960),'(辅)战斗时机表'!$A$4:$C$47,3,FALSE)&amp;IF(AI960="","","("&amp;AI960&amp;")"),"配置错误")&amp;IF(AK960="",""," 或 "))</f>
        <v/>
      </c>
    </row>
    <row r="961" spans="1:36" x14ac:dyDescent="0.15">
      <c r="A961" s="9" t="str">
        <f t="shared" ca="1" si="505"/>
        <v/>
      </c>
      <c r="B961" s="7" t="str">
        <f ca="1">IF(OFFSET(Buff!R$6,ROW()-6,0)="","",OFFSET(Buff!R$6,ROW()-6,0))</f>
        <v/>
      </c>
      <c r="C961" s="7">
        <v>1</v>
      </c>
      <c r="D961" s="7">
        <f t="shared" ca="1" si="506"/>
        <v>1</v>
      </c>
      <c r="E961" s="10" t="str">
        <f t="shared" ca="1" si="507"/>
        <v/>
      </c>
      <c r="F961" s="11" t="str">
        <f t="shared" ca="1" si="508"/>
        <v/>
      </c>
      <c r="G961" s="11" t="str">
        <f t="shared" ca="1" si="509"/>
        <v/>
      </c>
      <c r="H961" s="11" t="str">
        <f ca="1">IF(F961="","",IFERROR(VLOOKUP(VALUE(F961),'(辅)战斗时机表'!$A$4:$C$47,3,FALSE)&amp;IF(G961="","","("&amp;G961&amp;")"),"配置错误")&amp;IF(I961="",""," 或 "))</f>
        <v/>
      </c>
      <c r="I961" s="7" t="str">
        <f t="shared" ca="1" si="510"/>
        <v/>
      </c>
      <c r="J961" s="7">
        <v>2</v>
      </c>
      <c r="K961" s="7">
        <f t="shared" ca="1" si="511"/>
        <v>1</v>
      </c>
      <c r="L961" s="10" t="str">
        <f t="shared" ca="1" si="512"/>
        <v/>
      </c>
      <c r="M961" s="11" t="str">
        <f t="shared" ca="1" si="513"/>
        <v/>
      </c>
      <c r="N961" s="11" t="str">
        <f t="shared" ca="1" si="514"/>
        <v/>
      </c>
      <c r="O961" s="11" t="str">
        <f ca="1">IF(M961="","",IFERROR(VLOOKUP(VALUE(M961),'(辅)战斗时机表'!$A$4:$C$47,3,FALSE)&amp;IF(N961="","","("&amp;N961&amp;")"),"配置错误")&amp;IF(P961="",""," 或 "))</f>
        <v/>
      </c>
      <c r="P961" s="7" t="str">
        <f t="shared" ca="1" si="515"/>
        <v/>
      </c>
      <c r="Q961" s="7">
        <v>3</v>
      </c>
      <c r="R961" s="7">
        <f t="shared" ca="1" si="516"/>
        <v>1</v>
      </c>
      <c r="S961" s="10" t="str">
        <f t="shared" ca="1" si="517"/>
        <v/>
      </c>
      <c r="T961" s="11" t="str">
        <f t="shared" ca="1" si="518"/>
        <v/>
      </c>
      <c r="U961" s="11" t="str">
        <f t="shared" ca="1" si="519"/>
        <v/>
      </c>
      <c r="V961" s="11" t="str">
        <f ca="1">IF(T961="","",IFERROR(VLOOKUP(VALUE(T961),'(辅)战斗时机表'!$A$4:$C$47,3,FALSE)&amp;IF(U961="","","("&amp;U961&amp;")"),"配置错误")&amp;IF(W961="",""," 或 "))</f>
        <v/>
      </c>
      <c r="W961" s="7" t="str">
        <f t="shared" ca="1" si="520"/>
        <v/>
      </c>
      <c r="X961" s="7">
        <v>4</v>
      </c>
      <c r="Y961" s="7">
        <f t="shared" ca="1" si="521"/>
        <v>1</v>
      </c>
      <c r="Z961" s="10" t="str">
        <f t="shared" ca="1" si="522"/>
        <v/>
      </c>
      <c r="AA961" s="11" t="str">
        <f t="shared" ca="1" si="523"/>
        <v/>
      </c>
      <c r="AB961" s="11" t="str">
        <f t="shared" ca="1" si="524"/>
        <v/>
      </c>
      <c r="AC961" s="11" t="str">
        <f ca="1">IF(AA961="","",IFERROR(VLOOKUP(VALUE(AA961),'(辅)战斗时机表'!$A$4:$C$47,3,FALSE)&amp;IF(AB961="","","("&amp;AB961&amp;")"),"配置错误")&amp;IF(AD961="",""," 或 "))</f>
        <v/>
      </c>
      <c r="AD961" s="7" t="str">
        <f t="shared" ca="1" si="525"/>
        <v/>
      </c>
      <c r="AE961" s="7">
        <v>5</v>
      </c>
      <c r="AF961" s="7">
        <f t="shared" ca="1" si="526"/>
        <v>1</v>
      </c>
      <c r="AG961" s="10" t="str">
        <f t="shared" ca="1" si="527"/>
        <v/>
      </c>
      <c r="AH961" s="11" t="str">
        <f t="shared" ca="1" si="528"/>
        <v/>
      </c>
      <c r="AI961" s="11" t="str">
        <f t="shared" ca="1" si="529"/>
        <v/>
      </c>
      <c r="AJ961" s="11" t="str">
        <f ca="1">IF(AH961="","",IFERROR(VLOOKUP(VALUE(AH961),'(辅)战斗时机表'!$A$4:$C$47,3,FALSE)&amp;IF(AI961="","","("&amp;AI961&amp;")"),"配置错误")&amp;IF(AK961="",""," 或 "))</f>
        <v/>
      </c>
    </row>
    <row r="962" spans="1:36" x14ac:dyDescent="0.15">
      <c r="A962" s="9" t="str">
        <f t="shared" ca="1" si="505"/>
        <v/>
      </c>
      <c r="B962" s="7" t="str">
        <f ca="1">IF(OFFSET(Buff!R$6,ROW()-6,0)="","",OFFSET(Buff!R$6,ROW()-6,0))</f>
        <v/>
      </c>
      <c r="C962" s="7">
        <v>1</v>
      </c>
      <c r="D962" s="7">
        <f t="shared" ca="1" si="506"/>
        <v>1</v>
      </c>
      <c r="E962" s="10" t="str">
        <f t="shared" ca="1" si="507"/>
        <v/>
      </c>
      <c r="F962" s="11" t="str">
        <f t="shared" ca="1" si="508"/>
        <v/>
      </c>
      <c r="G962" s="11" t="str">
        <f t="shared" ca="1" si="509"/>
        <v/>
      </c>
      <c r="H962" s="11" t="str">
        <f ca="1">IF(F962="","",IFERROR(VLOOKUP(VALUE(F962),'(辅)战斗时机表'!$A$4:$C$47,3,FALSE)&amp;IF(G962="","","("&amp;G962&amp;")"),"配置错误")&amp;IF(I962="",""," 或 "))</f>
        <v/>
      </c>
      <c r="I962" s="7" t="str">
        <f t="shared" ca="1" si="510"/>
        <v/>
      </c>
      <c r="J962" s="7">
        <v>2</v>
      </c>
      <c r="K962" s="7">
        <f t="shared" ca="1" si="511"/>
        <v>1</v>
      </c>
      <c r="L962" s="10" t="str">
        <f t="shared" ca="1" si="512"/>
        <v/>
      </c>
      <c r="M962" s="11" t="str">
        <f t="shared" ca="1" si="513"/>
        <v/>
      </c>
      <c r="N962" s="11" t="str">
        <f t="shared" ca="1" si="514"/>
        <v/>
      </c>
      <c r="O962" s="11" t="str">
        <f ca="1">IF(M962="","",IFERROR(VLOOKUP(VALUE(M962),'(辅)战斗时机表'!$A$4:$C$47,3,FALSE)&amp;IF(N962="","","("&amp;N962&amp;")"),"配置错误")&amp;IF(P962="",""," 或 "))</f>
        <v/>
      </c>
      <c r="P962" s="7" t="str">
        <f t="shared" ca="1" si="515"/>
        <v/>
      </c>
      <c r="Q962" s="7">
        <v>3</v>
      </c>
      <c r="R962" s="7">
        <f t="shared" ca="1" si="516"/>
        <v>1</v>
      </c>
      <c r="S962" s="10" t="str">
        <f t="shared" ca="1" si="517"/>
        <v/>
      </c>
      <c r="T962" s="11" t="str">
        <f t="shared" ca="1" si="518"/>
        <v/>
      </c>
      <c r="U962" s="11" t="str">
        <f t="shared" ca="1" si="519"/>
        <v/>
      </c>
      <c r="V962" s="11" t="str">
        <f ca="1">IF(T962="","",IFERROR(VLOOKUP(VALUE(T962),'(辅)战斗时机表'!$A$4:$C$47,3,FALSE)&amp;IF(U962="","","("&amp;U962&amp;")"),"配置错误")&amp;IF(W962="",""," 或 "))</f>
        <v/>
      </c>
      <c r="W962" s="7" t="str">
        <f t="shared" ca="1" si="520"/>
        <v/>
      </c>
      <c r="X962" s="7">
        <v>4</v>
      </c>
      <c r="Y962" s="7">
        <f t="shared" ca="1" si="521"/>
        <v>1</v>
      </c>
      <c r="Z962" s="10" t="str">
        <f t="shared" ca="1" si="522"/>
        <v/>
      </c>
      <c r="AA962" s="11" t="str">
        <f t="shared" ca="1" si="523"/>
        <v/>
      </c>
      <c r="AB962" s="11" t="str">
        <f t="shared" ca="1" si="524"/>
        <v/>
      </c>
      <c r="AC962" s="11" t="str">
        <f ca="1">IF(AA962="","",IFERROR(VLOOKUP(VALUE(AA962),'(辅)战斗时机表'!$A$4:$C$47,3,FALSE)&amp;IF(AB962="","","("&amp;AB962&amp;")"),"配置错误")&amp;IF(AD962="",""," 或 "))</f>
        <v/>
      </c>
      <c r="AD962" s="7" t="str">
        <f t="shared" ca="1" si="525"/>
        <v/>
      </c>
      <c r="AE962" s="7">
        <v>5</v>
      </c>
      <c r="AF962" s="7">
        <f t="shared" ca="1" si="526"/>
        <v>1</v>
      </c>
      <c r="AG962" s="10" t="str">
        <f t="shared" ca="1" si="527"/>
        <v/>
      </c>
      <c r="AH962" s="11" t="str">
        <f t="shared" ca="1" si="528"/>
        <v/>
      </c>
      <c r="AI962" s="11" t="str">
        <f t="shared" ca="1" si="529"/>
        <v/>
      </c>
      <c r="AJ962" s="11" t="str">
        <f ca="1">IF(AH962="","",IFERROR(VLOOKUP(VALUE(AH962),'(辅)战斗时机表'!$A$4:$C$47,3,FALSE)&amp;IF(AI962="","","("&amp;AI962&amp;")"),"配置错误")&amp;IF(AK962="",""," 或 "))</f>
        <v/>
      </c>
    </row>
    <row r="963" spans="1:36" x14ac:dyDescent="0.15">
      <c r="A963" s="9" t="str">
        <f t="shared" ca="1" si="505"/>
        <v/>
      </c>
      <c r="B963" s="7" t="str">
        <f ca="1">IF(OFFSET(Buff!R$6,ROW()-6,0)="","",OFFSET(Buff!R$6,ROW()-6,0))</f>
        <v/>
      </c>
      <c r="C963" s="7">
        <v>1</v>
      </c>
      <c r="D963" s="7">
        <f t="shared" ca="1" si="506"/>
        <v>1</v>
      </c>
      <c r="E963" s="10" t="str">
        <f t="shared" ca="1" si="507"/>
        <v/>
      </c>
      <c r="F963" s="11" t="str">
        <f t="shared" ca="1" si="508"/>
        <v/>
      </c>
      <c r="G963" s="11" t="str">
        <f t="shared" ca="1" si="509"/>
        <v/>
      </c>
      <c r="H963" s="11" t="str">
        <f ca="1">IF(F963="","",IFERROR(VLOOKUP(VALUE(F963),'(辅)战斗时机表'!$A$4:$C$47,3,FALSE)&amp;IF(G963="","","("&amp;G963&amp;")"),"配置错误")&amp;IF(I963="",""," 或 "))</f>
        <v/>
      </c>
      <c r="I963" s="7" t="str">
        <f t="shared" ca="1" si="510"/>
        <v/>
      </c>
      <c r="J963" s="7">
        <v>2</v>
      </c>
      <c r="K963" s="7">
        <f t="shared" ca="1" si="511"/>
        <v>1</v>
      </c>
      <c r="L963" s="10" t="str">
        <f t="shared" ca="1" si="512"/>
        <v/>
      </c>
      <c r="M963" s="11" t="str">
        <f t="shared" ca="1" si="513"/>
        <v/>
      </c>
      <c r="N963" s="11" t="str">
        <f t="shared" ca="1" si="514"/>
        <v/>
      </c>
      <c r="O963" s="11" t="str">
        <f ca="1">IF(M963="","",IFERROR(VLOOKUP(VALUE(M963),'(辅)战斗时机表'!$A$4:$C$47,3,FALSE)&amp;IF(N963="","","("&amp;N963&amp;")"),"配置错误")&amp;IF(P963="",""," 或 "))</f>
        <v/>
      </c>
      <c r="P963" s="7" t="str">
        <f t="shared" ca="1" si="515"/>
        <v/>
      </c>
      <c r="Q963" s="7">
        <v>3</v>
      </c>
      <c r="R963" s="7">
        <f t="shared" ca="1" si="516"/>
        <v>1</v>
      </c>
      <c r="S963" s="10" t="str">
        <f t="shared" ca="1" si="517"/>
        <v/>
      </c>
      <c r="T963" s="11" t="str">
        <f t="shared" ca="1" si="518"/>
        <v/>
      </c>
      <c r="U963" s="11" t="str">
        <f t="shared" ca="1" si="519"/>
        <v/>
      </c>
      <c r="V963" s="11" t="str">
        <f ca="1">IF(T963="","",IFERROR(VLOOKUP(VALUE(T963),'(辅)战斗时机表'!$A$4:$C$47,3,FALSE)&amp;IF(U963="","","("&amp;U963&amp;")"),"配置错误")&amp;IF(W963="",""," 或 "))</f>
        <v/>
      </c>
      <c r="W963" s="7" t="str">
        <f t="shared" ca="1" si="520"/>
        <v/>
      </c>
      <c r="X963" s="7">
        <v>4</v>
      </c>
      <c r="Y963" s="7">
        <f t="shared" ca="1" si="521"/>
        <v>1</v>
      </c>
      <c r="Z963" s="10" t="str">
        <f t="shared" ca="1" si="522"/>
        <v/>
      </c>
      <c r="AA963" s="11" t="str">
        <f t="shared" ca="1" si="523"/>
        <v/>
      </c>
      <c r="AB963" s="11" t="str">
        <f t="shared" ca="1" si="524"/>
        <v/>
      </c>
      <c r="AC963" s="11" t="str">
        <f ca="1">IF(AA963="","",IFERROR(VLOOKUP(VALUE(AA963),'(辅)战斗时机表'!$A$4:$C$47,3,FALSE)&amp;IF(AB963="","","("&amp;AB963&amp;")"),"配置错误")&amp;IF(AD963="",""," 或 "))</f>
        <v/>
      </c>
      <c r="AD963" s="7" t="str">
        <f t="shared" ca="1" si="525"/>
        <v/>
      </c>
      <c r="AE963" s="7">
        <v>5</v>
      </c>
      <c r="AF963" s="7">
        <f t="shared" ca="1" si="526"/>
        <v>1</v>
      </c>
      <c r="AG963" s="10" t="str">
        <f t="shared" ca="1" si="527"/>
        <v/>
      </c>
      <c r="AH963" s="11" t="str">
        <f t="shared" ca="1" si="528"/>
        <v/>
      </c>
      <c r="AI963" s="11" t="str">
        <f t="shared" ca="1" si="529"/>
        <v/>
      </c>
      <c r="AJ963" s="11" t="str">
        <f ca="1">IF(AH963="","",IFERROR(VLOOKUP(VALUE(AH963),'(辅)战斗时机表'!$A$4:$C$47,3,FALSE)&amp;IF(AI963="","","("&amp;AI963&amp;")"),"配置错误")&amp;IF(AK963="",""," 或 "))</f>
        <v/>
      </c>
    </row>
    <row r="964" spans="1:36" x14ac:dyDescent="0.15">
      <c r="A964" s="9" t="str">
        <f t="shared" ca="1" si="505"/>
        <v/>
      </c>
      <c r="B964" s="7" t="str">
        <f ca="1">IF(OFFSET(Buff!R$6,ROW()-6,0)="","",OFFSET(Buff!R$6,ROW()-6,0))</f>
        <v/>
      </c>
      <c r="C964" s="7">
        <v>1</v>
      </c>
      <c r="D964" s="7">
        <f t="shared" ca="1" si="506"/>
        <v>1</v>
      </c>
      <c r="E964" s="10" t="str">
        <f t="shared" ca="1" si="507"/>
        <v/>
      </c>
      <c r="F964" s="11" t="str">
        <f t="shared" ca="1" si="508"/>
        <v/>
      </c>
      <c r="G964" s="11" t="str">
        <f t="shared" ca="1" si="509"/>
        <v/>
      </c>
      <c r="H964" s="11" t="str">
        <f ca="1">IF(F964="","",IFERROR(VLOOKUP(VALUE(F964),'(辅)战斗时机表'!$A$4:$C$47,3,FALSE)&amp;IF(G964="","","("&amp;G964&amp;")"),"配置错误")&amp;IF(I964="",""," 或 "))</f>
        <v/>
      </c>
      <c r="I964" s="7" t="str">
        <f t="shared" ca="1" si="510"/>
        <v/>
      </c>
      <c r="J964" s="7">
        <v>2</v>
      </c>
      <c r="K964" s="7">
        <f t="shared" ca="1" si="511"/>
        <v>1</v>
      </c>
      <c r="L964" s="10" t="str">
        <f t="shared" ca="1" si="512"/>
        <v/>
      </c>
      <c r="M964" s="11" t="str">
        <f t="shared" ca="1" si="513"/>
        <v/>
      </c>
      <c r="N964" s="11" t="str">
        <f t="shared" ca="1" si="514"/>
        <v/>
      </c>
      <c r="O964" s="11" t="str">
        <f ca="1">IF(M964="","",IFERROR(VLOOKUP(VALUE(M964),'(辅)战斗时机表'!$A$4:$C$47,3,FALSE)&amp;IF(N964="","","("&amp;N964&amp;")"),"配置错误")&amp;IF(P964="",""," 或 "))</f>
        <v/>
      </c>
      <c r="P964" s="7" t="str">
        <f t="shared" ca="1" si="515"/>
        <v/>
      </c>
      <c r="Q964" s="7">
        <v>3</v>
      </c>
      <c r="R964" s="7">
        <f t="shared" ca="1" si="516"/>
        <v>1</v>
      </c>
      <c r="S964" s="10" t="str">
        <f t="shared" ca="1" si="517"/>
        <v/>
      </c>
      <c r="T964" s="11" t="str">
        <f t="shared" ca="1" si="518"/>
        <v/>
      </c>
      <c r="U964" s="11" t="str">
        <f t="shared" ca="1" si="519"/>
        <v/>
      </c>
      <c r="V964" s="11" t="str">
        <f ca="1">IF(T964="","",IFERROR(VLOOKUP(VALUE(T964),'(辅)战斗时机表'!$A$4:$C$47,3,FALSE)&amp;IF(U964="","","("&amp;U964&amp;")"),"配置错误")&amp;IF(W964="",""," 或 "))</f>
        <v/>
      </c>
      <c r="W964" s="7" t="str">
        <f t="shared" ca="1" si="520"/>
        <v/>
      </c>
      <c r="X964" s="7">
        <v>4</v>
      </c>
      <c r="Y964" s="7">
        <f t="shared" ca="1" si="521"/>
        <v>1</v>
      </c>
      <c r="Z964" s="10" t="str">
        <f t="shared" ca="1" si="522"/>
        <v/>
      </c>
      <c r="AA964" s="11" t="str">
        <f t="shared" ca="1" si="523"/>
        <v/>
      </c>
      <c r="AB964" s="11" t="str">
        <f t="shared" ca="1" si="524"/>
        <v/>
      </c>
      <c r="AC964" s="11" t="str">
        <f ca="1">IF(AA964="","",IFERROR(VLOOKUP(VALUE(AA964),'(辅)战斗时机表'!$A$4:$C$47,3,FALSE)&amp;IF(AB964="","","("&amp;AB964&amp;")"),"配置错误")&amp;IF(AD964="",""," 或 "))</f>
        <v/>
      </c>
      <c r="AD964" s="7" t="str">
        <f t="shared" ca="1" si="525"/>
        <v/>
      </c>
      <c r="AE964" s="7">
        <v>5</v>
      </c>
      <c r="AF964" s="7">
        <f t="shared" ca="1" si="526"/>
        <v>1</v>
      </c>
      <c r="AG964" s="10" t="str">
        <f t="shared" ca="1" si="527"/>
        <v/>
      </c>
      <c r="AH964" s="11" t="str">
        <f t="shared" ca="1" si="528"/>
        <v/>
      </c>
      <c r="AI964" s="11" t="str">
        <f t="shared" ca="1" si="529"/>
        <v/>
      </c>
      <c r="AJ964" s="11" t="str">
        <f ca="1">IF(AH964="","",IFERROR(VLOOKUP(VALUE(AH964),'(辅)战斗时机表'!$A$4:$C$47,3,FALSE)&amp;IF(AI964="","","("&amp;AI964&amp;")"),"配置错误")&amp;IF(AK964="",""," 或 "))</f>
        <v/>
      </c>
    </row>
    <row r="965" spans="1:36" x14ac:dyDescent="0.15">
      <c r="A965" s="9" t="str">
        <f t="shared" ca="1" si="505"/>
        <v/>
      </c>
      <c r="B965" s="7" t="str">
        <f ca="1">IF(OFFSET(Buff!R$6,ROW()-6,0)="","",OFFSET(Buff!R$6,ROW()-6,0))</f>
        <v/>
      </c>
      <c r="C965" s="7">
        <v>1</v>
      </c>
      <c r="D965" s="7">
        <f t="shared" ca="1" si="506"/>
        <v>1</v>
      </c>
      <c r="E965" s="10" t="str">
        <f t="shared" ca="1" si="507"/>
        <v/>
      </c>
      <c r="F965" s="11" t="str">
        <f t="shared" ca="1" si="508"/>
        <v/>
      </c>
      <c r="G965" s="11" t="str">
        <f t="shared" ca="1" si="509"/>
        <v/>
      </c>
      <c r="H965" s="11" t="str">
        <f ca="1">IF(F965="","",IFERROR(VLOOKUP(VALUE(F965),'(辅)战斗时机表'!$A$4:$C$47,3,FALSE)&amp;IF(G965="","","("&amp;G965&amp;")"),"配置错误")&amp;IF(I965="",""," 或 "))</f>
        <v/>
      </c>
      <c r="I965" s="7" t="str">
        <f t="shared" ca="1" si="510"/>
        <v/>
      </c>
      <c r="J965" s="7">
        <v>2</v>
      </c>
      <c r="K965" s="7">
        <f t="shared" ca="1" si="511"/>
        <v>1</v>
      </c>
      <c r="L965" s="10" t="str">
        <f t="shared" ca="1" si="512"/>
        <v/>
      </c>
      <c r="M965" s="11" t="str">
        <f t="shared" ca="1" si="513"/>
        <v/>
      </c>
      <c r="N965" s="11" t="str">
        <f t="shared" ca="1" si="514"/>
        <v/>
      </c>
      <c r="O965" s="11" t="str">
        <f ca="1">IF(M965="","",IFERROR(VLOOKUP(VALUE(M965),'(辅)战斗时机表'!$A$4:$C$47,3,FALSE)&amp;IF(N965="","","("&amp;N965&amp;")"),"配置错误")&amp;IF(P965="",""," 或 "))</f>
        <v/>
      </c>
      <c r="P965" s="7" t="str">
        <f t="shared" ca="1" si="515"/>
        <v/>
      </c>
      <c r="Q965" s="7">
        <v>3</v>
      </c>
      <c r="R965" s="7">
        <f t="shared" ca="1" si="516"/>
        <v>1</v>
      </c>
      <c r="S965" s="10" t="str">
        <f t="shared" ca="1" si="517"/>
        <v/>
      </c>
      <c r="T965" s="11" t="str">
        <f t="shared" ca="1" si="518"/>
        <v/>
      </c>
      <c r="U965" s="11" t="str">
        <f t="shared" ca="1" si="519"/>
        <v/>
      </c>
      <c r="V965" s="11" t="str">
        <f ca="1">IF(T965="","",IFERROR(VLOOKUP(VALUE(T965),'(辅)战斗时机表'!$A$4:$C$47,3,FALSE)&amp;IF(U965="","","("&amp;U965&amp;")"),"配置错误")&amp;IF(W965="",""," 或 "))</f>
        <v/>
      </c>
      <c r="W965" s="7" t="str">
        <f t="shared" ca="1" si="520"/>
        <v/>
      </c>
      <c r="X965" s="7">
        <v>4</v>
      </c>
      <c r="Y965" s="7">
        <f t="shared" ca="1" si="521"/>
        <v>1</v>
      </c>
      <c r="Z965" s="10" t="str">
        <f t="shared" ca="1" si="522"/>
        <v/>
      </c>
      <c r="AA965" s="11" t="str">
        <f t="shared" ca="1" si="523"/>
        <v/>
      </c>
      <c r="AB965" s="11" t="str">
        <f t="shared" ca="1" si="524"/>
        <v/>
      </c>
      <c r="AC965" s="11" t="str">
        <f ca="1">IF(AA965="","",IFERROR(VLOOKUP(VALUE(AA965),'(辅)战斗时机表'!$A$4:$C$47,3,FALSE)&amp;IF(AB965="","","("&amp;AB965&amp;")"),"配置错误")&amp;IF(AD965="",""," 或 "))</f>
        <v/>
      </c>
      <c r="AD965" s="7" t="str">
        <f t="shared" ca="1" si="525"/>
        <v/>
      </c>
      <c r="AE965" s="7">
        <v>5</v>
      </c>
      <c r="AF965" s="7">
        <f t="shared" ca="1" si="526"/>
        <v>1</v>
      </c>
      <c r="AG965" s="10" t="str">
        <f t="shared" ca="1" si="527"/>
        <v/>
      </c>
      <c r="AH965" s="11" t="str">
        <f t="shared" ca="1" si="528"/>
        <v/>
      </c>
      <c r="AI965" s="11" t="str">
        <f t="shared" ca="1" si="529"/>
        <v/>
      </c>
      <c r="AJ965" s="11" t="str">
        <f ca="1">IF(AH965="","",IFERROR(VLOOKUP(VALUE(AH965),'(辅)战斗时机表'!$A$4:$C$47,3,FALSE)&amp;IF(AI965="","","("&amp;AI965&amp;")"),"配置错误")&amp;IF(AK965="",""," 或 "))</f>
        <v/>
      </c>
    </row>
    <row r="966" spans="1:36" x14ac:dyDescent="0.15">
      <c r="A966" s="9" t="str">
        <f t="shared" ca="1" si="505"/>
        <v/>
      </c>
      <c r="B966" s="7" t="str">
        <f ca="1">IF(OFFSET(Buff!R$6,ROW()-6,0)="","",OFFSET(Buff!R$6,ROW()-6,0))</f>
        <v/>
      </c>
      <c r="C966" s="7">
        <v>1</v>
      </c>
      <c r="D966" s="7">
        <f t="shared" ca="1" si="506"/>
        <v>1</v>
      </c>
      <c r="E966" s="10" t="str">
        <f t="shared" ca="1" si="507"/>
        <v/>
      </c>
      <c r="F966" s="11" t="str">
        <f t="shared" ca="1" si="508"/>
        <v/>
      </c>
      <c r="G966" s="11" t="str">
        <f t="shared" ca="1" si="509"/>
        <v/>
      </c>
      <c r="H966" s="11" t="str">
        <f ca="1">IF(F966="","",IFERROR(VLOOKUP(VALUE(F966),'(辅)战斗时机表'!$A$4:$C$47,3,FALSE)&amp;IF(G966="","","("&amp;G966&amp;")"),"配置错误")&amp;IF(I966="",""," 或 "))</f>
        <v/>
      </c>
      <c r="I966" s="7" t="str">
        <f t="shared" ca="1" si="510"/>
        <v/>
      </c>
      <c r="J966" s="7">
        <v>2</v>
      </c>
      <c r="K966" s="7">
        <f t="shared" ca="1" si="511"/>
        <v>1</v>
      </c>
      <c r="L966" s="10" t="str">
        <f t="shared" ca="1" si="512"/>
        <v/>
      </c>
      <c r="M966" s="11" t="str">
        <f t="shared" ca="1" si="513"/>
        <v/>
      </c>
      <c r="N966" s="11" t="str">
        <f t="shared" ca="1" si="514"/>
        <v/>
      </c>
      <c r="O966" s="11" t="str">
        <f ca="1">IF(M966="","",IFERROR(VLOOKUP(VALUE(M966),'(辅)战斗时机表'!$A$4:$C$47,3,FALSE)&amp;IF(N966="","","("&amp;N966&amp;")"),"配置错误")&amp;IF(P966="",""," 或 "))</f>
        <v/>
      </c>
      <c r="P966" s="7" t="str">
        <f t="shared" ca="1" si="515"/>
        <v/>
      </c>
      <c r="Q966" s="7">
        <v>3</v>
      </c>
      <c r="R966" s="7">
        <f t="shared" ca="1" si="516"/>
        <v>1</v>
      </c>
      <c r="S966" s="10" t="str">
        <f t="shared" ca="1" si="517"/>
        <v/>
      </c>
      <c r="T966" s="11" t="str">
        <f t="shared" ca="1" si="518"/>
        <v/>
      </c>
      <c r="U966" s="11" t="str">
        <f t="shared" ca="1" si="519"/>
        <v/>
      </c>
      <c r="V966" s="11" t="str">
        <f ca="1">IF(T966="","",IFERROR(VLOOKUP(VALUE(T966),'(辅)战斗时机表'!$A$4:$C$47,3,FALSE)&amp;IF(U966="","","("&amp;U966&amp;")"),"配置错误")&amp;IF(W966="",""," 或 "))</f>
        <v/>
      </c>
      <c r="W966" s="7" t="str">
        <f t="shared" ca="1" si="520"/>
        <v/>
      </c>
      <c r="X966" s="7">
        <v>4</v>
      </c>
      <c r="Y966" s="7">
        <f t="shared" ca="1" si="521"/>
        <v>1</v>
      </c>
      <c r="Z966" s="10" t="str">
        <f t="shared" ca="1" si="522"/>
        <v/>
      </c>
      <c r="AA966" s="11" t="str">
        <f t="shared" ca="1" si="523"/>
        <v/>
      </c>
      <c r="AB966" s="11" t="str">
        <f t="shared" ca="1" si="524"/>
        <v/>
      </c>
      <c r="AC966" s="11" t="str">
        <f ca="1">IF(AA966="","",IFERROR(VLOOKUP(VALUE(AA966),'(辅)战斗时机表'!$A$4:$C$47,3,FALSE)&amp;IF(AB966="","","("&amp;AB966&amp;")"),"配置错误")&amp;IF(AD966="",""," 或 "))</f>
        <v/>
      </c>
      <c r="AD966" s="7" t="str">
        <f t="shared" ca="1" si="525"/>
        <v/>
      </c>
      <c r="AE966" s="7">
        <v>5</v>
      </c>
      <c r="AF966" s="7">
        <f t="shared" ca="1" si="526"/>
        <v>1</v>
      </c>
      <c r="AG966" s="10" t="str">
        <f t="shared" ca="1" si="527"/>
        <v/>
      </c>
      <c r="AH966" s="11" t="str">
        <f t="shared" ca="1" si="528"/>
        <v/>
      </c>
      <c r="AI966" s="11" t="str">
        <f t="shared" ca="1" si="529"/>
        <v/>
      </c>
      <c r="AJ966" s="11" t="str">
        <f ca="1">IF(AH966="","",IFERROR(VLOOKUP(VALUE(AH966),'(辅)战斗时机表'!$A$4:$C$47,3,FALSE)&amp;IF(AI966="","","("&amp;AI966&amp;")"),"配置错误")&amp;IF(AK966="",""," 或 "))</f>
        <v/>
      </c>
    </row>
    <row r="967" spans="1:36" x14ac:dyDescent="0.15">
      <c r="A967" s="9" t="str">
        <f t="shared" ca="1" si="505"/>
        <v/>
      </c>
      <c r="B967" s="7" t="str">
        <f ca="1">IF(OFFSET(Buff!R$6,ROW()-6,0)="","",OFFSET(Buff!R$6,ROW()-6,0))</f>
        <v/>
      </c>
      <c r="C967" s="7">
        <v>1</v>
      </c>
      <c r="D967" s="7">
        <f t="shared" ca="1" si="506"/>
        <v>1</v>
      </c>
      <c r="E967" s="10" t="str">
        <f t="shared" ca="1" si="507"/>
        <v/>
      </c>
      <c r="F967" s="11" t="str">
        <f t="shared" ca="1" si="508"/>
        <v/>
      </c>
      <c r="G967" s="11" t="str">
        <f t="shared" ca="1" si="509"/>
        <v/>
      </c>
      <c r="H967" s="11" t="str">
        <f ca="1">IF(F967="","",IFERROR(VLOOKUP(VALUE(F967),'(辅)战斗时机表'!$A$4:$C$47,3,FALSE)&amp;IF(G967="","","("&amp;G967&amp;")"),"配置错误")&amp;IF(I967="",""," 或 "))</f>
        <v/>
      </c>
      <c r="I967" s="7" t="str">
        <f t="shared" ca="1" si="510"/>
        <v/>
      </c>
      <c r="J967" s="7">
        <v>2</v>
      </c>
      <c r="K967" s="7">
        <f t="shared" ca="1" si="511"/>
        <v>1</v>
      </c>
      <c r="L967" s="10" t="str">
        <f t="shared" ca="1" si="512"/>
        <v/>
      </c>
      <c r="M967" s="11" t="str">
        <f t="shared" ca="1" si="513"/>
        <v/>
      </c>
      <c r="N967" s="11" t="str">
        <f t="shared" ca="1" si="514"/>
        <v/>
      </c>
      <c r="O967" s="11" t="str">
        <f ca="1">IF(M967="","",IFERROR(VLOOKUP(VALUE(M967),'(辅)战斗时机表'!$A$4:$C$47,3,FALSE)&amp;IF(N967="","","("&amp;N967&amp;")"),"配置错误")&amp;IF(P967="",""," 或 "))</f>
        <v/>
      </c>
      <c r="P967" s="7" t="str">
        <f t="shared" ca="1" si="515"/>
        <v/>
      </c>
      <c r="Q967" s="7">
        <v>3</v>
      </c>
      <c r="R967" s="7">
        <f t="shared" ca="1" si="516"/>
        <v>1</v>
      </c>
      <c r="S967" s="10" t="str">
        <f t="shared" ca="1" si="517"/>
        <v/>
      </c>
      <c r="T967" s="11" t="str">
        <f t="shared" ca="1" si="518"/>
        <v/>
      </c>
      <c r="U967" s="11" t="str">
        <f t="shared" ca="1" si="519"/>
        <v/>
      </c>
      <c r="V967" s="11" t="str">
        <f ca="1">IF(T967="","",IFERROR(VLOOKUP(VALUE(T967),'(辅)战斗时机表'!$A$4:$C$47,3,FALSE)&amp;IF(U967="","","("&amp;U967&amp;")"),"配置错误")&amp;IF(W967="",""," 或 "))</f>
        <v/>
      </c>
      <c r="W967" s="7" t="str">
        <f t="shared" ca="1" si="520"/>
        <v/>
      </c>
      <c r="X967" s="7">
        <v>4</v>
      </c>
      <c r="Y967" s="7">
        <f t="shared" ca="1" si="521"/>
        <v>1</v>
      </c>
      <c r="Z967" s="10" t="str">
        <f t="shared" ca="1" si="522"/>
        <v/>
      </c>
      <c r="AA967" s="11" t="str">
        <f t="shared" ca="1" si="523"/>
        <v/>
      </c>
      <c r="AB967" s="11" t="str">
        <f t="shared" ca="1" si="524"/>
        <v/>
      </c>
      <c r="AC967" s="11" t="str">
        <f ca="1">IF(AA967="","",IFERROR(VLOOKUP(VALUE(AA967),'(辅)战斗时机表'!$A$4:$C$47,3,FALSE)&amp;IF(AB967="","","("&amp;AB967&amp;")"),"配置错误")&amp;IF(AD967="",""," 或 "))</f>
        <v/>
      </c>
      <c r="AD967" s="7" t="str">
        <f t="shared" ca="1" si="525"/>
        <v/>
      </c>
      <c r="AE967" s="7">
        <v>5</v>
      </c>
      <c r="AF967" s="7">
        <f t="shared" ca="1" si="526"/>
        <v>1</v>
      </c>
      <c r="AG967" s="10" t="str">
        <f t="shared" ca="1" si="527"/>
        <v/>
      </c>
      <c r="AH967" s="11" t="str">
        <f t="shared" ca="1" si="528"/>
        <v/>
      </c>
      <c r="AI967" s="11" t="str">
        <f t="shared" ca="1" si="529"/>
        <v/>
      </c>
      <c r="AJ967" s="11" t="str">
        <f ca="1">IF(AH967="","",IFERROR(VLOOKUP(VALUE(AH967),'(辅)战斗时机表'!$A$4:$C$47,3,FALSE)&amp;IF(AI967="","","("&amp;AI967&amp;")"),"配置错误")&amp;IF(AK967="",""," 或 "))</f>
        <v/>
      </c>
    </row>
    <row r="968" spans="1:36" x14ac:dyDescent="0.15">
      <c r="A968" s="9" t="str">
        <f t="shared" ca="1" si="505"/>
        <v/>
      </c>
      <c r="B968" s="7" t="str">
        <f ca="1">IF(OFFSET(Buff!R$6,ROW()-6,0)="","",OFFSET(Buff!R$6,ROW()-6,0))</f>
        <v/>
      </c>
      <c r="C968" s="7">
        <v>1</v>
      </c>
      <c r="D968" s="7">
        <f t="shared" ca="1" si="506"/>
        <v>1</v>
      </c>
      <c r="E968" s="10" t="str">
        <f t="shared" ca="1" si="507"/>
        <v/>
      </c>
      <c r="F968" s="11" t="str">
        <f t="shared" ca="1" si="508"/>
        <v/>
      </c>
      <c r="G968" s="11" t="str">
        <f t="shared" ca="1" si="509"/>
        <v/>
      </c>
      <c r="H968" s="11" t="str">
        <f ca="1">IF(F968="","",IFERROR(VLOOKUP(VALUE(F968),'(辅)战斗时机表'!$A$4:$C$47,3,FALSE)&amp;IF(G968="","","("&amp;G968&amp;")"),"配置错误")&amp;IF(I968="",""," 或 "))</f>
        <v/>
      </c>
      <c r="I968" s="7" t="str">
        <f t="shared" ca="1" si="510"/>
        <v/>
      </c>
      <c r="J968" s="7">
        <v>2</v>
      </c>
      <c r="K968" s="7">
        <f t="shared" ca="1" si="511"/>
        <v>1</v>
      </c>
      <c r="L968" s="10" t="str">
        <f t="shared" ca="1" si="512"/>
        <v/>
      </c>
      <c r="M968" s="11" t="str">
        <f t="shared" ca="1" si="513"/>
        <v/>
      </c>
      <c r="N968" s="11" t="str">
        <f t="shared" ca="1" si="514"/>
        <v/>
      </c>
      <c r="O968" s="11" t="str">
        <f ca="1">IF(M968="","",IFERROR(VLOOKUP(VALUE(M968),'(辅)战斗时机表'!$A$4:$C$47,3,FALSE)&amp;IF(N968="","","("&amp;N968&amp;")"),"配置错误")&amp;IF(P968="",""," 或 "))</f>
        <v/>
      </c>
      <c r="P968" s="7" t="str">
        <f t="shared" ca="1" si="515"/>
        <v/>
      </c>
      <c r="Q968" s="7">
        <v>3</v>
      </c>
      <c r="R968" s="7">
        <f t="shared" ca="1" si="516"/>
        <v>1</v>
      </c>
      <c r="S968" s="10" t="str">
        <f t="shared" ca="1" si="517"/>
        <v/>
      </c>
      <c r="T968" s="11" t="str">
        <f t="shared" ca="1" si="518"/>
        <v/>
      </c>
      <c r="U968" s="11" t="str">
        <f t="shared" ca="1" si="519"/>
        <v/>
      </c>
      <c r="V968" s="11" t="str">
        <f ca="1">IF(T968="","",IFERROR(VLOOKUP(VALUE(T968),'(辅)战斗时机表'!$A$4:$C$47,3,FALSE)&amp;IF(U968="","","("&amp;U968&amp;")"),"配置错误")&amp;IF(W968="",""," 或 "))</f>
        <v/>
      </c>
      <c r="W968" s="7" t="str">
        <f t="shared" ca="1" si="520"/>
        <v/>
      </c>
      <c r="X968" s="7">
        <v>4</v>
      </c>
      <c r="Y968" s="7">
        <f t="shared" ca="1" si="521"/>
        <v>1</v>
      </c>
      <c r="Z968" s="10" t="str">
        <f t="shared" ca="1" si="522"/>
        <v/>
      </c>
      <c r="AA968" s="11" t="str">
        <f t="shared" ca="1" si="523"/>
        <v/>
      </c>
      <c r="AB968" s="11" t="str">
        <f t="shared" ca="1" si="524"/>
        <v/>
      </c>
      <c r="AC968" s="11" t="str">
        <f ca="1">IF(AA968="","",IFERROR(VLOOKUP(VALUE(AA968),'(辅)战斗时机表'!$A$4:$C$47,3,FALSE)&amp;IF(AB968="","","("&amp;AB968&amp;")"),"配置错误")&amp;IF(AD968="",""," 或 "))</f>
        <v/>
      </c>
      <c r="AD968" s="7" t="str">
        <f t="shared" ca="1" si="525"/>
        <v/>
      </c>
      <c r="AE968" s="7">
        <v>5</v>
      </c>
      <c r="AF968" s="7">
        <f t="shared" ca="1" si="526"/>
        <v>1</v>
      </c>
      <c r="AG968" s="10" t="str">
        <f t="shared" ca="1" si="527"/>
        <v/>
      </c>
      <c r="AH968" s="11" t="str">
        <f t="shared" ca="1" si="528"/>
        <v/>
      </c>
      <c r="AI968" s="11" t="str">
        <f t="shared" ca="1" si="529"/>
        <v/>
      </c>
      <c r="AJ968" s="11" t="str">
        <f ca="1">IF(AH968="","",IFERROR(VLOOKUP(VALUE(AH968),'(辅)战斗时机表'!$A$4:$C$47,3,FALSE)&amp;IF(AI968="","","("&amp;AI968&amp;")"),"配置错误")&amp;IF(AK968="",""," 或 "))</f>
        <v/>
      </c>
    </row>
    <row r="969" spans="1:36" x14ac:dyDescent="0.15">
      <c r="A969" s="9" t="str">
        <f t="shared" ca="1" si="505"/>
        <v/>
      </c>
      <c r="B969" s="7" t="str">
        <f ca="1">IF(OFFSET(Buff!R$6,ROW()-6,0)="","",OFFSET(Buff!R$6,ROW()-6,0))</f>
        <v/>
      </c>
      <c r="C969" s="7">
        <v>1</v>
      </c>
      <c r="D969" s="7">
        <f t="shared" ca="1" si="506"/>
        <v>1</v>
      </c>
      <c r="E969" s="10" t="str">
        <f t="shared" ca="1" si="507"/>
        <v/>
      </c>
      <c r="F969" s="11" t="str">
        <f t="shared" ca="1" si="508"/>
        <v/>
      </c>
      <c r="G969" s="11" t="str">
        <f t="shared" ca="1" si="509"/>
        <v/>
      </c>
      <c r="H969" s="11" t="str">
        <f ca="1">IF(F969="","",IFERROR(VLOOKUP(VALUE(F969),'(辅)战斗时机表'!$A$4:$C$47,3,FALSE)&amp;IF(G969="","","("&amp;G969&amp;")"),"配置错误")&amp;IF(I969="",""," 或 "))</f>
        <v/>
      </c>
      <c r="I969" s="7" t="str">
        <f t="shared" ca="1" si="510"/>
        <v/>
      </c>
      <c r="J969" s="7">
        <v>2</v>
      </c>
      <c r="K969" s="7">
        <f t="shared" ca="1" si="511"/>
        <v>1</v>
      </c>
      <c r="L969" s="10" t="str">
        <f t="shared" ca="1" si="512"/>
        <v/>
      </c>
      <c r="M969" s="11" t="str">
        <f t="shared" ca="1" si="513"/>
        <v/>
      </c>
      <c r="N969" s="11" t="str">
        <f t="shared" ca="1" si="514"/>
        <v/>
      </c>
      <c r="O969" s="11" t="str">
        <f ca="1">IF(M969="","",IFERROR(VLOOKUP(VALUE(M969),'(辅)战斗时机表'!$A$4:$C$47,3,FALSE)&amp;IF(N969="","","("&amp;N969&amp;")"),"配置错误")&amp;IF(P969="",""," 或 "))</f>
        <v/>
      </c>
      <c r="P969" s="7" t="str">
        <f t="shared" ca="1" si="515"/>
        <v/>
      </c>
      <c r="Q969" s="7">
        <v>3</v>
      </c>
      <c r="R969" s="7">
        <f t="shared" ca="1" si="516"/>
        <v>1</v>
      </c>
      <c r="S969" s="10" t="str">
        <f t="shared" ca="1" si="517"/>
        <v/>
      </c>
      <c r="T969" s="11" t="str">
        <f t="shared" ca="1" si="518"/>
        <v/>
      </c>
      <c r="U969" s="11" t="str">
        <f t="shared" ca="1" si="519"/>
        <v/>
      </c>
      <c r="V969" s="11" t="str">
        <f ca="1">IF(T969="","",IFERROR(VLOOKUP(VALUE(T969),'(辅)战斗时机表'!$A$4:$C$47,3,FALSE)&amp;IF(U969="","","("&amp;U969&amp;")"),"配置错误")&amp;IF(W969="",""," 或 "))</f>
        <v/>
      </c>
      <c r="W969" s="7" t="str">
        <f t="shared" ca="1" si="520"/>
        <v/>
      </c>
      <c r="X969" s="7">
        <v>4</v>
      </c>
      <c r="Y969" s="7">
        <f t="shared" ca="1" si="521"/>
        <v>1</v>
      </c>
      <c r="Z969" s="10" t="str">
        <f t="shared" ca="1" si="522"/>
        <v/>
      </c>
      <c r="AA969" s="11" t="str">
        <f t="shared" ca="1" si="523"/>
        <v/>
      </c>
      <c r="AB969" s="11" t="str">
        <f t="shared" ca="1" si="524"/>
        <v/>
      </c>
      <c r="AC969" s="11" t="str">
        <f ca="1">IF(AA969="","",IFERROR(VLOOKUP(VALUE(AA969),'(辅)战斗时机表'!$A$4:$C$47,3,FALSE)&amp;IF(AB969="","","("&amp;AB969&amp;")"),"配置错误")&amp;IF(AD969="",""," 或 "))</f>
        <v/>
      </c>
      <c r="AD969" s="7" t="str">
        <f t="shared" ca="1" si="525"/>
        <v/>
      </c>
      <c r="AE969" s="7">
        <v>5</v>
      </c>
      <c r="AF969" s="7">
        <f t="shared" ca="1" si="526"/>
        <v>1</v>
      </c>
      <c r="AG969" s="10" t="str">
        <f t="shared" ca="1" si="527"/>
        <v/>
      </c>
      <c r="AH969" s="11" t="str">
        <f t="shared" ca="1" si="528"/>
        <v/>
      </c>
      <c r="AI969" s="11" t="str">
        <f t="shared" ca="1" si="529"/>
        <v/>
      </c>
      <c r="AJ969" s="11" t="str">
        <f ca="1">IF(AH969="","",IFERROR(VLOOKUP(VALUE(AH969),'(辅)战斗时机表'!$A$4:$C$47,3,FALSE)&amp;IF(AI969="","","("&amp;AI969&amp;")"),"配置错误")&amp;IF(AK969="",""," 或 "))</f>
        <v/>
      </c>
    </row>
    <row r="970" spans="1:36" x14ac:dyDescent="0.15">
      <c r="A970" s="9" t="str">
        <f t="shared" ca="1" si="505"/>
        <v/>
      </c>
      <c r="B970" s="7" t="str">
        <f ca="1">IF(OFFSET(Buff!R$6,ROW()-6,0)="","",OFFSET(Buff!R$6,ROW()-6,0))</f>
        <v/>
      </c>
      <c r="C970" s="7">
        <v>1</v>
      </c>
      <c r="D970" s="7">
        <f t="shared" ca="1" si="506"/>
        <v>1</v>
      </c>
      <c r="E970" s="10" t="str">
        <f t="shared" ca="1" si="507"/>
        <v/>
      </c>
      <c r="F970" s="11" t="str">
        <f t="shared" ca="1" si="508"/>
        <v/>
      </c>
      <c r="G970" s="11" t="str">
        <f t="shared" ca="1" si="509"/>
        <v/>
      </c>
      <c r="H970" s="11" t="str">
        <f ca="1">IF(F970="","",IFERROR(VLOOKUP(VALUE(F970),'(辅)战斗时机表'!$A$4:$C$47,3,FALSE)&amp;IF(G970="","","("&amp;G970&amp;")"),"配置错误")&amp;IF(I970="",""," 或 "))</f>
        <v/>
      </c>
      <c r="I970" s="7" t="str">
        <f t="shared" ca="1" si="510"/>
        <v/>
      </c>
      <c r="J970" s="7">
        <v>2</v>
      </c>
      <c r="K970" s="7">
        <f t="shared" ca="1" si="511"/>
        <v>1</v>
      </c>
      <c r="L970" s="10" t="str">
        <f t="shared" ca="1" si="512"/>
        <v/>
      </c>
      <c r="M970" s="11" t="str">
        <f t="shared" ca="1" si="513"/>
        <v/>
      </c>
      <c r="N970" s="11" t="str">
        <f t="shared" ca="1" si="514"/>
        <v/>
      </c>
      <c r="O970" s="11" t="str">
        <f ca="1">IF(M970="","",IFERROR(VLOOKUP(VALUE(M970),'(辅)战斗时机表'!$A$4:$C$47,3,FALSE)&amp;IF(N970="","","("&amp;N970&amp;")"),"配置错误")&amp;IF(P970="",""," 或 "))</f>
        <v/>
      </c>
      <c r="P970" s="7" t="str">
        <f t="shared" ca="1" si="515"/>
        <v/>
      </c>
      <c r="Q970" s="7">
        <v>3</v>
      </c>
      <c r="R970" s="7">
        <f t="shared" ca="1" si="516"/>
        <v>1</v>
      </c>
      <c r="S970" s="10" t="str">
        <f t="shared" ca="1" si="517"/>
        <v/>
      </c>
      <c r="T970" s="11" t="str">
        <f t="shared" ca="1" si="518"/>
        <v/>
      </c>
      <c r="U970" s="11" t="str">
        <f t="shared" ca="1" si="519"/>
        <v/>
      </c>
      <c r="V970" s="11" t="str">
        <f ca="1">IF(T970="","",IFERROR(VLOOKUP(VALUE(T970),'(辅)战斗时机表'!$A$4:$C$47,3,FALSE)&amp;IF(U970="","","("&amp;U970&amp;")"),"配置错误")&amp;IF(W970="",""," 或 "))</f>
        <v/>
      </c>
      <c r="W970" s="7" t="str">
        <f t="shared" ca="1" si="520"/>
        <v/>
      </c>
      <c r="X970" s="7">
        <v>4</v>
      </c>
      <c r="Y970" s="7">
        <f t="shared" ca="1" si="521"/>
        <v>1</v>
      </c>
      <c r="Z970" s="10" t="str">
        <f t="shared" ca="1" si="522"/>
        <v/>
      </c>
      <c r="AA970" s="11" t="str">
        <f t="shared" ca="1" si="523"/>
        <v/>
      </c>
      <c r="AB970" s="11" t="str">
        <f t="shared" ca="1" si="524"/>
        <v/>
      </c>
      <c r="AC970" s="11" t="str">
        <f ca="1">IF(AA970="","",IFERROR(VLOOKUP(VALUE(AA970),'(辅)战斗时机表'!$A$4:$C$47,3,FALSE)&amp;IF(AB970="","","("&amp;AB970&amp;")"),"配置错误")&amp;IF(AD970="",""," 或 "))</f>
        <v/>
      </c>
      <c r="AD970" s="7" t="str">
        <f t="shared" ca="1" si="525"/>
        <v/>
      </c>
      <c r="AE970" s="7">
        <v>5</v>
      </c>
      <c r="AF970" s="7">
        <f t="shared" ca="1" si="526"/>
        <v>1</v>
      </c>
      <c r="AG970" s="10" t="str">
        <f t="shared" ca="1" si="527"/>
        <v/>
      </c>
      <c r="AH970" s="11" t="str">
        <f t="shared" ca="1" si="528"/>
        <v/>
      </c>
      <c r="AI970" s="11" t="str">
        <f t="shared" ca="1" si="529"/>
        <v/>
      </c>
      <c r="AJ970" s="11" t="str">
        <f ca="1">IF(AH970="","",IFERROR(VLOOKUP(VALUE(AH970),'(辅)战斗时机表'!$A$4:$C$47,3,FALSE)&amp;IF(AI970="","","("&amp;AI970&amp;")"),"配置错误")&amp;IF(AK970="",""," 或 "))</f>
        <v/>
      </c>
    </row>
    <row r="971" spans="1:36" x14ac:dyDescent="0.15">
      <c r="A971" s="9" t="str">
        <f t="shared" ca="1" si="505"/>
        <v/>
      </c>
      <c r="B971" s="7" t="str">
        <f ca="1">IF(OFFSET(Buff!R$6,ROW()-6,0)="","",OFFSET(Buff!R$6,ROW()-6,0))</f>
        <v/>
      </c>
      <c r="C971" s="7">
        <v>1</v>
      </c>
      <c r="D971" s="7">
        <f t="shared" ca="1" si="506"/>
        <v>1</v>
      </c>
      <c r="E971" s="10" t="str">
        <f t="shared" ca="1" si="507"/>
        <v/>
      </c>
      <c r="F971" s="11" t="str">
        <f t="shared" ca="1" si="508"/>
        <v/>
      </c>
      <c r="G971" s="11" t="str">
        <f t="shared" ca="1" si="509"/>
        <v/>
      </c>
      <c r="H971" s="11" t="str">
        <f ca="1">IF(F971="","",IFERROR(VLOOKUP(VALUE(F971),'(辅)战斗时机表'!$A$4:$C$47,3,FALSE)&amp;IF(G971="","","("&amp;G971&amp;")"),"配置错误")&amp;IF(I971="",""," 或 "))</f>
        <v/>
      </c>
      <c r="I971" s="7" t="str">
        <f t="shared" ca="1" si="510"/>
        <v/>
      </c>
      <c r="J971" s="7">
        <v>2</v>
      </c>
      <c r="K971" s="7">
        <f t="shared" ca="1" si="511"/>
        <v>1</v>
      </c>
      <c r="L971" s="10" t="str">
        <f t="shared" ca="1" si="512"/>
        <v/>
      </c>
      <c r="M971" s="11" t="str">
        <f t="shared" ca="1" si="513"/>
        <v/>
      </c>
      <c r="N971" s="11" t="str">
        <f t="shared" ca="1" si="514"/>
        <v/>
      </c>
      <c r="O971" s="11" t="str">
        <f ca="1">IF(M971="","",IFERROR(VLOOKUP(VALUE(M971),'(辅)战斗时机表'!$A$4:$C$47,3,FALSE)&amp;IF(N971="","","("&amp;N971&amp;")"),"配置错误")&amp;IF(P971="",""," 或 "))</f>
        <v/>
      </c>
      <c r="P971" s="7" t="str">
        <f t="shared" ca="1" si="515"/>
        <v/>
      </c>
      <c r="Q971" s="7">
        <v>3</v>
      </c>
      <c r="R971" s="7">
        <f t="shared" ca="1" si="516"/>
        <v>1</v>
      </c>
      <c r="S971" s="10" t="str">
        <f t="shared" ca="1" si="517"/>
        <v/>
      </c>
      <c r="T971" s="11" t="str">
        <f t="shared" ca="1" si="518"/>
        <v/>
      </c>
      <c r="U971" s="11" t="str">
        <f t="shared" ca="1" si="519"/>
        <v/>
      </c>
      <c r="V971" s="11" t="str">
        <f ca="1">IF(T971="","",IFERROR(VLOOKUP(VALUE(T971),'(辅)战斗时机表'!$A$4:$C$47,3,FALSE)&amp;IF(U971="","","("&amp;U971&amp;")"),"配置错误")&amp;IF(W971="",""," 或 "))</f>
        <v/>
      </c>
      <c r="W971" s="7" t="str">
        <f t="shared" ca="1" si="520"/>
        <v/>
      </c>
      <c r="X971" s="7">
        <v>4</v>
      </c>
      <c r="Y971" s="7">
        <f t="shared" ca="1" si="521"/>
        <v>1</v>
      </c>
      <c r="Z971" s="10" t="str">
        <f t="shared" ca="1" si="522"/>
        <v/>
      </c>
      <c r="AA971" s="11" t="str">
        <f t="shared" ca="1" si="523"/>
        <v/>
      </c>
      <c r="AB971" s="11" t="str">
        <f t="shared" ca="1" si="524"/>
        <v/>
      </c>
      <c r="AC971" s="11" t="str">
        <f ca="1">IF(AA971="","",IFERROR(VLOOKUP(VALUE(AA971),'(辅)战斗时机表'!$A$4:$C$47,3,FALSE)&amp;IF(AB971="","","("&amp;AB971&amp;")"),"配置错误")&amp;IF(AD971="",""," 或 "))</f>
        <v/>
      </c>
      <c r="AD971" s="7" t="str">
        <f t="shared" ca="1" si="525"/>
        <v/>
      </c>
      <c r="AE971" s="7">
        <v>5</v>
      </c>
      <c r="AF971" s="7">
        <f t="shared" ca="1" si="526"/>
        <v>1</v>
      </c>
      <c r="AG971" s="10" t="str">
        <f t="shared" ca="1" si="527"/>
        <v/>
      </c>
      <c r="AH971" s="11" t="str">
        <f t="shared" ca="1" si="528"/>
        <v/>
      </c>
      <c r="AI971" s="11" t="str">
        <f t="shared" ca="1" si="529"/>
        <v/>
      </c>
      <c r="AJ971" s="11" t="str">
        <f ca="1">IF(AH971="","",IFERROR(VLOOKUP(VALUE(AH971),'(辅)战斗时机表'!$A$4:$C$47,3,FALSE)&amp;IF(AI971="","","("&amp;AI971&amp;")"),"配置错误")&amp;IF(AK971="",""," 或 "))</f>
        <v/>
      </c>
    </row>
    <row r="972" spans="1:36" x14ac:dyDescent="0.15">
      <c r="A972" s="9" t="str">
        <f t="shared" ca="1" si="505"/>
        <v/>
      </c>
      <c r="B972" s="7" t="str">
        <f ca="1">IF(OFFSET(Buff!R$6,ROW()-6,0)="","",OFFSET(Buff!R$6,ROW()-6,0))</f>
        <v/>
      </c>
      <c r="C972" s="7">
        <v>1</v>
      </c>
      <c r="D972" s="7">
        <f t="shared" ca="1" si="506"/>
        <v>1</v>
      </c>
      <c r="E972" s="10" t="str">
        <f t="shared" ca="1" si="507"/>
        <v/>
      </c>
      <c r="F972" s="11" t="str">
        <f t="shared" ca="1" si="508"/>
        <v/>
      </c>
      <c r="G972" s="11" t="str">
        <f t="shared" ca="1" si="509"/>
        <v/>
      </c>
      <c r="H972" s="11" t="str">
        <f ca="1">IF(F972="","",IFERROR(VLOOKUP(VALUE(F972),'(辅)战斗时机表'!$A$4:$C$47,3,FALSE)&amp;IF(G972="","","("&amp;G972&amp;")"),"配置错误")&amp;IF(I972="",""," 或 "))</f>
        <v/>
      </c>
      <c r="I972" s="7" t="str">
        <f t="shared" ca="1" si="510"/>
        <v/>
      </c>
      <c r="J972" s="7">
        <v>2</v>
      </c>
      <c r="K972" s="7">
        <f t="shared" ca="1" si="511"/>
        <v>1</v>
      </c>
      <c r="L972" s="10" t="str">
        <f t="shared" ca="1" si="512"/>
        <v/>
      </c>
      <c r="M972" s="11" t="str">
        <f t="shared" ca="1" si="513"/>
        <v/>
      </c>
      <c r="N972" s="11" t="str">
        <f t="shared" ca="1" si="514"/>
        <v/>
      </c>
      <c r="O972" s="11" t="str">
        <f ca="1">IF(M972="","",IFERROR(VLOOKUP(VALUE(M972),'(辅)战斗时机表'!$A$4:$C$47,3,FALSE)&amp;IF(N972="","","("&amp;N972&amp;")"),"配置错误")&amp;IF(P972="",""," 或 "))</f>
        <v/>
      </c>
      <c r="P972" s="7" t="str">
        <f t="shared" ca="1" si="515"/>
        <v/>
      </c>
      <c r="Q972" s="7">
        <v>3</v>
      </c>
      <c r="R972" s="7">
        <f t="shared" ca="1" si="516"/>
        <v>1</v>
      </c>
      <c r="S972" s="10" t="str">
        <f t="shared" ca="1" si="517"/>
        <v/>
      </c>
      <c r="T972" s="11" t="str">
        <f t="shared" ca="1" si="518"/>
        <v/>
      </c>
      <c r="U972" s="11" t="str">
        <f t="shared" ca="1" si="519"/>
        <v/>
      </c>
      <c r="V972" s="11" t="str">
        <f ca="1">IF(T972="","",IFERROR(VLOOKUP(VALUE(T972),'(辅)战斗时机表'!$A$4:$C$47,3,FALSE)&amp;IF(U972="","","("&amp;U972&amp;")"),"配置错误")&amp;IF(W972="",""," 或 "))</f>
        <v/>
      </c>
      <c r="W972" s="7" t="str">
        <f t="shared" ca="1" si="520"/>
        <v/>
      </c>
      <c r="X972" s="7">
        <v>4</v>
      </c>
      <c r="Y972" s="7">
        <f t="shared" ca="1" si="521"/>
        <v>1</v>
      </c>
      <c r="Z972" s="10" t="str">
        <f t="shared" ca="1" si="522"/>
        <v/>
      </c>
      <c r="AA972" s="11" t="str">
        <f t="shared" ca="1" si="523"/>
        <v/>
      </c>
      <c r="AB972" s="11" t="str">
        <f t="shared" ca="1" si="524"/>
        <v/>
      </c>
      <c r="AC972" s="11" t="str">
        <f ca="1">IF(AA972="","",IFERROR(VLOOKUP(VALUE(AA972),'(辅)战斗时机表'!$A$4:$C$47,3,FALSE)&amp;IF(AB972="","","("&amp;AB972&amp;")"),"配置错误")&amp;IF(AD972="",""," 或 "))</f>
        <v/>
      </c>
      <c r="AD972" s="7" t="str">
        <f t="shared" ca="1" si="525"/>
        <v/>
      </c>
      <c r="AE972" s="7">
        <v>5</v>
      </c>
      <c r="AF972" s="7">
        <f t="shared" ca="1" si="526"/>
        <v>1</v>
      </c>
      <c r="AG972" s="10" t="str">
        <f t="shared" ca="1" si="527"/>
        <v/>
      </c>
      <c r="AH972" s="11" t="str">
        <f t="shared" ca="1" si="528"/>
        <v/>
      </c>
      <c r="AI972" s="11" t="str">
        <f t="shared" ca="1" si="529"/>
        <v/>
      </c>
      <c r="AJ972" s="11" t="str">
        <f ca="1">IF(AH972="","",IFERROR(VLOOKUP(VALUE(AH972),'(辅)战斗时机表'!$A$4:$C$47,3,FALSE)&amp;IF(AI972="","","("&amp;AI972&amp;")"),"配置错误")&amp;IF(AK972="",""," 或 "))</f>
        <v/>
      </c>
    </row>
    <row r="973" spans="1:36" x14ac:dyDescent="0.15">
      <c r="A973" s="9" t="str">
        <f t="shared" ca="1" si="505"/>
        <v/>
      </c>
      <c r="B973" s="7" t="str">
        <f ca="1">IF(OFFSET(Buff!R$6,ROW()-6,0)="","",OFFSET(Buff!R$6,ROW()-6,0))</f>
        <v/>
      </c>
      <c r="C973" s="7">
        <v>1</v>
      </c>
      <c r="D973" s="7">
        <f t="shared" ca="1" si="506"/>
        <v>1</v>
      </c>
      <c r="E973" s="10" t="str">
        <f t="shared" ca="1" si="507"/>
        <v/>
      </c>
      <c r="F973" s="11" t="str">
        <f t="shared" ca="1" si="508"/>
        <v/>
      </c>
      <c r="G973" s="11" t="str">
        <f t="shared" ca="1" si="509"/>
        <v/>
      </c>
      <c r="H973" s="11" t="str">
        <f ca="1">IF(F973="","",IFERROR(VLOOKUP(VALUE(F973),'(辅)战斗时机表'!$A$4:$C$47,3,FALSE)&amp;IF(G973="","","("&amp;G973&amp;")"),"配置错误")&amp;IF(I973="",""," 或 "))</f>
        <v/>
      </c>
      <c r="I973" s="7" t="str">
        <f t="shared" ca="1" si="510"/>
        <v/>
      </c>
      <c r="J973" s="7">
        <v>2</v>
      </c>
      <c r="K973" s="7">
        <f t="shared" ca="1" si="511"/>
        <v>1</v>
      </c>
      <c r="L973" s="10" t="str">
        <f t="shared" ca="1" si="512"/>
        <v/>
      </c>
      <c r="M973" s="11" t="str">
        <f t="shared" ca="1" si="513"/>
        <v/>
      </c>
      <c r="N973" s="11" t="str">
        <f t="shared" ca="1" si="514"/>
        <v/>
      </c>
      <c r="O973" s="11" t="str">
        <f ca="1">IF(M973="","",IFERROR(VLOOKUP(VALUE(M973),'(辅)战斗时机表'!$A$4:$C$47,3,FALSE)&amp;IF(N973="","","("&amp;N973&amp;")"),"配置错误")&amp;IF(P973="",""," 或 "))</f>
        <v/>
      </c>
      <c r="P973" s="7" t="str">
        <f t="shared" ca="1" si="515"/>
        <v/>
      </c>
      <c r="Q973" s="7">
        <v>3</v>
      </c>
      <c r="R973" s="7">
        <f t="shared" ca="1" si="516"/>
        <v>1</v>
      </c>
      <c r="S973" s="10" t="str">
        <f t="shared" ca="1" si="517"/>
        <v/>
      </c>
      <c r="T973" s="11" t="str">
        <f t="shared" ca="1" si="518"/>
        <v/>
      </c>
      <c r="U973" s="11" t="str">
        <f t="shared" ca="1" si="519"/>
        <v/>
      </c>
      <c r="V973" s="11" t="str">
        <f ca="1">IF(T973="","",IFERROR(VLOOKUP(VALUE(T973),'(辅)战斗时机表'!$A$4:$C$47,3,FALSE)&amp;IF(U973="","","("&amp;U973&amp;")"),"配置错误")&amp;IF(W973="",""," 或 "))</f>
        <v/>
      </c>
      <c r="W973" s="7" t="str">
        <f t="shared" ca="1" si="520"/>
        <v/>
      </c>
      <c r="X973" s="7">
        <v>4</v>
      </c>
      <c r="Y973" s="7">
        <f t="shared" ca="1" si="521"/>
        <v>1</v>
      </c>
      <c r="Z973" s="10" t="str">
        <f t="shared" ca="1" si="522"/>
        <v/>
      </c>
      <c r="AA973" s="11" t="str">
        <f t="shared" ca="1" si="523"/>
        <v/>
      </c>
      <c r="AB973" s="11" t="str">
        <f t="shared" ca="1" si="524"/>
        <v/>
      </c>
      <c r="AC973" s="11" t="str">
        <f ca="1">IF(AA973="","",IFERROR(VLOOKUP(VALUE(AA973),'(辅)战斗时机表'!$A$4:$C$47,3,FALSE)&amp;IF(AB973="","","("&amp;AB973&amp;")"),"配置错误")&amp;IF(AD973="",""," 或 "))</f>
        <v/>
      </c>
      <c r="AD973" s="7" t="str">
        <f t="shared" ca="1" si="525"/>
        <v/>
      </c>
      <c r="AE973" s="7">
        <v>5</v>
      </c>
      <c r="AF973" s="7">
        <f t="shared" ca="1" si="526"/>
        <v>1</v>
      </c>
      <c r="AG973" s="10" t="str">
        <f t="shared" ca="1" si="527"/>
        <v/>
      </c>
      <c r="AH973" s="11" t="str">
        <f t="shared" ca="1" si="528"/>
        <v/>
      </c>
      <c r="AI973" s="11" t="str">
        <f t="shared" ca="1" si="529"/>
        <v/>
      </c>
      <c r="AJ973" s="11" t="str">
        <f ca="1">IF(AH973="","",IFERROR(VLOOKUP(VALUE(AH973),'(辅)战斗时机表'!$A$4:$C$47,3,FALSE)&amp;IF(AI973="","","("&amp;AI973&amp;")"),"配置错误")&amp;IF(AK973="",""," 或 "))</f>
        <v/>
      </c>
    </row>
    <row r="974" spans="1:36" x14ac:dyDescent="0.15">
      <c r="A974" s="9" t="str">
        <f t="shared" ca="1" si="505"/>
        <v/>
      </c>
      <c r="B974" s="7" t="str">
        <f ca="1">IF(OFFSET(Buff!R$6,ROW()-6,0)="","",OFFSET(Buff!R$6,ROW()-6,0))</f>
        <v/>
      </c>
      <c r="C974" s="7">
        <v>1</v>
      </c>
      <c r="D974" s="7">
        <f t="shared" ca="1" si="506"/>
        <v>1</v>
      </c>
      <c r="E974" s="10" t="str">
        <f t="shared" ca="1" si="507"/>
        <v/>
      </c>
      <c r="F974" s="11" t="str">
        <f t="shared" ca="1" si="508"/>
        <v/>
      </c>
      <c r="G974" s="11" t="str">
        <f t="shared" ca="1" si="509"/>
        <v/>
      </c>
      <c r="H974" s="11" t="str">
        <f ca="1">IF(F974="","",IFERROR(VLOOKUP(VALUE(F974),'(辅)战斗时机表'!$A$4:$C$47,3,FALSE)&amp;IF(G974="","","("&amp;G974&amp;")"),"配置错误")&amp;IF(I974="",""," 或 "))</f>
        <v/>
      </c>
      <c r="I974" s="7" t="str">
        <f t="shared" ca="1" si="510"/>
        <v/>
      </c>
      <c r="J974" s="7">
        <v>2</v>
      </c>
      <c r="K974" s="7">
        <f t="shared" ca="1" si="511"/>
        <v>1</v>
      </c>
      <c r="L974" s="10" t="str">
        <f t="shared" ca="1" si="512"/>
        <v/>
      </c>
      <c r="M974" s="11" t="str">
        <f t="shared" ca="1" si="513"/>
        <v/>
      </c>
      <c r="N974" s="11" t="str">
        <f t="shared" ca="1" si="514"/>
        <v/>
      </c>
      <c r="O974" s="11" t="str">
        <f ca="1">IF(M974="","",IFERROR(VLOOKUP(VALUE(M974),'(辅)战斗时机表'!$A$4:$C$47,3,FALSE)&amp;IF(N974="","","("&amp;N974&amp;")"),"配置错误")&amp;IF(P974="",""," 或 "))</f>
        <v/>
      </c>
      <c r="P974" s="7" t="str">
        <f t="shared" ca="1" si="515"/>
        <v/>
      </c>
      <c r="Q974" s="7">
        <v>3</v>
      </c>
      <c r="R974" s="7">
        <f t="shared" ca="1" si="516"/>
        <v>1</v>
      </c>
      <c r="S974" s="10" t="str">
        <f t="shared" ca="1" si="517"/>
        <v/>
      </c>
      <c r="T974" s="11" t="str">
        <f t="shared" ca="1" si="518"/>
        <v/>
      </c>
      <c r="U974" s="11" t="str">
        <f t="shared" ca="1" si="519"/>
        <v/>
      </c>
      <c r="V974" s="11" t="str">
        <f ca="1">IF(T974="","",IFERROR(VLOOKUP(VALUE(T974),'(辅)战斗时机表'!$A$4:$C$47,3,FALSE)&amp;IF(U974="","","("&amp;U974&amp;")"),"配置错误")&amp;IF(W974="",""," 或 "))</f>
        <v/>
      </c>
      <c r="W974" s="7" t="str">
        <f t="shared" ca="1" si="520"/>
        <v/>
      </c>
      <c r="X974" s="7">
        <v>4</v>
      </c>
      <c r="Y974" s="7">
        <f t="shared" ca="1" si="521"/>
        <v>1</v>
      </c>
      <c r="Z974" s="10" t="str">
        <f t="shared" ca="1" si="522"/>
        <v/>
      </c>
      <c r="AA974" s="11" t="str">
        <f t="shared" ca="1" si="523"/>
        <v/>
      </c>
      <c r="AB974" s="11" t="str">
        <f t="shared" ca="1" si="524"/>
        <v/>
      </c>
      <c r="AC974" s="11" t="str">
        <f ca="1">IF(AA974="","",IFERROR(VLOOKUP(VALUE(AA974),'(辅)战斗时机表'!$A$4:$C$47,3,FALSE)&amp;IF(AB974="","","("&amp;AB974&amp;")"),"配置错误")&amp;IF(AD974="",""," 或 "))</f>
        <v/>
      </c>
      <c r="AD974" s="7" t="str">
        <f t="shared" ca="1" si="525"/>
        <v/>
      </c>
      <c r="AE974" s="7">
        <v>5</v>
      </c>
      <c r="AF974" s="7">
        <f t="shared" ca="1" si="526"/>
        <v>1</v>
      </c>
      <c r="AG974" s="10" t="str">
        <f t="shared" ca="1" si="527"/>
        <v/>
      </c>
      <c r="AH974" s="11" t="str">
        <f t="shared" ca="1" si="528"/>
        <v/>
      </c>
      <c r="AI974" s="11" t="str">
        <f t="shared" ca="1" si="529"/>
        <v/>
      </c>
      <c r="AJ974" s="11" t="str">
        <f ca="1">IF(AH974="","",IFERROR(VLOOKUP(VALUE(AH974),'(辅)战斗时机表'!$A$4:$C$47,3,FALSE)&amp;IF(AI974="","","("&amp;AI974&amp;")"),"配置错误")&amp;IF(AK974="",""," 或 "))</f>
        <v/>
      </c>
    </row>
    <row r="975" spans="1:36" x14ac:dyDescent="0.15">
      <c r="A975" s="9" t="str">
        <f t="shared" ca="1" si="505"/>
        <v/>
      </c>
      <c r="B975" s="7" t="str">
        <f ca="1">IF(OFFSET(Buff!R$6,ROW()-6,0)="","",OFFSET(Buff!R$6,ROW()-6,0))</f>
        <v/>
      </c>
      <c r="C975" s="7">
        <v>1</v>
      </c>
      <c r="D975" s="7">
        <f t="shared" ca="1" si="506"/>
        <v>1</v>
      </c>
      <c r="E975" s="10" t="str">
        <f t="shared" ca="1" si="507"/>
        <v/>
      </c>
      <c r="F975" s="11" t="str">
        <f t="shared" ca="1" si="508"/>
        <v/>
      </c>
      <c r="G975" s="11" t="str">
        <f t="shared" ca="1" si="509"/>
        <v/>
      </c>
      <c r="H975" s="11" t="str">
        <f ca="1">IF(F975="","",IFERROR(VLOOKUP(VALUE(F975),'(辅)战斗时机表'!$A$4:$C$47,3,FALSE)&amp;IF(G975="","","("&amp;G975&amp;")"),"配置错误")&amp;IF(I975="",""," 或 "))</f>
        <v/>
      </c>
      <c r="I975" s="7" t="str">
        <f t="shared" ca="1" si="510"/>
        <v/>
      </c>
      <c r="J975" s="7">
        <v>2</v>
      </c>
      <c r="K975" s="7">
        <f t="shared" ca="1" si="511"/>
        <v>1</v>
      </c>
      <c r="L975" s="10" t="str">
        <f t="shared" ca="1" si="512"/>
        <v/>
      </c>
      <c r="M975" s="11" t="str">
        <f t="shared" ca="1" si="513"/>
        <v/>
      </c>
      <c r="N975" s="11" t="str">
        <f t="shared" ca="1" si="514"/>
        <v/>
      </c>
      <c r="O975" s="11" t="str">
        <f ca="1">IF(M975="","",IFERROR(VLOOKUP(VALUE(M975),'(辅)战斗时机表'!$A$4:$C$47,3,FALSE)&amp;IF(N975="","","("&amp;N975&amp;")"),"配置错误")&amp;IF(P975="",""," 或 "))</f>
        <v/>
      </c>
      <c r="P975" s="7" t="str">
        <f t="shared" ca="1" si="515"/>
        <v/>
      </c>
      <c r="Q975" s="7">
        <v>3</v>
      </c>
      <c r="R975" s="7">
        <f t="shared" ca="1" si="516"/>
        <v>1</v>
      </c>
      <c r="S975" s="10" t="str">
        <f t="shared" ca="1" si="517"/>
        <v/>
      </c>
      <c r="T975" s="11" t="str">
        <f t="shared" ca="1" si="518"/>
        <v/>
      </c>
      <c r="U975" s="11" t="str">
        <f t="shared" ca="1" si="519"/>
        <v/>
      </c>
      <c r="V975" s="11" t="str">
        <f ca="1">IF(T975="","",IFERROR(VLOOKUP(VALUE(T975),'(辅)战斗时机表'!$A$4:$C$47,3,FALSE)&amp;IF(U975="","","("&amp;U975&amp;")"),"配置错误")&amp;IF(W975="",""," 或 "))</f>
        <v/>
      </c>
      <c r="W975" s="7" t="str">
        <f t="shared" ca="1" si="520"/>
        <v/>
      </c>
      <c r="X975" s="7">
        <v>4</v>
      </c>
      <c r="Y975" s="7">
        <f t="shared" ca="1" si="521"/>
        <v>1</v>
      </c>
      <c r="Z975" s="10" t="str">
        <f t="shared" ca="1" si="522"/>
        <v/>
      </c>
      <c r="AA975" s="11" t="str">
        <f t="shared" ca="1" si="523"/>
        <v/>
      </c>
      <c r="AB975" s="11" t="str">
        <f t="shared" ca="1" si="524"/>
        <v/>
      </c>
      <c r="AC975" s="11" t="str">
        <f ca="1">IF(AA975="","",IFERROR(VLOOKUP(VALUE(AA975),'(辅)战斗时机表'!$A$4:$C$47,3,FALSE)&amp;IF(AB975="","","("&amp;AB975&amp;")"),"配置错误")&amp;IF(AD975="",""," 或 "))</f>
        <v/>
      </c>
      <c r="AD975" s="7" t="str">
        <f t="shared" ca="1" si="525"/>
        <v/>
      </c>
      <c r="AE975" s="7">
        <v>5</v>
      </c>
      <c r="AF975" s="7">
        <f t="shared" ca="1" si="526"/>
        <v>1</v>
      </c>
      <c r="AG975" s="10" t="str">
        <f t="shared" ca="1" si="527"/>
        <v/>
      </c>
      <c r="AH975" s="11" t="str">
        <f t="shared" ca="1" si="528"/>
        <v/>
      </c>
      <c r="AI975" s="11" t="str">
        <f t="shared" ca="1" si="529"/>
        <v/>
      </c>
      <c r="AJ975" s="11" t="str">
        <f ca="1">IF(AH975="","",IFERROR(VLOOKUP(VALUE(AH975),'(辅)战斗时机表'!$A$4:$C$47,3,FALSE)&amp;IF(AI975="","","("&amp;AI975&amp;")"),"配置错误")&amp;IF(AK975="",""," 或 "))</f>
        <v/>
      </c>
    </row>
    <row r="976" spans="1:36" x14ac:dyDescent="0.15">
      <c r="A976" s="9" t="str">
        <f t="shared" ca="1" si="505"/>
        <v/>
      </c>
      <c r="B976" s="7" t="str">
        <f ca="1">IF(OFFSET(Buff!R$6,ROW()-6,0)="","",OFFSET(Buff!R$6,ROW()-6,0))</f>
        <v/>
      </c>
      <c r="C976" s="7">
        <v>1</v>
      </c>
      <c r="D976" s="7">
        <f t="shared" ca="1" si="506"/>
        <v>1</v>
      </c>
      <c r="E976" s="10" t="str">
        <f t="shared" ca="1" si="507"/>
        <v/>
      </c>
      <c r="F976" s="11" t="str">
        <f t="shared" ca="1" si="508"/>
        <v/>
      </c>
      <c r="G976" s="11" t="str">
        <f t="shared" ca="1" si="509"/>
        <v/>
      </c>
      <c r="H976" s="11" t="str">
        <f ca="1">IF(F976="","",IFERROR(VLOOKUP(VALUE(F976),'(辅)战斗时机表'!$A$4:$C$47,3,FALSE)&amp;IF(G976="","","("&amp;G976&amp;")"),"配置错误")&amp;IF(I976="",""," 或 "))</f>
        <v/>
      </c>
      <c r="I976" s="7" t="str">
        <f t="shared" ca="1" si="510"/>
        <v/>
      </c>
      <c r="J976" s="7">
        <v>2</v>
      </c>
      <c r="K976" s="7">
        <f t="shared" ca="1" si="511"/>
        <v>1</v>
      </c>
      <c r="L976" s="10" t="str">
        <f t="shared" ca="1" si="512"/>
        <v/>
      </c>
      <c r="M976" s="11" t="str">
        <f t="shared" ca="1" si="513"/>
        <v/>
      </c>
      <c r="N976" s="11" t="str">
        <f t="shared" ca="1" si="514"/>
        <v/>
      </c>
      <c r="O976" s="11" t="str">
        <f ca="1">IF(M976="","",IFERROR(VLOOKUP(VALUE(M976),'(辅)战斗时机表'!$A$4:$C$47,3,FALSE)&amp;IF(N976="","","("&amp;N976&amp;")"),"配置错误")&amp;IF(P976="",""," 或 "))</f>
        <v/>
      </c>
      <c r="P976" s="7" t="str">
        <f t="shared" ca="1" si="515"/>
        <v/>
      </c>
      <c r="Q976" s="7">
        <v>3</v>
      </c>
      <c r="R976" s="7">
        <f t="shared" ca="1" si="516"/>
        <v>1</v>
      </c>
      <c r="S976" s="10" t="str">
        <f t="shared" ca="1" si="517"/>
        <v/>
      </c>
      <c r="T976" s="11" t="str">
        <f t="shared" ca="1" si="518"/>
        <v/>
      </c>
      <c r="U976" s="11" t="str">
        <f t="shared" ca="1" si="519"/>
        <v/>
      </c>
      <c r="V976" s="11" t="str">
        <f ca="1">IF(T976="","",IFERROR(VLOOKUP(VALUE(T976),'(辅)战斗时机表'!$A$4:$C$47,3,FALSE)&amp;IF(U976="","","("&amp;U976&amp;")"),"配置错误")&amp;IF(W976="",""," 或 "))</f>
        <v/>
      </c>
      <c r="W976" s="7" t="str">
        <f t="shared" ca="1" si="520"/>
        <v/>
      </c>
      <c r="X976" s="7">
        <v>4</v>
      </c>
      <c r="Y976" s="7">
        <f t="shared" ca="1" si="521"/>
        <v>1</v>
      </c>
      <c r="Z976" s="10" t="str">
        <f t="shared" ca="1" si="522"/>
        <v/>
      </c>
      <c r="AA976" s="11" t="str">
        <f t="shared" ca="1" si="523"/>
        <v/>
      </c>
      <c r="AB976" s="11" t="str">
        <f t="shared" ca="1" si="524"/>
        <v/>
      </c>
      <c r="AC976" s="11" t="str">
        <f ca="1">IF(AA976="","",IFERROR(VLOOKUP(VALUE(AA976),'(辅)战斗时机表'!$A$4:$C$47,3,FALSE)&amp;IF(AB976="","","("&amp;AB976&amp;")"),"配置错误")&amp;IF(AD976="",""," 或 "))</f>
        <v/>
      </c>
      <c r="AD976" s="7" t="str">
        <f t="shared" ca="1" si="525"/>
        <v/>
      </c>
      <c r="AE976" s="7">
        <v>5</v>
      </c>
      <c r="AF976" s="7">
        <f t="shared" ca="1" si="526"/>
        <v>1</v>
      </c>
      <c r="AG976" s="10" t="str">
        <f t="shared" ca="1" si="527"/>
        <v/>
      </c>
      <c r="AH976" s="11" t="str">
        <f t="shared" ca="1" si="528"/>
        <v/>
      </c>
      <c r="AI976" s="11" t="str">
        <f t="shared" ca="1" si="529"/>
        <v/>
      </c>
      <c r="AJ976" s="11" t="str">
        <f ca="1">IF(AH976="","",IFERROR(VLOOKUP(VALUE(AH976),'(辅)战斗时机表'!$A$4:$C$47,3,FALSE)&amp;IF(AI976="","","("&amp;AI976&amp;")"),"配置错误")&amp;IF(AK976="",""," 或 "))</f>
        <v/>
      </c>
    </row>
    <row r="977" spans="1:36" x14ac:dyDescent="0.15">
      <c r="A977" s="9" t="str">
        <f t="shared" ca="1" si="505"/>
        <v/>
      </c>
      <c r="B977" s="7" t="str">
        <f ca="1">IF(OFFSET(Buff!R$6,ROW()-6,0)="","",OFFSET(Buff!R$6,ROW()-6,0))</f>
        <v/>
      </c>
      <c r="C977" s="7">
        <v>1</v>
      </c>
      <c r="D977" s="7">
        <f t="shared" ca="1" si="506"/>
        <v>1</v>
      </c>
      <c r="E977" s="10" t="str">
        <f t="shared" ca="1" si="507"/>
        <v/>
      </c>
      <c r="F977" s="11" t="str">
        <f t="shared" ca="1" si="508"/>
        <v/>
      </c>
      <c r="G977" s="11" t="str">
        <f t="shared" ca="1" si="509"/>
        <v/>
      </c>
      <c r="H977" s="11" t="str">
        <f ca="1">IF(F977="","",IFERROR(VLOOKUP(VALUE(F977),'(辅)战斗时机表'!$A$4:$C$47,3,FALSE)&amp;IF(G977="","","("&amp;G977&amp;")"),"配置错误")&amp;IF(I977="",""," 或 "))</f>
        <v/>
      </c>
      <c r="I977" s="7" t="str">
        <f t="shared" ca="1" si="510"/>
        <v/>
      </c>
      <c r="J977" s="7">
        <v>2</v>
      </c>
      <c r="K977" s="7">
        <f t="shared" ca="1" si="511"/>
        <v>1</v>
      </c>
      <c r="L977" s="10" t="str">
        <f t="shared" ca="1" si="512"/>
        <v/>
      </c>
      <c r="M977" s="11" t="str">
        <f t="shared" ca="1" si="513"/>
        <v/>
      </c>
      <c r="N977" s="11" t="str">
        <f t="shared" ca="1" si="514"/>
        <v/>
      </c>
      <c r="O977" s="11" t="str">
        <f ca="1">IF(M977="","",IFERROR(VLOOKUP(VALUE(M977),'(辅)战斗时机表'!$A$4:$C$47,3,FALSE)&amp;IF(N977="","","("&amp;N977&amp;")"),"配置错误")&amp;IF(P977="",""," 或 "))</f>
        <v/>
      </c>
      <c r="P977" s="7" t="str">
        <f t="shared" ca="1" si="515"/>
        <v/>
      </c>
      <c r="Q977" s="7">
        <v>3</v>
      </c>
      <c r="R977" s="7">
        <f t="shared" ca="1" si="516"/>
        <v>1</v>
      </c>
      <c r="S977" s="10" t="str">
        <f t="shared" ca="1" si="517"/>
        <v/>
      </c>
      <c r="T977" s="11" t="str">
        <f t="shared" ca="1" si="518"/>
        <v/>
      </c>
      <c r="U977" s="11" t="str">
        <f t="shared" ca="1" si="519"/>
        <v/>
      </c>
      <c r="V977" s="11" t="str">
        <f ca="1">IF(T977="","",IFERROR(VLOOKUP(VALUE(T977),'(辅)战斗时机表'!$A$4:$C$47,3,FALSE)&amp;IF(U977="","","("&amp;U977&amp;")"),"配置错误")&amp;IF(W977="",""," 或 "))</f>
        <v/>
      </c>
      <c r="W977" s="7" t="str">
        <f t="shared" ca="1" si="520"/>
        <v/>
      </c>
      <c r="X977" s="7">
        <v>4</v>
      </c>
      <c r="Y977" s="7">
        <f t="shared" ca="1" si="521"/>
        <v>1</v>
      </c>
      <c r="Z977" s="10" t="str">
        <f t="shared" ca="1" si="522"/>
        <v/>
      </c>
      <c r="AA977" s="11" t="str">
        <f t="shared" ca="1" si="523"/>
        <v/>
      </c>
      <c r="AB977" s="11" t="str">
        <f t="shared" ca="1" si="524"/>
        <v/>
      </c>
      <c r="AC977" s="11" t="str">
        <f ca="1">IF(AA977="","",IFERROR(VLOOKUP(VALUE(AA977),'(辅)战斗时机表'!$A$4:$C$47,3,FALSE)&amp;IF(AB977="","","("&amp;AB977&amp;")"),"配置错误")&amp;IF(AD977="",""," 或 "))</f>
        <v/>
      </c>
      <c r="AD977" s="7" t="str">
        <f t="shared" ca="1" si="525"/>
        <v/>
      </c>
      <c r="AE977" s="7">
        <v>5</v>
      </c>
      <c r="AF977" s="7">
        <f t="shared" ca="1" si="526"/>
        <v>1</v>
      </c>
      <c r="AG977" s="10" t="str">
        <f t="shared" ca="1" si="527"/>
        <v/>
      </c>
      <c r="AH977" s="11" t="str">
        <f t="shared" ca="1" si="528"/>
        <v/>
      </c>
      <c r="AI977" s="11" t="str">
        <f t="shared" ca="1" si="529"/>
        <v/>
      </c>
      <c r="AJ977" s="11" t="str">
        <f ca="1">IF(AH977="","",IFERROR(VLOOKUP(VALUE(AH977),'(辅)战斗时机表'!$A$4:$C$47,3,FALSE)&amp;IF(AI977="","","("&amp;AI977&amp;")"),"配置错误")&amp;IF(AK977="",""," 或 "))</f>
        <v/>
      </c>
    </row>
    <row r="978" spans="1:36" x14ac:dyDescent="0.15">
      <c r="A978" s="9" t="str">
        <f t="shared" ca="1" si="505"/>
        <v/>
      </c>
      <c r="B978" s="7" t="str">
        <f ca="1">IF(OFFSET(Buff!R$6,ROW()-6,0)="","",OFFSET(Buff!R$6,ROW()-6,0))</f>
        <v/>
      </c>
      <c r="C978" s="7">
        <v>1</v>
      </c>
      <c r="D978" s="7">
        <f t="shared" ca="1" si="506"/>
        <v>1</v>
      </c>
      <c r="E978" s="10" t="str">
        <f t="shared" ca="1" si="507"/>
        <v/>
      </c>
      <c r="F978" s="11" t="str">
        <f t="shared" ca="1" si="508"/>
        <v/>
      </c>
      <c r="G978" s="11" t="str">
        <f t="shared" ca="1" si="509"/>
        <v/>
      </c>
      <c r="H978" s="11" t="str">
        <f ca="1">IF(F978="","",IFERROR(VLOOKUP(VALUE(F978),'(辅)战斗时机表'!$A$4:$C$47,3,FALSE)&amp;IF(G978="","","("&amp;G978&amp;")"),"配置错误")&amp;IF(I978="",""," 或 "))</f>
        <v/>
      </c>
      <c r="I978" s="7" t="str">
        <f t="shared" ca="1" si="510"/>
        <v/>
      </c>
      <c r="J978" s="7">
        <v>2</v>
      </c>
      <c r="K978" s="7">
        <f t="shared" ca="1" si="511"/>
        <v>1</v>
      </c>
      <c r="L978" s="10" t="str">
        <f t="shared" ca="1" si="512"/>
        <v/>
      </c>
      <c r="M978" s="11" t="str">
        <f t="shared" ca="1" si="513"/>
        <v/>
      </c>
      <c r="N978" s="11" t="str">
        <f t="shared" ca="1" si="514"/>
        <v/>
      </c>
      <c r="O978" s="11" t="str">
        <f ca="1">IF(M978="","",IFERROR(VLOOKUP(VALUE(M978),'(辅)战斗时机表'!$A$4:$C$47,3,FALSE)&amp;IF(N978="","","("&amp;N978&amp;")"),"配置错误")&amp;IF(P978="",""," 或 "))</f>
        <v/>
      </c>
      <c r="P978" s="7" t="str">
        <f t="shared" ca="1" si="515"/>
        <v/>
      </c>
      <c r="Q978" s="7">
        <v>3</v>
      </c>
      <c r="R978" s="7">
        <f t="shared" ca="1" si="516"/>
        <v>1</v>
      </c>
      <c r="S978" s="10" t="str">
        <f t="shared" ca="1" si="517"/>
        <v/>
      </c>
      <c r="T978" s="11" t="str">
        <f t="shared" ca="1" si="518"/>
        <v/>
      </c>
      <c r="U978" s="11" t="str">
        <f t="shared" ca="1" si="519"/>
        <v/>
      </c>
      <c r="V978" s="11" t="str">
        <f ca="1">IF(T978="","",IFERROR(VLOOKUP(VALUE(T978),'(辅)战斗时机表'!$A$4:$C$47,3,FALSE)&amp;IF(U978="","","("&amp;U978&amp;")"),"配置错误")&amp;IF(W978="",""," 或 "))</f>
        <v/>
      </c>
      <c r="W978" s="7" t="str">
        <f t="shared" ca="1" si="520"/>
        <v/>
      </c>
      <c r="X978" s="7">
        <v>4</v>
      </c>
      <c r="Y978" s="7">
        <f t="shared" ca="1" si="521"/>
        <v>1</v>
      </c>
      <c r="Z978" s="10" t="str">
        <f t="shared" ca="1" si="522"/>
        <v/>
      </c>
      <c r="AA978" s="11" t="str">
        <f t="shared" ca="1" si="523"/>
        <v/>
      </c>
      <c r="AB978" s="11" t="str">
        <f t="shared" ca="1" si="524"/>
        <v/>
      </c>
      <c r="AC978" s="11" t="str">
        <f ca="1">IF(AA978="","",IFERROR(VLOOKUP(VALUE(AA978),'(辅)战斗时机表'!$A$4:$C$47,3,FALSE)&amp;IF(AB978="","","("&amp;AB978&amp;")"),"配置错误")&amp;IF(AD978="",""," 或 "))</f>
        <v/>
      </c>
      <c r="AD978" s="7" t="str">
        <f t="shared" ca="1" si="525"/>
        <v/>
      </c>
      <c r="AE978" s="7">
        <v>5</v>
      </c>
      <c r="AF978" s="7">
        <f t="shared" ca="1" si="526"/>
        <v>1</v>
      </c>
      <c r="AG978" s="10" t="str">
        <f t="shared" ca="1" si="527"/>
        <v/>
      </c>
      <c r="AH978" s="11" t="str">
        <f t="shared" ca="1" si="528"/>
        <v/>
      </c>
      <c r="AI978" s="11" t="str">
        <f t="shared" ca="1" si="529"/>
        <v/>
      </c>
      <c r="AJ978" s="11" t="str">
        <f ca="1">IF(AH978="","",IFERROR(VLOOKUP(VALUE(AH978),'(辅)战斗时机表'!$A$4:$C$47,3,FALSE)&amp;IF(AI978="","","("&amp;AI978&amp;")"),"配置错误")&amp;IF(AK978="",""," 或 "))</f>
        <v/>
      </c>
    </row>
    <row r="979" spans="1:36" x14ac:dyDescent="0.15">
      <c r="A979" s="9" t="str">
        <f t="shared" ca="1" si="505"/>
        <v/>
      </c>
      <c r="B979" s="7" t="str">
        <f ca="1">IF(OFFSET(Buff!R$6,ROW()-6,0)="","",OFFSET(Buff!R$6,ROW()-6,0))</f>
        <v/>
      </c>
      <c r="C979" s="7">
        <v>1</v>
      </c>
      <c r="D979" s="7">
        <f t="shared" ca="1" si="506"/>
        <v>1</v>
      </c>
      <c r="E979" s="10" t="str">
        <f t="shared" ca="1" si="507"/>
        <v/>
      </c>
      <c r="F979" s="11" t="str">
        <f t="shared" ca="1" si="508"/>
        <v/>
      </c>
      <c r="G979" s="11" t="str">
        <f t="shared" ca="1" si="509"/>
        <v/>
      </c>
      <c r="H979" s="11" t="str">
        <f ca="1">IF(F979="","",IFERROR(VLOOKUP(VALUE(F979),'(辅)战斗时机表'!$A$4:$C$47,3,FALSE)&amp;IF(G979="","","("&amp;G979&amp;")"),"配置错误")&amp;IF(I979="",""," 或 "))</f>
        <v/>
      </c>
      <c r="I979" s="7" t="str">
        <f t="shared" ca="1" si="510"/>
        <v/>
      </c>
      <c r="J979" s="7">
        <v>2</v>
      </c>
      <c r="K979" s="7">
        <f t="shared" ca="1" si="511"/>
        <v>1</v>
      </c>
      <c r="L979" s="10" t="str">
        <f t="shared" ca="1" si="512"/>
        <v/>
      </c>
      <c r="M979" s="11" t="str">
        <f t="shared" ca="1" si="513"/>
        <v/>
      </c>
      <c r="N979" s="11" t="str">
        <f t="shared" ca="1" si="514"/>
        <v/>
      </c>
      <c r="O979" s="11" t="str">
        <f ca="1">IF(M979="","",IFERROR(VLOOKUP(VALUE(M979),'(辅)战斗时机表'!$A$4:$C$47,3,FALSE)&amp;IF(N979="","","("&amp;N979&amp;")"),"配置错误")&amp;IF(P979="",""," 或 "))</f>
        <v/>
      </c>
      <c r="P979" s="7" t="str">
        <f t="shared" ca="1" si="515"/>
        <v/>
      </c>
      <c r="Q979" s="7">
        <v>3</v>
      </c>
      <c r="R979" s="7">
        <f t="shared" ca="1" si="516"/>
        <v>1</v>
      </c>
      <c r="S979" s="10" t="str">
        <f t="shared" ca="1" si="517"/>
        <v/>
      </c>
      <c r="T979" s="11" t="str">
        <f t="shared" ca="1" si="518"/>
        <v/>
      </c>
      <c r="U979" s="11" t="str">
        <f t="shared" ca="1" si="519"/>
        <v/>
      </c>
      <c r="V979" s="11" t="str">
        <f ca="1">IF(T979="","",IFERROR(VLOOKUP(VALUE(T979),'(辅)战斗时机表'!$A$4:$C$47,3,FALSE)&amp;IF(U979="","","("&amp;U979&amp;")"),"配置错误")&amp;IF(W979="",""," 或 "))</f>
        <v/>
      </c>
      <c r="W979" s="7" t="str">
        <f t="shared" ca="1" si="520"/>
        <v/>
      </c>
      <c r="X979" s="7">
        <v>4</v>
      </c>
      <c r="Y979" s="7">
        <f t="shared" ca="1" si="521"/>
        <v>1</v>
      </c>
      <c r="Z979" s="10" t="str">
        <f t="shared" ca="1" si="522"/>
        <v/>
      </c>
      <c r="AA979" s="11" t="str">
        <f t="shared" ca="1" si="523"/>
        <v/>
      </c>
      <c r="AB979" s="11" t="str">
        <f t="shared" ca="1" si="524"/>
        <v/>
      </c>
      <c r="AC979" s="11" t="str">
        <f ca="1">IF(AA979="","",IFERROR(VLOOKUP(VALUE(AA979),'(辅)战斗时机表'!$A$4:$C$47,3,FALSE)&amp;IF(AB979="","","("&amp;AB979&amp;")"),"配置错误")&amp;IF(AD979="",""," 或 "))</f>
        <v/>
      </c>
      <c r="AD979" s="7" t="str">
        <f t="shared" ca="1" si="525"/>
        <v/>
      </c>
      <c r="AE979" s="7">
        <v>5</v>
      </c>
      <c r="AF979" s="7">
        <f t="shared" ca="1" si="526"/>
        <v>1</v>
      </c>
      <c r="AG979" s="10" t="str">
        <f t="shared" ca="1" si="527"/>
        <v/>
      </c>
      <c r="AH979" s="11" t="str">
        <f t="shared" ca="1" si="528"/>
        <v/>
      </c>
      <c r="AI979" s="11" t="str">
        <f t="shared" ca="1" si="529"/>
        <v/>
      </c>
      <c r="AJ979" s="11" t="str">
        <f ca="1">IF(AH979="","",IFERROR(VLOOKUP(VALUE(AH979),'(辅)战斗时机表'!$A$4:$C$47,3,FALSE)&amp;IF(AI979="","","("&amp;AI979&amp;")"),"配置错误")&amp;IF(AK979="",""," 或 "))</f>
        <v/>
      </c>
    </row>
    <row r="980" spans="1:36" x14ac:dyDescent="0.15">
      <c r="A980" s="9" t="str">
        <f t="shared" ca="1" si="505"/>
        <v/>
      </c>
      <c r="B980" s="7" t="str">
        <f ca="1">IF(OFFSET(Buff!R$6,ROW()-6,0)="","",OFFSET(Buff!R$6,ROW()-6,0))</f>
        <v/>
      </c>
      <c r="C980" s="7">
        <v>1</v>
      </c>
      <c r="D980" s="7">
        <f t="shared" ca="1" si="506"/>
        <v>1</v>
      </c>
      <c r="E980" s="10" t="str">
        <f t="shared" ca="1" si="507"/>
        <v/>
      </c>
      <c r="F980" s="11" t="str">
        <f t="shared" ca="1" si="508"/>
        <v/>
      </c>
      <c r="G980" s="11" t="str">
        <f t="shared" ca="1" si="509"/>
        <v/>
      </c>
      <c r="H980" s="11" t="str">
        <f ca="1">IF(F980="","",IFERROR(VLOOKUP(VALUE(F980),'(辅)战斗时机表'!$A$4:$C$47,3,FALSE)&amp;IF(G980="","","("&amp;G980&amp;")"),"配置错误")&amp;IF(I980="",""," 或 "))</f>
        <v/>
      </c>
      <c r="I980" s="7" t="str">
        <f t="shared" ca="1" si="510"/>
        <v/>
      </c>
      <c r="J980" s="7">
        <v>2</v>
      </c>
      <c r="K980" s="7">
        <f t="shared" ca="1" si="511"/>
        <v>1</v>
      </c>
      <c r="L980" s="10" t="str">
        <f t="shared" ca="1" si="512"/>
        <v/>
      </c>
      <c r="M980" s="11" t="str">
        <f t="shared" ca="1" si="513"/>
        <v/>
      </c>
      <c r="N980" s="11" t="str">
        <f t="shared" ca="1" si="514"/>
        <v/>
      </c>
      <c r="O980" s="11" t="str">
        <f ca="1">IF(M980="","",IFERROR(VLOOKUP(VALUE(M980),'(辅)战斗时机表'!$A$4:$C$47,3,FALSE)&amp;IF(N980="","","("&amp;N980&amp;")"),"配置错误")&amp;IF(P980="",""," 或 "))</f>
        <v/>
      </c>
      <c r="P980" s="7" t="str">
        <f t="shared" ca="1" si="515"/>
        <v/>
      </c>
      <c r="Q980" s="7">
        <v>3</v>
      </c>
      <c r="R980" s="7">
        <f t="shared" ca="1" si="516"/>
        <v>1</v>
      </c>
      <c r="S980" s="10" t="str">
        <f t="shared" ca="1" si="517"/>
        <v/>
      </c>
      <c r="T980" s="11" t="str">
        <f t="shared" ca="1" si="518"/>
        <v/>
      </c>
      <c r="U980" s="11" t="str">
        <f t="shared" ca="1" si="519"/>
        <v/>
      </c>
      <c r="V980" s="11" t="str">
        <f ca="1">IF(T980="","",IFERROR(VLOOKUP(VALUE(T980),'(辅)战斗时机表'!$A$4:$C$47,3,FALSE)&amp;IF(U980="","","("&amp;U980&amp;")"),"配置错误")&amp;IF(W980="",""," 或 "))</f>
        <v/>
      </c>
      <c r="W980" s="7" t="str">
        <f t="shared" ca="1" si="520"/>
        <v/>
      </c>
      <c r="X980" s="7">
        <v>4</v>
      </c>
      <c r="Y980" s="7">
        <f t="shared" ca="1" si="521"/>
        <v>1</v>
      </c>
      <c r="Z980" s="10" t="str">
        <f t="shared" ca="1" si="522"/>
        <v/>
      </c>
      <c r="AA980" s="11" t="str">
        <f t="shared" ca="1" si="523"/>
        <v/>
      </c>
      <c r="AB980" s="11" t="str">
        <f t="shared" ca="1" si="524"/>
        <v/>
      </c>
      <c r="AC980" s="11" t="str">
        <f ca="1">IF(AA980="","",IFERROR(VLOOKUP(VALUE(AA980),'(辅)战斗时机表'!$A$4:$C$47,3,FALSE)&amp;IF(AB980="","","("&amp;AB980&amp;")"),"配置错误")&amp;IF(AD980="",""," 或 "))</f>
        <v/>
      </c>
      <c r="AD980" s="7" t="str">
        <f t="shared" ca="1" si="525"/>
        <v/>
      </c>
      <c r="AE980" s="7">
        <v>5</v>
      </c>
      <c r="AF980" s="7">
        <f t="shared" ca="1" si="526"/>
        <v>1</v>
      </c>
      <c r="AG980" s="10" t="str">
        <f t="shared" ca="1" si="527"/>
        <v/>
      </c>
      <c r="AH980" s="11" t="str">
        <f t="shared" ca="1" si="528"/>
        <v/>
      </c>
      <c r="AI980" s="11" t="str">
        <f t="shared" ca="1" si="529"/>
        <v/>
      </c>
      <c r="AJ980" s="11" t="str">
        <f ca="1">IF(AH980="","",IFERROR(VLOOKUP(VALUE(AH980),'(辅)战斗时机表'!$A$4:$C$47,3,FALSE)&amp;IF(AI980="","","("&amp;AI980&amp;")"),"配置错误")&amp;IF(AK980="",""," 或 "))</f>
        <v/>
      </c>
    </row>
    <row r="981" spans="1:36" x14ac:dyDescent="0.15">
      <c r="A981" s="9" t="str">
        <f t="shared" ca="1" si="505"/>
        <v/>
      </c>
      <c r="B981" s="7" t="str">
        <f ca="1">IF(OFFSET(Buff!R$6,ROW()-6,0)="","",OFFSET(Buff!R$6,ROW()-6,0))</f>
        <v/>
      </c>
      <c r="C981" s="7">
        <v>1</v>
      </c>
      <c r="D981" s="7">
        <f t="shared" ca="1" si="506"/>
        <v>1</v>
      </c>
      <c r="E981" s="10" t="str">
        <f t="shared" ca="1" si="507"/>
        <v/>
      </c>
      <c r="F981" s="11" t="str">
        <f t="shared" ca="1" si="508"/>
        <v/>
      </c>
      <c r="G981" s="11" t="str">
        <f t="shared" ca="1" si="509"/>
        <v/>
      </c>
      <c r="H981" s="11" t="str">
        <f ca="1">IF(F981="","",IFERROR(VLOOKUP(VALUE(F981),'(辅)战斗时机表'!$A$4:$C$47,3,FALSE)&amp;IF(G981="","","("&amp;G981&amp;")"),"配置错误")&amp;IF(I981="",""," 或 "))</f>
        <v/>
      </c>
      <c r="I981" s="7" t="str">
        <f t="shared" ca="1" si="510"/>
        <v/>
      </c>
      <c r="J981" s="7">
        <v>2</v>
      </c>
      <c r="K981" s="7">
        <f t="shared" ca="1" si="511"/>
        <v>1</v>
      </c>
      <c r="L981" s="10" t="str">
        <f t="shared" ca="1" si="512"/>
        <v/>
      </c>
      <c r="M981" s="11" t="str">
        <f t="shared" ca="1" si="513"/>
        <v/>
      </c>
      <c r="N981" s="11" t="str">
        <f t="shared" ca="1" si="514"/>
        <v/>
      </c>
      <c r="O981" s="11" t="str">
        <f ca="1">IF(M981="","",IFERROR(VLOOKUP(VALUE(M981),'(辅)战斗时机表'!$A$4:$C$47,3,FALSE)&amp;IF(N981="","","("&amp;N981&amp;")"),"配置错误")&amp;IF(P981="",""," 或 "))</f>
        <v/>
      </c>
      <c r="P981" s="7" t="str">
        <f t="shared" ca="1" si="515"/>
        <v/>
      </c>
      <c r="Q981" s="7">
        <v>3</v>
      </c>
      <c r="R981" s="7">
        <f t="shared" ca="1" si="516"/>
        <v>1</v>
      </c>
      <c r="S981" s="10" t="str">
        <f t="shared" ca="1" si="517"/>
        <v/>
      </c>
      <c r="T981" s="11" t="str">
        <f t="shared" ca="1" si="518"/>
        <v/>
      </c>
      <c r="U981" s="11" t="str">
        <f t="shared" ca="1" si="519"/>
        <v/>
      </c>
      <c r="V981" s="11" t="str">
        <f ca="1">IF(T981="","",IFERROR(VLOOKUP(VALUE(T981),'(辅)战斗时机表'!$A$4:$C$47,3,FALSE)&amp;IF(U981="","","("&amp;U981&amp;")"),"配置错误")&amp;IF(W981="",""," 或 "))</f>
        <v/>
      </c>
      <c r="W981" s="7" t="str">
        <f t="shared" ca="1" si="520"/>
        <v/>
      </c>
      <c r="X981" s="7">
        <v>4</v>
      </c>
      <c r="Y981" s="7">
        <f t="shared" ca="1" si="521"/>
        <v>1</v>
      </c>
      <c r="Z981" s="10" t="str">
        <f t="shared" ca="1" si="522"/>
        <v/>
      </c>
      <c r="AA981" s="11" t="str">
        <f t="shared" ca="1" si="523"/>
        <v/>
      </c>
      <c r="AB981" s="11" t="str">
        <f t="shared" ca="1" si="524"/>
        <v/>
      </c>
      <c r="AC981" s="11" t="str">
        <f ca="1">IF(AA981="","",IFERROR(VLOOKUP(VALUE(AA981),'(辅)战斗时机表'!$A$4:$C$47,3,FALSE)&amp;IF(AB981="","","("&amp;AB981&amp;")"),"配置错误")&amp;IF(AD981="",""," 或 "))</f>
        <v/>
      </c>
      <c r="AD981" s="7" t="str">
        <f t="shared" ca="1" si="525"/>
        <v/>
      </c>
      <c r="AE981" s="7">
        <v>5</v>
      </c>
      <c r="AF981" s="7">
        <f t="shared" ca="1" si="526"/>
        <v>1</v>
      </c>
      <c r="AG981" s="10" t="str">
        <f t="shared" ca="1" si="527"/>
        <v/>
      </c>
      <c r="AH981" s="11" t="str">
        <f t="shared" ca="1" si="528"/>
        <v/>
      </c>
      <c r="AI981" s="11" t="str">
        <f t="shared" ca="1" si="529"/>
        <v/>
      </c>
      <c r="AJ981" s="11" t="str">
        <f ca="1">IF(AH981="","",IFERROR(VLOOKUP(VALUE(AH981),'(辅)战斗时机表'!$A$4:$C$47,3,FALSE)&amp;IF(AI981="","","("&amp;AI981&amp;")"),"配置错误")&amp;IF(AK981="",""," 或 "))</f>
        <v/>
      </c>
    </row>
    <row r="982" spans="1:36" x14ac:dyDescent="0.15">
      <c r="A982" s="9" t="str">
        <f t="shared" ca="1" si="505"/>
        <v/>
      </c>
      <c r="B982" s="7" t="str">
        <f ca="1">IF(OFFSET(Buff!R$6,ROW()-6,0)="","",OFFSET(Buff!R$6,ROW()-6,0))</f>
        <v/>
      </c>
      <c r="C982" s="7">
        <v>1</v>
      </c>
      <c r="D982" s="7">
        <f t="shared" ca="1" si="506"/>
        <v>1</v>
      </c>
      <c r="E982" s="10" t="str">
        <f t="shared" ca="1" si="507"/>
        <v/>
      </c>
      <c r="F982" s="11" t="str">
        <f t="shared" ca="1" si="508"/>
        <v/>
      </c>
      <c r="G982" s="11" t="str">
        <f t="shared" ca="1" si="509"/>
        <v/>
      </c>
      <c r="H982" s="11" t="str">
        <f ca="1">IF(F982="","",IFERROR(VLOOKUP(VALUE(F982),'(辅)战斗时机表'!$A$4:$C$47,3,FALSE)&amp;IF(G982="","","("&amp;G982&amp;")"),"配置错误")&amp;IF(I982="",""," 或 "))</f>
        <v/>
      </c>
      <c r="I982" s="7" t="str">
        <f t="shared" ca="1" si="510"/>
        <v/>
      </c>
      <c r="J982" s="7">
        <v>2</v>
      </c>
      <c r="K982" s="7">
        <f t="shared" ca="1" si="511"/>
        <v>1</v>
      </c>
      <c r="L982" s="10" t="str">
        <f t="shared" ca="1" si="512"/>
        <v/>
      </c>
      <c r="M982" s="11" t="str">
        <f t="shared" ca="1" si="513"/>
        <v/>
      </c>
      <c r="N982" s="11" t="str">
        <f t="shared" ca="1" si="514"/>
        <v/>
      </c>
      <c r="O982" s="11" t="str">
        <f ca="1">IF(M982="","",IFERROR(VLOOKUP(VALUE(M982),'(辅)战斗时机表'!$A$4:$C$47,3,FALSE)&amp;IF(N982="","","("&amp;N982&amp;")"),"配置错误")&amp;IF(P982="",""," 或 "))</f>
        <v/>
      </c>
      <c r="P982" s="7" t="str">
        <f t="shared" ca="1" si="515"/>
        <v/>
      </c>
      <c r="Q982" s="7">
        <v>3</v>
      </c>
      <c r="R982" s="7">
        <f t="shared" ca="1" si="516"/>
        <v>1</v>
      </c>
      <c r="S982" s="10" t="str">
        <f t="shared" ca="1" si="517"/>
        <v/>
      </c>
      <c r="T982" s="11" t="str">
        <f t="shared" ca="1" si="518"/>
        <v/>
      </c>
      <c r="U982" s="11" t="str">
        <f t="shared" ca="1" si="519"/>
        <v/>
      </c>
      <c r="V982" s="11" t="str">
        <f ca="1">IF(T982="","",IFERROR(VLOOKUP(VALUE(T982),'(辅)战斗时机表'!$A$4:$C$47,3,FALSE)&amp;IF(U982="","","("&amp;U982&amp;")"),"配置错误")&amp;IF(W982="",""," 或 "))</f>
        <v/>
      </c>
      <c r="W982" s="7" t="str">
        <f t="shared" ca="1" si="520"/>
        <v/>
      </c>
      <c r="X982" s="7">
        <v>4</v>
      </c>
      <c r="Y982" s="7">
        <f t="shared" ca="1" si="521"/>
        <v>1</v>
      </c>
      <c r="Z982" s="10" t="str">
        <f t="shared" ca="1" si="522"/>
        <v/>
      </c>
      <c r="AA982" s="11" t="str">
        <f t="shared" ca="1" si="523"/>
        <v/>
      </c>
      <c r="AB982" s="11" t="str">
        <f t="shared" ca="1" si="524"/>
        <v/>
      </c>
      <c r="AC982" s="11" t="str">
        <f ca="1">IF(AA982="","",IFERROR(VLOOKUP(VALUE(AA982),'(辅)战斗时机表'!$A$4:$C$47,3,FALSE)&amp;IF(AB982="","","("&amp;AB982&amp;")"),"配置错误")&amp;IF(AD982="",""," 或 "))</f>
        <v/>
      </c>
      <c r="AD982" s="7" t="str">
        <f t="shared" ca="1" si="525"/>
        <v/>
      </c>
      <c r="AE982" s="7">
        <v>5</v>
      </c>
      <c r="AF982" s="7">
        <f t="shared" ca="1" si="526"/>
        <v>1</v>
      </c>
      <c r="AG982" s="10" t="str">
        <f t="shared" ca="1" si="527"/>
        <v/>
      </c>
      <c r="AH982" s="11" t="str">
        <f t="shared" ca="1" si="528"/>
        <v/>
      </c>
      <c r="AI982" s="11" t="str">
        <f t="shared" ca="1" si="529"/>
        <v/>
      </c>
      <c r="AJ982" s="11" t="str">
        <f ca="1">IF(AH982="","",IFERROR(VLOOKUP(VALUE(AH982),'(辅)战斗时机表'!$A$4:$C$47,3,FALSE)&amp;IF(AI982="","","("&amp;AI982&amp;")"),"配置错误")&amp;IF(AK982="",""," 或 "))</f>
        <v/>
      </c>
    </row>
    <row r="983" spans="1:36" x14ac:dyDescent="0.15">
      <c r="A983" s="9" t="str">
        <f t="shared" ca="1" si="505"/>
        <v/>
      </c>
      <c r="B983" s="7" t="str">
        <f ca="1">IF(OFFSET(Buff!R$6,ROW()-6,0)="","",OFFSET(Buff!R$6,ROW()-6,0))</f>
        <v/>
      </c>
      <c r="C983" s="7">
        <v>1</v>
      </c>
      <c r="D983" s="7">
        <f t="shared" ca="1" si="506"/>
        <v>1</v>
      </c>
      <c r="E983" s="10" t="str">
        <f t="shared" ca="1" si="507"/>
        <v/>
      </c>
      <c r="F983" s="11" t="str">
        <f t="shared" ca="1" si="508"/>
        <v/>
      </c>
      <c r="G983" s="11" t="str">
        <f t="shared" ca="1" si="509"/>
        <v/>
      </c>
      <c r="H983" s="11" t="str">
        <f ca="1">IF(F983="","",IFERROR(VLOOKUP(VALUE(F983),'(辅)战斗时机表'!$A$4:$C$47,3,FALSE)&amp;IF(G983="","","("&amp;G983&amp;")"),"配置错误")&amp;IF(I983="",""," 或 "))</f>
        <v/>
      </c>
      <c r="I983" s="7" t="str">
        <f t="shared" ca="1" si="510"/>
        <v/>
      </c>
      <c r="J983" s="7">
        <v>2</v>
      </c>
      <c r="K983" s="7">
        <f t="shared" ca="1" si="511"/>
        <v>1</v>
      </c>
      <c r="L983" s="10" t="str">
        <f t="shared" ca="1" si="512"/>
        <v/>
      </c>
      <c r="M983" s="11" t="str">
        <f t="shared" ca="1" si="513"/>
        <v/>
      </c>
      <c r="N983" s="11" t="str">
        <f t="shared" ca="1" si="514"/>
        <v/>
      </c>
      <c r="O983" s="11" t="str">
        <f ca="1">IF(M983="","",IFERROR(VLOOKUP(VALUE(M983),'(辅)战斗时机表'!$A$4:$C$47,3,FALSE)&amp;IF(N983="","","("&amp;N983&amp;")"),"配置错误")&amp;IF(P983="",""," 或 "))</f>
        <v/>
      </c>
      <c r="P983" s="7" t="str">
        <f t="shared" ca="1" si="515"/>
        <v/>
      </c>
      <c r="Q983" s="7">
        <v>3</v>
      </c>
      <c r="R983" s="7">
        <f t="shared" ca="1" si="516"/>
        <v>1</v>
      </c>
      <c r="S983" s="10" t="str">
        <f t="shared" ca="1" si="517"/>
        <v/>
      </c>
      <c r="T983" s="11" t="str">
        <f t="shared" ca="1" si="518"/>
        <v/>
      </c>
      <c r="U983" s="11" t="str">
        <f t="shared" ca="1" si="519"/>
        <v/>
      </c>
      <c r="V983" s="11" t="str">
        <f ca="1">IF(T983="","",IFERROR(VLOOKUP(VALUE(T983),'(辅)战斗时机表'!$A$4:$C$47,3,FALSE)&amp;IF(U983="","","("&amp;U983&amp;")"),"配置错误")&amp;IF(W983="",""," 或 "))</f>
        <v/>
      </c>
      <c r="W983" s="7" t="str">
        <f t="shared" ca="1" si="520"/>
        <v/>
      </c>
      <c r="X983" s="7">
        <v>4</v>
      </c>
      <c r="Y983" s="7">
        <f t="shared" ca="1" si="521"/>
        <v>1</v>
      </c>
      <c r="Z983" s="10" t="str">
        <f t="shared" ca="1" si="522"/>
        <v/>
      </c>
      <c r="AA983" s="11" t="str">
        <f t="shared" ca="1" si="523"/>
        <v/>
      </c>
      <c r="AB983" s="11" t="str">
        <f t="shared" ca="1" si="524"/>
        <v/>
      </c>
      <c r="AC983" s="11" t="str">
        <f ca="1">IF(AA983="","",IFERROR(VLOOKUP(VALUE(AA983),'(辅)战斗时机表'!$A$4:$C$47,3,FALSE)&amp;IF(AB983="","","("&amp;AB983&amp;")"),"配置错误")&amp;IF(AD983="",""," 或 "))</f>
        <v/>
      </c>
      <c r="AD983" s="7" t="str">
        <f t="shared" ca="1" si="525"/>
        <v/>
      </c>
      <c r="AE983" s="7">
        <v>5</v>
      </c>
      <c r="AF983" s="7">
        <f t="shared" ca="1" si="526"/>
        <v>1</v>
      </c>
      <c r="AG983" s="10" t="str">
        <f t="shared" ca="1" si="527"/>
        <v/>
      </c>
      <c r="AH983" s="11" t="str">
        <f t="shared" ca="1" si="528"/>
        <v/>
      </c>
      <c r="AI983" s="11" t="str">
        <f t="shared" ca="1" si="529"/>
        <v/>
      </c>
      <c r="AJ983" s="11" t="str">
        <f ca="1">IF(AH983="","",IFERROR(VLOOKUP(VALUE(AH983),'(辅)战斗时机表'!$A$4:$C$47,3,FALSE)&amp;IF(AI983="","","("&amp;AI983&amp;")"),"配置错误")&amp;IF(AK983="",""," 或 "))</f>
        <v/>
      </c>
    </row>
    <row r="984" spans="1:36" x14ac:dyDescent="0.15">
      <c r="A984" s="9" t="str">
        <f t="shared" ca="1" si="505"/>
        <v/>
      </c>
      <c r="B984" s="7" t="str">
        <f ca="1">IF(OFFSET(Buff!R$6,ROW()-6,0)="","",OFFSET(Buff!R$6,ROW()-6,0))</f>
        <v/>
      </c>
      <c r="C984" s="7">
        <v>1</v>
      </c>
      <c r="D984" s="7">
        <f t="shared" ca="1" si="506"/>
        <v>1</v>
      </c>
      <c r="E984" s="10" t="str">
        <f t="shared" ca="1" si="507"/>
        <v/>
      </c>
      <c r="F984" s="11" t="str">
        <f t="shared" ca="1" si="508"/>
        <v/>
      </c>
      <c r="G984" s="11" t="str">
        <f t="shared" ca="1" si="509"/>
        <v/>
      </c>
      <c r="H984" s="11" t="str">
        <f ca="1">IF(F984="","",IFERROR(VLOOKUP(VALUE(F984),'(辅)战斗时机表'!$A$4:$C$47,3,FALSE)&amp;IF(G984="","","("&amp;G984&amp;")"),"配置错误")&amp;IF(I984="",""," 或 "))</f>
        <v/>
      </c>
      <c r="I984" s="7" t="str">
        <f t="shared" ca="1" si="510"/>
        <v/>
      </c>
      <c r="J984" s="7">
        <v>2</v>
      </c>
      <c r="K984" s="7">
        <f t="shared" ca="1" si="511"/>
        <v>1</v>
      </c>
      <c r="L984" s="10" t="str">
        <f t="shared" ca="1" si="512"/>
        <v/>
      </c>
      <c r="M984" s="11" t="str">
        <f t="shared" ca="1" si="513"/>
        <v/>
      </c>
      <c r="N984" s="11" t="str">
        <f t="shared" ca="1" si="514"/>
        <v/>
      </c>
      <c r="O984" s="11" t="str">
        <f ca="1">IF(M984="","",IFERROR(VLOOKUP(VALUE(M984),'(辅)战斗时机表'!$A$4:$C$47,3,FALSE)&amp;IF(N984="","","("&amp;N984&amp;")"),"配置错误")&amp;IF(P984="",""," 或 "))</f>
        <v/>
      </c>
      <c r="P984" s="7" t="str">
        <f t="shared" ca="1" si="515"/>
        <v/>
      </c>
      <c r="Q984" s="7">
        <v>3</v>
      </c>
      <c r="R984" s="7">
        <f t="shared" ca="1" si="516"/>
        <v>1</v>
      </c>
      <c r="S984" s="10" t="str">
        <f t="shared" ca="1" si="517"/>
        <v/>
      </c>
      <c r="T984" s="11" t="str">
        <f t="shared" ca="1" si="518"/>
        <v/>
      </c>
      <c r="U984" s="11" t="str">
        <f t="shared" ca="1" si="519"/>
        <v/>
      </c>
      <c r="V984" s="11" t="str">
        <f ca="1">IF(T984="","",IFERROR(VLOOKUP(VALUE(T984),'(辅)战斗时机表'!$A$4:$C$47,3,FALSE)&amp;IF(U984="","","("&amp;U984&amp;")"),"配置错误")&amp;IF(W984="",""," 或 "))</f>
        <v/>
      </c>
      <c r="W984" s="7" t="str">
        <f t="shared" ca="1" si="520"/>
        <v/>
      </c>
      <c r="X984" s="7">
        <v>4</v>
      </c>
      <c r="Y984" s="7">
        <f t="shared" ca="1" si="521"/>
        <v>1</v>
      </c>
      <c r="Z984" s="10" t="str">
        <f t="shared" ca="1" si="522"/>
        <v/>
      </c>
      <c r="AA984" s="11" t="str">
        <f t="shared" ca="1" si="523"/>
        <v/>
      </c>
      <c r="AB984" s="11" t="str">
        <f t="shared" ca="1" si="524"/>
        <v/>
      </c>
      <c r="AC984" s="11" t="str">
        <f ca="1">IF(AA984="","",IFERROR(VLOOKUP(VALUE(AA984),'(辅)战斗时机表'!$A$4:$C$47,3,FALSE)&amp;IF(AB984="","","("&amp;AB984&amp;")"),"配置错误")&amp;IF(AD984="",""," 或 "))</f>
        <v/>
      </c>
      <c r="AD984" s="7" t="str">
        <f t="shared" ca="1" si="525"/>
        <v/>
      </c>
      <c r="AE984" s="7">
        <v>5</v>
      </c>
      <c r="AF984" s="7">
        <f t="shared" ca="1" si="526"/>
        <v>1</v>
      </c>
      <c r="AG984" s="10" t="str">
        <f t="shared" ca="1" si="527"/>
        <v/>
      </c>
      <c r="AH984" s="11" t="str">
        <f t="shared" ca="1" si="528"/>
        <v/>
      </c>
      <c r="AI984" s="11" t="str">
        <f t="shared" ca="1" si="529"/>
        <v/>
      </c>
      <c r="AJ984" s="11" t="str">
        <f ca="1">IF(AH984="","",IFERROR(VLOOKUP(VALUE(AH984),'(辅)战斗时机表'!$A$4:$C$47,3,FALSE)&amp;IF(AI984="","","("&amp;AI984&amp;")"),"配置错误")&amp;IF(AK984="",""," 或 "))</f>
        <v/>
      </c>
    </row>
    <row r="985" spans="1:36" x14ac:dyDescent="0.15">
      <c r="A985" s="9" t="str">
        <f t="shared" ca="1" si="505"/>
        <v/>
      </c>
      <c r="B985" s="7" t="str">
        <f ca="1">IF(OFFSET(Buff!R$6,ROW()-6,0)="","",OFFSET(Buff!R$6,ROW()-6,0))</f>
        <v/>
      </c>
      <c r="C985" s="7">
        <v>1</v>
      </c>
      <c r="D985" s="7">
        <f t="shared" ca="1" si="506"/>
        <v>1</v>
      </c>
      <c r="E985" s="10" t="str">
        <f t="shared" ca="1" si="507"/>
        <v/>
      </c>
      <c r="F985" s="11" t="str">
        <f t="shared" ca="1" si="508"/>
        <v/>
      </c>
      <c r="G985" s="11" t="str">
        <f t="shared" ca="1" si="509"/>
        <v/>
      </c>
      <c r="H985" s="11" t="str">
        <f ca="1">IF(F985="","",IFERROR(VLOOKUP(VALUE(F985),'(辅)战斗时机表'!$A$4:$C$47,3,FALSE)&amp;IF(G985="","","("&amp;G985&amp;")"),"配置错误")&amp;IF(I985="",""," 或 "))</f>
        <v/>
      </c>
      <c r="I985" s="7" t="str">
        <f t="shared" ca="1" si="510"/>
        <v/>
      </c>
      <c r="J985" s="7">
        <v>2</v>
      </c>
      <c r="K985" s="7">
        <f t="shared" ca="1" si="511"/>
        <v>1</v>
      </c>
      <c r="L985" s="10" t="str">
        <f t="shared" ca="1" si="512"/>
        <v/>
      </c>
      <c r="M985" s="11" t="str">
        <f t="shared" ca="1" si="513"/>
        <v/>
      </c>
      <c r="N985" s="11" t="str">
        <f t="shared" ca="1" si="514"/>
        <v/>
      </c>
      <c r="O985" s="11" t="str">
        <f ca="1">IF(M985="","",IFERROR(VLOOKUP(VALUE(M985),'(辅)战斗时机表'!$A$4:$C$47,3,FALSE)&amp;IF(N985="","","("&amp;N985&amp;")"),"配置错误")&amp;IF(P985="",""," 或 "))</f>
        <v/>
      </c>
      <c r="P985" s="7" t="str">
        <f t="shared" ca="1" si="515"/>
        <v/>
      </c>
      <c r="Q985" s="7">
        <v>3</v>
      </c>
      <c r="R985" s="7">
        <f t="shared" ca="1" si="516"/>
        <v>1</v>
      </c>
      <c r="S985" s="10" t="str">
        <f t="shared" ca="1" si="517"/>
        <v/>
      </c>
      <c r="T985" s="11" t="str">
        <f t="shared" ca="1" si="518"/>
        <v/>
      </c>
      <c r="U985" s="11" t="str">
        <f t="shared" ca="1" si="519"/>
        <v/>
      </c>
      <c r="V985" s="11" t="str">
        <f ca="1">IF(T985="","",IFERROR(VLOOKUP(VALUE(T985),'(辅)战斗时机表'!$A$4:$C$47,3,FALSE)&amp;IF(U985="","","("&amp;U985&amp;")"),"配置错误")&amp;IF(W985="",""," 或 "))</f>
        <v/>
      </c>
      <c r="W985" s="7" t="str">
        <f t="shared" ca="1" si="520"/>
        <v/>
      </c>
      <c r="X985" s="7">
        <v>4</v>
      </c>
      <c r="Y985" s="7">
        <f t="shared" ca="1" si="521"/>
        <v>1</v>
      </c>
      <c r="Z985" s="10" t="str">
        <f t="shared" ca="1" si="522"/>
        <v/>
      </c>
      <c r="AA985" s="11" t="str">
        <f t="shared" ca="1" si="523"/>
        <v/>
      </c>
      <c r="AB985" s="11" t="str">
        <f t="shared" ca="1" si="524"/>
        <v/>
      </c>
      <c r="AC985" s="11" t="str">
        <f ca="1">IF(AA985="","",IFERROR(VLOOKUP(VALUE(AA985),'(辅)战斗时机表'!$A$4:$C$47,3,FALSE)&amp;IF(AB985="","","("&amp;AB985&amp;")"),"配置错误")&amp;IF(AD985="",""," 或 "))</f>
        <v/>
      </c>
      <c r="AD985" s="7" t="str">
        <f t="shared" ca="1" si="525"/>
        <v/>
      </c>
      <c r="AE985" s="7">
        <v>5</v>
      </c>
      <c r="AF985" s="7">
        <f t="shared" ca="1" si="526"/>
        <v>1</v>
      </c>
      <c r="AG985" s="10" t="str">
        <f t="shared" ca="1" si="527"/>
        <v/>
      </c>
      <c r="AH985" s="11" t="str">
        <f t="shared" ca="1" si="528"/>
        <v/>
      </c>
      <c r="AI985" s="11" t="str">
        <f t="shared" ca="1" si="529"/>
        <v/>
      </c>
      <c r="AJ985" s="11" t="str">
        <f ca="1">IF(AH985="","",IFERROR(VLOOKUP(VALUE(AH985),'(辅)战斗时机表'!$A$4:$C$47,3,FALSE)&amp;IF(AI985="","","("&amp;AI985&amp;")"),"配置错误")&amp;IF(AK985="",""," 或 "))</f>
        <v/>
      </c>
    </row>
    <row r="986" spans="1:36" x14ac:dyDescent="0.15">
      <c r="A986" s="9" t="str">
        <f t="shared" ca="1" si="505"/>
        <v/>
      </c>
      <c r="B986" s="7" t="str">
        <f ca="1">IF(OFFSET(Buff!R$6,ROW()-6,0)="","",OFFSET(Buff!R$6,ROW()-6,0))</f>
        <v/>
      </c>
      <c r="C986" s="7">
        <v>1</v>
      </c>
      <c r="D986" s="7">
        <f t="shared" ca="1" si="506"/>
        <v>1</v>
      </c>
      <c r="E986" s="10" t="str">
        <f t="shared" ca="1" si="507"/>
        <v/>
      </c>
      <c r="F986" s="11" t="str">
        <f t="shared" ca="1" si="508"/>
        <v/>
      </c>
      <c r="G986" s="11" t="str">
        <f t="shared" ca="1" si="509"/>
        <v/>
      </c>
      <c r="H986" s="11" t="str">
        <f ca="1">IF(F986="","",IFERROR(VLOOKUP(VALUE(F986),'(辅)战斗时机表'!$A$4:$C$47,3,FALSE)&amp;IF(G986="","","("&amp;G986&amp;")"),"配置错误")&amp;IF(I986="",""," 或 "))</f>
        <v/>
      </c>
      <c r="I986" s="7" t="str">
        <f t="shared" ca="1" si="510"/>
        <v/>
      </c>
      <c r="J986" s="7">
        <v>2</v>
      </c>
      <c r="K986" s="7">
        <f t="shared" ca="1" si="511"/>
        <v>1</v>
      </c>
      <c r="L986" s="10" t="str">
        <f t="shared" ca="1" si="512"/>
        <v/>
      </c>
      <c r="M986" s="11" t="str">
        <f t="shared" ca="1" si="513"/>
        <v/>
      </c>
      <c r="N986" s="11" t="str">
        <f t="shared" ca="1" si="514"/>
        <v/>
      </c>
      <c r="O986" s="11" t="str">
        <f ca="1">IF(M986="","",IFERROR(VLOOKUP(VALUE(M986),'(辅)战斗时机表'!$A$4:$C$47,3,FALSE)&amp;IF(N986="","","("&amp;N986&amp;")"),"配置错误")&amp;IF(P986="",""," 或 "))</f>
        <v/>
      </c>
      <c r="P986" s="7" t="str">
        <f t="shared" ca="1" si="515"/>
        <v/>
      </c>
      <c r="Q986" s="7">
        <v>3</v>
      </c>
      <c r="R986" s="7">
        <f t="shared" ca="1" si="516"/>
        <v>1</v>
      </c>
      <c r="S986" s="10" t="str">
        <f t="shared" ca="1" si="517"/>
        <v/>
      </c>
      <c r="T986" s="11" t="str">
        <f t="shared" ca="1" si="518"/>
        <v/>
      </c>
      <c r="U986" s="11" t="str">
        <f t="shared" ca="1" si="519"/>
        <v/>
      </c>
      <c r="V986" s="11" t="str">
        <f ca="1">IF(T986="","",IFERROR(VLOOKUP(VALUE(T986),'(辅)战斗时机表'!$A$4:$C$47,3,FALSE)&amp;IF(U986="","","("&amp;U986&amp;")"),"配置错误")&amp;IF(W986="",""," 或 "))</f>
        <v/>
      </c>
      <c r="W986" s="7" t="str">
        <f t="shared" ca="1" si="520"/>
        <v/>
      </c>
      <c r="X986" s="7">
        <v>4</v>
      </c>
      <c r="Y986" s="7">
        <f t="shared" ca="1" si="521"/>
        <v>1</v>
      </c>
      <c r="Z986" s="10" t="str">
        <f t="shared" ca="1" si="522"/>
        <v/>
      </c>
      <c r="AA986" s="11" t="str">
        <f t="shared" ca="1" si="523"/>
        <v/>
      </c>
      <c r="AB986" s="11" t="str">
        <f t="shared" ca="1" si="524"/>
        <v/>
      </c>
      <c r="AC986" s="11" t="str">
        <f ca="1">IF(AA986="","",IFERROR(VLOOKUP(VALUE(AA986),'(辅)战斗时机表'!$A$4:$C$47,3,FALSE)&amp;IF(AB986="","","("&amp;AB986&amp;")"),"配置错误")&amp;IF(AD986="",""," 或 "))</f>
        <v/>
      </c>
      <c r="AD986" s="7" t="str">
        <f t="shared" ca="1" si="525"/>
        <v/>
      </c>
      <c r="AE986" s="7">
        <v>5</v>
      </c>
      <c r="AF986" s="7">
        <f t="shared" ca="1" si="526"/>
        <v>1</v>
      </c>
      <c r="AG986" s="10" t="str">
        <f t="shared" ca="1" si="527"/>
        <v/>
      </c>
      <c r="AH986" s="11" t="str">
        <f t="shared" ca="1" si="528"/>
        <v/>
      </c>
      <c r="AI986" s="11" t="str">
        <f t="shared" ca="1" si="529"/>
        <v/>
      </c>
      <c r="AJ986" s="11" t="str">
        <f ca="1">IF(AH986="","",IFERROR(VLOOKUP(VALUE(AH986),'(辅)战斗时机表'!$A$4:$C$47,3,FALSE)&amp;IF(AI986="","","("&amp;AI986&amp;")"),"配置错误")&amp;IF(AK986="",""," 或 "))</f>
        <v/>
      </c>
    </row>
    <row r="987" spans="1:36" x14ac:dyDescent="0.15">
      <c r="A987" s="9" t="str">
        <f t="shared" ca="1" si="505"/>
        <v/>
      </c>
      <c r="B987" s="7" t="str">
        <f ca="1">IF(OFFSET(Buff!R$6,ROW()-6,0)="","",OFFSET(Buff!R$6,ROW()-6,0))</f>
        <v/>
      </c>
      <c r="C987" s="7">
        <v>1</v>
      </c>
      <c r="D987" s="7">
        <f t="shared" ca="1" si="506"/>
        <v>1</v>
      </c>
      <c r="E987" s="10" t="str">
        <f t="shared" ca="1" si="507"/>
        <v/>
      </c>
      <c r="F987" s="11" t="str">
        <f t="shared" ca="1" si="508"/>
        <v/>
      </c>
      <c r="G987" s="11" t="str">
        <f t="shared" ca="1" si="509"/>
        <v/>
      </c>
      <c r="H987" s="11" t="str">
        <f ca="1">IF(F987="","",IFERROR(VLOOKUP(VALUE(F987),'(辅)战斗时机表'!$A$4:$C$47,3,FALSE)&amp;IF(G987="","","("&amp;G987&amp;")"),"配置错误")&amp;IF(I987="",""," 或 "))</f>
        <v/>
      </c>
      <c r="I987" s="7" t="str">
        <f t="shared" ca="1" si="510"/>
        <v/>
      </c>
      <c r="J987" s="7">
        <v>2</v>
      </c>
      <c r="K987" s="7">
        <f t="shared" ca="1" si="511"/>
        <v>1</v>
      </c>
      <c r="L987" s="10" t="str">
        <f t="shared" ca="1" si="512"/>
        <v/>
      </c>
      <c r="M987" s="11" t="str">
        <f t="shared" ca="1" si="513"/>
        <v/>
      </c>
      <c r="N987" s="11" t="str">
        <f t="shared" ca="1" si="514"/>
        <v/>
      </c>
      <c r="O987" s="11" t="str">
        <f ca="1">IF(M987="","",IFERROR(VLOOKUP(VALUE(M987),'(辅)战斗时机表'!$A$4:$C$47,3,FALSE)&amp;IF(N987="","","("&amp;N987&amp;")"),"配置错误")&amp;IF(P987="",""," 或 "))</f>
        <v/>
      </c>
      <c r="P987" s="7" t="str">
        <f t="shared" ca="1" si="515"/>
        <v/>
      </c>
      <c r="Q987" s="7">
        <v>3</v>
      </c>
      <c r="R987" s="7">
        <f t="shared" ca="1" si="516"/>
        <v>1</v>
      </c>
      <c r="S987" s="10" t="str">
        <f t="shared" ca="1" si="517"/>
        <v/>
      </c>
      <c r="T987" s="11" t="str">
        <f t="shared" ca="1" si="518"/>
        <v/>
      </c>
      <c r="U987" s="11" t="str">
        <f t="shared" ca="1" si="519"/>
        <v/>
      </c>
      <c r="V987" s="11" t="str">
        <f ca="1">IF(T987="","",IFERROR(VLOOKUP(VALUE(T987),'(辅)战斗时机表'!$A$4:$C$47,3,FALSE)&amp;IF(U987="","","("&amp;U987&amp;")"),"配置错误")&amp;IF(W987="",""," 或 "))</f>
        <v/>
      </c>
      <c r="W987" s="7" t="str">
        <f t="shared" ca="1" si="520"/>
        <v/>
      </c>
      <c r="X987" s="7">
        <v>4</v>
      </c>
      <c r="Y987" s="7">
        <f t="shared" ca="1" si="521"/>
        <v>1</v>
      </c>
      <c r="Z987" s="10" t="str">
        <f t="shared" ca="1" si="522"/>
        <v/>
      </c>
      <c r="AA987" s="11" t="str">
        <f t="shared" ca="1" si="523"/>
        <v/>
      </c>
      <c r="AB987" s="11" t="str">
        <f t="shared" ca="1" si="524"/>
        <v/>
      </c>
      <c r="AC987" s="11" t="str">
        <f ca="1">IF(AA987="","",IFERROR(VLOOKUP(VALUE(AA987),'(辅)战斗时机表'!$A$4:$C$47,3,FALSE)&amp;IF(AB987="","","("&amp;AB987&amp;")"),"配置错误")&amp;IF(AD987="",""," 或 "))</f>
        <v/>
      </c>
      <c r="AD987" s="7" t="str">
        <f t="shared" ca="1" si="525"/>
        <v/>
      </c>
      <c r="AE987" s="7">
        <v>5</v>
      </c>
      <c r="AF987" s="7">
        <f t="shared" ca="1" si="526"/>
        <v>1</v>
      </c>
      <c r="AG987" s="10" t="str">
        <f t="shared" ca="1" si="527"/>
        <v/>
      </c>
      <c r="AH987" s="11" t="str">
        <f t="shared" ca="1" si="528"/>
        <v/>
      </c>
      <c r="AI987" s="11" t="str">
        <f t="shared" ca="1" si="529"/>
        <v/>
      </c>
      <c r="AJ987" s="11" t="str">
        <f ca="1">IF(AH987="","",IFERROR(VLOOKUP(VALUE(AH987),'(辅)战斗时机表'!$A$4:$C$47,3,FALSE)&amp;IF(AI987="","","("&amp;AI987&amp;")"),"配置错误")&amp;IF(AK987="",""," 或 "))</f>
        <v/>
      </c>
    </row>
    <row r="988" spans="1:36" x14ac:dyDescent="0.15">
      <c r="A988" s="9" t="str">
        <f t="shared" ca="1" si="505"/>
        <v/>
      </c>
      <c r="B988" s="7" t="str">
        <f ca="1">IF(OFFSET(Buff!R$6,ROW()-6,0)="","",OFFSET(Buff!R$6,ROW()-6,0))</f>
        <v/>
      </c>
      <c r="C988" s="7">
        <v>1</v>
      </c>
      <c r="D988" s="7">
        <f t="shared" ca="1" si="506"/>
        <v>1</v>
      </c>
      <c r="E988" s="10" t="str">
        <f t="shared" ca="1" si="507"/>
        <v/>
      </c>
      <c r="F988" s="11" t="str">
        <f t="shared" ca="1" si="508"/>
        <v/>
      </c>
      <c r="G988" s="11" t="str">
        <f t="shared" ca="1" si="509"/>
        <v/>
      </c>
      <c r="H988" s="11" t="str">
        <f ca="1">IF(F988="","",IFERROR(VLOOKUP(VALUE(F988),'(辅)战斗时机表'!$A$4:$C$47,3,FALSE)&amp;IF(G988="","","("&amp;G988&amp;")"),"配置错误")&amp;IF(I988="",""," 或 "))</f>
        <v/>
      </c>
      <c r="I988" s="7" t="str">
        <f t="shared" ca="1" si="510"/>
        <v/>
      </c>
      <c r="J988" s="7">
        <v>2</v>
      </c>
      <c r="K988" s="7">
        <f t="shared" ca="1" si="511"/>
        <v>1</v>
      </c>
      <c r="L988" s="10" t="str">
        <f t="shared" ca="1" si="512"/>
        <v/>
      </c>
      <c r="M988" s="11" t="str">
        <f t="shared" ca="1" si="513"/>
        <v/>
      </c>
      <c r="N988" s="11" t="str">
        <f t="shared" ca="1" si="514"/>
        <v/>
      </c>
      <c r="O988" s="11" t="str">
        <f ca="1">IF(M988="","",IFERROR(VLOOKUP(VALUE(M988),'(辅)战斗时机表'!$A$4:$C$47,3,FALSE)&amp;IF(N988="","","("&amp;N988&amp;")"),"配置错误")&amp;IF(P988="",""," 或 "))</f>
        <v/>
      </c>
      <c r="P988" s="7" t="str">
        <f t="shared" ca="1" si="515"/>
        <v/>
      </c>
      <c r="Q988" s="7">
        <v>3</v>
      </c>
      <c r="R988" s="7">
        <f t="shared" ca="1" si="516"/>
        <v>1</v>
      </c>
      <c r="S988" s="10" t="str">
        <f t="shared" ca="1" si="517"/>
        <v/>
      </c>
      <c r="T988" s="11" t="str">
        <f t="shared" ca="1" si="518"/>
        <v/>
      </c>
      <c r="U988" s="11" t="str">
        <f t="shared" ca="1" si="519"/>
        <v/>
      </c>
      <c r="V988" s="11" t="str">
        <f ca="1">IF(T988="","",IFERROR(VLOOKUP(VALUE(T988),'(辅)战斗时机表'!$A$4:$C$47,3,FALSE)&amp;IF(U988="","","("&amp;U988&amp;")"),"配置错误")&amp;IF(W988="",""," 或 "))</f>
        <v/>
      </c>
      <c r="W988" s="7" t="str">
        <f t="shared" ca="1" si="520"/>
        <v/>
      </c>
      <c r="X988" s="7">
        <v>4</v>
      </c>
      <c r="Y988" s="7">
        <f t="shared" ca="1" si="521"/>
        <v>1</v>
      </c>
      <c r="Z988" s="10" t="str">
        <f t="shared" ca="1" si="522"/>
        <v/>
      </c>
      <c r="AA988" s="11" t="str">
        <f t="shared" ca="1" si="523"/>
        <v/>
      </c>
      <c r="AB988" s="11" t="str">
        <f t="shared" ca="1" si="524"/>
        <v/>
      </c>
      <c r="AC988" s="11" t="str">
        <f ca="1">IF(AA988="","",IFERROR(VLOOKUP(VALUE(AA988),'(辅)战斗时机表'!$A$4:$C$47,3,FALSE)&amp;IF(AB988="","","("&amp;AB988&amp;")"),"配置错误")&amp;IF(AD988="",""," 或 "))</f>
        <v/>
      </c>
      <c r="AD988" s="7" t="str">
        <f t="shared" ca="1" si="525"/>
        <v/>
      </c>
      <c r="AE988" s="7">
        <v>5</v>
      </c>
      <c r="AF988" s="7">
        <f t="shared" ca="1" si="526"/>
        <v>1</v>
      </c>
      <c r="AG988" s="10" t="str">
        <f t="shared" ca="1" si="527"/>
        <v/>
      </c>
      <c r="AH988" s="11" t="str">
        <f t="shared" ca="1" si="528"/>
        <v/>
      </c>
      <c r="AI988" s="11" t="str">
        <f t="shared" ca="1" si="529"/>
        <v/>
      </c>
      <c r="AJ988" s="11" t="str">
        <f ca="1">IF(AH988="","",IFERROR(VLOOKUP(VALUE(AH988),'(辅)战斗时机表'!$A$4:$C$47,3,FALSE)&amp;IF(AI988="","","("&amp;AI988&amp;")"),"配置错误")&amp;IF(AK988="",""," 或 "))</f>
        <v/>
      </c>
    </row>
    <row r="989" spans="1:36" x14ac:dyDescent="0.15">
      <c r="A989" s="9" t="str">
        <f t="shared" ca="1" si="505"/>
        <v/>
      </c>
      <c r="B989" s="7" t="str">
        <f ca="1">IF(OFFSET(Buff!R$6,ROW()-6,0)="","",OFFSET(Buff!R$6,ROW()-6,0))</f>
        <v/>
      </c>
      <c r="C989" s="7">
        <v>1</v>
      </c>
      <c r="D989" s="7">
        <f t="shared" ca="1" si="506"/>
        <v>1</v>
      </c>
      <c r="E989" s="10" t="str">
        <f t="shared" ca="1" si="507"/>
        <v/>
      </c>
      <c r="F989" s="11" t="str">
        <f t="shared" ca="1" si="508"/>
        <v/>
      </c>
      <c r="G989" s="11" t="str">
        <f t="shared" ca="1" si="509"/>
        <v/>
      </c>
      <c r="H989" s="11" t="str">
        <f ca="1">IF(F989="","",IFERROR(VLOOKUP(VALUE(F989),'(辅)战斗时机表'!$A$4:$C$47,3,FALSE)&amp;IF(G989="","","("&amp;G989&amp;")"),"配置错误")&amp;IF(I989="",""," 或 "))</f>
        <v/>
      </c>
      <c r="I989" s="7" t="str">
        <f t="shared" ca="1" si="510"/>
        <v/>
      </c>
      <c r="J989" s="7">
        <v>2</v>
      </c>
      <c r="K989" s="7">
        <f t="shared" ca="1" si="511"/>
        <v>1</v>
      </c>
      <c r="L989" s="10" t="str">
        <f t="shared" ca="1" si="512"/>
        <v/>
      </c>
      <c r="M989" s="11" t="str">
        <f t="shared" ca="1" si="513"/>
        <v/>
      </c>
      <c r="N989" s="11" t="str">
        <f t="shared" ca="1" si="514"/>
        <v/>
      </c>
      <c r="O989" s="11" t="str">
        <f ca="1">IF(M989="","",IFERROR(VLOOKUP(VALUE(M989),'(辅)战斗时机表'!$A$4:$C$47,3,FALSE)&amp;IF(N989="","","("&amp;N989&amp;")"),"配置错误")&amp;IF(P989="",""," 或 "))</f>
        <v/>
      </c>
      <c r="P989" s="7" t="str">
        <f t="shared" ca="1" si="515"/>
        <v/>
      </c>
      <c r="Q989" s="7">
        <v>3</v>
      </c>
      <c r="R989" s="7">
        <f t="shared" ca="1" si="516"/>
        <v>1</v>
      </c>
      <c r="S989" s="10" t="str">
        <f t="shared" ca="1" si="517"/>
        <v/>
      </c>
      <c r="T989" s="11" t="str">
        <f t="shared" ca="1" si="518"/>
        <v/>
      </c>
      <c r="U989" s="11" t="str">
        <f t="shared" ca="1" si="519"/>
        <v/>
      </c>
      <c r="V989" s="11" t="str">
        <f ca="1">IF(T989="","",IFERROR(VLOOKUP(VALUE(T989),'(辅)战斗时机表'!$A$4:$C$47,3,FALSE)&amp;IF(U989="","","("&amp;U989&amp;")"),"配置错误")&amp;IF(W989="",""," 或 "))</f>
        <v/>
      </c>
      <c r="W989" s="7" t="str">
        <f t="shared" ca="1" si="520"/>
        <v/>
      </c>
      <c r="X989" s="7">
        <v>4</v>
      </c>
      <c r="Y989" s="7">
        <f t="shared" ca="1" si="521"/>
        <v>1</v>
      </c>
      <c r="Z989" s="10" t="str">
        <f t="shared" ca="1" si="522"/>
        <v/>
      </c>
      <c r="AA989" s="11" t="str">
        <f t="shared" ca="1" si="523"/>
        <v/>
      </c>
      <c r="AB989" s="11" t="str">
        <f t="shared" ca="1" si="524"/>
        <v/>
      </c>
      <c r="AC989" s="11" t="str">
        <f ca="1">IF(AA989="","",IFERROR(VLOOKUP(VALUE(AA989),'(辅)战斗时机表'!$A$4:$C$47,3,FALSE)&amp;IF(AB989="","","("&amp;AB989&amp;")"),"配置错误")&amp;IF(AD989="",""," 或 "))</f>
        <v/>
      </c>
      <c r="AD989" s="7" t="str">
        <f t="shared" ca="1" si="525"/>
        <v/>
      </c>
      <c r="AE989" s="7">
        <v>5</v>
      </c>
      <c r="AF989" s="7">
        <f t="shared" ca="1" si="526"/>
        <v>1</v>
      </c>
      <c r="AG989" s="10" t="str">
        <f t="shared" ca="1" si="527"/>
        <v/>
      </c>
      <c r="AH989" s="11" t="str">
        <f t="shared" ca="1" si="528"/>
        <v/>
      </c>
      <c r="AI989" s="11" t="str">
        <f t="shared" ca="1" si="529"/>
        <v/>
      </c>
      <c r="AJ989" s="11" t="str">
        <f ca="1">IF(AH989="","",IFERROR(VLOOKUP(VALUE(AH989),'(辅)战斗时机表'!$A$4:$C$47,3,FALSE)&amp;IF(AI989="","","("&amp;AI989&amp;")"),"配置错误")&amp;IF(AK989="",""," 或 "))</f>
        <v/>
      </c>
    </row>
    <row r="990" spans="1:36" x14ac:dyDescent="0.15">
      <c r="A990" s="9" t="str">
        <f t="shared" ca="1" si="505"/>
        <v/>
      </c>
      <c r="B990" s="7" t="str">
        <f ca="1">IF(OFFSET(Buff!R$6,ROW()-6,0)="","",OFFSET(Buff!R$6,ROW()-6,0))</f>
        <v/>
      </c>
      <c r="C990" s="7">
        <v>1</v>
      </c>
      <c r="D990" s="7">
        <f t="shared" ca="1" si="506"/>
        <v>1</v>
      </c>
      <c r="E990" s="10" t="str">
        <f t="shared" ca="1" si="507"/>
        <v/>
      </c>
      <c r="F990" s="11" t="str">
        <f t="shared" ca="1" si="508"/>
        <v/>
      </c>
      <c r="G990" s="11" t="str">
        <f t="shared" ca="1" si="509"/>
        <v/>
      </c>
      <c r="H990" s="11" t="str">
        <f ca="1">IF(F990="","",IFERROR(VLOOKUP(VALUE(F990),'(辅)战斗时机表'!$A$4:$C$47,3,FALSE)&amp;IF(G990="","","("&amp;G990&amp;")"),"配置错误")&amp;IF(I990="",""," 或 "))</f>
        <v/>
      </c>
      <c r="I990" s="7" t="str">
        <f t="shared" ca="1" si="510"/>
        <v/>
      </c>
      <c r="J990" s="7">
        <v>2</v>
      </c>
      <c r="K990" s="7">
        <f t="shared" ca="1" si="511"/>
        <v>1</v>
      </c>
      <c r="L990" s="10" t="str">
        <f t="shared" ca="1" si="512"/>
        <v/>
      </c>
      <c r="M990" s="11" t="str">
        <f t="shared" ca="1" si="513"/>
        <v/>
      </c>
      <c r="N990" s="11" t="str">
        <f t="shared" ca="1" si="514"/>
        <v/>
      </c>
      <c r="O990" s="11" t="str">
        <f ca="1">IF(M990="","",IFERROR(VLOOKUP(VALUE(M990),'(辅)战斗时机表'!$A$4:$C$47,3,FALSE)&amp;IF(N990="","","("&amp;N990&amp;")"),"配置错误")&amp;IF(P990="",""," 或 "))</f>
        <v/>
      </c>
      <c r="P990" s="7" t="str">
        <f t="shared" ca="1" si="515"/>
        <v/>
      </c>
      <c r="Q990" s="7">
        <v>3</v>
      </c>
      <c r="R990" s="7">
        <f t="shared" ca="1" si="516"/>
        <v>1</v>
      </c>
      <c r="S990" s="10" t="str">
        <f t="shared" ca="1" si="517"/>
        <v/>
      </c>
      <c r="T990" s="11" t="str">
        <f t="shared" ca="1" si="518"/>
        <v/>
      </c>
      <c r="U990" s="11" t="str">
        <f t="shared" ca="1" si="519"/>
        <v/>
      </c>
      <c r="V990" s="11" t="str">
        <f ca="1">IF(T990="","",IFERROR(VLOOKUP(VALUE(T990),'(辅)战斗时机表'!$A$4:$C$47,3,FALSE)&amp;IF(U990="","","("&amp;U990&amp;")"),"配置错误")&amp;IF(W990="",""," 或 "))</f>
        <v/>
      </c>
      <c r="W990" s="7" t="str">
        <f t="shared" ca="1" si="520"/>
        <v/>
      </c>
      <c r="X990" s="7">
        <v>4</v>
      </c>
      <c r="Y990" s="7">
        <f t="shared" ca="1" si="521"/>
        <v>1</v>
      </c>
      <c r="Z990" s="10" t="str">
        <f t="shared" ca="1" si="522"/>
        <v/>
      </c>
      <c r="AA990" s="11" t="str">
        <f t="shared" ca="1" si="523"/>
        <v/>
      </c>
      <c r="AB990" s="11" t="str">
        <f t="shared" ca="1" si="524"/>
        <v/>
      </c>
      <c r="AC990" s="11" t="str">
        <f ca="1">IF(AA990="","",IFERROR(VLOOKUP(VALUE(AA990),'(辅)战斗时机表'!$A$4:$C$47,3,FALSE)&amp;IF(AB990="","","("&amp;AB990&amp;")"),"配置错误")&amp;IF(AD990="",""," 或 "))</f>
        <v/>
      </c>
      <c r="AD990" s="7" t="str">
        <f t="shared" ca="1" si="525"/>
        <v/>
      </c>
      <c r="AE990" s="7">
        <v>5</v>
      </c>
      <c r="AF990" s="7">
        <f t="shared" ca="1" si="526"/>
        <v>1</v>
      </c>
      <c r="AG990" s="10" t="str">
        <f t="shared" ca="1" si="527"/>
        <v/>
      </c>
      <c r="AH990" s="11" t="str">
        <f t="shared" ca="1" si="528"/>
        <v/>
      </c>
      <c r="AI990" s="11" t="str">
        <f t="shared" ca="1" si="529"/>
        <v/>
      </c>
      <c r="AJ990" s="11" t="str">
        <f ca="1">IF(AH990="","",IFERROR(VLOOKUP(VALUE(AH990),'(辅)战斗时机表'!$A$4:$C$47,3,FALSE)&amp;IF(AI990="","","("&amp;AI990&amp;")"),"配置错误")&amp;IF(AK990="",""," 或 "))</f>
        <v/>
      </c>
    </row>
    <row r="991" spans="1:36" x14ac:dyDescent="0.15">
      <c r="A991" s="9" t="str">
        <f t="shared" ca="1" si="505"/>
        <v/>
      </c>
      <c r="B991" s="7" t="str">
        <f ca="1">IF(OFFSET(Buff!R$6,ROW()-6,0)="","",OFFSET(Buff!R$6,ROW()-6,0))</f>
        <v/>
      </c>
      <c r="C991" s="7">
        <v>1</v>
      </c>
      <c r="D991" s="7">
        <f t="shared" ca="1" si="506"/>
        <v>1</v>
      </c>
      <c r="E991" s="10" t="str">
        <f t="shared" ca="1" si="507"/>
        <v/>
      </c>
      <c r="F991" s="11" t="str">
        <f t="shared" ca="1" si="508"/>
        <v/>
      </c>
      <c r="G991" s="11" t="str">
        <f t="shared" ca="1" si="509"/>
        <v/>
      </c>
      <c r="H991" s="11" t="str">
        <f ca="1">IF(F991="","",IFERROR(VLOOKUP(VALUE(F991),'(辅)战斗时机表'!$A$4:$C$47,3,FALSE)&amp;IF(G991="","","("&amp;G991&amp;")"),"配置错误")&amp;IF(I991="",""," 或 "))</f>
        <v/>
      </c>
      <c r="I991" s="7" t="str">
        <f t="shared" ca="1" si="510"/>
        <v/>
      </c>
      <c r="J991" s="7">
        <v>2</v>
      </c>
      <c r="K991" s="7">
        <f t="shared" ca="1" si="511"/>
        <v>1</v>
      </c>
      <c r="L991" s="10" t="str">
        <f t="shared" ca="1" si="512"/>
        <v/>
      </c>
      <c r="M991" s="11" t="str">
        <f t="shared" ca="1" si="513"/>
        <v/>
      </c>
      <c r="N991" s="11" t="str">
        <f t="shared" ca="1" si="514"/>
        <v/>
      </c>
      <c r="O991" s="11" t="str">
        <f ca="1">IF(M991="","",IFERROR(VLOOKUP(VALUE(M991),'(辅)战斗时机表'!$A$4:$C$47,3,FALSE)&amp;IF(N991="","","("&amp;N991&amp;")"),"配置错误")&amp;IF(P991="",""," 或 "))</f>
        <v/>
      </c>
      <c r="P991" s="7" t="str">
        <f t="shared" ca="1" si="515"/>
        <v/>
      </c>
      <c r="Q991" s="7">
        <v>3</v>
      </c>
      <c r="R991" s="7">
        <f t="shared" ca="1" si="516"/>
        <v>1</v>
      </c>
      <c r="S991" s="10" t="str">
        <f t="shared" ca="1" si="517"/>
        <v/>
      </c>
      <c r="T991" s="11" t="str">
        <f t="shared" ca="1" si="518"/>
        <v/>
      </c>
      <c r="U991" s="11" t="str">
        <f t="shared" ca="1" si="519"/>
        <v/>
      </c>
      <c r="V991" s="11" t="str">
        <f ca="1">IF(T991="","",IFERROR(VLOOKUP(VALUE(T991),'(辅)战斗时机表'!$A$4:$C$47,3,FALSE)&amp;IF(U991="","","("&amp;U991&amp;")"),"配置错误")&amp;IF(W991="",""," 或 "))</f>
        <v/>
      </c>
      <c r="W991" s="7" t="str">
        <f t="shared" ca="1" si="520"/>
        <v/>
      </c>
      <c r="X991" s="7">
        <v>4</v>
      </c>
      <c r="Y991" s="7">
        <f t="shared" ca="1" si="521"/>
        <v>1</v>
      </c>
      <c r="Z991" s="10" t="str">
        <f t="shared" ca="1" si="522"/>
        <v/>
      </c>
      <c r="AA991" s="11" t="str">
        <f t="shared" ca="1" si="523"/>
        <v/>
      </c>
      <c r="AB991" s="11" t="str">
        <f t="shared" ca="1" si="524"/>
        <v/>
      </c>
      <c r="AC991" s="11" t="str">
        <f ca="1">IF(AA991="","",IFERROR(VLOOKUP(VALUE(AA991),'(辅)战斗时机表'!$A$4:$C$47,3,FALSE)&amp;IF(AB991="","","("&amp;AB991&amp;")"),"配置错误")&amp;IF(AD991="",""," 或 "))</f>
        <v/>
      </c>
      <c r="AD991" s="7" t="str">
        <f t="shared" ca="1" si="525"/>
        <v/>
      </c>
      <c r="AE991" s="7">
        <v>5</v>
      </c>
      <c r="AF991" s="7">
        <f t="shared" ca="1" si="526"/>
        <v>1</v>
      </c>
      <c r="AG991" s="10" t="str">
        <f t="shared" ca="1" si="527"/>
        <v/>
      </c>
      <c r="AH991" s="11" t="str">
        <f t="shared" ca="1" si="528"/>
        <v/>
      </c>
      <c r="AI991" s="11" t="str">
        <f t="shared" ca="1" si="529"/>
        <v/>
      </c>
      <c r="AJ991" s="11" t="str">
        <f ca="1">IF(AH991="","",IFERROR(VLOOKUP(VALUE(AH991),'(辅)战斗时机表'!$A$4:$C$47,3,FALSE)&amp;IF(AI991="","","("&amp;AI991&amp;")"),"配置错误")&amp;IF(AK991="",""," 或 "))</f>
        <v/>
      </c>
    </row>
    <row r="992" spans="1:36" x14ac:dyDescent="0.15">
      <c r="A992" s="9" t="str">
        <f t="shared" ca="1" si="505"/>
        <v/>
      </c>
      <c r="B992" s="7" t="str">
        <f ca="1">IF(OFFSET(Buff!R$6,ROW()-6,0)="","",OFFSET(Buff!R$6,ROW()-6,0))</f>
        <v/>
      </c>
      <c r="C992" s="7">
        <v>1</v>
      </c>
      <c r="D992" s="7">
        <f t="shared" ca="1" si="506"/>
        <v>1</v>
      </c>
      <c r="E992" s="10" t="str">
        <f t="shared" ca="1" si="507"/>
        <v/>
      </c>
      <c r="F992" s="11" t="str">
        <f t="shared" ca="1" si="508"/>
        <v/>
      </c>
      <c r="G992" s="11" t="str">
        <f t="shared" ca="1" si="509"/>
        <v/>
      </c>
      <c r="H992" s="11" t="str">
        <f ca="1">IF(F992="","",IFERROR(VLOOKUP(VALUE(F992),'(辅)战斗时机表'!$A$4:$C$47,3,FALSE)&amp;IF(G992="","","("&amp;G992&amp;")"),"配置错误")&amp;IF(I992="",""," 或 "))</f>
        <v/>
      </c>
      <c r="I992" s="7" t="str">
        <f t="shared" ca="1" si="510"/>
        <v/>
      </c>
      <c r="J992" s="7">
        <v>2</v>
      </c>
      <c r="K992" s="7">
        <f t="shared" ca="1" si="511"/>
        <v>1</v>
      </c>
      <c r="L992" s="10" t="str">
        <f t="shared" ca="1" si="512"/>
        <v/>
      </c>
      <c r="M992" s="11" t="str">
        <f t="shared" ca="1" si="513"/>
        <v/>
      </c>
      <c r="N992" s="11" t="str">
        <f t="shared" ca="1" si="514"/>
        <v/>
      </c>
      <c r="O992" s="11" t="str">
        <f ca="1">IF(M992="","",IFERROR(VLOOKUP(VALUE(M992),'(辅)战斗时机表'!$A$4:$C$47,3,FALSE)&amp;IF(N992="","","("&amp;N992&amp;")"),"配置错误")&amp;IF(P992="",""," 或 "))</f>
        <v/>
      </c>
      <c r="P992" s="7" t="str">
        <f t="shared" ca="1" si="515"/>
        <v/>
      </c>
      <c r="Q992" s="7">
        <v>3</v>
      </c>
      <c r="R992" s="7">
        <f t="shared" ca="1" si="516"/>
        <v>1</v>
      </c>
      <c r="S992" s="10" t="str">
        <f t="shared" ca="1" si="517"/>
        <v/>
      </c>
      <c r="T992" s="11" t="str">
        <f t="shared" ca="1" si="518"/>
        <v/>
      </c>
      <c r="U992" s="11" t="str">
        <f t="shared" ca="1" si="519"/>
        <v/>
      </c>
      <c r="V992" s="11" t="str">
        <f ca="1">IF(T992="","",IFERROR(VLOOKUP(VALUE(T992),'(辅)战斗时机表'!$A$4:$C$47,3,FALSE)&amp;IF(U992="","","("&amp;U992&amp;")"),"配置错误")&amp;IF(W992="",""," 或 "))</f>
        <v/>
      </c>
      <c r="W992" s="7" t="str">
        <f t="shared" ca="1" si="520"/>
        <v/>
      </c>
      <c r="X992" s="7">
        <v>4</v>
      </c>
      <c r="Y992" s="7">
        <f t="shared" ca="1" si="521"/>
        <v>1</v>
      </c>
      <c r="Z992" s="10" t="str">
        <f t="shared" ca="1" si="522"/>
        <v/>
      </c>
      <c r="AA992" s="11" t="str">
        <f t="shared" ca="1" si="523"/>
        <v/>
      </c>
      <c r="AB992" s="11" t="str">
        <f t="shared" ca="1" si="524"/>
        <v/>
      </c>
      <c r="AC992" s="11" t="str">
        <f ca="1">IF(AA992="","",IFERROR(VLOOKUP(VALUE(AA992),'(辅)战斗时机表'!$A$4:$C$47,3,FALSE)&amp;IF(AB992="","","("&amp;AB992&amp;")"),"配置错误")&amp;IF(AD992="",""," 或 "))</f>
        <v/>
      </c>
      <c r="AD992" s="7" t="str">
        <f t="shared" ca="1" si="525"/>
        <v/>
      </c>
      <c r="AE992" s="7">
        <v>5</v>
      </c>
      <c r="AF992" s="7">
        <f t="shared" ca="1" si="526"/>
        <v>1</v>
      </c>
      <c r="AG992" s="10" t="str">
        <f t="shared" ca="1" si="527"/>
        <v/>
      </c>
      <c r="AH992" s="11" t="str">
        <f t="shared" ca="1" si="528"/>
        <v/>
      </c>
      <c r="AI992" s="11" t="str">
        <f t="shared" ca="1" si="529"/>
        <v/>
      </c>
      <c r="AJ992" s="11" t="str">
        <f ca="1">IF(AH992="","",IFERROR(VLOOKUP(VALUE(AH992),'(辅)战斗时机表'!$A$4:$C$47,3,FALSE)&amp;IF(AI992="","","("&amp;AI992&amp;")"),"配置错误")&amp;IF(AK992="",""," 或 "))</f>
        <v/>
      </c>
    </row>
    <row r="993" spans="1:36" x14ac:dyDescent="0.15">
      <c r="A993" s="9" t="str">
        <f t="shared" ca="1" si="505"/>
        <v/>
      </c>
      <c r="B993" s="7" t="str">
        <f ca="1">IF(OFFSET(Buff!R$6,ROW()-6,0)="","",OFFSET(Buff!R$6,ROW()-6,0))</f>
        <v/>
      </c>
      <c r="C993" s="7">
        <v>1</v>
      </c>
      <c r="D993" s="7">
        <f t="shared" ca="1" si="506"/>
        <v>1</v>
      </c>
      <c r="E993" s="10" t="str">
        <f t="shared" ca="1" si="507"/>
        <v/>
      </c>
      <c r="F993" s="11" t="str">
        <f t="shared" ca="1" si="508"/>
        <v/>
      </c>
      <c r="G993" s="11" t="str">
        <f t="shared" ca="1" si="509"/>
        <v/>
      </c>
      <c r="H993" s="11" t="str">
        <f ca="1">IF(F993="","",IFERROR(VLOOKUP(VALUE(F993),'(辅)战斗时机表'!$A$4:$C$47,3,FALSE)&amp;IF(G993="","","("&amp;G993&amp;")"),"配置错误")&amp;IF(I993="",""," 或 "))</f>
        <v/>
      </c>
      <c r="I993" s="7" t="str">
        <f t="shared" ca="1" si="510"/>
        <v/>
      </c>
      <c r="J993" s="7">
        <v>2</v>
      </c>
      <c r="K993" s="7">
        <f t="shared" ca="1" si="511"/>
        <v>1</v>
      </c>
      <c r="L993" s="10" t="str">
        <f t="shared" ca="1" si="512"/>
        <v/>
      </c>
      <c r="M993" s="11" t="str">
        <f t="shared" ca="1" si="513"/>
        <v/>
      </c>
      <c r="N993" s="11" t="str">
        <f t="shared" ca="1" si="514"/>
        <v/>
      </c>
      <c r="O993" s="11" t="str">
        <f ca="1">IF(M993="","",IFERROR(VLOOKUP(VALUE(M993),'(辅)战斗时机表'!$A$4:$C$47,3,FALSE)&amp;IF(N993="","","("&amp;N993&amp;")"),"配置错误")&amp;IF(P993="",""," 或 "))</f>
        <v/>
      </c>
      <c r="P993" s="7" t="str">
        <f t="shared" ca="1" si="515"/>
        <v/>
      </c>
      <c r="Q993" s="7">
        <v>3</v>
      </c>
      <c r="R993" s="7">
        <f t="shared" ca="1" si="516"/>
        <v>1</v>
      </c>
      <c r="S993" s="10" t="str">
        <f t="shared" ca="1" si="517"/>
        <v/>
      </c>
      <c r="T993" s="11" t="str">
        <f t="shared" ca="1" si="518"/>
        <v/>
      </c>
      <c r="U993" s="11" t="str">
        <f t="shared" ca="1" si="519"/>
        <v/>
      </c>
      <c r="V993" s="11" t="str">
        <f ca="1">IF(T993="","",IFERROR(VLOOKUP(VALUE(T993),'(辅)战斗时机表'!$A$4:$C$47,3,FALSE)&amp;IF(U993="","","("&amp;U993&amp;")"),"配置错误")&amp;IF(W993="",""," 或 "))</f>
        <v/>
      </c>
      <c r="W993" s="7" t="str">
        <f t="shared" ca="1" si="520"/>
        <v/>
      </c>
      <c r="X993" s="7">
        <v>4</v>
      </c>
      <c r="Y993" s="7">
        <f t="shared" ca="1" si="521"/>
        <v>1</v>
      </c>
      <c r="Z993" s="10" t="str">
        <f t="shared" ca="1" si="522"/>
        <v/>
      </c>
      <c r="AA993" s="11" t="str">
        <f t="shared" ca="1" si="523"/>
        <v/>
      </c>
      <c r="AB993" s="11" t="str">
        <f t="shared" ca="1" si="524"/>
        <v/>
      </c>
      <c r="AC993" s="11" t="str">
        <f ca="1">IF(AA993="","",IFERROR(VLOOKUP(VALUE(AA993),'(辅)战斗时机表'!$A$4:$C$47,3,FALSE)&amp;IF(AB993="","","("&amp;AB993&amp;")"),"配置错误")&amp;IF(AD993="",""," 或 "))</f>
        <v/>
      </c>
      <c r="AD993" s="7" t="str">
        <f t="shared" ca="1" si="525"/>
        <v/>
      </c>
      <c r="AE993" s="7">
        <v>5</v>
      </c>
      <c r="AF993" s="7">
        <f t="shared" ca="1" si="526"/>
        <v>1</v>
      </c>
      <c r="AG993" s="10" t="str">
        <f t="shared" ca="1" si="527"/>
        <v/>
      </c>
      <c r="AH993" s="11" t="str">
        <f t="shared" ca="1" si="528"/>
        <v/>
      </c>
      <c r="AI993" s="11" t="str">
        <f t="shared" ca="1" si="529"/>
        <v/>
      </c>
      <c r="AJ993" s="11" t="str">
        <f ca="1">IF(AH993="","",IFERROR(VLOOKUP(VALUE(AH993),'(辅)战斗时机表'!$A$4:$C$47,3,FALSE)&amp;IF(AI993="","","("&amp;AI993&amp;")"),"配置错误")&amp;IF(AK993="",""," 或 "))</f>
        <v/>
      </c>
    </row>
    <row r="994" spans="1:36" x14ac:dyDescent="0.15">
      <c r="A994" s="9" t="str">
        <f t="shared" ca="1" si="505"/>
        <v/>
      </c>
      <c r="B994" s="7" t="str">
        <f ca="1">IF(OFFSET(Buff!R$6,ROW()-6,0)="","",OFFSET(Buff!R$6,ROW()-6,0))</f>
        <v/>
      </c>
      <c r="C994" s="7">
        <v>1</v>
      </c>
      <c r="D994" s="7">
        <f t="shared" ca="1" si="506"/>
        <v>1</v>
      </c>
      <c r="E994" s="10" t="str">
        <f t="shared" ca="1" si="507"/>
        <v/>
      </c>
      <c r="F994" s="11" t="str">
        <f t="shared" ca="1" si="508"/>
        <v/>
      </c>
      <c r="G994" s="11" t="str">
        <f t="shared" ca="1" si="509"/>
        <v/>
      </c>
      <c r="H994" s="11" t="str">
        <f ca="1">IF(F994="","",IFERROR(VLOOKUP(VALUE(F994),'(辅)战斗时机表'!$A$4:$C$47,3,FALSE)&amp;IF(G994="","","("&amp;G994&amp;")"),"配置错误")&amp;IF(I994="",""," 或 "))</f>
        <v/>
      </c>
      <c r="I994" s="7" t="str">
        <f t="shared" ca="1" si="510"/>
        <v/>
      </c>
      <c r="J994" s="7">
        <v>2</v>
      </c>
      <c r="K994" s="7">
        <f t="shared" ca="1" si="511"/>
        <v>1</v>
      </c>
      <c r="L994" s="10" t="str">
        <f t="shared" ca="1" si="512"/>
        <v/>
      </c>
      <c r="M994" s="11" t="str">
        <f t="shared" ca="1" si="513"/>
        <v/>
      </c>
      <c r="N994" s="11" t="str">
        <f t="shared" ca="1" si="514"/>
        <v/>
      </c>
      <c r="O994" s="11" t="str">
        <f ca="1">IF(M994="","",IFERROR(VLOOKUP(VALUE(M994),'(辅)战斗时机表'!$A$4:$C$47,3,FALSE)&amp;IF(N994="","","("&amp;N994&amp;")"),"配置错误")&amp;IF(P994="",""," 或 "))</f>
        <v/>
      </c>
      <c r="P994" s="7" t="str">
        <f t="shared" ca="1" si="515"/>
        <v/>
      </c>
      <c r="Q994" s="7">
        <v>3</v>
      </c>
      <c r="R994" s="7">
        <f t="shared" ca="1" si="516"/>
        <v>1</v>
      </c>
      <c r="S994" s="10" t="str">
        <f t="shared" ca="1" si="517"/>
        <v/>
      </c>
      <c r="T994" s="11" t="str">
        <f t="shared" ca="1" si="518"/>
        <v/>
      </c>
      <c r="U994" s="11" t="str">
        <f t="shared" ca="1" si="519"/>
        <v/>
      </c>
      <c r="V994" s="11" t="str">
        <f ca="1">IF(T994="","",IFERROR(VLOOKUP(VALUE(T994),'(辅)战斗时机表'!$A$4:$C$47,3,FALSE)&amp;IF(U994="","","("&amp;U994&amp;")"),"配置错误")&amp;IF(W994="",""," 或 "))</f>
        <v/>
      </c>
      <c r="W994" s="7" t="str">
        <f t="shared" ca="1" si="520"/>
        <v/>
      </c>
      <c r="X994" s="7">
        <v>4</v>
      </c>
      <c r="Y994" s="7">
        <f t="shared" ca="1" si="521"/>
        <v>1</v>
      </c>
      <c r="Z994" s="10" t="str">
        <f t="shared" ca="1" si="522"/>
        <v/>
      </c>
      <c r="AA994" s="11" t="str">
        <f t="shared" ca="1" si="523"/>
        <v/>
      </c>
      <c r="AB994" s="11" t="str">
        <f t="shared" ca="1" si="524"/>
        <v/>
      </c>
      <c r="AC994" s="11" t="str">
        <f ca="1">IF(AA994="","",IFERROR(VLOOKUP(VALUE(AA994),'(辅)战斗时机表'!$A$4:$C$47,3,FALSE)&amp;IF(AB994="","","("&amp;AB994&amp;")"),"配置错误")&amp;IF(AD994="",""," 或 "))</f>
        <v/>
      </c>
      <c r="AD994" s="7" t="str">
        <f t="shared" ca="1" si="525"/>
        <v/>
      </c>
      <c r="AE994" s="7">
        <v>5</v>
      </c>
      <c r="AF994" s="7">
        <f t="shared" ca="1" si="526"/>
        <v>1</v>
      </c>
      <c r="AG994" s="10" t="str">
        <f t="shared" ca="1" si="527"/>
        <v/>
      </c>
      <c r="AH994" s="11" t="str">
        <f t="shared" ca="1" si="528"/>
        <v/>
      </c>
      <c r="AI994" s="11" t="str">
        <f t="shared" ca="1" si="529"/>
        <v/>
      </c>
      <c r="AJ994" s="11" t="str">
        <f ca="1">IF(AH994="","",IFERROR(VLOOKUP(VALUE(AH994),'(辅)战斗时机表'!$A$4:$C$47,3,FALSE)&amp;IF(AI994="","","("&amp;AI994&amp;")"),"配置错误")&amp;IF(AK994="",""," 或 "))</f>
        <v/>
      </c>
    </row>
    <row r="995" spans="1:36" x14ac:dyDescent="0.15">
      <c r="A995" s="9" t="str">
        <f t="shared" ca="1" si="505"/>
        <v/>
      </c>
      <c r="B995" s="7" t="str">
        <f ca="1">IF(OFFSET(Buff!R$6,ROW()-6,0)="","",OFFSET(Buff!R$6,ROW()-6,0))</f>
        <v/>
      </c>
      <c r="C995" s="7">
        <v>1</v>
      </c>
      <c r="D995" s="7">
        <f t="shared" ca="1" si="506"/>
        <v>1</v>
      </c>
      <c r="E995" s="10" t="str">
        <f t="shared" ca="1" si="507"/>
        <v/>
      </c>
      <c r="F995" s="11" t="str">
        <f t="shared" ca="1" si="508"/>
        <v/>
      </c>
      <c r="G995" s="11" t="str">
        <f t="shared" ca="1" si="509"/>
        <v/>
      </c>
      <c r="H995" s="11" t="str">
        <f ca="1">IF(F995="","",IFERROR(VLOOKUP(VALUE(F995),'(辅)战斗时机表'!$A$4:$C$47,3,FALSE)&amp;IF(G995="","","("&amp;G995&amp;")"),"配置错误")&amp;IF(I995="",""," 或 "))</f>
        <v/>
      </c>
      <c r="I995" s="7" t="str">
        <f t="shared" ca="1" si="510"/>
        <v/>
      </c>
      <c r="J995" s="7">
        <v>2</v>
      </c>
      <c r="K995" s="7">
        <f t="shared" ca="1" si="511"/>
        <v>1</v>
      </c>
      <c r="L995" s="10" t="str">
        <f t="shared" ca="1" si="512"/>
        <v/>
      </c>
      <c r="M995" s="11" t="str">
        <f t="shared" ca="1" si="513"/>
        <v/>
      </c>
      <c r="N995" s="11" t="str">
        <f t="shared" ca="1" si="514"/>
        <v/>
      </c>
      <c r="O995" s="11" t="str">
        <f ca="1">IF(M995="","",IFERROR(VLOOKUP(VALUE(M995),'(辅)战斗时机表'!$A$4:$C$47,3,FALSE)&amp;IF(N995="","","("&amp;N995&amp;")"),"配置错误")&amp;IF(P995="",""," 或 "))</f>
        <v/>
      </c>
      <c r="P995" s="7" t="str">
        <f t="shared" ca="1" si="515"/>
        <v/>
      </c>
      <c r="Q995" s="7">
        <v>3</v>
      </c>
      <c r="R995" s="7">
        <f t="shared" ca="1" si="516"/>
        <v>1</v>
      </c>
      <c r="S995" s="10" t="str">
        <f t="shared" ca="1" si="517"/>
        <v/>
      </c>
      <c r="T995" s="11" t="str">
        <f t="shared" ca="1" si="518"/>
        <v/>
      </c>
      <c r="U995" s="11" t="str">
        <f t="shared" ca="1" si="519"/>
        <v/>
      </c>
      <c r="V995" s="11" t="str">
        <f ca="1">IF(T995="","",IFERROR(VLOOKUP(VALUE(T995),'(辅)战斗时机表'!$A$4:$C$47,3,FALSE)&amp;IF(U995="","","("&amp;U995&amp;")"),"配置错误")&amp;IF(W995="",""," 或 "))</f>
        <v/>
      </c>
      <c r="W995" s="7" t="str">
        <f t="shared" ca="1" si="520"/>
        <v/>
      </c>
      <c r="X995" s="7">
        <v>4</v>
      </c>
      <c r="Y995" s="7">
        <f t="shared" ca="1" si="521"/>
        <v>1</v>
      </c>
      <c r="Z995" s="10" t="str">
        <f t="shared" ca="1" si="522"/>
        <v/>
      </c>
      <c r="AA995" s="11" t="str">
        <f t="shared" ca="1" si="523"/>
        <v/>
      </c>
      <c r="AB995" s="11" t="str">
        <f t="shared" ca="1" si="524"/>
        <v/>
      </c>
      <c r="AC995" s="11" t="str">
        <f ca="1">IF(AA995="","",IFERROR(VLOOKUP(VALUE(AA995),'(辅)战斗时机表'!$A$4:$C$47,3,FALSE)&amp;IF(AB995="","","("&amp;AB995&amp;")"),"配置错误")&amp;IF(AD995="",""," 或 "))</f>
        <v/>
      </c>
      <c r="AD995" s="7" t="str">
        <f t="shared" ca="1" si="525"/>
        <v/>
      </c>
      <c r="AE995" s="7">
        <v>5</v>
      </c>
      <c r="AF995" s="7">
        <f t="shared" ca="1" si="526"/>
        <v>1</v>
      </c>
      <c r="AG995" s="10" t="str">
        <f t="shared" ca="1" si="527"/>
        <v/>
      </c>
      <c r="AH995" s="11" t="str">
        <f t="shared" ca="1" si="528"/>
        <v/>
      </c>
      <c r="AI995" s="11" t="str">
        <f t="shared" ca="1" si="529"/>
        <v/>
      </c>
      <c r="AJ995" s="11" t="str">
        <f ca="1">IF(AH995="","",IFERROR(VLOOKUP(VALUE(AH995),'(辅)战斗时机表'!$A$4:$C$47,3,FALSE)&amp;IF(AI995="","","("&amp;AI995&amp;")"),"配置错误")&amp;IF(AK995="",""," 或 "))</f>
        <v/>
      </c>
    </row>
    <row r="996" spans="1:36" x14ac:dyDescent="0.15">
      <c r="A996" s="9" t="str">
        <f t="shared" ca="1" si="505"/>
        <v/>
      </c>
      <c r="B996" s="7" t="str">
        <f ca="1">IF(OFFSET(Buff!R$6,ROW()-6,0)="","",OFFSET(Buff!R$6,ROW()-6,0))</f>
        <v/>
      </c>
      <c r="C996" s="7">
        <v>1</v>
      </c>
      <c r="D996" s="7">
        <f t="shared" ca="1" si="506"/>
        <v>1</v>
      </c>
      <c r="E996" s="10" t="str">
        <f t="shared" ca="1" si="507"/>
        <v/>
      </c>
      <c r="F996" s="11" t="str">
        <f t="shared" ca="1" si="508"/>
        <v/>
      </c>
      <c r="G996" s="11" t="str">
        <f t="shared" ca="1" si="509"/>
        <v/>
      </c>
      <c r="H996" s="11" t="str">
        <f ca="1">IF(F996="","",IFERROR(VLOOKUP(VALUE(F996),'(辅)战斗时机表'!$A$4:$C$47,3,FALSE)&amp;IF(G996="","","("&amp;G996&amp;")"),"配置错误")&amp;IF(I996="",""," 或 "))</f>
        <v/>
      </c>
      <c r="I996" s="7" t="str">
        <f t="shared" ca="1" si="510"/>
        <v/>
      </c>
      <c r="J996" s="7">
        <v>2</v>
      </c>
      <c r="K996" s="7">
        <f t="shared" ca="1" si="511"/>
        <v>1</v>
      </c>
      <c r="L996" s="10" t="str">
        <f t="shared" ca="1" si="512"/>
        <v/>
      </c>
      <c r="M996" s="11" t="str">
        <f t="shared" ca="1" si="513"/>
        <v/>
      </c>
      <c r="N996" s="11" t="str">
        <f t="shared" ca="1" si="514"/>
        <v/>
      </c>
      <c r="O996" s="11" t="str">
        <f ca="1">IF(M996="","",IFERROR(VLOOKUP(VALUE(M996),'(辅)战斗时机表'!$A$4:$C$47,3,FALSE)&amp;IF(N996="","","("&amp;N996&amp;")"),"配置错误")&amp;IF(P996="",""," 或 "))</f>
        <v/>
      </c>
      <c r="P996" s="7" t="str">
        <f t="shared" ca="1" si="515"/>
        <v/>
      </c>
      <c r="Q996" s="7">
        <v>3</v>
      </c>
      <c r="R996" s="7">
        <f t="shared" ca="1" si="516"/>
        <v>1</v>
      </c>
      <c r="S996" s="10" t="str">
        <f t="shared" ca="1" si="517"/>
        <v/>
      </c>
      <c r="T996" s="11" t="str">
        <f t="shared" ca="1" si="518"/>
        <v/>
      </c>
      <c r="U996" s="11" t="str">
        <f t="shared" ca="1" si="519"/>
        <v/>
      </c>
      <c r="V996" s="11" t="str">
        <f ca="1">IF(T996="","",IFERROR(VLOOKUP(VALUE(T996),'(辅)战斗时机表'!$A$4:$C$47,3,FALSE)&amp;IF(U996="","","("&amp;U996&amp;")"),"配置错误")&amp;IF(W996="",""," 或 "))</f>
        <v/>
      </c>
      <c r="W996" s="7" t="str">
        <f t="shared" ca="1" si="520"/>
        <v/>
      </c>
      <c r="X996" s="7">
        <v>4</v>
      </c>
      <c r="Y996" s="7">
        <f t="shared" ca="1" si="521"/>
        <v>1</v>
      </c>
      <c r="Z996" s="10" t="str">
        <f t="shared" ca="1" si="522"/>
        <v/>
      </c>
      <c r="AA996" s="11" t="str">
        <f t="shared" ca="1" si="523"/>
        <v/>
      </c>
      <c r="AB996" s="11" t="str">
        <f t="shared" ca="1" si="524"/>
        <v/>
      </c>
      <c r="AC996" s="11" t="str">
        <f ca="1">IF(AA996="","",IFERROR(VLOOKUP(VALUE(AA996),'(辅)战斗时机表'!$A$4:$C$47,3,FALSE)&amp;IF(AB996="","","("&amp;AB996&amp;")"),"配置错误")&amp;IF(AD996="",""," 或 "))</f>
        <v/>
      </c>
      <c r="AD996" s="7" t="str">
        <f t="shared" ca="1" si="525"/>
        <v/>
      </c>
      <c r="AE996" s="7">
        <v>5</v>
      </c>
      <c r="AF996" s="7">
        <f t="shared" ca="1" si="526"/>
        <v>1</v>
      </c>
      <c r="AG996" s="10" t="str">
        <f t="shared" ca="1" si="527"/>
        <v/>
      </c>
      <c r="AH996" s="11" t="str">
        <f t="shared" ca="1" si="528"/>
        <v/>
      </c>
      <c r="AI996" s="11" t="str">
        <f t="shared" ca="1" si="529"/>
        <v/>
      </c>
      <c r="AJ996" s="11" t="str">
        <f ca="1">IF(AH996="","",IFERROR(VLOOKUP(VALUE(AH996),'(辅)战斗时机表'!$A$4:$C$47,3,FALSE)&amp;IF(AI996="","","("&amp;AI996&amp;")"),"配置错误")&amp;IF(AK996="",""," 或 "))</f>
        <v/>
      </c>
    </row>
    <row r="997" spans="1:36" x14ac:dyDescent="0.15">
      <c r="A997" s="9" t="str">
        <f t="shared" ca="1" si="505"/>
        <v/>
      </c>
      <c r="B997" s="7" t="str">
        <f ca="1">IF(OFFSET(Buff!R$6,ROW()-6,0)="","",OFFSET(Buff!R$6,ROW()-6,0))</f>
        <v/>
      </c>
      <c r="C997" s="7">
        <v>1</v>
      </c>
      <c r="D997" s="7">
        <f t="shared" ca="1" si="506"/>
        <v>1</v>
      </c>
      <c r="E997" s="10" t="str">
        <f t="shared" ca="1" si="507"/>
        <v/>
      </c>
      <c r="F997" s="11" t="str">
        <f t="shared" ca="1" si="508"/>
        <v/>
      </c>
      <c r="G997" s="11" t="str">
        <f t="shared" ca="1" si="509"/>
        <v/>
      </c>
      <c r="H997" s="11" t="str">
        <f ca="1">IF(F997="","",IFERROR(VLOOKUP(VALUE(F997),'(辅)战斗时机表'!$A$4:$C$47,3,FALSE)&amp;IF(G997="","","("&amp;G997&amp;")"),"配置错误")&amp;IF(I997="",""," 或 "))</f>
        <v/>
      </c>
      <c r="I997" s="7" t="str">
        <f t="shared" ca="1" si="510"/>
        <v/>
      </c>
      <c r="J997" s="7">
        <v>2</v>
      </c>
      <c r="K997" s="7">
        <f t="shared" ca="1" si="511"/>
        <v>1</v>
      </c>
      <c r="L997" s="10" t="str">
        <f t="shared" ca="1" si="512"/>
        <v/>
      </c>
      <c r="M997" s="11" t="str">
        <f t="shared" ca="1" si="513"/>
        <v/>
      </c>
      <c r="N997" s="11" t="str">
        <f t="shared" ca="1" si="514"/>
        <v/>
      </c>
      <c r="O997" s="11" t="str">
        <f ca="1">IF(M997="","",IFERROR(VLOOKUP(VALUE(M997),'(辅)战斗时机表'!$A$4:$C$47,3,FALSE)&amp;IF(N997="","","("&amp;N997&amp;")"),"配置错误")&amp;IF(P997="",""," 或 "))</f>
        <v/>
      </c>
      <c r="P997" s="7" t="str">
        <f t="shared" ca="1" si="515"/>
        <v/>
      </c>
      <c r="Q997" s="7">
        <v>3</v>
      </c>
      <c r="R997" s="7">
        <f t="shared" ca="1" si="516"/>
        <v>1</v>
      </c>
      <c r="S997" s="10" t="str">
        <f t="shared" ca="1" si="517"/>
        <v/>
      </c>
      <c r="T997" s="11" t="str">
        <f t="shared" ca="1" si="518"/>
        <v/>
      </c>
      <c r="U997" s="11" t="str">
        <f t="shared" ca="1" si="519"/>
        <v/>
      </c>
      <c r="V997" s="11" t="str">
        <f ca="1">IF(T997="","",IFERROR(VLOOKUP(VALUE(T997),'(辅)战斗时机表'!$A$4:$C$47,3,FALSE)&amp;IF(U997="","","("&amp;U997&amp;")"),"配置错误")&amp;IF(W997="",""," 或 "))</f>
        <v/>
      </c>
      <c r="W997" s="7" t="str">
        <f t="shared" ca="1" si="520"/>
        <v/>
      </c>
      <c r="X997" s="7">
        <v>4</v>
      </c>
      <c r="Y997" s="7">
        <f t="shared" ca="1" si="521"/>
        <v>1</v>
      </c>
      <c r="Z997" s="10" t="str">
        <f t="shared" ca="1" si="522"/>
        <v/>
      </c>
      <c r="AA997" s="11" t="str">
        <f t="shared" ca="1" si="523"/>
        <v/>
      </c>
      <c r="AB997" s="11" t="str">
        <f t="shared" ca="1" si="524"/>
        <v/>
      </c>
      <c r="AC997" s="11" t="str">
        <f ca="1">IF(AA997="","",IFERROR(VLOOKUP(VALUE(AA997),'(辅)战斗时机表'!$A$4:$C$47,3,FALSE)&amp;IF(AB997="","","("&amp;AB997&amp;")"),"配置错误")&amp;IF(AD997="",""," 或 "))</f>
        <v/>
      </c>
      <c r="AD997" s="7" t="str">
        <f t="shared" ca="1" si="525"/>
        <v/>
      </c>
      <c r="AE997" s="7">
        <v>5</v>
      </c>
      <c r="AF997" s="7">
        <f t="shared" ca="1" si="526"/>
        <v>1</v>
      </c>
      <c r="AG997" s="10" t="str">
        <f t="shared" ca="1" si="527"/>
        <v/>
      </c>
      <c r="AH997" s="11" t="str">
        <f t="shared" ca="1" si="528"/>
        <v/>
      </c>
      <c r="AI997" s="11" t="str">
        <f t="shared" ca="1" si="529"/>
        <v/>
      </c>
      <c r="AJ997" s="11" t="str">
        <f ca="1">IF(AH997="","",IFERROR(VLOOKUP(VALUE(AH997),'(辅)战斗时机表'!$A$4:$C$47,3,FALSE)&amp;IF(AI997="","","("&amp;AI997&amp;")"),"配置错误")&amp;IF(AK997="",""," 或 "))</f>
        <v/>
      </c>
    </row>
    <row r="998" spans="1:36" x14ac:dyDescent="0.15">
      <c r="A998" s="9" t="str">
        <f t="shared" ca="1" si="505"/>
        <v/>
      </c>
      <c r="B998" s="7" t="str">
        <f ca="1">IF(OFFSET(Buff!R$6,ROW()-6,0)="","",OFFSET(Buff!R$6,ROW()-6,0))</f>
        <v/>
      </c>
      <c r="C998" s="7">
        <v>1</v>
      </c>
      <c r="D998" s="7">
        <f t="shared" ca="1" si="506"/>
        <v>1</v>
      </c>
      <c r="E998" s="10" t="str">
        <f t="shared" ca="1" si="507"/>
        <v/>
      </c>
      <c r="F998" s="11" t="str">
        <f t="shared" ca="1" si="508"/>
        <v/>
      </c>
      <c r="G998" s="11" t="str">
        <f t="shared" ca="1" si="509"/>
        <v/>
      </c>
      <c r="H998" s="11" t="str">
        <f ca="1">IF(F998="","",IFERROR(VLOOKUP(VALUE(F998),'(辅)战斗时机表'!$A$4:$C$47,3,FALSE)&amp;IF(G998="","","("&amp;G998&amp;")"),"配置错误")&amp;IF(I998="",""," 或 "))</f>
        <v/>
      </c>
      <c r="I998" s="7" t="str">
        <f t="shared" ca="1" si="510"/>
        <v/>
      </c>
      <c r="J998" s="7">
        <v>2</v>
      </c>
      <c r="K998" s="7">
        <f t="shared" ca="1" si="511"/>
        <v>1</v>
      </c>
      <c r="L998" s="10" t="str">
        <f t="shared" ca="1" si="512"/>
        <v/>
      </c>
      <c r="M998" s="11" t="str">
        <f t="shared" ca="1" si="513"/>
        <v/>
      </c>
      <c r="N998" s="11" t="str">
        <f t="shared" ca="1" si="514"/>
        <v/>
      </c>
      <c r="O998" s="11" t="str">
        <f ca="1">IF(M998="","",IFERROR(VLOOKUP(VALUE(M998),'(辅)战斗时机表'!$A$4:$C$47,3,FALSE)&amp;IF(N998="","","("&amp;N998&amp;")"),"配置错误")&amp;IF(P998="",""," 或 "))</f>
        <v/>
      </c>
      <c r="P998" s="7" t="str">
        <f t="shared" ca="1" si="515"/>
        <v/>
      </c>
      <c r="Q998" s="7">
        <v>3</v>
      </c>
      <c r="R998" s="7">
        <f t="shared" ca="1" si="516"/>
        <v>1</v>
      </c>
      <c r="S998" s="10" t="str">
        <f t="shared" ca="1" si="517"/>
        <v/>
      </c>
      <c r="T998" s="11" t="str">
        <f t="shared" ca="1" si="518"/>
        <v/>
      </c>
      <c r="U998" s="11" t="str">
        <f t="shared" ca="1" si="519"/>
        <v/>
      </c>
      <c r="V998" s="11" t="str">
        <f ca="1">IF(T998="","",IFERROR(VLOOKUP(VALUE(T998),'(辅)战斗时机表'!$A$4:$C$47,3,FALSE)&amp;IF(U998="","","("&amp;U998&amp;")"),"配置错误")&amp;IF(W998="",""," 或 "))</f>
        <v/>
      </c>
      <c r="W998" s="7" t="str">
        <f t="shared" ca="1" si="520"/>
        <v/>
      </c>
      <c r="X998" s="7">
        <v>4</v>
      </c>
      <c r="Y998" s="7">
        <f t="shared" ca="1" si="521"/>
        <v>1</v>
      </c>
      <c r="Z998" s="10" t="str">
        <f t="shared" ca="1" si="522"/>
        <v/>
      </c>
      <c r="AA998" s="11" t="str">
        <f t="shared" ca="1" si="523"/>
        <v/>
      </c>
      <c r="AB998" s="11" t="str">
        <f t="shared" ca="1" si="524"/>
        <v/>
      </c>
      <c r="AC998" s="11" t="str">
        <f ca="1">IF(AA998="","",IFERROR(VLOOKUP(VALUE(AA998),'(辅)战斗时机表'!$A$4:$C$47,3,FALSE)&amp;IF(AB998="","","("&amp;AB998&amp;")"),"配置错误")&amp;IF(AD998="",""," 或 "))</f>
        <v/>
      </c>
      <c r="AD998" s="7" t="str">
        <f t="shared" ca="1" si="525"/>
        <v/>
      </c>
      <c r="AE998" s="7">
        <v>5</v>
      </c>
      <c r="AF998" s="7">
        <f t="shared" ca="1" si="526"/>
        <v>1</v>
      </c>
      <c r="AG998" s="10" t="str">
        <f t="shared" ca="1" si="527"/>
        <v/>
      </c>
      <c r="AH998" s="11" t="str">
        <f t="shared" ca="1" si="528"/>
        <v/>
      </c>
      <c r="AI998" s="11" t="str">
        <f t="shared" ca="1" si="529"/>
        <v/>
      </c>
      <c r="AJ998" s="11" t="str">
        <f ca="1">IF(AH998="","",IFERROR(VLOOKUP(VALUE(AH998),'(辅)战斗时机表'!$A$4:$C$47,3,FALSE)&amp;IF(AI998="","","("&amp;AI998&amp;")"),"配置错误")&amp;IF(AK998="",""," 或 "))</f>
        <v/>
      </c>
    </row>
    <row r="999" spans="1:36" x14ac:dyDescent="0.15">
      <c r="A999" s="9" t="str">
        <f t="shared" ca="1" si="505"/>
        <v/>
      </c>
      <c r="B999" s="7" t="str">
        <f ca="1">IF(OFFSET(Buff!R$6,ROW()-6,0)="","",OFFSET(Buff!R$6,ROW()-6,0))</f>
        <v/>
      </c>
      <c r="C999" s="7">
        <v>1</v>
      </c>
      <c r="D999" s="7">
        <f t="shared" ca="1" si="506"/>
        <v>1</v>
      </c>
      <c r="E999" s="10" t="str">
        <f t="shared" ca="1" si="507"/>
        <v/>
      </c>
      <c r="F999" s="11" t="str">
        <f t="shared" ca="1" si="508"/>
        <v/>
      </c>
      <c r="G999" s="11" t="str">
        <f t="shared" ca="1" si="509"/>
        <v/>
      </c>
      <c r="H999" s="11" t="str">
        <f ca="1">IF(F999="","",IFERROR(VLOOKUP(VALUE(F999),'(辅)战斗时机表'!$A$4:$C$47,3,FALSE)&amp;IF(G999="","","("&amp;G999&amp;")"),"配置错误")&amp;IF(I999="",""," 或 "))</f>
        <v/>
      </c>
      <c r="I999" s="7" t="str">
        <f t="shared" ca="1" si="510"/>
        <v/>
      </c>
      <c r="J999" s="7">
        <v>2</v>
      </c>
      <c r="K999" s="7">
        <f t="shared" ca="1" si="511"/>
        <v>1</v>
      </c>
      <c r="L999" s="10" t="str">
        <f t="shared" ca="1" si="512"/>
        <v/>
      </c>
      <c r="M999" s="11" t="str">
        <f t="shared" ca="1" si="513"/>
        <v/>
      </c>
      <c r="N999" s="11" t="str">
        <f t="shared" ca="1" si="514"/>
        <v/>
      </c>
      <c r="O999" s="11" t="str">
        <f ca="1">IF(M999="","",IFERROR(VLOOKUP(VALUE(M999),'(辅)战斗时机表'!$A$4:$C$47,3,FALSE)&amp;IF(N999="","","("&amp;N999&amp;")"),"配置错误")&amp;IF(P999="",""," 或 "))</f>
        <v/>
      </c>
      <c r="P999" s="7" t="str">
        <f t="shared" ca="1" si="515"/>
        <v/>
      </c>
      <c r="Q999" s="7">
        <v>3</v>
      </c>
      <c r="R999" s="7">
        <f t="shared" ca="1" si="516"/>
        <v>1</v>
      </c>
      <c r="S999" s="10" t="str">
        <f t="shared" ca="1" si="517"/>
        <v/>
      </c>
      <c r="T999" s="11" t="str">
        <f t="shared" ca="1" si="518"/>
        <v/>
      </c>
      <c r="U999" s="11" t="str">
        <f t="shared" ca="1" si="519"/>
        <v/>
      </c>
      <c r="V999" s="11" t="str">
        <f ca="1">IF(T999="","",IFERROR(VLOOKUP(VALUE(T999),'(辅)战斗时机表'!$A$4:$C$47,3,FALSE)&amp;IF(U999="","","("&amp;U999&amp;")"),"配置错误")&amp;IF(W999="",""," 或 "))</f>
        <v/>
      </c>
      <c r="W999" s="7" t="str">
        <f t="shared" ca="1" si="520"/>
        <v/>
      </c>
      <c r="X999" s="7">
        <v>4</v>
      </c>
      <c r="Y999" s="7">
        <f t="shared" ca="1" si="521"/>
        <v>1</v>
      </c>
      <c r="Z999" s="10" t="str">
        <f t="shared" ca="1" si="522"/>
        <v/>
      </c>
      <c r="AA999" s="11" t="str">
        <f t="shared" ca="1" si="523"/>
        <v/>
      </c>
      <c r="AB999" s="11" t="str">
        <f t="shared" ca="1" si="524"/>
        <v/>
      </c>
      <c r="AC999" s="11" t="str">
        <f ca="1">IF(AA999="","",IFERROR(VLOOKUP(VALUE(AA999),'(辅)战斗时机表'!$A$4:$C$47,3,FALSE)&amp;IF(AB999="","","("&amp;AB999&amp;")"),"配置错误")&amp;IF(AD999="",""," 或 "))</f>
        <v/>
      </c>
      <c r="AD999" s="7" t="str">
        <f t="shared" ca="1" si="525"/>
        <v/>
      </c>
      <c r="AE999" s="7">
        <v>5</v>
      </c>
      <c r="AF999" s="7">
        <f t="shared" ca="1" si="526"/>
        <v>1</v>
      </c>
      <c r="AG999" s="10" t="str">
        <f t="shared" ca="1" si="527"/>
        <v/>
      </c>
      <c r="AH999" s="11" t="str">
        <f t="shared" ca="1" si="528"/>
        <v/>
      </c>
      <c r="AI999" s="11" t="str">
        <f t="shared" ca="1" si="529"/>
        <v/>
      </c>
      <c r="AJ999" s="11" t="str">
        <f ca="1">IF(AH999="","",IFERROR(VLOOKUP(VALUE(AH999),'(辅)战斗时机表'!$A$4:$C$47,3,FALSE)&amp;IF(AI999="","","("&amp;AI999&amp;")"),"配置错误")&amp;IF(AK999="",""," 或 "))</f>
        <v/>
      </c>
    </row>
    <row r="1000" spans="1:36" x14ac:dyDescent="0.15">
      <c r="A1000" s="9" t="str">
        <f t="shared" ca="1" si="505"/>
        <v/>
      </c>
      <c r="B1000" s="7" t="str">
        <f ca="1">IF(OFFSET(Buff!R$6,ROW()-6,0)="","",OFFSET(Buff!R$6,ROW()-6,0))</f>
        <v/>
      </c>
      <c r="C1000" s="7">
        <v>1</v>
      </c>
      <c r="D1000" s="7">
        <f t="shared" ca="1" si="506"/>
        <v>1</v>
      </c>
      <c r="E1000" s="10" t="str">
        <f t="shared" ca="1" si="507"/>
        <v/>
      </c>
      <c r="F1000" s="11" t="str">
        <f t="shared" ca="1" si="508"/>
        <v/>
      </c>
      <c r="G1000" s="11" t="str">
        <f t="shared" ca="1" si="509"/>
        <v/>
      </c>
      <c r="H1000" s="11" t="str">
        <f ca="1">IF(F1000="","",IFERROR(VLOOKUP(VALUE(F1000),'(辅)战斗时机表'!$A$4:$C$47,3,FALSE)&amp;IF(G1000="","","("&amp;G1000&amp;")"),"配置错误")&amp;IF(I1000="",""," 或 "))</f>
        <v/>
      </c>
      <c r="I1000" s="7" t="str">
        <f t="shared" ca="1" si="510"/>
        <v/>
      </c>
      <c r="J1000" s="7">
        <v>2</v>
      </c>
      <c r="K1000" s="7">
        <f t="shared" ca="1" si="511"/>
        <v>1</v>
      </c>
      <c r="L1000" s="10" t="str">
        <f t="shared" ca="1" si="512"/>
        <v/>
      </c>
      <c r="M1000" s="11" t="str">
        <f t="shared" ca="1" si="513"/>
        <v/>
      </c>
      <c r="N1000" s="11" t="str">
        <f t="shared" ca="1" si="514"/>
        <v/>
      </c>
      <c r="O1000" s="11" t="str">
        <f ca="1">IF(M1000="","",IFERROR(VLOOKUP(VALUE(M1000),'(辅)战斗时机表'!$A$4:$C$47,3,FALSE)&amp;IF(N1000="","","("&amp;N1000&amp;")"),"配置错误")&amp;IF(P1000="",""," 或 "))</f>
        <v/>
      </c>
      <c r="P1000" s="7" t="str">
        <f t="shared" ca="1" si="515"/>
        <v/>
      </c>
      <c r="Q1000" s="7">
        <v>3</v>
      </c>
      <c r="R1000" s="7">
        <f t="shared" ca="1" si="516"/>
        <v>1</v>
      </c>
      <c r="S1000" s="10" t="str">
        <f t="shared" ca="1" si="517"/>
        <v/>
      </c>
      <c r="T1000" s="11" t="str">
        <f t="shared" ca="1" si="518"/>
        <v/>
      </c>
      <c r="U1000" s="11" t="str">
        <f t="shared" ca="1" si="519"/>
        <v/>
      </c>
      <c r="V1000" s="11" t="str">
        <f ca="1">IF(T1000="","",IFERROR(VLOOKUP(VALUE(T1000),'(辅)战斗时机表'!$A$4:$C$47,3,FALSE)&amp;IF(U1000="","","("&amp;U1000&amp;")"),"配置错误")&amp;IF(W1000="",""," 或 "))</f>
        <v/>
      </c>
      <c r="W1000" s="7" t="str">
        <f t="shared" ca="1" si="520"/>
        <v/>
      </c>
      <c r="X1000" s="7">
        <v>4</v>
      </c>
      <c r="Y1000" s="7">
        <f t="shared" ca="1" si="521"/>
        <v>1</v>
      </c>
      <c r="Z1000" s="10" t="str">
        <f t="shared" ca="1" si="522"/>
        <v/>
      </c>
      <c r="AA1000" s="11" t="str">
        <f t="shared" ca="1" si="523"/>
        <v/>
      </c>
      <c r="AB1000" s="11" t="str">
        <f t="shared" ca="1" si="524"/>
        <v/>
      </c>
      <c r="AC1000" s="11" t="str">
        <f ca="1">IF(AA1000="","",IFERROR(VLOOKUP(VALUE(AA1000),'(辅)战斗时机表'!$A$4:$C$47,3,FALSE)&amp;IF(AB1000="","","("&amp;AB1000&amp;")"),"配置错误")&amp;IF(AD1000="",""," 或 "))</f>
        <v/>
      </c>
      <c r="AD1000" s="7" t="str">
        <f t="shared" ca="1" si="525"/>
        <v/>
      </c>
      <c r="AE1000" s="7">
        <v>5</v>
      </c>
      <c r="AF1000" s="7">
        <f t="shared" ca="1" si="526"/>
        <v>1</v>
      </c>
      <c r="AG1000" s="10" t="str">
        <f t="shared" ca="1" si="527"/>
        <v/>
      </c>
      <c r="AH1000" s="11" t="str">
        <f t="shared" ca="1" si="528"/>
        <v/>
      </c>
      <c r="AI1000" s="11" t="str">
        <f t="shared" ca="1" si="529"/>
        <v/>
      </c>
      <c r="AJ1000" s="11" t="str">
        <f ca="1">IF(AH1000="","",IFERROR(VLOOKUP(VALUE(AH1000),'(辅)战斗时机表'!$A$4:$C$47,3,FALSE)&amp;IF(AI1000="","","("&amp;AI1000&amp;")"),"配置错误")&amp;IF(AK1000="",""," 或 "))</f>
        <v/>
      </c>
    </row>
    <row r="1001" spans="1:36" x14ac:dyDescent="0.15">
      <c r="A1001" s="9" t="str">
        <f t="shared" ca="1" si="505"/>
        <v/>
      </c>
      <c r="B1001" s="7" t="str">
        <f ca="1">IF(OFFSET(Buff!R$6,ROW()-6,0)="","",OFFSET(Buff!R$6,ROW()-6,0))</f>
        <v/>
      </c>
      <c r="C1001" s="7">
        <v>1</v>
      </c>
      <c r="D1001" s="7">
        <f t="shared" ca="1" si="506"/>
        <v>1</v>
      </c>
      <c r="E1001" s="10" t="str">
        <f t="shared" ca="1" si="507"/>
        <v/>
      </c>
      <c r="F1001" s="11" t="str">
        <f t="shared" ca="1" si="508"/>
        <v/>
      </c>
      <c r="G1001" s="11" t="str">
        <f t="shared" ca="1" si="509"/>
        <v/>
      </c>
      <c r="H1001" s="11" t="str">
        <f ca="1">IF(F1001="","",IFERROR(VLOOKUP(VALUE(F1001),'(辅)战斗时机表'!$A$4:$C$47,3,FALSE)&amp;IF(G1001="","","("&amp;G1001&amp;")"),"配置错误")&amp;IF(I1001="",""," 或 "))</f>
        <v/>
      </c>
      <c r="I1001" s="7" t="str">
        <f t="shared" ca="1" si="510"/>
        <v/>
      </c>
      <c r="J1001" s="7">
        <v>2</v>
      </c>
      <c r="K1001" s="7">
        <f t="shared" ca="1" si="511"/>
        <v>1</v>
      </c>
      <c r="L1001" s="10" t="str">
        <f t="shared" ca="1" si="512"/>
        <v/>
      </c>
      <c r="M1001" s="11" t="str">
        <f t="shared" ca="1" si="513"/>
        <v/>
      </c>
      <c r="N1001" s="11" t="str">
        <f t="shared" ca="1" si="514"/>
        <v/>
      </c>
      <c r="O1001" s="11" t="str">
        <f ca="1">IF(M1001="","",IFERROR(VLOOKUP(VALUE(M1001),'(辅)战斗时机表'!$A$4:$C$47,3,FALSE)&amp;IF(N1001="","","("&amp;N1001&amp;")"),"配置错误")&amp;IF(P1001="",""," 或 "))</f>
        <v/>
      </c>
      <c r="P1001" s="7" t="str">
        <f t="shared" ca="1" si="515"/>
        <v/>
      </c>
      <c r="Q1001" s="7">
        <v>3</v>
      </c>
      <c r="R1001" s="7">
        <f t="shared" ca="1" si="516"/>
        <v>1</v>
      </c>
      <c r="S1001" s="10" t="str">
        <f t="shared" ca="1" si="517"/>
        <v/>
      </c>
      <c r="T1001" s="11" t="str">
        <f t="shared" ca="1" si="518"/>
        <v/>
      </c>
      <c r="U1001" s="11" t="str">
        <f t="shared" ca="1" si="519"/>
        <v/>
      </c>
      <c r="V1001" s="11" t="str">
        <f ca="1">IF(T1001="","",IFERROR(VLOOKUP(VALUE(T1001),'(辅)战斗时机表'!$A$4:$C$47,3,FALSE)&amp;IF(U1001="","","("&amp;U1001&amp;")"),"配置错误")&amp;IF(W1001="",""," 或 "))</f>
        <v/>
      </c>
      <c r="W1001" s="7" t="str">
        <f t="shared" ca="1" si="520"/>
        <v/>
      </c>
      <c r="X1001" s="7">
        <v>4</v>
      </c>
      <c r="Y1001" s="7">
        <f t="shared" ca="1" si="521"/>
        <v>1</v>
      </c>
      <c r="Z1001" s="10" t="str">
        <f t="shared" ca="1" si="522"/>
        <v/>
      </c>
      <c r="AA1001" s="11" t="str">
        <f t="shared" ca="1" si="523"/>
        <v/>
      </c>
      <c r="AB1001" s="11" t="str">
        <f t="shared" ca="1" si="524"/>
        <v/>
      </c>
      <c r="AC1001" s="11" t="str">
        <f ca="1">IF(AA1001="","",IFERROR(VLOOKUP(VALUE(AA1001),'(辅)战斗时机表'!$A$4:$C$47,3,FALSE)&amp;IF(AB1001="","","("&amp;AB1001&amp;")"),"配置错误")&amp;IF(AD1001="",""," 或 "))</f>
        <v/>
      </c>
      <c r="AD1001" s="7" t="str">
        <f t="shared" ca="1" si="525"/>
        <v/>
      </c>
      <c r="AE1001" s="7">
        <v>5</v>
      </c>
      <c r="AF1001" s="7">
        <f t="shared" ca="1" si="526"/>
        <v>1</v>
      </c>
      <c r="AG1001" s="10" t="str">
        <f t="shared" ca="1" si="527"/>
        <v/>
      </c>
      <c r="AH1001" s="11" t="str">
        <f t="shared" ca="1" si="528"/>
        <v/>
      </c>
      <c r="AI1001" s="11" t="str">
        <f t="shared" ca="1" si="529"/>
        <v/>
      </c>
      <c r="AJ1001" s="11" t="str">
        <f ca="1">IF(AH1001="","",IFERROR(VLOOKUP(VALUE(AH1001),'(辅)战斗时机表'!$A$4:$C$47,3,FALSE)&amp;IF(AI1001="","","("&amp;AI1001&amp;")"),"配置错误")&amp;IF(AK1001="",""," 或 "))</f>
        <v/>
      </c>
    </row>
    <row r="1002" spans="1:36" x14ac:dyDescent="0.15">
      <c r="A1002" s="9" t="str">
        <f t="shared" ca="1" si="505"/>
        <v/>
      </c>
      <c r="B1002" s="7" t="str">
        <f ca="1">IF(OFFSET(Buff!R$6,ROW()-6,0)="","",OFFSET(Buff!R$6,ROW()-6,0))</f>
        <v/>
      </c>
      <c r="C1002" s="7">
        <v>1</v>
      </c>
      <c r="D1002" s="7">
        <f t="shared" ca="1" si="506"/>
        <v>1</v>
      </c>
      <c r="E1002" s="10" t="str">
        <f t="shared" ca="1" si="507"/>
        <v/>
      </c>
      <c r="F1002" s="11" t="str">
        <f t="shared" ca="1" si="508"/>
        <v/>
      </c>
      <c r="G1002" s="11" t="str">
        <f t="shared" ca="1" si="509"/>
        <v/>
      </c>
      <c r="H1002" s="11" t="str">
        <f ca="1">IF(F1002="","",IFERROR(VLOOKUP(VALUE(F1002),'(辅)战斗时机表'!$A$4:$C$47,3,FALSE)&amp;IF(G1002="","","("&amp;G1002&amp;")"),"配置错误")&amp;IF(I1002="",""," 或 "))</f>
        <v/>
      </c>
      <c r="I1002" s="7" t="str">
        <f t="shared" ca="1" si="510"/>
        <v/>
      </c>
      <c r="J1002" s="7">
        <v>2</v>
      </c>
      <c r="K1002" s="7">
        <f t="shared" ca="1" si="511"/>
        <v>1</v>
      </c>
      <c r="L1002" s="10" t="str">
        <f t="shared" ca="1" si="512"/>
        <v/>
      </c>
      <c r="M1002" s="11" t="str">
        <f t="shared" ca="1" si="513"/>
        <v/>
      </c>
      <c r="N1002" s="11" t="str">
        <f t="shared" ca="1" si="514"/>
        <v/>
      </c>
      <c r="O1002" s="11" t="str">
        <f ca="1">IF(M1002="","",IFERROR(VLOOKUP(VALUE(M1002),'(辅)战斗时机表'!$A$4:$C$47,3,FALSE)&amp;IF(N1002="","","("&amp;N1002&amp;")"),"配置错误")&amp;IF(P1002="",""," 或 "))</f>
        <v/>
      </c>
      <c r="P1002" s="7" t="str">
        <f t="shared" ca="1" si="515"/>
        <v/>
      </c>
      <c r="Q1002" s="7">
        <v>3</v>
      </c>
      <c r="R1002" s="7">
        <f t="shared" ca="1" si="516"/>
        <v>1</v>
      </c>
      <c r="S1002" s="10" t="str">
        <f t="shared" ca="1" si="517"/>
        <v/>
      </c>
      <c r="T1002" s="11" t="str">
        <f t="shared" ca="1" si="518"/>
        <v/>
      </c>
      <c r="U1002" s="11" t="str">
        <f t="shared" ca="1" si="519"/>
        <v/>
      </c>
      <c r="V1002" s="11" t="str">
        <f ca="1">IF(T1002="","",IFERROR(VLOOKUP(VALUE(T1002),'(辅)战斗时机表'!$A$4:$C$47,3,FALSE)&amp;IF(U1002="","","("&amp;U1002&amp;")"),"配置错误")&amp;IF(W1002="",""," 或 "))</f>
        <v/>
      </c>
      <c r="W1002" s="7" t="str">
        <f t="shared" ca="1" si="520"/>
        <v/>
      </c>
      <c r="X1002" s="7">
        <v>4</v>
      </c>
      <c r="Y1002" s="7">
        <f t="shared" ca="1" si="521"/>
        <v>1</v>
      </c>
      <c r="Z1002" s="10" t="str">
        <f t="shared" ca="1" si="522"/>
        <v/>
      </c>
      <c r="AA1002" s="11" t="str">
        <f t="shared" ca="1" si="523"/>
        <v/>
      </c>
      <c r="AB1002" s="11" t="str">
        <f t="shared" ca="1" si="524"/>
        <v/>
      </c>
      <c r="AC1002" s="11" t="str">
        <f ca="1">IF(AA1002="","",IFERROR(VLOOKUP(VALUE(AA1002),'(辅)战斗时机表'!$A$4:$C$47,3,FALSE)&amp;IF(AB1002="","","("&amp;AB1002&amp;")"),"配置错误")&amp;IF(AD1002="",""," 或 "))</f>
        <v/>
      </c>
      <c r="AD1002" s="7" t="str">
        <f t="shared" ca="1" si="525"/>
        <v/>
      </c>
      <c r="AE1002" s="7">
        <v>5</v>
      </c>
      <c r="AF1002" s="7">
        <f t="shared" ca="1" si="526"/>
        <v>1</v>
      </c>
      <c r="AG1002" s="10" t="str">
        <f t="shared" ca="1" si="527"/>
        <v/>
      </c>
      <c r="AH1002" s="11" t="str">
        <f t="shared" ca="1" si="528"/>
        <v/>
      </c>
      <c r="AI1002" s="11" t="str">
        <f t="shared" ca="1" si="529"/>
        <v/>
      </c>
      <c r="AJ1002" s="11" t="str">
        <f ca="1">IF(AH1002="","",IFERROR(VLOOKUP(VALUE(AH1002),'(辅)战斗时机表'!$A$4:$C$47,3,FALSE)&amp;IF(AI1002="","","("&amp;AI1002&amp;")"),"配置错误")&amp;IF(AK1002="",""," 或 "))</f>
        <v/>
      </c>
    </row>
    <row r="1003" spans="1:36" x14ac:dyDescent="0.15">
      <c r="A1003" s="9" t="str">
        <f t="shared" ca="1" si="505"/>
        <v/>
      </c>
      <c r="B1003" s="7" t="str">
        <f ca="1">IF(OFFSET(Buff!R$6,ROW()-6,0)="","",OFFSET(Buff!R$6,ROW()-6,0))</f>
        <v/>
      </c>
      <c r="C1003" s="7">
        <v>1</v>
      </c>
      <c r="D1003" s="7">
        <f t="shared" ca="1" si="506"/>
        <v>1</v>
      </c>
      <c r="E1003" s="10" t="str">
        <f t="shared" ca="1" si="507"/>
        <v/>
      </c>
      <c r="F1003" s="11" t="str">
        <f t="shared" ca="1" si="508"/>
        <v/>
      </c>
      <c r="G1003" s="11" t="str">
        <f t="shared" ca="1" si="509"/>
        <v/>
      </c>
      <c r="H1003" s="11" t="str">
        <f ca="1">IF(F1003="","",IFERROR(VLOOKUP(VALUE(F1003),'(辅)战斗时机表'!$A$4:$C$47,3,FALSE)&amp;IF(G1003="","","("&amp;G1003&amp;")"),"配置错误")&amp;IF(I1003="",""," 或 "))</f>
        <v/>
      </c>
      <c r="I1003" s="7" t="str">
        <f t="shared" ca="1" si="510"/>
        <v/>
      </c>
      <c r="J1003" s="7">
        <v>2</v>
      </c>
      <c r="K1003" s="7">
        <f t="shared" ca="1" si="511"/>
        <v>1</v>
      </c>
      <c r="L1003" s="10" t="str">
        <f t="shared" ca="1" si="512"/>
        <v/>
      </c>
      <c r="M1003" s="11" t="str">
        <f t="shared" ca="1" si="513"/>
        <v/>
      </c>
      <c r="N1003" s="11" t="str">
        <f t="shared" ca="1" si="514"/>
        <v/>
      </c>
      <c r="O1003" s="11" t="str">
        <f ca="1">IF(M1003="","",IFERROR(VLOOKUP(VALUE(M1003),'(辅)战斗时机表'!$A$4:$C$47,3,FALSE)&amp;IF(N1003="","","("&amp;N1003&amp;")"),"配置错误")&amp;IF(P1003="",""," 或 "))</f>
        <v/>
      </c>
      <c r="P1003" s="7" t="str">
        <f t="shared" ca="1" si="515"/>
        <v/>
      </c>
      <c r="Q1003" s="7">
        <v>3</v>
      </c>
      <c r="R1003" s="7">
        <f t="shared" ca="1" si="516"/>
        <v>1</v>
      </c>
      <c r="S1003" s="10" t="str">
        <f t="shared" ca="1" si="517"/>
        <v/>
      </c>
      <c r="T1003" s="11" t="str">
        <f t="shared" ca="1" si="518"/>
        <v/>
      </c>
      <c r="U1003" s="11" t="str">
        <f t="shared" ca="1" si="519"/>
        <v/>
      </c>
      <c r="V1003" s="11" t="str">
        <f ca="1">IF(T1003="","",IFERROR(VLOOKUP(VALUE(T1003),'(辅)战斗时机表'!$A$4:$C$47,3,FALSE)&amp;IF(U1003="","","("&amp;U1003&amp;")"),"配置错误")&amp;IF(W1003="",""," 或 "))</f>
        <v/>
      </c>
      <c r="W1003" s="7" t="str">
        <f t="shared" ca="1" si="520"/>
        <v/>
      </c>
      <c r="X1003" s="7">
        <v>4</v>
      </c>
      <c r="Y1003" s="7">
        <f t="shared" ca="1" si="521"/>
        <v>1</v>
      </c>
      <c r="Z1003" s="10" t="str">
        <f t="shared" ca="1" si="522"/>
        <v/>
      </c>
      <c r="AA1003" s="11" t="str">
        <f t="shared" ca="1" si="523"/>
        <v/>
      </c>
      <c r="AB1003" s="11" t="str">
        <f t="shared" ca="1" si="524"/>
        <v/>
      </c>
      <c r="AC1003" s="11" t="str">
        <f ca="1">IF(AA1003="","",IFERROR(VLOOKUP(VALUE(AA1003),'(辅)战斗时机表'!$A$4:$C$47,3,FALSE)&amp;IF(AB1003="","","("&amp;AB1003&amp;")"),"配置错误")&amp;IF(AD1003="",""," 或 "))</f>
        <v/>
      </c>
      <c r="AD1003" s="7" t="str">
        <f t="shared" ca="1" si="525"/>
        <v/>
      </c>
      <c r="AE1003" s="7">
        <v>5</v>
      </c>
      <c r="AF1003" s="7">
        <f t="shared" ca="1" si="526"/>
        <v>1</v>
      </c>
      <c r="AG1003" s="10" t="str">
        <f t="shared" ca="1" si="527"/>
        <v/>
      </c>
      <c r="AH1003" s="11" t="str">
        <f t="shared" ca="1" si="528"/>
        <v/>
      </c>
      <c r="AI1003" s="11" t="str">
        <f t="shared" ca="1" si="529"/>
        <v/>
      </c>
      <c r="AJ1003" s="11" t="str">
        <f ca="1">IF(AH1003="","",IFERROR(VLOOKUP(VALUE(AH1003),'(辅)战斗时机表'!$A$4:$C$47,3,FALSE)&amp;IF(AI1003="","","("&amp;AI1003&amp;")"),"配置错误")&amp;IF(AK1003="",""," 或 "))</f>
        <v/>
      </c>
    </row>
    <row r="1004" spans="1:36" x14ac:dyDescent="0.15">
      <c r="A1004" s="9" t="str">
        <f t="shared" ca="1" si="505"/>
        <v/>
      </c>
      <c r="B1004" s="7" t="str">
        <f ca="1">IF(OFFSET(Buff!R$6,ROW()-6,0)="","",OFFSET(Buff!R$6,ROW()-6,0))</f>
        <v/>
      </c>
      <c r="C1004" s="7">
        <v>1</v>
      </c>
      <c r="D1004" s="7">
        <f t="shared" ca="1" si="506"/>
        <v>1</v>
      </c>
      <c r="E1004" s="10" t="str">
        <f t="shared" ca="1" si="507"/>
        <v/>
      </c>
      <c r="F1004" s="11" t="str">
        <f t="shared" ca="1" si="508"/>
        <v/>
      </c>
      <c r="G1004" s="11" t="str">
        <f t="shared" ca="1" si="509"/>
        <v/>
      </c>
      <c r="H1004" s="11" t="str">
        <f ca="1">IF(F1004="","",IFERROR(VLOOKUP(VALUE(F1004),'(辅)战斗时机表'!$A$4:$C$47,3,FALSE)&amp;IF(G1004="","","("&amp;G1004&amp;")"),"配置错误")&amp;IF(I1004="",""," 或 "))</f>
        <v/>
      </c>
      <c r="I1004" s="7" t="str">
        <f t="shared" ca="1" si="510"/>
        <v/>
      </c>
      <c r="J1004" s="7">
        <v>2</v>
      </c>
      <c r="K1004" s="7">
        <f t="shared" ca="1" si="511"/>
        <v>1</v>
      </c>
      <c r="L1004" s="10" t="str">
        <f t="shared" ca="1" si="512"/>
        <v/>
      </c>
      <c r="M1004" s="11" t="str">
        <f t="shared" ca="1" si="513"/>
        <v/>
      </c>
      <c r="N1004" s="11" t="str">
        <f t="shared" ca="1" si="514"/>
        <v/>
      </c>
      <c r="O1004" s="11" t="str">
        <f ca="1">IF(M1004="","",IFERROR(VLOOKUP(VALUE(M1004),'(辅)战斗时机表'!$A$4:$C$47,3,FALSE)&amp;IF(N1004="","","("&amp;N1004&amp;")"),"配置错误")&amp;IF(P1004="",""," 或 "))</f>
        <v/>
      </c>
      <c r="P1004" s="7" t="str">
        <f t="shared" ca="1" si="515"/>
        <v/>
      </c>
      <c r="Q1004" s="7">
        <v>3</v>
      </c>
      <c r="R1004" s="7">
        <f t="shared" ca="1" si="516"/>
        <v>1</v>
      </c>
      <c r="S1004" s="10" t="str">
        <f t="shared" ca="1" si="517"/>
        <v/>
      </c>
      <c r="T1004" s="11" t="str">
        <f t="shared" ca="1" si="518"/>
        <v/>
      </c>
      <c r="U1004" s="11" t="str">
        <f t="shared" ca="1" si="519"/>
        <v/>
      </c>
      <c r="V1004" s="11" t="str">
        <f ca="1">IF(T1004="","",IFERROR(VLOOKUP(VALUE(T1004),'(辅)战斗时机表'!$A$4:$C$47,3,FALSE)&amp;IF(U1004="","","("&amp;U1004&amp;")"),"配置错误")&amp;IF(W1004="",""," 或 "))</f>
        <v/>
      </c>
      <c r="W1004" s="7" t="str">
        <f t="shared" ca="1" si="520"/>
        <v/>
      </c>
      <c r="X1004" s="7">
        <v>4</v>
      </c>
      <c r="Y1004" s="7">
        <f t="shared" ca="1" si="521"/>
        <v>1</v>
      </c>
      <c r="Z1004" s="10" t="str">
        <f t="shared" ca="1" si="522"/>
        <v/>
      </c>
      <c r="AA1004" s="11" t="str">
        <f t="shared" ca="1" si="523"/>
        <v/>
      </c>
      <c r="AB1004" s="11" t="str">
        <f t="shared" ca="1" si="524"/>
        <v/>
      </c>
      <c r="AC1004" s="11" t="str">
        <f ca="1">IF(AA1004="","",IFERROR(VLOOKUP(VALUE(AA1004),'(辅)战斗时机表'!$A$4:$C$47,3,FALSE)&amp;IF(AB1004="","","("&amp;AB1004&amp;")"),"配置错误")&amp;IF(AD1004="",""," 或 "))</f>
        <v/>
      </c>
      <c r="AD1004" s="7" t="str">
        <f t="shared" ca="1" si="525"/>
        <v/>
      </c>
      <c r="AE1004" s="7">
        <v>5</v>
      </c>
      <c r="AF1004" s="7">
        <f t="shared" ca="1" si="526"/>
        <v>1</v>
      </c>
      <c r="AG1004" s="10" t="str">
        <f t="shared" ca="1" si="527"/>
        <v/>
      </c>
      <c r="AH1004" s="11" t="str">
        <f t="shared" ca="1" si="528"/>
        <v/>
      </c>
      <c r="AI1004" s="11" t="str">
        <f t="shared" ca="1" si="529"/>
        <v/>
      </c>
      <c r="AJ1004" s="11" t="str">
        <f ca="1">IF(AH1004="","",IFERROR(VLOOKUP(VALUE(AH1004),'(辅)战斗时机表'!$A$4:$C$47,3,FALSE)&amp;IF(AI1004="","","("&amp;AI1004&amp;")"),"配置错误")&amp;IF(AK1004="",""," 或 "))</f>
        <v/>
      </c>
    </row>
    <row r="1005" spans="1:36" x14ac:dyDescent="0.15">
      <c r="A1005" s="9" t="str">
        <f t="shared" ca="1" si="505"/>
        <v/>
      </c>
      <c r="B1005" s="7" t="str">
        <f ca="1">IF(OFFSET(Buff!R$6,ROW()-6,0)="","",OFFSET(Buff!R$6,ROW()-6,0))</f>
        <v/>
      </c>
      <c r="C1005" s="7">
        <v>1</v>
      </c>
      <c r="D1005" s="7">
        <f t="shared" ca="1" si="506"/>
        <v>1</v>
      </c>
      <c r="E1005" s="10" t="str">
        <f t="shared" ca="1" si="507"/>
        <v/>
      </c>
      <c r="F1005" s="11" t="str">
        <f t="shared" ca="1" si="508"/>
        <v/>
      </c>
      <c r="G1005" s="11" t="str">
        <f t="shared" ca="1" si="509"/>
        <v/>
      </c>
      <c r="H1005" s="11" t="str">
        <f ca="1">IF(F1005="","",IFERROR(VLOOKUP(VALUE(F1005),'(辅)战斗时机表'!$A$4:$C$47,3,FALSE)&amp;IF(G1005="","","("&amp;G1005&amp;")"),"配置错误")&amp;IF(I1005="",""," 或 "))</f>
        <v/>
      </c>
      <c r="I1005" s="7" t="str">
        <f t="shared" ca="1" si="510"/>
        <v/>
      </c>
      <c r="J1005" s="7">
        <v>2</v>
      </c>
      <c r="K1005" s="7">
        <f t="shared" ca="1" si="511"/>
        <v>1</v>
      </c>
      <c r="L1005" s="10" t="str">
        <f t="shared" ca="1" si="512"/>
        <v/>
      </c>
      <c r="M1005" s="11" t="str">
        <f t="shared" ca="1" si="513"/>
        <v/>
      </c>
      <c r="N1005" s="11" t="str">
        <f t="shared" ca="1" si="514"/>
        <v/>
      </c>
      <c r="O1005" s="11" t="str">
        <f ca="1">IF(M1005="","",IFERROR(VLOOKUP(VALUE(M1005),'(辅)战斗时机表'!$A$4:$C$47,3,FALSE)&amp;IF(N1005="","","("&amp;N1005&amp;")"),"配置错误")&amp;IF(P1005="",""," 或 "))</f>
        <v/>
      </c>
      <c r="P1005" s="7" t="str">
        <f t="shared" ca="1" si="515"/>
        <v/>
      </c>
      <c r="Q1005" s="7">
        <v>3</v>
      </c>
      <c r="R1005" s="7">
        <f t="shared" ca="1" si="516"/>
        <v>1</v>
      </c>
      <c r="S1005" s="10" t="str">
        <f t="shared" ca="1" si="517"/>
        <v/>
      </c>
      <c r="T1005" s="11" t="str">
        <f t="shared" ca="1" si="518"/>
        <v/>
      </c>
      <c r="U1005" s="11" t="str">
        <f t="shared" ca="1" si="519"/>
        <v/>
      </c>
      <c r="V1005" s="11" t="str">
        <f ca="1">IF(T1005="","",IFERROR(VLOOKUP(VALUE(T1005),'(辅)战斗时机表'!$A$4:$C$47,3,FALSE)&amp;IF(U1005="","","("&amp;U1005&amp;")"),"配置错误")&amp;IF(W1005="",""," 或 "))</f>
        <v/>
      </c>
      <c r="W1005" s="7" t="str">
        <f t="shared" ca="1" si="520"/>
        <v/>
      </c>
      <c r="X1005" s="7">
        <v>4</v>
      </c>
      <c r="Y1005" s="7">
        <f t="shared" ca="1" si="521"/>
        <v>1</v>
      </c>
      <c r="Z1005" s="10" t="str">
        <f t="shared" ca="1" si="522"/>
        <v/>
      </c>
      <c r="AA1005" s="11" t="str">
        <f t="shared" ca="1" si="523"/>
        <v/>
      </c>
      <c r="AB1005" s="11" t="str">
        <f t="shared" ca="1" si="524"/>
        <v/>
      </c>
      <c r="AC1005" s="11" t="str">
        <f ca="1">IF(AA1005="","",IFERROR(VLOOKUP(VALUE(AA1005),'(辅)战斗时机表'!$A$4:$C$47,3,FALSE)&amp;IF(AB1005="","","("&amp;AB1005&amp;")"),"配置错误")&amp;IF(AD1005="",""," 或 "))</f>
        <v/>
      </c>
      <c r="AD1005" s="7" t="str">
        <f t="shared" ca="1" si="525"/>
        <v/>
      </c>
      <c r="AE1005" s="7">
        <v>5</v>
      </c>
      <c r="AF1005" s="7">
        <f t="shared" ca="1" si="526"/>
        <v>1</v>
      </c>
      <c r="AG1005" s="10" t="str">
        <f t="shared" ca="1" si="527"/>
        <v/>
      </c>
      <c r="AH1005" s="11" t="str">
        <f t="shared" ca="1" si="528"/>
        <v/>
      </c>
      <c r="AI1005" s="11" t="str">
        <f t="shared" ca="1" si="529"/>
        <v/>
      </c>
      <c r="AJ1005" s="11" t="str">
        <f ca="1">IF(AH1005="","",IFERROR(VLOOKUP(VALUE(AH1005),'(辅)战斗时机表'!$A$4:$C$47,3,FALSE)&amp;IF(AI1005="","","("&amp;AI1005&amp;")"),"配置错误")&amp;IF(AK1005="",""," 或 "))</f>
        <v/>
      </c>
    </row>
    <row r="1006" spans="1:36" x14ac:dyDescent="0.15">
      <c r="A1006" s="9" t="str">
        <f t="shared" ca="1" si="505"/>
        <v/>
      </c>
      <c r="B1006" s="7" t="str">
        <f ca="1">IF(OFFSET(Buff!R$6,ROW()-6,0)="","",OFFSET(Buff!R$6,ROW()-6,0))</f>
        <v/>
      </c>
      <c r="C1006" s="7">
        <v>1</v>
      </c>
      <c r="D1006" s="7">
        <f t="shared" ca="1" si="506"/>
        <v>1</v>
      </c>
      <c r="E1006" s="10" t="str">
        <f t="shared" ca="1" si="507"/>
        <v/>
      </c>
      <c r="F1006" s="11" t="str">
        <f t="shared" ca="1" si="508"/>
        <v/>
      </c>
      <c r="G1006" s="11" t="str">
        <f t="shared" ca="1" si="509"/>
        <v/>
      </c>
      <c r="H1006" s="11" t="str">
        <f ca="1">IF(F1006="","",IFERROR(VLOOKUP(VALUE(F1006),'(辅)战斗时机表'!$A$4:$C$47,3,FALSE)&amp;IF(G1006="","","("&amp;G1006&amp;")"),"配置错误")&amp;IF(I1006="",""," 或 "))</f>
        <v/>
      </c>
      <c r="I1006" s="7" t="str">
        <f t="shared" ca="1" si="510"/>
        <v/>
      </c>
      <c r="J1006" s="7">
        <v>2</v>
      </c>
      <c r="K1006" s="7">
        <f t="shared" ca="1" si="511"/>
        <v>1</v>
      </c>
      <c r="L1006" s="10" t="str">
        <f t="shared" ca="1" si="512"/>
        <v/>
      </c>
      <c r="M1006" s="11" t="str">
        <f t="shared" ca="1" si="513"/>
        <v/>
      </c>
      <c r="N1006" s="11" t="str">
        <f t="shared" ca="1" si="514"/>
        <v/>
      </c>
      <c r="O1006" s="11" t="str">
        <f ca="1">IF(M1006="","",IFERROR(VLOOKUP(VALUE(M1006),'(辅)战斗时机表'!$A$4:$C$47,3,FALSE)&amp;IF(N1006="","","("&amp;N1006&amp;")"),"配置错误")&amp;IF(P1006="",""," 或 "))</f>
        <v/>
      </c>
      <c r="P1006" s="7" t="str">
        <f t="shared" ca="1" si="515"/>
        <v/>
      </c>
      <c r="Q1006" s="7">
        <v>3</v>
      </c>
      <c r="R1006" s="7">
        <f t="shared" ca="1" si="516"/>
        <v>1</v>
      </c>
      <c r="S1006" s="10" t="str">
        <f t="shared" ca="1" si="517"/>
        <v/>
      </c>
      <c r="T1006" s="11" t="str">
        <f t="shared" ca="1" si="518"/>
        <v/>
      </c>
      <c r="U1006" s="11" t="str">
        <f t="shared" ca="1" si="519"/>
        <v/>
      </c>
      <c r="V1006" s="11" t="str">
        <f ca="1">IF(T1006="","",IFERROR(VLOOKUP(VALUE(T1006),'(辅)战斗时机表'!$A$4:$C$47,3,FALSE)&amp;IF(U1006="","","("&amp;U1006&amp;")"),"配置错误")&amp;IF(W1006="",""," 或 "))</f>
        <v/>
      </c>
      <c r="W1006" s="7" t="str">
        <f t="shared" ca="1" si="520"/>
        <v/>
      </c>
      <c r="X1006" s="7">
        <v>4</v>
      </c>
      <c r="Y1006" s="7">
        <f t="shared" ca="1" si="521"/>
        <v>1</v>
      </c>
      <c r="Z1006" s="10" t="str">
        <f t="shared" ca="1" si="522"/>
        <v/>
      </c>
      <c r="AA1006" s="11" t="str">
        <f t="shared" ca="1" si="523"/>
        <v/>
      </c>
      <c r="AB1006" s="11" t="str">
        <f t="shared" ca="1" si="524"/>
        <v/>
      </c>
      <c r="AC1006" s="11" t="str">
        <f ca="1">IF(AA1006="","",IFERROR(VLOOKUP(VALUE(AA1006),'(辅)战斗时机表'!$A$4:$C$47,3,FALSE)&amp;IF(AB1006="","","("&amp;AB1006&amp;")"),"配置错误")&amp;IF(AD1006="",""," 或 "))</f>
        <v/>
      </c>
      <c r="AD1006" s="7" t="str">
        <f t="shared" ca="1" si="525"/>
        <v/>
      </c>
      <c r="AE1006" s="7">
        <v>5</v>
      </c>
      <c r="AF1006" s="7">
        <f t="shared" ca="1" si="526"/>
        <v>1</v>
      </c>
      <c r="AG1006" s="10" t="str">
        <f t="shared" ca="1" si="527"/>
        <v/>
      </c>
      <c r="AH1006" s="11" t="str">
        <f t="shared" ca="1" si="528"/>
        <v/>
      </c>
      <c r="AI1006" s="11" t="str">
        <f t="shared" ca="1" si="529"/>
        <v/>
      </c>
      <c r="AJ1006" s="11" t="str">
        <f ca="1">IF(AH1006="","",IFERROR(VLOOKUP(VALUE(AH1006),'(辅)战斗时机表'!$A$4:$C$47,3,FALSE)&amp;IF(AI1006="","","("&amp;AI1006&amp;")"),"配置错误")&amp;IF(AK1006="",""," 或 "))</f>
        <v/>
      </c>
    </row>
    <row r="1007" spans="1:36" x14ac:dyDescent="0.15">
      <c r="A1007" s="9" t="str">
        <f t="shared" ca="1" si="505"/>
        <v/>
      </c>
      <c r="B1007" s="7" t="str">
        <f ca="1">IF(OFFSET(Buff!R$6,ROW()-6,0)="","",OFFSET(Buff!R$6,ROW()-6,0))</f>
        <v/>
      </c>
      <c r="C1007" s="7">
        <v>1</v>
      </c>
      <c r="D1007" s="7">
        <f t="shared" ca="1" si="506"/>
        <v>1</v>
      </c>
      <c r="E1007" s="10" t="str">
        <f t="shared" ca="1" si="507"/>
        <v/>
      </c>
      <c r="F1007" s="11" t="str">
        <f t="shared" ca="1" si="508"/>
        <v/>
      </c>
      <c r="G1007" s="11" t="str">
        <f t="shared" ca="1" si="509"/>
        <v/>
      </c>
      <c r="H1007" s="11" t="str">
        <f ca="1">IF(F1007="","",IFERROR(VLOOKUP(VALUE(F1007),'(辅)战斗时机表'!$A$4:$C$47,3,FALSE)&amp;IF(G1007="","","("&amp;G1007&amp;")"),"配置错误")&amp;IF(I1007="",""," 或 "))</f>
        <v/>
      </c>
      <c r="I1007" s="7" t="str">
        <f t="shared" ca="1" si="510"/>
        <v/>
      </c>
      <c r="J1007" s="7">
        <v>2</v>
      </c>
      <c r="K1007" s="7">
        <f t="shared" ca="1" si="511"/>
        <v>1</v>
      </c>
      <c r="L1007" s="10" t="str">
        <f t="shared" ca="1" si="512"/>
        <v/>
      </c>
      <c r="M1007" s="11" t="str">
        <f t="shared" ca="1" si="513"/>
        <v/>
      </c>
      <c r="N1007" s="11" t="str">
        <f t="shared" ca="1" si="514"/>
        <v/>
      </c>
      <c r="O1007" s="11" t="str">
        <f ca="1">IF(M1007="","",IFERROR(VLOOKUP(VALUE(M1007),'(辅)战斗时机表'!$A$4:$C$47,3,FALSE)&amp;IF(N1007="","","("&amp;N1007&amp;")"),"配置错误")&amp;IF(P1007="",""," 或 "))</f>
        <v/>
      </c>
      <c r="P1007" s="7" t="str">
        <f t="shared" ca="1" si="515"/>
        <v/>
      </c>
      <c r="Q1007" s="7">
        <v>3</v>
      </c>
      <c r="R1007" s="7">
        <f t="shared" ca="1" si="516"/>
        <v>1</v>
      </c>
      <c r="S1007" s="10" t="str">
        <f t="shared" ca="1" si="517"/>
        <v/>
      </c>
      <c r="T1007" s="11" t="str">
        <f t="shared" ca="1" si="518"/>
        <v/>
      </c>
      <c r="U1007" s="11" t="str">
        <f t="shared" ca="1" si="519"/>
        <v/>
      </c>
      <c r="V1007" s="11" t="str">
        <f ca="1">IF(T1007="","",IFERROR(VLOOKUP(VALUE(T1007),'(辅)战斗时机表'!$A$4:$C$47,3,FALSE)&amp;IF(U1007="","","("&amp;U1007&amp;")"),"配置错误")&amp;IF(W1007="",""," 或 "))</f>
        <v/>
      </c>
      <c r="W1007" s="7" t="str">
        <f t="shared" ca="1" si="520"/>
        <v/>
      </c>
      <c r="X1007" s="7">
        <v>4</v>
      </c>
      <c r="Y1007" s="7">
        <f t="shared" ca="1" si="521"/>
        <v>1</v>
      </c>
      <c r="Z1007" s="10" t="str">
        <f t="shared" ca="1" si="522"/>
        <v/>
      </c>
      <c r="AA1007" s="11" t="str">
        <f t="shared" ca="1" si="523"/>
        <v/>
      </c>
      <c r="AB1007" s="11" t="str">
        <f t="shared" ca="1" si="524"/>
        <v/>
      </c>
      <c r="AC1007" s="11" t="str">
        <f ca="1">IF(AA1007="","",IFERROR(VLOOKUP(VALUE(AA1007),'(辅)战斗时机表'!$A$4:$C$47,3,FALSE)&amp;IF(AB1007="","","("&amp;AB1007&amp;")"),"配置错误")&amp;IF(AD1007="",""," 或 "))</f>
        <v/>
      </c>
      <c r="AD1007" s="7" t="str">
        <f t="shared" ca="1" si="525"/>
        <v/>
      </c>
      <c r="AE1007" s="7">
        <v>5</v>
      </c>
      <c r="AF1007" s="7">
        <f t="shared" ca="1" si="526"/>
        <v>1</v>
      </c>
      <c r="AG1007" s="10" t="str">
        <f t="shared" ca="1" si="527"/>
        <v/>
      </c>
      <c r="AH1007" s="11" t="str">
        <f t="shared" ca="1" si="528"/>
        <v/>
      </c>
      <c r="AI1007" s="11" t="str">
        <f t="shared" ca="1" si="529"/>
        <v/>
      </c>
      <c r="AJ1007" s="11" t="str">
        <f ca="1">IF(AH1007="","",IFERROR(VLOOKUP(VALUE(AH1007),'(辅)战斗时机表'!$A$4:$C$47,3,FALSE)&amp;IF(AI1007="","","("&amp;AI1007&amp;")"),"配置错误")&amp;IF(AK1007="",""," 或 "))</f>
        <v/>
      </c>
    </row>
    <row r="1008" spans="1:36" x14ac:dyDescent="0.15">
      <c r="A1008" s="9" t="str">
        <f t="shared" ca="1" si="505"/>
        <v/>
      </c>
      <c r="B1008" s="7" t="str">
        <f ca="1">IF(OFFSET(Buff!R$6,ROW()-6,0)="","",OFFSET(Buff!R$6,ROW()-6,0))</f>
        <v/>
      </c>
      <c r="C1008" s="7">
        <v>1</v>
      </c>
      <c r="D1008" s="7">
        <f t="shared" ca="1" si="506"/>
        <v>1</v>
      </c>
      <c r="E1008" s="10" t="str">
        <f t="shared" ca="1" si="507"/>
        <v/>
      </c>
      <c r="F1008" s="11" t="str">
        <f t="shared" ca="1" si="508"/>
        <v/>
      </c>
      <c r="G1008" s="11" t="str">
        <f t="shared" ca="1" si="509"/>
        <v/>
      </c>
      <c r="H1008" s="11" t="str">
        <f ca="1">IF(F1008="","",IFERROR(VLOOKUP(VALUE(F1008),'(辅)战斗时机表'!$A$4:$C$47,3,FALSE)&amp;IF(G1008="","","("&amp;G1008&amp;")"),"配置错误")&amp;IF(I1008="",""," 或 "))</f>
        <v/>
      </c>
      <c r="I1008" s="7" t="str">
        <f t="shared" ca="1" si="510"/>
        <v/>
      </c>
      <c r="J1008" s="7">
        <v>2</v>
      </c>
      <c r="K1008" s="7">
        <f t="shared" ca="1" si="511"/>
        <v>1</v>
      </c>
      <c r="L1008" s="10" t="str">
        <f t="shared" ca="1" si="512"/>
        <v/>
      </c>
      <c r="M1008" s="11" t="str">
        <f t="shared" ca="1" si="513"/>
        <v/>
      </c>
      <c r="N1008" s="11" t="str">
        <f t="shared" ca="1" si="514"/>
        <v/>
      </c>
      <c r="O1008" s="11" t="str">
        <f ca="1">IF(M1008="","",IFERROR(VLOOKUP(VALUE(M1008),'(辅)战斗时机表'!$A$4:$C$47,3,FALSE)&amp;IF(N1008="","","("&amp;N1008&amp;")"),"配置错误")&amp;IF(P1008="",""," 或 "))</f>
        <v/>
      </c>
      <c r="P1008" s="7" t="str">
        <f t="shared" ca="1" si="515"/>
        <v/>
      </c>
      <c r="Q1008" s="7">
        <v>3</v>
      </c>
      <c r="R1008" s="7">
        <f t="shared" ca="1" si="516"/>
        <v>1</v>
      </c>
      <c r="S1008" s="10" t="str">
        <f t="shared" ca="1" si="517"/>
        <v/>
      </c>
      <c r="T1008" s="11" t="str">
        <f t="shared" ca="1" si="518"/>
        <v/>
      </c>
      <c r="U1008" s="11" t="str">
        <f t="shared" ca="1" si="519"/>
        <v/>
      </c>
      <c r="V1008" s="11" t="str">
        <f ca="1">IF(T1008="","",IFERROR(VLOOKUP(VALUE(T1008),'(辅)战斗时机表'!$A$4:$C$47,3,FALSE)&amp;IF(U1008="","","("&amp;U1008&amp;")"),"配置错误")&amp;IF(W1008="",""," 或 "))</f>
        <v/>
      </c>
      <c r="W1008" s="7" t="str">
        <f t="shared" ca="1" si="520"/>
        <v/>
      </c>
      <c r="X1008" s="7">
        <v>4</v>
      </c>
      <c r="Y1008" s="7">
        <f t="shared" ca="1" si="521"/>
        <v>1</v>
      </c>
      <c r="Z1008" s="10" t="str">
        <f t="shared" ca="1" si="522"/>
        <v/>
      </c>
      <c r="AA1008" s="11" t="str">
        <f t="shared" ca="1" si="523"/>
        <v/>
      </c>
      <c r="AB1008" s="11" t="str">
        <f t="shared" ca="1" si="524"/>
        <v/>
      </c>
      <c r="AC1008" s="11" t="str">
        <f ca="1">IF(AA1008="","",IFERROR(VLOOKUP(VALUE(AA1008),'(辅)战斗时机表'!$A$4:$C$47,3,FALSE)&amp;IF(AB1008="","","("&amp;AB1008&amp;")"),"配置错误")&amp;IF(AD1008="",""," 或 "))</f>
        <v/>
      </c>
      <c r="AD1008" s="7" t="str">
        <f t="shared" ca="1" si="525"/>
        <v/>
      </c>
      <c r="AE1008" s="7">
        <v>5</v>
      </c>
      <c r="AF1008" s="7">
        <f t="shared" ca="1" si="526"/>
        <v>1</v>
      </c>
      <c r="AG1008" s="10" t="str">
        <f t="shared" ca="1" si="527"/>
        <v/>
      </c>
      <c r="AH1008" s="11" t="str">
        <f t="shared" ca="1" si="528"/>
        <v/>
      </c>
      <c r="AI1008" s="11" t="str">
        <f t="shared" ca="1" si="529"/>
        <v/>
      </c>
      <c r="AJ1008" s="11" t="str">
        <f ca="1">IF(AH1008="","",IFERROR(VLOOKUP(VALUE(AH1008),'(辅)战斗时机表'!$A$4:$C$47,3,FALSE)&amp;IF(AI1008="","","("&amp;AI1008&amp;")"),"配置错误")&amp;IF(AK1008="",""," 或 "))</f>
        <v/>
      </c>
    </row>
    <row r="1009" spans="1:36" x14ac:dyDescent="0.15">
      <c r="A1009" s="9" t="str">
        <f t="shared" ca="1" si="505"/>
        <v/>
      </c>
      <c r="B1009" s="7" t="str">
        <f ca="1">IF(OFFSET(Buff!R$6,ROW()-6,0)="","",OFFSET(Buff!R$6,ROW()-6,0))</f>
        <v/>
      </c>
      <c r="C1009" s="7">
        <v>1</v>
      </c>
      <c r="D1009" s="7">
        <f t="shared" ca="1" si="506"/>
        <v>1</v>
      </c>
      <c r="E1009" s="10" t="str">
        <f t="shared" ca="1" si="507"/>
        <v/>
      </c>
      <c r="F1009" s="11" t="str">
        <f t="shared" ca="1" si="508"/>
        <v/>
      </c>
      <c r="G1009" s="11" t="str">
        <f t="shared" ca="1" si="509"/>
        <v/>
      </c>
      <c r="H1009" s="11" t="str">
        <f ca="1">IF(F1009="","",IFERROR(VLOOKUP(VALUE(F1009),'(辅)战斗时机表'!$A$4:$C$47,3,FALSE)&amp;IF(G1009="","","("&amp;G1009&amp;")"),"配置错误")&amp;IF(I1009="",""," 或 "))</f>
        <v/>
      </c>
      <c r="I1009" s="7" t="str">
        <f t="shared" ca="1" si="510"/>
        <v/>
      </c>
      <c r="J1009" s="7">
        <v>2</v>
      </c>
      <c r="K1009" s="7">
        <f t="shared" ca="1" si="511"/>
        <v>1</v>
      </c>
      <c r="L1009" s="10" t="str">
        <f t="shared" ca="1" si="512"/>
        <v/>
      </c>
      <c r="M1009" s="11" t="str">
        <f t="shared" ca="1" si="513"/>
        <v/>
      </c>
      <c r="N1009" s="11" t="str">
        <f t="shared" ca="1" si="514"/>
        <v/>
      </c>
      <c r="O1009" s="11" t="str">
        <f ca="1">IF(M1009="","",IFERROR(VLOOKUP(VALUE(M1009),'(辅)战斗时机表'!$A$4:$C$47,3,FALSE)&amp;IF(N1009="","","("&amp;N1009&amp;")"),"配置错误")&amp;IF(P1009="",""," 或 "))</f>
        <v/>
      </c>
      <c r="P1009" s="7" t="str">
        <f t="shared" ca="1" si="515"/>
        <v/>
      </c>
      <c r="Q1009" s="7">
        <v>3</v>
      </c>
      <c r="R1009" s="7">
        <f t="shared" ca="1" si="516"/>
        <v>1</v>
      </c>
      <c r="S1009" s="10" t="str">
        <f t="shared" ca="1" si="517"/>
        <v/>
      </c>
      <c r="T1009" s="11" t="str">
        <f t="shared" ca="1" si="518"/>
        <v/>
      </c>
      <c r="U1009" s="11" t="str">
        <f t="shared" ca="1" si="519"/>
        <v/>
      </c>
      <c r="V1009" s="11" t="str">
        <f ca="1">IF(T1009="","",IFERROR(VLOOKUP(VALUE(T1009),'(辅)战斗时机表'!$A$4:$C$47,3,FALSE)&amp;IF(U1009="","","("&amp;U1009&amp;")"),"配置错误")&amp;IF(W1009="",""," 或 "))</f>
        <v/>
      </c>
      <c r="W1009" s="7" t="str">
        <f t="shared" ca="1" si="520"/>
        <v/>
      </c>
      <c r="X1009" s="7">
        <v>4</v>
      </c>
      <c r="Y1009" s="7">
        <f t="shared" ca="1" si="521"/>
        <v>1</v>
      </c>
      <c r="Z1009" s="10" t="str">
        <f t="shared" ca="1" si="522"/>
        <v/>
      </c>
      <c r="AA1009" s="11" t="str">
        <f t="shared" ca="1" si="523"/>
        <v/>
      </c>
      <c r="AB1009" s="11" t="str">
        <f t="shared" ca="1" si="524"/>
        <v/>
      </c>
      <c r="AC1009" s="11" t="str">
        <f ca="1">IF(AA1009="","",IFERROR(VLOOKUP(VALUE(AA1009),'(辅)战斗时机表'!$A$4:$C$47,3,FALSE)&amp;IF(AB1009="","","("&amp;AB1009&amp;")"),"配置错误")&amp;IF(AD1009="",""," 或 "))</f>
        <v/>
      </c>
      <c r="AD1009" s="7" t="str">
        <f t="shared" ca="1" si="525"/>
        <v/>
      </c>
      <c r="AE1009" s="7">
        <v>5</v>
      </c>
      <c r="AF1009" s="7">
        <f t="shared" ca="1" si="526"/>
        <v>1</v>
      </c>
      <c r="AG1009" s="10" t="str">
        <f t="shared" ca="1" si="527"/>
        <v/>
      </c>
      <c r="AH1009" s="11" t="str">
        <f t="shared" ca="1" si="528"/>
        <v/>
      </c>
      <c r="AI1009" s="11" t="str">
        <f t="shared" ca="1" si="529"/>
        <v/>
      </c>
      <c r="AJ1009" s="11" t="str">
        <f ca="1">IF(AH1009="","",IFERROR(VLOOKUP(VALUE(AH1009),'(辅)战斗时机表'!$A$4:$C$47,3,FALSE)&amp;IF(AI1009="","","("&amp;AI1009&amp;")"),"配置错误")&amp;IF(AK1009="",""," 或 "))</f>
        <v/>
      </c>
    </row>
    <row r="1010" spans="1:36" x14ac:dyDescent="0.15">
      <c r="A1010" s="9" t="str">
        <f t="shared" ca="1" si="505"/>
        <v/>
      </c>
      <c r="B1010" s="7" t="str">
        <f ca="1">IF(OFFSET(Buff!R$6,ROW()-6,0)="","",OFFSET(Buff!R$6,ROW()-6,0))</f>
        <v/>
      </c>
      <c r="C1010" s="7">
        <v>1</v>
      </c>
      <c r="D1010" s="7">
        <f t="shared" ca="1" si="506"/>
        <v>1</v>
      </c>
      <c r="E1010" s="10" t="str">
        <f t="shared" ca="1" si="507"/>
        <v/>
      </c>
      <c r="F1010" s="11" t="str">
        <f t="shared" ca="1" si="508"/>
        <v/>
      </c>
      <c r="G1010" s="11" t="str">
        <f t="shared" ca="1" si="509"/>
        <v/>
      </c>
      <c r="H1010" s="11" t="str">
        <f ca="1">IF(F1010="","",IFERROR(VLOOKUP(VALUE(F1010),'(辅)战斗时机表'!$A$4:$C$47,3,FALSE)&amp;IF(G1010="","","("&amp;G1010&amp;")"),"配置错误")&amp;IF(I1010="",""," 或 "))</f>
        <v/>
      </c>
      <c r="I1010" s="7" t="str">
        <f t="shared" ca="1" si="510"/>
        <v/>
      </c>
      <c r="J1010" s="7">
        <v>2</v>
      </c>
      <c r="K1010" s="7">
        <f t="shared" ca="1" si="511"/>
        <v>1</v>
      </c>
      <c r="L1010" s="10" t="str">
        <f t="shared" ca="1" si="512"/>
        <v/>
      </c>
      <c r="M1010" s="11" t="str">
        <f t="shared" ca="1" si="513"/>
        <v/>
      </c>
      <c r="N1010" s="11" t="str">
        <f t="shared" ca="1" si="514"/>
        <v/>
      </c>
      <c r="O1010" s="11" t="str">
        <f ca="1">IF(M1010="","",IFERROR(VLOOKUP(VALUE(M1010),'(辅)战斗时机表'!$A$4:$C$47,3,FALSE)&amp;IF(N1010="","","("&amp;N1010&amp;")"),"配置错误")&amp;IF(P1010="",""," 或 "))</f>
        <v/>
      </c>
      <c r="P1010" s="7" t="str">
        <f t="shared" ca="1" si="515"/>
        <v/>
      </c>
      <c r="Q1010" s="7">
        <v>3</v>
      </c>
      <c r="R1010" s="7">
        <f t="shared" ca="1" si="516"/>
        <v>1</v>
      </c>
      <c r="S1010" s="10" t="str">
        <f t="shared" ca="1" si="517"/>
        <v/>
      </c>
      <c r="T1010" s="11" t="str">
        <f t="shared" ca="1" si="518"/>
        <v/>
      </c>
      <c r="U1010" s="11" t="str">
        <f t="shared" ca="1" si="519"/>
        <v/>
      </c>
      <c r="V1010" s="11" t="str">
        <f ca="1">IF(T1010="","",IFERROR(VLOOKUP(VALUE(T1010),'(辅)战斗时机表'!$A$4:$C$47,3,FALSE)&amp;IF(U1010="","","("&amp;U1010&amp;")"),"配置错误")&amp;IF(W1010="",""," 或 "))</f>
        <v/>
      </c>
      <c r="W1010" s="7" t="str">
        <f t="shared" ca="1" si="520"/>
        <v/>
      </c>
      <c r="X1010" s="7">
        <v>4</v>
      </c>
      <c r="Y1010" s="7">
        <f t="shared" ca="1" si="521"/>
        <v>1</v>
      </c>
      <c r="Z1010" s="10" t="str">
        <f t="shared" ca="1" si="522"/>
        <v/>
      </c>
      <c r="AA1010" s="11" t="str">
        <f t="shared" ca="1" si="523"/>
        <v/>
      </c>
      <c r="AB1010" s="11" t="str">
        <f t="shared" ca="1" si="524"/>
        <v/>
      </c>
      <c r="AC1010" s="11" t="str">
        <f ca="1">IF(AA1010="","",IFERROR(VLOOKUP(VALUE(AA1010),'(辅)战斗时机表'!$A$4:$C$47,3,FALSE)&amp;IF(AB1010="","","("&amp;AB1010&amp;")"),"配置错误")&amp;IF(AD1010="",""," 或 "))</f>
        <v/>
      </c>
      <c r="AD1010" s="7" t="str">
        <f t="shared" ca="1" si="525"/>
        <v/>
      </c>
      <c r="AE1010" s="7">
        <v>5</v>
      </c>
      <c r="AF1010" s="7">
        <f t="shared" ca="1" si="526"/>
        <v>1</v>
      </c>
      <c r="AG1010" s="10" t="str">
        <f t="shared" ca="1" si="527"/>
        <v/>
      </c>
      <c r="AH1010" s="11" t="str">
        <f t="shared" ca="1" si="528"/>
        <v/>
      </c>
      <c r="AI1010" s="11" t="str">
        <f t="shared" ca="1" si="529"/>
        <v/>
      </c>
      <c r="AJ1010" s="11" t="str">
        <f ca="1">IF(AH1010="","",IFERROR(VLOOKUP(VALUE(AH1010),'(辅)战斗时机表'!$A$4:$C$47,3,FALSE)&amp;IF(AI1010="","","("&amp;AI1010&amp;")"),"配置错误")&amp;IF(AK1010="",""," 或 "))</f>
        <v/>
      </c>
    </row>
    <row r="1011" spans="1:36" x14ac:dyDescent="0.15">
      <c r="A1011" s="9" t="str">
        <f t="shared" ca="1" si="505"/>
        <v/>
      </c>
      <c r="B1011" s="7" t="str">
        <f ca="1">IF(OFFSET(Buff!R$6,ROW()-6,0)="","",OFFSET(Buff!R$6,ROW()-6,0))</f>
        <v/>
      </c>
      <c r="C1011" s="7">
        <v>1</v>
      </c>
      <c r="D1011" s="7">
        <f t="shared" ca="1" si="506"/>
        <v>1</v>
      </c>
      <c r="E1011" s="10" t="str">
        <f t="shared" ca="1" si="507"/>
        <v/>
      </c>
      <c r="F1011" s="11" t="str">
        <f t="shared" ca="1" si="508"/>
        <v/>
      </c>
      <c r="G1011" s="11" t="str">
        <f t="shared" ca="1" si="509"/>
        <v/>
      </c>
      <c r="H1011" s="11" t="str">
        <f ca="1">IF(F1011="","",IFERROR(VLOOKUP(VALUE(F1011),'(辅)战斗时机表'!$A$4:$C$47,3,FALSE)&amp;IF(G1011="","","("&amp;G1011&amp;")"),"配置错误")&amp;IF(I1011="",""," 或 "))</f>
        <v/>
      </c>
      <c r="I1011" s="7" t="str">
        <f t="shared" ca="1" si="510"/>
        <v/>
      </c>
      <c r="J1011" s="7">
        <v>2</v>
      </c>
      <c r="K1011" s="7">
        <f t="shared" ca="1" si="511"/>
        <v>1</v>
      </c>
      <c r="L1011" s="10" t="str">
        <f t="shared" ca="1" si="512"/>
        <v/>
      </c>
      <c r="M1011" s="11" t="str">
        <f t="shared" ca="1" si="513"/>
        <v/>
      </c>
      <c r="N1011" s="11" t="str">
        <f t="shared" ca="1" si="514"/>
        <v/>
      </c>
      <c r="O1011" s="11" t="str">
        <f ca="1">IF(M1011="","",IFERROR(VLOOKUP(VALUE(M1011),'(辅)战斗时机表'!$A$4:$C$47,3,FALSE)&amp;IF(N1011="","","("&amp;N1011&amp;")"),"配置错误")&amp;IF(P1011="",""," 或 "))</f>
        <v/>
      </c>
      <c r="P1011" s="7" t="str">
        <f t="shared" ca="1" si="515"/>
        <v/>
      </c>
      <c r="Q1011" s="7">
        <v>3</v>
      </c>
      <c r="R1011" s="7">
        <f t="shared" ca="1" si="516"/>
        <v>1</v>
      </c>
      <c r="S1011" s="10" t="str">
        <f t="shared" ca="1" si="517"/>
        <v/>
      </c>
      <c r="T1011" s="11" t="str">
        <f t="shared" ca="1" si="518"/>
        <v/>
      </c>
      <c r="U1011" s="11" t="str">
        <f t="shared" ca="1" si="519"/>
        <v/>
      </c>
      <c r="V1011" s="11" t="str">
        <f ca="1">IF(T1011="","",IFERROR(VLOOKUP(VALUE(T1011),'(辅)战斗时机表'!$A$4:$C$47,3,FALSE)&amp;IF(U1011="","","("&amp;U1011&amp;")"),"配置错误")&amp;IF(W1011="",""," 或 "))</f>
        <v/>
      </c>
      <c r="W1011" s="7" t="str">
        <f t="shared" ca="1" si="520"/>
        <v/>
      </c>
      <c r="X1011" s="7">
        <v>4</v>
      </c>
      <c r="Y1011" s="7">
        <f t="shared" ca="1" si="521"/>
        <v>1</v>
      </c>
      <c r="Z1011" s="10" t="str">
        <f t="shared" ca="1" si="522"/>
        <v/>
      </c>
      <c r="AA1011" s="11" t="str">
        <f t="shared" ca="1" si="523"/>
        <v/>
      </c>
      <c r="AB1011" s="11" t="str">
        <f t="shared" ca="1" si="524"/>
        <v/>
      </c>
      <c r="AC1011" s="11" t="str">
        <f ca="1">IF(AA1011="","",IFERROR(VLOOKUP(VALUE(AA1011),'(辅)战斗时机表'!$A$4:$C$47,3,FALSE)&amp;IF(AB1011="","","("&amp;AB1011&amp;")"),"配置错误")&amp;IF(AD1011="",""," 或 "))</f>
        <v/>
      </c>
      <c r="AD1011" s="7" t="str">
        <f t="shared" ca="1" si="525"/>
        <v/>
      </c>
      <c r="AE1011" s="7">
        <v>5</v>
      </c>
      <c r="AF1011" s="7">
        <f t="shared" ca="1" si="526"/>
        <v>1</v>
      </c>
      <c r="AG1011" s="10" t="str">
        <f t="shared" ca="1" si="527"/>
        <v/>
      </c>
      <c r="AH1011" s="11" t="str">
        <f t="shared" ca="1" si="528"/>
        <v/>
      </c>
      <c r="AI1011" s="11" t="str">
        <f t="shared" ca="1" si="529"/>
        <v/>
      </c>
      <c r="AJ1011" s="11" t="str">
        <f ca="1">IF(AH1011="","",IFERROR(VLOOKUP(VALUE(AH1011),'(辅)战斗时机表'!$A$4:$C$47,3,FALSE)&amp;IF(AI1011="","","("&amp;AI1011&amp;")"),"配置错误")&amp;IF(AK1011="",""," 或 "))</f>
        <v/>
      </c>
    </row>
    <row r="1012" spans="1:36" x14ac:dyDescent="0.15">
      <c r="A1012" s="9" t="str">
        <f t="shared" ca="1" si="505"/>
        <v/>
      </c>
      <c r="B1012" s="7" t="str">
        <f ca="1">IF(OFFSET(Buff!R$6,ROW()-6,0)="","",OFFSET(Buff!R$6,ROW()-6,0))</f>
        <v/>
      </c>
      <c r="C1012" s="7">
        <v>1</v>
      </c>
      <c r="D1012" s="7">
        <f t="shared" ca="1" si="506"/>
        <v>1</v>
      </c>
      <c r="E1012" s="10" t="str">
        <f t="shared" ca="1" si="507"/>
        <v/>
      </c>
      <c r="F1012" s="11" t="str">
        <f t="shared" ca="1" si="508"/>
        <v/>
      </c>
      <c r="G1012" s="11" t="str">
        <f t="shared" ca="1" si="509"/>
        <v/>
      </c>
      <c r="H1012" s="11" t="str">
        <f ca="1">IF(F1012="","",IFERROR(VLOOKUP(VALUE(F1012),'(辅)战斗时机表'!$A$4:$C$47,3,FALSE)&amp;IF(G1012="","","("&amp;G1012&amp;")"),"配置错误")&amp;IF(I1012="",""," 或 "))</f>
        <v/>
      </c>
      <c r="I1012" s="7" t="str">
        <f t="shared" ca="1" si="510"/>
        <v/>
      </c>
      <c r="J1012" s="7">
        <v>2</v>
      </c>
      <c r="K1012" s="7">
        <f t="shared" ca="1" si="511"/>
        <v>1</v>
      </c>
      <c r="L1012" s="10" t="str">
        <f t="shared" ca="1" si="512"/>
        <v/>
      </c>
      <c r="M1012" s="11" t="str">
        <f t="shared" ca="1" si="513"/>
        <v/>
      </c>
      <c r="N1012" s="11" t="str">
        <f t="shared" ca="1" si="514"/>
        <v/>
      </c>
      <c r="O1012" s="11" t="str">
        <f ca="1">IF(M1012="","",IFERROR(VLOOKUP(VALUE(M1012),'(辅)战斗时机表'!$A$4:$C$47,3,FALSE)&amp;IF(N1012="","","("&amp;N1012&amp;")"),"配置错误")&amp;IF(P1012="",""," 或 "))</f>
        <v/>
      </c>
      <c r="P1012" s="7" t="str">
        <f t="shared" ca="1" si="515"/>
        <v/>
      </c>
      <c r="Q1012" s="7">
        <v>3</v>
      </c>
      <c r="R1012" s="7">
        <f t="shared" ca="1" si="516"/>
        <v>1</v>
      </c>
      <c r="S1012" s="10" t="str">
        <f t="shared" ca="1" si="517"/>
        <v/>
      </c>
      <c r="T1012" s="11" t="str">
        <f t="shared" ca="1" si="518"/>
        <v/>
      </c>
      <c r="U1012" s="11" t="str">
        <f t="shared" ca="1" si="519"/>
        <v/>
      </c>
      <c r="V1012" s="11" t="str">
        <f ca="1">IF(T1012="","",IFERROR(VLOOKUP(VALUE(T1012),'(辅)战斗时机表'!$A$4:$C$47,3,FALSE)&amp;IF(U1012="","","("&amp;U1012&amp;")"),"配置错误")&amp;IF(W1012="",""," 或 "))</f>
        <v/>
      </c>
      <c r="W1012" s="7" t="str">
        <f t="shared" ca="1" si="520"/>
        <v/>
      </c>
      <c r="X1012" s="7">
        <v>4</v>
      </c>
      <c r="Y1012" s="7">
        <f t="shared" ca="1" si="521"/>
        <v>1</v>
      </c>
      <c r="Z1012" s="10" t="str">
        <f t="shared" ca="1" si="522"/>
        <v/>
      </c>
      <c r="AA1012" s="11" t="str">
        <f t="shared" ca="1" si="523"/>
        <v/>
      </c>
      <c r="AB1012" s="11" t="str">
        <f t="shared" ca="1" si="524"/>
        <v/>
      </c>
      <c r="AC1012" s="11" t="str">
        <f ca="1">IF(AA1012="","",IFERROR(VLOOKUP(VALUE(AA1012),'(辅)战斗时机表'!$A$4:$C$47,3,FALSE)&amp;IF(AB1012="","","("&amp;AB1012&amp;")"),"配置错误")&amp;IF(AD1012="",""," 或 "))</f>
        <v/>
      </c>
      <c r="AD1012" s="7" t="str">
        <f t="shared" ca="1" si="525"/>
        <v/>
      </c>
      <c r="AE1012" s="7">
        <v>5</v>
      </c>
      <c r="AF1012" s="7">
        <f t="shared" ca="1" si="526"/>
        <v>1</v>
      </c>
      <c r="AG1012" s="10" t="str">
        <f t="shared" ca="1" si="527"/>
        <v/>
      </c>
      <c r="AH1012" s="11" t="str">
        <f t="shared" ca="1" si="528"/>
        <v/>
      </c>
      <c r="AI1012" s="11" t="str">
        <f t="shared" ca="1" si="529"/>
        <v/>
      </c>
      <c r="AJ1012" s="11" t="str">
        <f ca="1">IF(AH1012="","",IFERROR(VLOOKUP(VALUE(AH1012),'(辅)战斗时机表'!$A$4:$C$47,3,FALSE)&amp;IF(AI1012="","","("&amp;AI1012&amp;")"),"配置错误")&amp;IF(AK1012="",""," 或 "))</f>
        <v/>
      </c>
    </row>
    <row r="1013" spans="1:36" x14ac:dyDescent="0.15">
      <c r="A1013" s="9" t="str">
        <f t="shared" ca="1" si="505"/>
        <v/>
      </c>
      <c r="B1013" s="7" t="str">
        <f ca="1">IF(OFFSET(Buff!R$6,ROW()-6,0)="","",OFFSET(Buff!R$6,ROW()-6,0))</f>
        <v/>
      </c>
      <c r="C1013" s="7">
        <v>1</v>
      </c>
      <c r="D1013" s="7">
        <f t="shared" ca="1" si="506"/>
        <v>1</v>
      </c>
      <c r="E1013" s="10" t="str">
        <f t="shared" ca="1" si="507"/>
        <v/>
      </c>
      <c r="F1013" s="11" t="str">
        <f t="shared" ca="1" si="508"/>
        <v/>
      </c>
      <c r="G1013" s="11" t="str">
        <f t="shared" ca="1" si="509"/>
        <v/>
      </c>
      <c r="H1013" s="11" t="str">
        <f ca="1">IF(F1013="","",IFERROR(VLOOKUP(VALUE(F1013),'(辅)战斗时机表'!$A$4:$C$47,3,FALSE)&amp;IF(G1013="","","("&amp;G1013&amp;")"),"配置错误")&amp;IF(I1013="",""," 或 "))</f>
        <v/>
      </c>
      <c r="I1013" s="7" t="str">
        <f t="shared" ca="1" si="510"/>
        <v/>
      </c>
      <c r="J1013" s="7">
        <v>2</v>
      </c>
      <c r="K1013" s="7">
        <f t="shared" ca="1" si="511"/>
        <v>1</v>
      </c>
      <c r="L1013" s="10" t="str">
        <f t="shared" ca="1" si="512"/>
        <v/>
      </c>
      <c r="M1013" s="11" t="str">
        <f t="shared" ca="1" si="513"/>
        <v/>
      </c>
      <c r="N1013" s="11" t="str">
        <f t="shared" ca="1" si="514"/>
        <v/>
      </c>
      <c r="O1013" s="11" t="str">
        <f ca="1">IF(M1013="","",IFERROR(VLOOKUP(VALUE(M1013),'(辅)战斗时机表'!$A$4:$C$47,3,FALSE)&amp;IF(N1013="","","("&amp;N1013&amp;")"),"配置错误")&amp;IF(P1013="",""," 或 "))</f>
        <v/>
      </c>
      <c r="P1013" s="7" t="str">
        <f t="shared" ca="1" si="515"/>
        <v/>
      </c>
      <c r="Q1013" s="7">
        <v>3</v>
      </c>
      <c r="R1013" s="7">
        <f t="shared" ca="1" si="516"/>
        <v>1</v>
      </c>
      <c r="S1013" s="10" t="str">
        <f t="shared" ca="1" si="517"/>
        <v/>
      </c>
      <c r="T1013" s="11" t="str">
        <f t="shared" ca="1" si="518"/>
        <v/>
      </c>
      <c r="U1013" s="11" t="str">
        <f t="shared" ca="1" si="519"/>
        <v/>
      </c>
      <c r="V1013" s="11" t="str">
        <f ca="1">IF(T1013="","",IFERROR(VLOOKUP(VALUE(T1013),'(辅)战斗时机表'!$A$4:$C$47,3,FALSE)&amp;IF(U1013="","","("&amp;U1013&amp;")"),"配置错误")&amp;IF(W1013="",""," 或 "))</f>
        <v/>
      </c>
      <c r="W1013" s="7" t="str">
        <f t="shared" ca="1" si="520"/>
        <v/>
      </c>
      <c r="X1013" s="7">
        <v>4</v>
      </c>
      <c r="Y1013" s="7">
        <f t="shared" ca="1" si="521"/>
        <v>1</v>
      </c>
      <c r="Z1013" s="10" t="str">
        <f t="shared" ca="1" si="522"/>
        <v/>
      </c>
      <c r="AA1013" s="11" t="str">
        <f t="shared" ca="1" si="523"/>
        <v/>
      </c>
      <c r="AB1013" s="11" t="str">
        <f t="shared" ca="1" si="524"/>
        <v/>
      </c>
      <c r="AC1013" s="11" t="str">
        <f ca="1">IF(AA1013="","",IFERROR(VLOOKUP(VALUE(AA1013),'(辅)战斗时机表'!$A$4:$C$47,3,FALSE)&amp;IF(AB1013="","","("&amp;AB1013&amp;")"),"配置错误")&amp;IF(AD1013="",""," 或 "))</f>
        <v/>
      </c>
      <c r="AD1013" s="7" t="str">
        <f t="shared" ca="1" si="525"/>
        <v/>
      </c>
      <c r="AE1013" s="7">
        <v>5</v>
      </c>
      <c r="AF1013" s="7">
        <f t="shared" ca="1" si="526"/>
        <v>1</v>
      </c>
      <c r="AG1013" s="10" t="str">
        <f t="shared" ca="1" si="527"/>
        <v/>
      </c>
      <c r="AH1013" s="11" t="str">
        <f t="shared" ca="1" si="528"/>
        <v/>
      </c>
      <c r="AI1013" s="11" t="str">
        <f t="shared" ca="1" si="529"/>
        <v/>
      </c>
      <c r="AJ1013" s="11" t="str">
        <f ca="1">IF(AH1013="","",IFERROR(VLOOKUP(VALUE(AH1013),'(辅)战斗时机表'!$A$4:$C$47,3,FALSE)&amp;IF(AI1013="","","("&amp;AI1013&amp;")"),"配置错误")&amp;IF(AK1013="",""," 或 "))</f>
        <v/>
      </c>
    </row>
    <row r="1014" spans="1:36" x14ac:dyDescent="0.15">
      <c r="A1014" s="9" t="str">
        <f t="shared" ca="1" si="505"/>
        <v/>
      </c>
      <c r="B1014" s="7" t="str">
        <f ca="1">IF(OFFSET(Buff!R$6,ROW()-6,0)="","",OFFSET(Buff!R$6,ROW()-6,0))</f>
        <v/>
      </c>
      <c r="C1014" s="7">
        <v>1</v>
      </c>
      <c r="D1014" s="7">
        <f t="shared" ca="1" si="506"/>
        <v>1</v>
      </c>
      <c r="E1014" s="10" t="str">
        <f t="shared" ca="1" si="507"/>
        <v/>
      </c>
      <c r="F1014" s="11" t="str">
        <f t="shared" ca="1" si="508"/>
        <v/>
      </c>
      <c r="G1014" s="11" t="str">
        <f t="shared" ca="1" si="509"/>
        <v/>
      </c>
      <c r="H1014" s="11" t="str">
        <f ca="1">IF(F1014="","",IFERROR(VLOOKUP(VALUE(F1014),'(辅)战斗时机表'!$A$4:$C$47,3,FALSE)&amp;IF(G1014="","","("&amp;G1014&amp;")"),"配置错误")&amp;IF(I1014="",""," 或 "))</f>
        <v/>
      </c>
      <c r="I1014" s="7" t="str">
        <f t="shared" ca="1" si="510"/>
        <v/>
      </c>
      <c r="J1014" s="7">
        <v>2</v>
      </c>
      <c r="K1014" s="7">
        <f t="shared" ca="1" si="511"/>
        <v>1</v>
      </c>
      <c r="L1014" s="10" t="str">
        <f t="shared" ca="1" si="512"/>
        <v/>
      </c>
      <c r="M1014" s="11" t="str">
        <f t="shared" ca="1" si="513"/>
        <v/>
      </c>
      <c r="N1014" s="11" t="str">
        <f t="shared" ca="1" si="514"/>
        <v/>
      </c>
      <c r="O1014" s="11" t="str">
        <f ca="1">IF(M1014="","",IFERROR(VLOOKUP(VALUE(M1014),'(辅)战斗时机表'!$A$4:$C$47,3,FALSE)&amp;IF(N1014="","","("&amp;N1014&amp;")"),"配置错误")&amp;IF(P1014="",""," 或 "))</f>
        <v/>
      </c>
      <c r="P1014" s="7" t="str">
        <f t="shared" ca="1" si="515"/>
        <v/>
      </c>
      <c r="Q1014" s="7">
        <v>3</v>
      </c>
      <c r="R1014" s="7">
        <f t="shared" ca="1" si="516"/>
        <v>1</v>
      </c>
      <c r="S1014" s="10" t="str">
        <f t="shared" ca="1" si="517"/>
        <v/>
      </c>
      <c r="T1014" s="11" t="str">
        <f t="shared" ca="1" si="518"/>
        <v/>
      </c>
      <c r="U1014" s="11" t="str">
        <f t="shared" ca="1" si="519"/>
        <v/>
      </c>
      <c r="V1014" s="11" t="str">
        <f ca="1">IF(T1014="","",IFERROR(VLOOKUP(VALUE(T1014),'(辅)战斗时机表'!$A$4:$C$47,3,FALSE)&amp;IF(U1014="","","("&amp;U1014&amp;")"),"配置错误")&amp;IF(W1014="",""," 或 "))</f>
        <v/>
      </c>
      <c r="W1014" s="7" t="str">
        <f t="shared" ca="1" si="520"/>
        <v/>
      </c>
      <c r="X1014" s="7">
        <v>4</v>
      </c>
      <c r="Y1014" s="7">
        <f t="shared" ca="1" si="521"/>
        <v>1</v>
      </c>
      <c r="Z1014" s="10" t="str">
        <f t="shared" ca="1" si="522"/>
        <v/>
      </c>
      <c r="AA1014" s="11" t="str">
        <f t="shared" ca="1" si="523"/>
        <v/>
      </c>
      <c r="AB1014" s="11" t="str">
        <f t="shared" ca="1" si="524"/>
        <v/>
      </c>
      <c r="AC1014" s="11" t="str">
        <f ca="1">IF(AA1014="","",IFERROR(VLOOKUP(VALUE(AA1014),'(辅)战斗时机表'!$A$4:$C$47,3,FALSE)&amp;IF(AB1014="","","("&amp;AB1014&amp;")"),"配置错误")&amp;IF(AD1014="",""," 或 "))</f>
        <v/>
      </c>
      <c r="AD1014" s="7" t="str">
        <f t="shared" ca="1" si="525"/>
        <v/>
      </c>
      <c r="AE1014" s="7">
        <v>5</v>
      </c>
      <c r="AF1014" s="7">
        <f t="shared" ca="1" si="526"/>
        <v>1</v>
      </c>
      <c r="AG1014" s="10" t="str">
        <f t="shared" ca="1" si="527"/>
        <v/>
      </c>
      <c r="AH1014" s="11" t="str">
        <f t="shared" ca="1" si="528"/>
        <v/>
      </c>
      <c r="AI1014" s="11" t="str">
        <f t="shared" ca="1" si="529"/>
        <v/>
      </c>
      <c r="AJ1014" s="11" t="str">
        <f ca="1">IF(AH1014="","",IFERROR(VLOOKUP(VALUE(AH1014),'(辅)战斗时机表'!$A$4:$C$47,3,FALSE)&amp;IF(AI1014="","","("&amp;AI1014&amp;")"),"配置错误")&amp;IF(AK1014="",""," 或 "))</f>
        <v/>
      </c>
    </row>
    <row r="1015" spans="1:36" x14ac:dyDescent="0.15">
      <c r="A1015" s="9" t="str">
        <f t="shared" ca="1" si="505"/>
        <v/>
      </c>
      <c r="B1015" s="7" t="str">
        <f ca="1">IF(OFFSET(Buff!R$6,ROW()-6,0)="","",OFFSET(Buff!R$6,ROW()-6,0))</f>
        <v/>
      </c>
      <c r="C1015" s="7">
        <v>1</v>
      </c>
      <c r="D1015" s="7">
        <f t="shared" ca="1" si="506"/>
        <v>1</v>
      </c>
      <c r="E1015" s="10" t="str">
        <f t="shared" ca="1" si="507"/>
        <v/>
      </c>
      <c r="F1015" s="11" t="str">
        <f t="shared" ca="1" si="508"/>
        <v/>
      </c>
      <c r="G1015" s="11" t="str">
        <f t="shared" ca="1" si="509"/>
        <v/>
      </c>
      <c r="H1015" s="11" t="str">
        <f ca="1">IF(F1015="","",IFERROR(VLOOKUP(VALUE(F1015),'(辅)战斗时机表'!$A$4:$C$47,3,FALSE)&amp;IF(G1015="","","("&amp;G1015&amp;")"),"配置错误")&amp;IF(I1015="",""," 或 "))</f>
        <v/>
      </c>
      <c r="I1015" s="7" t="str">
        <f t="shared" ca="1" si="510"/>
        <v/>
      </c>
      <c r="J1015" s="7">
        <v>2</v>
      </c>
      <c r="K1015" s="7">
        <f t="shared" ca="1" si="511"/>
        <v>1</v>
      </c>
      <c r="L1015" s="10" t="str">
        <f t="shared" ca="1" si="512"/>
        <v/>
      </c>
      <c r="M1015" s="11" t="str">
        <f t="shared" ca="1" si="513"/>
        <v/>
      </c>
      <c r="N1015" s="11" t="str">
        <f t="shared" ca="1" si="514"/>
        <v/>
      </c>
      <c r="O1015" s="11" t="str">
        <f ca="1">IF(M1015="","",IFERROR(VLOOKUP(VALUE(M1015),'(辅)战斗时机表'!$A$4:$C$47,3,FALSE)&amp;IF(N1015="","","("&amp;N1015&amp;")"),"配置错误")&amp;IF(P1015="",""," 或 "))</f>
        <v/>
      </c>
      <c r="P1015" s="7" t="str">
        <f t="shared" ca="1" si="515"/>
        <v/>
      </c>
      <c r="Q1015" s="7">
        <v>3</v>
      </c>
      <c r="R1015" s="7">
        <f t="shared" ca="1" si="516"/>
        <v>1</v>
      </c>
      <c r="S1015" s="10" t="str">
        <f t="shared" ca="1" si="517"/>
        <v/>
      </c>
      <c r="T1015" s="11" t="str">
        <f t="shared" ca="1" si="518"/>
        <v/>
      </c>
      <c r="U1015" s="11" t="str">
        <f t="shared" ca="1" si="519"/>
        <v/>
      </c>
      <c r="V1015" s="11" t="str">
        <f ca="1">IF(T1015="","",IFERROR(VLOOKUP(VALUE(T1015),'(辅)战斗时机表'!$A$4:$C$47,3,FALSE)&amp;IF(U1015="","","("&amp;U1015&amp;")"),"配置错误")&amp;IF(W1015="",""," 或 "))</f>
        <v/>
      </c>
      <c r="W1015" s="7" t="str">
        <f t="shared" ca="1" si="520"/>
        <v/>
      </c>
      <c r="X1015" s="7">
        <v>4</v>
      </c>
      <c r="Y1015" s="7">
        <f t="shared" ca="1" si="521"/>
        <v>1</v>
      </c>
      <c r="Z1015" s="10" t="str">
        <f t="shared" ca="1" si="522"/>
        <v/>
      </c>
      <c r="AA1015" s="11" t="str">
        <f t="shared" ca="1" si="523"/>
        <v/>
      </c>
      <c r="AB1015" s="11" t="str">
        <f t="shared" ca="1" si="524"/>
        <v/>
      </c>
      <c r="AC1015" s="11" t="str">
        <f ca="1">IF(AA1015="","",IFERROR(VLOOKUP(VALUE(AA1015),'(辅)战斗时机表'!$A$4:$C$47,3,FALSE)&amp;IF(AB1015="","","("&amp;AB1015&amp;")"),"配置错误")&amp;IF(AD1015="",""," 或 "))</f>
        <v/>
      </c>
      <c r="AD1015" s="7" t="str">
        <f t="shared" ca="1" si="525"/>
        <v/>
      </c>
      <c r="AE1015" s="7">
        <v>5</v>
      </c>
      <c r="AF1015" s="7">
        <f t="shared" ca="1" si="526"/>
        <v>1</v>
      </c>
      <c r="AG1015" s="10" t="str">
        <f t="shared" ca="1" si="527"/>
        <v/>
      </c>
      <c r="AH1015" s="11" t="str">
        <f t="shared" ca="1" si="528"/>
        <v/>
      </c>
      <c r="AI1015" s="11" t="str">
        <f t="shared" ca="1" si="529"/>
        <v/>
      </c>
      <c r="AJ1015" s="11" t="str">
        <f ca="1">IF(AH1015="","",IFERROR(VLOOKUP(VALUE(AH1015),'(辅)战斗时机表'!$A$4:$C$47,3,FALSE)&amp;IF(AI1015="","","("&amp;AI1015&amp;")"),"配置错误")&amp;IF(AK1015="",""," 或 "))</f>
        <v/>
      </c>
    </row>
    <row r="1016" spans="1:36" x14ac:dyDescent="0.15">
      <c r="A1016" s="9" t="str">
        <f t="shared" ref="A1016:A1079" ca="1" si="530">H1016&amp;O1016&amp;V1016&amp;AC1016&amp;AJ1016</f>
        <v/>
      </c>
      <c r="B1016" s="7" t="str">
        <f ca="1">IF(OFFSET(Buff!R$6,ROW()-6,0)="","",OFFSET(Buff!R$6,ROW()-6,0))</f>
        <v/>
      </c>
      <c r="C1016" s="7">
        <v>1</v>
      </c>
      <c r="D1016" s="7">
        <f t="shared" ref="D1016:D1079" ca="1" si="531">IFERROR(FIND("|",B1016,1),LEN(B1016)+1)</f>
        <v>1</v>
      </c>
      <c r="E1016" s="10" t="str">
        <f t="shared" ref="E1016:E1079" ca="1" si="532">MID(B1016,1,(D1016-1))</f>
        <v/>
      </c>
      <c r="F1016" s="11" t="str">
        <f t="shared" ref="F1016:F1079" ca="1" si="533">IFERROR(LEFT(E1016,IFERROR(FIND(";",E1016)-1,LEN(E1016))),"")</f>
        <v/>
      </c>
      <c r="G1016" s="11" t="str">
        <f t="shared" ref="G1016:G1079" ca="1" si="534">RIGHT(E1016,LEN(E1016)-LEN(F1016)-0)</f>
        <v/>
      </c>
      <c r="H1016" s="11" t="str">
        <f ca="1">IF(F1016="","",IFERROR(VLOOKUP(VALUE(F1016),'(辅)战斗时机表'!$A$4:$C$47,3,FALSE)&amp;IF(G1016="","","("&amp;G1016&amp;")"),"配置错误")&amp;IF(I1016="",""," 或 "))</f>
        <v/>
      </c>
      <c r="I1016" s="7" t="str">
        <f t="shared" ref="I1016:I1079" ca="1" si="535">IFERROR(MID(B1016,D1016+1,LEN(B1016)-D1016),"")</f>
        <v/>
      </c>
      <c r="J1016" s="7">
        <v>2</v>
      </c>
      <c r="K1016" s="7">
        <f t="shared" ref="K1016:K1079" ca="1" si="536">IFERROR(FIND("|",I1016,1),LEN(I1016)+1)</f>
        <v>1</v>
      </c>
      <c r="L1016" s="10" t="str">
        <f t="shared" ref="L1016:L1079" ca="1" si="537">MID(I1016,1,(K1016-1))</f>
        <v/>
      </c>
      <c r="M1016" s="11" t="str">
        <f t="shared" ref="M1016:M1079" ca="1" si="538">IFERROR(LEFT(L1016,IFERROR(FIND(";",L1016)-1,LEN(L1016))),"")</f>
        <v/>
      </c>
      <c r="N1016" s="11" t="str">
        <f t="shared" ref="N1016:N1079" ca="1" si="539">RIGHT(L1016,LEN(L1016)-LEN(M1016)-0)</f>
        <v/>
      </c>
      <c r="O1016" s="11" t="str">
        <f ca="1">IF(M1016="","",IFERROR(VLOOKUP(VALUE(M1016),'(辅)战斗时机表'!$A$4:$C$47,3,FALSE)&amp;IF(N1016="","","("&amp;N1016&amp;")"),"配置错误")&amp;IF(P1016="",""," 或 "))</f>
        <v/>
      </c>
      <c r="P1016" s="7" t="str">
        <f t="shared" ref="P1016:P1079" ca="1" si="540">IFERROR(MID(I1016,K1016+1,LEN(I1016)-K1016),"")</f>
        <v/>
      </c>
      <c r="Q1016" s="7">
        <v>3</v>
      </c>
      <c r="R1016" s="7">
        <f t="shared" ref="R1016:R1079" ca="1" si="541">IFERROR(FIND("|",P1016,1),LEN(P1016)+1)</f>
        <v>1</v>
      </c>
      <c r="S1016" s="10" t="str">
        <f t="shared" ref="S1016:S1079" ca="1" si="542">MID(P1016,1,(R1016-1))</f>
        <v/>
      </c>
      <c r="T1016" s="11" t="str">
        <f t="shared" ref="T1016:T1079" ca="1" si="543">IFERROR(LEFT(S1016,IFERROR(FIND(";",S1016)-1,LEN(S1016))),"")</f>
        <v/>
      </c>
      <c r="U1016" s="11" t="str">
        <f t="shared" ref="U1016:U1079" ca="1" si="544">RIGHT(S1016,LEN(S1016)-LEN(T1016)-0)</f>
        <v/>
      </c>
      <c r="V1016" s="11" t="str">
        <f ca="1">IF(T1016="","",IFERROR(VLOOKUP(VALUE(T1016),'(辅)战斗时机表'!$A$4:$C$47,3,FALSE)&amp;IF(U1016="","","("&amp;U1016&amp;")"),"配置错误")&amp;IF(W1016="",""," 或 "))</f>
        <v/>
      </c>
      <c r="W1016" s="7" t="str">
        <f t="shared" ref="W1016:W1079" ca="1" si="545">IFERROR(MID(P1016,R1016+1,LEN(P1016)-R1016),"")</f>
        <v/>
      </c>
      <c r="X1016" s="7">
        <v>4</v>
      </c>
      <c r="Y1016" s="7">
        <f t="shared" ref="Y1016:Y1079" ca="1" si="546">IFERROR(FIND("|",W1016,1),LEN(W1016)+1)</f>
        <v>1</v>
      </c>
      <c r="Z1016" s="10" t="str">
        <f t="shared" ref="Z1016:Z1079" ca="1" si="547">MID(W1016,1,(Y1016-1))</f>
        <v/>
      </c>
      <c r="AA1016" s="11" t="str">
        <f t="shared" ref="AA1016:AA1079" ca="1" si="548">IFERROR(LEFT(Z1016,IFERROR(FIND(";",Z1016)-1,LEN(Z1016))),"")</f>
        <v/>
      </c>
      <c r="AB1016" s="11" t="str">
        <f t="shared" ref="AB1016:AB1079" ca="1" si="549">RIGHT(Z1016,LEN(Z1016)-LEN(AA1016)-0)</f>
        <v/>
      </c>
      <c r="AC1016" s="11" t="str">
        <f ca="1">IF(AA1016="","",IFERROR(VLOOKUP(VALUE(AA1016),'(辅)战斗时机表'!$A$4:$C$47,3,FALSE)&amp;IF(AB1016="","","("&amp;AB1016&amp;")"),"配置错误")&amp;IF(AD1016="",""," 或 "))</f>
        <v/>
      </c>
      <c r="AD1016" s="7" t="str">
        <f t="shared" ref="AD1016:AD1079" ca="1" si="550">IFERROR(MID(W1016,Y1016+1,LEN(W1016)-Y1016),"")</f>
        <v/>
      </c>
      <c r="AE1016" s="7">
        <v>5</v>
      </c>
      <c r="AF1016" s="7">
        <f t="shared" ref="AF1016:AF1079" ca="1" si="551">IFERROR(FIND("|",AD1016,1),LEN(AD1016)+1)</f>
        <v>1</v>
      </c>
      <c r="AG1016" s="10" t="str">
        <f t="shared" ref="AG1016:AG1079" ca="1" si="552">MID(AD1016,1,(AF1016-1))</f>
        <v/>
      </c>
      <c r="AH1016" s="11" t="str">
        <f t="shared" ref="AH1016:AH1079" ca="1" si="553">IFERROR(LEFT(AG1016,IFERROR(FIND(";",AG1016)-1,LEN(AG1016))),"")</f>
        <v/>
      </c>
      <c r="AI1016" s="11" t="str">
        <f t="shared" ref="AI1016:AI1079" ca="1" si="554">RIGHT(AG1016,LEN(AG1016)-LEN(AH1016)-0)</f>
        <v/>
      </c>
      <c r="AJ1016" s="11" t="str">
        <f ca="1">IF(AH1016="","",IFERROR(VLOOKUP(VALUE(AH1016),'(辅)战斗时机表'!$A$4:$C$47,3,FALSE)&amp;IF(AI1016="","","("&amp;AI1016&amp;")"),"配置错误")&amp;IF(AK1016="",""," 或 "))</f>
        <v/>
      </c>
    </row>
    <row r="1017" spans="1:36" x14ac:dyDescent="0.15">
      <c r="A1017" s="9" t="str">
        <f t="shared" ca="1" si="530"/>
        <v/>
      </c>
      <c r="B1017" s="7" t="str">
        <f ca="1">IF(OFFSET(Buff!R$6,ROW()-6,0)="","",OFFSET(Buff!R$6,ROW()-6,0))</f>
        <v/>
      </c>
      <c r="C1017" s="7">
        <v>1</v>
      </c>
      <c r="D1017" s="7">
        <f t="shared" ca="1" si="531"/>
        <v>1</v>
      </c>
      <c r="E1017" s="10" t="str">
        <f t="shared" ca="1" si="532"/>
        <v/>
      </c>
      <c r="F1017" s="11" t="str">
        <f t="shared" ca="1" si="533"/>
        <v/>
      </c>
      <c r="G1017" s="11" t="str">
        <f t="shared" ca="1" si="534"/>
        <v/>
      </c>
      <c r="H1017" s="11" t="str">
        <f ca="1">IF(F1017="","",IFERROR(VLOOKUP(VALUE(F1017),'(辅)战斗时机表'!$A$4:$C$47,3,FALSE)&amp;IF(G1017="","","("&amp;G1017&amp;")"),"配置错误")&amp;IF(I1017="",""," 或 "))</f>
        <v/>
      </c>
      <c r="I1017" s="7" t="str">
        <f t="shared" ca="1" si="535"/>
        <v/>
      </c>
      <c r="J1017" s="7">
        <v>2</v>
      </c>
      <c r="K1017" s="7">
        <f t="shared" ca="1" si="536"/>
        <v>1</v>
      </c>
      <c r="L1017" s="10" t="str">
        <f t="shared" ca="1" si="537"/>
        <v/>
      </c>
      <c r="M1017" s="11" t="str">
        <f t="shared" ca="1" si="538"/>
        <v/>
      </c>
      <c r="N1017" s="11" t="str">
        <f t="shared" ca="1" si="539"/>
        <v/>
      </c>
      <c r="O1017" s="11" t="str">
        <f ca="1">IF(M1017="","",IFERROR(VLOOKUP(VALUE(M1017),'(辅)战斗时机表'!$A$4:$C$47,3,FALSE)&amp;IF(N1017="","","("&amp;N1017&amp;")"),"配置错误")&amp;IF(P1017="",""," 或 "))</f>
        <v/>
      </c>
      <c r="P1017" s="7" t="str">
        <f t="shared" ca="1" si="540"/>
        <v/>
      </c>
      <c r="Q1017" s="7">
        <v>3</v>
      </c>
      <c r="R1017" s="7">
        <f t="shared" ca="1" si="541"/>
        <v>1</v>
      </c>
      <c r="S1017" s="10" t="str">
        <f t="shared" ca="1" si="542"/>
        <v/>
      </c>
      <c r="T1017" s="11" t="str">
        <f t="shared" ca="1" si="543"/>
        <v/>
      </c>
      <c r="U1017" s="11" t="str">
        <f t="shared" ca="1" si="544"/>
        <v/>
      </c>
      <c r="V1017" s="11" t="str">
        <f ca="1">IF(T1017="","",IFERROR(VLOOKUP(VALUE(T1017),'(辅)战斗时机表'!$A$4:$C$47,3,FALSE)&amp;IF(U1017="","","("&amp;U1017&amp;")"),"配置错误")&amp;IF(W1017="",""," 或 "))</f>
        <v/>
      </c>
      <c r="W1017" s="7" t="str">
        <f t="shared" ca="1" si="545"/>
        <v/>
      </c>
      <c r="X1017" s="7">
        <v>4</v>
      </c>
      <c r="Y1017" s="7">
        <f t="shared" ca="1" si="546"/>
        <v>1</v>
      </c>
      <c r="Z1017" s="10" t="str">
        <f t="shared" ca="1" si="547"/>
        <v/>
      </c>
      <c r="AA1017" s="11" t="str">
        <f t="shared" ca="1" si="548"/>
        <v/>
      </c>
      <c r="AB1017" s="11" t="str">
        <f t="shared" ca="1" si="549"/>
        <v/>
      </c>
      <c r="AC1017" s="11" t="str">
        <f ca="1">IF(AA1017="","",IFERROR(VLOOKUP(VALUE(AA1017),'(辅)战斗时机表'!$A$4:$C$47,3,FALSE)&amp;IF(AB1017="","","("&amp;AB1017&amp;")"),"配置错误")&amp;IF(AD1017="",""," 或 "))</f>
        <v/>
      </c>
      <c r="AD1017" s="7" t="str">
        <f t="shared" ca="1" si="550"/>
        <v/>
      </c>
      <c r="AE1017" s="7">
        <v>5</v>
      </c>
      <c r="AF1017" s="7">
        <f t="shared" ca="1" si="551"/>
        <v>1</v>
      </c>
      <c r="AG1017" s="10" t="str">
        <f t="shared" ca="1" si="552"/>
        <v/>
      </c>
      <c r="AH1017" s="11" t="str">
        <f t="shared" ca="1" si="553"/>
        <v/>
      </c>
      <c r="AI1017" s="11" t="str">
        <f t="shared" ca="1" si="554"/>
        <v/>
      </c>
      <c r="AJ1017" s="11" t="str">
        <f ca="1">IF(AH1017="","",IFERROR(VLOOKUP(VALUE(AH1017),'(辅)战斗时机表'!$A$4:$C$47,3,FALSE)&amp;IF(AI1017="","","("&amp;AI1017&amp;")"),"配置错误")&amp;IF(AK1017="",""," 或 "))</f>
        <v/>
      </c>
    </row>
    <row r="1018" spans="1:36" x14ac:dyDescent="0.15">
      <c r="A1018" s="9" t="str">
        <f t="shared" ca="1" si="530"/>
        <v/>
      </c>
      <c r="B1018" s="7" t="str">
        <f ca="1">IF(OFFSET(Buff!R$6,ROW()-6,0)="","",OFFSET(Buff!R$6,ROW()-6,0))</f>
        <v/>
      </c>
      <c r="C1018" s="7">
        <v>1</v>
      </c>
      <c r="D1018" s="7">
        <f t="shared" ca="1" si="531"/>
        <v>1</v>
      </c>
      <c r="E1018" s="10" t="str">
        <f t="shared" ca="1" si="532"/>
        <v/>
      </c>
      <c r="F1018" s="11" t="str">
        <f t="shared" ca="1" si="533"/>
        <v/>
      </c>
      <c r="G1018" s="11" t="str">
        <f t="shared" ca="1" si="534"/>
        <v/>
      </c>
      <c r="H1018" s="11" t="str">
        <f ca="1">IF(F1018="","",IFERROR(VLOOKUP(VALUE(F1018),'(辅)战斗时机表'!$A$4:$C$47,3,FALSE)&amp;IF(G1018="","","("&amp;G1018&amp;")"),"配置错误")&amp;IF(I1018="",""," 或 "))</f>
        <v/>
      </c>
      <c r="I1018" s="7" t="str">
        <f t="shared" ca="1" si="535"/>
        <v/>
      </c>
      <c r="J1018" s="7">
        <v>2</v>
      </c>
      <c r="K1018" s="7">
        <f t="shared" ca="1" si="536"/>
        <v>1</v>
      </c>
      <c r="L1018" s="10" t="str">
        <f t="shared" ca="1" si="537"/>
        <v/>
      </c>
      <c r="M1018" s="11" t="str">
        <f t="shared" ca="1" si="538"/>
        <v/>
      </c>
      <c r="N1018" s="11" t="str">
        <f t="shared" ca="1" si="539"/>
        <v/>
      </c>
      <c r="O1018" s="11" t="str">
        <f ca="1">IF(M1018="","",IFERROR(VLOOKUP(VALUE(M1018),'(辅)战斗时机表'!$A$4:$C$47,3,FALSE)&amp;IF(N1018="","","("&amp;N1018&amp;")"),"配置错误")&amp;IF(P1018="",""," 或 "))</f>
        <v/>
      </c>
      <c r="P1018" s="7" t="str">
        <f t="shared" ca="1" si="540"/>
        <v/>
      </c>
      <c r="Q1018" s="7">
        <v>3</v>
      </c>
      <c r="R1018" s="7">
        <f t="shared" ca="1" si="541"/>
        <v>1</v>
      </c>
      <c r="S1018" s="10" t="str">
        <f t="shared" ca="1" si="542"/>
        <v/>
      </c>
      <c r="T1018" s="11" t="str">
        <f t="shared" ca="1" si="543"/>
        <v/>
      </c>
      <c r="U1018" s="11" t="str">
        <f t="shared" ca="1" si="544"/>
        <v/>
      </c>
      <c r="V1018" s="11" t="str">
        <f ca="1">IF(T1018="","",IFERROR(VLOOKUP(VALUE(T1018),'(辅)战斗时机表'!$A$4:$C$47,3,FALSE)&amp;IF(U1018="","","("&amp;U1018&amp;")"),"配置错误")&amp;IF(W1018="",""," 或 "))</f>
        <v/>
      </c>
      <c r="W1018" s="7" t="str">
        <f t="shared" ca="1" si="545"/>
        <v/>
      </c>
      <c r="X1018" s="7">
        <v>4</v>
      </c>
      <c r="Y1018" s="7">
        <f t="shared" ca="1" si="546"/>
        <v>1</v>
      </c>
      <c r="Z1018" s="10" t="str">
        <f t="shared" ca="1" si="547"/>
        <v/>
      </c>
      <c r="AA1018" s="11" t="str">
        <f t="shared" ca="1" si="548"/>
        <v/>
      </c>
      <c r="AB1018" s="11" t="str">
        <f t="shared" ca="1" si="549"/>
        <v/>
      </c>
      <c r="AC1018" s="11" t="str">
        <f ca="1">IF(AA1018="","",IFERROR(VLOOKUP(VALUE(AA1018),'(辅)战斗时机表'!$A$4:$C$47,3,FALSE)&amp;IF(AB1018="","","("&amp;AB1018&amp;")"),"配置错误")&amp;IF(AD1018="",""," 或 "))</f>
        <v/>
      </c>
      <c r="AD1018" s="7" t="str">
        <f t="shared" ca="1" si="550"/>
        <v/>
      </c>
      <c r="AE1018" s="7">
        <v>5</v>
      </c>
      <c r="AF1018" s="7">
        <f t="shared" ca="1" si="551"/>
        <v>1</v>
      </c>
      <c r="AG1018" s="10" t="str">
        <f t="shared" ca="1" si="552"/>
        <v/>
      </c>
      <c r="AH1018" s="11" t="str">
        <f t="shared" ca="1" si="553"/>
        <v/>
      </c>
      <c r="AI1018" s="11" t="str">
        <f t="shared" ca="1" si="554"/>
        <v/>
      </c>
      <c r="AJ1018" s="11" t="str">
        <f ca="1">IF(AH1018="","",IFERROR(VLOOKUP(VALUE(AH1018),'(辅)战斗时机表'!$A$4:$C$47,3,FALSE)&amp;IF(AI1018="","","("&amp;AI1018&amp;")"),"配置错误")&amp;IF(AK1018="",""," 或 "))</f>
        <v/>
      </c>
    </row>
    <row r="1019" spans="1:36" x14ac:dyDescent="0.15">
      <c r="A1019" s="9" t="str">
        <f t="shared" ca="1" si="530"/>
        <v/>
      </c>
      <c r="B1019" s="7" t="str">
        <f ca="1">IF(OFFSET(Buff!R$6,ROW()-6,0)="","",OFFSET(Buff!R$6,ROW()-6,0))</f>
        <v/>
      </c>
      <c r="C1019" s="7">
        <v>1</v>
      </c>
      <c r="D1019" s="7">
        <f t="shared" ca="1" si="531"/>
        <v>1</v>
      </c>
      <c r="E1019" s="10" t="str">
        <f t="shared" ca="1" si="532"/>
        <v/>
      </c>
      <c r="F1019" s="11" t="str">
        <f t="shared" ca="1" si="533"/>
        <v/>
      </c>
      <c r="G1019" s="11" t="str">
        <f t="shared" ca="1" si="534"/>
        <v/>
      </c>
      <c r="H1019" s="11" t="str">
        <f ca="1">IF(F1019="","",IFERROR(VLOOKUP(VALUE(F1019),'(辅)战斗时机表'!$A$4:$C$47,3,FALSE)&amp;IF(G1019="","","("&amp;G1019&amp;")"),"配置错误")&amp;IF(I1019="",""," 或 "))</f>
        <v/>
      </c>
      <c r="I1019" s="7" t="str">
        <f t="shared" ca="1" si="535"/>
        <v/>
      </c>
      <c r="J1019" s="7">
        <v>2</v>
      </c>
      <c r="K1019" s="7">
        <f t="shared" ca="1" si="536"/>
        <v>1</v>
      </c>
      <c r="L1019" s="10" t="str">
        <f t="shared" ca="1" si="537"/>
        <v/>
      </c>
      <c r="M1019" s="11" t="str">
        <f t="shared" ca="1" si="538"/>
        <v/>
      </c>
      <c r="N1019" s="11" t="str">
        <f t="shared" ca="1" si="539"/>
        <v/>
      </c>
      <c r="O1019" s="11" t="str">
        <f ca="1">IF(M1019="","",IFERROR(VLOOKUP(VALUE(M1019),'(辅)战斗时机表'!$A$4:$C$47,3,FALSE)&amp;IF(N1019="","","("&amp;N1019&amp;")"),"配置错误")&amp;IF(P1019="",""," 或 "))</f>
        <v/>
      </c>
      <c r="P1019" s="7" t="str">
        <f t="shared" ca="1" si="540"/>
        <v/>
      </c>
      <c r="Q1019" s="7">
        <v>3</v>
      </c>
      <c r="R1019" s="7">
        <f t="shared" ca="1" si="541"/>
        <v>1</v>
      </c>
      <c r="S1019" s="10" t="str">
        <f t="shared" ca="1" si="542"/>
        <v/>
      </c>
      <c r="T1019" s="11" t="str">
        <f t="shared" ca="1" si="543"/>
        <v/>
      </c>
      <c r="U1019" s="11" t="str">
        <f t="shared" ca="1" si="544"/>
        <v/>
      </c>
      <c r="V1019" s="11" t="str">
        <f ca="1">IF(T1019="","",IFERROR(VLOOKUP(VALUE(T1019),'(辅)战斗时机表'!$A$4:$C$47,3,FALSE)&amp;IF(U1019="","","("&amp;U1019&amp;")"),"配置错误")&amp;IF(W1019="",""," 或 "))</f>
        <v/>
      </c>
      <c r="W1019" s="7" t="str">
        <f t="shared" ca="1" si="545"/>
        <v/>
      </c>
      <c r="X1019" s="7">
        <v>4</v>
      </c>
      <c r="Y1019" s="7">
        <f t="shared" ca="1" si="546"/>
        <v>1</v>
      </c>
      <c r="Z1019" s="10" t="str">
        <f t="shared" ca="1" si="547"/>
        <v/>
      </c>
      <c r="AA1019" s="11" t="str">
        <f t="shared" ca="1" si="548"/>
        <v/>
      </c>
      <c r="AB1019" s="11" t="str">
        <f t="shared" ca="1" si="549"/>
        <v/>
      </c>
      <c r="AC1019" s="11" t="str">
        <f ca="1">IF(AA1019="","",IFERROR(VLOOKUP(VALUE(AA1019),'(辅)战斗时机表'!$A$4:$C$47,3,FALSE)&amp;IF(AB1019="","","("&amp;AB1019&amp;")"),"配置错误")&amp;IF(AD1019="",""," 或 "))</f>
        <v/>
      </c>
      <c r="AD1019" s="7" t="str">
        <f t="shared" ca="1" si="550"/>
        <v/>
      </c>
      <c r="AE1019" s="7">
        <v>5</v>
      </c>
      <c r="AF1019" s="7">
        <f t="shared" ca="1" si="551"/>
        <v>1</v>
      </c>
      <c r="AG1019" s="10" t="str">
        <f t="shared" ca="1" si="552"/>
        <v/>
      </c>
      <c r="AH1019" s="11" t="str">
        <f t="shared" ca="1" si="553"/>
        <v/>
      </c>
      <c r="AI1019" s="11" t="str">
        <f t="shared" ca="1" si="554"/>
        <v/>
      </c>
      <c r="AJ1019" s="11" t="str">
        <f ca="1">IF(AH1019="","",IFERROR(VLOOKUP(VALUE(AH1019),'(辅)战斗时机表'!$A$4:$C$47,3,FALSE)&amp;IF(AI1019="","","("&amp;AI1019&amp;")"),"配置错误")&amp;IF(AK1019="",""," 或 "))</f>
        <v/>
      </c>
    </row>
    <row r="1020" spans="1:36" x14ac:dyDescent="0.15">
      <c r="A1020" s="9" t="str">
        <f t="shared" ca="1" si="530"/>
        <v/>
      </c>
      <c r="B1020" s="7" t="str">
        <f ca="1">IF(OFFSET(Buff!R$6,ROW()-6,0)="","",OFFSET(Buff!R$6,ROW()-6,0))</f>
        <v/>
      </c>
      <c r="C1020" s="7">
        <v>1</v>
      </c>
      <c r="D1020" s="7">
        <f t="shared" ca="1" si="531"/>
        <v>1</v>
      </c>
      <c r="E1020" s="10" t="str">
        <f t="shared" ca="1" si="532"/>
        <v/>
      </c>
      <c r="F1020" s="11" t="str">
        <f t="shared" ca="1" si="533"/>
        <v/>
      </c>
      <c r="G1020" s="11" t="str">
        <f t="shared" ca="1" si="534"/>
        <v/>
      </c>
      <c r="H1020" s="11" t="str">
        <f ca="1">IF(F1020="","",IFERROR(VLOOKUP(VALUE(F1020),'(辅)战斗时机表'!$A$4:$C$47,3,FALSE)&amp;IF(G1020="","","("&amp;G1020&amp;")"),"配置错误")&amp;IF(I1020="",""," 或 "))</f>
        <v/>
      </c>
      <c r="I1020" s="7" t="str">
        <f t="shared" ca="1" si="535"/>
        <v/>
      </c>
      <c r="J1020" s="7">
        <v>2</v>
      </c>
      <c r="K1020" s="7">
        <f t="shared" ca="1" si="536"/>
        <v>1</v>
      </c>
      <c r="L1020" s="10" t="str">
        <f t="shared" ca="1" si="537"/>
        <v/>
      </c>
      <c r="M1020" s="11" t="str">
        <f t="shared" ca="1" si="538"/>
        <v/>
      </c>
      <c r="N1020" s="11" t="str">
        <f t="shared" ca="1" si="539"/>
        <v/>
      </c>
      <c r="O1020" s="11" t="str">
        <f ca="1">IF(M1020="","",IFERROR(VLOOKUP(VALUE(M1020),'(辅)战斗时机表'!$A$4:$C$47,3,FALSE)&amp;IF(N1020="","","("&amp;N1020&amp;")"),"配置错误")&amp;IF(P1020="",""," 或 "))</f>
        <v/>
      </c>
      <c r="P1020" s="7" t="str">
        <f t="shared" ca="1" si="540"/>
        <v/>
      </c>
      <c r="Q1020" s="7">
        <v>3</v>
      </c>
      <c r="R1020" s="7">
        <f t="shared" ca="1" si="541"/>
        <v>1</v>
      </c>
      <c r="S1020" s="10" t="str">
        <f t="shared" ca="1" si="542"/>
        <v/>
      </c>
      <c r="T1020" s="11" t="str">
        <f t="shared" ca="1" si="543"/>
        <v/>
      </c>
      <c r="U1020" s="11" t="str">
        <f t="shared" ca="1" si="544"/>
        <v/>
      </c>
      <c r="V1020" s="11" t="str">
        <f ca="1">IF(T1020="","",IFERROR(VLOOKUP(VALUE(T1020),'(辅)战斗时机表'!$A$4:$C$47,3,FALSE)&amp;IF(U1020="","","("&amp;U1020&amp;")"),"配置错误")&amp;IF(W1020="",""," 或 "))</f>
        <v/>
      </c>
      <c r="W1020" s="7" t="str">
        <f t="shared" ca="1" si="545"/>
        <v/>
      </c>
      <c r="X1020" s="7">
        <v>4</v>
      </c>
      <c r="Y1020" s="7">
        <f t="shared" ca="1" si="546"/>
        <v>1</v>
      </c>
      <c r="Z1020" s="10" t="str">
        <f t="shared" ca="1" si="547"/>
        <v/>
      </c>
      <c r="AA1020" s="11" t="str">
        <f t="shared" ca="1" si="548"/>
        <v/>
      </c>
      <c r="AB1020" s="11" t="str">
        <f t="shared" ca="1" si="549"/>
        <v/>
      </c>
      <c r="AC1020" s="11" t="str">
        <f ca="1">IF(AA1020="","",IFERROR(VLOOKUP(VALUE(AA1020),'(辅)战斗时机表'!$A$4:$C$47,3,FALSE)&amp;IF(AB1020="","","("&amp;AB1020&amp;")"),"配置错误")&amp;IF(AD1020="",""," 或 "))</f>
        <v/>
      </c>
      <c r="AD1020" s="7" t="str">
        <f t="shared" ca="1" si="550"/>
        <v/>
      </c>
      <c r="AE1020" s="7">
        <v>5</v>
      </c>
      <c r="AF1020" s="7">
        <f t="shared" ca="1" si="551"/>
        <v>1</v>
      </c>
      <c r="AG1020" s="10" t="str">
        <f t="shared" ca="1" si="552"/>
        <v/>
      </c>
      <c r="AH1020" s="11" t="str">
        <f t="shared" ca="1" si="553"/>
        <v/>
      </c>
      <c r="AI1020" s="11" t="str">
        <f t="shared" ca="1" si="554"/>
        <v/>
      </c>
      <c r="AJ1020" s="11" t="str">
        <f ca="1">IF(AH1020="","",IFERROR(VLOOKUP(VALUE(AH1020),'(辅)战斗时机表'!$A$4:$C$47,3,FALSE)&amp;IF(AI1020="","","("&amp;AI1020&amp;")"),"配置错误")&amp;IF(AK1020="",""," 或 "))</f>
        <v/>
      </c>
    </row>
    <row r="1021" spans="1:36" x14ac:dyDescent="0.15">
      <c r="A1021" s="9" t="str">
        <f t="shared" ca="1" si="530"/>
        <v/>
      </c>
      <c r="B1021" s="7" t="str">
        <f ca="1">IF(OFFSET(Buff!R$6,ROW()-6,0)="","",OFFSET(Buff!R$6,ROW()-6,0))</f>
        <v/>
      </c>
      <c r="C1021" s="7">
        <v>1</v>
      </c>
      <c r="D1021" s="7">
        <f t="shared" ca="1" si="531"/>
        <v>1</v>
      </c>
      <c r="E1021" s="10" t="str">
        <f t="shared" ca="1" si="532"/>
        <v/>
      </c>
      <c r="F1021" s="11" t="str">
        <f t="shared" ca="1" si="533"/>
        <v/>
      </c>
      <c r="G1021" s="11" t="str">
        <f t="shared" ca="1" si="534"/>
        <v/>
      </c>
      <c r="H1021" s="11" t="str">
        <f ca="1">IF(F1021="","",IFERROR(VLOOKUP(VALUE(F1021),'(辅)战斗时机表'!$A$4:$C$47,3,FALSE)&amp;IF(G1021="","","("&amp;G1021&amp;")"),"配置错误")&amp;IF(I1021="",""," 或 "))</f>
        <v/>
      </c>
      <c r="I1021" s="7" t="str">
        <f t="shared" ca="1" si="535"/>
        <v/>
      </c>
      <c r="J1021" s="7">
        <v>2</v>
      </c>
      <c r="K1021" s="7">
        <f t="shared" ca="1" si="536"/>
        <v>1</v>
      </c>
      <c r="L1021" s="10" t="str">
        <f t="shared" ca="1" si="537"/>
        <v/>
      </c>
      <c r="M1021" s="11" t="str">
        <f t="shared" ca="1" si="538"/>
        <v/>
      </c>
      <c r="N1021" s="11" t="str">
        <f t="shared" ca="1" si="539"/>
        <v/>
      </c>
      <c r="O1021" s="11" t="str">
        <f ca="1">IF(M1021="","",IFERROR(VLOOKUP(VALUE(M1021),'(辅)战斗时机表'!$A$4:$C$47,3,FALSE)&amp;IF(N1021="","","("&amp;N1021&amp;")"),"配置错误")&amp;IF(P1021="",""," 或 "))</f>
        <v/>
      </c>
      <c r="P1021" s="7" t="str">
        <f t="shared" ca="1" si="540"/>
        <v/>
      </c>
      <c r="Q1021" s="7">
        <v>3</v>
      </c>
      <c r="R1021" s="7">
        <f t="shared" ca="1" si="541"/>
        <v>1</v>
      </c>
      <c r="S1021" s="10" t="str">
        <f t="shared" ca="1" si="542"/>
        <v/>
      </c>
      <c r="T1021" s="11" t="str">
        <f t="shared" ca="1" si="543"/>
        <v/>
      </c>
      <c r="U1021" s="11" t="str">
        <f t="shared" ca="1" si="544"/>
        <v/>
      </c>
      <c r="V1021" s="11" t="str">
        <f ca="1">IF(T1021="","",IFERROR(VLOOKUP(VALUE(T1021),'(辅)战斗时机表'!$A$4:$C$47,3,FALSE)&amp;IF(U1021="","","("&amp;U1021&amp;")"),"配置错误")&amp;IF(W1021="",""," 或 "))</f>
        <v/>
      </c>
      <c r="W1021" s="7" t="str">
        <f t="shared" ca="1" si="545"/>
        <v/>
      </c>
      <c r="X1021" s="7">
        <v>4</v>
      </c>
      <c r="Y1021" s="7">
        <f t="shared" ca="1" si="546"/>
        <v>1</v>
      </c>
      <c r="Z1021" s="10" t="str">
        <f t="shared" ca="1" si="547"/>
        <v/>
      </c>
      <c r="AA1021" s="11" t="str">
        <f t="shared" ca="1" si="548"/>
        <v/>
      </c>
      <c r="AB1021" s="11" t="str">
        <f t="shared" ca="1" si="549"/>
        <v/>
      </c>
      <c r="AC1021" s="11" t="str">
        <f ca="1">IF(AA1021="","",IFERROR(VLOOKUP(VALUE(AA1021),'(辅)战斗时机表'!$A$4:$C$47,3,FALSE)&amp;IF(AB1021="","","("&amp;AB1021&amp;")"),"配置错误")&amp;IF(AD1021="",""," 或 "))</f>
        <v/>
      </c>
      <c r="AD1021" s="7" t="str">
        <f t="shared" ca="1" si="550"/>
        <v/>
      </c>
      <c r="AE1021" s="7">
        <v>5</v>
      </c>
      <c r="AF1021" s="7">
        <f t="shared" ca="1" si="551"/>
        <v>1</v>
      </c>
      <c r="AG1021" s="10" t="str">
        <f t="shared" ca="1" si="552"/>
        <v/>
      </c>
      <c r="AH1021" s="11" t="str">
        <f t="shared" ca="1" si="553"/>
        <v/>
      </c>
      <c r="AI1021" s="11" t="str">
        <f t="shared" ca="1" si="554"/>
        <v/>
      </c>
      <c r="AJ1021" s="11" t="str">
        <f ca="1">IF(AH1021="","",IFERROR(VLOOKUP(VALUE(AH1021),'(辅)战斗时机表'!$A$4:$C$47,3,FALSE)&amp;IF(AI1021="","","("&amp;AI1021&amp;")"),"配置错误")&amp;IF(AK1021="",""," 或 "))</f>
        <v/>
      </c>
    </row>
    <row r="1022" spans="1:36" x14ac:dyDescent="0.15">
      <c r="A1022" s="9" t="str">
        <f t="shared" ca="1" si="530"/>
        <v/>
      </c>
      <c r="B1022" s="7" t="str">
        <f ca="1">IF(OFFSET(Buff!R$6,ROW()-6,0)="","",OFFSET(Buff!R$6,ROW()-6,0))</f>
        <v/>
      </c>
      <c r="C1022" s="7">
        <v>1</v>
      </c>
      <c r="D1022" s="7">
        <f t="shared" ca="1" si="531"/>
        <v>1</v>
      </c>
      <c r="E1022" s="10" t="str">
        <f t="shared" ca="1" si="532"/>
        <v/>
      </c>
      <c r="F1022" s="11" t="str">
        <f t="shared" ca="1" si="533"/>
        <v/>
      </c>
      <c r="G1022" s="11" t="str">
        <f t="shared" ca="1" si="534"/>
        <v/>
      </c>
      <c r="H1022" s="11" t="str">
        <f ca="1">IF(F1022="","",IFERROR(VLOOKUP(VALUE(F1022),'(辅)战斗时机表'!$A$4:$C$47,3,FALSE)&amp;IF(G1022="","","("&amp;G1022&amp;")"),"配置错误")&amp;IF(I1022="",""," 或 "))</f>
        <v/>
      </c>
      <c r="I1022" s="7" t="str">
        <f t="shared" ca="1" si="535"/>
        <v/>
      </c>
      <c r="J1022" s="7">
        <v>2</v>
      </c>
      <c r="K1022" s="7">
        <f t="shared" ca="1" si="536"/>
        <v>1</v>
      </c>
      <c r="L1022" s="10" t="str">
        <f t="shared" ca="1" si="537"/>
        <v/>
      </c>
      <c r="M1022" s="11" t="str">
        <f t="shared" ca="1" si="538"/>
        <v/>
      </c>
      <c r="N1022" s="11" t="str">
        <f t="shared" ca="1" si="539"/>
        <v/>
      </c>
      <c r="O1022" s="11" t="str">
        <f ca="1">IF(M1022="","",IFERROR(VLOOKUP(VALUE(M1022),'(辅)战斗时机表'!$A$4:$C$47,3,FALSE)&amp;IF(N1022="","","("&amp;N1022&amp;")"),"配置错误")&amp;IF(P1022="",""," 或 "))</f>
        <v/>
      </c>
      <c r="P1022" s="7" t="str">
        <f t="shared" ca="1" si="540"/>
        <v/>
      </c>
      <c r="Q1022" s="7">
        <v>3</v>
      </c>
      <c r="R1022" s="7">
        <f t="shared" ca="1" si="541"/>
        <v>1</v>
      </c>
      <c r="S1022" s="10" t="str">
        <f t="shared" ca="1" si="542"/>
        <v/>
      </c>
      <c r="T1022" s="11" t="str">
        <f t="shared" ca="1" si="543"/>
        <v/>
      </c>
      <c r="U1022" s="11" t="str">
        <f t="shared" ca="1" si="544"/>
        <v/>
      </c>
      <c r="V1022" s="11" t="str">
        <f ca="1">IF(T1022="","",IFERROR(VLOOKUP(VALUE(T1022),'(辅)战斗时机表'!$A$4:$C$47,3,FALSE)&amp;IF(U1022="","","("&amp;U1022&amp;")"),"配置错误")&amp;IF(W1022="",""," 或 "))</f>
        <v/>
      </c>
      <c r="W1022" s="7" t="str">
        <f t="shared" ca="1" si="545"/>
        <v/>
      </c>
      <c r="X1022" s="7">
        <v>4</v>
      </c>
      <c r="Y1022" s="7">
        <f t="shared" ca="1" si="546"/>
        <v>1</v>
      </c>
      <c r="Z1022" s="10" t="str">
        <f t="shared" ca="1" si="547"/>
        <v/>
      </c>
      <c r="AA1022" s="11" t="str">
        <f t="shared" ca="1" si="548"/>
        <v/>
      </c>
      <c r="AB1022" s="11" t="str">
        <f t="shared" ca="1" si="549"/>
        <v/>
      </c>
      <c r="AC1022" s="11" t="str">
        <f ca="1">IF(AA1022="","",IFERROR(VLOOKUP(VALUE(AA1022),'(辅)战斗时机表'!$A$4:$C$47,3,FALSE)&amp;IF(AB1022="","","("&amp;AB1022&amp;")"),"配置错误")&amp;IF(AD1022="",""," 或 "))</f>
        <v/>
      </c>
      <c r="AD1022" s="7" t="str">
        <f t="shared" ca="1" si="550"/>
        <v/>
      </c>
      <c r="AE1022" s="7">
        <v>5</v>
      </c>
      <c r="AF1022" s="7">
        <f t="shared" ca="1" si="551"/>
        <v>1</v>
      </c>
      <c r="AG1022" s="10" t="str">
        <f t="shared" ca="1" si="552"/>
        <v/>
      </c>
      <c r="AH1022" s="11" t="str">
        <f t="shared" ca="1" si="553"/>
        <v/>
      </c>
      <c r="AI1022" s="11" t="str">
        <f t="shared" ca="1" si="554"/>
        <v/>
      </c>
      <c r="AJ1022" s="11" t="str">
        <f ca="1">IF(AH1022="","",IFERROR(VLOOKUP(VALUE(AH1022),'(辅)战斗时机表'!$A$4:$C$47,3,FALSE)&amp;IF(AI1022="","","("&amp;AI1022&amp;")"),"配置错误")&amp;IF(AK1022="",""," 或 "))</f>
        <v/>
      </c>
    </row>
    <row r="1023" spans="1:36" x14ac:dyDescent="0.15">
      <c r="A1023" s="9" t="str">
        <f t="shared" ca="1" si="530"/>
        <v/>
      </c>
      <c r="B1023" s="7" t="str">
        <f ca="1">IF(OFFSET(Buff!R$6,ROW()-6,0)="","",OFFSET(Buff!R$6,ROW()-6,0))</f>
        <v/>
      </c>
      <c r="C1023" s="7">
        <v>1</v>
      </c>
      <c r="D1023" s="7">
        <f t="shared" ca="1" si="531"/>
        <v>1</v>
      </c>
      <c r="E1023" s="10" t="str">
        <f t="shared" ca="1" si="532"/>
        <v/>
      </c>
      <c r="F1023" s="11" t="str">
        <f t="shared" ca="1" si="533"/>
        <v/>
      </c>
      <c r="G1023" s="11" t="str">
        <f t="shared" ca="1" si="534"/>
        <v/>
      </c>
      <c r="H1023" s="11" t="str">
        <f ca="1">IF(F1023="","",IFERROR(VLOOKUP(VALUE(F1023),'(辅)战斗时机表'!$A$4:$C$47,3,FALSE)&amp;IF(G1023="","","("&amp;G1023&amp;")"),"配置错误")&amp;IF(I1023="",""," 或 "))</f>
        <v/>
      </c>
      <c r="I1023" s="7" t="str">
        <f t="shared" ca="1" si="535"/>
        <v/>
      </c>
      <c r="J1023" s="7">
        <v>2</v>
      </c>
      <c r="K1023" s="7">
        <f t="shared" ca="1" si="536"/>
        <v>1</v>
      </c>
      <c r="L1023" s="10" t="str">
        <f t="shared" ca="1" si="537"/>
        <v/>
      </c>
      <c r="M1023" s="11" t="str">
        <f t="shared" ca="1" si="538"/>
        <v/>
      </c>
      <c r="N1023" s="11" t="str">
        <f t="shared" ca="1" si="539"/>
        <v/>
      </c>
      <c r="O1023" s="11" t="str">
        <f ca="1">IF(M1023="","",IFERROR(VLOOKUP(VALUE(M1023),'(辅)战斗时机表'!$A$4:$C$47,3,FALSE)&amp;IF(N1023="","","("&amp;N1023&amp;")"),"配置错误")&amp;IF(P1023="",""," 或 "))</f>
        <v/>
      </c>
      <c r="P1023" s="7" t="str">
        <f t="shared" ca="1" si="540"/>
        <v/>
      </c>
      <c r="Q1023" s="7">
        <v>3</v>
      </c>
      <c r="R1023" s="7">
        <f t="shared" ca="1" si="541"/>
        <v>1</v>
      </c>
      <c r="S1023" s="10" t="str">
        <f t="shared" ca="1" si="542"/>
        <v/>
      </c>
      <c r="T1023" s="11" t="str">
        <f t="shared" ca="1" si="543"/>
        <v/>
      </c>
      <c r="U1023" s="11" t="str">
        <f t="shared" ca="1" si="544"/>
        <v/>
      </c>
      <c r="V1023" s="11" t="str">
        <f ca="1">IF(T1023="","",IFERROR(VLOOKUP(VALUE(T1023),'(辅)战斗时机表'!$A$4:$C$47,3,FALSE)&amp;IF(U1023="","","("&amp;U1023&amp;")"),"配置错误")&amp;IF(W1023="",""," 或 "))</f>
        <v/>
      </c>
      <c r="W1023" s="7" t="str">
        <f t="shared" ca="1" si="545"/>
        <v/>
      </c>
      <c r="X1023" s="7">
        <v>4</v>
      </c>
      <c r="Y1023" s="7">
        <f t="shared" ca="1" si="546"/>
        <v>1</v>
      </c>
      <c r="Z1023" s="10" t="str">
        <f t="shared" ca="1" si="547"/>
        <v/>
      </c>
      <c r="AA1023" s="11" t="str">
        <f t="shared" ca="1" si="548"/>
        <v/>
      </c>
      <c r="AB1023" s="11" t="str">
        <f t="shared" ca="1" si="549"/>
        <v/>
      </c>
      <c r="AC1023" s="11" t="str">
        <f ca="1">IF(AA1023="","",IFERROR(VLOOKUP(VALUE(AA1023),'(辅)战斗时机表'!$A$4:$C$47,3,FALSE)&amp;IF(AB1023="","","("&amp;AB1023&amp;")"),"配置错误")&amp;IF(AD1023="",""," 或 "))</f>
        <v/>
      </c>
      <c r="AD1023" s="7" t="str">
        <f t="shared" ca="1" si="550"/>
        <v/>
      </c>
      <c r="AE1023" s="7">
        <v>5</v>
      </c>
      <c r="AF1023" s="7">
        <f t="shared" ca="1" si="551"/>
        <v>1</v>
      </c>
      <c r="AG1023" s="10" t="str">
        <f t="shared" ca="1" si="552"/>
        <v/>
      </c>
      <c r="AH1023" s="11" t="str">
        <f t="shared" ca="1" si="553"/>
        <v/>
      </c>
      <c r="AI1023" s="11" t="str">
        <f t="shared" ca="1" si="554"/>
        <v/>
      </c>
      <c r="AJ1023" s="11" t="str">
        <f ca="1">IF(AH1023="","",IFERROR(VLOOKUP(VALUE(AH1023),'(辅)战斗时机表'!$A$4:$C$47,3,FALSE)&amp;IF(AI1023="","","("&amp;AI1023&amp;")"),"配置错误")&amp;IF(AK1023="",""," 或 "))</f>
        <v/>
      </c>
    </row>
    <row r="1024" spans="1:36" x14ac:dyDescent="0.15">
      <c r="A1024" s="9" t="str">
        <f t="shared" ca="1" si="530"/>
        <v/>
      </c>
      <c r="B1024" s="7" t="str">
        <f ca="1">IF(OFFSET(Buff!R$6,ROW()-6,0)="","",OFFSET(Buff!R$6,ROW()-6,0))</f>
        <v/>
      </c>
      <c r="C1024" s="7">
        <v>1</v>
      </c>
      <c r="D1024" s="7">
        <f t="shared" ca="1" si="531"/>
        <v>1</v>
      </c>
      <c r="E1024" s="10" t="str">
        <f t="shared" ca="1" si="532"/>
        <v/>
      </c>
      <c r="F1024" s="11" t="str">
        <f t="shared" ca="1" si="533"/>
        <v/>
      </c>
      <c r="G1024" s="11" t="str">
        <f t="shared" ca="1" si="534"/>
        <v/>
      </c>
      <c r="H1024" s="11" t="str">
        <f ca="1">IF(F1024="","",IFERROR(VLOOKUP(VALUE(F1024),'(辅)战斗时机表'!$A$4:$C$47,3,FALSE)&amp;IF(G1024="","","("&amp;G1024&amp;")"),"配置错误")&amp;IF(I1024="",""," 或 "))</f>
        <v/>
      </c>
      <c r="I1024" s="7" t="str">
        <f t="shared" ca="1" si="535"/>
        <v/>
      </c>
      <c r="J1024" s="7">
        <v>2</v>
      </c>
      <c r="K1024" s="7">
        <f t="shared" ca="1" si="536"/>
        <v>1</v>
      </c>
      <c r="L1024" s="10" t="str">
        <f t="shared" ca="1" si="537"/>
        <v/>
      </c>
      <c r="M1024" s="11" t="str">
        <f t="shared" ca="1" si="538"/>
        <v/>
      </c>
      <c r="N1024" s="11" t="str">
        <f t="shared" ca="1" si="539"/>
        <v/>
      </c>
      <c r="O1024" s="11" t="str">
        <f ca="1">IF(M1024="","",IFERROR(VLOOKUP(VALUE(M1024),'(辅)战斗时机表'!$A$4:$C$47,3,FALSE)&amp;IF(N1024="","","("&amp;N1024&amp;")"),"配置错误")&amp;IF(P1024="",""," 或 "))</f>
        <v/>
      </c>
      <c r="P1024" s="7" t="str">
        <f t="shared" ca="1" si="540"/>
        <v/>
      </c>
      <c r="Q1024" s="7">
        <v>3</v>
      </c>
      <c r="R1024" s="7">
        <f t="shared" ca="1" si="541"/>
        <v>1</v>
      </c>
      <c r="S1024" s="10" t="str">
        <f t="shared" ca="1" si="542"/>
        <v/>
      </c>
      <c r="T1024" s="11" t="str">
        <f t="shared" ca="1" si="543"/>
        <v/>
      </c>
      <c r="U1024" s="11" t="str">
        <f t="shared" ca="1" si="544"/>
        <v/>
      </c>
      <c r="V1024" s="11" t="str">
        <f ca="1">IF(T1024="","",IFERROR(VLOOKUP(VALUE(T1024),'(辅)战斗时机表'!$A$4:$C$47,3,FALSE)&amp;IF(U1024="","","("&amp;U1024&amp;")"),"配置错误")&amp;IF(W1024="",""," 或 "))</f>
        <v/>
      </c>
      <c r="W1024" s="7" t="str">
        <f t="shared" ca="1" si="545"/>
        <v/>
      </c>
      <c r="X1024" s="7">
        <v>4</v>
      </c>
      <c r="Y1024" s="7">
        <f t="shared" ca="1" si="546"/>
        <v>1</v>
      </c>
      <c r="Z1024" s="10" t="str">
        <f t="shared" ca="1" si="547"/>
        <v/>
      </c>
      <c r="AA1024" s="11" t="str">
        <f t="shared" ca="1" si="548"/>
        <v/>
      </c>
      <c r="AB1024" s="11" t="str">
        <f t="shared" ca="1" si="549"/>
        <v/>
      </c>
      <c r="AC1024" s="11" t="str">
        <f ca="1">IF(AA1024="","",IFERROR(VLOOKUP(VALUE(AA1024),'(辅)战斗时机表'!$A$4:$C$47,3,FALSE)&amp;IF(AB1024="","","("&amp;AB1024&amp;")"),"配置错误")&amp;IF(AD1024="",""," 或 "))</f>
        <v/>
      </c>
      <c r="AD1024" s="7" t="str">
        <f t="shared" ca="1" si="550"/>
        <v/>
      </c>
      <c r="AE1024" s="7">
        <v>5</v>
      </c>
      <c r="AF1024" s="7">
        <f t="shared" ca="1" si="551"/>
        <v>1</v>
      </c>
      <c r="AG1024" s="10" t="str">
        <f t="shared" ca="1" si="552"/>
        <v/>
      </c>
      <c r="AH1024" s="11" t="str">
        <f t="shared" ca="1" si="553"/>
        <v/>
      </c>
      <c r="AI1024" s="11" t="str">
        <f t="shared" ca="1" si="554"/>
        <v/>
      </c>
      <c r="AJ1024" s="11" t="str">
        <f ca="1">IF(AH1024="","",IFERROR(VLOOKUP(VALUE(AH1024),'(辅)战斗时机表'!$A$4:$C$47,3,FALSE)&amp;IF(AI1024="","","("&amp;AI1024&amp;")"),"配置错误")&amp;IF(AK1024="",""," 或 "))</f>
        <v/>
      </c>
    </row>
    <row r="1025" spans="1:36" x14ac:dyDescent="0.15">
      <c r="A1025" s="9" t="str">
        <f t="shared" ca="1" si="530"/>
        <v/>
      </c>
      <c r="B1025" s="7" t="str">
        <f ca="1">IF(OFFSET(Buff!R$6,ROW()-6,0)="","",OFFSET(Buff!R$6,ROW()-6,0))</f>
        <v/>
      </c>
      <c r="C1025" s="7">
        <v>1</v>
      </c>
      <c r="D1025" s="7">
        <f t="shared" ca="1" si="531"/>
        <v>1</v>
      </c>
      <c r="E1025" s="10" t="str">
        <f t="shared" ca="1" si="532"/>
        <v/>
      </c>
      <c r="F1025" s="11" t="str">
        <f t="shared" ca="1" si="533"/>
        <v/>
      </c>
      <c r="G1025" s="11" t="str">
        <f t="shared" ca="1" si="534"/>
        <v/>
      </c>
      <c r="H1025" s="11" t="str">
        <f ca="1">IF(F1025="","",IFERROR(VLOOKUP(VALUE(F1025),'(辅)战斗时机表'!$A$4:$C$47,3,FALSE)&amp;IF(G1025="","","("&amp;G1025&amp;")"),"配置错误")&amp;IF(I1025="",""," 或 "))</f>
        <v/>
      </c>
      <c r="I1025" s="7" t="str">
        <f t="shared" ca="1" si="535"/>
        <v/>
      </c>
      <c r="J1025" s="7">
        <v>2</v>
      </c>
      <c r="K1025" s="7">
        <f t="shared" ca="1" si="536"/>
        <v>1</v>
      </c>
      <c r="L1025" s="10" t="str">
        <f t="shared" ca="1" si="537"/>
        <v/>
      </c>
      <c r="M1025" s="11" t="str">
        <f t="shared" ca="1" si="538"/>
        <v/>
      </c>
      <c r="N1025" s="11" t="str">
        <f t="shared" ca="1" si="539"/>
        <v/>
      </c>
      <c r="O1025" s="11" t="str">
        <f ca="1">IF(M1025="","",IFERROR(VLOOKUP(VALUE(M1025),'(辅)战斗时机表'!$A$4:$C$47,3,FALSE)&amp;IF(N1025="","","("&amp;N1025&amp;")"),"配置错误")&amp;IF(P1025="",""," 或 "))</f>
        <v/>
      </c>
      <c r="P1025" s="7" t="str">
        <f t="shared" ca="1" si="540"/>
        <v/>
      </c>
      <c r="Q1025" s="7">
        <v>3</v>
      </c>
      <c r="R1025" s="7">
        <f t="shared" ca="1" si="541"/>
        <v>1</v>
      </c>
      <c r="S1025" s="10" t="str">
        <f t="shared" ca="1" si="542"/>
        <v/>
      </c>
      <c r="T1025" s="11" t="str">
        <f t="shared" ca="1" si="543"/>
        <v/>
      </c>
      <c r="U1025" s="11" t="str">
        <f t="shared" ca="1" si="544"/>
        <v/>
      </c>
      <c r="V1025" s="11" t="str">
        <f ca="1">IF(T1025="","",IFERROR(VLOOKUP(VALUE(T1025),'(辅)战斗时机表'!$A$4:$C$47,3,FALSE)&amp;IF(U1025="","","("&amp;U1025&amp;")"),"配置错误")&amp;IF(W1025="",""," 或 "))</f>
        <v/>
      </c>
      <c r="W1025" s="7" t="str">
        <f t="shared" ca="1" si="545"/>
        <v/>
      </c>
      <c r="X1025" s="7">
        <v>4</v>
      </c>
      <c r="Y1025" s="7">
        <f t="shared" ca="1" si="546"/>
        <v>1</v>
      </c>
      <c r="Z1025" s="10" t="str">
        <f t="shared" ca="1" si="547"/>
        <v/>
      </c>
      <c r="AA1025" s="11" t="str">
        <f t="shared" ca="1" si="548"/>
        <v/>
      </c>
      <c r="AB1025" s="11" t="str">
        <f t="shared" ca="1" si="549"/>
        <v/>
      </c>
      <c r="AC1025" s="11" t="str">
        <f ca="1">IF(AA1025="","",IFERROR(VLOOKUP(VALUE(AA1025),'(辅)战斗时机表'!$A$4:$C$47,3,FALSE)&amp;IF(AB1025="","","("&amp;AB1025&amp;")"),"配置错误")&amp;IF(AD1025="",""," 或 "))</f>
        <v/>
      </c>
      <c r="AD1025" s="7" t="str">
        <f t="shared" ca="1" si="550"/>
        <v/>
      </c>
      <c r="AE1025" s="7">
        <v>5</v>
      </c>
      <c r="AF1025" s="7">
        <f t="shared" ca="1" si="551"/>
        <v>1</v>
      </c>
      <c r="AG1025" s="10" t="str">
        <f t="shared" ca="1" si="552"/>
        <v/>
      </c>
      <c r="AH1025" s="11" t="str">
        <f t="shared" ca="1" si="553"/>
        <v/>
      </c>
      <c r="AI1025" s="11" t="str">
        <f t="shared" ca="1" si="554"/>
        <v/>
      </c>
      <c r="AJ1025" s="11" t="str">
        <f ca="1">IF(AH1025="","",IFERROR(VLOOKUP(VALUE(AH1025),'(辅)战斗时机表'!$A$4:$C$47,3,FALSE)&amp;IF(AI1025="","","("&amp;AI1025&amp;")"),"配置错误")&amp;IF(AK1025="",""," 或 "))</f>
        <v/>
      </c>
    </row>
    <row r="1026" spans="1:36" x14ac:dyDescent="0.15">
      <c r="A1026" s="9" t="str">
        <f t="shared" ca="1" si="530"/>
        <v/>
      </c>
      <c r="B1026" s="7" t="str">
        <f ca="1">IF(OFFSET(Buff!R$6,ROW()-6,0)="","",OFFSET(Buff!R$6,ROW()-6,0))</f>
        <v/>
      </c>
      <c r="C1026" s="7">
        <v>1</v>
      </c>
      <c r="D1026" s="7">
        <f t="shared" ca="1" si="531"/>
        <v>1</v>
      </c>
      <c r="E1026" s="10" t="str">
        <f t="shared" ca="1" si="532"/>
        <v/>
      </c>
      <c r="F1026" s="11" t="str">
        <f t="shared" ca="1" si="533"/>
        <v/>
      </c>
      <c r="G1026" s="11" t="str">
        <f t="shared" ca="1" si="534"/>
        <v/>
      </c>
      <c r="H1026" s="11" t="str">
        <f ca="1">IF(F1026="","",IFERROR(VLOOKUP(VALUE(F1026),'(辅)战斗时机表'!$A$4:$C$47,3,FALSE)&amp;IF(G1026="","","("&amp;G1026&amp;")"),"配置错误")&amp;IF(I1026="",""," 或 "))</f>
        <v/>
      </c>
      <c r="I1026" s="7" t="str">
        <f t="shared" ca="1" si="535"/>
        <v/>
      </c>
      <c r="J1026" s="7">
        <v>2</v>
      </c>
      <c r="K1026" s="7">
        <f t="shared" ca="1" si="536"/>
        <v>1</v>
      </c>
      <c r="L1026" s="10" t="str">
        <f t="shared" ca="1" si="537"/>
        <v/>
      </c>
      <c r="M1026" s="11" t="str">
        <f t="shared" ca="1" si="538"/>
        <v/>
      </c>
      <c r="N1026" s="11" t="str">
        <f t="shared" ca="1" si="539"/>
        <v/>
      </c>
      <c r="O1026" s="11" t="str">
        <f ca="1">IF(M1026="","",IFERROR(VLOOKUP(VALUE(M1026),'(辅)战斗时机表'!$A$4:$C$47,3,FALSE)&amp;IF(N1026="","","("&amp;N1026&amp;")"),"配置错误")&amp;IF(P1026="",""," 或 "))</f>
        <v/>
      </c>
      <c r="P1026" s="7" t="str">
        <f t="shared" ca="1" si="540"/>
        <v/>
      </c>
      <c r="Q1026" s="7">
        <v>3</v>
      </c>
      <c r="R1026" s="7">
        <f t="shared" ca="1" si="541"/>
        <v>1</v>
      </c>
      <c r="S1026" s="10" t="str">
        <f t="shared" ca="1" si="542"/>
        <v/>
      </c>
      <c r="T1026" s="11" t="str">
        <f t="shared" ca="1" si="543"/>
        <v/>
      </c>
      <c r="U1026" s="11" t="str">
        <f t="shared" ca="1" si="544"/>
        <v/>
      </c>
      <c r="V1026" s="11" t="str">
        <f ca="1">IF(T1026="","",IFERROR(VLOOKUP(VALUE(T1026),'(辅)战斗时机表'!$A$4:$C$47,3,FALSE)&amp;IF(U1026="","","("&amp;U1026&amp;")"),"配置错误")&amp;IF(W1026="",""," 或 "))</f>
        <v/>
      </c>
      <c r="W1026" s="7" t="str">
        <f t="shared" ca="1" si="545"/>
        <v/>
      </c>
      <c r="X1026" s="7">
        <v>4</v>
      </c>
      <c r="Y1026" s="7">
        <f t="shared" ca="1" si="546"/>
        <v>1</v>
      </c>
      <c r="Z1026" s="10" t="str">
        <f t="shared" ca="1" si="547"/>
        <v/>
      </c>
      <c r="AA1026" s="11" t="str">
        <f t="shared" ca="1" si="548"/>
        <v/>
      </c>
      <c r="AB1026" s="11" t="str">
        <f t="shared" ca="1" si="549"/>
        <v/>
      </c>
      <c r="AC1026" s="11" t="str">
        <f ca="1">IF(AA1026="","",IFERROR(VLOOKUP(VALUE(AA1026),'(辅)战斗时机表'!$A$4:$C$47,3,FALSE)&amp;IF(AB1026="","","("&amp;AB1026&amp;")"),"配置错误")&amp;IF(AD1026="",""," 或 "))</f>
        <v/>
      </c>
      <c r="AD1026" s="7" t="str">
        <f t="shared" ca="1" si="550"/>
        <v/>
      </c>
      <c r="AE1026" s="7">
        <v>5</v>
      </c>
      <c r="AF1026" s="7">
        <f t="shared" ca="1" si="551"/>
        <v>1</v>
      </c>
      <c r="AG1026" s="10" t="str">
        <f t="shared" ca="1" si="552"/>
        <v/>
      </c>
      <c r="AH1026" s="11" t="str">
        <f t="shared" ca="1" si="553"/>
        <v/>
      </c>
      <c r="AI1026" s="11" t="str">
        <f t="shared" ca="1" si="554"/>
        <v/>
      </c>
      <c r="AJ1026" s="11" t="str">
        <f ca="1">IF(AH1026="","",IFERROR(VLOOKUP(VALUE(AH1026),'(辅)战斗时机表'!$A$4:$C$47,3,FALSE)&amp;IF(AI1026="","","("&amp;AI1026&amp;")"),"配置错误")&amp;IF(AK1026="",""," 或 "))</f>
        <v/>
      </c>
    </row>
    <row r="1027" spans="1:36" x14ac:dyDescent="0.15">
      <c r="A1027" s="9" t="str">
        <f t="shared" ca="1" si="530"/>
        <v/>
      </c>
      <c r="B1027" s="7" t="str">
        <f ca="1">IF(OFFSET(Buff!R$6,ROW()-6,0)="","",OFFSET(Buff!R$6,ROW()-6,0))</f>
        <v/>
      </c>
      <c r="C1027" s="7">
        <v>1</v>
      </c>
      <c r="D1027" s="7">
        <f t="shared" ca="1" si="531"/>
        <v>1</v>
      </c>
      <c r="E1027" s="10" t="str">
        <f t="shared" ca="1" si="532"/>
        <v/>
      </c>
      <c r="F1027" s="11" t="str">
        <f t="shared" ca="1" si="533"/>
        <v/>
      </c>
      <c r="G1027" s="11" t="str">
        <f t="shared" ca="1" si="534"/>
        <v/>
      </c>
      <c r="H1027" s="11" t="str">
        <f ca="1">IF(F1027="","",IFERROR(VLOOKUP(VALUE(F1027),'(辅)战斗时机表'!$A$4:$C$47,3,FALSE)&amp;IF(G1027="","","("&amp;G1027&amp;")"),"配置错误")&amp;IF(I1027="",""," 或 "))</f>
        <v/>
      </c>
      <c r="I1027" s="7" t="str">
        <f t="shared" ca="1" si="535"/>
        <v/>
      </c>
      <c r="J1027" s="7">
        <v>2</v>
      </c>
      <c r="K1027" s="7">
        <f t="shared" ca="1" si="536"/>
        <v>1</v>
      </c>
      <c r="L1027" s="10" t="str">
        <f t="shared" ca="1" si="537"/>
        <v/>
      </c>
      <c r="M1027" s="11" t="str">
        <f t="shared" ca="1" si="538"/>
        <v/>
      </c>
      <c r="N1027" s="11" t="str">
        <f t="shared" ca="1" si="539"/>
        <v/>
      </c>
      <c r="O1027" s="11" t="str">
        <f ca="1">IF(M1027="","",IFERROR(VLOOKUP(VALUE(M1027),'(辅)战斗时机表'!$A$4:$C$47,3,FALSE)&amp;IF(N1027="","","("&amp;N1027&amp;")"),"配置错误")&amp;IF(P1027="",""," 或 "))</f>
        <v/>
      </c>
      <c r="P1027" s="7" t="str">
        <f t="shared" ca="1" si="540"/>
        <v/>
      </c>
      <c r="Q1027" s="7">
        <v>3</v>
      </c>
      <c r="R1027" s="7">
        <f t="shared" ca="1" si="541"/>
        <v>1</v>
      </c>
      <c r="S1027" s="10" t="str">
        <f t="shared" ca="1" si="542"/>
        <v/>
      </c>
      <c r="T1027" s="11" t="str">
        <f t="shared" ca="1" si="543"/>
        <v/>
      </c>
      <c r="U1027" s="11" t="str">
        <f t="shared" ca="1" si="544"/>
        <v/>
      </c>
      <c r="V1027" s="11" t="str">
        <f ca="1">IF(T1027="","",IFERROR(VLOOKUP(VALUE(T1027),'(辅)战斗时机表'!$A$4:$C$47,3,FALSE)&amp;IF(U1027="","","("&amp;U1027&amp;")"),"配置错误")&amp;IF(W1027="",""," 或 "))</f>
        <v/>
      </c>
      <c r="W1027" s="7" t="str">
        <f t="shared" ca="1" si="545"/>
        <v/>
      </c>
      <c r="X1027" s="7">
        <v>4</v>
      </c>
      <c r="Y1027" s="7">
        <f t="shared" ca="1" si="546"/>
        <v>1</v>
      </c>
      <c r="Z1027" s="10" t="str">
        <f t="shared" ca="1" si="547"/>
        <v/>
      </c>
      <c r="AA1027" s="11" t="str">
        <f t="shared" ca="1" si="548"/>
        <v/>
      </c>
      <c r="AB1027" s="11" t="str">
        <f t="shared" ca="1" si="549"/>
        <v/>
      </c>
      <c r="AC1027" s="11" t="str">
        <f ca="1">IF(AA1027="","",IFERROR(VLOOKUP(VALUE(AA1027),'(辅)战斗时机表'!$A$4:$C$47,3,FALSE)&amp;IF(AB1027="","","("&amp;AB1027&amp;")"),"配置错误")&amp;IF(AD1027="",""," 或 "))</f>
        <v/>
      </c>
      <c r="AD1027" s="7" t="str">
        <f t="shared" ca="1" si="550"/>
        <v/>
      </c>
      <c r="AE1027" s="7">
        <v>5</v>
      </c>
      <c r="AF1027" s="7">
        <f t="shared" ca="1" si="551"/>
        <v>1</v>
      </c>
      <c r="AG1027" s="10" t="str">
        <f t="shared" ca="1" si="552"/>
        <v/>
      </c>
      <c r="AH1027" s="11" t="str">
        <f t="shared" ca="1" si="553"/>
        <v/>
      </c>
      <c r="AI1027" s="11" t="str">
        <f t="shared" ca="1" si="554"/>
        <v/>
      </c>
      <c r="AJ1027" s="11" t="str">
        <f ca="1">IF(AH1027="","",IFERROR(VLOOKUP(VALUE(AH1027),'(辅)战斗时机表'!$A$4:$C$47,3,FALSE)&amp;IF(AI1027="","","("&amp;AI1027&amp;")"),"配置错误")&amp;IF(AK1027="",""," 或 "))</f>
        <v/>
      </c>
    </row>
    <row r="1028" spans="1:36" x14ac:dyDescent="0.15">
      <c r="A1028" s="9" t="str">
        <f t="shared" ca="1" si="530"/>
        <v/>
      </c>
      <c r="B1028" s="7" t="str">
        <f ca="1">IF(OFFSET(Buff!R$6,ROW()-6,0)="","",OFFSET(Buff!R$6,ROW()-6,0))</f>
        <v/>
      </c>
      <c r="C1028" s="7">
        <v>1</v>
      </c>
      <c r="D1028" s="7">
        <f t="shared" ca="1" si="531"/>
        <v>1</v>
      </c>
      <c r="E1028" s="10" t="str">
        <f t="shared" ca="1" si="532"/>
        <v/>
      </c>
      <c r="F1028" s="11" t="str">
        <f t="shared" ca="1" si="533"/>
        <v/>
      </c>
      <c r="G1028" s="11" t="str">
        <f t="shared" ca="1" si="534"/>
        <v/>
      </c>
      <c r="H1028" s="11" t="str">
        <f ca="1">IF(F1028="","",IFERROR(VLOOKUP(VALUE(F1028),'(辅)战斗时机表'!$A$4:$C$47,3,FALSE)&amp;IF(G1028="","","("&amp;G1028&amp;")"),"配置错误")&amp;IF(I1028="",""," 或 "))</f>
        <v/>
      </c>
      <c r="I1028" s="7" t="str">
        <f t="shared" ca="1" si="535"/>
        <v/>
      </c>
      <c r="J1028" s="7">
        <v>2</v>
      </c>
      <c r="K1028" s="7">
        <f t="shared" ca="1" si="536"/>
        <v>1</v>
      </c>
      <c r="L1028" s="10" t="str">
        <f t="shared" ca="1" si="537"/>
        <v/>
      </c>
      <c r="M1028" s="11" t="str">
        <f t="shared" ca="1" si="538"/>
        <v/>
      </c>
      <c r="N1028" s="11" t="str">
        <f t="shared" ca="1" si="539"/>
        <v/>
      </c>
      <c r="O1028" s="11" t="str">
        <f ca="1">IF(M1028="","",IFERROR(VLOOKUP(VALUE(M1028),'(辅)战斗时机表'!$A$4:$C$47,3,FALSE)&amp;IF(N1028="","","("&amp;N1028&amp;")"),"配置错误")&amp;IF(P1028="",""," 或 "))</f>
        <v/>
      </c>
      <c r="P1028" s="7" t="str">
        <f t="shared" ca="1" si="540"/>
        <v/>
      </c>
      <c r="Q1028" s="7">
        <v>3</v>
      </c>
      <c r="R1028" s="7">
        <f t="shared" ca="1" si="541"/>
        <v>1</v>
      </c>
      <c r="S1028" s="10" t="str">
        <f t="shared" ca="1" si="542"/>
        <v/>
      </c>
      <c r="T1028" s="11" t="str">
        <f t="shared" ca="1" si="543"/>
        <v/>
      </c>
      <c r="U1028" s="11" t="str">
        <f t="shared" ca="1" si="544"/>
        <v/>
      </c>
      <c r="V1028" s="11" t="str">
        <f ca="1">IF(T1028="","",IFERROR(VLOOKUP(VALUE(T1028),'(辅)战斗时机表'!$A$4:$C$47,3,FALSE)&amp;IF(U1028="","","("&amp;U1028&amp;")"),"配置错误")&amp;IF(W1028="",""," 或 "))</f>
        <v/>
      </c>
      <c r="W1028" s="7" t="str">
        <f t="shared" ca="1" si="545"/>
        <v/>
      </c>
      <c r="X1028" s="7">
        <v>4</v>
      </c>
      <c r="Y1028" s="7">
        <f t="shared" ca="1" si="546"/>
        <v>1</v>
      </c>
      <c r="Z1028" s="10" t="str">
        <f t="shared" ca="1" si="547"/>
        <v/>
      </c>
      <c r="AA1028" s="11" t="str">
        <f t="shared" ca="1" si="548"/>
        <v/>
      </c>
      <c r="AB1028" s="11" t="str">
        <f t="shared" ca="1" si="549"/>
        <v/>
      </c>
      <c r="AC1028" s="11" t="str">
        <f ca="1">IF(AA1028="","",IFERROR(VLOOKUP(VALUE(AA1028),'(辅)战斗时机表'!$A$4:$C$47,3,FALSE)&amp;IF(AB1028="","","("&amp;AB1028&amp;")"),"配置错误")&amp;IF(AD1028="",""," 或 "))</f>
        <v/>
      </c>
      <c r="AD1028" s="7" t="str">
        <f t="shared" ca="1" si="550"/>
        <v/>
      </c>
      <c r="AE1028" s="7">
        <v>5</v>
      </c>
      <c r="AF1028" s="7">
        <f t="shared" ca="1" si="551"/>
        <v>1</v>
      </c>
      <c r="AG1028" s="10" t="str">
        <f t="shared" ca="1" si="552"/>
        <v/>
      </c>
      <c r="AH1028" s="11" t="str">
        <f t="shared" ca="1" si="553"/>
        <v/>
      </c>
      <c r="AI1028" s="11" t="str">
        <f t="shared" ca="1" si="554"/>
        <v/>
      </c>
      <c r="AJ1028" s="11" t="str">
        <f ca="1">IF(AH1028="","",IFERROR(VLOOKUP(VALUE(AH1028),'(辅)战斗时机表'!$A$4:$C$47,3,FALSE)&amp;IF(AI1028="","","("&amp;AI1028&amp;")"),"配置错误")&amp;IF(AK1028="",""," 或 "))</f>
        <v/>
      </c>
    </row>
    <row r="1029" spans="1:36" x14ac:dyDescent="0.15">
      <c r="A1029" s="9" t="str">
        <f t="shared" ca="1" si="530"/>
        <v/>
      </c>
      <c r="B1029" s="7" t="str">
        <f ca="1">IF(OFFSET(Buff!R$6,ROW()-6,0)="","",OFFSET(Buff!R$6,ROW()-6,0))</f>
        <v/>
      </c>
      <c r="C1029" s="7">
        <v>1</v>
      </c>
      <c r="D1029" s="7">
        <f t="shared" ca="1" si="531"/>
        <v>1</v>
      </c>
      <c r="E1029" s="10" t="str">
        <f t="shared" ca="1" si="532"/>
        <v/>
      </c>
      <c r="F1029" s="11" t="str">
        <f t="shared" ca="1" si="533"/>
        <v/>
      </c>
      <c r="G1029" s="11" t="str">
        <f t="shared" ca="1" si="534"/>
        <v/>
      </c>
      <c r="H1029" s="11" t="str">
        <f ca="1">IF(F1029="","",IFERROR(VLOOKUP(VALUE(F1029),'(辅)战斗时机表'!$A$4:$C$47,3,FALSE)&amp;IF(G1029="","","("&amp;G1029&amp;")"),"配置错误")&amp;IF(I1029="",""," 或 "))</f>
        <v/>
      </c>
      <c r="I1029" s="7" t="str">
        <f t="shared" ca="1" si="535"/>
        <v/>
      </c>
      <c r="J1029" s="7">
        <v>2</v>
      </c>
      <c r="K1029" s="7">
        <f t="shared" ca="1" si="536"/>
        <v>1</v>
      </c>
      <c r="L1029" s="10" t="str">
        <f t="shared" ca="1" si="537"/>
        <v/>
      </c>
      <c r="M1029" s="11" t="str">
        <f t="shared" ca="1" si="538"/>
        <v/>
      </c>
      <c r="N1029" s="11" t="str">
        <f t="shared" ca="1" si="539"/>
        <v/>
      </c>
      <c r="O1029" s="11" t="str">
        <f ca="1">IF(M1029="","",IFERROR(VLOOKUP(VALUE(M1029),'(辅)战斗时机表'!$A$4:$C$47,3,FALSE)&amp;IF(N1029="","","("&amp;N1029&amp;")"),"配置错误")&amp;IF(P1029="",""," 或 "))</f>
        <v/>
      </c>
      <c r="P1029" s="7" t="str">
        <f t="shared" ca="1" si="540"/>
        <v/>
      </c>
      <c r="Q1029" s="7">
        <v>3</v>
      </c>
      <c r="R1029" s="7">
        <f t="shared" ca="1" si="541"/>
        <v>1</v>
      </c>
      <c r="S1029" s="10" t="str">
        <f t="shared" ca="1" si="542"/>
        <v/>
      </c>
      <c r="T1029" s="11" t="str">
        <f t="shared" ca="1" si="543"/>
        <v/>
      </c>
      <c r="U1029" s="11" t="str">
        <f t="shared" ca="1" si="544"/>
        <v/>
      </c>
      <c r="V1029" s="11" t="str">
        <f ca="1">IF(T1029="","",IFERROR(VLOOKUP(VALUE(T1029),'(辅)战斗时机表'!$A$4:$C$47,3,FALSE)&amp;IF(U1029="","","("&amp;U1029&amp;")"),"配置错误")&amp;IF(W1029="",""," 或 "))</f>
        <v/>
      </c>
      <c r="W1029" s="7" t="str">
        <f t="shared" ca="1" si="545"/>
        <v/>
      </c>
      <c r="X1029" s="7">
        <v>4</v>
      </c>
      <c r="Y1029" s="7">
        <f t="shared" ca="1" si="546"/>
        <v>1</v>
      </c>
      <c r="Z1029" s="10" t="str">
        <f t="shared" ca="1" si="547"/>
        <v/>
      </c>
      <c r="AA1029" s="11" t="str">
        <f t="shared" ca="1" si="548"/>
        <v/>
      </c>
      <c r="AB1029" s="11" t="str">
        <f t="shared" ca="1" si="549"/>
        <v/>
      </c>
      <c r="AC1029" s="11" t="str">
        <f ca="1">IF(AA1029="","",IFERROR(VLOOKUP(VALUE(AA1029),'(辅)战斗时机表'!$A$4:$C$47,3,FALSE)&amp;IF(AB1029="","","("&amp;AB1029&amp;")"),"配置错误")&amp;IF(AD1029="",""," 或 "))</f>
        <v/>
      </c>
      <c r="AD1029" s="7" t="str">
        <f t="shared" ca="1" si="550"/>
        <v/>
      </c>
      <c r="AE1029" s="7">
        <v>5</v>
      </c>
      <c r="AF1029" s="7">
        <f t="shared" ca="1" si="551"/>
        <v>1</v>
      </c>
      <c r="AG1029" s="10" t="str">
        <f t="shared" ca="1" si="552"/>
        <v/>
      </c>
      <c r="AH1029" s="11" t="str">
        <f t="shared" ca="1" si="553"/>
        <v/>
      </c>
      <c r="AI1029" s="11" t="str">
        <f t="shared" ca="1" si="554"/>
        <v/>
      </c>
      <c r="AJ1029" s="11" t="str">
        <f ca="1">IF(AH1029="","",IFERROR(VLOOKUP(VALUE(AH1029),'(辅)战斗时机表'!$A$4:$C$47,3,FALSE)&amp;IF(AI1029="","","("&amp;AI1029&amp;")"),"配置错误")&amp;IF(AK1029="",""," 或 "))</f>
        <v/>
      </c>
    </row>
    <row r="1030" spans="1:36" x14ac:dyDescent="0.15">
      <c r="A1030" s="9" t="str">
        <f t="shared" ca="1" si="530"/>
        <v/>
      </c>
      <c r="B1030" s="7" t="str">
        <f ca="1">IF(OFFSET(Buff!R$6,ROW()-6,0)="","",OFFSET(Buff!R$6,ROW()-6,0))</f>
        <v/>
      </c>
      <c r="C1030" s="7">
        <v>1</v>
      </c>
      <c r="D1030" s="7">
        <f t="shared" ca="1" si="531"/>
        <v>1</v>
      </c>
      <c r="E1030" s="10" t="str">
        <f t="shared" ca="1" si="532"/>
        <v/>
      </c>
      <c r="F1030" s="11" t="str">
        <f t="shared" ca="1" si="533"/>
        <v/>
      </c>
      <c r="G1030" s="11" t="str">
        <f t="shared" ca="1" si="534"/>
        <v/>
      </c>
      <c r="H1030" s="11" t="str">
        <f ca="1">IF(F1030="","",IFERROR(VLOOKUP(VALUE(F1030),'(辅)战斗时机表'!$A$4:$C$47,3,FALSE)&amp;IF(G1030="","","("&amp;G1030&amp;")"),"配置错误")&amp;IF(I1030="",""," 或 "))</f>
        <v/>
      </c>
      <c r="I1030" s="7" t="str">
        <f t="shared" ca="1" si="535"/>
        <v/>
      </c>
      <c r="J1030" s="7">
        <v>2</v>
      </c>
      <c r="K1030" s="7">
        <f t="shared" ca="1" si="536"/>
        <v>1</v>
      </c>
      <c r="L1030" s="10" t="str">
        <f t="shared" ca="1" si="537"/>
        <v/>
      </c>
      <c r="M1030" s="11" t="str">
        <f t="shared" ca="1" si="538"/>
        <v/>
      </c>
      <c r="N1030" s="11" t="str">
        <f t="shared" ca="1" si="539"/>
        <v/>
      </c>
      <c r="O1030" s="11" t="str">
        <f ca="1">IF(M1030="","",IFERROR(VLOOKUP(VALUE(M1030),'(辅)战斗时机表'!$A$4:$C$47,3,FALSE)&amp;IF(N1030="","","("&amp;N1030&amp;")"),"配置错误")&amp;IF(P1030="",""," 或 "))</f>
        <v/>
      </c>
      <c r="P1030" s="7" t="str">
        <f t="shared" ca="1" si="540"/>
        <v/>
      </c>
      <c r="Q1030" s="7">
        <v>3</v>
      </c>
      <c r="R1030" s="7">
        <f t="shared" ca="1" si="541"/>
        <v>1</v>
      </c>
      <c r="S1030" s="10" t="str">
        <f t="shared" ca="1" si="542"/>
        <v/>
      </c>
      <c r="T1030" s="11" t="str">
        <f t="shared" ca="1" si="543"/>
        <v/>
      </c>
      <c r="U1030" s="11" t="str">
        <f t="shared" ca="1" si="544"/>
        <v/>
      </c>
      <c r="V1030" s="11" t="str">
        <f ca="1">IF(T1030="","",IFERROR(VLOOKUP(VALUE(T1030),'(辅)战斗时机表'!$A$4:$C$47,3,FALSE)&amp;IF(U1030="","","("&amp;U1030&amp;")"),"配置错误")&amp;IF(W1030="",""," 或 "))</f>
        <v/>
      </c>
      <c r="W1030" s="7" t="str">
        <f t="shared" ca="1" si="545"/>
        <v/>
      </c>
      <c r="X1030" s="7">
        <v>4</v>
      </c>
      <c r="Y1030" s="7">
        <f t="shared" ca="1" si="546"/>
        <v>1</v>
      </c>
      <c r="Z1030" s="10" t="str">
        <f t="shared" ca="1" si="547"/>
        <v/>
      </c>
      <c r="AA1030" s="11" t="str">
        <f t="shared" ca="1" si="548"/>
        <v/>
      </c>
      <c r="AB1030" s="11" t="str">
        <f t="shared" ca="1" si="549"/>
        <v/>
      </c>
      <c r="AC1030" s="11" t="str">
        <f ca="1">IF(AA1030="","",IFERROR(VLOOKUP(VALUE(AA1030),'(辅)战斗时机表'!$A$4:$C$47,3,FALSE)&amp;IF(AB1030="","","("&amp;AB1030&amp;")"),"配置错误")&amp;IF(AD1030="",""," 或 "))</f>
        <v/>
      </c>
      <c r="AD1030" s="7" t="str">
        <f t="shared" ca="1" si="550"/>
        <v/>
      </c>
      <c r="AE1030" s="7">
        <v>5</v>
      </c>
      <c r="AF1030" s="7">
        <f t="shared" ca="1" si="551"/>
        <v>1</v>
      </c>
      <c r="AG1030" s="10" t="str">
        <f t="shared" ca="1" si="552"/>
        <v/>
      </c>
      <c r="AH1030" s="11" t="str">
        <f t="shared" ca="1" si="553"/>
        <v/>
      </c>
      <c r="AI1030" s="11" t="str">
        <f t="shared" ca="1" si="554"/>
        <v/>
      </c>
      <c r="AJ1030" s="11" t="str">
        <f ca="1">IF(AH1030="","",IFERROR(VLOOKUP(VALUE(AH1030),'(辅)战斗时机表'!$A$4:$C$47,3,FALSE)&amp;IF(AI1030="","","("&amp;AI1030&amp;")"),"配置错误")&amp;IF(AK1030="",""," 或 "))</f>
        <v/>
      </c>
    </row>
    <row r="1031" spans="1:36" x14ac:dyDescent="0.15">
      <c r="A1031" s="9" t="str">
        <f t="shared" ca="1" si="530"/>
        <v/>
      </c>
      <c r="B1031" s="7" t="str">
        <f ca="1">IF(OFFSET(Buff!R$6,ROW()-6,0)="","",OFFSET(Buff!R$6,ROW()-6,0))</f>
        <v/>
      </c>
      <c r="C1031" s="7">
        <v>1</v>
      </c>
      <c r="D1031" s="7">
        <f t="shared" ca="1" si="531"/>
        <v>1</v>
      </c>
      <c r="E1031" s="10" t="str">
        <f t="shared" ca="1" si="532"/>
        <v/>
      </c>
      <c r="F1031" s="11" t="str">
        <f t="shared" ca="1" si="533"/>
        <v/>
      </c>
      <c r="G1031" s="11" t="str">
        <f t="shared" ca="1" si="534"/>
        <v/>
      </c>
      <c r="H1031" s="11" t="str">
        <f ca="1">IF(F1031="","",IFERROR(VLOOKUP(VALUE(F1031),'(辅)战斗时机表'!$A$4:$C$47,3,FALSE)&amp;IF(G1031="","","("&amp;G1031&amp;")"),"配置错误")&amp;IF(I1031="",""," 或 "))</f>
        <v/>
      </c>
      <c r="I1031" s="7" t="str">
        <f t="shared" ca="1" si="535"/>
        <v/>
      </c>
      <c r="J1031" s="7">
        <v>2</v>
      </c>
      <c r="K1031" s="7">
        <f t="shared" ca="1" si="536"/>
        <v>1</v>
      </c>
      <c r="L1031" s="10" t="str">
        <f t="shared" ca="1" si="537"/>
        <v/>
      </c>
      <c r="M1031" s="11" t="str">
        <f t="shared" ca="1" si="538"/>
        <v/>
      </c>
      <c r="N1031" s="11" t="str">
        <f t="shared" ca="1" si="539"/>
        <v/>
      </c>
      <c r="O1031" s="11" t="str">
        <f ca="1">IF(M1031="","",IFERROR(VLOOKUP(VALUE(M1031),'(辅)战斗时机表'!$A$4:$C$47,3,FALSE)&amp;IF(N1031="","","("&amp;N1031&amp;")"),"配置错误")&amp;IF(P1031="",""," 或 "))</f>
        <v/>
      </c>
      <c r="P1031" s="7" t="str">
        <f t="shared" ca="1" si="540"/>
        <v/>
      </c>
      <c r="Q1031" s="7">
        <v>3</v>
      </c>
      <c r="R1031" s="7">
        <f t="shared" ca="1" si="541"/>
        <v>1</v>
      </c>
      <c r="S1031" s="10" t="str">
        <f t="shared" ca="1" si="542"/>
        <v/>
      </c>
      <c r="T1031" s="11" t="str">
        <f t="shared" ca="1" si="543"/>
        <v/>
      </c>
      <c r="U1031" s="11" t="str">
        <f t="shared" ca="1" si="544"/>
        <v/>
      </c>
      <c r="V1031" s="11" t="str">
        <f ca="1">IF(T1031="","",IFERROR(VLOOKUP(VALUE(T1031),'(辅)战斗时机表'!$A$4:$C$47,3,FALSE)&amp;IF(U1031="","","("&amp;U1031&amp;")"),"配置错误")&amp;IF(W1031="",""," 或 "))</f>
        <v/>
      </c>
      <c r="W1031" s="7" t="str">
        <f t="shared" ca="1" si="545"/>
        <v/>
      </c>
      <c r="X1031" s="7">
        <v>4</v>
      </c>
      <c r="Y1031" s="7">
        <f t="shared" ca="1" si="546"/>
        <v>1</v>
      </c>
      <c r="Z1031" s="10" t="str">
        <f t="shared" ca="1" si="547"/>
        <v/>
      </c>
      <c r="AA1031" s="11" t="str">
        <f t="shared" ca="1" si="548"/>
        <v/>
      </c>
      <c r="AB1031" s="11" t="str">
        <f t="shared" ca="1" si="549"/>
        <v/>
      </c>
      <c r="AC1031" s="11" t="str">
        <f ca="1">IF(AA1031="","",IFERROR(VLOOKUP(VALUE(AA1031),'(辅)战斗时机表'!$A$4:$C$47,3,FALSE)&amp;IF(AB1031="","","("&amp;AB1031&amp;")"),"配置错误")&amp;IF(AD1031="",""," 或 "))</f>
        <v/>
      </c>
      <c r="AD1031" s="7" t="str">
        <f t="shared" ca="1" si="550"/>
        <v/>
      </c>
      <c r="AE1031" s="7">
        <v>5</v>
      </c>
      <c r="AF1031" s="7">
        <f t="shared" ca="1" si="551"/>
        <v>1</v>
      </c>
      <c r="AG1031" s="10" t="str">
        <f t="shared" ca="1" si="552"/>
        <v/>
      </c>
      <c r="AH1031" s="11" t="str">
        <f t="shared" ca="1" si="553"/>
        <v/>
      </c>
      <c r="AI1031" s="11" t="str">
        <f t="shared" ca="1" si="554"/>
        <v/>
      </c>
      <c r="AJ1031" s="11" t="str">
        <f ca="1">IF(AH1031="","",IFERROR(VLOOKUP(VALUE(AH1031),'(辅)战斗时机表'!$A$4:$C$47,3,FALSE)&amp;IF(AI1031="","","("&amp;AI1031&amp;")"),"配置错误")&amp;IF(AK1031="",""," 或 "))</f>
        <v/>
      </c>
    </row>
    <row r="1032" spans="1:36" x14ac:dyDescent="0.15">
      <c r="A1032" s="9" t="str">
        <f t="shared" ca="1" si="530"/>
        <v/>
      </c>
      <c r="B1032" s="7" t="str">
        <f ca="1">IF(OFFSET(Buff!R$6,ROW()-6,0)="","",OFFSET(Buff!R$6,ROW()-6,0))</f>
        <v/>
      </c>
      <c r="C1032" s="7">
        <v>1</v>
      </c>
      <c r="D1032" s="7">
        <f t="shared" ca="1" si="531"/>
        <v>1</v>
      </c>
      <c r="E1032" s="10" t="str">
        <f t="shared" ca="1" si="532"/>
        <v/>
      </c>
      <c r="F1032" s="11" t="str">
        <f t="shared" ca="1" si="533"/>
        <v/>
      </c>
      <c r="G1032" s="11" t="str">
        <f t="shared" ca="1" si="534"/>
        <v/>
      </c>
      <c r="H1032" s="11" t="str">
        <f ca="1">IF(F1032="","",IFERROR(VLOOKUP(VALUE(F1032),'(辅)战斗时机表'!$A$4:$C$47,3,FALSE)&amp;IF(G1032="","","("&amp;G1032&amp;")"),"配置错误")&amp;IF(I1032="",""," 或 "))</f>
        <v/>
      </c>
      <c r="I1032" s="7" t="str">
        <f t="shared" ca="1" si="535"/>
        <v/>
      </c>
      <c r="J1032" s="7">
        <v>2</v>
      </c>
      <c r="K1032" s="7">
        <f t="shared" ca="1" si="536"/>
        <v>1</v>
      </c>
      <c r="L1032" s="10" t="str">
        <f t="shared" ca="1" si="537"/>
        <v/>
      </c>
      <c r="M1032" s="11" t="str">
        <f t="shared" ca="1" si="538"/>
        <v/>
      </c>
      <c r="N1032" s="11" t="str">
        <f t="shared" ca="1" si="539"/>
        <v/>
      </c>
      <c r="O1032" s="11" t="str">
        <f ca="1">IF(M1032="","",IFERROR(VLOOKUP(VALUE(M1032),'(辅)战斗时机表'!$A$4:$C$47,3,FALSE)&amp;IF(N1032="","","("&amp;N1032&amp;")"),"配置错误")&amp;IF(P1032="",""," 或 "))</f>
        <v/>
      </c>
      <c r="P1032" s="7" t="str">
        <f t="shared" ca="1" si="540"/>
        <v/>
      </c>
      <c r="Q1032" s="7">
        <v>3</v>
      </c>
      <c r="R1032" s="7">
        <f t="shared" ca="1" si="541"/>
        <v>1</v>
      </c>
      <c r="S1032" s="10" t="str">
        <f t="shared" ca="1" si="542"/>
        <v/>
      </c>
      <c r="T1032" s="11" t="str">
        <f t="shared" ca="1" si="543"/>
        <v/>
      </c>
      <c r="U1032" s="11" t="str">
        <f t="shared" ca="1" si="544"/>
        <v/>
      </c>
      <c r="V1032" s="11" t="str">
        <f ca="1">IF(T1032="","",IFERROR(VLOOKUP(VALUE(T1032),'(辅)战斗时机表'!$A$4:$C$47,3,FALSE)&amp;IF(U1032="","","("&amp;U1032&amp;")"),"配置错误")&amp;IF(W1032="",""," 或 "))</f>
        <v/>
      </c>
      <c r="W1032" s="7" t="str">
        <f t="shared" ca="1" si="545"/>
        <v/>
      </c>
      <c r="X1032" s="7">
        <v>4</v>
      </c>
      <c r="Y1032" s="7">
        <f t="shared" ca="1" si="546"/>
        <v>1</v>
      </c>
      <c r="Z1032" s="10" t="str">
        <f t="shared" ca="1" si="547"/>
        <v/>
      </c>
      <c r="AA1032" s="11" t="str">
        <f t="shared" ca="1" si="548"/>
        <v/>
      </c>
      <c r="AB1032" s="11" t="str">
        <f t="shared" ca="1" si="549"/>
        <v/>
      </c>
      <c r="AC1032" s="11" t="str">
        <f ca="1">IF(AA1032="","",IFERROR(VLOOKUP(VALUE(AA1032),'(辅)战斗时机表'!$A$4:$C$47,3,FALSE)&amp;IF(AB1032="","","("&amp;AB1032&amp;")"),"配置错误")&amp;IF(AD1032="",""," 或 "))</f>
        <v/>
      </c>
      <c r="AD1032" s="7" t="str">
        <f t="shared" ca="1" si="550"/>
        <v/>
      </c>
      <c r="AE1032" s="7">
        <v>5</v>
      </c>
      <c r="AF1032" s="7">
        <f t="shared" ca="1" si="551"/>
        <v>1</v>
      </c>
      <c r="AG1032" s="10" t="str">
        <f t="shared" ca="1" si="552"/>
        <v/>
      </c>
      <c r="AH1032" s="11" t="str">
        <f t="shared" ca="1" si="553"/>
        <v/>
      </c>
      <c r="AI1032" s="11" t="str">
        <f t="shared" ca="1" si="554"/>
        <v/>
      </c>
      <c r="AJ1032" s="11" t="str">
        <f ca="1">IF(AH1032="","",IFERROR(VLOOKUP(VALUE(AH1032),'(辅)战斗时机表'!$A$4:$C$47,3,FALSE)&amp;IF(AI1032="","","("&amp;AI1032&amp;")"),"配置错误")&amp;IF(AK1032="",""," 或 "))</f>
        <v/>
      </c>
    </row>
    <row r="1033" spans="1:36" x14ac:dyDescent="0.15">
      <c r="A1033" s="9" t="str">
        <f t="shared" ca="1" si="530"/>
        <v/>
      </c>
      <c r="B1033" s="7" t="str">
        <f ca="1">IF(OFFSET(Buff!R$6,ROW()-6,0)="","",OFFSET(Buff!R$6,ROW()-6,0))</f>
        <v/>
      </c>
      <c r="C1033" s="7">
        <v>1</v>
      </c>
      <c r="D1033" s="7">
        <f t="shared" ca="1" si="531"/>
        <v>1</v>
      </c>
      <c r="E1033" s="10" t="str">
        <f t="shared" ca="1" si="532"/>
        <v/>
      </c>
      <c r="F1033" s="11" t="str">
        <f t="shared" ca="1" si="533"/>
        <v/>
      </c>
      <c r="G1033" s="11" t="str">
        <f t="shared" ca="1" si="534"/>
        <v/>
      </c>
      <c r="H1033" s="11" t="str">
        <f ca="1">IF(F1033="","",IFERROR(VLOOKUP(VALUE(F1033),'(辅)战斗时机表'!$A$4:$C$47,3,FALSE)&amp;IF(G1033="","","("&amp;G1033&amp;")"),"配置错误")&amp;IF(I1033="",""," 或 "))</f>
        <v/>
      </c>
      <c r="I1033" s="7" t="str">
        <f t="shared" ca="1" si="535"/>
        <v/>
      </c>
      <c r="J1033" s="7">
        <v>2</v>
      </c>
      <c r="K1033" s="7">
        <f t="shared" ca="1" si="536"/>
        <v>1</v>
      </c>
      <c r="L1033" s="10" t="str">
        <f t="shared" ca="1" si="537"/>
        <v/>
      </c>
      <c r="M1033" s="11" t="str">
        <f t="shared" ca="1" si="538"/>
        <v/>
      </c>
      <c r="N1033" s="11" t="str">
        <f t="shared" ca="1" si="539"/>
        <v/>
      </c>
      <c r="O1033" s="11" t="str">
        <f ca="1">IF(M1033="","",IFERROR(VLOOKUP(VALUE(M1033),'(辅)战斗时机表'!$A$4:$C$47,3,FALSE)&amp;IF(N1033="","","("&amp;N1033&amp;")"),"配置错误")&amp;IF(P1033="",""," 或 "))</f>
        <v/>
      </c>
      <c r="P1033" s="7" t="str">
        <f t="shared" ca="1" si="540"/>
        <v/>
      </c>
      <c r="Q1033" s="7">
        <v>3</v>
      </c>
      <c r="R1033" s="7">
        <f t="shared" ca="1" si="541"/>
        <v>1</v>
      </c>
      <c r="S1033" s="10" t="str">
        <f t="shared" ca="1" si="542"/>
        <v/>
      </c>
      <c r="T1033" s="11" t="str">
        <f t="shared" ca="1" si="543"/>
        <v/>
      </c>
      <c r="U1033" s="11" t="str">
        <f t="shared" ca="1" si="544"/>
        <v/>
      </c>
      <c r="V1033" s="11" t="str">
        <f ca="1">IF(T1033="","",IFERROR(VLOOKUP(VALUE(T1033),'(辅)战斗时机表'!$A$4:$C$47,3,FALSE)&amp;IF(U1033="","","("&amp;U1033&amp;")"),"配置错误")&amp;IF(W1033="",""," 或 "))</f>
        <v/>
      </c>
      <c r="W1033" s="7" t="str">
        <f t="shared" ca="1" si="545"/>
        <v/>
      </c>
      <c r="X1033" s="7">
        <v>4</v>
      </c>
      <c r="Y1033" s="7">
        <f t="shared" ca="1" si="546"/>
        <v>1</v>
      </c>
      <c r="Z1033" s="10" t="str">
        <f t="shared" ca="1" si="547"/>
        <v/>
      </c>
      <c r="AA1033" s="11" t="str">
        <f t="shared" ca="1" si="548"/>
        <v/>
      </c>
      <c r="AB1033" s="11" t="str">
        <f t="shared" ca="1" si="549"/>
        <v/>
      </c>
      <c r="AC1033" s="11" t="str">
        <f ca="1">IF(AA1033="","",IFERROR(VLOOKUP(VALUE(AA1033),'(辅)战斗时机表'!$A$4:$C$47,3,FALSE)&amp;IF(AB1033="","","("&amp;AB1033&amp;")"),"配置错误")&amp;IF(AD1033="",""," 或 "))</f>
        <v/>
      </c>
      <c r="AD1033" s="7" t="str">
        <f t="shared" ca="1" si="550"/>
        <v/>
      </c>
      <c r="AE1033" s="7">
        <v>5</v>
      </c>
      <c r="AF1033" s="7">
        <f t="shared" ca="1" si="551"/>
        <v>1</v>
      </c>
      <c r="AG1033" s="10" t="str">
        <f t="shared" ca="1" si="552"/>
        <v/>
      </c>
      <c r="AH1033" s="11" t="str">
        <f t="shared" ca="1" si="553"/>
        <v/>
      </c>
      <c r="AI1033" s="11" t="str">
        <f t="shared" ca="1" si="554"/>
        <v/>
      </c>
      <c r="AJ1033" s="11" t="str">
        <f ca="1">IF(AH1033="","",IFERROR(VLOOKUP(VALUE(AH1033),'(辅)战斗时机表'!$A$4:$C$47,3,FALSE)&amp;IF(AI1033="","","("&amp;AI1033&amp;")"),"配置错误")&amp;IF(AK1033="",""," 或 "))</f>
        <v/>
      </c>
    </row>
    <row r="1034" spans="1:36" x14ac:dyDescent="0.15">
      <c r="A1034" s="9" t="str">
        <f t="shared" ca="1" si="530"/>
        <v/>
      </c>
      <c r="B1034" s="7" t="str">
        <f ca="1">IF(OFFSET(Buff!R$6,ROW()-6,0)="","",OFFSET(Buff!R$6,ROW()-6,0))</f>
        <v/>
      </c>
      <c r="C1034" s="7">
        <v>1</v>
      </c>
      <c r="D1034" s="7">
        <f t="shared" ca="1" si="531"/>
        <v>1</v>
      </c>
      <c r="E1034" s="10" t="str">
        <f t="shared" ca="1" si="532"/>
        <v/>
      </c>
      <c r="F1034" s="11" t="str">
        <f t="shared" ca="1" si="533"/>
        <v/>
      </c>
      <c r="G1034" s="11" t="str">
        <f t="shared" ca="1" si="534"/>
        <v/>
      </c>
      <c r="H1034" s="11" t="str">
        <f ca="1">IF(F1034="","",IFERROR(VLOOKUP(VALUE(F1034),'(辅)战斗时机表'!$A$4:$C$47,3,FALSE)&amp;IF(G1034="","","("&amp;G1034&amp;")"),"配置错误")&amp;IF(I1034="",""," 或 "))</f>
        <v/>
      </c>
      <c r="I1034" s="7" t="str">
        <f t="shared" ca="1" si="535"/>
        <v/>
      </c>
      <c r="J1034" s="7">
        <v>2</v>
      </c>
      <c r="K1034" s="7">
        <f t="shared" ca="1" si="536"/>
        <v>1</v>
      </c>
      <c r="L1034" s="10" t="str">
        <f t="shared" ca="1" si="537"/>
        <v/>
      </c>
      <c r="M1034" s="11" t="str">
        <f t="shared" ca="1" si="538"/>
        <v/>
      </c>
      <c r="N1034" s="11" t="str">
        <f t="shared" ca="1" si="539"/>
        <v/>
      </c>
      <c r="O1034" s="11" t="str">
        <f ca="1">IF(M1034="","",IFERROR(VLOOKUP(VALUE(M1034),'(辅)战斗时机表'!$A$4:$C$47,3,FALSE)&amp;IF(N1034="","","("&amp;N1034&amp;")"),"配置错误")&amp;IF(P1034="",""," 或 "))</f>
        <v/>
      </c>
      <c r="P1034" s="7" t="str">
        <f t="shared" ca="1" si="540"/>
        <v/>
      </c>
      <c r="Q1034" s="7">
        <v>3</v>
      </c>
      <c r="R1034" s="7">
        <f t="shared" ca="1" si="541"/>
        <v>1</v>
      </c>
      <c r="S1034" s="10" t="str">
        <f t="shared" ca="1" si="542"/>
        <v/>
      </c>
      <c r="T1034" s="11" t="str">
        <f t="shared" ca="1" si="543"/>
        <v/>
      </c>
      <c r="U1034" s="11" t="str">
        <f t="shared" ca="1" si="544"/>
        <v/>
      </c>
      <c r="V1034" s="11" t="str">
        <f ca="1">IF(T1034="","",IFERROR(VLOOKUP(VALUE(T1034),'(辅)战斗时机表'!$A$4:$C$47,3,FALSE)&amp;IF(U1034="","","("&amp;U1034&amp;")"),"配置错误")&amp;IF(W1034="",""," 或 "))</f>
        <v/>
      </c>
      <c r="W1034" s="7" t="str">
        <f t="shared" ca="1" si="545"/>
        <v/>
      </c>
      <c r="X1034" s="7">
        <v>4</v>
      </c>
      <c r="Y1034" s="7">
        <f t="shared" ca="1" si="546"/>
        <v>1</v>
      </c>
      <c r="Z1034" s="10" t="str">
        <f t="shared" ca="1" si="547"/>
        <v/>
      </c>
      <c r="AA1034" s="11" t="str">
        <f t="shared" ca="1" si="548"/>
        <v/>
      </c>
      <c r="AB1034" s="11" t="str">
        <f t="shared" ca="1" si="549"/>
        <v/>
      </c>
      <c r="AC1034" s="11" t="str">
        <f ca="1">IF(AA1034="","",IFERROR(VLOOKUP(VALUE(AA1034),'(辅)战斗时机表'!$A$4:$C$47,3,FALSE)&amp;IF(AB1034="","","("&amp;AB1034&amp;")"),"配置错误")&amp;IF(AD1034="",""," 或 "))</f>
        <v/>
      </c>
      <c r="AD1034" s="7" t="str">
        <f t="shared" ca="1" si="550"/>
        <v/>
      </c>
      <c r="AE1034" s="7">
        <v>5</v>
      </c>
      <c r="AF1034" s="7">
        <f t="shared" ca="1" si="551"/>
        <v>1</v>
      </c>
      <c r="AG1034" s="10" t="str">
        <f t="shared" ca="1" si="552"/>
        <v/>
      </c>
      <c r="AH1034" s="11" t="str">
        <f t="shared" ca="1" si="553"/>
        <v/>
      </c>
      <c r="AI1034" s="11" t="str">
        <f t="shared" ca="1" si="554"/>
        <v/>
      </c>
      <c r="AJ1034" s="11" t="str">
        <f ca="1">IF(AH1034="","",IFERROR(VLOOKUP(VALUE(AH1034),'(辅)战斗时机表'!$A$4:$C$47,3,FALSE)&amp;IF(AI1034="","","("&amp;AI1034&amp;")"),"配置错误")&amp;IF(AK1034="",""," 或 "))</f>
        <v/>
      </c>
    </row>
    <row r="1035" spans="1:36" x14ac:dyDescent="0.15">
      <c r="A1035" s="9" t="str">
        <f t="shared" ca="1" si="530"/>
        <v/>
      </c>
      <c r="B1035" s="7" t="str">
        <f ca="1">IF(OFFSET(Buff!R$6,ROW()-6,0)="","",OFFSET(Buff!R$6,ROW()-6,0))</f>
        <v/>
      </c>
      <c r="C1035" s="7">
        <v>1</v>
      </c>
      <c r="D1035" s="7">
        <f t="shared" ca="1" si="531"/>
        <v>1</v>
      </c>
      <c r="E1035" s="10" t="str">
        <f t="shared" ca="1" si="532"/>
        <v/>
      </c>
      <c r="F1035" s="11" t="str">
        <f t="shared" ca="1" si="533"/>
        <v/>
      </c>
      <c r="G1035" s="11" t="str">
        <f t="shared" ca="1" si="534"/>
        <v/>
      </c>
      <c r="H1035" s="11" t="str">
        <f ca="1">IF(F1035="","",IFERROR(VLOOKUP(VALUE(F1035),'(辅)战斗时机表'!$A$4:$C$47,3,FALSE)&amp;IF(G1035="","","("&amp;G1035&amp;")"),"配置错误")&amp;IF(I1035="",""," 或 "))</f>
        <v/>
      </c>
      <c r="I1035" s="7" t="str">
        <f t="shared" ca="1" si="535"/>
        <v/>
      </c>
      <c r="J1035" s="7">
        <v>2</v>
      </c>
      <c r="K1035" s="7">
        <f t="shared" ca="1" si="536"/>
        <v>1</v>
      </c>
      <c r="L1035" s="10" t="str">
        <f t="shared" ca="1" si="537"/>
        <v/>
      </c>
      <c r="M1035" s="11" t="str">
        <f t="shared" ca="1" si="538"/>
        <v/>
      </c>
      <c r="N1035" s="11" t="str">
        <f t="shared" ca="1" si="539"/>
        <v/>
      </c>
      <c r="O1035" s="11" t="str">
        <f ca="1">IF(M1035="","",IFERROR(VLOOKUP(VALUE(M1035),'(辅)战斗时机表'!$A$4:$C$47,3,FALSE)&amp;IF(N1035="","","("&amp;N1035&amp;")"),"配置错误")&amp;IF(P1035="",""," 或 "))</f>
        <v/>
      </c>
      <c r="P1035" s="7" t="str">
        <f t="shared" ca="1" si="540"/>
        <v/>
      </c>
      <c r="Q1035" s="7">
        <v>3</v>
      </c>
      <c r="R1035" s="7">
        <f t="shared" ca="1" si="541"/>
        <v>1</v>
      </c>
      <c r="S1035" s="10" t="str">
        <f t="shared" ca="1" si="542"/>
        <v/>
      </c>
      <c r="T1035" s="11" t="str">
        <f t="shared" ca="1" si="543"/>
        <v/>
      </c>
      <c r="U1035" s="11" t="str">
        <f t="shared" ca="1" si="544"/>
        <v/>
      </c>
      <c r="V1035" s="11" t="str">
        <f ca="1">IF(T1035="","",IFERROR(VLOOKUP(VALUE(T1035),'(辅)战斗时机表'!$A$4:$C$47,3,FALSE)&amp;IF(U1035="","","("&amp;U1035&amp;")"),"配置错误")&amp;IF(W1035="",""," 或 "))</f>
        <v/>
      </c>
      <c r="W1035" s="7" t="str">
        <f t="shared" ca="1" si="545"/>
        <v/>
      </c>
      <c r="X1035" s="7">
        <v>4</v>
      </c>
      <c r="Y1035" s="7">
        <f t="shared" ca="1" si="546"/>
        <v>1</v>
      </c>
      <c r="Z1035" s="10" t="str">
        <f t="shared" ca="1" si="547"/>
        <v/>
      </c>
      <c r="AA1035" s="11" t="str">
        <f t="shared" ca="1" si="548"/>
        <v/>
      </c>
      <c r="AB1035" s="11" t="str">
        <f t="shared" ca="1" si="549"/>
        <v/>
      </c>
      <c r="AC1035" s="11" t="str">
        <f ca="1">IF(AA1035="","",IFERROR(VLOOKUP(VALUE(AA1035),'(辅)战斗时机表'!$A$4:$C$47,3,FALSE)&amp;IF(AB1035="","","("&amp;AB1035&amp;")"),"配置错误")&amp;IF(AD1035="",""," 或 "))</f>
        <v/>
      </c>
      <c r="AD1035" s="7" t="str">
        <f t="shared" ca="1" si="550"/>
        <v/>
      </c>
      <c r="AE1035" s="7">
        <v>5</v>
      </c>
      <c r="AF1035" s="7">
        <f t="shared" ca="1" si="551"/>
        <v>1</v>
      </c>
      <c r="AG1035" s="10" t="str">
        <f t="shared" ca="1" si="552"/>
        <v/>
      </c>
      <c r="AH1035" s="11" t="str">
        <f t="shared" ca="1" si="553"/>
        <v/>
      </c>
      <c r="AI1035" s="11" t="str">
        <f t="shared" ca="1" si="554"/>
        <v/>
      </c>
      <c r="AJ1035" s="11" t="str">
        <f ca="1">IF(AH1035="","",IFERROR(VLOOKUP(VALUE(AH1035),'(辅)战斗时机表'!$A$4:$C$47,3,FALSE)&amp;IF(AI1035="","","("&amp;AI1035&amp;")"),"配置错误")&amp;IF(AK1035="",""," 或 "))</f>
        <v/>
      </c>
    </row>
    <row r="1036" spans="1:36" x14ac:dyDescent="0.15">
      <c r="A1036" s="9" t="str">
        <f t="shared" ca="1" si="530"/>
        <v/>
      </c>
      <c r="B1036" s="7" t="str">
        <f ca="1">IF(OFFSET(Buff!R$6,ROW()-6,0)="","",OFFSET(Buff!R$6,ROW()-6,0))</f>
        <v/>
      </c>
      <c r="C1036" s="7">
        <v>1</v>
      </c>
      <c r="D1036" s="7">
        <f t="shared" ca="1" si="531"/>
        <v>1</v>
      </c>
      <c r="E1036" s="10" t="str">
        <f t="shared" ca="1" si="532"/>
        <v/>
      </c>
      <c r="F1036" s="11" t="str">
        <f t="shared" ca="1" si="533"/>
        <v/>
      </c>
      <c r="G1036" s="11" t="str">
        <f t="shared" ca="1" si="534"/>
        <v/>
      </c>
      <c r="H1036" s="11" t="str">
        <f ca="1">IF(F1036="","",IFERROR(VLOOKUP(VALUE(F1036),'(辅)战斗时机表'!$A$4:$C$47,3,FALSE)&amp;IF(G1036="","","("&amp;G1036&amp;")"),"配置错误")&amp;IF(I1036="",""," 或 "))</f>
        <v/>
      </c>
      <c r="I1036" s="7" t="str">
        <f t="shared" ca="1" si="535"/>
        <v/>
      </c>
      <c r="J1036" s="7">
        <v>2</v>
      </c>
      <c r="K1036" s="7">
        <f t="shared" ca="1" si="536"/>
        <v>1</v>
      </c>
      <c r="L1036" s="10" t="str">
        <f t="shared" ca="1" si="537"/>
        <v/>
      </c>
      <c r="M1036" s="11" t="str">
        <f t="shared" ca="1" si="538"/>
        <v/>
      </c>
      <c r="N1036" s="11" t="str">
        <f t="shared" ca="1" si="539"/>
        <v/>
      </c>
      <c r="O1036" s="11" t="str">
        <f ca="1">IF(M1036="","",IFERROR(VLOOKUP(VALUE(M1036),'(辅)战斗时机表'!$A$4:$C$47,3,FALSE)&amp;IF(N1036="","","("&amp;N1036&amp;")"),"配置错误")&amp;IF(P1036="",""," 或 "))</f>
        <v/>
      </c>
      <c r="P1036" s="7" t="str">
        <f t="shared" ca="1" si="540"/>
        <v/>
      </c>
      <c r="Q1036" s="7">
        <v>3</v>
      </c>
      <c r="R1036" s="7">
        <f t="shared" ca="1" si="541"/>
        <v>1</v>
      </c>
      <c r="S1036" s="10" t="str">
        <f t="shared" ca="1" si="542"/>
        <v/>
      </c>
      <c r="T1036" s="11" t="str">
        <f t="shared" ca="1" si="543"/>
        <v/>
      </c>
      <c r="U1036" s="11" t="str">
        <f t="shared" ca="1" si="544"/>
        <v/>
      </c>
      <c r="V1036" s="11" t="str">
        <f ca="1">IF(T1036="","",IFERROR(VLOOKUP(VALUE(T1036),'(辅)战斗时机表'!$A$4:$C$47,3,FALSE)&amp;IF(U1036="","","("&amp;U1036&amp;")"),"配置错误")&amp;IF(W1036="",""," 或 "))</f>
        <v/>
      </c>
      <c r="W1036" s="7" t="str">
        <f t="shared" ca="1" si="545"/>
        <v/>
      </c>
      <c r="X1036" s="7">
        <v>4</v>
      </c>
      <c r="Y1036" s="7">
        <f t="shared" ca="1" si="546"/>
        <v>1</v>
      </c>
      <c r="Z1036" s="10" t="str">
        <f t="shared" ca="1" si="547"/>
        <v/>
      </c>
      <c r="AA1036" s="11" t="str">
        <f t="shared" ca="1" si="548"/>
        <v/>
      </c>
      <c r="AB1036" s="11" t="str">
        <f t="shared" ca="1" si="549"/>
        <v/>
      </c>
      <c r="AC1036" s="11" t="str">
        <f ca="1">IF(AA1036="","",IFERROR(VLOOKUP(VALUE(AA1036),'(辅)战斗时机表'!$A$4:$C$47,3,FALSE)&amp;IF(AB1036="","","("&amp;AB1036&amp;")"),"配置错误")&amp;IF(AD1036="",""," 或 "))</f>
        <v/>
      </c>
      <c r="AD1036" s="7" t="str">
        <f t="shared" ca="1" si="550"/>
        <v/>
      </c>
      <c r="AE1036" s="7">
        <v>5</v>
      </c>
      <c r="AF1036" s="7">
        <f t="shared" ca="1" si="551"/>
        <v>1</v>
      </c>
      <c r="AG1036" s="10" t="str">
        <f t="shared" ca="1" si="552"/>
        <v/>
      </c>
      <c r="AH1036" s="11" t="str">
        <f t="shared" ca="1" si="553"/>
        <v/>
      </c>
      <c r="AI1036" s="11" t="str">
        <f t="shared" ca="1" si="554"/>
        <v/>
      </c>
      <c r="AJ1036" s="11" t="str">
        <f ca="1">IF(AH1036="","",IFERROR(VLOOKUP(VALUE(AH1036),'(辅)战斗时机表'!$A$4:$C$47,3,FALSE)&amp;IF(AI1036="","","("&amp;AI1036&amp;")"),"配置错误")&amp;IF(AK1036="",""," 或 "))</f>
        <v/>
      </c>
    </row>
    <row r="1037" spans="1:36" x14ac:dyDescent="0.15">
      <c r="A1037" s="9" t="str">
        <f t="shared" ca="1" si="530"/>
        <v/>
      </c>
      <c r="B1037" s="7" t="str">
        <f ca="1">IF(OFFSET(Buff!R$6,ROW()-6,0)="","",OFFSET(Buff!R$6,ROW()-6,0))</f>
        <v/>
      </c>
      <c r="C1037" s="7">
        <v>1</v>
      </c>
      <c r="D1037" s="7">
        <f t="shared" ca="1" si="531"/>
        <v>1</v>
      </c>
      <c r="E1037" s="10" t="str">
        <f t="shared" ca="1" si="532"/>
        <v/>
      </c>
      <c r="F1037" s="11" t="str">
        <f t="shared" ca="1" si="533"/>
        <v/>
      </c>
      <c r="G1037" s="11" t="str">
        <f t="shared" ca="1" si="534"/>
        <v/>
      </c>
      <c r="H1037" s="11" t="str">
        <f ca="1">IF(F1037="","",IFERROR(VLOOKUP(VALUE(F1037),'(辅)战斗时机表'!$A$4:$C$47,3,FALSE)&amp;IF(G1037="","","("&amp;G1037&amp;")"),"配置错误")&amp;IF(I1037="",""," 或 "))</f>
        <v/>
      </c>
      <c r="I1037" s="7" t="str">
        <f t="shared" ca="1" si="535"/>
        <v/>
      </c>
      <c r="J1037" s="7">
        <v>2</v>
      </c>
      <c r="K1037" s="7">
        <f t="shared" ca="1" si="536"/>
        <v>1</v>
      </c>
      <c r="L1037" s="10" t="str">
        <f t="shared" ca="1" si="537"/>
        <v/>
      </c>
      <c r="M1037" s="11" t="str">
        <f t="shared" ca="1" si="538"/>
        <v/>
      </c>
      <c r="N1037" s="11" t="str">
        <f t="shared" ca="1" si="539"/>
        <v/>
      </c>
      <c r="O1037" s="11" t="str">
        <f ca="1">IF(M1037="","",IFERROR(VLOOKUP(VALUE(M1037),'(辅)战斗时机表'!$A$4:$C$47,3,FALSE)&amp;IF(N1037="","","("&amp;N1037&amp;")"),"配置错误")&amp;IF(P1037="",""," 或 "))</f>
        <v/>
      </c>
      <c r="P1037" s="7" t="str">
        <f t="shared" ca="1" si="540"/>
        <v/>
      </c>
      <c r="Q1037" s="7">
        <v>3</v>
      </c>
      <c r="R1037" s="7">
        <f t="shared" ca="1" si="541"/>
        <v>1</v>
      </c>
      <c r="S1037" s="10" t="str">
        <f t="shared" ca="1" si="542"/>
        <v/>
      </c>
      <c r="T1037" s="11" t="str">
        <f t="shared" ca="1" si="543"/>
        <v/>
      </c>
      <c r="U1037" s="11" t="str">
        <f t="shared" ca="1" si="544"/>
        <v/>
      </c>
      <c r="V1037" s="11" t="str">
        <f ca="1">IF(T1037="","",IFERROR(VLOOKUP(VALUE(T1037),'(辅)战斗时机表'!$A$4:$C$47,3,FALSE)&amp;IF(U1037="","","("&amp;U1037&amp;")"),"配置错误")&amp;IF(W1037="",""," 或 "))</f>
        <v/>
      </c>
      <c r="W1037" s="7" t="str">
        <f t="shared" ca="1" si="545"/>
        <v/>
      </c>
      <c r="X1037" s="7">
        <v>4</v>
      </c>
      <c r="Y1037" s="7">
        <f t="shared" ca="1" si="546"/>
        <v>1</v>
      </c>
      <c r="Z1037" s="10" t="str">
        <f t="shared" ca="1" si="547"/>
        <v/>
      </c>
      <c r="AA1037" s="11" t="str">
        <f t="shared" ca="1" si="548"/>
        <v/>
      </c>
      <c r="AB1037" s="11" t="str">
        <f t="shared" ca="1" si="549"/>
        <v/>
      </c>
      <c r="AC1037" s="11" t="str">
        <f ca="1">IF(AA1037="","",IFERROR(VLOOKUP(VALUE(AA1037),'(辅)战斗时机表'!$A$4:$C$47,3,FALSE)&amp;IF(AB1037="","","("&amp;AB1037&amp;")"),"配置错误")&amp;IF(AD1037="",""," 或 "))</f>
        <v/>
      </c>
      <c r="AD1037" s="7" t="str">
        <f t="shared" ca="1" si="550"/>
        <v/>
      </c>
      <c r="AE1037" s="7">
        <v>5</v>
      </c>
      <c r="AF1037" s="7">
        <f t="shared" ca="1" si="551"/>
        <v>1</v>
      </c>
      <c r="AG1037" s="10" t="str">
        <f t="shared" ca="1" si="552"/>
        <v/>
      </c>
      <c r="AH1037" s="11" t="str">
        <f t="shared" ca="1" si="553"/>
        <v/>
      </c>
      <c r="AI1037" s="11" t="str">
        <f t="shared" ca="1" si="554"/>
        <v/>
      </c>
      <c r="AJ1037" s="11" t="str">
        <f ca="1">IF(AH1037="","",IFERROR(VLOOKUP(VALUE(AH1037),'(辅)战斗时机表'!$A$4:$C$47,3,FALSE)&amp;IF(AI1037="","","("&amp;AI1037&amp;")"),"配置错误")&amp;IF(AK1037="",""," 或 "))</f>
        <v/>
      </c>
    </row>
    <row r="1038" spans="1:36" x14ac:dyDescent="0.15">
      <c r="A1038" s="9" t="str">
        <f t="shared" ca="1" si="530"/>
        <v/>
      </c>
      <c r="B1038" s="7" t="str">
        <f ca="1">IF(OFFSET(Buff!R$6,ROW()-6,0)="","",OFFSET(Buff!R$6,ROW()-6,0))</f>
        <v/>
      </c>
      <c r="C1038" s="7">
        <v>1</v>
      </c>
      <c r="D1038" s="7">
        <f t="shared" ca="1" si="531"/>
        <v>1</v>
      </c>
      <c r="E1038" s="10" t="str">
        <f t="shared" ca="1" si="532"/>
        <v/>
      </c>
      <c r="F1038" s="11" t="str">
        <f t="shared" ca="1" si="533"/>
        <v/>
      </c>
      <c r="G1038" s="11" t="str">
        <f t="shared" ca="1" si="534"/>
        <v/>
      </c>
      <c r="H1038" s="11" t="str">
        <f ca="1">IF(F1038="","",IFERROR(VLOOKUP(VALUE(F1038),'(辅)战斗时机表'!$A$4:$C$47,3,FALSE)&amp;IF(G1038="","","("&amp;G1038&amp;")"),"配置错误")&amp;IF(I1038="",""," 或 "))</f>
        <v/>
      </c>
      <c r="I1038" s="7" t="str">
        <f t="shared" ca="1" si="535"/>
        <v/>
      </c>
      <c r="J1038" s="7">
        <v>2</v>
      </c>
      <c r="K1038" s="7">
        <f t="shared" ca="1" si="536"/>
        <v>1</v>
      </c>
      <c r="L1038" s="10" t="str">
        <f t="shared" ca="1" si="537"/>
        <v/>
      </c>
      <c r="M1038" s="11" t="str">
        <f t="shared" ca="1" si="538"/>
        <v/>
      </c>
      <c r="N1038" s="11" t="str">
        <f t="shared" ca="1" si="539"/>
        <v/>
      </c>
      <c r="O1038" s="11" t="str">
        <f ca="1">IF(M1038="","",IFERROR(VLOOKUP(VALUE(M1038),'(辅)战斗时机表'!$A$4:$C$47,3,FALSE)&amp;IF(N1038="","","("&amp;N1038&amp;")"),"配置错误")&amp;IF(P1038="",""," 或 "))</f>
        <v/>
      </c>
      <c r="P1038" s="7" t="str">
        <f t="shared" ca="1" si="540"/>
        <v/>
      </c>
      <c r="Q1038" s="7">
        <v>3</v>
      </c>
      <c r="R1038" s="7">
        <f t="shared" ca="1" si="541"/>
        <v>1</v>
      </c>
      <c r="S1038" s="10" t="str">
        <f t="shared" ca="1" si="542"/>
        <v/>
      </c>
      <c r="T1038" s="11" t="str">
        <f t="shared" ca="1" si="543"/>
        <v/>
      </c>
      <c r="U1038" s="11" t="str">
        <f t="shared" ca="1" si="544"/>
        <v/>
      </c>
      <c r="V1038" s="11" t="str">
        <f ca="1">IF(T1038="","",IFERROR(VLOOKUP(VALUE(T1038),'(辅)战斗时机表'!$A$4:$C$47,3,FALSE)&amp;IF(U1038="","","("&amp;U1038&amp;")"),"配置错误")&amp;IF(W1038="",""," 或 "))</f>
        <v/>
      </c>
      <c r="W1038" s="7" t="str">
        <f t="shared" ca="1" si="545"/>
        <v/>
      </c>
      <c r="X1038" s="7">
        <v>4</v>
      </c>
      <c r="Y1038" s="7">
        <f t="shared" ca="1" si="546"/>
        <v>1</v>
      </c>
      <c r="Z1038" s="10" t="str">
        <f t="shared" ca="1" si="547"/>
        <v/>
      </c>
      <c r="AA1038" s="11" t="str">
        <f t="shared" ca="1" si="548"/>
        <v/>
      </c>
      <c r="AB1038" s="11" t="str">
        <f t="shared" ca="1" si="549"/>
        <v/>
      </c>
      <c r="AC1038" s="11" t="str">
        <f ca="1">IF(AA1038="","",IFERROR(VLOOKUP(VALUE(AA1038),'(辅)战斗时机表'!$A$4:$C$47,3,FALSE)&amp;IF(AB1038="","","("&amp;AB1038&amp;")"),"配置错误")&amp;IF(AD1038="",""," 或 "))</f>
        <v/>
      </c>
      <c r="AD1038" s="7" t="str">
        <f t="shared" ca="1" si="550"/>
        <v/>
      </c>
      <c r="AE1038" s="7">
        <v>5</v>
      </c>
      <c r="AF1038" s="7">
        <f t="shared" ca="1" si="551"/>
        <v>1</v>
      </c>
      <c r="AG1038" s="10" t="str">
        <f t="shared" ca="1" si="552"/>
        <v/>
      </c>
      <c r="AH1038" s="11" t="str">
        <f t="shared" ca="1" si="553"/>
        <v/>
      </c>
      <c r="AI1038" s="11" t="str">
        <f t="shared" ca="1" si="554"/>
        <v/>
      </c>
      <c r="AJ1038" s="11" t="str">
        <f ca="1">IF(AH1038="","",IFERROR(VLOOKUP(VALUE(AH1038),'(辅)战斗时机表'!$A$4:$C$47,3,FALSE)&amp;IF(AI1038="","","("&amp;AI1038&amp;")"),"配置错误")&amp;IF(AK1038="",""," 或 "))</f>
        <v/>
      </c>
    </row>
    <row r="1039" spans="1:36" x14ac:dyDescent="0.15">
      <c r="A1039" s="9" t="str">
        <f t="shared" ca="1" si="530"/>
        <v/>
      </c>
      <c r="B1039" s="7" t="str">
        <f ca="1">IF(OFFSET(Buff!R$6,ROW()-6,0)="","",OFFSET(Buff!R$6,ROW()-6,0))</f>
        <v/>
      </c>
      <c r="C1039" s="7">
        <v>1</v>
      </c>
      <c r="D1039" s="7">
        <f t="shared" ca="1" si="531"/>
        <v>1</v>
      </c>
      <c r="E1039" s="10" t="str">
        <f t="shared" ca="1" si="532"/>
        <v/>
      </c>
      <c r="F1039" s="11" t="str">
        <f t="shared" ca="1" si="533"/>
        <v/>
      </c>
      <c r="G1039" s="11" t="str">
        <f t="shared" ca="1" si="534"/>
        <v/>
      </c>
      <c r="H1039" s="11" t="str">
        <f ca="1">IF(F1039="","",IFERROR(VLOOKUP(VALUE(F1039),'(辅)战斗时机表'!$A$4:$C$47,3,FALSE)&amp;IF(G1039="","","("&amp;G1039&amp;")"),"配置错误")&amp;IF(I1039="",""," 或 "))</f>
        <v/>
      </c>
      <c r="I1039" s="7" t="str">
        <f t="shared" ca="1" si="535"/>
        <v/>
      </c>
      <c r="J1039" s="7">
        <v>2</v>
      </c>
      <c r="K1039" s="7">
        <f t="shared" ca="1" si="536"/>
        <v>1</v>
      </c>
      <c r="L1039" s="10" t="str">
        <f t="shared" ca="1" si="537"/>
        <v/>
      </c>
      <c r="M1039" s="11" t="str">
        <f t="shared" ca="1" si="538"/>
        <v/>
      </c>
      <c r="N1039" s="11" t="str">
        <f t="shared" ca="1" si="539"/>
        <v/>
      </c>
      <c r="O1039" s="11" t="str">
        <f ca="1">IF(M1039="","",IFERROR(VLOOKUP(VALUE(M1039),'(辅)战斗时机表'!$A$4:$C$47,3,FALSE)&amp;IF(N1039="","","("&amp;N1039&amp;")"),"配置错误")&amp;IF(P1039="",""," 或 "))</f>
        <v/>
      </c>
      <c r="P1039" s="7" t="str">
        <f t="shared" ca="1" si="540"/>
        <v/>
      </c>
      <c r="Q1039" s="7">
        <v>3</v>
      </c>
      <c r="R1039" s="7">
        <f t="shared" ca="1" si="541"/>
        <v>1</v>
      </c>
      <c r="S1039" s="10" t="str">
        <f t="shared" ca="1" si="542"/>
        <v/>
      </c>
      <c r="T1039" s="11" t="str">
        <f t="shared" ca="1" si="543"/>
        <v/>
      </c>
      <c r="U1039" s="11" t="str">
        <f t="shared" ca="1" si="544"/>
        <v/>
      </c>
      <c r="V1039" s="11" t="str">
        <f ca="1">IF(T1039="","",IFERROR(VLOOKUP(VALUE(T1039),'(辅)战斗时机表'!$A$4:$C$47,3,FALSE)&amp;IF(U1039="","","("&amp;U1039&amp;")"),"配置错误")&amp;IF(W1039="",""," 或 "))</f>
        <v/>
      </c>
      <c r="W1039" s="7" t="str">
        <f t="shared" ca="1" si="545"/>
        <v/>
      </c>
      <c r="X1039" s="7">
        <v>4</v>
      </c>
      <c r="Y1039" s="7">
        <f t="shared" ca="1" si="546"/>
        <v>1</v>
      </c>
      <c r="Z1039" s="10" t="str">
        <f t="shared" ca="1" si="547"/>
        <v/>
      </c>
      <c r="AA1039" s="11" t="str">
        <f t="shared" ca="1" si="548"/>
        <v/>
      </c>
      <c r="AB1039" s="11" t="str">
        <f t="shared" ca="1" si="549"/>
        <v/>
      </c>
      <c r="AC1039" s="11" t="str">
        <f ca="1">IF(AA1039="","",IFERROR(VLOOKUP(VALUE(AA1039),'(辅)战斗时机表'!$A$4:$C$47,3,FALSE)&amp;IF(AB1039="","","("&amp;AB1039&amp;")"),"配置错误")&amp;IF(AD1039="",""," 或 "))</f>
        <v/>
      </c>
      <c r="AD1039" s="7" t="str">
        <f t="shared" ca="1" si="550"/>
        <v/>
      </c>
      <c r="AE1039" s="7">
        <v>5</v>
      </c>
      <c r="AF1039" s="7">
        <f t="shared" ca="1" si="551"/>
        <v>1</v>
      </c>
      <c r="AG1039" s="10" t="str">
        <f t="shared" ca="1" si="552"/>
        <v/>
      </c>
      <c r="AH1039" s="11" t="str">
        <f t="shared" ca="1" si="553"/>
        <v/>
      </c>
      <c r="AI1039" s="11" t="str">
        <f t="shared" ca="1" si="554"/>
        <v/>
      </c>
      <c r="AJ1039" s="11" t="str">
        <f ca="1">IF(AH1039="","",IFERROR(VLOOKUP(VALUE(AH1039),'(辅)战斗时机表'!$A$4:$C$47,3,FALSE)&amp;IF(AI1039="","","("&amp;AI1039&amp;")"),"配置错误")&amp;IF(AK1039="",""," 或 "))</f>
        <v/>
      </c>
    </row>
    <row r="1040" spans="1:36" x14ac:dyDescent="0.15">
      <c r="A1040" s="9" t="str">
        <f t="shared" ca="1" si="530"/>
        <v/>
      </c>
      <c r="B1040" s="7" t="str">
        <f ca="1">IF(OFFSET(Buff!R$6,ROW()-6,0)="","",OFFSET(Buff!R$6,ROW()-6,0))</f>
        <v/>
      </c>
      <c r="C1040" s="7">
        <v>1</v>
      </c>
      <c r="D1040" s="7">
        <f t="shared" ca="1" si="531"/>
        <v>1</v>
      </c>
      <c r="E1040" s="10" t="str">
        <f t="shared" ca="1" si="532"/>
        <v/>
      </c>
      <c r="F1040" s="11" t="str">
        <f t="shared" ca="1" si="533"/>
        <v/>
      </c>
      <c r="G1040" s="11" t="str">
        <f t="shared" ca="1" si="534"/>
        <v/>
      </c>
      <c r="H1040" s="11" t="str">
        <f ca="1">IF(F1040="","",IFERROR(VLOOKUP(VALUE(F1040),'(辅)战斗时机表'!$A$4:$C$47,3,FALSE)&amp;IF(G1040="","","("&amp;G1040&amp;")"),"配置错误")&amp;IF(I1040="",""," 或 "))</f>
        <v/>
      </c>
      <c r="I1040" s="7" t="str">
        <f t="shared" ca="1" si="535"/>
        <v/>
      </c>
      <c r="J1040" s="7">
        <v>2</v>
      </c>
      <c r="K1040" s="7">
        <f t="shared" ca="1" si="536"/>
        <v>1</v>
      </c>
      <c r="L1040" s="10" t="str">
        <f t="shared" ca="1" si="537"/>
        <v/>
      </c>
      <c r="M1040" s="11" t="str">
        <f t="shared" ca="1" si="538"/>
        <v/>
      </c>
      <c r="N1040" s="11" t="str">
        <f t="shared" ca="1" si="539"/>
        <v/>
      </c>
      <c r="O1040" s="11" t="str">
        <f ca="1">IF(M1040="","",IFERROR(VLOOKUP(VALUE(M1040),'(辅)战斗时机表'!$A$4:$C$47,3,FALSE)&amp;IF(N1040="","","("&amp;N1040&amp;")"),"配置错误")&amp;IF(P1040="",""," 或 "))</f>
        <v/>
      </c>
      <c r="P1040" s="7" t="str">
        <f t="shared" ca="1" si="540"/>
        <v/>
      </c>
      <c r="Q1040" s="7">
        <v>3</v>
      </c>
      <c r="R1040" s="7">
        <f t="shared" ca="1" si="541"/>
        <v>1</v>
      </c>
      <c r="S1040" s="10" t="str">
        <f t="shared" ca="1" si="542"/>
        <v/>
      </c>
      <c r="T1040" s="11" t="str">
        <f t="shared" ca="1" si="543"/>
        <v/>
      </c>
      <c r="U1040" s="11" t="str">
        <f t="shared" ca="1" si="544"/>
        <v/>
      </c>
      <c r="V1040" s="11" t="str">
        <f ca="1">IF(T1040="","",IFERROR(VLOOKUP(VALUE(T1040),'(辅)战斗时机表'!$A$4:$C$47,3,FALSE)&amp;IF(U1040="","","("&amp;U1040&amp;")"),"配置错误")&amp;IF(W1040="",""," 或 "))</f>
        <v/>
      </c>
      <c r="W1040" s="7" t="str">
        <f t="shared" ca="1" si="545"/>
        <v/>
      </c>
      <c r="X1040" s="7">
        <v>4</v>
      </c>
      <c r="Y1040" s="7">
        <f t="shared" ca="1" si="546"/>
        <v>1</v>
      </c>
      <c r="Z1040" s="10" t="str">
        <f t="shared" ca="1" si="547"/>
        <v/>
      </c>
      <c r="AA1040" s="11" t="str">
        <f t="shared" ca="1" si="548"/>
        <v/>
      </c>
      <c r="AB1040" s="11" t="str">
        <f t="shared" ca="1" si="549"/>
        <v/>
      </c>
      <c r="AC1040" s="11" t="str">
        <f ca="1">IF(AA1040="","",IFERROR(VLOOKUP(VALUE(AA1040),'(辅)战斗时机表'!$A$4:$C$47,3,FALSE)&amp;IF(AB1040="","","("&amp;AB1040&amp;")"),"配置错误")&amp;IF(AD1040="",""," 或 "))</f>
        <v/>
      </c>
      <c r="AD1040" s="7" t="str">
        <f t="shared" ca="1" si="550"/>
        <v/>
      </c>
      <c r="AE1040" s="7">
        <v>5</v>
      </c>
      <c r="AF1040" s="7">
        <f t="shared" ca="1" si="551"/>
        <v>1</v>
      </c>
      <c r="AG1040" s="10" t="str">
        <f t="shared" ca="1" si="552"/>
        <v/>
      </c>
      <c r="AH1040" s="11" t="str">
        <f t="shared" ca="1" si="553"/>
        <v/>
      </c>
      <c r="AI1040" s="11" t="str">
        <f t="shared" ca="1" si="554"/>
        <v/>
      </c>
      <c r="AJ1040" s="11" t="str">
        <f ca="1">IF(AH1040="","",IFERROR(VLOOKUP(VALUE(AH1040),'(辅)战斗时机表'!$A$4:$C$47,3,FALSE)&amp;IF(AI1040="","","("&amp;AI1040&amp;")"),"配置错误")&amp;IF(AK1040="",""," 或 "))</f>
        <v/>
      </c>
    </row>
    <row r="1041" spans="1:36" x14ac:dyDescent="0.15">
      <c r="A1041" s="9" t="str">
        <f t="shared" ca="1" si="530"/>
        <v/>
      </c>
      <c r="B1041" s="7" t="str">
        <f ca="1">IF(OFFSET(Buff!R$6,ROW()-6,0)="","",OFFSET(Buff!R$6,ROW()-6,0))</f>
        <v/>
      </c>
      <c r="C1041" s="7">
        <v>1</v>
      </c>
      <c r="D1041" s="7">
        <f t="shared" ca="1" si="531"/>
        <v>1</v>
      </c>
      <c r="E1041" s="10" t="str">
        <f t="shared" ca="1" si="532"/>
        <v/>
      </c>
      <c r="F1041" s="11" t="str">
        <f t="shared" ca="1" si="533"/>
        <v/>
      </c>
      <c r="G1041" s="11" t="str">
        <f t="shared" ca="1" si="534"/>
        <v/>
      </c>
      <c r="H1041" s="11" t="str">
        <f ca="1">IF(F1041="","",IFERROR(VLOOKUP(VALUE(F1041),'(辅)战斗时机表'!$A$4:$C$47,3,FALSE)&amp;IF(G1041="","","("&amp;G1041&amp;")"),"配置错误")&amp;IF(I1041="",""," 或 "))</f>
        <v/>
      </c>
      <c r="I1041" s="7" t="str">
        <f t="shared" ca="1" si="535"/>
        <v/>
      </c>
      <c r="J1041" s="7">
        <v>2</v>
      </c>
      <c r="K1041" s="7">
        <f t="shared" ca="1" si="536"/>
        <v>1</v>
      </c>
      <c r="L1041" s="10" t="str">
        <f t="shared" ca="1" si="537"/>
        <v/>
      </c>
      <c r="M1041" s="11" t="str">
        <f t="shared" ca="1" si="538"/>
        <v/>
      </c>
      <c r="N1041" s="11" t="str">
        <f t="shared" ca="1" si="539"/>
        <v/>
      </c>
      <c r="O1041" s="11" t="str">
        <f ca="1">IF(M1041="","",IFERROR(VLOOKUP(VALUE(M1041),'(辅)战斗时机表'!$A$4:$C$47,3,FALSE)&amp;IF(N1041="","","("&amp;N1041&amp;")"),"配置错误")&amp;IF(P1041="",""," 或 "))</f>
        <v/>
      </c>
      <c r="P1041" s="7" t="str">
        <f t="shared" ca="1" si="540"/>
        <v/>
      </c>
      <c r="Q1041" s="7">
        <v>3</v>
      </c>
      <c r="R1041" s="7">
        <f t="shared" ca="1" si="541"/>
        <v>1</v>
      </c>
      <c r="S1041" s="10" t="str">
        <f t="shared" ca="1" si="542"/>
        <v/>
      </c>
      <c r="T1041" s="11" t="str">
        <f t="shared" ca="1" si="543"/>
        <v/>
      </c>
      <c r="U1041" s="11" t="str">
        <f t="shared" ca="1" si="544"/>
        <v/>
      </c>
      <c r="V1041" s="11" t="str">
        <f ca="1">IF(T1041="","",IFERROR(VLOOKUP(VALUE(T1041),'(辅)战斗时机表'!$A$4:$C$47,3,FALSE)&amp;IF(U1041="","","("&amp;U1041&amp;")"),"配置错误")&amp;IF(W1041="",""," 或 "))</f>
        <v/>
      </c>
      <c r="W1041" s="7" t="str">
        <f t="shared" ca="1" si="545"/>
        <v/>
      </c>
      <c r="X1041" s="7">
        <v>4</v>
      </c>
      <c r="Y1041" s="7">
        <f t="shared" ca="1" si="546"/>
        <v>1</v>
      </c>
      <c r="Z1041" s="10" t="str">
        <f t="shared" ca="1" si="547"/>
        <v/>
      </c>
      <c r="AA1041" s="11" t="str">
        <f t="shared" ca="1" si="548"/>
        <v/>
      </c>
      <c r="AB1041" s="11" t="str">
        <f t="shared" ca="1" si="549"/>
        <v/>
      </c>
      <c r="AC1041" s="11" t="str">
        <f ca="1">IF(AA1041="","",IFERROR(VLOOKUP(VALUE(AA1041),'(辅)战斗时机表'!$A$4:$C$47,3,FALSE)&amp;IF(AB1041="","","("&amp;AB1041&amp;")"),"配置错误")&amp;IF(AD1041="",""," 或 "))</f>
        <v/>
      </c>
      <c r="AD1041" s="7" t="str">
        <f t="shared" ca="1" si="550"/>
        <v/>
      </c>
      <c r="AE1041" s="7">
        <v>5</v>
      </c>
      <c r="AF1041" s="7">
        <f t="shared" ca="1" si="551"/>
        <v>1</v>
      </c>
      <c r="AG1041" s="10" t="str">
        <f t="shared" ca="1" si="552"/>
        <v/>
      </c>
      <c r="AH1041" s="11" t="str">
        <f t="shared" ca="1" si="553"/>
        <v/>
      </c>
      <c r="AI1041" s="11" t="str">
        <f t="shared" ca="1" si="554"/>
        <v/>
      </c>
      <c r="AJ1041" s="11" t="str">
        <f ca="1">IF(AH1041="","",IFERROR(VLOOKUP(VALUE(AH1041),'(辅)战斗时机表'!$A$4:$C$47,3,FALSE)&amp;IF(AI1041="","","("&amp;AI1041&amp;")"),"配置错误")&amp;IF(AK1041="",""," 或 "))</f>
        <v/>
      </c>
    </row>
    <row r="1042" spans="1:36" x14ac:dyDescent="0.15">
      <c r="A1042" s="9" t="str">
        <f t="shared" ca="1" si="530"/>
        <v/>
      </c>
      <c r="B1042" s="7" t="str">
        <f ca="1">IF(OFFSET(Buff!R$6,ROW()-6,0)="","",OFFSET(Buff!R$6,ROW()-6,0))</f>
        <v/>
      </c>
      <c r="C1042" s="7">
        <v>1</v>
      </c>
      <c r="D1042" s="7">
        <f t="shared" ca="1" si="531"/>
        <v>1</v>
      </c>
      <c r="E1042" s="10" t="str">
        <f t="shared" ca="1" si="532"/>
        <v/>
      </c>
      <c r="F1042" s="11" t="str">
        <f t="shared" ca="1" si="533"/>
        <v/>
      </c>
      <c r="G1042" s="11" t="str">
        <f t="shared" ca="1" si="534"/>
        <v/>
      </c>
      <c r="H1042" s="11" t="str">
        <f ca="1">IF(F1042="","",IFERROR(VLOOKUP(VALUE(F1042),'(辅)战斗时机表'!$A$4:$C$47,3,FALSE)&amp;IF(G1042="","","("&amp;G1042&amp;")"),"配置错误")&amp;IF(I1042="",""," 或 "))</f>
        <v/>
      </c>
      <c r="I1042" s="7" t="str">
        <f t="shared" ca="1" si="535"/>
        <v/>
      </c>
      <c r="J1042" s="7">
        <v>2</v>
      </c>
      <c r="K1042" s="7">
        <f t="shared" ca="1" si="536"/>
        <v>1</v>
      </c>
      <c r="L1042" s="10" t="str">
        <f t="shared" ca="1" si="537"/>
        <v/>
      </c>
      <c r="M1042" s="11" t="str">
        <f t="shared" ca="1" si="538"/>
        <v/>
      </c>
      <c r="N1042" s="11" t="str">
        <f t="shared" ca="1" si="539"/>
        <v/>
      </c>
      <c r="O1042" s="11" t="str">
        <f ca="1">IF(M1042="","",IFERROR(VLOOKUP(VALUE(M1042),'(辅)战斗时机表'!$A$4:$C$47,3,FALSE)&amp;IF(N1042="","","("&amp;N1042&amp;")"),"配置错误")&amp;IF(P1042="",""," 或 "))</f>
        <v/>
      </c>
      <c r="P1042" s="7" t="str">
        <f t="shared" ca="1" si="540"/>
        <v/>
      </c>
      <c r="Q1042" s="7">
        <v>3</v>
      </c>
      <c r="R1042" s="7">
        <f t="shared" ca="1" si="541"/>
        <v>1</v>
      </c>
      <c r="S1042" s="10" t="str">
        <f t="shared" ca="1" si="542"/>
        <v/>
      </c>
      <c r="T1042" s="11" t="str">
        <f t="shared" ca="1" si="543"/>
        <v/>
      </c>
      <c r="U1042" s="11" t="str">
        <f t="shared" ca="1" si="544"/>
        <v/>
      </c>
      <c r="V1042" s="11" t="str">
        <f ca="1">IF(T1042="","",IFERROR(VLOOKUP(VALUE(T1042),'(辅)战斗时机表'!$A$4:$C$47,3,FALSE)&amp;IF(U1042="","","("&amp;U1042&amp;")"),"配置错误")&amp;IF(W1042="",""," 或 "))</f>
        <v/>
      </c>
      <c r="W1042" s="7" t="str">
        <f t="shared" ca="1" si="545"/>
        <v/>
      </c>
      <c r="X1042" s="7">
        <v>4</v>
      </c>
      <c r="Y1042" s="7">
        <f t="shared" ca="1" si="546"/>
        <v>1</v>
      </c>
      <c r="Z1042" s="10" t="str">
        <f t="shared" ca="1" si="547"/>
        <v/>
      </c>
      <c r="AA1042" s="11" t="str">
        <f t="shared" ca="1" si="548"/>
        <v/>
      </c>
      <c r="AB1042" s="11" t="str">
        <f t="shared" ca="1" si="549"/>
        <v/>
      </c>
      <c r="AC1042" s="11" t="str">
        <f ca="1">IF(AA1042="","",IFERROR(VLOOKUP(VALUE(AA1042),'(辅)战斗时机表'!$A$4:$C$47,3,FALSE)&amp;IF(AB1042="","","("&amp;AB1042&amp;")"),"配置错误")&amp;IF(AD1042="",""," 或 "))</f>
        <v/>
      </c>
      <c r="AD1042" s="7" t="str">
        <f t="shared" ca="1" si="550"/>
        <v/>
      </c>
      <c r="AE1042" s="7">
        <v>5</v>
      </c>
      <c r="AF1042" s="7">
        <f t="shared" ca="1" si="551"/>
        <v>1</v>
      </c>
      <c r="AG1042" s="10" t="str">
        <f t="shared" ca="1" si="552"/>
        <v/>
      </c>
      <c r="AH1042" s="11" t="str">
        <f t="shared" ca="1" si="553"/>
        <v/>
      </c>
      <c r="AI1042" s="11" t="str">
        <f t="shared" ca="1" si="554"/>
        <v/>
      </c>
      <c r="AJ1042" s="11" t="str">
        <f ca="1">IF(AH1042="","",IFERROR(VLOOKUP(VALUE(AH1042),'(辅)战斗时机表'!$A$4:$C$47,3,FALSE)&amp;IF(AI1042="","","("&amp;AI1042&amp;")"),"配置错误")&amp;IF(AK1042="",""," 或 "))</f>
        <v/>
      </c>
    </row>
    <row r="1043" spans="1:36" x14ac:dyDescent="0.15">
      <c r="A1043" s="9" t="str">
        <f t="shared" ca="1" si="530"/>
        <v/>
      </c>
      <c r="B1043" s="7" t="str">
        <f ca="1">IF(OFFSET(Buff!R$6,ROW()-6,0)="","",OFFSET(Buff!R$6,ROW()-6,0))</f>
        <v/>
      </c>
      <c r="C1043" s="7">
        <v>1</v>
      </c>
      <c r="D1043" s="7">
        <f t="shared" ca="1" si="531"/>
        <v>1</v>
      </c>
      <c r="E1043" s="10" t="str">
        <f t="shared" ca="1" si="532"/>
        <v/>
      </c>
      <c r="F1043" s="11" t="str">
        <f t="shared" ca="1" si="533"/>
        <v/>
      </c>
      <c r="G1043" s="11" t="str">
        <f t="shared" ca="1" si="534"/>
        <v/>
      </c>
      <c r="H1043" s="11" t="str">
        <f ca="1">IF(F1043="","",IFERROR(VLOOKUP(VALUE(F1043),'(辅)战斗时机表'!$A$4:$C$47,3,FALSE)&amp;IF(G1043="","","("&amp;G1043&amp;")"),"配置错误")&amp;IF(I1043="",""," 或 "))</f>
        <v/>
      </c>
      <c r="I1043" s="7" t="str">
        <f t="shared" ca="1" si="535"/>
        <v/>
      </c>
      <c r="J1043" s="7">
        <v>2</v>
      </c>
      <c r="K1043" s="7">
        <f t="shared" ca="1" si="536"/>
        <v>1</v>
      </c>
      <c r="L1043" s="10" t="str">
        <f t="shared" ca="1" si="537"/>
        <v/>
      </c>
      <c r="M1043" s="11" t="str">
        <f t="shared" ca="1" si="538"/>
        <v/>
      </c>
      <c r="N1043" s="11" t="str">
        <f t="shared" ca="1" si="539"/>
        <v/>
      </c>
      <c r="O1043" s="11" t="str">
        <f ca="1">IF(M1043="","",IFERROR(VLOOKUP(VALUE(M1043),'(辅)战斗时机表'!$A$4:$C$47,3,FALSE)&amp;IF(N1043="","","("&amp;N1043&amp;")"),"配置错误")&amp;IF(P1043="",""," 或 "))</f>
        <v/>
      </c>
      <c r="P1043" s="7" t="str">
        <f t="shared" ca="1" si="540"/>
        <v/>
      </c>
      <c r="Q1043" s="7">
        <v>3</v>
      </c>
      <c r="R1043" s="7">
        <f t="shared" ca="1" si="541"/>
        <v>1</v>
      </c>
      <c r="S1043" s="10" t="str">
        <f t="shared" ca="1" si="542"/>
        <v/>
      </c>
      <c r="T1043" s="11" t="str">
        <f t="shared" ca="1" si="543"/>
        <v/>
      </c>
      <c r="U1043" s="11" t="str">
        <f t="shared" ca="1" si="544"/>
        <v/>
      </c>
      <c r="V1043" s="11" t="str">
        <f ca="1">IF(T1043="","",IFERROR(VLOOKUP(VALUE(T1043),'(辅)战斗时机表'!$A$4:$C$47,3,FALSE)&amp;IF(U1043="","","("&amp;U1043&amp;")"),"配置错误")&amp;IF(W1043="",""," 或 "))</f>
        <v/>
      </c>
      <c r="W1043" s="7" t="str">
        <f t="shared" ca="1" si="545"/>
        <v/>
      </c>
      <c r="X1043" s="7">
        <v>4</v>
      </c>
      <c r="Y1043" s="7">
        <f t="shared" ca="1" si="546"/>
        <v>1</v>
      </c>
      <c r="Z1043" s="10" t="str">
        <f t="shared" ca="1" si="547"/>
        <v/>
      </c>
      <c r="AA1043" s="11" t="str">
        <f t="shared" ca="1" si="548"/>
        <v/>
      </c>
      <c r="AB1043" s="11" t="str">
        <f t="shared" ca="1" si="549"/>
        <v/>
      </c>
      <c r="AC1043" s="11" t="str">
        <f ca="1">IF(AA1043="","",IFERROR(VLOOKUP(VALUE(AA1043),'(辅)战斗时机表'!$A$4:$C$47,3,FALSE)&amp;IF(AB1043="","","("&amp;AB1043&amp;")"),"配置错误")&amp;IF(AD1043="",""," 或 "))</f>
        <v/>
      </c>
      <c r="AD1043" s="7" t="str">
        <f t="shared" ca="1" si="550"/>
        <v/>
      </c>
      <c r="AE1043" s="7">
        <v>5</v>
      </c>
      <c r="AF1043" s="7">
        <f t="shared" ca="1" si="551"/>
        <v>1</v>
      </c>
      <c r="AG1043" s="10" t="str">
        <f t="shared" ca="1" si="552"/>
        <v/>
      </c>
      <c r="AH1043" s="11" t="str">
        <f t="shared" ca="1" si="553"/>
        <v/>
      </c>
      <c r="AI1043" s="11" t="str">
        <f t="shared" ca="1" si="554"/>
        <v/>
      </c>
      <c r="AJ1043" s="11" t="str">
        <f ca="1">IF(AH1043="","",IFERROR(VLOOKUP(VALUE(AH1043),'(辅)战斗时机表'!$A$4:$C$47,3,FALSE)&amp;IF(AI1043="","","("&amp;AI1043&amp;")"),"配置错误")&amp;IF(AK1043="",""," 或 "))</f>
        <v/>
      </c>
    </row>
    <row r="1044" spans="1:36" x14ac:dyDescent="0.15">
      <c r="A1044" s="9" t="str">
        <f t="shared" ca="1" si="530"/>
        <v/>
      </c>
      <c r="B1044" s="7" t="str">
        <f ca="1">IF(OFFSET(Buff!R$6,ROW()-6,0)="","",OFFSET(Buff!R$6,ROW()-6,0))</f>
        <v/>
      </c>
      <c r="C1044" s="7">
        <v>1</v>
      </c>
      <c r="D1044" s="7">
        <f t="shared" ca="1" si="531"/>
        <v>1</v>
      </c>
      <c r="E1044" s="10" t="str">
        <f t="shared" ca="1" si="532"/>
        <v/>
      </c>
      <c r="F1044" s="11" t="str">
        <f t="shared" ca="1" si="533"/>
        <v/>
      </c>
      <c r="G1044" s="11" t="str">
        <f t="shared" ca="1" si="534"/>
        <v/>
      </c>
      <c r="H1044" s="11" t="str">
        <f ca="1">IF(F1044="","",IFERROR(VLOOKUP(VALUE(F1044),'(辅)战斗时机表'!$A$4:$C$47,3,FALSE)&amp;IF(G1044="","","("&amp;G1044&amp;")"),"配置错误")&amp;IF(I1044="",""," 或 "))</f>
        <v/>
      </c>
      <c r="I1044" s="7" t="str">
        <f t="shared" ca="1" si="535"/>
        <v/>
      </c>
      <c r="J1044" s="7">
        <v>2</v>
      </c>
      <c r="K1044" s="7">
        <f t="shared" ca="1" si="536"/>
        <v>1</v>
      </c>
      <c r="L1044" s="10" t="str">
        <f t="shared" ca="1" si="537"/>
        <v/>
      </c>
      <c r="M1044" s="11" t="str">
        <f t="shared" ca="1" si="538"/>
        <v/>
      </c>
      <c r="N1044" s="11" t="str">
        <f t="shared" ca="1" si="539"/>
        <v/>
      </c>
      <c r="O1044" s="11" t="str">
        <f ca="1">IF(M1044="","",IFERROR(VLOOKUP(VALUE(M1044),'(辅)战斗时机表'!$A$4:$C$47,3,FALSE)&amp;IF(N1044="","","("&amp;N1044&amp;")"),"配置错误")&amp;IF(P1044="",""," 或 "))</f>
        <v/>
      </c>
      <c r="P1044" s="7" t="str">
        <f t="shared" ca="1" si="540"/>
        <v/>
      </c>
      <c r="Q1044" s="7">
        <v>3</v>
      </c>
      <c r="R1044" s="7">
        <f t="shared" ca="1" si="541"/>
        <v>1</v>
      </c>
      <c r="S1044" s="10" t="str">
        <f t="shared" ca="1" si="542"/>
        <v/>
      </c>
      <c r="T1044" s="11" t="str">
        <f t="shared" ca="1" si="543"/>
        <v/>
      </c>
      <c r="U1044" s="11" t="str">
        <f t="shared" ca="1" si="544"/>
        <v/>
      </c>
      <c r="V1044" s="11" t="str">
        <f ca="1">IF(T1044="","",IFERROR(VLOOKUP(VALUE(T1044),'(辅)战斗时机表'!$A$4:$C$47,3,FALSE)&amp;IF(U1044="","","("&amp;U1044&amp;")"),"配置错误")&amp;IF(W1044="",""," 或 "))</f>
        <v/>
      </c>
      <c r="W1044" s="7" t="str">
        <f t="shared" ca="1" si="545"/>
        <v/>
      </c>
      <c r="X1044" s="7">
        <v>4</v>
      </c>
      <c r="Y1044" s="7">
        <f t="shared" ca="1" si="546"/>
        <v>1</v>
      </c>
      <c r="Z1044" s="10" t="str">
        <f t="shared" ca="1" si="547"/>
        <v/>
      </c>
      <c r="AA1044" s="11" t="str">
        <f t="shared" ca="1" si="548"/>
        <v/>
      </c>
      <c r="AB1044" s="11" t="str">
        <f t="shared" ca="1" si="549"/>
        <v/>
      </c>
      <c r="AC1044" s="11" t="str">
        <f ca="1">IF(AA1044="","",IFERROR(VLOOKUP(VALUE(AA1044),'(辅)战斗时机表'!$A$4:$C$47,3,FALSE)&amp;IF(AB1044="","","("&amp;AB1044&amp;")"),"配置错误")&amp;IF(AD1044="",""," 或 "))</f>
        <v/>
      </c>
      <c r="AD1044" s="7" t="str">
        <f t="shared" ca="1" si="550"/>
        <v/>
      </c>
      <c r="AE1044" s="7">
        <v>5</v>
      </c>
      <c r="AF1044" s="7">
        <f t="shared" ca="1" si="551"/>
        <v>1</v>
      </c>
      <c r="AG1044" s="10" t="str">
        <f t="shared" ca="1" si="552"/>
        <v/>
      </c>
      <c r="AH1044" s="11" t="str">
        <f t="shared" ca="1" si="553"/>
        <v/>
      </c>
      <c r="AI1044" s="11" t="str">
        <f t="shared" ca="1" si="554"/>
        <v/>
      </c>
      <c r="AJ1044" s="11" t="str">
        <f ca="1">IF(AH1044="","",IFERROR(VLOOKUP(VALUE(AH1044),'(辅)战斗时机表'!$A$4:$C$47,3,FALSE)&amp;IF(AI1044="","","("&amp;AI1044&amp;")"),"配置错误")&amp;IF(AK1044="",""," 或 "))</f>
        <v/>
      </c>
    </row>
    <row r="1045" spans="1:36" x14ac:dyDescent="0.15">
      <c r="A1045" s="9" t="str">
        <f t="shared" ca="1" si="530"/>
        <v/>
      </c>
      <c r="B1045" s="7" t="str">
        <f ca="1">IF(OFFSET(Buff!R$6,ROW()-6,0)="","",OFFSET(Buff!R$6,ROW()-6,0))</f>
        <v/>
      </c>
      <c r="C1045" s="7">
        <v>1</v>
      </c>
      <c r="D1045" s="7">
        <f t="shared" ca="1" si="531"/>
        <v>1</v>
      </c>
      <c r="E1045" s="10" t="str">
        <f t="shared" ca="1" si="532"/>
        <v/>
      </c>
      <c r="F1045" s="11" t="str">
        <f t="shared" ca="1" si="533"/>
        <v/>
      </c>
      <c r="G1045" s="11" t="str">
        <f t="shared" ca="1" si="534"/>
        <v/>
      </c>
      <c r="H1045" s="11" t="str">
        <f ca="1">IF(F1045="","",IFERROR(VLOOKUP(VALUE(F1045),'(辅)战斗时机表'!$A$4:$C$47,3,FALSE)&amp;IF(G1045="","","("&amp;G1045&amp;")"),"配置错误")&amp;IF(I1045="",""," 或 "))</f>
        <v/>
      </c>
      <c r="I1045" s="7" t="str">
        <f t="shared" ca="1" si="535"/>
        <v/>
      </c>
      <c r="J1045" s="7">
        <v>2</v>
      </c>
      <c r="K1045" s="7">
        <f t="shared" ca="1" si="536"/>
        <v>1</v>
      </c>
      <c r="L1045" s="10" t="str">
        <f t="shared" ca="1" si="537"/>
        <v/>
      </c>
      <c r="M1045" s="11" t="str">
        <f t="shared" ca="1" si="538"/>
        <v/>
      </c>
      <c r="N1045" s="11" t="str">
        <f t="shared" ca="1" si="539"/>
        <v/>
      </c>
      <c r="O1045" s="11" t="str">
        <f ca="1">IF(M1045="","",IFERROR(VLOOKUP(VALUE(M1045),'(辅)战斗时机表'!$A$4:$C$47,3,FALSE)&amp;IF(N1045="","","("&amp;N1045&amp;")"),"配置错误")&amp;IF(P1045="",""," 或 "))</f>
        <v/>
      </c>
      <c r="P1045" s="7" t="str">
        <f t="shared" ca="1" si="540"/>
        <v/>
      </c>
      <c r="Q1045" s="7">
        <v>3</v>
      </c>
      <c r="R1045" s="7">
        <f t="shared" ca="1" si="541"/>
        <v>1</v>
      </c>
      <c r="S1045" s="10" t="str">
        <f t="shared" ca="1" si="542"/>
        <v/>
      </c>
      <c r="T1045" s="11" t="str">
        <f t="shared" ca="1" si="543"/>
        <v/>
      </c>
      <c r="U1045" s="11" t="str">
        <f t="shared" ca="1" si="544"/>
        <v/>
      </c>
      <c r="V1045" s="11" t="str">
        <f ca="1">IF(T1045="","",IFERROR(VLOOKUP(VALUE(T1045),'(辅)战斗时机表'!$A$4:$C$47,3,FALSE)&amp;IF(U1045="","","("&amp;U1045&amp;")"),"配置错误")&amp;IF(W1045="",""," 或 "))</f>
        <v/>
      </c>
      <c r="W1045" s="7" t="str">
        <f t="shared" ca="1" si="545"/>
        <v/>
      </c>
      <c r="X1045" s="7">
        <v>4</v>
      </c>
      <c r="Y1045" s="7">
        <f t="shared" ca="1" si="546"/>
        <v>1</v>
      </c>
      <c r="Z1045" s="10" t="str">
        <f t="shared" ca="1" si="547"/>
        <v/>
      </c>
      <c r="AA1045" s="11" t="str">
        <f t="shared" ca="1" si="548"/>
        <v/>
      </c>
      <c r="AB1045" s="11" t="str">
        <f t="shared" ca="1" si="549"/>
        <v/>
      </c>
      <c r="AC1045" s="11" t="str">
        <f ca="1">IF(AA1045="","",IFERROR(VLOOKUP(VALUE(AA1045),'(辅)战斗时机表'!$A$4:$C$47,3,FALSE)&amp;IF(AB1045="","","("&amp;AB1045&amp;")"),"配置错误")&amp;IF(AD1045="",""," 或 "))</f>
        <v/>
      </c>
      <c r="AD1045" s="7" t="str">
        <f t="shared" ca="1" si="550"/>
        <v/>
      </c>
      <c r="AE1045" s="7">
        <v>5</v>
      </c>
      <c r="AF1045" s="7">
        <f t="shared" ca="1" si="551"/>
        <v>1</v>
      </c>
      <c r="AG1045" s="10" t="str">
        <f t="shared" ca="1" si="552"/>
        <v/>
      </c>
      <c r="AH1045" s="11" t="str">
        <f t="shared" ca="1" si="553"/>
        <v/>
      </c>
      <c r="AI1045" s="11" t="str">
        <f t="shared" ca="1" si="554"/>
        <v/>
      </c>
      <c r="AJ1045" s="11" t="str">
        <f ca="1">IF(AH1045="","",IFERROR(VLOOKUP(VALUE(AH1045),'(辅)战斗时机表'!$A$4:$C$47,3,FALSE)&amp;IF(AI1045="","","("&amp;AI1045&amp;")"),"配置错误")&amp;IF(AK1045="",""," 或 "))</f>
        <v/>
      </c>
    </row>
    <row r="1046" spans="1:36" x14ac:dyDescent="0.15">
      <c r="A1046" s="9" t="str">
        <f t="shared" ca="1" si="530"/>
        <v/>
      </c>
      <c r="B1046" s="7" t="str">
        <f ca="1">IF(OFFSET(Buff!R$6,ROW()-6,0)="","",OFFSET(Buff!R$6,ROW()-6,0))</f>
        <v/>
      </c>
      <c r="C1046" s="7">
        <v>1</v>
      </c>
      <c r="D1046" s="7">
        <f t="shared" ca="1" si="531"/>
        <v>1</v>
      </c>
      <c r="E1046" s="10" t="str">
        <f t="shared" ca="1" si="532"/>
        <v/>
      </c>
      <c r="F1046" s="11" t="str">
        <f t="shared" ca="1" si="533"/>
        <v/>
      </c>
      <c r="G1046" s="11" t="str">
        <f t="shared" ca="1" si="534"/>
        <v/>
      </c>
      <c r="H1046" s="11" t="str">
        <f ca="1">IF(F1046="","",IFERROR(VLOOKUP(VALUE(F1046),'(辅)战斗时机表'!$A$4:$C$47,3,FALSE)&amp;IF(G1046="","","("&amp;G1046&amp;")"),"配置错误")&amp;IF(I1046="",""," 或 "))</f>
        <v/>
      </c>
      <c r="I1046" s="7" t="str">
        <f t="shared" ca="1" si="535"/>
        <v/>
      </c>
      <c r="J1046" s="7">
        <v>2</v>
      </c>
      <c r="K1046" s="7">
        <f t="shared" ca="1" si="536"/>
        <v>1</v>
      </c>
      <c r="L1046" s="10" t="str">
        <f t="shared" ca="1" si="537"/>
        <v/>
      </c>
      <c r="M1046" s="11" t="str">
        <f t="shared" ca="1" si="538"/>
        <v/>
      </c>
      <c r="N1046" s="11" t="str">
        <f t="shared" ca="1" si="539"/>
        <v/>
      </c>
      <c r="O1046" s="11" t="str">
        <f ca="1">IF(M1046="","",IFERROR(VLOOKUP(VALUE(M1046),'(辅)战斗时机表'!$A$4:$C$47,3,FALSE)&amp;IF(N1046="","","("&amp;N1046&amp;")"),"配置错误")&amp;IF(P1046="",""," 或 "))</f>
        <v/>
      </c>
      <c r="P1046" s="7" t="str">
        <f t="shared" ca="1" si="540"/>
        <v/>
      </c>
      <c r="Q1046" s="7">
        <v>3</v>
      </c>
      <c r="R1046" s="7">
        <f t="shared" ca="1" si="541"/>
        <v>1</v>
      </c>
      <c r="S1046" s="10" t="str">
        <f t="shared" ca="1" si="542"/>
        <v/>
      </c>
      <c r="T1046" s="11" t="str">
        <f t="shared" ca="1" si="543"/>
        <v/>
      </c>
      <c r="U1046" s="11" t="str">
        <f t="shared" ca="1" si="544"/>
        <v/>
      </c>
      <c r="V1046" s="11" t="str">
        <f ca="1">IF(T1046="","",IFERROR(VLOOKUP(VALUE(T1046),'(辅)战斗时机表'!$A$4:$C$47,3,FALSE)&amp;IF(U1046="","","("&amp;U1046&amp;")"),"配置错误")&amp;IF(W1046="",""," 或 "))</f>
        <v/>
      </c>
      <c r="W1046" s="7" t="str">
        <f t="shared" ca="1" si="545"/>
        <v/>
      </c>
      <c r="X1046" s="7">
        <v>4</v>
      </c>
      <c r="Y1046" s="7">
        <f t="shared" ca="1" si="546"/>
        <v>1</v>
      </c>
      <c r="Z1046" s="10" t="str">
        <f t="shared" ca="1" si="547"/>
        <v/>
      </c>
      <c r="AA1046" s="11" t="str">
        <f t="shared" ca="1" si="548"/>
        <v/>
      </c>
      <c r="AB1046" s="11" t="str">
        <f t="shared" ca="1" si="549"/>
        <v/>
      </c>
      <c r="AC1046" s="11" t="str">
        <f ca="1">IF(AA1046="","",IFERROR(VLOOKUP(VALUE(AA1046),'(辅)战斗时机表'!$A$4:$C$47,3,FALSE)&amp;IF(AB1046="","","("&amp;AB1046&amp;")"),"配置错误")&amp;IF(AD1046="",""," 或 "))</f>
        <v/>
      </c>
      <c r="AD1046" s="7" t="str">
        <f t="shared" ca="1" si="550"/>
        <v/>
      </c>
      <c r="AE1046" s="7">
        <v>5</v>
      </c>
      <c r="AF1046" s="7">
        <f t="shared" ca="1" si="551"/>
        <v>1</v>
      </c>
      <c r="AG1046" s="10" t="str">
        <f t="shared" ca="1" si="552"/>
        <v/>
      </c>
      <c r="AH1046" s="11" t="str">
        <f t="shared" ca="1" si="553"/>
        <v/>
      </c>
      <c r="AI1046" s="11" t="str">
        <f t="shared" ca="1" si="554"/>
        <v/>
      </c>
      <c r="AJ1046" s="11" t="str">
        <f ca="1">IF(AH1046="","",IFERROR(VLOOKUP(VALUE(AH1046),'(辅)战斗时机表'!$A$4:$C$47,3,FALSE)&amp;IF(AI1046="","","("&amp;AI1046&amp;")"),"配置错误")&amp;IF(AK1046="",""," 或 "))</f>
        <v/>
      </c>
    </row>
    <row r="1047" spans="1:36" x14ac:dyDescent="0.15">
      <c r="A1047" s="9" t="str">
        <f t="shared" ca="1" si="530"/>
        <v/>
      </c>
      <c r="B1047" s="7" t="str">
        <f ca="1">IF(OFFSET(Buff!R$6,ROW()-6,0)="","",OFFSET(Buff!R$6,ROW()-6,0))</f>
        <v/>
      </c>
      <c r="C1047" s="7">
        <v>1</v>
      </c>
      <c r="D1047" s="7">
        <f t="shared" ca="1" si="531"/>
        <v>1</v>
      </c>
      <c r="E1047" s="10" t="str">
        <f t="shared" ca="1" si="532"/>
        <v/>
      </c>
      <c r="F1047" s="11" t="str">
        <f t="shared" ca="1" si="533"/>
        <v/>
      </c>
      <c r="G1047" s="11" t="str">
        <f t="shared" ca="1" si="534"/>
        <v/>
      </c>
      <c r="H1047" s="11" t="str">
        <f ca="1">IF(F1047="","",IFERROR(VLOOKUP(VALUE(F1047),'(辅)战斗时机表'!$A$4:$C$47,3,FALSE)&amp;IF(G1047="","","("&amp;G1047&amp;")"),"配置错误")&amp;IF(I1047="",""," 或 "))</f>
        <v/>
      </c>
      <c r="I1047" s="7" t="str">
        <f t="shared" ca="1" si="535"/>
        <v/>
      </c>
      <c r="J1047" s="7">
        <v>2</v>
      </c>
      <c r="K1047" s="7">
        <f t="shared" ca="1" si="536"/>
        <v>1</v>
      </c>
      <c r="L1047" s="10" t="str">
        <f t="shared" ca="1" si="537"/>
        <v/>
      </c>
      <c r="M1047" s="11" t="str">
        <f t="shared" ca="1" si="538"/>
        <v/>
      </c>
      <c r="N1047" s="11" t="str">
        <f t="shared" ca="1" si="539"/>
        <v/>
      </c>
      <c r="O1047" s="11" t="str">
        <f ca="1">IF(M1047="","",IFERROR(VLOOKUP(VALUE(M1047),'(辅)战斗时机表'!$A$4:$C$47,3,FALSE)&amp;IF(N1047="","","("&amp;N1047&amp;")"),"配置错误")&amp;IF(P1047="",""," 或 "))</f>
        <v/>
      </c>
      <c r="P1047" s="7" t="str">
        <f t="shared" ca="1" si="540"/>
        <v/>
      </c>
      <c r="Q1047" s="7">
        <v>3</v>
      </c>
      <c r="R1047" s="7">
        <f t="shared" ca="1" si="541"/>
        <v>1</v>
      </c>
      <c r="S1047" s="10" t="str">
        <f t="shared" ca="1" si="542"/>
        <v/>
      </c>
      <c r="T1047" s="11" t="str">
        <f t="shared" ca="1" si="543"/>
        <v/>
      </c>
      <c r="U1047" s="11" t="str">
        <f t="shared" ca="1" si="544"/>
        <v/>
      </c>
      <c r="V1047" s="11" t="str">
        <f ca="1">IF(T1047="","",IFERROR(VLOOKUP(VALUE(T1047),'(辅)战斗时机表'!$A$4:$C$47,3,FALSE)&amp;IF(U1047="","","("&amp;U1047&amp;")"),"配置错误")&amp;IF(W1047="",""," 或 "))</f>
        <v/>
      </c>
      <c r="W1047" s="7" t="str">
        <f t="shared" ca="1" si="545"/>
        <v/>
      </c>
      <c r="X1047" s="7">
        <v>4</v>
      </c>
      <c r="Y1047" s="7">
        <f t="shared" ca="1" si="546"/>
        <v>1</v>
      </c>
      <c r="Z1047" s="10" t="str">
        <f t="shared" ca="1" si="547"/>
        <v/>
      </c>
      <c r="AA1047" s="11" t="str">
        <f t="shared" ca="1" si="548"/>
        <v/>
      </c>
      <c r="AB1047" s="11" t="str">
        <f t="shared" ca="1" si="549"/>
        <v/>
      </c>
      <c r="AC1047" s="11" t="str">
        <f ca="1">IF(AA1047="","",IFERROR(VLOOKUP(VALUE(AA1047),'(辅)战斗时机表'!$A$4:$C$47,3,FALSE)&amp;IF(AB1047="","","("&amp;AB1047&amp;")"),"配置错误")&amp;IF(AD1047="",""," 或 "))</f>
        <v/>
      </c>
      <c r="AD1047" s="7" t="str">
        <f t="shared" ca="1" si="550"/>
        <v/>
      </c>
      <c r="AE1047" s="7">
        <v>5</v>
      </c>
      <c r="AF1047" s="7">
        <f t="shared" ca="1" si="551"/>
        <v>1</v>
      </c>
      <c r="AG1047" s="10" t="str">
        <f t="shared" ca="1" si="552"/>
        <v/>
      </c>
      <c r="AH1047" s="11" t="str">
        <f t="shared" ca="1" si="553"/>
        <v/>
      </c>
      <c r="AI1047" s="11" t="str">
        <f t="shared" ca="1" si="554"/>
        <v/>
      </c>
      <c r="AJ1047" s="11" t="str">
        <f ca="1">IF(AH1047="","",IFERROR(VLOOKUP(VALUE(AH1047),'(辅)战斗时机表'!$A$4:$C$47,3,FALSE)&amp;IF(AI1047="","","("&amp;AI1047&amp;")"),"配置错误")&amp;IF(AK1047="",""," 或 "))</f>
        <v/>
      </c>
    </row>
    <row r="1048" spans="1:36" x14ac:dyDescent="0.15">
      <c r="A1048" s="9" t="str">
        <f t="shared" ca="1" si="530"/>
        <v/>
      </c>
      <c r="B1048" s="7" t="str">
        <f ca="1">IF(OFFSET(Buff!R$6,ROW()-6,0)="","",OFFSET(Buff!R$6,ROW()-6,0))</f>
        <v/>
      </c>
      <c r="C1048" s="7">
        <v>1</v>
      </c>
      <c r="D1048" s="7">
        <f t="shared" ca="1" si="531"/>
        <v>1</v>
      </c>
      <c r="E1048" s="10" t="str">
        <f t="shared" ca="1" si="532"/>
        <v/>
      </c>
      <c r="F1048" s="11" t="str">
        <f t="shared" ca="1" si="533"/>
        <v/>
      </c>
      <c r="G1048" s="11" t="str">
        <f t="shared" ca="1" si="534"/>
        <v/>
      </c>
      <c r="H1048" s="11" t="str">
        <f ca="1">IF(F1048="","",IFERROR(VLOOKUP(VALUE(F1048),'(辅)战斗时机表'!$A$4:$C$47,3,FALSE)&amp;IF(G1048="","","("&amp;G1048&amp;")"),"配置错误")&amp;IF(I1048="",""," 或 "))</f>
        <v/>
      </c>
      <c r="I1048" s="7" t="str">
        <f t="shared" ca="1" si="535"/>
        <v/>
      </c>
      <c r="J1048" s="7">
        <v>2</v>
      </c>
      <c r="K1048" s="7">
        <f t="shared" ca="1" si="536"/>
        <v>1</v>
      </c>
      <c r="L1048" s="10" t="str">
        <f t="shared" ca="1" si="537"/>
        <v/>
      </c>
      <c r="M1048" s="11" t="str">
        <f t="shared" ca="1" si="538"/>
        <v/>
      </c>
      <c r="N1048" s="11" t="str">
        <f t="shared" ca="1" si="539"/>
        <v/>
      </c>
      <c r="O1048" s="11" t="str">
        <f ca="1">IF(M1048="","",IFERROR(VLOOKUP(VALUE(M1048),'(辅)战斗时机表'!$A$4:$C$47,3,FALSE)&amp;IF(N1048="","","("&amp;N1048&amp;")"),"配置错误")&amp;IF(P1048="",""," 或 "))</f>
        <v/>
      </c>
      <c r="P1048" s="7" t="str">
        <f t="shared" ca="1" si="540"/>
        <v/>
      </c>
      <c r="Q1048" s="7">
        <v>3</v>
      </c>
      <c r="R1048" s="7">
        <f t="shared" ca="1" si="541"/>
        <v>1</v>
      </c>
      <c r="S1048" s="10" t="str">
        <f t="shared" ca="1" si="542"/>
        <v/>
      </c>
      <c r="T1048" s="11" t="str">
        <f t="shared" ca="1" si="543"/>
        <v/>
      </c>
      <c r="U1048" s="11" t="str">
        <f t="shared" ca="1" si="544"/>
        <v/>
      </c>
      <c r="V1048" s="11" t="str">
        <f ca="1">IF(T1048="","",IFERROR(VLOOKUP(VALUE(T1048),'(辅)战斗时机表'!$A$4:$C$47,3,FALSE)&amp;IF(U1048="","","("&amp;U1048&amp;")"),"配置错误")&amp;IF(W1048="",""," 或 "))</f>
        <v/>
      </c>
      <c r="W1048" s="7" t="str">
        <f t="shared" ca="1" si="545"/>
        <v/>
      </c>
      <c r="X1048" s="7">
        <v>4</v>
      </c>
      <c r="Y1048" s="7">
        <f t="shared" ca="1" si="546"/>
        <v>1</v>
      </c>
      <c r="Z1048" s="10" t="str">
        <f t="shared" ca="1" si="547"/>
        <v/>
      </c>
      <c r="AA1048" s="11" t="str">
        <f t="shared" ca="1" si="548"/>
        <v/>
      </c>
      <c r="AB1048" s="11" t="str">
        <f t="shared" ca="1" si="549"/>
        <v/>
      </c>
      <c r="AC1048" s="11" t="str">
        <f ca="1">IF(AA1048="","",IFERROR(VLOOKUP(VALUE(AA1048),'(辅)战斗时机表'!$A$4:$C$47,3,FALSE)&amp;IF(AB1048="","","("&amp;AB1048&amp;")"),"配置错误")&amp;IF(AD1048="",""," 或 "))</f>
        <v/>
      </c>
      <c r="AD1048" s="7" t="str">
        <f t="shared" ca="1" si="550"/>
        <v/>
      </c>
      <c r="AE1048" s="7">
        <v>5</v>
      </c>
      <c r="AF1048" s="7">
        <f t="shared" ca="1" si="551"/>
        <v>1</v>
      </c>
      <c r="AG1048" s="10" t="str">
        <f t="shared" ca="1" si="552"/>
        <v/>
      </c>
      <c r="AH1048" s="11" t="str">
        <f t="shared" ca="1" si="553"/>
        <v/>
      </c>
      <c r="AI1048" s="11" t="str">
        <f t="shared" ca="1" si="554"/>
        <v/>
      </c>
      <c r="AJ1048" s="11" t="str">
        <f ca="1">IF(AH1048="","",IFERROR(VLOOKUP(VALUE(AH1048),'(辅)战斗时机表'!$A$4:$C$47,3,FALSE)&amp;IF(AI1048="","","("&amp;AI1048&amp;")"),"配置错误")&amp;IF(AK1048="",""," 或 "))</f>
        <v/>
      </c>
    </row>
    <row r="1049" spans="1:36" x14ac:dyDescent="0.15">
      <c r="A1049" s="9" t="str">
        <f t="shared" ca="1" si="530"/>
        <v/>
      </c>
      <c r="B1049" s="7" t="str">
        <f ca="1">IF(OFFSET(Buff!R$6,ROW()-6,0)="","",OFFSET(Buff!R$6,ROW()-6,0))</f>
        <v/>
      </c>
      <c r="C1049" s="7">
        <v>1</v>
      </c>
      <c r="D1049" s="7">
        <f t="shared" ca="1" si="531"/>
        <v>1</v>
      </c>
      <c r="E1049" s="10" t="str">
        <f t="shared" ca="1" si="532"/>
        <v/>
      </c>
      <c r="F1049" s="11" t="str">
        <f t="shared" ca="1" si="533"/>
        <v/>
      </c>
      <c r="G1049" s="11" t="str">
        <f t="shared" ca="1" si="534"/>
        <v/>
      </c>
      <c r="H1049" s="11" t="str">
        <f ca="1">IF(F1049="","",IFERROR(VLOOKUP(VALUE(F1049),'(辅)战斗时机表'!$A$4:$C$47,3,FALSE)&amp;IF(G1049="","","("&amp;G1049&amp;")"),"配置错误")&amp;IF(I1049="",""," 或 "))</f>
        <v/>
      </c>
      <c r="I1049" s="7" t="str">
        <f t="shared" ca="1" si="535"/>
        <v/>
      </c>
      <c r="J1049" s="7">
        <v>2</v>
      </c>
      <c r="K1049" s="7">
        <f t="shared" ca="1" si="536"/>
        <v>1</v>
      </c>
      <c r="L1049" s="10" t="str">
        <f t="shared" ca="1" si="537"/>
        <v/>
      </c>
      <c r="M1049" s="11" t="str">
        <f t="shared" ca="1" si="538"/>
        <v/>
      </c>
      <c r="N1049" s="11" t="str">
        <f t="shared" ca="1" si="539"/>
        <v/>
      </c>
      <c r="O1049" s="11" t="str">
        <f ca="1">IF(M1049="","",IFERROR(VLOOKUP(VALUE(M1049),'(辅)战斗时机表'!$A$4:$C$47,3,FALSE)&amp;IF(N1049="","","("&amp;N1049&amp;")"),"配置错误")&amp;IF(P1049="",""," 或 "))</f>
        <v/>
      </c>
      <c r="P1049" s="7" t="str">
        <f t="shared" ca="1" si="540"/>
        <v/>
      </c>
      <c r="Q1049" s="7">
        <v>3</v>
      </c>
      <c r="R1049" s="7">
        <f t="shared" ca="1" si="541"/>
        <v>1</v>
      </c>
      <c r="S1049" s="10" t="str">
        <f t="shared" ca="1" si="542"/>
        <v/>
      </c>
      <c r="T1049" s="11" t="str">
        <f t="shared" ca="1" si="543"/>
        <v/>
      </c>
      <c r="U1049" s="11" t="str">
        <f t="shared" ca="1" si="544"/>
        <v/>
      </c>
      <c r="V1049" s="11" t="str">
        <f ca="1">IF(T1049="","",IFERROR(VLOOKUP(VALUE(T1049),'(辅)战斗时机表'!$A$4:$C$47,3,FALSE)&amp;IF(U1049="","","("&amp;U1049&amp;")"),"配置错误")&amp;IF(W1049="",""," 或 "))</f>
        <v/>
      </c>
      <c r="W1049" s="7" t="str">
        <f t="shared" ca="1" si="545"/>
        <v/>
      </c>
      <c r="X1049" s="7">
        <v>4</v>
      </c>
      <c r="Y1049" s="7">
        <f t="shared" ca="1" si="546"/>
        <v>1</v>
      </c>
      <c r="Z1049" s="10" t="str">
        <f t="shared" ca="1" si="547"/>
        <v/>
      </c>
      <c r="AA1049" s="11" t="str">
        <f t="shared" ca="1" si="548"/>
        <v/>
      </c>
      <c r="AB1049" s="11" t="str">
        <f t="shared" ca="1" si="549"/>
        <v/>
      </c>
      <c r="AC1049" s="11" t="str">
        <f ca="1">IF(AA1049="","",IFERROR(VLOOKUP(VALUE(AA1049),'(辅)战斗时机表'!$A$4:$C$47,3,FALSE)&amp;IF(AB1049="","","("&amp;AB1049&amp;")"),"配置错误")&amp;IF(AD1049="",""," 或 "))</f>
        <v/>
      </c>
      <c r="AD1049" s="7" t="str">
        <f t="shared" ca="1" si="550"/>
        <v/>
      </c>
      <c r="AE1049" s="7">
        <v>5</v>
      </c>
      <c r="AF1049" s="7">
        <f t="shared" ca="1" si="551"/>
        <v>1</v>
      </c>
      <c r="AG1049" s="10" t="str">
        <f t="shared" ca="1" si="552"/>
        <v/>
      </c>
      <c r="AH1049" s="11" t="str">
        <f t="shared" ca="1" si="553"/>
        <v/>
      </c>
      <c r="AI1049" s="11" t="str">
        <f t="shared" ca="1" si="554"/>
        <v/>
      </c>
      <c r="AJ1049" s="11" t="str">
        <f ca="1">IF(AH1049="","",IFERROR(VLOOKUP(VALUE(AH1049),'(辅)战斗时机表'!$A$4:$C$47,3,FALSE)&amp;IF(AI1049="","","("&amp;AI1049&amp;")"),"配置错误")&amp;IF(AK1049="",""," 或 "))</f>
        <v/>
      </c>
    </row>
    <row r="1050" spans="1:36" x14ac:dyDescent="0.15">
      <c r="A1050" s="9" t="str">
        <f t="shared" ca="1" si="530"/>
        <v/>
      </c>
      <c r="B1050" s="7" t="str">
        <f ca="1">IF(OFFSET(Buff!R$6,ROW()-6,0)="","",OFFSET(Buff!R$6,ROW()-6,0))</f>
        <v/>
      </c>
      <c r="C1050" s="7">
        <v>1</v>
      </c>
      <c r="D1050" s="7">
        <f t="shared" ca="1" si="531"/>
        <v>1</v>
      </c>
      <c r="E1050" s="10" t="str">
        <f t="shared" ca="1" si="532"/>
        <v/>
      </c>
      <c r="F1050" s="11" t="str">
        <f t="shared" ca="1" si="533"/>
        <v/>
      </c>
      <c r="G1050" s="11" t="str">
        <f t="shared" ca="1" si="534"/>
        <v/>
      </c>
      <c r="H1050" s="11" t="str">
        <f ca="1">IF(F1050="","",IFERROR(VLOOKUP(VALUE(F1050),'(辅)战斗时机表'!$A$4:$C$47,3,FALSE)&amp;IF(G1050="","","("&amp;G1050&amp;")"),"配置错误")&amp;IF(I1050="",""," 或 "))</f>
        <v/>
      </c>
      <c r="I1050" s="7" t="str">
        <f t="shared" ca="1" si="535"/>
        <v/>
      </c>
      <c r="J1050" s="7">
        <v>2</v>
      </c>
      <c r="K1050" s="7">
        <f t="shared" ca="1" si="536"/>
        <v>1</v>
      </c>
      <c r="L1050" s="10" t="str">
        <f t="shared" ca="1" si="537"/>
        <v/>
      </c>
      <c r="M1050" s="11" t="str">
        <f t="shared" ca="1" si="538"/>
        <v/>
      </c>
      <c r="N1050" s="11" t="str">
        <f t="shared" ca="1" si="539"/>
        <v/>
      </c>
      <c r="O1050" s="11" t="str">
        <f ca="1">IF(M1050="","",IFERROR(VLOOKUP(VALUE(M1050),'(辅)战斗时机表'!$A$4:$C$47,3,FALSE)&amp;IF(N1050="","","("&amp;N1050&amp;")"),"配置错误")&amp;IF(P1050="",""," 或 "))</f>
        <v/>
      </c>
      <c r="P1050" s="7" t="str">
        <f t="shared" ca="1" si="540"/>
        <v/>
      </c>
      <c r="Q1050" s="7">
        <v>3</v>
      </c>
      <c r="R1050" s="7">
        <f t="shared" ca="1" si="541"/>
        <v>1</v>
      </c>
      <c r="S1050" s="10" t="str">
        <f t="shared" ca="1" si="542"/>
        <v/>
      </c>
      <c r="T1050" s="11" t="str">
        <f t="shared" ca="1" si="543"/>
        <v/>
      </c>
      <c r="U1050" s="11" t="str">
        <f t="shared" ca="1" si="544"/>
        <v/>
      </c>
      <c r="V1050" s="11" t="str">
        <f ca="1">IF(T1050="","",IFERROR(VLOOKUP(VALUE(T1050),'(辅)战斗时机表'!$A$4:$C$47,3,FALSE)&amp;IF(U1050="","","("&amp;U1050&amp;")"),"配置错误")&amp;IF(W1050="",""," 或 "))</f>
        <v/>
      </c>
      <c r="W1050" s="7" t="str">
        <f t="shared" ca="1" si="545"/>
        <v/>
      </c>
      <c r="X1050" s="7">
        <v>4</v>
      </c>
      <c r="Y1050" s="7">
        <f t="shared" ca="1" si="546"/>
        <v>1</v>
      </c>
      <c r="Z1050" s="10" t="str">
        <f t="shared" ca="1" si="547"/>
        <v/>
      </c>
      <c r="AA1050" s="11" t="str">
        <f t="shared" ca="1" si="548"/>
        <v/>
      </c>
      <c r="AB1050" s="11" t="str">
        <f t="shared" ca="1" si="549"/>
        <v/>
      </c>
      <c r="AC1050" s="11" t="str">
        <f ca="1">IF(AA1050="","",IFERROR(VLOOKUP(VALUE(AA1050),'(辅)战斗时机表'!$A$4:$C$47,3,FALSE)&amp;IF(AB1050="","","("&amp;AB1050&amp;")"),"配置错误")&amp;IF(AD1050="",""," 或 "))</f>
        <v/>
      </c>
      <c r="AD1050" s="7" t="str">
        <f t="shared" ca="1" si="550"/>
        <v/>
      </c>
      <c r="AE1050" s="7">
        <v>5</v>
      </c>
      <c r="AF1050" s="7">
        <f t="shared" ca="1" si="551"/>
        <v>1</v>
      </c>
      <c r="AG1050" s="10" t="str">
        <f t="shared" ca="1" si="552"/>
        <v/>
      </c>
      <c r="AH1050" s="11" t="str">
        <f t="shared" ca="1" si="553"/>
        <v/>
      </c>
      <c r="AI1050" s="11" t="str">
        <f t="shared" ca="1" si="554"/>
        <v/>
      </c>
      <c r="AJ1050" s="11" t="str">
        <f ca="1">IF(AH1050="","",IFERROR(VLOOKUP(VALUE(AH1050),'(辅)战斗时机表'!$A$4:$C$47,3,FALSE)&amp;IF(AI1050="","","("&amp;AI1050&amp;")"),"配置错误")&amp;IF(AK1050="",""," 或 "))</f>
        <v/>
      </c>
    </row>
    <row r="1051" spans="1:36" x14ac:dyDescent="0.15">
      <c r="A1051" s="9" t="str">
        <f t="shared" ca="1" si="530"/>
        <v/>
      </c>
      <c r="B1051" s="7" t="str">
        <f ca="1">IF(OFFSET(Buff!R$6,ROW()-6,0)="","",OFFSET(Buff!R$6,ROW()-6,0))</f>
        <v/>
      </c>
      <c r="C1051" s="7">
        <v>1</v>
      </c>
      <c r="D1051" s="7">
        <f t="shared" ca="1" si="531"/>
        <v>1</v>
      </c>
      <c r="E1051" s="10" t="str">
        <f t="shared" ca="1" si="532"/>
        <v/>
      </c>
      <c r="F1051" s="11" t="str">
        <f t="shared" ca="1" si="533"/>
        <v/>
      </c>
      <c r="G1051" s="11" t="str">
        <f t="shared" ca="1" si="534"/>
        <v/>
      </c>
      <c r="H1051" s="11" t="str">
        <f ca="1">IF(F1051="","",IFERROR(VLOOKUP(VALUE(F1051),'(辅)战斗时机表'!$A$4:$C$47,3,FALSE)&amp;IF(G1051="","","("&amp;G1051&amp;")"),"配置错误")&amp;IF(I1051="",""," 或 "))</f>
        <v/>
      </c>
      <c r="I1051" s="7" t="str">
        <f t="shared" ca="1" si="535"/>
        <v/>
      </c>
      <c r="J1051" s="7">
        <v>2</v>
      </c>
      <c r="K1051" s="7">
        <f t="shared" ca="1" si="536"/>
        <v>1</v>
      </c>
      <c r="L1051" s="10" t="str">
        <f t="shared" ca="1" si="537"/>
        <v/>
      </c>
      <c r="M1051" s="11" t="str">
        <f t="shared" ca="1" si="538"/>
        <v/>
      </c>
      <c r="N1051" s="11" t="str">
        <f t="shared" ca="1" si="539"/>
        <v/>
      </c>
      <c r="O1051" s="11" t="str">
        <f ca="1">IF(M1051="","",IFERROR(VLOOKUP(VALUE(M1051),'(辅)战斗时机表'!$A$4:$C$47,3,FALSE)&amp;IF(N1051="","","("&amp;N1051&amp;")"),"配置错误")&amp;IF(P1051="",""," 或 "))</f>
        <v/>
      </c>
      <c r="P1051" s="7" t="str">
        <f t="shared" ca="1" si="540"/>
        <v/>
      </c>
      <c r="Q1051" s="7">
        <v>3</v>
      </c>
      <c r="R1051" s="7">
        <f t="shared" ca="1" si="541"/>
        <v>1</v>
      </c>
      <c r="S1051" s="10" t="str">
        <f t="shared" ca="1" si="542"/>
        <v/>
      </c>
      <c r="T1051" s="11" t="str">
        <f t="shared" ca="1" si="543"/>
        <v/>
      </c>
      <c r="U1051" s="11" t="str">
        <f t="shared" ca="1" si="544"/>
        <v/>
      </c>
      <c r="V1051" s="11" t="str">
        <f ca="1">IF(T1051="","",IFERROR(VLOOKUP(VALUE(T1051),'(辅)战斗时机表'!$A$4:$C$47,3,FALSE)&amp;IF(U1051="","","("&amp;U1051&amp;")"),"配置错误")&amp;IF(W1051="",""," 或 "))</f>
        <v/>
      </c>
      <c r="W1051" s="7" t="str">
        <f t="shared" ca="1" si="545"/>
        <v/>
      </c>
      <c r="X1051" s="7">
        <v>4</v>
      </c>
      <c r="Y1051" s="7">
        <f t="shared" ca="1" si="546"/>
        <v>1</v>
      </c>
      <c r="Z1051" s="10" t="str">
        <f t="shared" ca="1" si="547"/>
        <v/>
      </c>
      <c r="AA1051" s="11" t="str">
        <f t="shared" ca="1" si="548"/>
        <v/>
      </c>
      <c r="AB1051" s="11" t="str">
        <f t="shared" ca="1" si="549"/>
        <v/>
      </c>
      <c r="AC1051" s="11" t="str">
        <f ca="1">IF(AA1051="","",IFERROR(VLOOKUP(VALUE(AA1051),'(辅)战斗时机表'!$A$4:$C$47,3,FALSE)&amp;IF(AB1051="","","("&amp;AB1051&amp;")"),"配置错误")&amp;IF(AD1051="",""," 或 "))</f>
        <v/>
      </c>
      <c r="AD1051" s="7" t="str">
        <f t="shared" ca="1" si="550"/>
        <v/>
      </c>
      <c r="AE1051" s="7">
        <v>5</v>
      </c>
      <c r="AF1051" s="7">
        <f t="shared" ca="1" si="551"/>
        <v>1</v>
      </c>
      <c r="AG1051" s="10" t="str">
        <f t="shared" ca="1" si="552"/>
        <v/>
      </c>
      <c r="AH1051" s="11" t="str">
        <f t="shared" ca="1" si="553"/>
        <v/>
      </c>
      <c r="AI1051" s="11" t="str">
        <f t="shared" ca="1" si="554"/>
        <v/>
      </c>
      <c r="AJ1051" s="11" t="str">
        <f ca="1">IF(AH1051="","",IFERROR(VLOOKUP(VALUE(AH1051),'(辅)战斗时机表'!$A$4:$C$47,3,FALSE)&amp;IF(AI1051="","","("&amp;AI1051&amp;")"),"配置错误")&amp;IF(AK1051="",""," 或 "))</f>
        <v/>
      </c>
    </row>
    <row r="1052" spans="1:36" x14ac:dyDescent="0.15">
      <c r="A1052" s="9" t="str">
        <f t="shared" ca="1" si="530"/>
        <v/>
      </c>
      <c r="B1052" s="7" t="str">
        <f ca="1">IF(OFFSET(Buff!R$6,ROW()-6,0)="","",OFFSET(Buff!R$6,ROW()-6,0))</f>
        <v/>
      </c>
      <c r="C1052" s="7">
        <v>1</v>
      </c>
      <c r="D1052" s="7">
        <f t="shared" ca="1" si="531"/>
        <v>1</v>
      </c>
      <c r="E1052" s="10" t="str">
        <f t="shared" ca="1" si="532"/>
        <v/>
      </c>
      <c r="F1052" s="11" t="str">
        <f t="shared" ca="1" si="533"/>
        <v/>
      </c>
      <c r="G1052" s="11" t="str">
        <f t="shared" ca="1" si="534"/>
        <v/>
      </c>
      <c r="H1052" s="11" t="str">
        <f ca="1">IF(F1052="","",IFERROR(VLOOKUP(VALUE(F1052),'(辅)战斗时机表'!$A$4:$C$47,3,FALSE)&amp;IF(G1052="","","("&amp;G1052&amp;")"),"配置错误")&amp;IF(I1052="",""," 或 "))</f>
        <v/>
      </c>
      <c r="I1052" s="7" t="str">
        <f t="shared" ca="1" si="535"/>
        <v/>
      </c>
      <c r="J1052" s="7">
        <v>2</v>
      </c>
      <c r="K1052" s="7">
        <f t="shared" ca="1" si="536"/>
        <v>1</v>
      </c>
      <c r="L1052" s="10" t="str">
        <f t="shared" ca="1" si="537"/>
        <v/>
      </c>
      <c r="M1052" s="11" t="str">
        <f t="shared" ca="1" si="538"/>
        <v/>
      </c>
      <c r="N1052" s="11" t="str">
        <f t="shared" ca="1" si="539"/>
        <v/>
      </c>
      <c r="O1052" s="11" t="str">
        <f ca="1">IF(M1052="","",IFERROR(VLOOKUP(VALUE(M1052),'(辅)战斗时机表'!$A$4:$C$47,3,FALSE)&amp;IF(N1052="","","("&amp;N1052&amp;")"),"配置错误")&amp;IF(P1052="",""," 或 "))</f>
        <v/>
      </c>
      <c r="P1052" s="7" t="str">
        <f t="shared" ca="1" si="540"/>
        <v/>
      </c>
      <c r="Q1052" s="7">
        <v>3</v>
      </c>
      <c r="R1052" s="7">
        <f t="shared" ca="1" si="541"/>
        <v>1</v>
      </c>
      <c r="S1052" s="10" t="str">
        <f t="shared" ca="1" si="542"/>
        <v/>
      </c>
      <c r="T1052" s="11" t="str">
        <f t="shared" ca="1" si="543"/>
        <v/>
      </c>
      <c r="U1052" s="11" t="str">
        <f t="shared" ca="1" si="544"/>
        <v/>
      </c>
      <c r="V1052" s="11" t="str">
        <f ca="1">IF(T1052="","",IFERROR(VLOOKUP(VALUE(T1052),'(辅)战斗时机表'!$A$4:$C$47,3,FALSE)&amp;IF(U1052="","","("&amp;U1052&amp;")"),"配置错误")&amp;IF(W1052="",""," 或 "))</f>
        <v/>
      </c>
      <c r="W1052" s="7" t="str">
        <f t="shared" ca="1" si="545"/>
        <v/>
      </c>
      <c r="X1052" s="7">
        <v>4</v>
      </c>
      <c r="Y1052" s="7">
        <f t="shared" ca="1" si="546"/>
        <v>1</v>
      </c>
      <c r="Z1052" s="10" t="str">
        <f t="shared" ca="1" si="547"/>
        <v/>
      </c>
      <c r="AA1052" s="11" t="str">
        <f t="shared" ca="1" si="548"/>
        <v/>
      </c>
      <c r="AB1052" s="11" t="str">
        <f t="shared" ca="1" si="549"/>
        <v/>
      </c>
      <c r="AC1052" s="11" t="str">
        <f ca="1">IF(AA1052="","",IFERROR(VLOOKUP(VALUE(AA1052),'(辅)战斗时机表'!$A$4:$C$47,3,FALSE)&amp;IF(AB1052="","","("&amp;AB1052&amp;")"),"配置错误")&amp;IF(AD1052="",""," 或 "))</f>
        <v/>
      </c>
      <c r="AD1052" s="7" t="str">
        <f t="shared" ca="1" si="550"/>
        <v/>
      </c>
      <c r="AE1052" s="7">
        <v>5</v>
      </c>
      <c r="AF1052" s="7">
        <f t="shared" ca="1" si="551"/>
        <v>1</v>
      </c>
      <c r="AG1052" s="10" t="str">
        <f t="shared" ca="1" si="552"/>
        <v/>
      </c>
      <c r="AH1052" s="11" t="str">
        <f t="shared" ca="1" si="553"/>
        <v/>
      </c>
      <c r="AI1052" s="11" t="str">
        <f t="shared" ca="1" si="554"/>
        <v/>
      </c>
      <c r="AJ1052" s="11" t="str">
        <f ca="1">IF(AH1052="","",IFERROR(VLOOKUP(VALUE(AH1052),'(辅)战斗时机表'!$A$4:$C$47,3,FALSE)&amp;IF(AI1052="","","("&amp;AI1052&amp;")"),"配置错误")&amp;IF(AK1052="",""," 或 "))</f>
        <v/>
      </c>
    </row>
    <row r="1053" spans="1:36" x14ac:dyDescent="0.15">
      <c r="A1053" s="9" t="str">
        <f t="shared" ca="1" si="530"/>
        <v/>
      </c>
      <c r="B1053" s="7" t="str">
        <f ca="1">IF(OFFSET(Buff!R$6,ROW()-6,0)="","",OFFSET(Buff!R$6,ROW()-6,0))</f>
        <v/>
      </c>
      <c r="C1053" s="7">
        <v>1</v>
      </c>
      <c r="D1053" s="7">
        <f t="shared" ca="1" si="531"/>
        <v>1</v>
      </c>
      <c r="E1053" s="10" t="str">
        <f t="shared" ca="1" si="532"/>
        <v/>
      </c>
      <c r="F1053" s="11" t="str">
        <f t="shared" ca="1" si="533"/>
        <v/>
      </c>
      <c r="G1053" s="11" t="str">
        <f t="shared" ca="1" si="534"/>
        <v/>
      </c>
      <c r="H1053" s="11" t="str">
        <f ca="1">IF(F1053="","",IFERROR(VLOOKUP(VALUE(F1053),'(辅)战斗时机表'!$A$4:$C$47,3,FALSE)&amp;IF(G1053="","","("&amp;G1053&amp;")"),"配置错误")&amp;IF(I1053="",""," 或 "))</f>
        <v/>
      </c>
      <c r="I1053" s="7" t="str">
        <f t="shared" ca="1" si="535"/>
        <v/>
      </c>
      <c r="J1053" s="7">
        <v>2</v>
      </c>
      <c r="K1053" s="7">
        <f t="shared" ca="1" si="536"/>
        <v>1</v>
      </c>
      <c r="L1053" s="10" t="str">
        <f t="shared" ca="1" si="537"/>
        <v/>
      </c>
      <c r="M1053" s="11" t="str">
        <f t="shared" ca="1" si="538"/>
        <v/>
      </c>
      <c r="N1053" s="11" t="str">
        <f t="shared" ca="1" si="539"/>
        <v/>
      </c>
      <c r="O1053" s="11" t="str">
        <f ca="1">IF(M1053="","",IFERROR(VLOOKUP(VALUE(M1053),'(辅)战斗时机表'!$A$4:$C$47,3,FALSE)&amp;IF(N1053="","","("&amp;N1053&amp;")"),"配置错误")&amp;IF(P1053="",""," 或 "))</f>
        <v/>
      </c>
      <c r="P1053" s="7" t="str">
        <f t="shared" ca="1" si="540"/>
        <v/>
      </c>
      <c r="Q1053" s="7">
        <v>3</v>
      </c>
      <c r="R1053" s="7">
        <f t="shared" ca="1" si="541"/>
        <v>1</v>
      </c>
      <c r="S1053" s="10" t="str">
        <f t="shared" ca="1" si="542"/>
        <v/>
      </c>
      <c r="T1053" s="11" t="str">
        <f t="shared" ca="1" si="543"/>
        <v/>
      </c>
      <c r="U1053" s="11" t="str">
        <f t="shared" ca="1" si="544"/>
        <v/>
      </c>
      <c r="V1053" s="11" t="str">
        <f ca="1">IF(T1053="","",IFERROR(VLOOKUP(VALUE(T1053),'(辅)战斗时机表'!$A$4:$C$47,3,FALSE)&amp;IF(U1053="","","("&amp;U1053&amp;")"),"配置错误")&amp;IF(W1053="",""," 或 "))</f>
        <v/>
      </c>
      <c r="W1053" s="7" t="str">
        <f t="shared" ca="1" si="545"/>
        <v/>
      </c>
      <c r="X1053" s="7">
        <v>4</v>
      </c>
      <c r="Y1053" s="7">
        <f t="shared" ca="1" si="546"/>
        <v>1</v>
      </c>
      <c r="Z1053" s="10" t="str">
        <f t="shared" ca="1" si="547"/>
        <v/>
      </c>
      <c r="AA1053" s="11" t="str">
        <f t="shared" ca="1" si="548"/>
        <v/>
      </c>
      <c r="AB1053" s="11" t="str">
        <f t="shared" ca="1" si="549"/>
        <v/>
      </c>
      <c r="AC1053" s="11" t="str">
        <f ca="1">IF(AA1053="","",IFERROR(VLOOKUP(VALUE(AA1053),'(辅)战斗时机表'!$A$4:$C$47,3,FALSE)&amp;IF(AB1053="","","("&amp;AB1053&amp;")"),"配置错误")&amp;IF(AD1053="",""," 或 "))</f>
        <v/>
      </c>
      <c r="AD1053" s="7" t="str">
        <f t="shared" ca="1" si="550"/>
        <v/>
      </c>
      <c r="AE1053" s="7">
        <v>5</v>
      </c>
      <c r="AF1053" s="7">
        <f t="shared" ca="1" si="551"/>
        <v>1</v>
      </c>
      <c r="AG1053" s="10" t="str">
        <f t="shared" ca="1" si="552"/>
        <v/>
      </c>
      <c r="AH1053" s="11" t="str">
        <f t="shared" ca="1" si="553"/>
        <v/>
      </c>
      <c r="AI1053" s="11" t="str">
        <f t="shared" ca="1" si="554"/>
        <v/>
      </c>
      <c r="AJ1053" s="11" t="str">
        <f ca="1">IF(AH1053="","",IFERROR(VLOOKUP(VALUE(AH1053),'(辅)战斗时机表'!$A$4:$C$47,3,FALSE)&amp;IF(AI1053="","","("&amp;AI1053&amp;")"),"配置错误")&amp;IF(AK1053="",""," 或 "))</f>
        <v/>
      </c>
    </row>
    <row r="1054" spans="1:36" x14ac:dyDescent="0.15">
      <c r="A1054" s="9" t="str">
        <f t="shared" ca="1" si="530"/>
        <v/>
      </c>
      <c r="B1054" s="7" t="str">
        <f ca="1">IF(OFFSET(Buff!R$6,ROW()-6,0)="","",OFFSET(Buff!R$6,ROW()-6,0))</f>
        <v/>
      </c>
      <c r="C1054" s="7">
        <v>1</v>
      </c>
      <c r="D1054" s="7">
        <f t="shared" ca="1" si="531"/>
        <v>1</v>
      </c>
      <c r="E1054" s="10" t="str">
        <f t="shared" ca="1" si="532"/>
        <v/>
      </c>
      <c r="F1054" s="11" t="str">
        <f t="shared" ca="1" si="533"/>
        <v/>
      </c>
      <c r="G1054" s="11" t="str">
        <f t="shared" ca="1" si="534"/>
        <v/>
      </c>
      <c r="H1054" s="11" t="str">
        <f ca="1">IF(F1054="","",IFERROR(VLOOKUP(VALUE(F1054),'(辅)战斗时机表'!$A$4:$C$47,3,FALSE)&amp;IF(G1054="","","("&amp;G1054&amp;")"),"配置错误")&amp;IF(I1054="",""," 或 "))</f>
        <v/>
      </c>
      <c r="I1054" s="7" t="str">
        <f t="shared" ca="1" si="535"/>
        <v/>
      </c>
      <c r="J1054" s="7">
        <v>2</v>
      </c>
      <c r="K1054" s="7">
        <f t="shared" ca="1" si="536"/>
        <v>1</v>
      </c>
      <c r="L1054" s="10" t="str">
        <f t="shared" ca="1" si="537"/>
        <v/>
      </c>
      <c r="M1054" s="11" t="str">
        <f t="shared" ca="1" si="538"/>
        <v/>
      </c>
      <c r="N1054" s="11" t="str">
        <f t="shared" ca="1" si="539"/>
        <v/>
      </c>
      <c r="O1054" s="11" t="str">
        <f ca="1">IF(M1054="","",IFERROR(VLOOKUP(VALUE(M1054),'(辅)战斗时机表'!$A$4:$C$47,3,FALSE)&amp;IF(N1054="","","("&amp;N1054&amp;")"),"配置错误")&amp;IF(P1054="",""," 或 "))</f>
        <v/>
      </c>
      <c r="P1054" s="7" t="str">
        <f t="shared" ca="1" si="540"/>
        <v/>
      </c>
      <c r="Q1054" s="7">
        <v>3</v>
      </c>
      <c r="R1054" s="7">
        <f t="shared" ca="1" si="541"/>
        <v>1</v>
      </c>
      <c r="S1054" s="10" t="str">
        <f t="shared" ca="1" si="542"/>
        <v/>
      </c>
      <c r="T1054" s="11" t="str">
        <f t="shared" ca="1" si="543"/>
        <v/>
      </c>
      <c r="U1054" s="11" t="str">
        <f t="shared" ca="1" si="544"/>
        <v/>
      </c>
      <c r="V1054" s="11" t="str">
        <f ca="1">IF(T1054="","",IFERROR(VLOOKUP(VALUE(T1054),'(辅)战斗时机表'!$A$4:$C$47,3,FALSE)&amp;IF(U1054="","","("&amp;U1054&amp;")"),"配置错误")&amp;IF(W1054="",""," 或 "))</f>
        <v/>
      </c>
      <c r="W1054" s="7" t="str">
        <f t="shared" ca="1" si="545"/>
        <v/>
      </c>
      <c r="X1054" s="7">
        <v>4</v>
      </c>
      <c r="Y1054" s="7">
        <f t="shared" ca="1" si="546"/>
        <v>1</v>
      </c>
      <c r="Z1054" s="10" t="str">
        <f t="shared" ca="1" si="547"/>
        <v/>
      </c>
      <c r="AA1054" s="11" t="str">
        <f t="shared" ca="1" si="548"/>
        <v/>
      </c>
      <c r="AB1054" s="11" t="str">
        <f t="shared" ca="1" si="549"/>
        <v/>
      </c>
      <c r="AC1054" s="11" t="str">
        <f ca="1">IF(AA1054="","",IFERROR(VLOOKUP(VALUE(AA1054),'(辅)战斗时机表'!$A$4:$C$47,3,FALSE)&amp;IF(AB1054="","","("&amp;AB1054&amp;")"),"配置错误")&amp;IF(AD1054="",""," 或 "))</f>
        <v/>
      </c>
      <c r="AD1054" s="7" t="str">
        <f t="shared" ca="1" si="550"/>
        <v/>
      </c>
      <c r="AE1054" s="7">
        <v>5</v>
      </c>
      <c r="AF1054" s="7">
        <f t="shared" ca="1" si="551"/>
        <v>1</v>
      </c>
      <c r="AG1054" s="10" t="str">
        <f t="shared" ca="1" si="552"/>
        <v/>
      </c>
      <c r="AH1054" s="11" t="str">
        <f t="shared" ca="1" si="553"/>
        <v/>
      </c>
      <c r="AI1054" s="11" t="str">
        <f t="shared" ca="1" si="554"/>
        <v/>
      </c>
      <c r="AJ1054" s="11" t="str">
        <f ca="1">IF(AH1054="","",IFERROR(VLOOKUP(VALUE(AH1054),'(辅)战斗时机表'!$A$4:$C$47,3,FALSE)&amp;IF(AI1054="","","("&amp;AI1054&amp;")"),"配置错误")&amp;IF(AK1054="",""," 或 "))</f>
        <v/>
      </c>
    </row>
    <row r="1055" spans="1:36" x14ac:dyDescent="0.15">
      <c r="A1055" s="9" t="str">
        <f t="shared" ca="1" si="530"/>
        <v/>
      </c>
      <c r="B1055" s="7" t="str">
        <f ca="1">IF(OFFSET(Buff!R$6,ROW()-6,0)="","",OFFSET(Buff!R$6,ROW()-6,0))</f>
        <v/>
      </c>
      <c r="C1055" s="7">
        <v>1</v>
      </c>
      <c r="D1055" s="7">
        <f t="shared" ca="1" si="531"/>
        <v>1</v>
      </c>
      <c r="E1055" s="10" t="str">
        <f t="shared" ca="1" si="532"/>
        <v/>
      </c>
      <c r="F1055" s="11" t="str">
        <f t="shared" ca="1" si="533"/>
        <v/>
      </c>
      <c r="G1055" s="11" t="str">
        <f t="shared" ca="1" si="534"/>
        <v/>
      </c>
      <c r="H1055" s="11" t="str">
        <f ca="1">IF(F1055="","",IFERROR(VLOOKUP(VALUE(F1055),'(辅)战斗时机表'!$A$4:$C$47,3,FALSE)&amp;IF(G1055="","","("&amp;G1055&amp;")"),"配置错误")&amp;IF(I1055="",""," 或 "))</f>
        <v/>
      </c>
      <c r="I1055" s="7" t="str">
        <f t="shared" ca="1" si="535"/>
        <v/>
      </c>
      <c r="J1055" s="7">
        <v>2</v>
      </c>
      <c r="K1055" s="7">
        <f t="shared" ca="1" si="536"/>
        <v>1</v>
      </c>
      <c r="L1055" s="10" t="str">
        <f t="shared" ca="1" si="537"/>
        <v/>
      </c>
      <c r="M1055" s="11" t="str">
        <f t="shared" ca="1" si="538"/>
        <v/>
      </c>
      <c r="N1055" s="11" t="str">
        <f t="shared" ca="1" si="539"/>
        <v/>
      </c>
      <c r="O1055" s="11" t="str">
        <f ca="1">IF(M1055="","",IFERROR(VLOOKUP(VALUE(M1055),'(辅)战斗时机表'!$A$4:$C$47,3,FALSE)&amp;IF(N1055="","","("&amp;N1055&amp;")"),"配置错误")&amp;IF(P1055="",""," 或 "))</f>
        <v/>
      </c>
      <c r="P1055" s="7" t="str">
        <f t="shared" ca="1" si="540"/>
        <v/>
      </c>
      <c r="Q1055" s="7">
        <v>3</v>
      </c>
      <c r="R1055" s="7">
        <f t="shared" ca="1" si="541"/>
        <v>1</v>
      </c>
      <c r="S1055" s="10" t="str">
        <f t="shared" ca="1" si="542"/>
        <v/>
      </c>
      <c r="T1055" s="11" t="str">
        <f t="shared" ca="1" si="543"/>
        <v/>
      </c>
      <c r="U1055" s="11" t="str">
        <f t="shared" ca="1" si="544"/>
        <v/>
      </c>
      <c r="V1055" s="11" t="str">
        <f ca="1">IF(T1055="","",IFERROR(VLOOKUP(VALUE(T1055),'(辅)战斗时机表'!$A$4:$C$47,3,FALSE)&amp;IF(U1055="","","("&amp;U1055&amp;")"),"配置错误")&amp;IF(W1055="",""," 或 "))</f>
        <v/>
      </c>
      <c r="W1055" s="7" t="str">
        <f t="shared" ca="1" si="545"/>
        <v/>
      </c>
      <c r="X1055" s="7">
        <v>4</v>
      </c>
      <c r="Y1055" s="7">
        <f t="shared" ca="1" si="546"/>
        <v>1</v>
      </c>
      <c r="Z1055" s="10" t="str">
        <f t="shared" ca="1" si="547"/>
        <v/>
      </c>
      <c r="AA1055" s="11" t="str">
        <f t="shared" ca="1" si="548"/>
        <v/>
      </c>
      <c r="AB1055" s="11" t="str">
        <f t="shared" ca="1" si="549"/>
        <v/>
      </c>
      <c r="AC1055" s="11" t="str">
        <f ca="1">IF(AA1055="","",IFERROR(VLOOKUP(VALUE(AA1055),'(辅)战斗时机表'!$A$4:$C$47,3,FALSE)&amp;IF(AB1055="","","("&amp;AB1055&amp;")"),"配置错误")&amp;IF(AD1055="",""," 或 "))</f>
        <v/>
      </c>
      <c r="AD1055" s="7" t="str">
        <f t="shared" ca="1" si="550"/>
        <v/>
      </c>
      <c r="AE1055" s="7">
        <v>5</v>
      </c>
      <c r="AF1055" s="7">
        <f t="shared" ca="1" si="551"/>
        <v>1</v>
      </c>
      <c r="AG1055" s="10" t="str">
        <f t="shared" ca="1" si="552"/>
        <v/>
      </c>
      <c r="AH1055" s="11" t="str">
        <f t="shared" ca="1" si="553"/>
        <v/>
      </c>
      <c r="AI1055" s="11" t="str">
        <f t="shared" ca="1" si="554"/>
        <v/>
      </c>
      <c r="AJ1055" s="11" t="str">
        <f ca="1">IF(AH1055="","",IFERROR(VLOOKUP(VALUE(AH1055),'(辅)战斗时机表'!$A$4:$C$47,3,FALSE)&amp;IF(AI1055="","","("&amp;AI1055&amp;")"),"配置错误")&amp;IF(AK1055="",""," 或 "))</f>
        <v/>
      </c>
    </row>
    <row r="1056" spans="1:36" x14ac:dyDescent="0.15">
      <c r="A1056" s="9" t="str">
        <f t="shared" ca="1" si="530"/>
        <v/>
      </c>
      <c r="B1056" s="7" t="str">
        <f ca="1">IF(OFFSET(Buff!R$6,ROW()-6,0)="","",OFFSET(Buff!R$6,ROW()-6,0))</f>
        <v/>
      </c>
      <c r="C1056" s="7">
        <v>1</v>
      </c>
      <c r="D1056" s="7">
        <f t="shared" ca="1" si="531"/>
        <v>1</v>
      </c>
      <c r="E1056" s="10" t="str">
        <f t="shared" ca="1" si="532"/>
        <v/>
      </c>
      <c r="F1056" s="11" t="str">
        <f t="shared" ca="1" si="533"/>
        <v/>
      </c>
      <c r="G1056" s="11" t="str">
        <f t="shared" ca="1" si="534"/>
        <v/>
      </c>
      <c r="H1056" s="11" t="str">
        <f ca="1">IF(F1056="","",IFERROR(VLOOKUP(VALUE(F1056),'(辅)战斗时机表'!$A$4:$C$47,3,FALSE)&amp;IF(G1056="","","("&amp;G1056&amp;")"),"配置错误")&amp;IF(I1056="",""," 或 "))</f>
        <v/>
      </c>
      <c r="I1056" s="7" t="str">
        <f t="shared" ca="1" si="535"/>
        <v/>
      </c>
      <c r="J1056" s="7">
        <v>2</v>
      </c>
      <c r="K1056" s="7">
        <f t="shared" ca="1" si="536"/>
        <v>1</v>
      </c>
      <c r="L1056" s="10" t="str">
        <f t="shared" ca="1" si="537"/>
        <v/>
      </c>
      <c r="M1056" s="11" t="str">
        <f t="shared" ca="1" si="538"/>
        <v/>
      </c>
      <c r="N1056" s="11" t="str">
        <f t="shared" ca="1" si="539"/>
        <v/>
      </c>
      <c r="O1056" s="11" t="str">
        <f ca="1">IF(M1056="","",IFERROR(VLOOKUP(VALUE(M1056),'(辅)战斗时机表'!$A$4:$C$47,3,FALSE)&amp;IF(N1056="","","("&amp;N1056&amp;")"),"配置错误")&amp;IF(P1056="",""," 或 "))</f>
        <v/>
      </c>
      <c r="P1056" s="7" t="str">
        <f t="shared" ca="1" si="540"/>
        <v/>
      </c>
      <c r="Q1056" s="7">
        <v>3</v>
      </c>
      <c r="R1056" s="7">
        <f t="shared" ca="1" si="541"/>
        <v>1</v>
      </c>
      <c r="S1056" s="10" t="str">
        <f t="shared" ca="1" si="542"/>
        <v/>
      </c>
      <c r="T1056" s="11" t="str">
        <f t="shared" ca="1" si="543"/>
        <v/>
      </c>
      <c r="U1056" s="11" t="str">
        <f t="shared" ca="1" si="544"/>
        <v/>
      </c>
      <c r="V1056" s="11" t="str">
        <f ca="1">IF(T1056="","",IFERROR(VLOOKUP(VALUE(T1056),'(辅)战斗时机表'!$A$4:$C$47,3,FALSE)&amp;IF(U1056="","","("&amp;U1056&amp;")"),"配置错误")&amp;IF(W1056="",""," 或 "))</f>
        <v/>
      </c>
      <c r="W1056" s="7" t="str">
        <f t="shared" ca="1" si="545"/>
        <v/>
      </c>
      <c r="X1056" s="7">
        <v>4</v>
      </c>
      <c r="Y1056" s="7">
        <f t="shared" ca="1" si="546"/>
        <v>1</v>
      </c>
      <c r="Z1056" s="10" t="str">
        <f t="shared" ca="1" si="547"/>
        <v/>
      </c>
      <c r="AA1056" s="11" t="str">
        <f t="shared" ca="1" si="548"/>
        <v/>
      </c>
      <c r="AB1056" s="11" t="str">
        <f t="shared" ca="1" si="549"/>
        <v/>
      </c>
      <c r="AC1056" s="11" t="str">
        <f ca="1">IF(AA1056="","",IFERROR(VLOOKUP(VALUE(AA1056),'(辅)战斗时机表'!$A$4:$C$47,3,FALSE)&amp;IF(AB1056="","","("&amp;AB1056&amp;")"),"配置错误")&amp;IF(AD1056="",""," 或 "))</f>
        <v/>
      </c>
      <c r="AD1056" s="7" t="str">
        <f t="shared" ca="1" si="550"/>
        <v/>
      </c>
      <c r="AE1056" s="7">
        <v>5</v>
      </c>
      <c r="AF1056" s="7">
        <f t="shared" ca="1" si="551"/>
        <v>1</v>
      </c>
      <c r="AG1056" s="10" t="str">
        <f t="shared" ca="1" si="552"/>
        <v/>
      </c>
      <c r="AH1056" s="11" t="str">
        <f t="shared" ca="1" si="553"/>
        <v/>
      </c>
      <c r="AI1056" s="11" t="str">
        <f t="shared" ca="1" si="554"/>
        <v/>
      </c>
      <c r="AJ1056" s="11" t="str">
        <f ca="1">IF(AH1056="","",IFERROR(VLOOKUP(VALUE(AH1056),'(辅)战斗时机表'!$A$4:$C$47,3,FALSE)&amp;IF(AI1056="","","("&amp;AI1056&amp;")"),"配置错误")&amp;IF(AK1056="",""," 或 "))</f>
        <v/>
      </c>
    </row>
    <row r="1057" spans="1:36" x14ac:dyDescent="0.15">
      <c r="A1057" s="9" t="str">
        <f t="shared" ca="1" si="530"/>
        <v/>
      </c>
      <c r="B1057" s="7" t="str">
        <f ca="1">IF(OFFSET(Buff!R$6,ROW()-6,0)="","",OFFSET(Buff!R$6,ROW()-6,0))</f>
        <v/>
      </c>
      <c r="C1057" s="7">
        <v>1</v>
      </c>
      <c r="D1057" s="7">
        <f t="shared" ca="1" si="531"/>
        <v>1</v>
      </c>
      <c r="E1057" s="10" t="str">
        <f t="shared" ca="1" si="532"/>
        <v/>
      </c>
      <c r="F1057" s="11" t="str">
        <f t="shared" ca="1" si="533"/>
        <v/>
      </c>
      <c r="G1057" s="11" t="str">
        <f t="shared" ca="1" si="534"/>
        <v/>
      </c>
      <c r="H1057" s="11" t="str">
        <f ca="1">IF(F1057="","",IFERROR(VLOOKUP(VALUE(F1057),'(辅)战斗时机表'!$A$4:$C$47,3,FALSE)&amp;IF(G1057="","","("&amp;G1057&amp;")"),"配置错误")&amp;IF(I1057="",""," 或 "))</f>
        <v/>
      </c>
      <c r="I1057" s="7" t="str">
        <f t="shared" ca="1" si="535"/>
        <v/>
      </c>
      <c r="J1057" s="7">
        <v>2</v>
      </c>
      <c r="K1057" s="7">
        <f t="shared" ca="1" si="536"/>
        <v>1</v>
      </c>
      <c r="L1057" s="10" t="str">
        <f t="shared" ca="1" si="537"/>
        <v/>
      </c>
      <c r="M1057" s="11" t="str">
        <f t="shared" ca="1" si="538"/>
        <v/>
      </c>
      <c r="N1057" s="11" t="str">
        <f t="shared" ca="1" si="539"/>
        <v/>
      </c>
      <c r="O1057" s="11" t="str">
        <f ca="1">IF(M1057="","",IFERROR(VLOOKUP(VALUE(M1057),'(辅)战斗时机表'!$A$4:$C$47,3,FALSE)&amp;IF(N1057="","","("&amp;N1057&amp;")"),"配置错误")&amp;IF(P1057="",""," 或 "))</f>
        <v/>
      </c>
      <c r="P1057" s="7" t="str">
        <f t="shared" ca="1" si="540"/>
        <v/>
      </c>
      <c r="Q1057" s="7">
        <v>3</v>
      </c>
      <c r="R1057" s="7">
        <f t="shared" ca="1" si="541"/>
        <v>1</v>
      </c>
      <c r="S1057" s="10" t="str">
        <f t="shared" ca="1" si="542"/>
        <v/>
      </c>
      <c r="T1057" s="11" t="str">
        <f t="shared" ca="1" si="543"/>
        <v/>
      </c>
      <c r="U1057" s="11" t="str">
        <f t="shared" ca="1" si="544"/>
        <v/>
      </c>
      <c r="V1057" s="11" t="str">
        <f ca="1">IF(T1057="","",IFERROR(VLOOKUP(VALUE(T1057),'(辅)战斗时机表'!$A$4:$C$47,3,FALSE)&amp;IF(U1057="","","("&amp;U1057&amp;")"),"配置错误")&amp;IF(W1057="",""," 或 "))</f>
        <v/>
      </c>
      <c r="W1057" s="7" t="str">
        <f t="shared" ca="1" si="545"/>
        <v/>
      </c>
      <c r="X1057" s="7">
        <v>4</v>
      </c>
      <c r="Y1057" s="7">
        <f t="shared" ca="1" si="546"/>
        <v>1</v>
      </c>
      <c r="Z1057" s="10" t="str">
        <f t="shared" ca="1" si="547"/>
        <v/>
      </c>
      <c r="AA1057" s="11" t="str">
        <f t="shared" ca="1" si="548"/>
        <v/>
      </c>
      <c r="AB1057" s="11" t="str">
        <f t="shared" ca="1" si="549"/>
        <v/>
      </c>
      <c r="AC1057" s="11" t="str">
        <f ca="1">IF(AA1057="","",IFERROR(VLOOKUP(VALUE(AA1057),'(辅)战斗时机表'!$A$4:$C$47,3,FALSE)&amp;IF(AB1057="","","("&amp;AB1057&amp;")"),"配置错误")&amp;IF(AD1057="",""," 或 "))</f>
        <v/>
      </c>
      <c r="AD1057" s="7" t="str">
        <f t="shared" ca="1" si="550"/>
        <v/>
      </c>
      <c r="AE1057" s="7">
        <v>5</v>
      </c>
      <c r="AF1057" s="7">
        <f t="shared" ca="1" si="551"/>
        <v>1</v>
      </c>
      <c r="AG1057" s="10" t="str">
        <f t="shared" ca="1" si="552"/>
        <v/>
      </c>
      <c r="AH1057" s="11" t="str">
        <f t="shared" ca="1" si="553"/>
        <v/>
      </c>
      <c r="AI1057" s="11" t="str">
        <f t="shared" ca="1" si="554"/>
        <v/>
      </c>
      <c r="AJ1057" s="11" t="str">
        <f ca="1">IF(AH1057="","",IFERROR(VLOOKUP(VALUE(AH1057),'(辅)战斗时机表'!$A$4:$C$47,3,FALSE)&amp;IF(AI1057="","","("&amp;AI1057&amp;")"),"配置错误")&amp;IF(AK1057="",""," 或 "))</f>
        <v/>
      </c>
    </row>
    <row r="1058" spans="1:36" x14ac:dyDescent="0.15">
      <c r="A1058" s="9" t="str">
        <f t="shared" ca="1" si="530"/>
        <v/>
      </c>
      <c r="B1058" s="7" t="str">
        <f ca="1">IF(OFFSET(Buff!R$6,ROW()-6,0)="","",OFFSET(Buff!R$6,ROW()-6,0))</f>
        <v/>
      </c>
      <c r="C1058" s="7">
        <v>1</v>
      </c>
      <c r="D1058" s="7">
        <f t="shared" ca="1" si="531"/>
        <v>1</v>
      </c>
      <c r="E1058" s="10" t="str">
        <f t="shared" ca="1" si="532"/>
        <v/>
      </c>
      <c r="F1058" s="11" t="str">
        <f t="shared" ca="1" si="533"/>
        <v/>
      </c>
      <c r="G1058" s="11" t="str">
        <f t="shared" ca="1" si="534"/>
        <v/>
      </c>
      <c r="H1058" s="11" t="str">
        <f ca="1">IF(F1058="","",IFERROR(VLOOKUP(VALUE(F1058),'(辅)战斗时机表'!$A$4:$C$47,3,FALSE)&amp;IF(G1058="","","("&amp;G1058&amp;")"),"配置错误")&amp;IF(I1058="",""," 或 "))</f>
        <v/>
      </c>
      <c r="I1058" s="7" t="str">
        <f t="shared" ca="1" si="535"/>
        <v/>
      </c>
      <c r="J1058" s="7">
        <v>2</v>
      </c>
      <c r="K1058" s="7">
        <f t="shared" ca="1" si="536"/>
        <v>1</v>
      </c>
      <c r="L1058" s="10" t="str">
        <f t="shared" ca="1" si="537"/>
        <v/>
      </c>
      <c r="M1058" s="11" t="str">
        <f t="shared" ca="1" si="538"/>
        <v/>
      </c>
      <c r="N1058" s="11" t="str">
        <f t="shared" ca="1" si="539"/>
        <v/>
      </c>
      <c r="O1058" s="11" t="str">
        <f ca="1">IF(M1058="","",IFERROR(VLOOKUP(VALUE(M1058),'(辅)战斗时机表'!$A$4:$C$47,3,FALSE)&amp;IF(N1058="","","("&amp;N1058&amp;")"),"配置错误")&amp;IF(P1058="",""," 或 "))</f>
        <v/>
      </c>
      <c r="P1058" s="7" t="str">
        <f t="shared" ca="1" si="540"/>
        <v/>
      </c>
      <c r="Q1058" s="7">
        <v>3</v>
      </c>
      <c r="R1058" s="7">
        <f t="shared" ca="1" si="541"/>
        <v>1</v>
      </c>
      <c r="S1058" s="10" t="str">
        <f t="shared" ca="1" si="542"/>
        <v/>
      </c>
      <c r="T1058" s="11" t="str">
        <f t="shared" ca="1" si="543"/>
        <v/>
      </c>
      <c r="U1058" s="11" t="str">
        <f t="shared" ca="1" si="544"/>
        <v/>
      </c>
      <c r="V1058" s="11" t="str">
        <f ca="1">IF(T1058="","",IFERROR(VLOOKUP(VALUE(T1058),'(辅)战斗时机表'!$A$4:$C$47,3,FALSE)&amp;IF(U1058="","","("&amp;U1058&amp;")"),"配置错误")&amp;IF(W1058="",""," 或 "))</f>
        <v/>
      </c>
      <c r="W1058" s="7" t="str">
        <f t="shared" ca="1" si="545"/>
        <v/>
      </c>
      <c r="X1058" s="7">
        <v>4</v>
      </c>
      <c r="Y1058" s="7">
        <f t="shared" ca="1" si="546"/>
        <v>1</v>
      </c>
      <c r="Z1058" s="10" t="str">
        <f t="shared" ca="1" si="547"/>
        <v/>
      </c>
      <c r="AA1058" s="11" t="str">
        <f t="shared" ca="1" si="548"/>
        <v/>
      </c>
      <c r="AB1058" s="11" t="str">
        <f t="shared" ca="1" si="549"/>
        <v/>
      </c>
      <c r="AC1058" s="11" t="str">
        <f ca="1">IF(AA1058="","",IFERROR(VLOOKUP(VALUE(AA1058),'(辅)战斗时机表'!$A$4:$C$47,3,FALSE)&amp;IF(AB1058="","","("&amp;AB1058&amp;")"),"配置错误")&amp;IF(AD1058="",""," 或 "))</f>
        <v/>
      </c>
      <c r="AD1058" s="7" t="str">
        <f t="shared" ca="1" si="550"/>
        <v/>
      </c>
      <c r="AE1058" s="7">
        <v>5</v>
      </c>
      <c r="AF1058" s="7">
        <f t="shared" ca="1" si="551"/>
        <v>1</v>
      </c>
      <c r="AG1058" s="10" t="str">
        <f t="shared" ca="1" si="552"/>
        <v/>
      </c>
      <c r="AH1058" s="11" t="str">
        <f t="shared" ca="1" si="553"/>
        <v/>
      </c>
      <c r="AI1058" s="11" t="str">
        <f t="shared" ca="1" si="554"/>
        <v/>
      </c>
      <c r="AJ1058" s="11" t="str">
        <f ca="1">IF(AH1058="","",IFERROR(VLOOKUP(VALUE(AH1058),'(辅)战斗时机表'!$A$4:$C$47,3,FALSE)&amp;IF(AI1058="","","("&amp;AI1058&amp;")"),"配置错误")&amp;IF(AK1058="",""," 或 "))</f>
        <v/>
      </c>
    </row>
    <row r="1059" spans="1:36" x14ac:dyDescent="0.15">
      <c r="A1059" s="9" t="str">
        <f t="shared" ca="1" si="530"/>
        <v/>
      </c>
      <c r="B1059" s="7" t="str">
        <f ca="1">IF(OFFSET(Buff!R$6,ROW()-6,0)="","",OFFSET(Buff!R$6,ROW()-6,0))</f>
        <v/>
      </c>
      <c r="C1059" s="7">
        <v>1</v>
      </c>
      <c r="D1059" s="7">
        <f t="shared" ca="1" si="531"/>
        <v>1</v>
      </c>
      <c r="E1059" s="10" t="str">
        <f t="shared" ca="1" si="532"/>
        <v/>
      </c>
      <c r="F1059" s="11" t="str">
        <f t="shared" ca="1" si="533"/>
        <v/>
      </c>
      <c r="G1059" s="11" t="str">
        <f t="shared" ca="1" si="534"/>
        <v/>
      </c>
      <c r="H1059" s="11" t="str">
        <f ca="1">IF(F1059="","",IFERROR(VLOOKUP(VALUE(F1059),'(辅)战斗时机表'!$A$4:$C$47,3,FALSE)&amp;IF(G1059="","","("&amp;G1059&amp;")"),"配置错误")&amp;IF(I1059="",""," 或 "))</f>
        <v/>
      </c>
      <c r="I1059" s="7" t="str">
        <f t="shared" ca="1" si="535"/>
        <v/>
      </c>
      <c r="J1059" s="7">
        <v>2</v>
      </c>
      <c r="K1059" s="7">
        <f t="shared" ca="1" si="536"/>
        <v>1</v>
      </c>
      <c r="L1059" s="10" t="str">
        <f t="shared" ca="1" si="537"/>
        <v/>
      </c>
      <c r="M1059" s="11" t="str">
        <f t="shared" ca="1" si="538"/>
        <v/>
      </c>
      <c r="N1059" s="11" t="str">
        <f t="shared" ca="1" si="539"/>
        <v/>
      </c>
      <c r="O1059" s="11" t="str">
        <f ca="1">IF(M1059="","",IFERROR(VLOOKUP(VALUE(M1059),'(辅)战斗时机表'!$A$4:$C$47,3,FALSE)&amp;IF(N1059="","","("&amp;N1059&amp;")"),"配置错误")&amp;IF(P1059="",""," 或 "))</f>
        <v/>
      </c>
      <c r="P1059" s="7" t="str">
        <f t="shared" ca="1" si="540"/>
        <v/>
      </c>
      <c r="Q1059" s="7">
        <v>3</v>
      </c>
      <c r="R1059" s="7">
        <f t="shared" ca="1" si="541"/>
        <v>1</v>
      </c>
      <c r="S1059" s="10" t="str">
        <f t="shared" ca="1" si="542"/>
        <v/>
      </c>
      <c r="T1059" s="11" t="str">
        <f t="shared" ca="1" si="543"/>
        <v/>
      </c>
      <c r="U1059" s="11" t="str">
        <f t="shared" ca="1" si="544"/>
        <v/>
      </c>
      <c r="V1059" s="11" t="str">
        <f ca="1">IF(T1059="","",IFERROR(VLOOKUP(VALUE(T1059),'(辅)战斗时机表'!$A$4:$C$47,3,FALSE)&amp;IF(U1059="","","("&amp;U1059&amp;")"),"配置错误")&amp;IF(W1059="",""," 或 "))</f>
        <v/>
      </c>
      <c r="W1059" s="7" t="str">
        <f t="shared" ca="1" si="545"/>
        <v/>
      </c>
      <c r="X1059" s="7">
        <v>4</v>
      </c>
      <c r="Y1059" s="7">
        <f t="shared" ca="1" si="546"/>
        <v>1</v>
      </c>
      <c r="Z1059" s="10" t="str">
        <f t="shared" ca="1" si="547"/>
        <v/>
      </c>
      <c r="AA1059" s="11" t="str">
        <f t="shared" ca="1" si="548"/>
        <v/>
      </c>
      <c r="AB1059" s="11" t="str">
        <f t="shared" ca="1" si="549"/>
        <v/>
      </c>
      <c r="AC1059" s="11" t="str">
        <f ca="1">IF(AA1059="","",IFERROR(VLOOKUP(VALUE(AA1059),'(辅)战斗时机表'!$A$4:$C$47,3,FALSE)&amp;IF(AB1059="","","("&amp;AB1059&amp;")"),"配置错误")&amp;IF(AD1059="",""," 或 "))</f>
        <v/>
      </c>
      <c r="AD1059" s="7" t="str">
        <f t="shared" ca="1" si="550"/>
        <v/>
      </c>
      <c r="AE1059" s="7">
        <v>5</v>
      </c>
      <c r="AF1059" s="7">
        <f t="shared" ca="1" si="551"/>
        <v>1</v>
      </c>
      <c r="AG1059" s="10" t="str">
        <f t="shared" ca="1" si="552"/>
        <v/>
      </c>
      <c r="AH1059" s="11" t="str">
        <f t="shared" ca="1" si="553"/>
        <v/>
      </c>
      <c r="AI1059" s="11" t="str">
        <f t="shared" ca="1" si="554"/>
        <v/>
      </c>
      <c r="AJ1059" s="11" t="str">
        <f ca="1">IF(AH1059="","",IFERROR(VLOOKUP(VALUE(AH1059),'(辅)战斗时机表'!$A$4:$C$47,3,FALSE)&amp;IF(AI1059="","","("&amp;AI1059&amp;")"),"配置错误")&amp;IF(AK1059="",""," 或 "))</f>
        <v/>
      </c>
    </row>
    <row r="1060" spans="1:36" x14ac:dyDescent="0.15">
      <c r="A1060" s="9" t="str">
        <f t="shared" ca="1" si="530"/>
        <v/>
      </c>
      <c r="B1060" s="7" t="str">
        <f ca="1">IF(OFFSET(Buff!R$6,ROW()-6,0)="","",OFFSET(Buff!R$6,ROW()-6,0))</f>
        <v/>
      </c>
      <c r="C1060" s="7">
        <v>1</v>
      </c>
      <c r="D1060" s="7">
        <f t="shared" ca="1" si="531"/>
        <v>1</v>
      </c>
      <c r="E1060" s="10" t="str">
        <f t="shared" ca="1" si="532"/>
        <v/>
      </c>
      <c r="F1060" s="11" t="str">
        <f t="shared" ca="1" si="533"/>
        <v/>
      </c>
      <c r="G1060" s="11" t="str">
        <f t="shared" ca="1" si="534"/>
        <v/>
      </c>
      <c r="H1060" s="11" t="str">
        <f ca="1">IF(F1060="","",IFERROR(VLOOKUP(VALUE(F1060),'(辅)战斗时机表'!$A$4:$C$47,3,FALSE)&amp;IF(G1060="","","("&amp;G1060&amp;")"),"配置错误")&amp;IF(I1060="",""," 或 "))</f>
        <v/>
      </c>
      <c r="I1060" s="7" t="str">
        <f t="shared" ca="1" si="535"/>
        <v/>
      </c>
      <c r="J1060" s="7">
        <v>2</v>
      </c>
      <c r="K1060" s="7">
        <f t="shared" ca="1" si="536"/>
        <v>1</v>
      </c>
      <c r="L1060" s="10" t="str">
        <f t="shared" ca="1" si="537"/>
        <v/>
      </c>
      <c r="M1060" s="11" t="str">
        <f t="shared" ca="1" si="538"/>
        <v/>
      </c>
      <c r="N1060" s="11" t="str">
        <f t="shared" ca="1" si="539"/>
        <v/>
      </c>
      <c r="O1060" s="11" t="str">
        <f ca="1">IF(M1060="","",IFERROR(VLOOKUP(VALUE(M1060),'(辅)战斗时机表'!$A$4:$C$47,3,FALSE)&amp;IF(N1060="","","("&amp;N1060&amp;")"),"配置错误")&amp;IF(P1060="",""," 或 "))</f>
        <v/>
      </c>
      <c r="P1060" s="7" t="str">
        <f t="shared" ca="1" si="540"/>
        <v/>
      </c>
      <c r="Q1060" s="7">
        <v>3</v>
      </c>
      <c r="R1060" s="7">
        <f t="shared" ca="1" si="541"/>
        <v>1</v>
      </c>
      <c r="S1060" s="10" t="str">
        <f t="shared" ca="1" si="542"/>
        <v/>
      </c>
      <c r="T1060" s="11" t="str">
        <f t="shared" ca="1" si="543"/>
        <v/>
      </c>
      <c r="U1060" s="11" t="str">
        <f t="shared" ca="1" si="544"/>
        <v/>
      </c>
      <c r="V1060" s="11" t="str">
        <f ca="1">IF(T1060="","",IFERROR(VLOOKUP(VALUE(T1060),'(辅)战斗时机表'!$A$4:$C$47,3,FALSE)&amp;IF(U1060="","","("&amp;U1060&amp;")"),"配置错误")&amp;IF(W1060="",""," 或 "))</f>
        <v/>
      </c>
      <c r="W1060" s="7" t="str">
        <f t="shared" ca="1" si="545"/>
        <v/>
      </c>
      <c r="X1060" s="7">
        <v>4</v>
      </c>
      <c r="Y1060" s="7">
        <f t="shared" ca="1" si="546"/>
        <v>1</v>
      </c>
      <c r="Z1060" s="10" t="str">
        <f t="shared" ca="1" si="547"/>
        <v/>
      </c>
      <c r="AA1060" s="11" t="str">
        <f t="shared" ca="1" si="548"/>
        <v/>
      </c>
      <c r="AB1060" s="11" t="str">
        <f t="shared" ca="1" si="549"/>
        <v/>
      </c>
      <c r="AC1060" s="11" t="str">
        <f ca="1">IF(AA1060="","",IFERROR(VLOOKUP(VALUE(AA1060),'(辅)战斗时机表'!$A$4:$C$47,3,FALSE)&amp;IF(AB1060="","","("&amp;AB1060&amp;")"),"配置错误")&amp;IF(AD1060="",""," 或 "))</f>
        <v/>
      </c>
      <c r="AD1060" s="7" t="str">
        <f t="shared" ca="1" si="550"/>
        <v/>
      </c>
      <c r="AE1060" s="7">
        <v>5</v>
      </c>
      <c r="AF1060" s="7">
        <f t="shared" ca="1" si="551"/>
        <v>1</v>
      </c>
      <c r="AG1060" s="10" t="str">
        <f t="shared" ca="1" si="552"/>
        <v/>
      </c>
      <c r="AH1060" s="11" t="str">
        <f t="shared" ca="1" si="553"/>
        <v/>
      </c>
      <c r="AI1060" s="11" t="str">
        <f t="shared" ca="1" si="554"/>
        <v/>
      </c>
      <c r="AJ1060" s="11" t="str">
        <f ca="1">IF(AH1060="","",IFERROR(VLOOKUP(VALUE(AH1060),'(辅)战斗时机表'!$A$4:$C$47,3,FALSE)&amp;IF(AI1060="","","("&amp;AI1060&amp;")"),"配置错误")&amp;IF(AK1060="",""," 或 "))</f>
        <v/>
      </c>
    </row>
    <row r="1061" spans="1:36" x14ac:dyDescent="0.15">
      <c r="A1061" s="9" t="str">
        <f t="shared" ca="1" si="530"/>
        <v/>
      </c>
      <c r="B1061" s="7" t="str">
        <f ca="1">IF(OFFSET(Buff!R$6,ROW()-6,0)="","",OFFSET(Buff!R$6,ROW()-6,0))</f>
        <v/>
      </c>
      <c r="C1061" s="7">
        <v>1</v>
      </c>
      <c r="D1061" s="7">
        <f t="shared" ca="1" si="531"/>
        <v>1</v>
      </c>
      <c r="E1061" s="10" t="str">
        <f t="shared" ca="1" si="532"/>
        <v/>
      </c>
      <c r="F1061" s="11" t="str">
        <f t="shared" ca="1" si="533"/>
        <v/>
      </c>
      <c r="G1061" s="11" t="str">
        <f t="shared" ca="1" si="534"/>
        <v/>
      </c>
      <c r="H1061" s="11" t="str">
        <f ca="1">IF(F1061="","",IFERROR(VLOOKUP(VALUE(F1061),'(辅)战斗时机表'!$A$4:$C$47,3,FALSE)&amp;IF(G1061="","","("&amp;G1061&amp;")"),"配置错误")&amp;IF(I1061="",""," 或 "))</f>
        <v/>
      </c>
      <c r="I1061" s="7" t="str">
        <f t="shared" ca="1" si="535"/>
        <v/>
      </c>
      <c r="J1061" s="7">
        <v>2</v>
      </c>
      <c r="K1061" s="7">
        <f t="shared" ca="1" si="536"/>
        <v>1</v>
      </c>
      <c r="L1061" s="10" t="str">
        <f t="shared" ca="1" si="537"/>
        <v/>
      </c>
      <c r="M1061" s="11" t="str">
        <f t="shared" ca="1" si="538"/>
        <v/>
      </c>
      <c r="N1061" s="11" t="str">
        <f t="shared" ca="1" si="539"/>
        <v/>
      </c>
      <c r="O1061" s="11" t="str">
        <f ca="1">IF(M1061="","",IFERROR(VLOOKUP(VALUE(M1061),'(辅)战斗时机表'!$A$4:$C$47,3,FALSE)&amp;IF(N1061="","","("&amp;N1061&amp;")"),"配置错误")&amp;IF(P1061="",""," 或 "))</f>
        <v/>
      </c>
      <c r="P1061" s="7" t="str">
        <f t="shared" ca="1" si="540"/>
        <v/>
      </c>
      <c r="Q1061" s="7">
        <v>3</v>
      </c>
      <c r="R1061" s="7">
        <f t="shared" ca="1" si="541"/>
        <v>1</v>
      </c>
      <c r="S1061" s="10" t="str">
        <f t="shared" ca="1" si="542"/>
        <v/>
      </c>
      <c r="T1061" s="11" t="str">
        <f t="shared" ca="1" si="543"/>
        <v/>
      </c>
      <c r="U1061" s="11" t="str">
        <f t="shared" ca="1" si="544"/>
        <v/>
      </c>
      <c r="V1061" s="11" t="str">
        <f ca="1">IF(T1061="","",IFERROR(VLOOKUP(VALUE(T1061),'(辅)战斗时机表'!$A$4:$C$47,3,FALSE)&amp;IF(U1061="","","("&amp;U1061&amp;")"),"配置错误")&amp;IF(W1061="",""," 或 "))</f>
        <v/>
      </c>
      <c r="W1061" s="7" t="str">
        <f t="shared" ca="1" si="545"/>
        <v/>
      </c>
      <c r="X1061" s="7">
        <v>4</v>
      </c>
      <c r="Y1061" s="7">
        <f t="shared" ca="1" si="546"/>
        <v>1</v>
      </c>
      <c r="Z1061" s="10" t="str">
        <f t="shared" ca="1" si="547"/>
        <v/>
      </c>
      <c r="AA1061" s="11" t="str">
        <f t="shared" ca="1" si="548"/>
        <v/>
      </c>
      <c r="AB1061" s="11" t="str">
        <f t="shared" ca="1" si="549"/>
        <v/>
      </c>
      <c r="AC1061" s="11" t="str">
        <f ca="1">IF(AA1061="","",IFERROR(VLOOKUP(VALUE(AA1061),'(辅)战斗时机表'!$A$4:$C$47,3,FALSE)&amp;IF(AB1061="","","("&amp;AB1061&amp;")"),"配置错误")&amp;IF(AD1061="",""," 或 "))</f>
        <v/>
      </c>
      <c r="AD1061" s="7" t="str">
        <f t="shared" ca="1" si="550"/>
        <v/>
      </c>
      <c r="AE1061" s="7">
        <v>5</v>
      </c>
      <c r="AF1061" s="7">
        <f t="shared" ca="1" si="551"/>
        <v>1</v>
      </c>
      <c r="AG1061" s="10" t="str">
        <f t="shared" ca="1" si="552"/>
        <v/>
      </c>
      <c r="AH1061" s="11" t="str">
        <f t="shared" ca="1" si="553"/>
        <v/>
      </c>
      <c r="AI1061" s="11" t="str">
        <f t="shared" ca="1" si="554"/>
        <v/>
      </c>
      <c r="AJ1061" s="11" t="str">
        <f ca="1">IF(AH1061="","",IFERROR(VLOOKUP(VALUE(AH1061),'(辅)战斗时机表'!$A$4:$C$47,3,FALSE)&amp;IF(AI1061="","","("&amp;AI1061&amp;")"),"配置错误")&amp;IF(AK1061="",""," 或 "))</f>
        <v/>
      </c>
    </row>
    <row r="1062" spans="1:36" x14ac:dyDescent="0.15">
      <c r="A1062" s="9" t="str">
        <f t="shared" ca="1" si="530"/>
        <v/>
      </c>
      <c r="B1062" s="7" t="str">
        <f ca="1">IF(OFFSET(Buff!R$6,ROW()-6,0)="","",OFFSET(Buff!R$6,ROW()-6,0))</f>
        <v/>
      </c>
      <c r="C1062" s="7">
        <v>1</v>
      </c>
      <c r="D1062" s="7">
        <f t="shared" ca="1" si="531"/>
        <v>1</v>
      </c>
      <c r="E1062" s="10" t="str">
        <f t="shared" ca="1" si="532"/>
        <v/>
      </c>
      <c r="F1062" s="11" t="str">
        <f t="shared" ca="1" si="533"/>
        <v/>
      </c>
      <c r="G1062" s="11" t="str">
        <f t="shared" ca="1" si="534"/>
        <v/>
      </c>
      <c r="H1062" s="11" t="str">
        <f ca="1">IF(F1062="","",IFERROR(VLOOKUP(VALUE(F1062),'(辅)战斗时机表'!$A$4:$C$47,3,FALSE)&amp;IF(G1062="","","("&amp;G1062&amp;")"),"配置错误")&amp;IF(I1062="",""," 或 "))</f>
        <v/>
      </c>
      <c r="I1062" s="7" t="str">
        <f t="shared" ca="1" si="535"/>
        <v/>
      </c>
      <c r="J1062" s="7">
        <v>2</v>
      </c>
      <c r="K1062" s="7">
        <f t="shared" ca="1" si="536"/>
        <v>1</v>
      </c>
      <c r="L1062" s="10" t="str">
        <f t="shared" ca="1" si="537"/>
        <v/>
      </c>
      <c r="M1062" s="11" t="str">
        <f t="shared" ca="1" si="538"/>
        <v/>
      </c>
      <c r="N1062" s="11" t="str">
        <f t="shared" ca="1" si="539"/>
        <v/>
      </c>
      <c r="O1062" s="11" t="str">
        <f ca="1">IF(M1062="","",IFERROR(VLOOKUP(VALUE(M1062),'(辅)战斗时机表'!$A$4:$C$47,3,FALSE)&amp;IF(N1062="","","("&amp;N1062&amp;")"),"配置错误")&amp;IF(P1062="",""," 或 "))</f>
        <v/>
      </c>
      <c r="P1062" s="7" t="str">
        <f t="shared" ca="1" si="540"/>
        <v/>
      </c>
      <c r="Q1062" s="7">
        <v>3</v>
      </c>
      <c r="R1062" s="7">
        <f t="shared" ca="1" si="541"/>
        <v>1</v>
      </c>
      <c r="S1062" s="10" t="str">
        <f t="shared" ca="1" si="542"/>
        <v/>
      </c>
      <c r="T1062" s="11" t="str">
        <f t="shared" ca="1" si="543"/>
        <v/>
      </c>
      <c r="U1062" s="11" t="str">
        <f t="shared" ca="1" si="544"/>
        <v/>
      </c>
      <c r="V1062" s="11" t="str">
        <f ca="1">IF(T1062="","",IFERROR(VLOOKUP(VALUE(T1062),'(辅)战斗时机表'!$A$4:$C$47,3,FALSE)&amp;IF(U1062="","","("&amp;U1062&amp;")"),"配置错误")&amp;IF(W1062="",""," 或 "))</f>
        <v/>
      </c>
      <c r="W1062" s="7" t="str">
        <f t="shared" ca="1" si="545"/>
        <v/>
      </c>
      <c r="X1062" s="7">
        <v>4</v>
      </c>
      <c r="Y1062" s="7">
        <f t="shared" ca="1" si="546"/>
        <v>1</v>
      </c>
      <c r="Z1062" s="10" t="str">
        <f t="shared" ca="1" si="547"/>
        <v/>
      </c>
      <c r="AA1062" s="11" t="str">
        <f t="shared" ca="1" si="548"/>
        <v/>
      </c>
      <c r="AB1062" s="11" t="str">
        <f t="shared" ca="1" si="549"/>
        <v/>
      </c>
      <c r="AC1062" s="11" t="str">
        <f ca="1">IF(AA1062="","",IFERROR(VLOOKUP(VALUE(AA1062),'(辅)战斗时机表'!$A$4:$C$47,3,FALSE)&amp;IF(AB1062="","","("&amp;AB1062&amp;")"),"配置错误")&amp;IF(AD1062="",""," 或 "))</f>
        <v/>
      </c>
      <c r="AD1062" s="7" t="str">
        <f t="shared" ca="1" si="550"/>
        <v/>
      </c>
      <c r="AE1062" s="7">
        <v>5</v>
      </c>
      <c r="AF1062" s="7">
        <f t="shared" ca="1" si="551"/>
        <v>1</v>
      </c>
      <c r="AG1062" s="10" t="str">
        <f t="shared" ca="1" si="552"/>
        <v/>
      </c>
      <c r="AH1062" s="11" t="str">
        <f t="shared" ca="1" si="553"/>
        <v/>
      </c>
      <c r="AI1062" s="11" t="str">
        <f t="shared" ca="1" si="554"/>
        <v/>
      </c>
      <c r="AJ1062" s="11" t="str">
        <f ca="1">IF(AH1062="","",IFERROR(VLOOKUP(VALUE(AH1062),'(辅)战斗时机表'!$A$4:$C$47,3,FALSE)&amp;IF(AI1062="","","("&amp;AI1062&amp;")"),"配置错误")&amp;IF(AK1062="",""," 或 "))</f>
        <v/>
      </c>
    </row>
    <row r="1063" spans="1:36" x14ac:dyDescent="0.15">
      <c r="A1063" s="9" t="str">
        <f t="shared" ca="1" si="530"/>
        <v/>
      </c>
      <c r="B1063" s="7" t="str">
        <f ca="1">IF(OFFSET(Buff!R$6,ROW()-6,0)="","",OFFSET(Buff!R$6,ROW()-6,0))</f>
        <v/>
      </c>
      <c r="C1063" s="7">
        <v>1</v>
      </c>
      <c r="D1063" s="7">
        <f t="shared" ca="1" si="531"/>
        <v>1</v>
      </c>
      <c r="E1063" s="10" t="str">
        <f t="shared" ca="1" si="532"/>
        <v/>
      </c>
      <c r="F1063" s="11" t="str">
        <f t="shared" ca="1" si="533"/>
        <v/>
      </c>
      <c r="G1063" s="11" t="str">
        <f t="shared" ca="1" si="534"/>
        <v/>
      </c>
      <c r="H1063" s="11" t="str">
        <f ca="1">IF(F1063="","",IFERROR(VLOOKUP(VALUE(F1063),'(辅)战斗时机表'!$A$4:$C$47,3,FALSE)&amp;IF(G1063="","","("&amp;G1063&amp;")"),"配置错误")&amp;IF(I1063="",""," 或 "))</f>
        <v/>
      </c>
      <c r="I1063" s="7" t="str">
        <f t="shared" ca="1" si="535"/>
        <v/>
      </c>
      <c r="J1063" s="7">
        <v>2</v>
      </c>
      <c r="K1063" s="7">
        <f t="shared" ca="1" si="536"/>
        <v>1</v>
      </c>
      <c r="L1063" s="10" t="str">
        <f t="shared" ca="1" si="537"/>
        <v/>
      </c>
      <c r="M1063" s="11" t="str">
        <f t="shared" ca="1" si="538"/>
        <v/>
      </c>
      <c r="N1063" s="11" t="str">
        <f t="shared" ca="1" si="539"/>
        <v/>
      </c>
      <c r="O1063" s="11" t="str">
        <f ca="1">IF(M1063="","",IFERROR(VLOOKUP(VALUE(M1063),'(辅)战斗时机表'!$A$4:$C$47,3,FALSE)&amp;IF(N1063="","","("&amp;N1063&amp;")"),"配置错误")&amp;IF(P1063="",""," 或 "))</f>
        <v/>
      </c>
      <c r="P1063" s="7" t="str">
        <f t="shared" ca="1" si="540"/>
        <v/>
      </c>
      <c r="Q1063" s="7">
        <v>3</v>
      </c>
      <c r="R1063" s="7">
        <f t="shared" ca="1" si="541"/>
        <v>1</v>
      </c>
      <c r="S1063" s="10" t="str">
        <f t="shared" ca="1" si="542"/>
        <v/>
      </c>
      <c r="T1063" s="11" t="str">
        <f t="shared" ca="1" si="543"/>
        <v/>
      </c>
      <c r="U1063" s="11" t="str">
        <f t="shared" ca="1" si="544"/>
        <v/>
      </c>
      <c r="V1063" s="11" t="str">
        <f ca="1">IF(T1063="","",IFERROR(VLOOKUP(VALUE(T1063),'(辅)战斗时机表'!$A$4:$C$47,3,FALSE)&amp;IF(U1063="","","("&amp;U1063&amp;")"),"配置错误")&amp;IF(W1063="",""," 或 "))</f>
        <v/>
      </c>
      <c r="W1063" s="7" t="str">
        <f t="shared" ca="1" si="545"/>
        <v/>
      </c>
      <c r="X1063" s="7">
        <v>4</v>
      </c>
      <c r="Y1063" s="7">
        <f t="shared" ca="1" si="546"/>
        <v>1</v>
      </c>
      <c r="Z1063" s="10" t="str">
        <f t="shared" ca="1" si="547"/>
        <v/>
      </c>
      <c r="AA1063" s="11" t="str">
        <f t="shared" ca="1" si="548"/>
        <v/>
      </c>
      <c r="AB1063" s="11" t="str">
        <f t="shared" ca="1" si="549"/>
        <v/>
      </c>
      <c r="AC1063" s="11" t="str">
        <f ca="1">IF(AA1063="","",IFERROR(VLOOKUP(VALUE(AA1063),'(辅)战斗时机表'!$A$4:$C$47,3,FALSE)&amp;IF(AB1063="","","("&amp;AB1063&amp;")"),"配置错误")&amp;IF(AD1063="",""," 或 "))</f>
        <v/>
      </c>
      <c r="AD1063" s="7" t="str">
        <f t="shared" ca="1" si="550"/>
        <v/>
      </c>
      <c r="AE1063" s="7">
        <v>5</v>
      </c>
      <c r="AF1063" s="7">
        <f t="shared" ca="1" si="551"/>
        <v>1</v>
      </c>
      <c r="AG1063" s="10" t="str">
        <f t="shared" ca="1" si="552"/>
        <v/>
      </c>
      <c r="AH1063" s="11" t="str">
        <f t="shared" ca="1" si="553"/>
        <v/>
      </c>
      <c r="AI1063" s="11" t="str">
        <f t="shared" ca="1" si="554"/>
        <v/>
      </c>
      <c r="AJ1063" s="11" t="str">
        <f ca="1">IF(AH1063="","",IFERROR(VLOOKUP(VALUE(AH1063),'(辅)战斗时机表'!$A$4:$C$47,3,FALSE)&amp;IF(AI1063="","","("&amp;AI1063&amp;")"),"配置错误")&amp;IF(AK1063="",""," 或 "))</f>
        <v/>
      </c>
    </row>
    <row r="1064" spans="1:36" x14ac:dyDescent="0.15">
      <c r="A1064" s="9" t="str">
        <f t="shared" ca="1" si="530"/>
        <v/>
      </c>
      <c r="B1064" s="7" t="str">
        <f ca="1">IF(OFFSET(Buff!R$6,ROW()-6,0)="","",OFFSET(Buff!R$6,ROW()-6,0))</f>
        <v/>
      </c>
      <c r="C1064" s="7">
        <v>1</v>
      </c>
      <c r="D1064" s="7">
        <f t="shared" ca="1" si="531"/>
        <v>1</v>
      </c>
      <c r="E1064" s="10" t="str">
        <f t="shared" ca="1" si="532"/>
        <v/>
      </c>
      <c r="F1064" s="11" t="str">
        <f t="shared" ca="1" si="533"/>
        <v/>
      </c>
      <c r="G1064" s="11" t="str">
        <f t="shared" ca="1" si="534"/>
        <v/>
      </c>
      <c r="H1064" s="11" t="str">
        <f ca="1">IF(F1064="","",IFERROR(VLOOKUP(VALUE(F1064),'(辅)战斗时机表'!$A$4:$C$47,3,FALSE)&amp;IF(G1064="","","("&amp;G1064&amp;")"),"配置错误")&amp;IF(I1064="",""," 或 "))</f>
        <v/>
      </c>
      <c r="I1064" s="7" t="str">
        <f t="shared" ca="1" si="535"/>
        <v/>
      </c>
      <c r="J1064" s="7">
        <v>2</v>
      </c>
      <c r="K1064" s="7">
        <f t="shared" ca="1" si="536"/>
        <v>1</v>
      </c>
      <c r="L1064" s="10" t="str">
        <f t="shared" ca="1" si="537"/>
        <v/>
      </c>
      <c r="M1064" s="11" t="str">
        <f t="shared" ca="1" si="538"/>
        <v/>
      </c>
      <c r="N1064" s="11" t="str">
        <f t="shared" ca="1" si="539"/>
        <v/>
      </c>
      <c r="O1064" s="11" t="str">
        <f ca="1">IF(M1064="","",IFERROR(VLOOKUP(VALUE(M1064),'(辅)战斗时机表'!$A$4:$C$47,3,FALSE)&amp;IF(N1064="","","("&amp;N1064&amp;")"),"配置错误")&amp;IF(P1064="",""," 或 "))</f>
        <v/>
      </c>
      <c r="P1064" s="7" t="str">
        <f t="shared" ca="1" si="540"/>
        <v/>
      </c>
      <c r="Q1064" s="7">
        <v>3</v>
      </c>
      <c r="R1064" s="7">
        <f t="shared" ca="1" si="541"/>
        <v>1</v>
      </c>
      <c r="S1064" s="10" t="str">
        <f t="shared" ca="1" si="542"/>
        <v/>
      </c>
      <c r="T1064" s="11" t="str">
        <f t="shared" ca="1" si="543"/>
        <v/>
      </c>
      <c r="U1064" s="11" t="str">
        <f t="shared" ca="1" si="544"/>
        <v/>
      </c>
      <c r="V1064" s="11" t="str">
        <f ca="1">IF(T1064="","",IFERROR(VLOOKUP(VALUE(T1064),'(辅)战斗时机表'!$A$4:$C$47,3,FALSE)&amp;IF(U1064="","","("&amp;U1064&amp;")"),"配置错误")&amp;IF(W1064="",""," 或 "))</f>
        <v/>
      </c>
      <c r="W1064" s="7" t="str">
        <f t="shared" ca="1" si="545"/>
        <v/>
      </c>
      <c r="X1064" s="7">
        <v>4</v>
      </c>
      <c r="Y1064" s="7">
        <f t="shared" ca="1" si="546"/>
        <v>1</v>
      </c>
      <c r="Z1064" s="10" t="str">
        <f t="shared" ca="1" si="547"/>
        <v/>
      </c>
      <c r="AA1064" s="11" t="str">
        <f t="shared" ca="1" si="548"/>
        <v/>
      </c>
      <c r="AB1064" s="11" t="str">
        <f t="shared" ca="1" si="549"/>
        <v/>
      </c>
      <c r="AC1064" s="11" t="str">
        <f ca="1">IF(AA1064="","",IFERROR(VLOOKUP(VALUE(AA1064),'(辅)战斗时机表'!$A$4:$C$47,3,FALSE)&amp;IF(AB1064="","","("&amp;AB1064&amp;")"),"配置错误")&amp;IF(AD1064="",""," 或 "))</f>
        <v/>
      </c>
      <c r="AD1064" s="7" t="str">
        <f t="shared" ca="1" si="550"/>
        <v/>
      </c>
      <c r="AE1064" s="7">
        <v>5</v>
      </c>
      <c r="AF1064" s="7">
        <f t="shared" ca="1" si="551"/>
        <v>1</v>
      </c>
      <c r="AG1064" s="10" t="str">
        <f t="shared" ca="1" si="552"/>
        <v/>
      </c>
      <c r="AH1064" s="11" t="str">
        <f t="shared" ca="1" si="553"/>
        <v/>
      </c>
      <c r="AI1064" s="11" t="str">
        <f t="shared" ca="1" si="554"/>
        <v/>
      </c>
      <c r="AJ1064" s="11" t="str">
        <f ca="1">IF(AH1064="","",IFERROR(VLOOKUP(VALUE(AH1064),'(辅)战斗时机表'!$A$4:$C$47,3,FALSE)&amp;IF(AI1064="","","("&amp;AI1064&amp;")"),"配置错误")&amp;IF(AK1064="",""," 或 "))</f>
        <v/>
      </c>
    </row>
    <row r="1065" spans="1:36" x14ac:dyDescent="0.15">
      <c r="A1065" s="9" t="str">
        <f t="shared" ca="1" si="530"/>
        <v/>
      </c>
      <c r="B1065" s="7" t="str">
        <f ca="1">IF(OFFSET(Buff!R$6,ROW()-6,0)="","",OFFSET(Buff!R$6,ROW()-6,0))</f>
        <v/>
      </c>
      <c r="C1065" s="7">
        <v>1</v>
      </c>
      <c r="D1065" s="7">
        <f t="shared" ca="1" si="531"/>
        <v>1</v>
      </c>
      <c r="E1065" s="10" t="str">
        <f t="shared" ca="1" si="532"/>
        <v/>
      </c>
      <c r="F1065" s="11" t="str">
        <f t="shared" ca="1" si="533"/>
        <v/>
      </c>
      <c r="G1065" s="11" t="str">
        <f t="shared" ca="1" si="534"/>
        <v/>
      </c>
      <c r="H1065" s="11" t="str">
        <f ca="1">IF(F1065="","",IFERROR(VLOOKUP(VALUE(F1065),'(辅)战斗时机表'!$A$4:$C$47,3,FALSE)&amp;IF(G1065="","","("&amp;G1065&amp;")"),"配置错误")&amp;IF(I1065="",""," 或 "))</f>
        <v/>
      </c>
      <c r="I1065" s="7" t="str">
        <f t="shared" ca="1" si="535"/>
        <v/>
      </c>
      <c r="J1065" s="7">
        <v>2</v>
      </c>
      <c r="K1065" s="7">
        <f t="shared" ca="1" si="536"/>
        <v>1</v>
      </c>
      <c r="L1065" s="10" t="str">
        <f t="shared" ca="1" si="537"/>
        <v/>
      </c>
      <c r="M1065" s="11" t="str">
        <f t="shared" ca="1" si="538"/>
        <v/>
      </c>
      <c r="N1065" s="11" t="str">
        <f t="shared" ca="1" si="539"/>
        <v/>
      </c>
      <c r="O1065" s="11" t="str">
        <f ca="1">IF(M1065="","",IFERROR(VLOOKUP(VALUE(M1065),'(辅)战斗时机表'!$A$4:$C$47,3,FALSE)&amp;IF(N1065="","","("&amp;N1065&amp;")"),"配置错误")&amp;IF(P1065="",""," 或 "))</f>
        <v/>
      </c>
      <c r="P1065" s="7" t="str">
        <f t="shared" ca="1" si="540"/>
        <v/>
      </c>
      <c r="Q1065" s="7">
        <v>3</v>
      </c>
      <c r="R1065" s="7">
        <f t="shared" ca="1" si="541"/>
        <v>1</v>
      </c>
      <c r="S1065" s="10" t="str">
        <f t="shared" ca="1" si="542"/>
        <v/>
      </c>
      <c r="T1065" s="11" t="str">
        <f t="shared" ca="1" si="543"/>
        <v/>
      </c>
      <c r="U1065" s="11" t="str">
        <f t="shared" ca="1" si="544"/>
        <v/>
      </c>
      <c r="V1065" s="11" t="str">
        <f ca="1">IF(T1065="","",IFERROR(VLOOKUP(VALUE(T1065),'(辅)战斗时机表'!$A$4:$C$47,3,FALSE)&amp;IF(U1065="","","("&amp;U1065&amp;")"),"配置错误")&amp;IF(W1065="",""," 或 "))</f>
        <v/>
      </c>
      <c r="W1065" s="7" t="str">
        <f t="shared" ca="1" si="545"/>
        <v/>
      </c>
      <c r="X1065" s="7">
        <v>4</v>
      </c>
      <c r="Y1065" s="7">
        <f t="shared" ca="1" si="546"/>
        <v>1</v>
      </c>
      <c r="Z1065" s="10" t="str">
        <f t="shared" ca="1" si="547"/>
        <v/>
      </c>
      <c r="AA1065" s="11" t="str">
        <f t="shared" ca="1" si="548"/>
        <v/>
      </c>
      <c r="AB1065" s="11" t="str">
        <f t="shared" ca="1" si="549"/>
        <v/>
      </c>
      <c r="AC1065" s="11" t="str">
        <f ca="1">IF(AA1065="","",IFERROR(VLOOKUP(VALUE(AA1065),'(辅)战斗时机表'!$A$4:$C$47,3,FALSE)&amp;IF(AB1065="","","("&amp;AB1065&amp;")"),"配置错误")&amp;IF(AD1065="",""," 或 "))</f>
        <v/>
      </c>
      <c r="AD1065" s="7" t="str">
        <f t="shared" ca="1" si="550"/>
        <v/>
      </c>
      <c r="AE1065" s="7">
        <v>5</v>
      </c>
      <c r="AF1065" s="7">
        <f t="shared" ca="1" si="551"/>
        <v>1</v>
      </c>
      <c r="AG1065" s="10" t="str">
        <f t="shared" ca="1" si="552"/>
        <v/>
      </c>
      <c r="AH1065" s="11" t="str">
        <f t="shared" ca="1" si="553"/>
        <v/>
      </c>
      <c r="AI1065" s="11" t="str">
        <f t="shared" ca="1" si="554"/>
        <v/>
      </c>
      <c r="AJ1065" s="11" t="str">
        <f ca="1">IF(AH1065="","",IFERROR(VLOOKUP(VALUE(AH1065),'(辅)战斗时机表'!$A$4:$C$47,3,FALSE)&amp;IF(AI1065="","","("&amp;AI1065&amp;")"),"配置错误")&amp;IF(AK1065="",""," 或 "))</f>
        <v/>
      </c>
    </row>
    <row r="1066" spans="1:36" x14ac:dyDescent="0.15">
      <c r="A1066" s="9" t="str">
        <f t="shared" ca="1" si="530"/>
        <v/>
      </c>
      <c r="B1066" s="7" t="str">
        <f ca="1">IF(OFFSET(Buff!R$6,ROW()-6,0)="","",OFFSET(Buff!R$6,ROW()-6,0))</f>
        <v/>
      </c>
      <c r="C1066" s="7">
        <v>1</v>
      </c>
      <c r="D1066" s="7">
        <f t="shared" ca="1" si="531"/>
        <v>1</v>
      </c>
      <c r="E1066" s="10" t="str">
        <f t="shared" ca="1" si="532"/>
        <v/>
      </c>
      <c r="F1066" s="11" t="str">
        <f t="shared" ca="1" si="533"/>
        <v/>
      </c>
      <c r="G1066" s="11" t="str">
        <f t="shared" ca="1" si="534"/>
        <v/>
      </c>
      <c r="H1066" s="11" t="str">
        <f ca="1">IF(F1066="","",IFERROR(VLOOKUP(VALUE(F1066),'(辅)战斗时机表'!$A$4:$C$47,3,FALSE)&amp;IF(G1066="","","("&amp;G1066&amp;")"),"配置错误")&amp;IF(I1066="",""," 或 "))</f>
        <v/>
      </c>
      <c r="I1066" s="7" t="str">
        <f t="shared" ca="1" si="535"/>
        <v/>
      </c>
      <c r="J1066" s="7">
        <v>2</v>
      </c>
      <c r="K1066" s="7">
        <f t="shared" ca="1" si="536"/>
        <v>1</v>
      </c>
      <c r="L1066" s="10" t="str">
        <f t="shared" ca="1" si="537"/>
        <v/>
      </c>
      <c r="M1066" s="11" t="str">
        <f t="shared" ca="1" si="538"/>
        <v/>
      </c>
      <c r="N1066" s="11" t="str">
        <f t="shared" ca="1" si="539"/>
        <v/>
      </c>
      <c r="O1066" s="11" t="str">
        <f ca="1">IF(M1066="","",IFERROR(VLOOKUP(VALUE(M1066),'(辅)战斗时机表'!$A$4:$C$47,3,FALSE)&amp;IF(N1066="","","("&amp;N1066&amp;")"),"配置错误")&amp;IF(P1066="",""," 或 "))</f>
        <v/>
      </c>
      <c r="P1066" s="7" t="str">
        <f t="shared" ca="1" si="540"/>
        <v/>
      </c>
      <c r="Q1066" s="7">
        <v>3</v>
      </c>
      <c r="R1066" s="7">
        <f t="shared" ca="1" si="541"/>
        <v>1</v>
      </c>
      <c r="S1066" s="10" t="str">
        <f t="shared" ca="1" si="542"/>
        <v/>
      </c>
      <c r="T1066" s="11" t="str">
        <f t="shared" ca="1" si="543"/>
        <v/>
      </c>
      <c r="U1066" s="11" t="str">
        <f t="shared" ca="1" si="544"/>
        <v/>
      </c>
      <c r="V1066" s="11" t="str">
        <f ca="1">IF(T1066="","",IFERROR(VLOOKUP(VALUE(T1066),'(辅)战斗时机表'!$A$4:$C$47,3,FALSE)&amp;IF(U1066="","","("&amp;U1066&amp;")"),"配置错误")&amp;IF(W1066="",""," 或 "))</f>
        <v/>
      </c>
      <c r="W1066" s="7" t="str">
        <f t="shared" ca="1" si="545"/>
        <v/>
      </c>
      <c r="X1066" s="7">
        <v>4</v>
      </c>
      <c r="Y1066" s="7">
        <f t="shared" ca="1" si="546"/>
        <v>1</v>
      </c>
      <c r="Z1066" s="10" t="str">
        <f t="shared" ca="1" si="547"/>
        <v/>
      </c>
      <c r="AA1066" s="11" t="str">
        <f t="shared" ca="1" si="548"/>
        <v/>
      </c>
      <c r="AB1066" s="11" t="str">
        <f t="shared" ca="1" si="549"/>
        <v/>
      </c>
      <c r="AC1066" s="11" t="str">
        <f ca="1">IF(AA1066="","",IFERROR(VLOOKUP(VALUE(AA1066),'(辅)战斗时机表'!$A$4:$C$47,3,FALSE)&amp;IF(AB1066="","","("&amp;AB1066&amp;")"),"配置错误")&amp;IF(AD1066="",""," 或 "))</f>
        <v/>
      </c>
      <c r="AD1066" s="7" t="str">
        <f t="shared" ca="1" si="550"/>
        <v/>
      </c>
      <c r="AE1066" s="7">
        <v>5</v>
      </c>
      <c r="AF1066" s="7">
        <f t="shared" ca="1" si="551"/>
        <v>1</v>
      </c>
      <c r="AG1066" s="10" t="str">
        <f t="shared" ca="1" si="552"/>
        <v/>
      </c>
      <c r="AH1066" s="11" t="str">
        <f t="shared" ca="1" si="553"/>
        <v/>
      </c>
      <c r="AI1066" s="11" t="str">
        <f t="shared" ca="1" si="554"/>
        <v/>
      </c>
      <c r="AJ1066" s="11" t="str">
        <f ca="1">IF(AH1066="","",IFERROR(VLOOKUP(VALUE(AH1066),'(辅)战斗时机表'!$A$4:$C$47,3,FALSE)&amp;IF(AI1066="","","("&amp;AI1066&amp;")"),"配置错误")&amp;IF(AK1066="",""," 或 "))</f>
        <v/>
      </c>
    </row>
    <row r="1067" spans="1:36" x14ac:dyDescent="0.15">
      <c r="A1067" s="9" t="str">
        <f t="shared" ca="1" si="530"/>
        <v/>
      </c>
      <c r="B1067" s="7" t="str">
        <f ca="1">IF(OFFSET(Buff!R$6,ROW()-6,0)="","",OFFSET(Buff!R$6,ROW()-6,0))</f>
        <v/>
      </c>
      <c r="C1067" s="7">
        <v>1</v>
      </c>
      <c r="D1067" s="7">
        <f t="shared" ca="1" si="531"/>
        <v>1</v>
      </c>
      <c r="E1067" s="10" t="str">
        <f t="shared" ca="1" si="532"/>
        <v/>
      </c>
      <c r="F1067" s="11" t="str">
        <f t="shared" ca="1" si="533"/>
        <v/>
      </c>
      <c r="G1067" s="11" t="str">
        <f t="shared" ca="1" si="534"/>
        <v/>
      </c>
      <c r="H1067" s="11" t="str">
        <f ca="1">IF(F1067="","",IFERROR(VLOOKUP(VALUE(F1067),'(辅)战斗时机表'!$A$4:$C$47,3,FALSE)&amp;IF(G1067="","","("&amp;G1067&amp;")"),"配置错误")&amp;IF(I1067="",""," 或 "))</f>
        <v/>
      </c>
      <c r="I1067" s="7" t="str">
        <f t="shared" ca="1" si="535"/>
        <v/>
      </c>
      <c r="J1067" s="7">
        <v>2</v>
      </c>
      <c r="K1067" s="7">
        <f t="shared" ca="1" si="536"/>
        <v>1</v>
      </c>
      <c r="L1067" s="10" t="str">
        <f t="shared" ca="1" si="537"/>
        <v/>
      </c>
      <c r="M1067" s="11" t="str">
        <f t="shared" ca="1" si="538"/>
        <v/>
      </c>
      <c r="N1067" s="11" t="str">
        <f t="shared" ca="1" si="539"/>
        <v/>
      </c>
      <c r="O1067" s="11" t="str">
        <f ca="1">IF(M1067="","",IFERROR(VLOOKUP(VALUE(M1067),'(辅)战斗时机表'!$A$4:$C$47,3,FALSE)&amp;IF(N1067="","","("&amp;N1067&amp;")"),"配置错误")&amp;IF(P1067="",""," 或 "))</f>
        <v/>
      </c>
      <c r="P1067" s="7" t="str">
        <f t="shared" ca="1" si="540"/>
        <v/>
      </c>
      <c r="Q1067" s="7">
        <v>3</v>
      </c>
      <c r="R1067" s="7">
        <f t="shared" ca="1" si="541"/>
        <v>1</v>
      </c>
      <c r="S1067" s="10" t="str">
        <f t="shared" ca="1" si="542"/>
        <v/>
      </c>
      <c r="T1067" s="11" t="str">
        <f t="shared" ca="1" si="543"/>
        <v/>
      </c>
      <c r="U1067" s="11" t="str">
        <f t="shared" ca="1" si="544"/>
        <v/>
      </c>
      <c r="V1067" s="11" t="str">
        <f ca="1">IF(T1067="","",IFERROR(VLOOKUP(VALUE(T1067),'(辅)战斗时机表'!$A$4:$C$47,3,FALSE)&amp;IF(U1067="","","("&amp;U1067&amp;")"),"配置错误")&amp;IF(W1067="",""," 或 "))</f>
        <v/>
      </c>
      <c r="W1067" s="7" t="str">
        <f t="shared" ca="1" si="545"/>
        <v/>
      </c>
      <c r="X1067" s="7">
        <v>4</v>
      </c>
      <c r="Y1067" s="7">
        <f t="shared" ca="1" si="546"/>
        <v>1</v>
      </c>
      <c r="Z1067" s="10" t="str">
        <f t="shared" ca="1" si="547"/>
        <v/>
      </c>
      <c r="AA1067" s="11" t="str">
        <f t="shared" ca="1" si="548"/>
        <v/>
      </c>
      <c r="AB1067" s="11" t="str">
        <f t="shared" ca="1" si="549"/>
        <v/>
      </c>
      <c r="AC1067" s="11" t="str">
        <f ca="1">IF(AA1067="","",IFERROR(VLOOKUP(VALUE(AA1067),'(辅)战斗时机表'!$A$4:$C$47,3,FALSE)&amp;IF(AB1067="","","("&amp;AB1067&amp;")"),"配置错误")&amp;IF(AD1067="",""," 或 "))</f>
        <v/>
      </c>
      <c r="AD1067" s="7" t="str">
        <f t="shared" ca="1" si="550"/>
        <v/>
      </c>
      <c r="AE1067" s="7">
        <v>5</v>
      </c>
      <c r="AF1067" s="7">
        <f t="shared" ca="1" si="551"/>
        <v>1</v>
      </c>
      <c r="AG1067" s="10" t="str">
        <f t="shared" ca="1" si="552"/>
        <v/>
      </c>
      <c r="AH1067" s="11" t="str">
        <f t="shared" ca="1" si="553"/>
        <v/>
      </c>
      <c r="AI1067" s="11" t="str">
        <f t="shared" ca="1" si="554"/>
        <v/>
      </c>
      <c r="AJ1067" s="11" t="str">
        <f ca="1">IF(AH1067="","",IFERROR(VLOOKUP(VALUE(AH1067),'(辅)战斗时机表'!$A$4:$C$47,3,FALSE)&amp;IF(AI1067="","","("&amp;AI1067&amp;")"),"配置错误")&amp;IF(AK1067="",""," 或 "))</f>
        <v/>
      </c>
    </row>
    <row r="1068" spans="1:36" x14ac:dyDescent="0.15">
      <c r="A1068" s="9" t="str">
        <f t="shared" ca="1" si="530"/>
        <v/>
      </c>
      <c r="B1068" s="7" t="str">
        <f ca="1">IF(OFFSET(Buff!R$6,ROW()-6,0)="","",OFFSET(Buff!R$6,ROW()-6,0))</f>
        <v/>
      </c>
      <c r="C1068" s="7">
        <v>1</v>
      </c>
      <c r="D1068" s="7">
        <f t="shared" ca="1" si="531"/>
        <v>1</v>
      </c>
      <c r="E1068" s="10" t="str">
        <f t="shared" ca="1" si="532"/>
        <v/>
      </c>
      <c r="F1068" s="11" t="str">
        <f t="shared" ca="1" si="533"/>
        <v/>
      </c>
      <c r="G1068" s="11" t="str">
        <f t="shared" ca="1" si="534"/>
        <v/>
      </c>
      <c r="H1068" s="11" t="str">
        <f ca="1">IF(F1068="","",IFERROR(VLOOKUP(VALUE(F1068),'(辅)战斗时机表'!$A$4:$C$47,3,FALSE)&amp;IF(G1068="","","("&amp;G1068&amp;")"),"配置错误")&amp;IF(I1068="",""," 或 "))</f>
        <v/>
      </c>
      <c r="I1068" s="7" t="str">
        <f t="shared" ca="1" si="535"/>
        <v/>
      </c>
      <c r="J1068" s="7">
        <v>2</v>
      </c>
      <c r="K1068" s="7">
        <f t="shared" ca="1" si="536"/>
        <v>1</v>
      </c>
      <c r="L1068" s="10" t="str">
        <f t="shared" ca="1" si="537"/>
        <v/>
      </c>
      <c r="M1068" s="11" t="str">
        <f t="shared" ca="1" si="538"/>
        <v/>
      </c>
      <c r="N1068" s="11" t="str">
        <f t="shared" ca="1" si="539"/>
        <v/>
      </c>
      <c r="O1068" s="11" t="str">
        <f ca="1">IF(M1068="","",IFERROR(VLOOKUP(VALUE(M1068),'(辅)战斗时机表'!$A$4:$C$47,3,FALSE)&amp;IF(N1068="","","("&amp;N1068&amp;")"),"配置错误")&amp;IF(P1068="",""," 或 "))</f>
        <v/>
      </c>
      <c r="P1068" s="7" t="str">
        <f t="shared" ca="1" si="540"/>
        <v/>
      </c>
      <c r="Q1068" s="7">
        <v>3</v>
      </c>
      <c r="R1068" s="7">
        <f t="shared" ca="1" si="541"/>
        <v>1</v>
      </c>
      <c r="S1068" s="10" t="str">
        <f t="shared" ca="1" si="542"/>
        <v/>
      </c>
      <c r="T1068" s="11" t="str">
        <f t="shared" ca="1" si="543"/>
        <v/>
      </c>
      <c r="U1068" s="11" t="str">
        <f t="shared" ca="1" si="544"/>
        <v/>
      </c>
      <c r="V1068" s="11" t="str">
        <f ca="1">IF(T1068="","",IFERROR(VLOOKUP(VALUE(T1068),'(辅)战斗时机表'!$A$4:$C$47,3,FALSE)&amp;IF(U1068="","","("&amp;U1068&amp;")"),"配置错误")&amp;IF(W1068="",""," 或 "))</f>
        <v/>
      </c>
      <c r="W1068" s="7" t="str">
        <f t="shared" ca="1" si="545"/>
        <v/>
      </c>
      <c r="X1068" s="7">
        <v>4</v>
      </c>
      <c r="Y1068" s="7">
        <f t="shared" ca="1" si="546"/>
        <v>1</v>
      </c>
      <c r="Z1068" s="10" t="str">
        <f t="shared" ca="1" si="547"/>
        <v/>
      </c>
      <c r="AA1068" s="11" t="str">
        <f t="shared" ca="1" si="548"/>
        <v/>
      </c>
      <c r="AB1068" s="11" t="str">
        <f t="shared" ca="1" si="549"/>
        <v/>
      </c>
      <c r="AC1068" s="11" t="str">
        <f ca="1">IF(AA1068="","",IFERROR(VLOOKUP(VALUE(AA1068),'(辅)战斗时机表'!$A$4:$C$47,3,FALSE)&amp;IF(AB1068="","","("&amp;AB1068&amp;")"),"配置错误")&amp;IF(AD1068="",""," 或 "))</f>
        <v/>
      </c>
      <c r="AD1068" s="7" t="str">
        <f t="shared" ca="1" si="550"/>
        <v/>
      </c>
      <c r="AE1068" s="7">
        <v>5</v>
      </c>
      <c r="AF1068" s="7">
        <f t="shared" ca="1" si="551"/>
        <v>1</v>
      </c>
      <c r="AG1068" s="10" t="str">
        <f t="shared" ca="1" si="552"/>
        <v/>
      </c>
      <c r="AH1068" s="11" t="str">
        <f t="shared" ca="1" si="553"/>
        <v/>
      </c>
      <c r="AI1068" s="11" t="str">
        <f t="shared" ca="1" si="554"/>
        <v/>
      </c>
      <c r="AJ1068" s="11" t="str">
        <f ca="1">IF(AH1068="","",IFERROR(VLOOKUP(VALUE(AH1068),'(辅)战斗时机表'!$A$4:$C$47,3,FALSE)&amp;IF(AI1068="","","("&amp;AI1068&amp;")"),"配置错误")&amp;IF(AK1068="",""," 或 "))</f>
        <v/>
      </c>
    </row>
    <row r="1069" spans="1:36" x14ac:dyDescent="0.15">
      <c r="A1069" s="9" t="str">
        <f t="shared" ca="1" si="530"/>
        <v/>
      </c>
      <c r="B1069" s="7" t="str">
        <f ca="1">IF(OFFSET(Buff!R$6,ROW()-6,0)="","",OFFSET(Buff!R$6,ROW()-6,0))</f>
        <v/>
      </c>
      <c r="C1069" s="7">
        <v>1</v>
      </c>
      <c r="D1069" s="7">
        <f t="shared" ca="1" si="531"/>
        <v>1</v>
      </c>
      <c r="E1069" s="10" t="str">
        <f t="shared" ca="1" si="532"/>
        <v/>
      </c>
      <c r="F1069" s="11" t="str">
        <f t="shared" ca="1" si="533"/>
        <v/>
      </c>
      <c r="G1069" s="11" t="str">
        <f t="shared" ca="1" si="534"/>
        <v/>
      </c>
      <c r="H1069" s="11" t="str">
        <f ca="1">IF(F1069="","",IFERROR(VLOOKUP(VALUE(F1069),'(辅)战斗时机表'!$A$4:$C$47,3,FALSE)&amp;IF(G1069="","","("&amp;G1069&amp;")"),"配置错误")&amp;IF(I1069="",""," 或 "))</f>
        <v/>
      </c>
      <c r="I1069" s="7" t="str">
        <f t="shared" ca="1" si="535"/>
        <v/>
      </c>
      <c r="J1069" s="7">
        <v>2</v>
      </c>
      <c r="K1069" s="7">
        <f t="shared" ca="1" si="536"/>
        <v>1</v>
      </c>
      <c r="L1069" s="10" t="str">
        <f t="shared" ca="1" si="537"/>
        <v/>
      </c>
      <c r="M1069" s="11" t="str">
        <f t="shared" ca="1" si="538"/>
        <v/>
      </c>
      <c r="N1069" s="11" t="str">
        <f t="shared" ca="1" si="539"/>
        <v/>
      </c>
      <c r="O1069" s="11" t="str">
        <f ca="1">IF(M1069="","",IFERROR(VLOOKUP(VALUE(M1069),'(辅)战斗时机表'!$A$4:$C$47,3,FALSE)&amp;IF(N1069="","","("&amp;N1069&amp;")"),"配置错误")&amp;IF(P1069="",""," 或 "))</f>
        <v/>
      </c>
      <c r="P1069" s="7" t="str">
        <f t="shared" ca="1" si="540"/>
        <v/>
      </c>
      <c r="Q1069" s="7">
        <v>3</v>
      </c>
      <c r="R1069" s="7">
        <f t="shared" ca="1" si="541"/>
        <v>1</v>
      </c>
      <c r="S1069" s="10" t="str">
        <f t="shared" ca="1" si="542"/>
        <v/>
      </c>
      <c r="T1069" s="11" t="str">
        <f t="shared" ca="1" si="543"/>
        <v/>
      </c>
      <c r="U1069" s="11" t="str">
        <f t="shared" ca="1" si="544"/>
        <v/>
      </c>
      <c r="V1069" s="11" t="str">
        <f ca="1">IF(T1069="","",IFERROR(VLOOKUP(VALUE(T1069),'(辅)战斗时机表'!$A$4:$C$47,3,FALSE)&amp;IF(U1069="","","("&amp;U1069&amp;")"),"配置错误")&amp;IF(W1069="",""," 或 "))</f>
        <v/>
      </c>
      <c r="W1069" s="7" t="str">
        <f t="shared" ca="1" si="545"/>
        <v/>
      </c>
      <c r="X1069" s="7">
        <v>4</v>
      </c>
      <c r="Y1069" s="7">
        <f t="shared" ca="1" si="546"/>
        <v>1</v>
      </c>
      <c r="Z1069" s="10" t="str">
        <f t="shared" ca="1" si="547"/>
        <v/>
      </c>
      <c r="AA1069" s="11" t="str">
        <f t="shared" ca="1" si="548"/>
        <v/>
      </c>
      <c r="AB1069" s="11" t="str">
        <f t="shared" ca="1" si="549"/>
        <v/>
      </c>
      <c r="AC1069" s="11" t="str">
        <f ca="1">IF(AA1069="","",IFERROR(VLOOKUP(VALUE(AA1069),'(辅)战斗时机表'!$A$4:$C$47,3,FALSE)&amp;IF(AB1069="","","("&amp;AB1069&amp;")"),"配置错误")&amp;IF(AD1069="",""," 或 "))</f>
        <v/>
      </c>
      <c r="AD1069" s="7" t="str">
        <f t="shared" ca="1" si="550"/>
        <v/>
      </c>
      <c r="AE1069" s="7">
        <v>5</v>
      </c>
      <c r="AF1069" s="7">
        <f t="shared" ca="1" si="551"/>
        <v>1</v>
      </c>
      <c r="AG1069" s="10" t="str">
        <f t="shared" ca="1" si="552"/>
        <v/>
      </c>
      <c r="AH1069" s="11" t="str">
        <f t="shared" ca="1" si="553"/>
        <v/>
      </c>
      <c r="AI1069" s="11" t="str">
        <f t="shared" ca="1" si="554"/>
        <v/>
      </c>
      <c r="AJ1069" s="11" t="str">
        <f ca="1">IF(AH1069="","",IFERROR(VLOOKUP(VALUE(AH1069),'(辅)战斗时机表'!$A$4:$C$47,3,FALSE)&amp;IF(AI1069="","","("&amp;AI1069&amp;")"),"配置错误")&amp;IF(AK1069="",""," 或 "))</f>
        <v/>
      </c>
    </row>
    <row r="1070" spans="1:36" x14ac:dyDescent="0.15">
      <c r="A1070" s="9" t="str">
        <f t="shared" ca="1" si="530"/>
        <v/>
      </c>
      <c r="B1070" s="7" t="str">
        <f ca="1">IF(OFFSET(Buff!R$6,ROW()-6,0)="","",OFFSET(Buff!R$6,ROW()-6,0))</f>
        <v/>
      </c>
      <c r="C1070" s="7">
        <v>1</v>
      </c>
      <c r="D1070" s="7">
        <f t="shared" ca="1" si="531"/>
        <v>1</v>
      </c>
      <c r="E1070" s="10" t="str">
        <f t="shared" ca="1" si="532"/>
        <v/>
      </c>
      <c r="F1070" s="11" t="str">
        <f t="shared" ca="1" si="533"/>
        <v/>
      </c>
      <c r="G1070" s="11" t="str">
        <f t="shared" ca="1" si="534"/>
        <v/>
      </c>
      <c r="H1070" s="11" t="str">
        <f ca="1">IF(F1070="","",IFERROR(VLOOKUP(VALUE(F1070),'(辅)战斗时机表'!$A$4:$C$47,3,FALSE)&amp;IF(G1070="","","("&amp;G1070&amp;")"),"配置错误")&amp;IF(I1070="",""," 或 "))</f>
        <v/>
      </c>
      <c r="I1070" s="7" t="str">
        <f t="shared" ca="1" si="535"/>
        <v/>
      </c>
      <c r="J1070" s="7">
        <v>2</v>
      </c>
      <c r="K1070" s="7">
        <f t="shared" ca="1" si="536"/>
        <v>1</v>
      </c>
      <c r="L1070" s="10" t="str">
        <f t="shared" ca="1" si="537"/>
        <v/>
      </c>
      <c r="M1070" s="11" t="str">
        <f t="shared" ca="1" si="538"/>
        <v/>
      </c>
      <c r="N1070" s="11" t="str">
        <f t="shared" ca="1" si="539"/>
        <v/>
      </c>
      <c r="O1070" s="11" t="str">
        <f ca="1">IF(M1070="","",IFERROR(VLOOKUP(VALUE(M1070),'(辅)战斗时机表'!$A$4:$C$47,3,FALSE)&amp;IF(N1070="","","("&amp;N1070&amp;")"),"配置错误")&amp;IF(P1070="",""," 或 "))</f>
        <v/>
      </c>
      <c r="P1070" s="7" t="str">
        <f t="shared" ca="1" si="540"/>
        <v/>
      </c>
      <c r="Q1070" s="7">
        <v>3</v>
      </c>
      <c r="R1070" s="7">
        <f t="shared" ca="1" si="541"/>
        <v>1</v>
      </c>
      <c r="S1070" s="10" t="str">
        <f t="shared" ca="1" si="542"/>
        <v/>
      </c>
      <c r="T1070" s="11" t="str">
        <f t="shared" ca="1" si="543"/>
        <v/>
      </c>
      <c r="U1070" s="11" t="str">
        <f t="shared" ca="1" si="544"/>
        <v/>
      </c>
      <c r="V1070" s="11" t="str">
        <f ca="1">IF(T1070="","",IFERROR(VLOOKUP(VALUE(T1070),'(辅)战斗时机表'!$A$4:$C$47,3,FALSE)&amp;IF(U1070="","","("&amp;U1070&amp;")"),"配置错误")&amp;IF(W1070="",""," 或 "))</f>
        <v/>
      </c>
      <c r="W1070" s="7" t="str">
        <f t="shared" ca="1" si="545"/>
        <v/>
      </c>
      <c r="X1070" s="7">
        <v>4</v>
      </c>
      <c r="Y1070" s="7">
        <f t="shared" ca="1" si="546"/>
        <v>1</v>
      </c>
      <c r="Z1070" s="10" t="str">
        <f t="shared" ca="1" si="547"/>
        <v/>
      </c>
      <c r="AA1070" s="11" t="str">
        <f t="shared" ca="1" si="548"/>
        <v/>
      </c>
      <c r="AB1070" s="11" t="str">
        <f t="shared" ca="1" si="549"/>
        <v/>
      </c>
      <c r="AC1070" s="11" t="str">
        <f ca="1">IF(AA1070="","",IFERROR(VLOOKUP(VALUE(AA1070),'(辅)战斗时机表'!$A$4:$C$47,3,FALSE)&amp;IF(AB1070="","","("&amp;AB1070&amp;")"),"配置错误")&amp;IF(AD1070="",""," 或 "))</f>
        <v/>
      </c>
      <c r="AD1070" s="7" t="str">
        <f t="shared" ca="1" si="550"/>
        <v/>
      </c>
      <c r="AE1070" s="7">
        <v>5</v>
      </c>
      <c r="AF1070" s="7">
        <f t="shared" ca="1" si="551"/>
        <v>1</v>
      </c>
      <c r="AG1070" s="10" t="str">
        <f t="shared" ca="1" si="552"/>
        <v/>
      </c>
      <c r="AH1070" s="11" t="str">
        <f t="shared" ca="1" si="553"/>
        <v/>
      </c>
      <c r="AI1070" s="11" t="str">
        <f t="shared" ca="1" si="554"/>
        <v/>
      </c>
      <c r="AJ1070" s="11" t="str">
        <f ca="1">IF(AH1070="","",IFERROR(VLOOKUP(VALUE(AH1070),'(辅)战斗时机表'!$A$4:$C$47,3,FALSE)&amp;IF(AI1070="","","("&amp;AI1070&amp;")"),"配置错误")&amp;IF(AK1070="",""," 或 "))</f>
        <v/>
      </c>
    </row>
    <row r="1071" spans="1:36" x14ac:dyDescent="0.15">
      <c r="A1071" s="9" t="str">
        <f t="shared" ca="1" si="530"/>
        <v/>
      </c>
      <c r="B1071" s="7" t="str">
        <f ca="1">IF(OFFSET(Buff!R$6,ROW()-6,0)="","",OFFSET(Buff!R$6,ROW()-6,0))</f>
        <v/>
      </c>
      <c r="C1071" s="7">
        <v>1</v>
      </c>
      <c r="D1071" s="7">
        <f t="shared" ca="1" si="531"/>
        <v>1</v>
      </c>
      <c r="E1071" s="10" t="str">
        <f t="shared" ca="1" si="532"/>
        <v/>
      </c>
      <c r="F1071" s="11" t="str">
        <f t="shared" ca="1" si="533"/>
        <v/>
      </c>
      <c r="G1071" s="11" t="str">
        <f t="shared" ca="1" si="534"/>
        <v/>
      </c>
      <c r="H1071" s="11" t="str">
        <f ca="1">IF(F1071="","",IFERROR(VLOOKUP(VALUE(F1071),'(辅)战斗时机表'!$A$4:$C$47,3,FALSE)&amp;IF(G1071="","","("&amp;G1071&amp;")"),"配置错误")&amp;IF(I1071="",""," 或 "))</f>
        <v/>
      </c>
      <c r="I1071" s="7" t="str">
        <f t="shared" ca="1" si="535"/>
        <v/>
      </c>
      <c r="J1071" s="7">
        <v>2</v>
      </c>
      <c r="K1071" s="7">
        <f t="shared" ca="1" si="536"/>
        <v>1</v>
      </c>
      <c r="L1071" s="10" t="str">
        <f t="shared" ca="1" si="537"/>
        <v/>
      </c>
      <c r="M1071" s="11" t="str">
        <f t="shared" ca="1" si="538"/>
        <v/>
      </c>
      <c r="N1071" s="11" t="str">
        <f t="shared" ca="1" si="539"/>
        <v/>
      </c>
      <c r="O1071" s="11" t="str">
        <f ca="1">IF(M1071="","",IFERROR(VLOOKUP(VALUE(M1071),'(辅)战斗时机表'!$A$4:$C$47,3,FALSE)&amp;IF(N1071="","","("&amp;N1071&amp;")"),"配置错误")&amp;IF(P1071="",""," 或 "))</f>
        <v/>
      </c>
      <c r="P1071" s="7" t="str">
        <f t="shared" ca="1" si="540"/>
        <v/>
      </c>
      <c r="Q1071" s="7">
        <v>3</v>
      </c>
      <c r="R1071" s="7">
        <f t="shared" ca="1" si="541"/>
        <v>1</v>
      </c>
      <c r="S1071" s="10" t="str">
        <f t="shared" ca="1" si="542"/>
        <v/>
      </c>
      <c r="T1071" s="11" t="str">
        <f t="shared" ca="1" si="543"/>
        <v/>
      </c>
      <c r="U1071" s="11" t="str">
        <f t="shared" ca="1" si="544"/>
        <v/>
      </c>
      <c r="V1071" s="11" t="str">
        <f ca="1">IF(T1071="","",IFERROR(VLOOKUP(VALUE(T1071),'(辅)战斗时机表'!$A$4:$C$47,3,FALSE)&amp;IF(U1071="","","("&amp;U1071&amp;")"),"配置错误")&amp;IF(W1071="",""," 或 "))</f>
        <v/>
      </c>
      <c r="W1071" s="7" t="str">
        <f t="shared" ca="1" si="545"/>
        <v/>
      </c>
      <c r="X1071" s="7">
        <v>4</v>
      </c>
      <c r="Y1071" s="7">
        <f t="shared" ca="1" si="546"/>
        <v>1</v>
      </c>
      <c r="Z1071" s="10" t="str">
        <f t="shared" ca="1" si="547"/>
        <v/>
      </c>
      <c r="AA1071" s="11" t="str">
        <f t="shared" ca="1" si="548"/>
        <v/>
      </c>
      <c r="AB1071" s="11" t="str">
        <f t="shared" ca="1" si="549"/>
        <v/>
      </c>
      <c r="AC1071" s="11" t="str">
        <f ca="1">IF(AA1071="","",IFERROR(VLOOKUP(VALUE(AA1071),'(辅)战斗时机表'!$A$4:$C$47,3,FALSE)&amp;IF(AB1071="","","("&amp;AB1071&amp;")"),"配置错误")&amp;IF(AD1071="",""," 或 "))</f>
        <v/>
      </c>
      <c r="AD1071" s="7" t="str">
        <f t="shared" ca="1" si="550"/>
        <v/>
      </c>
      <c r="AE1071" s="7">
        <v>5</v>
      </c>
      <c r="AF1071" s="7">
        <f t="shared" ca="1" si="551"/>
        <v>1</v>
      </c>
      <c r="AG1071" s="10" t="str">
        <f t="shared" ca="1" si="552"/>
        <v/>
      </c>
      <c r="AH1071" s="11" t="str">
        <f t="shared" ca="1" si="553"/>
        <v/>
      </c>
      <c r="AI1071" s="11" t="str">
        <f t="shared" ca="1" si="554"/>
        <v/>
      </c>
      <c r="AJ1071" s="11" t="str">
        <f ca="1">IF(AH1071="","",IFERROR(VLOOKUP(VALUE(AH1071),'(辅)战斗时机表'!$A$4:$C$47,3,FALSE)&amp;IF(AI1071="","","("&amp;AI1071&amp;")"),"配置错误")&amp;IF(AK1071="",""," 或 "))</f>
        <v/>
      </c>
    </row>
    <row r="1072" spans="1:36" x14ac:dyDescent="0.15">
      <c r="A1072" s="9" t="str">
        <f t="shared" ca="1" si="530"/>
        <v/>
      </c>
      <c r="B1072" s="7" t="str">
        <f ca="1">IF(OFFSET(Buff!R$6,ROW()-6,0)="","",OFFSET(Buff!R$6,ROW()-6,0))</f>
        <v/>
      </c>
      <c r="C1072" s="7">
        <v>1</v>
      </c>
      <c r="D1072" s="7">
        <f t="shared" ca="1" si="531"/>
        <v>1</v>
      </c>
      <c r="E1072" s="10" t="str">
        <f t="shared" ca="1" si="532"/>
        <v/>
      </c>
      <c r="F1072" s="11" t="str">
        <f t="shared" ca="1" si="533"/>
        <v/>
      </c>
      <c r="G1072" s="11" t="str">
        <f t="shared" ca="1" si="534"/>
        <v/>
      </c>
      <c r="H1072" s="11" t="str">
        <f ca="1">IF(F1072="","",IFERROR(VLOOKUP(VALUE(F1072),'(辅)战斗时机表'!$A$4:$C$47,3,FALSE)&amp;IF(G1072="","","("&amp;G1072&amp;")"),"配置错误")&amp;IF(I1072="",""," 或 "))</f>
        <v/>
      </c>
      <c r="I1072" s="7" t="str">
        <f t="shared" ca="1" si="535"/>
        <v/>
      </c>
      <c r="J1072" s="7">
        <v>2</v>
      </c>
      <c r="K1072" s="7">
        <f t="shared" ca="1" si="536"/>
        <v>1</v>
      </c>
      <c r="L1072" s="10" t="str">
        <f t="shared" ca="1" si="537"/>
        <v/>
      </c>
      <c r="M1072" s="11" t="str">
        <f t="shared" ca="1" si="538"/>
        <v/>
      </c>
      <c r="N1072" s="11" t="str">
        <f t="shared" ca="1" si="539"/>
        <v/>
      </c>
      <c r="O1072" s="11" t="str">
        <f ca="1">IF(M1072="","",IFERROR(VLOOKUP(VALUE(M1072),'(辅)战斗时机表'!$A$4:$C$47,3,FALSE)&amp;IF(N1072="","","("&amp;N1072&amp;")"),"配置错误")&amp;IF(P1072="",""," 或 "))</f>
        <v/>
      </c>
      <c r="P1072" s="7" t="str">
        <f t="shared" ca="1" si="540"/>
        <v/>
      </c>
      <c r="Q1072" s="7">
        <v>3</v>
      </c>
      <c r="R1072" s="7">
        <f t="shared" ca="1" si="541"/>
        <v>1</v>
      </c>
      <c r="S1072" s="10" t="str">
        <f t="shared" ca="1" si="542"/>
        <v/>
      </c>
      <c r="T1072" s="11" t="str">
        <f t="shared" ca="1" si="543"/>
        <v/>
      </c>
      <c r="U1072" s="11" t="str">
        <f t="shared" ca="1" si="544"/>
        <v/>
      </c>
      <c r="V1072" s="11" t="str">
        <f ca="1">IF(T1072="","",IFERROR(VLOOKUP(VALUE(T1072),'(辅)战斗时机表'!$A$4:$C$47,3,FALSE)&amp;IF(U1072="","","("&amp;U1072&amp;")"),"配置错误")&amp;IF(W1072="",""," 或 "))</f>
        <v/>
      </c>
      <c r="W1072" s="7" t="str">
        <f t="shared" ca="1" si="545"/>
        <v/>
      </c>
      <c r="X1072" s="7">
        <v>4</v>
      </c>
      <c r="Y1072" s="7">
        <f t="shared" ca="1" si="546"/>
        <v>1</v>
      </c>
      <c r="Z1072" s="10" t="str">
        <f t="shared" ca="1" si="547"/>
        <v/>
      </c>
      <c r="AA1072" s="11" t="str">
        <f t="shared" ca="1" si="548"/>
        <v/>
      </c>
      <c r="AB1072" s="11" t="str">
        <f t="shared" ca="1" si="549"/>
        <v/>
      </c>
      <c r="AC1072" s="11" t="str">
        <f ca="1">IF(AA1072="","",IFERROR(VLOOKUP(VALUE(AA1072),'(辅)战斗时机表'!$A$4:$C$47,3,FALSE)&amp;IF(AB1072="","","("&amp;AB1072&amp;")"),"配置错误")&amp;IF(AD1072="",""," 或 "))</f>
        <v/>
      </c>
      <c r="AD1072" s="7" t="str">
        <f t="shared" ca="1" si="550"/>
        <v/>
      </c>
      <c r="AE1072" s="7">
        <v>5</v>
      </c>
      <c r="AF1072" s="7">
        <f t="shared" ca="1" si="551"/>
        <v>1</v>
      </c>
      <c r="AG1072" s="10" t="str">
        <f t="shared" ca="1" si="552"/>
        <v/>
      </c>
      <c r="AH1072" s="11" t="str">
        <f t="shared" ca="1" si="553"/>
        <v/>
      </c>
      <c r="AI1072" s="11" t="str">
        <f t="shared" ca="1" si="554"/>
        <v/>
      </c>
      <c r="AJ1072" s="11" t="str">
        <f ca="1">IF(AH1072="","",IFERROR(VLOOKUP(VALUE(AH1072),'(辅)战斗时机表'!$A$4:$C$47,3,FALSE)&amp;IF(AI1072="","","("&amp;AI1072&amp;")"),"配置错误")&amp;IF(AK1072="",""," 或 "))</f>
        <v/>
      </c>
    </row>
    <row r="1073" spans="1:36" x14ac:dyDescent="0.15">
      <c r="A1073" s="9" t="str">
        <f t="shared" ca="1" si="530"/>
        <v/>
      </c>
      <c r="B1073" s="7" t="str">
        <f ca="1">IF(OFFSET(Buff!R$6,ROW()-6,0)="","",OFFSET(Buff!R$6,ROW()-6,0))</f>
        <v/>
      </c>
      <c r="C1073" s="7">
        <v>1</v>
      </c>
      <c r="D1073" s="7">
        <f t="shared" ca="1" si="531"/>
        <v>1</v>
      </c>
      <c r="E1073" s="10" t="str">
        <f t="shared" ca="1" si="532"/>
        <v/>
      </c>
      <c r="F1073" s="11" t="str">
        <f t="shared" ca="1" si="533"/>
        <v/>
      </c>
      <c r="G1073" s="11" t="str">
        <f t="shared" ca="1" si="534"/>
        <v/>
      </c>
      <c r="H1073" s="11" t="str">
        <f ca="1">IF(F1073="","",IFERROR(VLOOKUP(VALUE(F1073),'(辅)战斗时机表'!$A$4:$C$47,3,FALSE)&amp;IF(G1073="","","("&amp;G1073&amp;")"),"配置错误")&amp;IF(I1073="",""," 或 "))</f>
        <v/>
      </c>
      <c r="I1073" s="7" t="str">
        <f t="shared" ca="1" si="535"/>
        <v/>
      </c>
      <c r="J1073" s="7">
        <v>2</v>
      </c>
      <c r="K1073" s="7">
        <f t="shared" ca="1" si="536"/>
        <v>1</v>
      </c>
      <c r="L1073" s="10" t="str">
        <f t="shared" ca="1" si="537"/>
        <v/>
      </c>
      <c r="M1073" s="11" t="str">
        <f t="shared" ca="1" si="538"/>
        <v/>
      </c>
      <c r="N1073" s="11" t="str">
        <f t="shared" ca="1" si="539"/>
        <v/>
      </c>
      <c r="O1073" s="11" t="str">
        <f ca="1">IF(M1073="","",IFERROR(VLOOKUP(VALUE(M1073),'(辅)战斗时机表'!$A$4:$C$47,3,FALSE)&amp;IF(N1073="","","("&amp;N1073&amp;")"),"配置错误")&amp;IF(P1073="",""," 或 "))</f>
        <v/>
      </c>
      <c r="P1073" s="7" t="str">
        <f t="shared" ca="1" si="540"/>
        <v/>
      </c>
      <c r="Q1073" s="7">
        <v>3</v>
      </c>
      <c r="R1073" s="7">
        <f t="shared" ca="1" si="541"/>
        <v>1</v>
      </c>
      <c r="S1073" s="10" t="str">
        <f t="shared" ca="1" si="542"/>
        <v/>
      </c>
      <c r="T1073" s="11" t="str">
        <f t="shared" ca="1" si="543"/>
        <v/>
      </c>
      <c r="U1073" s="11" t="str">
        <f t="shared" ca="1" si="544"/>
        <v/>
      </c>
      <c r="V1073" s="11" t="str">
        <f ca="1">IF(T1073="","",IFERROR(VLOOKUP(VALUE(T1073),'(辅)战斗时机表'!$A$4:$C$47,3,FALSE)&amp;IF(U1073="","","("&amp;U1073&amp;")"),"配置错误")&amp;IF(W1073="",""," 或 "))</f>
        <v/>
      </c>
      <c r="W1073" s="7" t="str">
        <f t="shared" ca="1" si="545"/>
        <v/>
      </c>
      <c r="X1073" s="7">
        <v>4</v>
      </c>
      <c r="Y1073" s="7">
        <f t="shared" ca="1" si="546"/>
        <v>1</v>
      </c>
      <c r="Z1073" s="10" t="str">
        <f t="shared" ca="1" si="547"/>
        <v/>
      </c>
      <c r="AA1073" s="11" t="str">
        <f t="shared" ca="1" si="548"/>
        <v/>
      </c>
      <c r="AB1073" s="11" t="str">
        <f t="shared" ca="1" si="549"/>
        <v/>
      </c>
      <c r="AC1073" s="11" t="str">
        <f ca="1">IF(AA1073="","",IFERROR(VLOOKUP(VALUE(AA1073),'(辅)战斗时机表'!$A$4:$C$47,3,FALSE)&amp;IF(AB1073="","","("&amp;AB1073&amp;")"),"配置错误")&amp;IF(AD1073="",""," 或 "))</f>
        <v/>
      </c>
      <c r="AD1073" s="7" t="str">
        <f t="shared" ca="1" si="550"/>
        <v/>
      </c>
      <c r="AE1073" s="7">
        <v>5</v>
      </c>
      <c r="AF1073" s="7">
        <f t="shared" ca="1" si="551"/>
        <v>1</v>
      </c>
      <c r="AG1073" s="10" t="str">
        <f t="shared" ca="1" si="552"/>
        <v/>
      </c>
      <c r="AH1073" s="11" t="str">
        <f t="shared" ca="1" si="553"/>
        <v/>
      </c>
      <c r="AI1073" s="11" t="str">
        <f t="shared" ca="1" si="554"/>
        <v/>
      </c>
      <c r="AJ1073" s="11" t="str">
        <f ca="1">IF(AH1073="","",IFERROR(VLOOKUP(VALUE(AH1073),'(辅)战斗时机表'!$A$4:$C$47,3,FALSE)&amp;IF(AI1073="","","("&amp;AI1073&amp;")"),"配置错误")&amp;IF(AK1073="",""," 或 "))</f>
        <v/>
      </c>
    </row>
    <row r="1074" spans="1:36" x14ac:dyDescent="0.15">
      <c r="A1074" s="9" t="str">
        <f t="shared" ca="1" si="530"/>
        <v/>
      </c>
      <c r="B1074" s="7" t="str">
        <f ca="1">IF(OFFSET(Buff!R$6,ROW()-6,0)="","",OFFSET(Buff!R$6,ROW()-6,0))</f>
        <v/>
      </c>
      <c r="C1074" s="7">
        <v>1</v>
      </c>
      <c r="D1074" s="7">
        <f t="shared" ca="1" si="531"/>
        <v>1</v>
      </c>
      <c r="E1074" s="10" t="str">
        <f t="shared" ca="1" si="532"/>
        <v/>
      </c>
      <c r="F1074" s="11" t="str">
        <f t="shared" ca="1" si="533"/>
        <v/>
      </c>
      <c r="G1074" s="11" t="str">
        <f t="shared" ca="1" si="534"/>
        <v/>
      </c>
      <c r="H1074" s="11" t="str">
        <f ca="1">IF(F1074="","",IFERROR(VLOOKUP(VALUE(F1074),'(辅)战斗时机表'!$A$4:$C$47,3,FALSE)&amp;IF(G1074="","","("&amp;G1074&amp;")"),"配置错误")&amp;IF(I1074="",""," 或 "))</f>
        <v/>
      </c>
      <c r="I1074" s="7" t="str">
        <f t="shared" ca="1" si="535"/>
        <v/>
      </c>
      <c r="J1074" s="7">
        <v>2</v>
      </c>
      <c r="K1074" s="7">
        <f t="shared" ca="1" si="536"/>
        <v>1</v>
      </c>
      <c r="L1074" s="10" t="str">
        <f t="shared" ca="1" si="537"/>
        <v/>
      </c>
      <c r="M1074" s="11" t="str">
        <f t="shared" ca="1" si="538"/>
        <v/>
      </c>
      <c r="N1074" s="11" t="str">
        <f t="shared" ca="1" si="539"/>
        <v/>
      </c>
      <c r="O1074" s="11" t="str">
        <f ca="1">IF(M1074="","",IFERROR(VLOOKUP(VALUE(M1074),'(辅)战斗时机表'!$A$4:$C$47,3,FALSE)&amp;IF(N1074="","","("&amp;N1074&amp;")"),"配置错误")&amp;IF(P1074="",""," 或 "))</f>
        <v/>
      </c>
      <c r="P1074" s="7" t="str">
        <f t="shared" ca="1" si="540"/>
        <v/>
      </c>
      <c r="Q1074" s="7">
        <v>3</v>
      </c>
      <c r="R1074" s="7">
        <f t="shared" ca="1" si="541"/>
        <v>1</v>
      </c>
      <c r="S1074" s="10" t="str">
        <f t="shared" ca="1" si="542"/>
        <v/>
      </c>
      <c r="T1074" s="11" t="str">
        <f t="shared" ca="1" si="543"/>
        <v/>
      </c>
      <c r="U1074" s="11" t="str">
        <f t="shared" ca="1" si="544"/>
        <v/>
      </c>
      <c r="V1074" s="11" t="str">
        <f ca="1">IF(T1074="","",IFERROR(VLOOKUP(VALUE(T1074),'(辅)战斗时机表'!$A$4:$C$47,3,FALSE)&amp;IF(U1074="","","("&amp;U1074&amp;")"),"配置错误")&amp;IF(W1074="",""," 或 "))</f>
        <v/>
      </c>
      <c r="W1074" s="7" t="str">
        <f t="shared" ca="1" si="545"/>
        <v/>
      </c>
      <c r="X1074" s="7">
        <v>4</v>
      </c>
      <c r="Y1074" s="7">
        <f t="shared" ca="1" si="546"/>
        <v>1</v>
      </c>
      <c r="Z1074" s="10" t="str">
        <f t="shared" ca="1" si="547"/>
        <v/>
      </c>
      <c r="AA1074" s="11" t="str">
        <f t="shared" ca="1" si="548"/>
        <v/>
      </c>
      <c r="AB1074" s="11" t="str">
        <f t="shared" ca="1" si="549"/>
        <v/>
      </c>
      <c r="AC1074" s="11" t="str">
        <f ca="1">IF(AA1074="","",IFERROR(VLOOKUP(VALUE(AA1074),'(辅)战斗时机表'!$A$4:$C$47,3,FALSE)&amp;IF(AB1074="","","("&amp;AB1074&amp;")"),"配置错误")&amp;IF(AD1074="",""," 或 "))</f>
        <v/>
      </c>
      <c r="AD1074" s="7" t="str">
        <f t="shared" ca="1" si="550"/>
        <v/>
      </c>
      <c r="AE1074" s="7">
        <v>5</v>
      </c>
      <c r="AF1074" s="7">
        <f t="shared" ca="1" si="551"/>
        <v>1</v>
      </c>
      <c r="AG1074" s="10" t="str">
        <f t="shared" ca="1" si="552"/>
        <v/>
      </c>
      <c r="AH1074" s="11" t="str">
        <f t="shared" ca="1" si="553"/>
        <v/>
      </c>
      <c r="AI1074" s="11" t="str">
        <f t="shared" ca="1" si="554"/>
        <v/>
      </c>
      <c r="AJ1074" s="11" t="str">
        <f ca="1">IF(AH1074="","",IFERROR(VLOOKUP(VALUE(AH1074),'(辅)战斗时机表'!$A$4:$C$47,3,FALSE)&amp;IF(AI1074="","","("&amp;AI1074&amp;")"),"配置错误")&amp;IF(AK1074="",""," 或 "))</f>
        <v/>
      </c>
    </row>
    <row r="1075" spans="1:36" x14ac:dyDescent="0.15">
      <c r="A1075" s="9" t="str">
        <f t="shared" ca="1" si="530"/>
        <v/>
      </c>
      <c r="B1075" s="7" t="str">
        <f ca="1">IF(OFFSET(Buff!R$6,ROW()-6,0)="","",OFFSET(Buff!R$6,ROW()-6,0))</f>
        <v/>
      </c>
      <c r="C1075" s="7">
        <v>1</v>
      </c>
      <c r="D1075" s="7">
        <f t="shared" ca="1" si="531"/>
        <v>1</v>
      </c>
      <c r="E1075" s="10" t="str">
        <f t="shared" ca="1" si="532"/>
        <v/>
      </c>
      <c r="F1075" s="11" t="str">
        <f t="shared" ca="1" si="533"/>
        <v/>
      </c>
      <c r="G1075" s="11" t="str">
        <f t="shared" ca="1" si="534"/>
        <v/>
      </c>
      <c r="H1075" s="11" t="str">
        <f ca="1">IF(F1075="","",IFERROR(VLOOKUP(VALUE(F1075),'(辅)战斗时机表'!$A$4:$C$47,3,FALSE)&amp;IF(G1075="","","("&amp;G1075&amp;")"),"配置错误")&amp;IF(I1075="",""," 或 "))</f>
        <v/>
      </c>
      <c r="I1075" s="7" t="str">
        <f t="shared" ca="1" si="535"/>
        <v/>
      </c>
      <c r="J1075" s="7">
        <v>2</v>
      </c>
      <c r="K1075" s="7">
        <f t="shared" ca="1" si="536"/>
        <v>1</v>
      </c>
      <c r="L1075" s="10" t="str">
        <f t="shared" ca="1" si="537"/>
        <v/>
      </c>
      <c r="M1075" s="11" t="str">
        <f t="shared" ca="1" si="538"/>
        <v/>
      </c>
      <c r="N1075" s="11" t="str">
        <f t="shared" ca="1" si="539"/>
        <v/>
      </c>
      <c r="O1075" s="11" t="str">
        <f ca="1">IF(M1075="","",IFERROR(VLOOKUP(VALUE(M1075),'(辅)战斗时机表'!$A$4:$C$47,3,FALSE)&amp;IF(N1075="","","("&amp;N1075&amp;")"),"配置错误")&amp;IF(P1075="",""," 或 "))</f>
        <v/>
      </c>
      <c r="P1075" s="7" t="str">
        <f t="shared" ca="1" si="540"/>
        <v/>
      </c>
      <c r="Q1075" s="7">
        <v>3</v>
      </c>
      <c r="R1075" s="7">
        <f t="shared" ca="1" si="541"/>
        <v>1</v>
      </c>
      <c r="S1075" s="10" t="str">
        <f t="shared" ca="1" si="542"/>
        <v/>
      </c>
      <c r="T1075" s="11" t="str">
        <f t="shared" ca="1" si="543"/>
        <v/>
      </c>
      <c r="U1075" s="11" t="str">
        <f t="shared" ca="1" si="544"/>
        <v/>
      </c>
      <c r="V1075" s="11" t="str">
        <f ca="1">IF(T1075="","",IFERROR(VLOOKUP(VALUE(T1075),'(辅)战斗时机表'!$A$4:$C$47,3,FALSE)&amp;IF(U1075="","","("&amp;U1075&amp;")"),"配置错误")&amp;IF(W1075="",""," 或 "))</f>
        <v/>
      </c>
      <c r="W1075" s="7" t="str">
        <f t="shared" ca="1" si="545"/>
        <v/>
      </c>
      <c r="X1075" s="7">
        <v>4</v>
      </c>
      <c r="Y1075" s="7">
        <f t="shared" ca="1" si="546"/>
        <v>1</v>
      </c>
      <c r="Z1075" s="10" t="str">
        <f t="shared" ca="1" si="547"/>
        <v/>
      </c>
      <c r="AA1075" s="11" t="str">
        <f t="shared" ca="1" si="548"/>
        <v/>
      </c>
      <c r="AB1075" s="11" t="str">
        <f t="shared" ca="1" si="549"/>
        <v/>
      </c>
      <c r="AC1075" s="11" t="str">
        <f ca="1">IF(AA1075="","",IFERROR(VLOOKUP(VALUE(AA1075),'(辅)战斗时机表'!$A$4:$C$47,3,FALSE)&amp;IF(AB1075="","","("&amp;AB1075&amp;")"),"配置错误")&amp;IF(AD1075="",""," 或 "))</f>
        <v/>
      </c>
      <c r="AD1075" s="7" t="str">
        <f t="shared" ca="1" si="550"/>
        <v/>
      </c>
      <c r="AE1075" s="7">
        <v>5</v>
      </c>
      <c r="AF1075" s="7">
        <f t="shared" ca="1" si="551"/>
        <v>1</v>
      </c>
      <c r="AG1075" s="10" t="str">
        <f t="shared" ca="1" si="552"/>
        <v/>
      </c>
      <c r="AH1075" s="11" t="str">
        <f t="shared" ca="1" si="553"/>
        <v/>
      </c>
      <c r="AI1075" s="11" t="str">
        <f t="shared" ca="1" si="554"/>
        <v/>
      </c>
      <c r="AJ1075" s="11" t="str">
        <f ca="1">IF(AH1075="","",IFERROR(VLOOKUP(VALUE(AH1075),'(辅)战斗时机表'!$A$4:$C$47,3,FALSE)&amp;IF(AI1075="","","("&amp;AI1075&amp;")"),"配置错误")&amp;IF(AK1075="",""," 或 "))</f>
        <v/>
      </c>
    </row>
    <row r="1076" spans="1:36" x14ac:dyDescent="0.15">
      <c r="A1076" s="9" t="str">
        <f t="shared" ca="1" si="530"/>
        <v/>
      </c>
      <c r="B1076" s="7" t="str">
        <f ca="1">IF(OFFSET(Buff!R$6,ROW()-6,0)="","",OFFSET(Buff!R$6,ROW()-6,0))</f>
        <v/>
      </c>
      <c r="C1076" s="7">
        <v>1</v>
      </c>
      <c r="D1076" s="7">
        <f t="shared" ca="1" si="531"/>
        <v>1</v>
      </c>
      <c r="E1076" s="10" t="str">
        <f t="shared" ca="1" si="532"/>
        <v/>
      </c>
      <c r="F1076" s="11" t="str">
        <f t="shared" ca="1" si="533"/>
        <v/>
      </c>
      <c r="G1076" s="11" t="str">
        <f t="shared" ca="1" si="534"/>
        <v/>
      </c>
      <c r="H1076" s="11" t="str">
        <f ca="1">IF(F1076="","",IFERROR(VLOOKUP(VALUE(F1076),'(辅)战斗时机表'!$A$4:$C$47,3,FALSE)&amp;IF(G1076="","","("&amp;G1076&amp;")"),"配置错误")&amp;IF(I1076="",""," 或 "))</f>
        <v/>
      </c>
      <c r="I1076" s="7" t="str">
        <f t="shared" ca="1" si="535"/>
        <v/>
      </c>
      <c r="J1076" s="7">
        <v>2</v>
      </c>
      <c r="K1076" s="7">
        <f t="shared" ca="1" si="536"/>
        <v>1</v>
      </c>
      <c r="L1076" s="10" t="str">
        <f t="shared" ca="1" si="537"/>
        <v/>
      </c>
      <c r="M1076" s="11" t="str">
        <f t="shared" ca="1" si="538"/>
        <v/>
      </c>
      <c r="N1076" s="11" t="str">
        <f t="shared" ca="1" si="539"/>
        <v/>
      </c>
      <c r="O1076" s="11" t="str">
        <f ca="1">IF(M1076="","",IFERROR(VLOOKUP(VALUE(M1076),'(辅)战斗时机表'!$A$4:$C$47,3,FALSE)&amp;IF(N1076="","","("&amp;N1076&amp;")"),"配置错误")&amp;IF(P1076="",""," 或 "))</f>
        <v/>
      </c>
      <c r="P1076" s="7" t="str">
        <f t="shared" ca="1" si="540"/>
        <v/>
      </c>
      <c r="Q1076" s="7">
        <v>3</v>
      </c>
      <c r="R1076" s="7">
        <f t="shared" ca="1" si="541"/>
        <v>1</v>
      </c>
      <c r="S1076" s="10" t="str">
        <f t="shared" ca="1" si="542"/>
        <v/>
      </c>
      <c r="T1076" s="11" t="str">
        <f t="shared" ca="1" si="543"/>
        <v/>
      </c>
      <c r="U1076" s="11" t="str">
        <f t="shared" ca="1" si="544"/>
        <v/>
      </c>
      <c r="V1076" s="11" t="str">
        <f ca="1">IF(T1076="","",IFERROR(VLOOKUP(VALUE(T1076),'(辅)战斗时机表'!$A$4:$C$47,3,FALSE)&amp;IF(U1076="","","("&amp;U1076&amp;")"),"配置错误")&amp;IF(W1076="",""," 或 "))</f>
        <v/>
      </c>
      <c r="W1076" s="7" t="str">
        <f t="shared" ca="1" si="545"/>
        <v/>
      </c>
      <c r="X1076" s="7">
        <v>4</v>
      </c>
      <c r="Y1076" s="7">
        <f t="shared" ca="1" si="546"/>
        <v>1</v>
      </c>
      <c r="Z1076" s="10" t="str">
        <f t="shared" ca="1" si="547"/>
        <v/>
      </c>
      <c r="AA1076" s="11" t="str">
        <f t="shared" ca="1" si="548"/>
        <v/>
      </c>
      <c r="AB1076" s="11" t="str">
        <f t="shared" ca="1" si="549"/>
        <v/>
      </c>
      <c r="AC1076" s="11" t="str">
        <f ca="1">IF(AA1076="","",IFERROR(VLOOKUP(VALUE(AA1076),'(辅)战斗时机表'!$A$4:$C$47,3,FALSE)&amp;IF(AB1076="","","("&amp;AB1076&amp;")"),"配置错误")&amp;IF(AD1076="",""," 或 "))</f>
        <v/>
      </c>
      <c r="AD1076" s="7" t="str">
        <f t="shared" ca="1" si="550"/>
        <v/>
      </c>
      <c r="AE1076" s="7">
        <v>5</v>
      </c>
      <c r="AF1076" s="7">
        <f t="shared" ca="1" si="551"/>
        <v>1</v>
      </c>
      <c r="AG1076" s="10" t="str">
        <f t="shared" ca="1" si="552"/>
        <v/>
      </c>
      <c r="AH1076" s="11" t="str">
        <f t="shared" ca="1" si="553"/>
        <v/>
      </c>
      <c r="AI1076" s="11" t="str">
        <f t="shared" ca="1" si="554"/>
        <v/>
      </c>
      <c r="AJ1076" s="11" t="str">
        <f ca="1">IF(AH1076="","",IFERROR(VLOOKUP(VALUE(AH1076),'(辅)战斗时机表'!$A$4:$C$47,3,FALSE)&amp;IF(AI1076="","","("&amp;AI1076&amp;")"),"配置错误")&amp;IF(AK1076="",""," 或 "))</f>
        <v/>
      </c>
    </row>
    <row r="1077" spans="1:36" x14ac:dyDescent="0.15">
      <c r="A1077" s="9" t="str">
        <f t="shared" ca="1" si="530"/>
        <v/>
      </c>
      <c r="B1077" s="7" t="str">
        <f ca="1">IF(OFFSET(Buff!R$6,ROW()-6,0)="","",OFFSET(Buff!R$6,ROW()-6,0))</f>
        <v/>
      </c>
      <c r="C1077" s="7">
        <v>1</v>
      </c>
      <c r="D1077" s="7">
        <f t="shared" ca="1" si="531"/>
        <v>1</v>
      </c>
      <c r="E1077" s="10" t="str">
        <f t="shared" ca="1" si="532"/>
        <v/>
      </c>
      <c r="F1077" s="11" t="str">
        <f t="shared" ca="1" si="533"/>
        <v/>
      </c>
      <c r="G1077" s="11" t="str">
        <f t="shared" ca="1" si="534"/>
        <v/>
      </c>
      <c r="H1077" s="11" t="str">
        <f ca="1">IF(F1077="","",IFERROR(VLOOKUP(VALUE(F1077),'(辅)战斗时机表'!$A$4:$C$47,3,FALSE)&amp;IF(G1077="","","("&amp;G1077&amp;")"),"配置错误")&amp;IF(I1077="",""," 或 "))</f>
        <v/>
      </c>
      <c r="I1077" s="7" t="str">
        <f t="shared" ca="1" si="535"/>
        <v/>
      </c>
      <c r="J1077" s="7">
        <v>2</v>
      </c>
      <c r="K1077" s="7">
        <f t="shared" ca="1" si="536"/>
        <v>1</v>
      </c>
      <c r="L1077" s="10" t="str">
        <f t="shared" ca="1" si="537"/>
        <v/>
      </c>
      <c r="M1077" s="11" t="str">
        <f t="shared" ca="1" si="538"/>
        <v/>
      </c>
      <c r="N1077" s="11" t="str">
        <f t="shared" ca="1" si="539"/>
        <v/>
      </c>
      <c r="O1077" s="11" t="str">
        <f ca="1">IF(M1077="","",IFERROR(VLOOKUP(VALUE(M1077),'(辅)战斗时机表'!$A$4:$C$47,3,FALSE)&amp;IF(N1077="","","("&amp;N1077&amp;")"),"配置错误")&amp;IF(P1077="",""," 或 "))</f>
        <v/>
      </c>
      <c r="P1077" s="7" t="str">
        <f t="shared" ca="1" si="540"/>
        <v/>
      </c>
      <c r="Q1077" s="7">
        <v>3</v>
      </c>
      <c r="R1077" s="7">
        <f t="shared" ca="1" si="541"/>
        <v>1</v>
      </c>
      <c r="S1077" s="10" t="str">
        <f t="shared" ca="1" si="542"/>
        <v/>
      </c>
      <c r="T1077" s="11" t="str">
        <f t="shared" ca="1" si="543"/>
        <v/>
      </c>
      <c r="U1077" s="11" t="str">
        <f t="shared" ca="1" si="544"/>
        <v/>
      </c>
      <c r="V1077" s="11" t="str">
        <f ca="1">IF(T1077="","",IFERROR(VLOOKUP(VALUE(T1077),'(辅)战斗时机表'!$A$4:$C$47,3,FALSE)&amp;IF(U1077="","","("&amp;U1077&amp;")"),"配置错误")&amp;IF(W1077="",""," 或 "))</f>
        <v/>
      </c>
      <c r="W1077" s="7" t="str">
        <f t="shared" ca="1" si="545"/>
        <v/>
      </c>
      <c r="X1077" s="7">
        <v>4</v>
      </c>
      <c r="Y1077" s="7">
        <f t="shared" ca="1" si="546"/>
        <v>1</v>
      </c>
      <c r="Z1077" s="10" t="str">
        <f t="shared" ca="1" si="547"/>
        <v/>
      </c>
      <c r="AA1077" s="11" t="str">
        <f t="shared" ca="1" si="548"/>
        <v/>
      </c>
      <c r="AB1077" s="11" t="str">
        <f t="shared" ca="1" si="549"/>
        <v/>
      </c>
      <c r="AC1077" s="11" t="str">
        <f ca="1">IF(AA1077="","",IFERROR(VLOOKUP(VALUE(AA1077),'(辅)战斗时机表'!$A$4:$C$47,3,FALSE)&amp;IF(AB1077="","","("&amp;AB1077&amp;")"),"配置错误")&amp;IF(AD1077="",""," 或 "))</f>
        <v/>
      </c>
      <c r="AD1077" s="7" t="str">
        <f t="shared" ca="1" si="550"/>
        <v/>
      </c>
      <c r="AE1077" s="7">
        <v>5</v>
      </c>
      <c r="AF1077" s="7">
        <f t="shared" ca="1" si="551"/>
        <v>1</v>
      </c>
      <c r="AG1077" s="10" t="str">
        <f t="shared" ca="1" si="552"/>
        <v/>
      </c>
      <c r="AH1077" s="11" t="str">
        <f t="shared" ca="1" si="553"/>
        <v/>
      </c>
      <c r="AI1077" s="11" t="str">
        <f t="shared" ca="1" si="554"/>
        <v/>
      </c>
      <c r="AJ1077" s="11" t="str">
        <f ca="1">IF(AH1077="","",IFERROR(VLOOKUP(VALUE(AH1077),'(辅)战斗时机表'!$A$4:$C$47,3,FALSE)&amp;IF(AI1077="","","("&amp;AI1077&amp;")"),"配置错误")&amp;IF(AK1077="",""," 或 "))</f>
        <v/>
      </c>
    </row>
    <row r="1078" spans="1:36" x14ac:dyDescent="0.15">
      <c r="A1078" s="9" t="str">
        <f t="shared" ca="1" si="530"/>
        <v/>
      </c>
      <c r="B1078" s="7" t="str">
        <f ca="1">IF(OFFSET(Buff!R$6,ROW()-6,0)="","",OFFSET(Buff!R$6,ROW()-6,0))</f>
        <v/>
      </c>
      <c r="C1078" s="7">
        <v>1</v>
      </c>
      <c r="D1078" s="7">
        <f t="shared" ca="1" si="531"/>
        <v>1</v>
      </c>
      <c r="E1078" s="10" t="str">
        <f t="shared" ca="1" si="532"/>
        <v/>
      </c>
      <c r="F1078" s="11" t="str">
        <f t="shared" ca="1" si="533"/>
        <v/>
      </c>
      <c r="G1078" s="11" t="str">
        <f t="shared" ca="1" si="534"/>
        <v/>
      </c>
      <c r="H1078" s="11" t="str">
        <f ca="1">IF(F1078="","",IFERROR(VLOOKUP(VALUE(F1078),'(辅)战斗时机表'!$A$4:$C$47,3,FALSE)&amp;IF(G1078="","","("&amp;G1078&amp;")"),"配置错误")&amp;IF(I1078="",""," 或 "))</f>
        <v/>
      </c>
      <c r="I1078" s="7" t="str">
        <f t="shared" ca="1" si="535"/>
        <v/>
      </c>
      <c r="J1078" s="7">
        <v>2</v>
      </c>
      <c r="K1078" s="7">
        <f t="shared" ca="1" si="536"/>
        <v>1</v>
      </c>
      <c r="L1078" s="10" t="str">
        <f t="shared" ca="1" si="537"/>
        <v/>
      </c>
      <c r="M1078" s="11" t="str">
        <f t="shared" ca="1" si="538"/>
        <v/>
      </c>
      <c r="N1078" s="11" t="str">
        <f t="shared" ca="1" si="539"/>
        <v/>
      </c>
      <c r="O1078" s="11" t="str">
        <f ca="1">IF(M1078="","",IFERROR(VLOOKUP(VALUE(M1078),'(辅)战斗时机表'!$A$4:$C$47,3,FALSE)&amp;IF(N1078="","","("&amp;N1078&amp;")"),"配置错误")&amp;IF(P1078="",""," 或 "))</f>
        <v/>
      </c>
      <c r="P1078" s="7" t="str">
        <f t="shared" ca="1" si="540"/>
        <v/>
      </c>
      <c r="Q1078" s="7">
        <v>3</v>
      </c>
      <c r="R1078" s="7">
        <f t="shared" ca="1" si="541"/>
        <v>1</v>
      </c>
      <c r="S1078" s="10" t="str">
        <f t="shared" ca="1" si="542"/>
        <v/>
      </c>
      <c r="T1078" s="11" t="str">
        <f t="shared" ca="1" si="543"/>
        <v/>
      </c>
      <c r="U1078" s="11" t="str">
        <f t="shared" ca="1" si="544"/>
        <v/>
      </c>
      <c r="V1078" s="11" t="str">
        <f ca="1">IF(T1078="","",IFERROR(VLOOKUP(VALUE(T1078),'(辅)战斗时机表'!$A$4:$C$47,3,FALSE)&amp;IF(U1078="","","("&amp;U1078&amp;")"),"配置错误")&amp;IF(W1078="",""," 或 "))</f>
        <v/>
      </c>
      <c r="W1078" s="7" t="str">
        <f t="shared" ca="1" si="545"/>
        <v/>
      </c>
      <c r="X1078" s="7">
        <v>4</v>
      </c>
      <c r="Y1078" s="7">
        <f t="shared" ca="1" si="546"/>
        <v>1</v>
      </c>
      <c r="Z1078" s="10" t="str">
        <f t="shared" ca="1" si="547"/>
        <v/>
      </c>
      <c r="AA1078" s="11" t="str">
        <f t="shared" ca="1" si="548"/>
        <v/>
      </c>
      <c r="AB1078" s="11" t="str">
        <f t="shared" ca="1" si="549"/>
        <v/>
      </c>
      <c r="AC1078" s="11" t="str">
        <f ca="1">IF(AA1078="","",IFERROR(VLOOKUP(VALUE(AA1078),'(辅)战斗时机表'!$A$4:$C$47,3,FALSE)&amp;IF(AB1078="","","("&amp;AB1078&amp;")"),"配置错误")&amp;IF(AD1078="",""," 或 "))</f>
        <v/>
      </c>
      <c r="AD1078" s="7" t="str">
        <f t="shared" ca="1" si="550"/>
        <v/>
      </c>
      <c r="AE1078" s="7">
        <v>5</v>
      </c>
      <c r="AF1078" s="7">
        <f t="shared" ca="1" si="551"/>
        <v>1</v>
      </c>
      <c r="AG1078" s="10" t="str">
        <f t="shared" ca="1" si="552"/>
        <v/>
      </c>
      <c r="AH1078" s="11" t="str">
        <f t="shared" ca="1" si="553"/>
        <v/>
      </c>
      <c r="AI1078" s="11" t="str">
        <f t="shared" ca="1" si="554"/>
        <v/>
      </c>
      <c r="AJ1078" s="11" t="str">
        <f ca="1">IF(AH1078="","",IFERROR(VLOOKUP(VALUE(AH1078),'(辅)战斗时机表'!$A$4:$C$47,3,FALSE)&amp;IF(AI1078="","","("&amp;AI1078&amp;")"),"配置错误")&amp;IF(AK1078="",""," 或 "))</f>
        <v/>
      </c>
    </row>
    <row r="1079" spans="1:36" x14ac:dyDescent="0.15">
      <c r="A1079" s="9" t="str">
        <f t="shared" ca="1" si="530"/>
        <v/>
      </c>
      <c r="B1079" s="7" t="str">
        <f ca="1">IF(OFFSET(Buff!R$6,ROW()-6,0)="","",OFFSET(Buff!R$6,ROW()-6,0))</f>
        <v/>
      </c>
      <c r="C1079" s="7">
        <v>1</v>
      </c>
      <c r="D1079" s="7">
        <f t="shared" ca="1" si="531"/>
        <v>1</v>
      </c>
      <c r="E1079" s="10" t="str">
        <f t="shared" ca="1" si="532"/>
        <v/>
      </c>
      <c r="F1079" s="11" t="str">
        <f t="shared" ca="1" si="533"/>
        <v/>
      </c>
      <c r="G1079" s="11" t="str">
        <f t="shared" ca="1" si="534"/>
        <v/>
      </c>
      <c r="H1079" s="11" t="str">
        <f ca="1">IF(F1079="","",IFERROR(VLOOKUP(VALUE(F1079),'(辅)战斗时机表'!$A$4:$C$47,3,FALSE)&amp;IF(G1079="","","("&amp;G1079&amp;")"),"配置错误")&amp;IF(I1079="",""," 或 "))</f>
        <v/>
      </c>
      <c r="I1079" s="7" t="str">
        <f t="shared" ca="1" si="535"/>
        <v/>
      </c>
      <c r="J1079" s="7">
        <v>2</v>
      </c>
      <c r="K1079" s="7">
        <f t="shared" ca="1" si="536"/>
        <v>1</v>
      </c>
      <c r="L1079" s="10" t="str">
        <f t="shared" ca="1" si="537"/>
        <v/>
      </c>
      <c r="M1079" s="11" t="str">
        <f t="shared" ca="1" si="538"/>
        <v/>
      </c>
      <c r="N1079" s="11" t="str">
        <f t="shared" ca="1" si="539"/>
        <v/>
      </c>
      <c r="O1079" s="11" t="str">
        <f ca="1">IF(M1079="","",IFERROR(VLOOKUP(VALUE(M1079),'(辅)战斗时机表'!$A$4:$C$47,3,FALSE)&amp;IF(N1079="","","("&amp;N1079&amp;")"),"配置错误")&amp;IF(P1079="",""," 或 "))</f>
        <v/>
      </c>
      <c r="P1079" s="7" t="str">
        <f t="shared" ca="1" si="540"/>
        <v/>
      </c>
      <c r="Q1079" s="7">
        <v>3</v>
      </c>
      <c r="R1079" s="7">
        <f t="shared" ca="1" si="541"/>
        <v>1</v>
      </c>
      <c r="S1079" s="10" t="str">
        <f t="shared" ca="1" si="542"/>
        <v/>
      </c>
      <c r="T1079" s="11" t="str">
        <f t="shared" ca="1" si="543"/>
        <v/>
      </c>
      <c r="U1079" s="11" t="str">
        <f t="shared" ca="1" si="544"/>
        <v/>
      </c>
      <c r="V1079" s="11" t="str">
        <f ca="1">IF(T1079="","",IFERROR(VLOOKUP(VALUE(T1079),'(辅)战斗时机表'!$A$4:$C$47,3,FALSE)&amp;IF(U1079="","","("&amp;U1079&amp;")"),"配置错误")&amp;IF(W1079="",""," 或 "))</f>
        <v/>
      </c>
      <c r="W1079" s="7" t="str">
        <f t="shared" ca="1" si="545"/>
        <v/>
      </c>
      <c r="X1079" s="7">
        <v>4</v>
      </c>
      <c r="Y1079" s="7">
        <f t="shared" ca="1" si="546"/>
        <v>1</v>
      </c>
      <c r="Z1079" s="10" t="str">
        <f t="shared" ca="1" si="547"/>
        <v/>
      </c>
      <c r="AA1079" s="11" t="str">
        <f t="shared" ca="1" si="548"/>
        <v/>
      </c>
      <c r="AB1079" s="11" t="str">
        <f t="shared" ca="1" si="549"/>
        <v/>
      </c>
      <c r="AC1079" s="11" t="str">
        <f ca="1">IF(AA1079="","",IFERROR(VLOOKUP(VALUE(AA1079),'(辅)战斗时机表'!$A$4:$C$47,3,FALSE)&amp;IF(AB1079="","","("&amp;AB1079&amp;")"),"配置错误")&amp;IF(AD1079="",""," 或 "))</f>
        <v/>
      </c>
      <c r="AD1079" s="7" t="str">
        <f t="shared" ca="1" si="550"/>
        <v/>
      </c>
      <c r="AE1079" s="7">
        <v>5</v>
      </c>
      <c r="AF1079" s="7">
        <f t="shared" ca="1" si="551"/>
        <v>1</v>
      </c>
      <c r="AG1079" s="10" t="str">
        <f t="shared" ca="1" si="552"/>
        <v/>
      </c>
      <c r="AH1079" s="11" t="str">
        <f t="shared" ca="1" si="553"/>
        <v/>
      </c>
      <c r="AI1079" s="11" t="str">
        <f t="shared" ca="1" si="554"/>
        <v/>
      </c>
      <c r="AJ1079" s="11" t="str">
        <f ca="1">IF(AH1079="","",IFERROR(VLOOKUP(VALUE(AH1079),'(辅)战斗时机表'!$A$4:$C$47,3,FALSE)&amp;IF(AI1079="","","("&amp;AI1079&amp;")"),"配置错误")&amp;IF(AK1079="",""," 或 "))</f>
        <v/>
      </c>
    </row>
    <row r="1080" spans="1:36" x14ac:dyDescent="0.15">
      <c r="A1080" s="9" t="str">
        <f t="shared" ref="A1080:A1143" ca="1" si="555">H1080&amp;O1080&amp;V1080&amp;AC1080&amp;AJ1080</f>
        <v/>
      </c>
      <c r="B1080" s="7" t="str">
        <f ca="1">IF(OFFSET(Buff!R$6,ROW()-6,0)="","",OFFSET(Buff!R$6,ROW()-6,0))</f>
        <v/>
      </c>
      <c r="C1080" s="7">
        <v>1</v>
      </c>
      <c r="D1080" s="7">
        <f t="shared" ref="D1080:D1143" ca="1" si="556">IFERROR(FIND("|",B1080,1),LEN(B1080)+1)</f>
        <v>1</v>
      </c>
      <c r="E1080" s="10" t="str">
        <f t="shared" ref="E1080:E1143" ca="1" si="557">MID(B1080,1,(D1080-1))</f>
        <v/>
      </c>
      <c r="F1080" s="11" t="str">
        <f t="shared" ref="F1080:F1143" ca="1" si="558">IFERROR(LEFT(E1080,IFERROR(FIND(";",E1080)-1,LEN(E1080))),"")</f>
        <v/>
      </c>
      <c r="G1080" s="11" t="str">
        <f t="shared" ref="G1080:G1143" ca="1" si="559">RIGHT(E1080,LEN(E1080)-LEN(F1080)-0)</f>
        <v/>
      </c>
      <c r="H1080" s="11" t="str">
        <f ca="1">IF(F1080="","",IFERROR(VLOOKUP(VALUE(F1080),'(辅)战斗时机表'!$A$4:$C$47,3,FALSE)&amp;IF(G1080="","","("&amp;G1080&amp;")"),"配置错误")&amp;IF(I1080="",""," 或 "))</f>
        <v/>
      </c>
      <c r="I1080" s="7" t="str">
        <f t="shared" ref="I1080:I1143" ca="1" si="560">IFERROR(MID(B1080,D1080+1,LEN(B1080)-D1080),"")</f>
        <v/>
      </c>
      <c r="J1080" s="7">
        <v>2</v>
      </c>
      <c r="K1080" s="7">
        <f t="shared" ref="K1080:K1143" ca="1" si="561">IFERROR(FIND("|",I1080,1),LEN(I1080)+1)</f>
        <v>1</v>
      </c>
      <c r="L1080" s="10" t="str">
        <f t="shared" ref="L1080:L1143" ca="1" si="562">MID(I1080,1,(K1080-1))</f>
        <v/>
      </c>
      <c r="M1080" s="11" t="str">
        <f t="shared" ref="M1080:M1143" ca="1" si="563">IFERROR(LEFT(L1080,IFERROR(FIND(";",L1080)-1,LEN(L1080))),"")</f>
        <v/>
      </c>
      <c r="N1080" s="11" t="str">
        <f t="shared" ref="N1080:N1143" ca="1" si="564">RIGHT(L1080,LEN(L1080)-LEN(M1080)-0)</f>
        <v/>
      </c>
      <c r="O1080" s="11" t="str">
        <f ca="1">IF(M1080="","",IFERROR(VLOOKUP(VALUE(M1080),'(辅)战斗时机表'!$A$4:$C$47,3,FALSE)&amp;IF(N1080="","","("&amp;N1080&amp;")"),"配置错误")&amp;IF(P1080="",""," 或 "))</f>
        <v/>
      </c>
      <c r="P1080" s="7" t="str">
        <f t="shared" ref="P1080:P1143" ca="1" si="565">IFERROR(MID(I1080,K1080+1,LEN(I1080)-K1080),"")</f>
        <v/>
      </c>
      <c r="Q1080" s="7">
        <v>3</v>
      </c>
      <c r="R1080" s="7">
        <f t="shared" ref="R1080:R1143" ca="1" si="566">IFERROR(FIND("|",P1080,1),LEN(P1080)+1)</f>
        <v>1</v>
      </c>
      <c r="S1080" s="10" t="str">
        <f t="shared" ref="S1080:S1143" ca="1" si="567">MID(P1080,1,(R1080-1))</f>
        <v/>
      </c>
      <c r="T1080" s="11" t="str">
        <f t="shared" ref="T1080:T1143" ca="1" si="568">IFERROR(LEFT(S1080,IFERROR(FIND(";",S1080)-1,LEN(S1080))),"")</f>
        <v/>
      </c>
      <c r="U1080" s="11" t="str">
        <f t="shared" ref="U1080:U1143" ca="1" si="569">RIGHT(S1080,LEN(S1080)-LEN(T1080)-0)</f>
        <v/>
      </c>
      <c r="V1080" s="11" t="str">
        <f ca="1">IF(T1080="","",IFERROR(VLOOKUP(VALUE(T1080),'(辅)战斗时机表'!$A$4:$C$47,3,FALSE)&amp;IF(U1080="","","("&amp;U1080&amp;")"),"配置错误")&amp;IF(W1080="",""," 或 "))</f>
        <v/>
      </c>
      <c r="W1080" s="7" t="str">
        <f t="shared" ref="W1080:W1143" ca="1" si="570">IFERROR(MID(P1080,R1080+1,LEN(P1080)-R1080),"")</f>
        <v/>
      </c>
      <c r="X1080" s="7">
        <v>4</v>
      </c>
      <c r="Y1080" s="7">
        <f t="shared" ref="Y1080:Y1143" ca="1" si="571">IFERROR(FIND("|",W1080,1),LEN(W1080)+1)</f>
        <v>1</v>
      </c>
      <c r="Z1080" s="10" t="str">
        <f t="shared" ref="Z1080:Z1143" ca="1" si="572">MID(W1080,1,(Y1080-1))</f>
        <v/>
      </c>
      <c r="AA1080" s="11" t="str">
        <f t="shared" ref="AA1080:AA1143" ca="1" si="573">IFERROR(LEFT(Z1080,IFERROR(FIND(";",Z1080)-1,LEN(Z1080))),"")</f>
        <v/>
      </c>
      <c r="AB1080" s="11" t="str">
        <f t="shared" ref="AB1080:AB1143" ca="1" si="574">RIGHT(Z1080,LEN(Z1080)-LEN(AA1080)-0)</f>
        <v/>
      </c>
      <c r="AC1080" s="11" t="str">
        <f ca="1">IF(AA1080="","",IFERROR(VLOOKUP(VALUE(AA1080),'(辅)战斗时机表'!$A$4:$C$47,3,FALSE)&amp;IF(AB1080="","","("&amp;AB1080&amp;")"),"配置错误")&amp;IF(AD1080="",""," 或 "))</f>
        <v/>
      </c>
      <c r="AD1080" s="7" t="str">
        <f t="shared" ref="AD1080:AD1143" ca="1" si="575">IFERROR(MID(W1080,Y1080+1,LEN(W1080)-Y1080),"")</f>
        <v/>
      </c>
      <c r="AE1080" s="7">
        <v>5</v>
      </c>
      <c r="AF1080" s="7">
        <f t="shared" ref="AF1080:AF1143" ca="1" si="576">IFERROR(FIND("|",AD1080,1),LEN(AD1080)+1)</f>
        <v>1</v>
      </c>
      <c r="AG1080" s="10" t="str">
        <f t="shared" ref="AG1080:AG1143" ca="1" si="577">MID(AD1080,1,(AF1080-1))</f>
        <v/>
      </c>
      <c r="AH1080" s="11" t="str">
        <f t="shared" ref="AH1080:AH1143" ca="1" si="578">IFERROR(LEFT(AG1080,IFERROR(FIND(";",AG1080)-1,LEN(AG1080))),"")</f>
        <v/>
      </c>
      <c r="AI1080" s="11" t="str">
        <f t="shared" ref="AI1080:AI1143" ca="1" si="579">RIGHT(AG1080,LEN(AG1080)-LEN(AH1080)-0)</f>
        <v/>
      </c>
      <c r="AJ1080" s="11" t="str">
        <f ca="1">IF(AH1080="","",IFERROR(VLOOKUP(VALUE(AH1080),'(辅)战斗时机表'!$A$4:$C$47,3,FALSE)&amp;IF(AI1080="","","("&amp;AI1080&amp;")"),"配置错误")&amp;IF(AK1080="",""," 或 "))</f>
        <v/>
      </c>
    </row>
    <row r="1081" spans="1:36" x14ac:dyDescent="0.15">
      <c r="A1081" s="9" t="str">
        <f t="shared" ca="1" si="555"/>
        <v/>
      </c>
      <c r="B1081" s="7" t="str">
        <f ca="1">IF(OFFSET(Buff!R$6,ROW()-6,0)="","",OFFSET(Buff!R$6,ROW()-6,0))</f>
        <v/>
      </c>
      <c r="C1081" s="7">
        <v>1</v>
      </c>
      <c r="D1081" s="7">
        <f t="shared" ca="1" si="556"/>
        <v>1</v>
      </c>
      <c r="E1081" s="10" t="str">
        <f t="shared" ca="1" si="557"/>
        <v/>
      </c>
      <c r="F1081" s="11" t="str">
        <f t="shared" ca="1" si="558"/>
        <v/>
      </c>
      <c r="G1081" s="11" t="str">
        <f t="shared" ca="1" si="559"/>
        <v/>
      </c>
      <c r="H1081" s="11" t="str">
        <f ca="1">IF(F1081="","",IFERROR(VLOOKUP(VALUE(F1081),'(辅)战斗时机表'!$A$4:$C$47,3,FALSE)&amp;IF(G1081="","","("&amp;G1081&amp;")"),"配置错误")&amp;IF(I1081="",""," 或 "))</f>
        <v/>
      </c>
      <c r="I1081" s="7" t="str">
        <f t="shared" ca="1" si="560"/>
        <v/>
      </c>
      <c r="J1081" s="7">
        <v>2</v>
      </c>
      <c r="K1081" s="7">
        <f t="shared" ca="1" si="561"/>
        <v>1</v>
      </c>
      <c r="L1081" s="10" t="str">
        <f t="shared" ca="1" si="562"/>
        <v/>
      </c>
      <c r="M1081" s="11" t="str">
        <f t="shared" ca="1" si="563"/>
        <v/>
      </c>
      <c r="N1081" s="11" t="str">
        <f t="shared" ca="1" si="564"/>
        <v/>
      </c>
      <c r="O1081" s="11" t="str">
        <f ca="1">IF(M1081="","",IFERROR(VLOOKUP(VALUE(M1081),'(辅)战斗时机表'!$A$4:$C$47,3,FALSE)&amp;IF(N1081="","","("&amp;N1081&amp;")"),"配置错误")&amp;IF(P1081="",""," 或 "))</f>
        <v/>
      </c>
      <c r="P1081" s="7" t="str">
        <f t="shared" ca="1" si="565"/>
        <v/>
      </c>
      <c r="Q1081" s="7">
        <v>3</v>
      </c>
      <c r="R1081" s="7">
        <f t="shared" ca="1" si="566"/>
        <v>1</v>
      </c>
      <c r="S1081" s="10" t="str">
        <f t="shared" ca="1" si="567"/>
        <v/>
      </c>
      <c r="T1081" s="11" t="str">
        <f t="shared" ca="1" si="568"/>
        <v/>
      </c>
      <c r="U1081" s="11" t="str">
        <f t="shared" ca="1" si="569"/>
        <v/>
      </c>
      <c r="V1081" s="11" t="str">
        <f ca="1">IF(T1081="","",IFERROR(VLOOKUP(VALUE(T1081),'(辅)战斗时机表'!$A$4:$C$47,3,FALSE)&amp;IF(U1081="","","("&amp;U1081&amp;")"),"配置错误")&amp;IF(W1081="",""," 或 "))</f>
        <v/>
      </c>
      <c r="W1081" s="7" t="str">
        <f t="shared" ca="1" si="570"/>
        <v/>
      </c>
      <c r="X1081" s="7">
        <v>4</v>
      </c>
      <c r="Y1081" s="7">
        <f t="shared" ca="1" si="571"/>
        <v>1</v>
      </c>
      <c r="Z1081" s="10" t="str">
        <f t="shared" ca="1" si="572"/>
        <v/>
      </c>
      <c r="AA1081" s="11" t="str">
        <f t="shared" ca="1" si="573"/>
        <v/>
      </c>
      <c r="AB1081" s="11" t="str">
        <f t="shared" ca="1" si="574"/>
        <v/>
      </c>
      <c r="AC1081" s="11" t="str">
        <f ca="1">IF(AA1081="","",IFERROR(VLOOKUP(VALUE(AA1081),'(辅)战斗时机表'!$A$4:$C$47,3,FALSE)&amp;IF(AB1081="","","("&amp;AB1081&amp;")"),"配置错误")&amp;IF(AD1081="",""," 或 "))</f>
        <v/>
      </c>
      <c r="AD1081" s="7" t="str">
        <f t="shared" ca="1" si="575"/>
        <v/>
      </c>
      <c r="AE1081" s="7">
        <v>5</v>
      </c>
      <c r="AF1081" s="7">
        <f t="shared" ca="1" si="576"/>
        <v>1</v>
      </c>
      <c r="AG1081" s="10" t="str">
        <f t="shared" ca="1" si="577"/>
        <v/>
      </c>
      <c r="AH1081" s="11" t="str">
        <f t="shared" ca="1" si="578"/>
        <v/>
      </c>
      <c r="AI1081" s="11" t="str">
        <f t="shared" ca="1" si="579"/>
        <v/>
      </c>
      <c r="AJ1081" s="11" t="str">
        <f ca="1">IF(AH1081="","",IFERROR(VLOOKUP(VALUE(AH1081),'(辅)战斗时机表'!$A$4:$C$47,3,FALSE)&amp;IF(AI1081="","","("&amp;AI1081&amp;")"),"配置错误")&amp;IF(AK1081="",""," 或 "))</f>
        <v/>
      </c>
    </row>
    <row r="1082" spans="1:36" x14ac:dyDescent="0.15">
      <c r="A1082" s="9" t="str">
        <f t="shared" ca="1" si="555"/>
        <v/>
      </c>
      <c r="B1082" s="7" t="str">
        <f ca="1">IF(OFFSET(Buff!R$6,ROW()-6,0)="","",OFFSET(Buff!R$6,ROW()-6,0))</f>
        <v/>
      </c>
      <c r="C1082" s="7">
        <v>1</v>
      </c>
      <c r="D1082" s="7">
        <f t="shared" ca="1" si="556"/>
        <v>1</v>
      </c>
      <c r="E1082" s="10" t="str">
        <f t="shared" ca="1" si="557"/>
        <v/>
      </c>
      <c r="F1082" s="11" t="str">
        <f t="shared" ca="1" si="558"/>
        <v/>
      </c>
      <c r="G1082" s="11" t="str">
        <f t="shared" ca="1" si="559"/>
        <v/>
      </c>
      <c r="H1082" s="11" t="str">
        <f ca="1">IF(F1082="","",IFERROR(VLOOKUP(VALUE(F1082),'(辅)战斗时机表'!$A$4:$C$47,3,FALSE)&amp;IF(G1082="","","("&amp;G1082&amp;")"),"配置错误")&amp;IF(I1082="",""," 或 "))</f>
        <v/>
      </c>
      <c r="I1082" s="7" t="str">
        <f t="shared" ca="1" si="560"/>
        <v/>
      </c>
      <c r="J1082" s="7">
        <v>2</v>
      </c>
      <c r="K1082" s="7">
        <f t="shared" ca="1" si="561"/>
        <v>1</v>
      </c>
      <c r="L1082" s="10" t="str">
        <f t="shared" ca="1" si="562"/>
        <v/>
      </c>
      <c r="M1082" s="11" t="str">
        <f t="shared" ca="1" si="563"/>
        <v/>
      </c>
      <c r="N1082" s="11" t="str">
        <f t="shared" ca="1" si="564"/>
        <v/>
      </c>
      <c r="O1082" s="11" t="str">
        <f ca="1">IF(M1082="","",IFERROR(VLOOKUP(VALUE(M1082),'(辅)战斗时机表'!$A$4:$C$47,3,FALSE)&amp;IF(N1082="","","("&amp;N1082&amp;")"),"配置错误")&amp;IF(P1082="",""," 或 "))</f>
        <v/>
      </c>
      <c r="P1082" s="7" t="str">
        <f t="shared" ca="1" si="565"/>
        <v/>
      </c>
      <c r="Q1082" s="7">
        <v>3</v>
      </c>
      <c r="R1082" s="7">
        <f t="shared" ca="1" si="566"/>
        <v>1</v>
      </c>
      <c r="S1082" s="10" t="str">
        <f t="shared" ca="1" si="567"/>
        <v/>
      </c>
      <c r="T1082" s="11" t="str">
        <f t="shared" ca="1" si="568"/>
        <v/>
      </c>
      <c r="U1082" s="11" t="str">
        <f t="shared" ca="1" si="569"/>
        <v/>
      </c>
      <c r="V1082" s="11" t="str">
        <f ca="1">IF(T1082="","",IFERROR(VLOOKUP(VALUE(T1082),'(辅)战斗时机表'!$A$4:$C$47,3,FALSE)&amp;IF(U1082="","","("&amp;U1082&amp;")"),"配置错误")&amp;IF(W1082="",""," 或 "))</f>
        <v/>
      </c>
      <c r="W1082" s="7" t="str">
        <f t="shared" ca="1" si="570"/>
        <v/>
      </c>
      <c r="X1082" s="7">
        <v>4</v>
      </c>
      <c r="Y1082" s="7">
        <f t="shared" ca="1" si="571"/>
        <v>1</v>
      </c>
      <c r="Z1082" s="10" t="str">
        <f t="shared" ca="1" si="572"/>
        <v/>
      </c>
      <c r="AA1082" s="11" t="str">
        <f t="shared" ca="1" si="573"/>
        <v/>
      </c>
      <c r="AB1082" s="11" t="str">
        <f t="shared" ca="1" si="574"/>
        <v/>
      </c>
      <c r="AC1082" s="11" t="str">
        <f ca="1">IF(AA1082="","",IFERROR(VLOOKUP(VALUE(AA1082),'(辅)战斗时机表'!$A$4:$C$47,3,FALSE)&amp;IF(AB1082="","","("&amp;AB1082&amp;")"),"配置错误")&amp;IF(AD1082="",""," 或 "))</f>
        <v/>
      </c>
      <c r="AD1082" s="7" t="str">
        <f t="shared" ca="1" si="575"/>
        <v/>
      </c>
      <c r="AE1082" s="7">
        <v>5</v>
      </c>
      <c r="AF1082" s="7">
        <f t="shared" ca="1" si="576"/>
        <v>1</v>
      </c>
      <c r="AG1082" s="10" t="str">
        <f t="shared" ca="1" si="577"/>
        <v/>
      </c>
      <c r="AH1082" s="11" t="str">
        <f t="shared" ca="1" si="578"/>
        <v/>
      </c>
      <c r="AI1082" s="11" t="str">
        <f t="shared" ca="1" si="579"/>
        <v/>
      </c>
      <c r="AJ1082" s="11" t="str">
        <f ca="1">IF(AH1082="","",IFERROR(VLOOKUP(VALUE(AH1082),'(辅)战斗时机表'!$A$4:$C$47,3,FALSE)&amp;IF(AI1082="","","("&amp;AI1082&amp;")"),"配置错误")&amp;IF(AK1082="",""," 或 "))</f>
        <v/>
      </c>
    </row>
    <row r="1083" spans="1:36" x14ac:dyDescent="0.15">
      <c r="A1083" s="9" t="str">
        <f t="shared" ca="1" si="555"/>
        <v/>
      </c>
      <c r="B1083" s="7" t="str">
        <f ca="1">IF(OFFSET(Buff!R$6,ROW()-6,0)="","",OFFSET(Buff!R$6,ROW()-6,0))</f>
        <v/>
      </c>
      <c r="C1083" s="7">
        <v>1</v>
      </c>
      <c r="D1083" s="7">
        <f t="shared" ca="1" si="556"/>
        <v>1</v>
      </c>
      <c r="E1083" s="10" t="str">
        <f t="shared" ca="1" si="557"/>
        <v/>
      </c>
      <c r="F1083" s="11" t="str">
        <f t="shared" ca="1" si="558"/>
        <v/>
      </c>
      <c r="G1083" s="11" t="str">
        <f t="shared" ca="1" si="559"/>
        <v/>
      </c>
      <c r="H1083" s="11" t="str">
        <f ca="1">IF(F1083="","",IFERROR(VLOOKUP(VALUE(F1083),'(辅)战斗时机表'!$A$4:$C$47,3,FALSE)&amp;IF(G1083="","","("&amp;G1083&amp;")"),"配置错误")&amp;IF(I1083="",""," 或 "))</f>
        <v/>
      </c>
      <c r="I1083" s="7" t="str">
        <f t="shared" ca="1" si="560"/>
        <v/>
      </c>
      <c r="J1083" s="7">
        <v>2</v>
      </c>
      <c r="K1083" s="7">
        <f t="shared" ca="1" si="561"/>
        <v>1</v>
      </c>
      <c r="L1083" s="10" t="str">
        <f t="shared" ca="1" si="562"/>
        <v/>
      </c>
      <c r="M1083" s="11" t="str">
        <f t="shared" ca="1" si="563"/>
        <v/>
      </c>
      <c r="N1083" s="11" t="str">
        <f t="shared" ca="1" si="564"/>
        <v/>
      </c>
      <c r="O1083" s="11" t="str">
        <f ca="1">IF(M1083="","",IFERROR(VLOOKUP(VALUE(M1083),'(辅)战斗时机表'!$A$4:$C$47,3,FALSE)&amp;IF(N1083="","","("&amp;N1083&amp;")"),"配置错误")&amp;IF(P1083="",""," 或 "))</f>
        <v/>
      </c>
      <c r="P1083" s="7" t="str">
        <f t="shared" ca="1" si="565"/>
        <v/>
      </c>
      <c r="Q1083" s="7">
        <v>3</v>
      </c>
      <c r="R1083" s="7">
        <f t="shared" ca="1" si="566"/>
        <v>1</v>
      </c>
      <c r="S1083" s="10" t="str">
        <f t="shared" ca="1" si="567"/>
        <v/>
      </c>
      <c r="T1083" s="11" t="str">
        <f t="shared" ca="1" si="568"/>
        <v/>
      </c>
      <c r="U1083" s="11" t="str">
        <f t="shared" ca="1" si="569"/>
        <v/>
      </c>
      <c r="V1083" s="11" t="str">
        <f ca="1">IF(T1083="","",IFERROR(VLOOKUP(VALUE(T1083),'(辅)战斗时机表'!$A$4:$C$47,3,FALSE)&amp;IF(U1083="","","("&amp;U1083&amp;")"),"配置错误")&amp;IF(W1083="",""," 或 "))</f>
        <v/>
      </c>
      <c r="W1083" s="7" t="str">
        <f t="shared" ca="1" si="570"/>
        <v/>
      </c>
      <c r="X1083" s="7">
        <v>4</v>
      </c>
      <c r="Y1083" s="7">
        <f t="shared" ca="1" si="571"/>
        <v>1</v>
      </c>
      <c r="Z1083" s="10" t="str">
        <f t="shared" ca="1" si="572"/>
        <v/>
      </c>
      <c r="AA1083" s="11" t="str">
        <f t="shared" ca="1" si="573"/>
        <v/>
      </c>
      <c r="AB1083" s="11" t="str">
        <f t="shared" ca="1" si="574"/>
        <v/>
      </c>
      <c r="AC1083" s="11" t="str">
        <f ca="1">IF(AA1083="","",IFERROR(VLOOKUP(VALUE(AA1083),'(辅)战斗时机表'!$A$4:$C$47,3,FALSE)&amp;IF(AB1083="","","("&amp;AB1083&amp;")"),"配置错误")&amp;IF(AD1083="",""," 或 "))</f>
        <v/>
      </c>
      <c r="AD1083" s="7" t="str">
        <f t="shared" ca="1" si="575"/>
        <v/>
      </c>
      <c r="AE1083" s="7">
        <v>5</v>
      </c>
      <c r="AF1083" s="7">
        <f t="shared" ca="1" si="576"/>
        <v>1</v>
      </c>
      <c r="AG1083" s="10" t="str">
        <f t="shared" ca="1" si="577"/>
        <v/>
      </c>
      <c r="AH1083" s="11" t="str">
        <f t="shared" ca="1" si="578"/>
        <v/>
      </c>
      <c r="AI1083" s="11" t="str">
        <f t="shared" ca="1" si="579"/>
        <v/>
      </c>
      <c r="AJ1083" s="11" t="str">
        <f ca="1">IF(AH1083="","",IFERROR(VLOOKUP(VALUE(AH1083),'(辅)战斗时机表'!$A$4:$C$47,3,FALSE)&amp;IF(AI1083="","","("&amp;AI1083&amp;")"),"配置错误")&amp;IF(AK1083="",""," 或 "))</f>
        <v/>
      </c>
    </row>
    <row r="1084" spans="1:36" x14ac:dyDescent="0.15">
      <c r="A1084" s="9" t="str">
        <f t="shared" ca="1" si="555"/>
        <v/>
      </c>
      <c r="B1084" s="7" t="str">
        <f ca="1">IF(OFFSET(Buff!R$6,ROW()-6,0)="","",OFFSET(Buff!R$6,ROW()-6,0))</f>
        <v/>
      </c>
      <c r="C1084" s="7">
        <v>1</v>
      </c>
      <c r="D1084" s="7">
        <f t="shared" ca="1" si="556"/>
        <v>1</v>
      </c>
      <c r="E1084" s="10" t="str">
        <f t="shared" ca="1" si="557"/>
        <v/>
      </c>
      <c r="F1084" s="11" t="str">
        <f t="shared" ca="1" si="558"/>
        <v/>
      </c>
      <c r="G1084" s="11" t="str">
        <f t="shared" ca="1" si="559"/>
        <v/>
      </c>
      <c r="H1084" s="11" t="str">
        <f ca="1">IF(F1084="","",IFERROR(VLOOKUP(VALUE(F1084),'(辅)战斗时机表'!$A$4:$C$47,3,FALSE)&amp;IF(G1084="","","("&amp;G1084&amp;")"),"配置错误")&amp;IF(I1084="",""," 或 "))</f>
        <v/>
      </c>
      <c r="I1084" s="7" t="str">
        <f t="shared" ca="1" si="560"/>
        <v/>
      </c>
      <c r="J1084" s="7">
        <v>2</v>
      </c>
      <c r="K1084" s="7">
        <f t="shared" ca="1" si="561"/>
        <v>1</v>
      </c>
      <c r="L1084" s="10" t="str">
        <f t="shared" ca="1" si="562"/>
        <v/>
      </c>
      <c r="M1084" s="11" t="str">
        <f t="shared" ca="1" si="563"/>
        <v/>
      </c>
      <c r="N1084" s="11" t="str">
        <f t="shared" ca="1" si="564"/>
        <v/>
      </c>
      <c r="O1084" s="11" t="str">
        <f ca="1">IF(M1084="","",IFERROR(VLOOKUP(VALUE(M1084),'(辅)战斗时机表'!$A$4:$C$47,3,FALSE)&amp;IF(N1084="","","("&amp;N1084&amp;")"),"配置错误")&amp;IF(P1084="",""," 或 "))</f>
        <v/>
      </c>
      <c r="P1084" s="7" t="str">
        <f t="shared" ca="1" si="565"/>
        <v/>
      </c>
      <c r="Q1084" s="7">
        <v>3</v>
      </c>
      <c r="R1084" s="7">
        <f t="shared" ca="1" si="566"/>
        <v>1</v>
      </c>
      <c r="S1084" s="10" t="str">
        <f t="shared" ca="1" si="567"/>
        <v/>
      </c>
      <c r="T1084" s="11" t="str">
        <f t="shared" ca="1" si="568"/>
        <v/>
      </c>
      <c r="U1084" s="11" t="str">
        <f t="shared" ca="1" si="569"/>
        <v/>
      </c>
      <c r="V1084" s="11" t="str">
        <f ca="1">IF(T1084="","",IFERROR(VLOOKUP(VALUE(T1084),'(辅)战斗时机表'!$A$4:$C$47,3,FALSE)&amp;IF(U1084="","","("&amp;U1084&amp;")"),"配置错误")&amp;IF(W1084="",""," 或 "))</f>
        <v/>
      </c>
      <c r="W1084" s="7" t="str">
        <f t="shared" ca="1" si="570"/>
        <v/>
      </c>
      <c r="X1084" s="7">
        <v>4</v>
      </c>
      <c r="Y1084" s="7">
        <f t="shared" ca="1" si="571"/>
        <v>1</v>
      </c>
      <c r="Z1084" s="10" t="str">
        <f t="shared" ca="1" si="572"/>
        <v/>
      </c>
      <c r="AA1084" s="11" t="str">
        <f t="shared" ca="1" si="573"/>
        <v/>
      </c>
      <c r="AB1084" s="11" t="str">
        <f t="shared" ca="1" si="574"/>
        <v/>
      </c>
      <c r="AC1084" s="11" t="str">
        <f ca="1">IF(AA1084="","",IFERROR(VLOOKUP(VALUE(AA1084),'(辅)战斗时机表'!$A$4:$C$47,3,FALSE)&amp;IF(AB1084="","","("&amp;AB1084&amp;")"),"配置错误")&amp;IF(AD1084="",""," 或 "))</f>
        <v/>
      </c>
      <c r="AD1084" s="7" t="str">
        <f t="shared" ca="1" si="575"/>
        <v/>
      </c>
      <c r="AE1084" s="7">
        <v>5</v>
      </c>
      <c r="AF1084" s="7">
        <f t="shared" ca="1" si="576"/>
        <v>1</v>
      </c>
      <c r="AG1084" s="10" t="str">
        <f t="shared" ca="1" si="577"/>
        <v/>
      </c>
      <c r="AH1084" s="11" t="str">
        <f t="shared" ca="1" si="578"/>
        <v/>
      </c>
      <c r="AI1084" s="11" t="str">
        <f t="shared" ca="1" si="579"/>
        <v/>
      </c>
      <c r="AJ1084" s="11" t="str">
        <f ca="1">IF(AH1084="","",IFERROR(VLOOKUP(VALUE(AH1084),'(辅)战斗时机表'!$A$4:$C$47,3,FALSE)&amp;IF(AI1084="","","("&amp;AI1084&amp;")"),"配置错误")&amp;IF(AK1084="",""," 或 "))</f>
        <v/>
      </c>
    </row>
    <row r="1085" spans="1:36" x14ac:dyDescent="0.15">
      <c r="A1085" s="9" t="str">
        <f t="shared" ca="1" si="555"/>
        <v/>
      </c>
      <c r="B1085" s="7" t="str">
        <f ca="1">IF(OFFSET(Buff!R$6,ROW()-6,0)="","",OFFSET(Buff!R$6,ROW()-6,0))</f>
        <v/>
      </c>
      <c r="C1085" s="7">
        <v>1</v>
      </c>
      <c r="D1085" s="7">
        <f t="shared" ca="1" si="556"/>
        <v>1</v>
      </c>
      <c r="E1085" s="10" t="str">
        <f t="shared" ca="1" si="557"/>
        <v/>
      </c>
      <c r="F1085" s="11" t="str">
        <f t="shared" ca="1" si="558"/>
        <v/>
      </c>
      <c r="G1085" s="11" t="str">
        <f t="shared" ca="1" si="559"/>
        <v/>
      </c>
      <c r="H1085" s="11" t="str">
        <f ca="1">IF(F1085="","",IFERROR(VLOOKUP(VALUE(F1085),'(辅)战斗时机表'!$A$4:$C$47,3,FALSE)&amp;IF(G1085="","","("&amp;G1085&amp;")"),"配置错误")&amp;IF(I1085="",""," 或 "))</f>
        <v/>
      </c>
      <c r="I1085" s="7" t="str">
        <f t="shared" ca="1" si="560"/>
        <v/>
      </c>
      <c r="J1085" s="7">
        <v>2</v>
      </c>
      <c r="K1085" s="7">
        <f t="shared" ca="1" si="561"/>
        <v>1</v>
      </c>
      <c r="L1085" s="10" t="str">
        <f t="shared" ca="1" si="562"/>
        <v/>
      </c>
      <c r="M1085" s="11" t="str">
        <f t="shared" ca="1" si="563"/>
        <v/>
      </c>
      <c r="N1085" s="11" t="str">
        <f t="shared" ca="1" si="564"/>
        <v/>
      </c>
      <c r="O1085" s="11" t="str">
        <f ca="1">IF(M1085="","",IFERROR(VLOOKUP(VALUE(M1085),'(辅)战斗时机表'!$A$4:$C$47,3,FALSE)&amp;IF(N1085="","","("&amp;N1085&amp;")"),"配置错误")&amp;IF(P1085="",""," 或 "))</f>
        <v/>
      </c>
      <c r="P1085" s="7" t="str">
        <f t="shared" ca="1" si="565"/>
        <v/>
      </c>
      <c r="Q1085" s="7">
        <v>3</v>
      </c>
      <c r="R1085" s="7">
        <f t="shared" ca="1" si="566"/>
        <v>1</v>
      </c>
      <c r="S1085" s="10" t="str">
        <f t="shared" ca="1" si="567"/>
        <v/>
      </c>
      <c r="T1085" s="11" t="str">
        <f t="shared" ca="1" si="568"/>
        <v/>
      </c>
      <c r="U1085" s="11" t="str">
        <f t="shared" ca="1" si="569"/>
        <v/>
      </c>
      <c r="V1085" s="11" t="str">
        <f ca="1">IF(T1085="","",IFERROR(VLOOKUP(VALUE(T1085),'(辅)战斗时机表'!$A$4:$C$47,3,FALSE)&amp;IF(U1085="","","("&amp;U1085&amp;")"),"配置错误")&amp;IF(W1085="",""," 或 "))</f>
        <v/>
      </c>
      <c r="W1085" s="7" t="str">
        <f t="shared" ca="1" si="570"/>
        <v/>
      </c>
      <c r="X1085" s="7">
        <v>4</v>
      </c>
      <c r="Y1085" s="7">
        <f t="shared" ca="1" si="571"/>
        <v>1</v>
      </c>
      <c r="Z1085" s="10" t="str">
        <f t="shared" ca="1" si="572"/>
        <v/>
      </c>
      <c r="AA1085" s="11" t="str">
        <f t="shared" ca="1" si="573"/>
        <v/>
      </c>
      <c r="AB1085" s="11" t="str">
        <f t="shared" ca="1" si="574"/>
        <v/>
      </c>
      <c r="AC1085" s="11" t="str">
        <f ca="1">IF(AA1085="","",IFERROR(VLOOKUP(VALUE(AA1085),'(辅)战斗时机表'!$A$4:$C$47,3,FALSE)&amp;IF(AB1085="","","("&amp;AB1085&amp;")"),"配置错误")&amp;IF(AD1085="",""," 或 "))</f>
        <v/>
      </c>
      <c r="AD1085" s="7" t="str">
        <f t="shared" ca="1" si="575"/>
        <v/>
      </c>
      <c r="AE1085" s="7">
        <v>5</v>
      </c>
      <c r="AF1085" s="7">
        <f t="shared" ca="1" si="576"/>
        <v>1</v>
      </c>
      <c r="AG1085" s="10" t="str">
        <f t="shared" ca="1" si="577"/>
        <v/>
      </c>
      <c r="AH1085" s="11" t="str">
        <f t="shared" ca="1" si="578"/>
        <v/>
      </c>
      <c r="AI1085" s="11" t="str">
        <f t="shared" ca="1" si="579"/>
        <v/>
      </c>
      <c r="AJ1085" s="11" t="str">
        <f ca="1">IF(AH1085="","",IFERROR(VLOOKUP(VALUE(AH1085),'(辅)战斗时机表'!$A$4:$C$47,3,FALSE)&amp;IF(AI1085="","","("&amp;AI1085&amp;")"),"配置错误")&amp;IF(AK1085="",""," 或 "))</f>
        <v/>
      </c>
    </row>
    <row r="1086" spans="1:36" x14ac:dyDescent="0.15">
      <c r="A1086" s="9" t="str">
        <f t="shared" ca="1" si="555"/>
        <v/>
      </c>
      <c r="B1086" s="7" t="str">
        <f ca="1">IF(OFFSET(Buff!R$6,ROW()-6,0)="","",OFFSET(Buff!R$6,ROW()-6,0))</f>
        <v/>
      </c>
      <c r="C1086" s="7">
        <v>1</v>
      </c>
      <c r="D1086" s="7">
        <f t="shared" ca="1" si="556"/>
        <v>1</v>
      </c>
      <c r="E1086" s="10" t="str">
        <f t="shared" ca="1" si="557"/>
        <v/>
      </c>
      <c r="F1086" s="11" t="str">
        <f t="shared" ca="1" si="558"/>
        <v/>
      </c>
      <c r="G1086" s="11" t="str">
        <f t="shared" ca="1" si="559"/>
        <v/>
      </c>
      <c r="H1086" s="11" t="str">
        <f ca="1">IF(F1086="","",IFERROR(VLOOKUP(VALUE(F1086),'(辅)战斗时机表'!$A$4:$C$47,3,FALSE)&amp;IF(G1086="","","("&amp;G1086&amp;")"),"配置错误")&amp;IF(I1086="",""," 或 "))</f>
        <v/>
      </c>
      <c r="I1086" s="7" t="str">
        <f t="shared" ca="1" si="560"/>
        <v/>
      </c>
      <c r="J1086" s="7">
        <v>2</v>
      </c>
      <c r="K1086" s="7">
        <f t="shared" ca="1" si="561"/>
        <v>1</v>
      </c>
      <c r="L1086" s="10" t="str">
        <f t="shared" ca="1" si="562"/>
        <v/>
      </c>
      <c r="M1086" s="11" t="str">
        <f t="shared" ca="1" si="563"/>
        <v/>
      </c>
      <c r="N1086" s="11" t="str">
        <f t="shared" ca="1" si="564"/>
        <v/>
      </c>
      <c r="O1086" s="11" t="str">
        <f ca="1">IF(M1086="","",IFERROR(VLOOKUP(VALUE(M1086),'(辅)战斗时机表'!$A$4:$C$47,3,FALSE)&amp;IF(N1086="","","("&amp;N1086&amp;")"),"配置错误")&amp;IF(P1086="",""," 或 "))</f>
        <v/>
      </c>
      <c r="P1086" s="7" t="str">
        <f t="shared" ca="1" si="565"/>
        <v/>
      </c>
      <c r="Q1086" s="7">
        <v>3</v>
      </c>
      <c r="R1086" s="7">
        <f t="shared" ca="1" si="566"/>
        <v>1</v>
      </c>
      <c r="S1086" s="10" t="str">
        <f t="shared" ca="1" si="567"/>
        <v/>
      </c>
      <c r="T1086" s="11" t="str">
        <f t="shared" ca="1" si="568"/>
        <v/>
      </c>
      <c r="U1086" s="11" t="str">
        <f t="shared" ca="1" si="569"/>
        <v/>
      </c>
      <c r="V1086" s="11" t="str">
        <f ca="1">IF(T1086="","",IFERROR(VLOOKUP(VALUE(T1086),'(辅)战斗时机表'!$A$4:$C$47,3,FALSE)&amp;IF(U1086="","","("&amp;U1086&amp;")"),"配置错误")&amp;IF(W1086="",""," 或 "))</f>
        <v/>
      </c>
      <c r="W1086" s="7" t="str">
        <f t="shared" ca="1" si="570"/>
        <v/>
      </c>
      <c r="X1086" s="7">
        <v>4</v>
      </c>
      <c r="Y1086" s="7">
        <f t="shared" ca="1" si="571"/>
        <v>1</v>
      </c>
      <c r="Z1086" s="10" t="str">
        <f t="shared" ca="1" si="572"/>
        <v/>
      </c>
      <c r="AA1086" s="11" t="str">
        <f t="shared" ca="1" si="573"/>
        <v/>
      </c>
      <c r="AB1086" s="11" t="str">
        <f t="shared" ca="1" si="574"/>
        <v/>
      </c>
      <c r="AC1086" s="11" t="str">
        <f ca="1">IF(AA1086="","",IFERROR(VLOOKUP(VALUE(AA1086),'(辅)战斗时机表'!$A$4:$C$47,3,FALSE)&amp;IF(AB1086="","","("&amp;AB1086&amp;")"),"配置错误")&amp;IF(AD1086="",""," 或 "))</f>
        <v/>
      </c>
      <c r="AD1086" s="7" t="str">
        <f t="shared" ca="1" si="575"/>
        <v/>
      </c>
      <c r="AE1086" s="7">
        <v>5</v>
      </c>
      <c r="AF1086" s="7">
        <f t="shared" ca="1" si="576"/>
        <v>1</v>
      </c>
      <c r="AG1086" s="10" t="str">
        <f t="shared" ca="1" si="577"/>
        <v/>
      </c>
      <c r="AH1086" s="11" t="str">
        <f t="shared" ca="1" si="578"/>
        <v/>
      </c>
      <c r="AI1086" s="11" t="str">
        <f t="shared" ca="1" si="579"/>
        <v/>
      </c>
      <c r="AJ1086" s="11" t="str">
        <f ca="1">IF(AH1086="","",IFERROR(VLOOKUP(VALUE(AH1086),'(辅)战斗时机表'!$A$4:$C$47,3,FALSE)&amp;IF(AI1086="","","("&amp;AI1086&amp;")"),"配置错误")&amp;IF(AK1086="",""," 或 "))</f>
        <v/>
      </c>
    </row>
    <row r="1087" spans="1:36" x14ac:dyDescent="0.15">
      <c r="A1087" s="9" t="str">
        <f t="shared" ca="1" si="555"/>
        <v/>
      </c>
      <c r="B1087" s="7" t="str">
        <f ca="1">IF(OFFSET(Buff!R$6,ROW()-6,0)="","",OFFSET(Buff!R$6,ROW()-6,0))</f>
        <v/>
      </c>
      <c r="C1087" s="7">
        <v>1</v>
      </c>
      <c r="D1087" s="7">
        <f t="shared" ca="1" si="556"/>
        <v>1</v>
      </c>
      <c r="E1087" s="10" t="str">
        <f t="shared" ca="1" si="557"/>
        <v/>
      </c>
      <c r="F1087" s="11" t="str">
        <f t="shared" ca="1" si="558"/>
        <v/>
      </c>
      <c r="G1087" s="11" t="str">
        <f t="shared" ca="1" si="559"/>
        <v/>
      </c>
      <c r="H1087" s="11" t="str">
        <f ca="1">IF(F1087="","",IFERROR(VLOOKUP(VALUE(F1087),'(辅)战斗时机表'!$A$4:$C$47,3,FALSE)&amp;IF(G1087="","","("&amp;G1087&amp;")"),"配置错误")&amp;IF(I1087="",""," 或 "))</f>
        <v/>
      </c>
      <c r="I1087" s="7" t="str">
        <f t="shared" ca="1" si="560"/>
        <v/>
      </c>
      <c r="J1087" s="7">
        <v>2</v>
      </c>
      <c r="K1087" s="7">
        <f t="shared" ca="1" si="561"/>
        <v>1</v>
      </c>
      <c r="L1087" s="10" t="str">
        <f t="shared" ca="1" si="562"/>
        <v/>
      </c>
      <c r="M1087" s="11" t="str">
        <f t="shared" ca="1" si="563"/>
        <v/>
      </c>
      <c r="N1087" s="11" t="str">
        <f t="shared" ca="1" si="564"/>
        <v/>
      </c>
      <c r="O1087" s="11" t="str">
        <f ca="1">IF(M1087="","",IFERROR(VLOOKUP(VALUE(M1087),'(辅)战斗时机表'!$A$4:$C$47,3,FALSE)&amp;IF(N1087="","","("&amp;N1087&amp;")"),"配置错误")&amp;IF(P1087="",""," 或 "))</f>
        <v/>
      </c>
      <c r="P1087" s="7" t="str">
        <f t="shared" ca="1" si="565"/>
        <v/>
      </c>
      <c r="Q1087" s="7">
        <v>3</v>
      </c>
      <c r="R1087" s="7">
        <f t="shared" ca="1" si="566"/>
        <v>1</v>
      </c>
      <c r="S1087" s="10" t="str">
        <f t="shared" ca="1" si="567"/>
        <v/>
      </c>
      <c r="T1087" s="11" t="str">
        <f t="shared" ca="1" si="568"/>
        <v/>
      </c>
      <c r="U1087" s="11" t="str">
        <f t="shared" ca="1" si="569"/>
        <v/>
      </c>
      <c r="V1087" s="11" t="str">
        <f ca="1">IF(T1087="","",IFERROR(VLOOKUP(VALUE(T1087),'(辅)战斗时机表'!$A$4:$C$47,3,FALSE)&amp;IF(U1087="","","("&amp;U1087&amp;")"),"配置错误")&amp;IF(W1087="",""," 或 "))</f>
        <v/>
      </c>
      <c r="W1087" s="7" t="str">
        <f t="shared" ca="1" si="570"/>
        <v/>
      </c>
      <c r="X1087" s="7">
        <v>4</v>
      </c>
      <c r="Y1087" s="7">
        <f t="shared" ca="1" si="571"/>
        <v>1</v>
      </c>
      <c r="Z1087" s="10" t="str">
        <f t="shared" ca="1" si="572"/>
        <v/>
      </c>
      <c r="AA1087" s="11" t="str">
        <f t="shared" ca="1" si="573"/>
        <v/>
      </c>
      <c r="AB1087" s="11" t="str">
        <f t="shared" ca="1" si="574"/>
        <v/>
      </c>
      <c r="AC1087" s="11" t="str">
        <f ca="1">IF(AA1087="","",IFERROR(VLOOKUP(VALUE(AA1087),'(辅)战斗时机表'!$A$4:$C$47,3,FALSE)&amp;IF(AB1087="","","("&amp;AB1087&amp;")"),"配置错误")&amp;IF(AD1087="",""," 或 "))</f>
        <v/>
      </c>
      <c r="AD1087" s="7" t="str">
        <f t="shared" ca="1" si="575"/>
        <v/>
      </c>
      <c r="AE1087" s="7">
        <v>5</v>
      </c>
      <c r="AF1087" s="7">
        <f t="shared" ca="1" si="576"/>
        <v>1</v>
      </c>
      <c r="AG1087" s="10" t="str">
        <f t="shared" ca="1" si="577"/>
        <v/>
      </c>
      <c r="AH1087" s="11" t="str">
        <f t="shared" ca="1" si="578"/>
        <v/>
      </c>
      <c r="AI1087" s="11" t="str">
        <f t="shared" ca="1" si="579"/>
        <v/>
      </c>
      <c r="AJ1087" s="11" t="str">
        <f ca="1">IF(AH1087="","",IFERROR(VLOOKUP(VALUE(AH1087),'(辅)战斗时机表'!$A$4:$C$47,3,FALSE)&amp;IF(AI1087="","","("&amp;AI1087&amp;")"),"配置错误")&amp;IF(AK1087="",""," 或 "))</f>
        <v/>
      </c>
    </row>
    <row r="1088" spans="1:36" x14ac:dyDescent="0.15">
      <c r="A1088" s="9" t="str">
        <f t="shared" ca="1" si="555"/>
        <v/>
      </c>
      <c r="B1088" s="7" t="str">
        <f ca="1">IF(OFFSET(Buff!R$6,ROW()-6,0)="","",OFFSET(Buff!R$6,ROW()-6,0))</f>
        <v/>
      </c>
      <c r="C1088" s="7">
        <v>1</v>
      </c>
      <c r="D1088" s="7">
        <f t="shared" ca="1" si="556"/>
        <v>1</v>
      </c>
      <c r="E1088" s="10" t="str">
        <f t="shared" ca="1" si="557"/>
        <v/>
      </c>
      <c r="F1088" s="11" t="str">
        <f t="shared" ca="1" si="558"/>
        <v/>
      </c>
      <c r="G1088" s="11" t="str">
        <f t="shared" ca="1" si="559"/>
        <v/>
      </c>
      <c r="H1088" s="11" t="str">
        <f ca="1">IF(F1088="","",IFERROR(VLOOKUP(VALUE(F1088),'(辅)战斗时机表'!$A$4:$C$47,3,FALSE)&amp;IF(G1088="","","("&amp;G1088&amp;")"),"配置错误")&amp;IF(I1088="",""," 或 "))</f>
        <v/>
      </c>
      <c r="I1088" s="7" t="str">
        <f t="shared" ca="1" si="560"/>
        <v/>
      </c>
      <c r="J1088" s="7">
        <v>2</v>
      </c>
      <c r="K1088" s="7">
        <f t="shared" ca="1" si="561"/>
        <v>1</v>
      </c>
      <c r="L1088" s="10" t="str">
        <f t="shared" ca="1" si="562"/>
        <v/>
      </c>
      <c r="M1088" s="11" t="str">
        <f t="shared" ca="1" si="563"/>
        <v/>
      </c>
      <c r="N1088" s="11" t="str">
        <f t="shared" ca="1" si="564"/>
        <v/>
      </c>
      <c r="O1088" s="11" t="str">
        <f ca="1">IF(M1088="","",IFERROR(VLOOKUP(VALUE(M1088),'(辅)战斗时机表'!$A$4:$C$47,3,FALSE)&amp;IF(N1088="","","("&amp;N1088&amp;")"),"配置错误")&amp;IF(P1088="",""," 或 "))</f>
        <v/>
      </c>
      <c r="P1088" s="7" t="str">
        <f t="shared" ca="1" si="565"/>
        <v/>
      </c>
      <c r="Q1088" s="7">
        <v>3</v>
      </c>
      <c r="R1088" s="7">
        <f t="shared" ca="1" si="566"/>
        <v>1</v>
      </c>
      <c r="S1088" s="10" t="str">
        <f t="shared" ca="1" si="567"/>
        <v/>
      </c>
      <c r="T1088" s="11" t="str">
        <f t="shared" ca="1" si="568"/>
        <v/>
      </c>
      <c r="U1088" s="11" t="str">
        <f t="shared" ca="1" si="569"/>
        <v/>
      </c>
      <c r="V1088" s="11" t="str">
        <f ca="1">IF(T1088="","",IFERROR(VLOOKUP(VALUE(T1088),'(辅)战斗时机表'!$A$4:$C$47,3,FALSE)&amp;IF(U1088="","","("&amp;U1088&amp;")"),"配置错误")&amp;IF(W1088="",""," 或 "))</f>
        <v/>
      </c>
      <c r="W1088" s="7" t="str">
        <f t="shared" ca="1" si="570"/>
        <v/>
      </c>
      <c r="X1088" s="7">
        <v>4</v>
      </c>
      <c r="Y1088" s="7">
        <f t="shared" ca="1" si="571"/>
        <v>1</v>
      </c>
      <c r="Z1088" s="10" t="str">
        <f t="shared" ca="1" si="572"/>
        <v/>
      </c>
      <c r="AA1088" s="11" t="str">
        <f t="shared" ca="1" si="573"/>
        <v/>
      </c>
      <c r="AB1088" s="11" t="str">
        <f t="shared" ca="1" si="574"/>
        <v/>
      </c>
      <c r="AC1088" s="11" t="str">
        <f ca="1">IF(AA1088="","",IFERROR(VLOOKUP(VALUE(AA1088),'(辅)战斗时机表'!$A$4:$C$47,3,FALSE)&amp;IF(AB1088="","","("&amp;AB1088&amp;")"),"配置错误")&amp;IF(AD1088="",""," 或 "))</f>
        <v/>
      </c>
      <c r="AD1088" s="7" t="str">
        <f t="shared" ca="1" si="575"/>
        <v/>
      </c>
      <c r="AE1088" s="7">
        <v>5</v>
      </c>
      <c r="AF1088" s="7">
        <f t="shared" ca="1" si="576"/>
        <v>1</v>
      </c>
      <c r="AG1088" s="10" t="str">
        <f t="shared" ca="1" si="577"/>
        <v/>
      </c>
      <c r="AH1088" s="11" t="str">
        <f t="shared" ca="1" si="578"/>
        <v/>
      </c>
      <c r="AI1088" s="11" t="str">
        <f t="shared" ca="1" si="579"/>
        <v/>
      </c>
      <c r="AJ1088" s="11" t="str">
        <f ca="1">IF(AH1088="","",IFERROR(VLOOKUP(VALUE(AH1088),'(辅)战斗时机表'!$A$4:$C$47,3,FALSE)&amp;IF(AI1088="","","("&amp;AI1088&amp;")"),"配置错误")&amp;IF(AK1088="",""," 或 "))</f>
        <v/>
      </c>
    </row>
    <row r="1089" spans="1:36" x14ac:dyDescent="0.15">
      <c r="A1089" s="9" t="str">
        <f t="shared" ca="1" si="555"/>
        <v/>
      </c>
      <c r="B1089" s="7" t="str">
        <f ca="1">IF(OFFSET(Buff!R$6,ROW()-6,0)="","",OFFSET(Buff!R$6,ROW()-6,0))</f>
        <v/>
      </c>
      <c r="C1089" s="7">
        <v>1</v>
      </c>
      <c r="D1089" s="7">
        <f t="shared" ca="1" si="556"/>
        <v>1</v>
      </c>
      <c r="E1089" s="10" t="str">
        <f t="shared" ca="1" si="557"/>
        <v/>
      </c>
      <c r="F1089" s="11" t="str">
        <f t="shared" ca="1" si="558"/>
        <v/>
      </c>
      <c r="G1089" s="11" t="str">
        <f t="shared" ca="1" si="559"/>
        <v/>
      </c>
      <c r="H1089" s="11" t="str">
        <f ca="1">IF(F1089="","",IFERROR(VLOOKUP(VALUE(F1089),'(辅)战斗时机表'!$A$4:$C$47,3,FALSE)&amp;IF(G1089="","","("&amp;G1089&amp;")"),"配置错误")&amp;IF(I1089="",""," 或 "))</f>
        <v/>
      </c>
      <c r="I1089" s="7" t="str">
        <f t="shared" ca="1" si="560"/>
        <v/>
      </c>
      <c r="J1089" s="7">
        <v>2</v>
      </c>
      <c r="K1089" s="7">
        <f t="shared" ca="1" si="561"/>
        <v>1</v>
      </c>
      <c r="L1089" s="10" t="str">
        <f t="shared" ca="1" si="562"/>
        <v/>
      </c>
      <c r="M1089" s="11" t="str">
        <f t="shared" ca="1" si="563"/>
        <v/>
      </c>
      <c r="N1089" s="11" t="str">
        <f t="shared" ca="1" si="564"/>
        <v/>
      </c>
      <c r="O1089" s="11" t="str">
        <f ca="1">IF(M1089="","",IFERROR(VLOOKUP(VALUE(M1089),'(辅)战斗时机表'!$A$4:$C$47,3,FALSE)&amp;IF(N1089="","","("&amp;N1089&amp;")"),"配置错误")&amp;IF(P1089="",""," 或 "))</f>
        <v/>
      </c>
      <c r="P1089" s="7" t="str">
        <f t="shared" ca="1" si="565"/>
        <v/>
      </c>
      <c r="Q1089" s="7">
        <v>3</v>
      </c>
      <c r="R1089" s="7">
        <f t="shared" ca="1" si="566"/>
        <v>1</v>
      </c>
      <c r="S1089" s="10" t="str">
        <f t="shared" ca="1" si="567"/>
        <v/>
      </c>
      <c r="T1089" s="11" t="str">
        <f t="shared" ca="1" si="568"/>
        <v/>
      </c>
      <c r="U1089" s="11" t="str">
        <f t="shared" ca="1" si="569"/>
        <v/>
      </c>
      <c r="V1089" s="11" t="str">
        <f ca="1">IF(T1089="","",IFERROR(VLOOKUP(VALUE(T1089),'(辅)战斗时机表'!$A$4:$C$47,3,FALSE)&amp;IF(U1089="","","("&amp;U1089&amp;")"),"配置错误")&amp;IF(W1089="",""," 或 "))</f>
        <v/>
      </c>
      <c r="W1089" s="7" t="str">
        <f t="shared" ca="1" si="570"/>
        <v/>
      </c>
      <c r="X1089" s="7">
        <v>4</v>
      </c>
      <c r="Y1089" s="7">
        <f t="shared" ca="1" si="571"/>
        <v>1</v>
      </c>
      <c r="Z1089" s="10" t="str">
        <f t="shared" ca="1" si="572"/>
        <v/>
      </c>
      <c r="AA1089" s="11" t="str">
        <f t="shared" ca="1" si="573"/>
        <v/>
      </c>
      <c r="AB1089" s="11" t="str">
        <f t="shared" ca="1" si="574"/>
        <v/>
      </c>
      <c r="AC1089" s="11" t="str">
        <f ca="1">IF(AA1089="","",IFERROR(VLOOKUP(VALUE(AA1089),'(辅)战斗时机表'!$A$4:$C$47,3,FALSE)&amp;IF(AB1089="","","("&amp;AB1089&amp;")"),"配置错误")&amp;IF(AD1089="",""," 或 "))</f>
        <v/>
      </c>
      <c r="AD1089" s="7" t="str">
        <f t="shared" ca="1" si="575"/>
        <v/>
      </c>
      <c r="AE1089" s="7">
        <v>5</v>
      </c>
      <c r="AF1089" s="7">
        <f t="shared" ca="1" si="576"/>
        <v>1</v>
      </c>
      <c r="AG1089" s="10" t="str">
        <f t="shared" ca="1" si="577"/>
        <v/>
      </c>
      <c r="AH1089" s="11" t="str">
        <f t="shared" ca="1" si="578"/>
        <v/>
      </c>
      <c r="AI1089" s="11" t="str">
        <f t="shared" ca="1" si="579"/>
        <v/>
      </c>
      <c r="AJ1089" s="11" t="str">
        <f ca="1">IF(AH1089="","",IFERROR(VLOOKUP(VALUE(AH1089),'(辅)战斗时机表'!$A$4:$C$47,3,FALSE)&amp;IF(AI1089="","","("&amp;AI1089&amp;")"),"配置错误")&amp;IF(AK1089="",""," 或 "))</f>
        <v/>
      </c>
    </row>
    <row r="1090" spans="1:36" x14ac:dyDescent="0.15">
      <c r="A1090" s="9" t="str">
        <f t="shared" ca="1" si="555"/>
        <v/>
      </c>
      <c r="B1090" s="7" t="str">
        <f ca="1">IF(OFFSET(Buff!R$6,ROW()-6,0)="","",OFFSET(Buff!R$6,ROW()-6,0))</f>
        <v/>
      </c>
      <c r="C1090" s="7">
        <v>1</v>
      </c>
      <c r="D1090" s="7">
        <f t="shared" ca="1" si="556"/>
        <v>1</v>
      </c>
      <c r="E1090" s="10" t="str">
        <f t="shared" ca="1" si="557"/>
        <v/>
      </c>
      <c r="F1090" s="11" t="str">
        <f t="shared" ca="1" si="558"/>
        <v/>
      </c>
      <c r="G1090" s="11" t="str">
        <f t="shared" ca="1" si="559"/>
        <v/>
      </c>
      <c r="H1090" s="11" t="str">
        <f ca="1">IF(F1090="","",IFERROR(VLOOKUP(VALUE(F1090),'(辅)战斗时机表'!$A$4:$C$47,3,FALSE)&amp;IF(G1090="","","("&amp;G1090&amp;")"),"配置错误")&amp;IF(I1090="",""," 或 "))</f>
        <v/>
      </c>
      <c r="I1090" s="7" t="str">
        <f t="shared" ca="1" si="560"/>
        <v/>
      </c>
      <c r="J1090" s="7">
        <v>2</v>
      </c>
      <c r="K1090" s="7">
        <f t="shared" ca="1" si="561"/>
        <v>1</v>
      </c>
      <c r="L1090" s="10" t="str">
        <f t="shared" ca="1" si="562"/>
        <v/>
      </c>
      <c r="M1090" s="11" t="str">
        <f t="shared" ca="1" si="563"/>
        <v/>
      </c>
      <c r="N1090" s="11" t="str">
        <f t="shared" ca="1" si="564"/>
        <v/>
      </c>
      <c r="O1090" s="11" t="str">
        <f ca="1">IF(M1090="","",IFERROR(VLOOKUP(VALUE(M1090),'(辅)战斗时机表'!$A$4:$C$47,3,FALSE)&amp;IF(N1090="","","("&amp;N1090&amp;")"),"配置错误")&amp;IF(P1090="",""," 或 "))</f>
        <v/>
      </c>
      <c r="P1090" s="7" t="str">
        <f t="shared" ca="1" si="565"/>
        <v/>
      </c>
      <c r="Q1090" s="7">
        <v>3</v>
      </c>
      <c r="R1090" s="7">
        <f t="shared" ca="1" si="566"/>
        <v>1</v>
      </c>
      <c r="S1090" s="10" t="str">
        <f t="shared" ca="1" si="567"/>
        <v/>
      </c>
      <c r="T1090" s="11" t="str">
        <f t="shared" ca="1" si="568"/>
        <v/>
      </c>
      <c r="U1090" s="11" t="str">
        <f t="shared" ca="1" si="569"/>
        <v/>
      </c>
      <c r="V1090" s="11" t="str">
        <f ca="1">IF(T1090="","",IFERROR(VLOOKUP(VALUE(T1090),'(辅)战斗时机表'!$A$4:$C$47,3,FALSE)&amp;IF(U1090="","","("&amp;U1090&amp;")"),"配置错误")&amp;IF(W1090="",""," 或 "))</f>
        <v/>
      </c>
      <c r="W1090" s="7" t="str">
        <f t="shared" ca="1" si="570"/>
        <v/>
      </c>
      <c r="X1090" s="7">
        <v>4</v>
      </c>
      <c r="Y1090" s="7">
        <f t="shared" ca="1" si="571"/>
        <v>1</v>
      </c>
      <c r="Z1090" s="10" t="str">
        <f t="shared" ca="1" si="572"/>
        <v/>
      </c>
      <c r="AA1090" s="11" t="str">
        <f t="shared" ca="1" si="573"/>
        <v/>
      </c>
      <c r="AB1090" s="11" t="str">
        <f t="shared" ca="1" si="574"/>
        <v/>
      </c>
      <c r="AC1090" s="11" t="str">
        <f ca="1">IF(AA1090="","",IFERROR(VLOOKUP(VALUE(AA1090),'(辅)战斗时机表'!$A$4:$C$47,3,FALSE)&amp;IF(AB1090="","","("&amp;AB1090&amp;")"),"配置错误")&amp;IF(AD1090="",""," 或 "))</f>
        <v/>
      </c>
      <c r="AD1090" s="7" t="str">
        <f t="shared" ca="1" si="575"/>
        <v/>
      </c>
      <c r="AE1090" s="7">
        <v>5</v>
      </c>
      <c r="AF1090" s="7">
        <f t="shared" ca="1" si="576"/>
        <v>1</v>
      </c>
      <c r="AG1090" s="10" t="str">
        <f t="shared" ca="1" si="577"/>
        <v/>
      </c>
      <c r="AH1090" s="11" t="str">
        <f t="shared" ca="1" si="578"/>
        <v/>
      </c>
      <c r="AI1090" s="11" t="str">
        <f t="shared" ca="1" si="579"/>
        <v/>
      </c>
      <c r="AJ1090" s="11" t="str">
        <f ca="1">IF(AH1090="","",IFERROR(VLOOKUP(VALUE(AH1090),'(辅)战斗时机表'!$A$4:$C$47,3,FALSE)&amp;IF(AI1090="","","("&amp;AI1090&amp;")"),"配置错误")&amp;IF(AK1090="",""," 或 "))</f>
        <v/>
      </c>
    </row>
    <row r="1091" spans="1:36" x14ac:dyDescent="0.15">
      <c r="A1091" s="9" t="str">
        <f t="shared" ca="1" si="555"/>
        <v/>
      </c>
      <c r="B1091" s="7" t="str">
        <f ca="1">IF(OFFSET(Buff!R$6,ROW()-6,0)="","",OFFSET(Buff!R$6,ROW()-6,0))</f>
        <v/>
      </c>
      <c r="C1091" s="7">
        <v>1</v>
      </c>
      <c r="D1091" s="7">
        <f t="shared" ca="1" si="556"/>
        <v>1</v>
      </c>
      <c r="E1091" s="10" t="str">
        <f t="shared" ca="1" si="557"/>
        <v/>
      </c>
      <c r="F1091" s="11" t="str">
        <f t="shared" ca="1" si="558"/>
        <v/>
      </c>
      <c r="G1091" s="11" t="str">
        <f t="shared" ca="1" si="559"/>
        <v/>
      </c>
      <c r="H1091" s="11" t="str">
        <f ca="1">IF(F1091="","",IFERROR(VLOOKUP(VALUE(F1091),'(辅)战斗时机表'!$A$4:$C$47,3,FALSE)&amp;IF(G1091="","","("&amp;G1091&amp;")"),"配置错误")&amp;IF(I1091="",""," 或 "))</f>
        <v/>
      </c>
      <c r="I1091" s="7" t="str">
        <f t="shared" ca="1" si="560"/>
        <v/>
      </c>
      <c r="J1091" s="7">
        <v>2</v>
      </c>
      <c r="K1091" s="7">
        <f t="shared" ca="1" si="561"/>
        <v>1</v>
      </c>
      <c r="L1091" s="10" t="str">
        <f t="shared" ca="1" si="562"/>
        <v/>
      </c>
      <c r="M1091" s="11" t="str">
        <f t="shared" ca="1" si="563"/>
        <v/>
      </c>
      <c r="N1091" s="11" t="str">
        <f t="shared" ca="1" si="564"/>
        <v/>
      </c>
      <c r="O1091" s="11" t="str">
        <f ca="1">IF(M1091="","",IFERROR(VLOOKUP(VALUE(M1091),'(辅)战斗时机表'!$A$4:$C$47,3,FALSE)&amp;IF(N1091="","","("&amp;N1091&amp;")"),"配置错误")&amp;IF(P1091="",""," 或 "))</f>
        <v/>
      </c>
      <c r="P1091" s="7" t="str">
        <f t="shared" ca="1" si="565"/>
        <v/>
      </c>
      <c r="Q1091" s="7">
        <v>3</v>
      </c>
      <c r="R1091" s="7">
        <f t="shared" ca="1" si="566"/>
        <v>1</v>
      </c>
      <c r="S1091" s="10" t="str">
        <f t="shared" ca="1" si="567"/>
        <v/>
      </c>
      <c r="T1091" s="11" t="str">
        <f t="shared" ca="1" si="568"/>
        <v/>
      </c>
      <c r="U1091" s="11" t="str">
        <f t="shared" ca="1" si="569"/>
        <v/>
      </c>
      <c r="V1091" s="11" t="str">
        <f ca="1">IF(T1091="","",IFERROR(VLOOKUP(VALUE(T1091),'(辅)战斗时机表'!$A$4:$C$47,3,FALSE)&amp;IF(U1091="","","("&amp;U1091&amp;")"),"配置错误")&amp;IF(W1091="",""," 或 "))</f>
        <v/>
      </c>
      <c r="W1091" s="7" t="str">
        <f t="shared" ca="1" si="570"/>
        <v/>
      </c>
      <c r="X1091" s="7">
        <v>4</v>
      </c>
      <c r="Y1091" s="7">
        <f t="shared" ca="1" si="571"/>
        <v>1</v>
      </c>
      <c r="Z1091" s="10" t="str">
        <f t="shared" ca="1" si="572"/>
        <v/>
      </c>
      <c r="AA1091" s="11" t="str">
        <f t="shared" ca="1" si="573"/>
        <v/>
      </c>
      <c r="AB1091" s="11" t="str">
        <f t="shared" ca="1" si="574"/>
        <v/>
      </c>
      <c r="AC1091" s="11" t="str">
        <f ca="1">IF(AA1091="","",IFERROR(VLOOKUP(VALUE(AA1091),'(辅)战斗时机表'!$A$4:$C$47,3,FALSE)&amp;IF(AB1091="","","("&amp;AB1091&amp;")"),"配置错误")&amp;IF(AD1091="",""," 或 "))</f>
        <v/>
      </c>
      <c r="AD1091" s="7" t="str">
        <f t="shared" ca="1" si="575"/>
        <v/>
      </c>
      <c r="AE1091" s="7">
        <v>5</v>
      </c>
      <c r="AF1091" s="7">
        <f t="shared" ca="1" si="576"/>
        <v>1</v>
      </c>
      <c r="AG1091" s="10" t="str">
        <f t="shared" ca="1" si="577"/>
        <v/>
      </c>
      <c r="AH1091" s="11" t="str">
        <f t="shared" ca="1" si="578"/>
        <v/>
      </c>
      <c r="AI1091" s="11" t="str">
        <f t="shared" ca="1" si="579"/>
        <v/>
      </c>
      <c r="AJ1091" s="11" t="str">
        <f ca="1">IF(AH1091="","",IFERROR(VLOOKUP(VALUE(AH1091),'(辅)战斗时机表'!$A$4:$C$47,3,FALSE)&amp;IF(AI1091="","","("&amp;AI1091&amp;")"),"配置错误")&amp;IF(AK1091="",""," 或 "))</f>
        <v/>
      </c>
    </row>
    <row r="1092" spans="1:36" x14ac:dyDescent="0.15">
      <c r="A1092" s="9" t="str">
        <f t="shared" ca="1" si="555"/>
        <v/>
      </c>
      <c r="B1092" s="7" t="str">
        <f ca="1">IF(OFFSET(Buff!R$6,ROW()-6,0)="","",OFFSET(Buff!R$6,ROW()-6,0))</f>
        <v/>
      </c>
      <c r="C1092" s="7">
        <v>1</v>
      </c>
      <c r="D1092" s="7">
        <f t="shared" ca="1" si="556"/>
        <v>1</v>
      </c>
      <c r="E1092" s="10" t="str">
        <f t="shared" ca="1" si="557"/>
        <v/>
      </c>
      <c r="F1092" s="11" t="str">
        <f t="shared" ca="1" si="558"/>
        <v/>
      </c>
      <c r="G1092" s="11" t="str">
        <f t="shared" ca="1" si="559"/>
        <v/>
      </c>
      <c r="H1092" s="11" t="str">
        <f ca="1">IF(F1092="","",IFERROR(VLOOKUP(VALUE(F1092),'(辅)战斗时机表'!$A$4:$C$47,3,FALSE)&amp;IF(G1092="","","("&amp;G1092&amp;")"),"配置错误")&amp;IF(I1092="",""," 或 "))</f>
        <v/>
      </c>
      <c r="I1092" s="7" t="str">
        <f t="shared" ca="1" si="560"/>
        <v/>
      </c>
      <c r="J1092" s="7">
        <v>2</v>
      </c>
      <c r="K1092" s="7">
        <f t="shared" ca="1" si="561"/>
        <v>1</v>
      </c>
      <c r="L1092" s="10" t="str">
        <f t="shared" ca="1" si="562"/>
        <v/>
      </c>
      <c r="M1092" s="11" t="str">
        <f t="shared" ca="1" si="563"/>
        <v/>
      </c>
      <c r="N1092" s="11" t="str">
        <f t="shared" ca="1" si="564"/>
        <v/>
      </c>
      <c r="O1092" s="11" t="str">
        <f ca="1">IF(M1092="","",IFERROR(VLOOKUP(VALUE(M1092),'(辅)战斗时机表'!$A$4:$C$47,3,FALSE)&amp;IF(N1092="","","("&amp;N1092&amp;")"),"配置错误")&amp;IF(P1092="",""," 或 "))</f>
        <v/>
      </c>
      <c r="P1092" s="7" t="str">
        <f t="shared" ca="1" si="565"/>
        <v/>
      </c>
      <c r="Q1092" s="7">
        <v>3</v>
      </c>
      <c r="R1092" s="7">
        <f t="shared" ca="1" si="566"/>
        <v>1</v>
      </c>
      <c r="S1092" s="10" t="str">
        <f t="shared" ca="1" si="567"/>
        <v/>
      </c>
      <c r="T1092" s="11" t="str">
        <f t="shared" ca="1" si="568"/>
        <v/>
      </c>
      <c r="U1092" s="11" t="str">
        <f t="shared" ca="1" si="569"/>
        <v/>
      </c>
      <c r="V1092" s="11" t="str">
        <f ca="1">IF(T1092="","",IFERROR(VLOOKUP(VALUE(T1092),'(辅)战斗时机表'!$A$4:$C$47,3,FALSE)&amp;IF(U1092="","","("&amp;U1092&amp;")"),"配置错误")&amp;IF(W1092="",""," 或 "))</f>
        <v/>
      </c>
      <c r="W1092" s="7" t="str">
        <f t="shared" ca="1" si="570"/>
        <v/>
      </c>
      <c r="X1092" s="7">
        <v>4</v>
      </c>
      <c r="Y1092" s="7">
        <f t="shared" ca="1" si="571"/>
        <v>1</v>
      </c>
      <c r="Z1092" s="10" t="str">
        <f t="shared" ca="1" si="572"/>
        <v/>
      </c>
      <c r="AA1092" s="11" t="str">
        <f t="shared" ca="1" si="573"/>
        <v/>
      </c>
      <c r="AB1092" s="11" t="str">
        <f t="shared" ca="1" si="574"/>
        <v/>
      </c>
      <c r="AC1092" s="11" t="str">
        <f ca="1">IF(AA1092="","",IFERROR(VLOOKUP(VALUE(AA1092),'(辅)战斗时机表'!$A$4:$C$47,3,FALSE)&amp;IF(AB1092="","","("&amp;AB1092&amp;")"),"配置错误")&amp;IF(AD1092="",""," 或 "))</f>
        <v/>
      </c>
      <c r="AD1092" s="7" t="str">
        <f t="shared" ca="1" si="575"/>
        <v/>
      </c>
      <c r="AE1092" s="7">
        <v>5</v>
      </c>
      <c r="AF1092" s="7">
        <f t="shared" ca="1" si="576"/>
        <v>1</v>
      </c>
      <c r="AG1092" s="10" t="str">
        <f t="shared" ca="1" si="577"/>
        <v/>
      </c>
      <c r="AH1092" s="11" t="str">
        <f t="shared" ca="1" si="578"/>
        <v/>
      </c>
      <c r="AI1092" s="11" t="str">
        <f t="shared" ca="1" si="579"/>
        <v/>
      </c>
      <c r="AJ1092" s="11" t="str">
        <f ca="1">IF(AH1092="","",IFERROR(VLOOKUP(VALUE(AH1092),'(辅)战斗时机表'!$A$4:$C$47,3,FALSE)&amp;IF(AI1092="","","("&amp;AI1092&amp;")"),"配置错误")&amp;IF(AK1092="",""," 或 "))</f>
        <v/>
      </c>
    </row>
    <row r="1093" spans="1:36" x14ac:dyDescent="0.15">
      <c r="A1093" s="9" t="str">
        <f t="shared" ca="1" si="555"/>
        <v/>
      </c>
      <c r="B1093" s="7" t="str">
        <f ca="1">IF(OFFSET(Buff!R$6,ROW()-6,0)="","",OFFSET(Buff!R$6,ROW()-6,0))</f>
        <v/>
      </c>
      <c r="C1093" s="7">
        <v>1</v>
      </c>
      <c r="D1093" s="7">
        <f t="shared" ca="1" si="556"/>
        <v>1</v>
      </c>
      <c r="E1093" s="10" t="str">
        <f t="shared" ca="1" si="557"/>
        <v/>
      </c>
      <c r="F1093" s="11" t="str">
        <f t="shared" ca="1" si="558"/>
        <v/>
      </c>
      <c r="G1093" s="11" t="str">
        <f t="shared" ca="1" si="559"/>
        <v/>
      </c>
      <c r="H1093" s="11" t="str">
        <f ca="1">IF(F1093="","",IFERROR(VLOOKUP(VALUE(F1093),'(辅)战斗时机表'!$A$4:$C$47,3,FALSE)&amp;IF(G1093="","","("&amp;G1093&amp;")"),"配置错误")&amp;IF(I1093="",""," 或 "))</f>
        <v/>
      </c>
      <c r="I1093" s="7" t="str">
        <f t="shared" ca="1" si="560"/>
        <v/>
      </c>
      <c r="J1093" s="7">
        <v>2</v>
      </c>
      <c r="K1093" s="7">
        <f t="shared" ca="1" si="561"/>
        <v>1</v>
      </c>
      <c r="L1093" s="10" t="str">
        <f t="shared" ca="1" si="562"/>
        <v/>
      </c>
      <c r="M1093" s="11" t="str">
        <f t="shared" ca="1" si="563"/>
        <v/>
      </c>
      <c r="N1093" s="11" t="str">
        <f t="shared" ca="1" si="564"/>
        <v/>
      </c>
      <c r="O1093" s="11" t="str">
        <f ca="1">IF(M1093="","",IFERROR(VLOOKUP(VALUE(M1093),'(辅)战斗时机表'!$A$4:$C$47,3,FALSE)&amp;IF(N1093="","","("&amp;N1093&amp;")"),"配置错误")&amp;IF(P1093="",""," 或 "))</f>
        <v/>
      </c>
      <c r="P1093" s="7" t="str">
        <f t="shared" ca="1" si="565"/>
        <v/>
      </c>
      <c r="Q1093" s="7">
        <v>3</v>
      </c>
      <c r="R1093" s="7">
        <f t="shared" ca="1" si="566"/>
        <v>1</v>
      </c>
      <c r="S1093" s="10" t="str">
        <f t="shared" ca="1" si="567"/>
        <v/>
      </c>
      <c r="T1093" s="11" t="str">
        <f t="shared" ca="1" si="568"/>
        <v/>
      </c>
      <c r="U1093" s="11" t="str">
        <f t="shared" ca="1" si="569"/>
        <v/>
      </c>
      <c r="V1093" s="11" t="str">
        <f ca="1">IF(T1093="","",IFERROR(VLOOKUP(VALUE(T1093),'(辅)战斗时机表'!$A$4:$C$47,3,FALSE)&amp;IF(U1093="","","("&amp;U1093&amp;")"),"配置错误")&amp;IF(W1093="",""," 或 "))</f>
        <v/>
      </c>
      <c r="W1093" s="7" t="str">
        <f t="shared" ca="1" si="570"/>
        <v/>
      </c>
      <c r="X1093" s="7">
        <v>4</v>
      </c>
      <c r="Y1093" s="7">
        <f t="shared" ca="1" si="571"/>
        <v>1</v>
      </c>
      <c r="Z1093" s="10" t="str">
        <f t="shared" ca="1" si="572"/>
        <v/>
      </c>
      <c r="AA1093" s="11" t="str">
        <f t="shared" ca="1" si="573"/>
        <v/>
      </c>
      <c r="AB1093" s="11" t="str">
        <f t="shared" ca="1" si="574"/>
        <v/>
      </c>
      <c r="AC1093" s="11" t="str">
        <f ca="1">IF(AA1093="","",IFERROR(VLOOKUP(VALUE(AA1093),'(辅)战斗时机表'!$A$4:$C$47,3,FALSE)&amp;IF(AB1093="","","("&amp;AB1093&amp;")"),"配置错误")&amp;IF(AD1093="",""," 或 "))</f>
        <v/>
      </c>
      <c r="AD1093" s="7" t="str">
        <f t="shared" ca="1" si="575"/>
        <v/>
      </c>
      <c r="AE1093" s="7">
        <v>5</v>
      </c>
      <c r="AF1093" s="7">
        <f t="shared" ca="1" si="576"/>
        <v>1</v>
      </c>
      <c r="AG1093" s="10" t="str">
        <f t="shared" ca="1" si="577"/>
        <v/>
      </c>
      <c r="AH1093" s="11" t="str">
        <f t="shared" ca="1" si="578"/>
        <v/>
      </c>
      <c r="AI1093" s="11" t="str">
        <f t="shared" ca="1" si="579"/>
        <v/>
      </c>
      <c r="AJ1093" s="11" t="str">
        <f ca="1">IF(AH1093="","",IFERROR(VLOOKUP(VALUE(AH1093),'(辅)战斗时机表'!$A$4:$C$47,3,FALSE)&amp;IF(AI1093="","","("&amp;AI1093&amp;")"),"配置错误")&amp;IF(AK1093="",""," 或 "))</f>
        <v/>
      </c>
    </row>
    <row r="1094" spans="1:36" x14ac:dyDescent="0.15">
      <c r="A1094" s="9" t="str">
        <f t="shared" ca="1" si="555"/>
        <v/>
      </c>
      <c r="B1094" s="7" t="str">
        <f ca="1">IF(OFFSET(Buff!R$6,ROW()-6,0)="","",OFFSET(Buff!R$6,ROW()-6,0))</f>
        <v/>
      </c>
      <c r="C1094" s="7">
        <v>1</v>
      </c>
      <c r="D1094" s="7">
        <f t="shared" ca="1" si="556"/>
        <v>1</v>
      </c>
      <c r="E1094" s="10" t="str">
        <f t="shared" ca="1" si="557"/>
        <v/>
      </c>
      <c r="F1094" s="11" t="str">
        <f t="shared" ca="1" si="558"/>
        <v/>
      </c>
      <c r="G1094" s="11" t="str">
        <f t="shared" ca="1" si="559"/>
        <v/>
      </c>
      <c r="H1094" s="11" t="str">
        <f ca="1">IF(F1094="","",IFERROR(VLOOKUP(VALUE(F1094),'(辅)战斗时机表'!$A$4:$C$47,3,FALSE)&amp;IF(G1094="","","("&amp;G1094&amp;")"),"配置错误")&amp;IF(I1094="",""," 或 "))</f>
        <v/>
      </c>
      <c r="I1094" s="7" t="str">
        <f t="shared" ca="1" si="560"/>
        <v/>
      </c>
      <c r="J1094" s="7">
        <v>2</v>
      </c>
      <c r="K1094" s="7">
        <f t="shared" ca="1" si="561"/>
        <v>1</v>
      </c>
      <c r="L1094" s="10" t="str">
        <f t="shared" ca="1" si="562"/>
        <v/>
      </c>
      <c r="M1094" s="11" t="str">
        <f t="shared" ca="1" si="563"/>
        <v/>
      </c>
      <c r="N1094" s="11" t="str">
        <f t="shared" ca="1" si="564"/>
        <v/>
      </c>
      <c r="O1094" s="11" t="str">
        <f ca="1">IF(M1094="","",IFERROR(VLOOKUP(VALUE(M1094),'(辅)战斗时机表'!$A$4:$C$47,3,FALSE)&amp;IF(N1094="","","("&amp;N1094&amp;")"),"配置错误")&amp;IF(P1094="",""," 或 "))</f>
        <v/>
      </c>
      <c r="P1094" s="7" t="str">
        <f t="shared" ca="1" si="565"/>
        <v/>
      </c>
      <c r="Q1094" s="7">
        <v>3</v>
      </c>
      <c r="R1094" s="7">
        <f t="shared" ca="1" si="566"/>
        <v>1</v>
      </c>
      <c r="S1094" s="10" t="str">
        <f t="shared" ca="1" si="567"/>
        <v/>
      </c>
      <c r="T1094" s="11" t="str">
        <f t="shared" ca="1" si="568"/>
        <v/>
      </c>
      <c r="U1094" s="11" t="str">
        <f t="shared" ca="1" si="569"/>
        <v/>
      </c>
      <c r="V1094" s="11" t="str">
        <f ca="1">IF(T1094="","",IFERROR(VLOOKUP(VALUE(T1094),'(辅)战斗时机表'!$A$4:$C$47,3,FALSE)&amp;IF(U1094="","","("&amp;U1094&amp;")"),"配置错误")&amp;IF(W1094="",""," 或 "))</f>
        <v/>
      </c>
      <c r="W1094" s="7" t="str">
        <f t="shared" ca="1" si="570"/>
        <v/>
      </c>
      <c r="X1094" s="7">
        <v>4</v>
      </c>
      <c r="Y1094" s="7">
        <f t="shared" ca="1" si="571"/>
        <v>1</v>
      </c>
      <c r="Z1094" s="10" t="str">
        <f t="shared" ca="1" si="572"/>
        <v/>
      </c>
      <c r="AA1094" s="11" t="str">
        <f t="shared" ca="1" si="573"/>
        <v/>
      </c>
      <c r="AB1094" s="11" t="str">
        <f t="shared" ca="1" si="574"/>
        <v/>
      </c>
      <c r="AC1094" s="11" t="str">
        <f ca="1">IF(AA1094="","",IFERROR(VLOOKUP(VALUE(AA1094),'(辅)战斗时机表'!$A$4:$C$47,3,FALSE)&amp;IF(AB1094="","","("&amp;AB1094&amp;")"),"配置错误")&amp;IF(AD1094="",""," 或 "))</f>
        <v/>
      </c>
      <c r="AD1094" s="7" t="str">
        <f t="shared" ca="1" si="575"/>
        <v/>
      </c>
      <c r="AE1094" s="7">
        <v>5</v>
      </c>
      <c r="AF1094" s="7">
        <f t="shared" ca="1" si="576"/>
        <v>1</v>
      </c>
      <c r="AG1094" s="10" t="str">
        <f t="shared" ca="1" si="577"/>
        <v/>
      </c>
      <c r="AH1094" s="11" t="str">
        <f t="shared" ca="1" si="578"/>
        <v/>
      </c>
      <c r="AI1094" s="11" t="str">
        <f t="shared" ca="1" si="579"/>
        <v/>
      </c>
      <c r="AJ1094" s="11" t="str">
        <f ca="1">IF(AH1094="","",IFERROR(VLOOKUP(VALUE(AH1094),'(辅)战斗时机表'!$A$4:$C$47,3,FALSE)&amp;IF(AI1094="","","("&amp;AI1094&amp;")"),"配置错误")&amp;IF(AK1094="",""," 或 "))</f>
        <v/>
      </c>
    </row>
    <row r="1095" spans="1:36" x14ac:dyDescent="0.15">
      <c r="A1095" s="9" t="str">
        <f t="shared" ca="1" si="555"/>
        <v/>
      </c>
      <c r="B1095" s="7" t="str">
        <f ca="1">IF(OFFSET(Buff!R$6,ROW()-6,0)="","",OFFSET(Buff!R$6,ROW()-6,0))</f>
        <v/>
      </c>
      <c r="C1095" s="7">
        <v>1</v>
      </c>
      <c r="D1095" s="7">
        <f t="shared" ca="1" si="556"/>
        <v>1</v>
      </c>
      <c r="E1095" s="10" t="str">
        <f t="shared" ca="1" si="557"/>
        <v/>
      </c>
      <c r="F1095" s="11" t="str">
        <f t="shared" ca="1" si="558"/>
        <v/>
      </c>
      <c r="G1095" s="11" t="str">
        <f t="shared" ca="1" si="559"/>
        <v/>
      </c>
      <c r="H1095" s="11" t="str">
        <f ca="1">IF(F1095="","",IFERROR(VLOOKUP(VALUE(F1095),'(辅)战斗时机表'!$A$4:$C$47,3,FALSE)&amp;IF(G1095="","","("&amp;G1095&amp;")"),"配置错误")&amp;IF(I1095="",""," 或 "))</f>
        <v/>
      </c>
      <c r="I1095" s="7" t="str">
        <f t="shared" ca="1" si="560"/>
        <v/>
      </c>
      <c r="J1095" s="7">
        <v>2</v>
      </c>
      <c r="K1095" s="7">
        <f t="shared" ca="1" si="561"/>
        <v>1</v>
      </c>
      <c r="L1095" s="10" t="str">
        <f t="shared" ca="1" si="562"/>
        <v/>
      </c>
      <c r="M1095" s="11" t="str">
        <f t="shared" ca="1" si="563"/>
        <v/>
      </c>
      <c r="N1095" s="11" t="str">
        <f t="shared" ca="1" si="564"/>
        <v/>
      </c>
      <c r="O1095" s="11" t="str">
        <f ca="1">IF(M1095="","",IFERROR(VLOOKUP(VALUE(M1095),'(辅)战斗时机表'!$A$4:$C$47,3,FALSE)&amp;IF(N1095="","","("&amp;N1095&amp;")"),"配置错误")&amp;IF(P1095="",""," 或 "))</f>
        <v/>
      </c>
      <c r="P1095" s="7" t="str">
        <f t="shared" ca="1" si="565"/>
        <v/>
      </c>
      <c r="Q1095" s="7">
        <v>3</v>
      </c>
      <c r="R1095" s="7">
        <f t="shared" ca="1" si="566"/>
        <v>1</v>
      </c>
      <c r="S1095" s="10" t="str">
        <f t="shared" ca="1" si="567"/>
        <v/>
      </c>
      <c r="T1095" s="11" t="str">
        <f t="shared" ca="1" si="568"/>
        <v/>
      </c>
      <c r="U1095" s="11" t="str">
        <f t="shared" ca="1" si="569"/>
        <v/>
      </c>
      <c r="V1095" s="11" t="str">
        <f ca="1">IF(T1095="","",IFERROR(VLOOKUP(VALUE(T1095),'(辅)战斗时机表'!$A$4:$C$47,3,FALSE)&amp;IF(U1095="","","("&amp;U1095&amp;")"),"配置错误")&amp;IF(W1095="",""," 或 "))</f>
        <v/>
      </c>
      <c r="W1095" s="7" t="str">
        <f t="shared" ca="1" si="570"/>
        <v/>
      </c>
      <c r="X1095" s="7">
        <v>4</v>
      </c>
      <c r="Y1095" s="7">
        <f t="shared" ca="1" si="571"/>
        <v>1</v>
      </c>
      <c r="Z1095" s="10" t="str">
        <f t="shared" ca="1" si="572"/>
        <v/>
      </c>
      <c r="AA1095" s="11" t="str">
        <f t="shared" ca="1" si="573"/>
        <v/>
      </c>
      <c r="AB1095" s="11" t="str">
        <f t="shared" ca="1" si="574"/>
        <v/>
      </c>
      <c r="AC1095" s="11" t="str">
        <f ca="1">IF(AA1095="","",IFERROR(VLOOKUP(VALUE(AA1095),'(辅)战斗时机表'!$A$4:$C$47,3,FALSE)&amp;IF(AB1095="","","("&amp;AB1095&amp;")"),"配置错误")&amp;IF(AD1095="",""," 或 "))</f>
        <v/>
      </c>
      <c r="AD1095" s="7" t="str">
        <f t="shared" ca="1" si="575"/>
        <v/>
      </c>
      <c r="AE1095" s="7">
        <v>5</v>
      </c>
      <c r="AF1095" s="7">
        <f t="shared" ca="1" si="576"/>
        <v>1</v>
      </c>
      <c r="AG1095" s="10" t="str">
        <f t="shared" ca="1" si="577"/>
        <v/>
      </c>
      <c r="AH1095" s="11" t="str">
        <f t="shared" ca="1" si="578"/>
        <v/>
      </c>
      <c r="AI1095" s="11" t="str">
        <f t="shared" ca="1" si="579"/>
        <v/>
      </c>
      <c r="AJ1095" s="11" t="str">
        <f ca="1">IF(AH1095="","",IFERROR(VLOOKUP(VALUE(AH1095),'(辅)战斗时机表'!$A$4:$C$47,3,FALSE)&amp;IF(AI1095="","","("&amp;AI1095&amp;")"),"配置错误")&amp;IF(AK1095="",""," 或 "))</f>
        <v/>
      </c>
    </row>
    <row r="1096" spans="1:36" x14ac:dyDescent="0.15">
      <c r="A1096" s="9" t="str">
        <f t="shared" ca="1" si="555"/>
        <v/>
      </c>
      <c r="B1096" s="7" t="str">
        <f ca="1">IF(OFFSET(Buff!R$6,ROW()-6,0)="","",OFFSET(Buff!R$6,ROW()-6,0))</f>
        <v/>
      </c>
      <c r="C1096" s="7">
        <v>1</v>
      </c>
      <c r="D1096" s="7">
        <f t="shared" ca="1" si="556"/>
        <v>1</v>
      </c>
      <c r="E1096" s="10" t="str">
        <f t="shared" ca="1" si="557"/>
        <v/>
      </c>
      <c r="F1096" s="11" t="str">
        <f t="shared" ca="1" si="558"/>
        <v/>
      </c>
      <c r="G1096" s="11" t="str">
        <f t="shared" ca="1" si="559"/>
        <v/>
      </c>
      <c r="H1096" s="11" t="str">
        <f ca="1">IF(F1096="","",IFERROR(VLOOKUP(VALUE(F1096),'(辅)战斗时机表'!$A$4:$C$47,3,FALSE)&amp;IF(G1096="","","("&amp;G1096&amp;")"),"配置错误")&amp;IF(I1096="",""," 或 "))</f>
        <v/>
      </c>
      <c r="I1096" s="7" t="str">
        <f t="shared" ca="1" si="560"/>
        <v/>
      </c>
      <c r="J1096" s="7">
        <v>2</v>
      </c>
      <c r="K1096" s="7">
        <f t="shared" ca="1" si="561"/>
        <v>1</v>
      </c>
      <c r="L1096" s="10" t="str">
        <f t="shared" ca="1" si="562"/>
        <v/>
      </c>
      <c r="M1096" s="11" t="str">
        <f t="shared" ca="1" si="563"/>
        <v/>
      </c>
      <c r="N1096" s="11" t="str">
        <f t="shared" ca="1" si="564"/>
        <v/>
      </c>
      <c r="O1096" s="11" t="str">
        <f ca="1">IF(M1096="","",IFERROR(VLOOKUP(VALUE(M1096),'(辅)战斗时机表'!$A$4:$C$47,3,FALSE)&amp;IF(N1096="","","("&amp;N1096&amp;")"),"配置错误")&amp;IF(P1096="",""," 或 "))</f>
        <v/>
      </c>
      <c r="P1096" s="7" t="str">
        <f t="shared" ca="1" si="565"/>
        <v/>
      </c>
      <c r="Q1096" s="7">
        <v>3</v>
      </c>
      <c r="R1096" s="7">
        <f t="shared" ca="1" si="566"/>
        <v>1</v>
      </c>
      <c r="S1096" s="10" t="str">
        <f t="shared" ca="1" si="567"/>
        <v/>
      </c>
      <c r="T1096" s="11" t="str">
        <f t="shared" ca="1" si="568"/>
        <v/>
      </c>
      <c r="U1096" s="11" t="str">
        <f t="shared" ca="1" si="569"/>
        <v/>
      </c>
      <c r="V1096" s="11" t="str">
        <f ca="1">IF(T1096="","",IFERROR(VLOOKUP(VALUE(T1096),'(辅)战斗时机表'!$A$4:$C$47,3,FALSE)&amp;IF(U1096="","","("&amp;U1096&amp;")"),"配置错误")&amp;IF(W1096="",""," 或 "))</f>
        <v/>
      </c>
      <c r="W1096" s="7" t="str">
        <f t="shared" ca="1" si="570"/>
        <v/>
      </c>
      <c r="X1096" s="7">
        <v>4</v>
      </c>
      <c r="Y1096" s="7">
        <f t="shared" ca="1" si="571"/>
        <v>1</v>
      </c>
      <c r="Z1096" s="10" t="str">
        <f t="shared" ca="1" si="572"/>
        <v/>
      </c>
      <c r="AA1096" s="11" t="str">
        <f t="shared" ca="1" si="573"/>
        <v/>
      </c>
      <c r="AB1096" s="11" t="str">
        <f t="shared" ca="1" si="574"/>
        <v/>
      </c>
      <c r="AC1096" s="11" t="str">
        <f ca="1">IF(AA1096="","",IFERROR(VLOOKUP(VALUE(AA1096),'(辅)战斗时机表'!$A$4:$C$47,3,FALSE)&amp;IF(AB1096="","","("&amp;AB1096&amp;")"),"配置错误")&amp;IF(AD1096="",""," 或 "))</f>
        <v/>
      </c>
      <c r="AD1096" s="7" t="str">
        <f t="shared" ca="1" si="575"/>
        <v/>
      </c>
      <c r="AE1096" s="7">
        <v>5</v>
      </c>
      <c r="AF1096" s="7">
        <f t="shared" ca="1" si="576"/>
        <v>1</v>
      </c>
      <c r="AG1096" s="10" t="str">
        <f t="shared" ca="1" si="577"/>
        <v/>
      </c>
      <c r="AH1096" s="11" t="str">
        <f t="shared" ca="1" si="578"/>
        <v/>
      </c>
      <c r="AI1096" s="11" t="str">
        <f t="shared" ca="1" si="579"/>
        <v/>
      </c>
      <c r="AJ1096" s="11" t="str">
        <f ca="1">IF(AH1096="","",IFERROR(VLOOKUP(VALUE(AH1096),'(辅)战斗时机表'!$A$4:$C$47,3,FALSE)&amp;IF(AI1096="","","("&amp;AI1096&amp;")"),"配置错误")&amp;IF(AK1096="",""," 或 "))</f>
        <v/>
      </c>
    </row>
    <row r="1097" spans="1:36" x14ac:dyDescent="0.15">
      <c r="A1097" s="9" t="str">
        <f t="shared" ca="1" si="555"/>
        <v/>
      </c>
      <c r="B1097" s="7" t="str">
        <f ca="1">IF(OFFSET(Buff!R$6,ROW()-6,0)="","",OFFSET(Buff!R$6,ROW()-6,0))</f>
        <v/>
      </c>
      <c r="C1097" s="7">
        <v>1</v>
      </c>
      <c r="D1097" s="7">
        <f t="shared" ca="1" si="556"/>
        <v>1</v>
      </c>
      <c r="E1097" s="10" t="str">
        <f t="shared" ca="1" si="557"/>
        <v/>
      </c>
      <c r="F1097" s="11" t="str">
        <f t="shared" ca="1" si="558"/>
        <v/>
      </c>
      <c r="G1097" s="11" t="str">
        <f t="shared" ca="1" si="559"/>
        <v/>
      </c>
      <c r="H1097" s="11" t="str">
        <f ca="1">IF(F1097="","",IFERROR(VLOOKUP(VALUE(F1097),'(辅)战斗时机表'!$A$4:$C$47,3,FALSE)&amp;IF(G1097="","","("&amp;G1097&amp;")"),"配置错误")&amp;IF(I1097="",""," 或 "))</f>
        <v/>
      </c>
      <c r="I1097" s="7" t="str">
        <f t="shared" ca="1" si="560"/>
        <v/>
      </c>
      <c r="J1097" s="7">
        <v>2</v>
      </c>
      <c r="K1097" s="7">
        <f t="shared" ca="1" si="561"/>
        <v>1</v>
      </c>
      <c r="L1097" s="10" t="str">
        <f t="shared" ca="1" si="562"/>
        <v/>
      </c>
      <c r="M1097" s="11" t="str">
        <f t="shared" ca="1" si="563"/>
        <v/>
      </c>
      <c r="N1097" s="11" t="str">
        <f t="shared" ca="1" si="564"/>
        <v/>
      </c>
      <c r="O1097" s="11" t="str">
        <f ca="1">IF(M1097="","",IFERROR(VLOOKUP(VALUE(M1097),'(辅)战斗时机表'!$A$4:$C$47,3,FALSE)&amp;IF(N1097="","","("&amp;N1097&amp;")"),"配置错误")&amp;IF(P1097="",""," 或 "))</f>
        <v/>
      </c>
      <c r="P1097" s="7" t="str">
        <f t="shared" ca="1" si="565"/>
        <v/>
      </c>
      <c r="Q1097" s="7">
        <v>3</v>
      </c>
      <c r="R1097" s="7">
        <f t="shared" ca="1" si="566"/>
        <v>1</v>
      </c>
      <c r="S1097" s="10" t="str">
        <f t="shared" ca="1" si="567"/>
        <v/>
      </c>
      <c r="T1097" s="11" t="str">
        <f t="shared" ca="1" si="568"/>
        <v/>
      </c>
      <c r="U1097" s="11" t="str">
        <f t="shared" ca="1" si="569"/>
        <v/>
      </c>
      <c r="V1097" s="11" t="str">
        <f ca="1">IF(T1097="","",IFERROR(VLOOKUP(VALUE(T1097),'(辅)战斗时机表'!$A$4:$C$47,3,FALSE)&amp;IF(U1097="","","("&amp;U1097&amp;")"),"配置错误")&amp;IF(W1097="",""," 或 "))</f>
        <v/>
      </c>
      <c r="W1097" s="7" t="str">
        <f t="shared" ca="1" si="570"/>
        <v/>
      </c>
      <c r="X1097" s="7">
        <v>4</v>
      </c>
      <c r="Y1097" s="7">
        <f t="shared" ca="1" si="571"/>
        <v>1</v>
      </c>
      <c r="Z1097" s="10" t="str">
        <f t="shared" ca="1" si="572"/>
        <v/>
      </c>
      <c r="AA1097" s="11" t="str">
        <f t="shared" ca="1" si="573"/>
        <v/>
      </c>
      <c r="AB1097" s="11" t="str">
        <f t="shared" ca="1" si="574"/>
        <v/>
      </c>
      <c r="AC1097" s="11" t="str">
        <f ca="1">IF(AA1097="","",IFERROR(VLOOKUP(VALUE(AA1097),'(辅)战斗时机表'!$A$4:$C$47,3,FALSE)&amp;IF(AB1097="","","("&amp;AB1097&amp;")"),"配置错误")&amp;IF(AD1097="",""," 或 "))</f>
        <v/>
      </c>
      <c r="AD1097" s="7" t="str">
        <f t="shared" ca="1" si="575"/>
        <v/>
      </c>
      <c r="AE1097" s="7">
        <v>5</v>
      </c>
      <c r="AF1097" s="7">
        <f t="shared" ca="1" si="576"/>
        <v>1</v>
      </c>
      <c r="AG1097" s="10" t="str">
        <f t="shared" ca="1" si="577"/>
        <v/>
      </c>
      <c r="AH1097" s="11" t="str">
        <f t="shared" ca="1" si="578"/>
        <v/>
      </c>
      <c r="AI1097" s="11" t="str">
        <f t="shared" ca="1" si="579"/>
        <v/>
      </c>
      <c r="AJ1097" s="11" t="str">
        <f ca="1">IF(AH1097="","",IFERROR(VLOOKUP(VALUE(AH1097),'(辅)战斗时机表'!$A$4:$C$47,3,FALSE)&amp;IF(AI1097="","","("&amp;AI1097&amp;")"),"配置错误")&amp;IF(AK1097="",""," 或 "))</f>
        <v/>
      </c>
    </row>
    <row r="1098" spans="1:36" x14ac:dyDescent="0.15">
      <c r="A1098" s="9" t="str">
        <f t="shared" ca="1" si="555"/>
        <v/>
      </c>
      <c r="B1098" s="7" t="str">
        <f ca="1">IF(OFFSET(Buff!R$6,ROW()-6,0)="","",OFFSET(Buff!R$6,ROW()-6,0))</f>
        <v/>
      </c>
      <c r="C1098" s="7">
        <v>1</v>
      </c>
      <c r="D1098" s="7">
        <f t="shared" ca="1" si="556"/>
        <v>1</v>
      </c>
      <c r="E1098" s="10" t="str">
        <f t="shared" ca="1" si="557"/>
        <v/>
      </c>
      <c r="F1098" s="11" t="str">
        <f t="shared" ca="1" si="558"/>
        <v/>
      </c>
      <c r="G1098" s="11" t="str">
        <f t="shared" ca="1" si="559"/>
        <v/>
      </c>
      <c r="H1098" s="11" t="str">
        <f ca="1">IF(F1098="","",IFERROR(VLOOKUP(VALUE(F1098),'(辅)战斗时机表'!$A$4:$C$47,3,FALSE)&amp;IF(G1098="","","("&amp;G1098&amp;")"),"配置错误")&amp;IF(I1098="",""," 或 "))</f>
        <v/>
      </c>
      <c r="I1098" s="7" t="str">
        <f t="shared" ca="1" si="560"/>
        <v/>
      </c>
      <c r="J1098" s="7">
        <v>2</v>
      </c>
      <c r="K1098" s="7">
        <f t="shared" ca="1" si="561"/>
        <v>1</v>
      </c>
      <c r="L1098" s="10" t="str">
        <f t="shared" ca="1" si="562"/>
        <v/>
      </c>
      <c r="M1098" s="11" t="str">
        <f t="shared" ca="1" si="563"/>
        <v/>
      </c>
      <c r="N1098" s="11" t="str">
        <f t="shared" ca="1" si="564"/>
        <v/>
      </c>
      <c r="O1098" s="11" t="str">
        <f ca="1">IF(M1098="","",IFERROR(VLOOKUP(VALUE(M1098),'(辅)战斗时机表'!$A$4:$C$47,3,FALSE)&amp;IF(N1098="","","("&amp;N1098&amp;")"),"配置错误")&amp;IF(P1098="",""," 或 "))</f>
        <v/>
      </c>
      <c r="P1098" s="7" t="str">
        <f t="shared" ca="1" si="565"/>
        <v/>
      </c>
      <c r="Q1098" s="7">
        <v>3</v>
      </c>
      <c r="R1098" s="7">
        <f t="shared" ca="1" si="566"/>
        <v>1</v>
      </c>
      <c r="S1098" s="10" t="str">
        <f t="shared" ca="1" si="567"/>
        <v/>
      </c>
      <c r="T1098" s="11" t="str">
        <f t="shared" ca="1" si="568"/>
        <v/>
      </c>
      <c r="U1098" s="11" t="str">
        <f t="shared" ca="1" si="569"/>
        <v/>
      </c>
      <c r="V1098" s="11" t="str">
        <f ca="1">IF(T1098="","",IFERROR(VLOOKUP(VALUE(T1098),'(辅)战斗时机表'!$A$4:$C$47,3,FALSE)&amp;IF(U1098="","","("&amp;U1098&amp;")"),"配置错误")&amp;IF(W1098="",""," 或 "))</f>
        <v/>
      </c>
      <c r="W1098" s="7" t="str">
        <f t="shared" ca="1" si="570"/>
        <v/>
      </c>
      <c r="X1098" s="7">
        <v>4</v>
      </c>
      <c r="Y1098" s="7">
        <f t="shared" ca="1" si="571"/>
        <v>1</v>
      </c>
      <c r="Z1098" s="10" t="str">
        <f t="shared" ca="1" si="572"/>
        <v/>
      </c>
      <c r="AA1098" s="11" t="str">
        <f t="shared" ca="1" si="573"/>
        <v/>
      </c>
      <c r="AB1098" s="11" t="str">
        <f t="shared" ca="1" si="574"/>
        <v/>
      </c>
      <c r="AC1098" s="11" t="str">
        <f ca="1">IF(AA1098="","",IFERROR(VLOOKUP(VALUE(AA1098),'(辅)战斗时机表'!$A$4:$C$47,3,FALSE)&amp;IF(AB1098="","","("&amp;AB1098&amp;")"),"配置错误")&amp;IF(AD1098="",""," 或 "))</f>
        <v/>
      </c>
      <c r="AD1098" s="7" t="str">
        <f t="shared" ca="1" si="575"/>
        <v/>
      </c>
      <c r="AE1098" s="7">
        <v>5</v>
      </c>
      <c r="AF1098" s="7">
        <f t="shared" ca="1" si="576"/>
        <v>1</v>
      </c>
      <c r="AG1098" s="10" t="str">
        <f t="shared" ca="1" si="577"/>
        <v/>
      </c>
      <c r="AH1098" s="11" t="str">
        <f t="shared" ca="1" si="578"/>
        <v/>
      </c>
      <c r="AI1098" s="11" t="str">
        <f t="shared" ca="1" si="579"/>
        <v/>
      </c>
      <c r="AJ1098" s="11" t="str">
        <f ca="1">IF(AH1098="","",IFERROR(VLOOKUP(VALUE(AH1098),'(辅)战斗时机表'!$A$4:$C$47,3,FALSE)&amp;IF(AI1098="","","("&amp;AI1098&amp;")"),"配置错误")&amp;IF(AK1098="",""," 或 "))</f>
        <v/>
      </c>
    </row>
    <row r="1099" spans="1:36" x14ac:dyDescent="0.15">
      <c r="A1099" s="9" t="str">
        <f t="shared" ca="1" si="555"/>
        <v/>
      </c>
      <c r="B1099" s="7" t="str">
        <f ca="1">IF(OFFSET(Buff!R$6,ROW()-6,0)="","",OFFSET(Buff!R$6,ROW()-6,0))</f>
        <v/>
      </c>
      <c r="C1099" s="7">
        <v>1</v>
      </c>
      <c r="D1099" s="7">
        <f t="shared" ca="1" si="556"/>
        <v>1</v>
      </c>
      <c r="E1099" s="10" t="str">
        <f t="shared" ca="1" si="557"/>
        <v/>
      </c>
      <c r="F1099" s="11" t="str">
        <f t="shared" ca="1" si="558"/>
        <v/>
      </c>
      <c r="G1099" s="11" t="str">
        <f t="shared" ca="1" si="559"/>
        <v/>
      </c>
      <c r="H1099" s="11" t="str">
        <f ca="1">IF(F1099="","",IFERROR(VLOOKUP(VALUE(F1099),'(辅)战斗时机表'!$A$4:$C$47,3,FALSE)&amp;IF(G1099="","","("&amp;G1099&amp;")"),"配置错误")&amp;IF(I1099="",""," 或 "))</f>
        <v/>
      </c>
      <c r="I1099" s="7" t="str">
        <f t="shared" ca="1" si="560"/>
        <v/>
      </c>
      <c r="J1099" s="7">
        <v>2</v>
      </c>
      <c r="K1099" s="7">
        <f t="shared" ca="1" si="561"/>
        <v>1</v>
      </c>
      <c r="L1099" s="10" t="str">
        <f t="shared" ca="1" si="562"/>
        <v/>
      </c>
      <c r="M1099" s="11" t="str">
        <f t="shared" ca="1" si="563"/>
        <v/>
      </c>
      <c r="N1099" s="11" t="str">
        <f t="shared" ca="1" si="564"/>
        <v/>
      </c>
      <c r="O1099" s="11" t="str">
        <f ca="1">IF(M1099="","",IFERROR(VLOOKUP(VALUE(M1099),'(辅)战斗时机表'!$A$4:$C$47,3,FALSE)&amp;IF(N1099="","","("&amp;N1099&amp;")"),"配置错误")&amp;IF(P1099="",""," 或 "))</f>
        <v/>
      </c>
      <c r="P1099" s="7" t="str">
        <f t="shared" ca="1" si="565"/>
        <v/>
      </c>
      <c r="Q1099" s="7">
        <v>3</v>
      </c>
      <c r="R1099" s="7">
        <f t="shared" ca="1" si="566"/>
        <v>1</v>
      </c>
      <c r="S1099" s="10" t="str">
        <f t="shared" ca="1" si="567"/>
        <v/>
      </c>
      <c r="T1099" s="11" t="str">
        <f t="shared" ca="1" si="568"/>
        <v/>
      </c>
      <c r="U1099" s="11" t="str">
        <f t="shared" ca="1" si="569"/>
        <v/>
      </c>
      <c r="V1099" s="11" t="str">
        <f ca="1">IF(T1099="","",IFERROR(VLOOKUP(VALUE(T1099),'(辅)战斗时机表'!$A$4:$C$47,3,FALSE)&amp;IF(U1099="","","("&amp;U1099&amp;")"),"配置错误")&amp;IF(W1099="",""," 或 "))</f>
        <v/>
      </c>
      <c r="W1099" s="7" t="str">
        <f t="shared" ca="1" si="570"/>
        <v/>
      </c>
      <c r="X1099" s="7">
        <v>4</v>
      </c>
      <c r="Y1099" s="7">
        <f t="shared" ca="1" si="571"/>
        <v>1</v>
      </c>
      <c r="Z1099" s="10" t="str">
        <f t="shared" ca="1" si="572"/>
        <v/>
      </c>
      <c r="AA1099" s="11" t="str">
        <f t="shared" ca="1" si="573"/>
        <v/>
      </c>
      <c r="AB1099" s="11" t="str">
        <f t="shared" ca="1" si="574"/>
        <v/>
      </c>
      <c r="AC1099" s="11" t="str">
        <f ca="1">IF(AA1099="","",IFERROR(VLOOKUP(VALUE(AA1099),'(辅)战斗时机表'!$A$4:$C$47,3,FALSE)&amp;IF(AB1099="","","("&amp;AB1099&amp;")"),"配置错误")&amp;IF(AD1099="",""," 或 "))</f>
        <v/>
      </c>
      <c r="AD1099" s="7" t="str">
        <f t="shared" ca="1" si="575"/>
        <v/>
      </c>
      <c r="AE1099" s="7">
        <v>5</v>
      </c>
      <c r="AF1099" s="7">
        <f t="shared" ca="1" si="576"/>
        <v>1</v>
      </c>
      <c r="AG1099" s="10" t="str">
        <f t="shared" ca="1" si="577"/>
        <v/>
      </c>
      <c r="AH1099" s="11" t="str">
        <f t="shared" ca="1" si="578"/>
        <v/>
      </c>
      <c r="AI1099" s="11" t="str">
        <f t="shared" ca="1" si="579"/>
        <v/>
      </c>
      <c r="AJ1099" s="11" t="str">
        <f ca="1">IF(AH1099="","",IFERROR(VLOOKUP(VALUE(AH1099),'(辅)战斗时机表'!$A$4:$C$47,3,FALSE)&amp;IF(AI1099="","","("&amp;AI1099&amp;")"),"配置错误")&amp;IF(AK1099="",""," 或 "))</f>
        <v/>
      </c>
    </row>
    <row r="1100" spans="1:36" x14ac:dyDescent="0.15">
      <c r="A1100" s="9" t="str">
        <f t="shared" ca="1" si="555"/>
        <v/>
      </c>
      <c r="B1100" s="7" t="str">
        <f ca="1">IF(OFFSET(Buff!R$6,ROW()-6,0)="","",OFFSET(Buff!R$6,ROW()-6,0))</f>
        <v/>
      </c>
      <c r="C1100" s="7">
        <v>1</v>
      </c>
      <c r="D1100" s="7">
        <f t="shared" ca="1" si="556"/>
        <v>1</v>
      </c>
      <c r="E1100" s="10" t="str">
        <f t="shared" ca="1" si="557"/>
        <v/>
      </c>
      <c r="F1100" s="11" t="str">
        <f t="shared" ca="1" si="558"/>
        <v/>
      </c>
      <c r="G1100" s="11" t="str">
        <f t="shared" ca="1" si="559"/>
        <v/>
      </c>
      <c r="H1100" s="11" t="str">
        <f ca="1">IF(F1100="","",IFERROR(VLOOKUP(VALUE(F1100),'(辅)战斗时机表'!$A$4:$C$47,3,FALSE)&amp;IF(G1100="","","("&amp;G1100&amp;")"),"配置错误")&amp;IF(I1100="",""," 或 "))</f>
        <v/>
      </c>
      <c r="I1100" s="7" t="str">
        <f t="shared" ca="1" si="560"/>
        <v/>
      </c>
      <c r="J1100" s="7">
        <v>2</v>
      </c>
      <c r="K1100" s="7">
        <f t="shared" ca="1" si="561"/>
        <v>1</v>
      </c>
      <c r="L1100" s="10" t="str">
        <f t="shared" ca="1" si="562"/>
        <v/>
      </c>
      <c r="M1100" s="11" t="str">
        <f t="shared" ca="1" si="563"/>
        <v/>
      </c>
      <c r="N1100" s="11" t="str">
        <f t="shared" ca="1" si="564"/>
        <v/>
      </c>
      <c r="O1100" s="11" t="str">
        <f ca="1">IF(M1100="","",IFERROR(VLOOKUP(VALUE(M1100),'(辅)战斗时机表'!$A$4:$C$47,3,FALSE)&amp;IF(N1100="","","("&amp;N1100&amp;")"),"配置错误")&amp;IF(P1100="",""," 或 "))</f>
        <v/>
      </c>
      <c r="P1100" s="7" t="str">
        <f t="shared" ca="1" si="565"/>
        <v/>
      </c>
      <c r="Q1100" s="7">
        <v>3</v>
      </c>
      <c r="R1100" s="7">
        <f t="shared" ca="1" si="566"/>
        <v>1</v>
      </c>
      <c r="S1100" s="10" t="str">
        <f t="shared" ca="1" si="567"/>
        <v/>
      </c>
      <c r="T1100" s="11" t="str">
        <f t="shared" ca="1" si="568"/>
        <v/>
      </c>
      <c r="U1100" s="11" t="str">
        <f t="shared" ca="1" si="569"/>
        <v/>
      </c>
      <c r="V1100" s="11" t="str">
        <f ca="1">IF(T1100="","",IFERROR(VLOOKUP(VALUE(T1100),'(辅)战斗时机表'!$A$4:$C$47,3,FALSE)&amp;IF(U1100="","","("&amp;U1100&amp;")"),"配置错误")&amp;IF(W1100="",""," 或 "))</f>
        <v/>
      </c>
      <c r="W1100" s="7" t="str">
        <f t="shared" ca="1" si="570"/>
        <v/>
      </c>
      <c r="X1100" s="7">
        <v>4</v>
      </c>
      <c r="Y1100" s="7">
        <f t="shared" ca="1" si="571"/>
        <v>1</v>
      </c>
      <c r="Z1100" s="10" t="str">
        <f t="shared" ca="1" si="572"/>
        <v/>
      </c>
      <c r="AA1100" s="11" t="str">
        <f t="shared" ca="1" si="573"/>
        <v/>
      </c>
      <c r="AB1100" s="11" t="str">
        <f t="shared" ca="1" si="574"/>
        <v/>
      </c>
      <c r="AC1100" s="11" t="str">
        <f ca="1">IF(AA1100="","",IFERROR(VLOOKUP(VALUE(AA1100),'(辅)战斗时机表'!$A$4:$C$47,3,FALSE)&amp;IF(AB1100="","","("&amp;AB1100&amp;")"),"配置错误")&amp;IF(AD1100="",""," 或 "))</f>
        <v/>
      </c>
      <c r="AD1100" s="7" t="str">
        <f t="shared" ca="1" si="575"/>
        <v/>
      </c>
      <c r="AE1100" s="7">
        <v>5</v>
      </c>
      <c r="AF1100" s="7">
        <f t="shared" ca="1" si="576"/>
        <v>1</v>
      </c>
      <c r="AG1100" s="10" t="str">
        <f t="shared" ca="1" si="577"/>
        <v/>
      </c>
      <c r="AH1100" s="11" t="str">
        <f t="shared" ca="1" si="578"/>
        <v/>
      </c>
      <c r="AI1100" s="11" t="str">
        <f t="shared" ca="1" si="579"/>
        <v/>
      </c>
      <c r="AJ1100" s="11" t="str">
        <f ca="1">IF(AH1100="","",IFERROR(VLOOKUP(VALUE(AH1100),'(辅)战斗时机表'!$A$4:$C$47,3,FALSE)&amp;IF(AI1100="","","("&amp;AI1100&amp;")"),"配置错误")&amp;IF(AK1100="",""," 或 "))</f>
        <v/>
      </c>
    </row>
    <row r="1101" spans="1:36" x14ac:dyDescent="0.15">
      <c r="A1101" s="9" t="str">
        <f t="shared" ca="1" si="555"/>
        <v/>
      </c>
      <c r="B1101" s="7" t="str">
        <f ca="1">IF(OFFSET(Buff!R$6,ROW()-6,0)="","",OFFSET(Buff!R$6,ROW()-6,0))</f>
        <v/>
      </c>
      <c r="C1101" s="7">
        <v>1</v>
      </c>
      <c r="D1101" s="7">
        <f t="shared" ca="1" si="556"/>
        <v>1</v>
      </c>
      <c r="E1101" s="10" t="str">
        <f t="shared" ca="1" si="557"/>
        <v/>
      </c>
      <c r="F1101" s="11" t="str">
        <f t="shared" ca="1" si="558"/>
        <v/>
      </c>
      <c r="G1101" s="11" t="str">
        <f t="shared" ca="1" si="559"/>
        <v/>
      </c>
      <c r="H1101" s="11" t="str">
        <f ca="1">IF(F1101="","",IFERROR(VLOOKUP(VALUE(F1101),'(辅)战斗时机表'!$A$4:$C$47,3,FALSE)&amp;IF(G1101="","","("&amp;G1101&amp;")"),"配置错误")&amp;IF(I1101="",""," 或 "))</f>
        <v/>
      </c>
      <c r="I1101" s="7" t="str">
        <f t="shared" ca="1" si="560"/>
        <v/>
      </c>
      <c r="J1101" s="7">
        <v>2</v>
      </c>
      <c r="K1101" s="7">
        <f t="shared" ca="1" si="561"/>
        <v>1</v>
      </c>
      <c r="L1101" s="10" t="str">
        <f t="shared" ca="1" si="562"/>
        <v/>
      </c>
      <c r="M1101" s="11" t="str">
        <f t="shared" ca="1" si="563"/>
        <v/>
      </c>
      <c r="N1101" s="11" t="str">
        <f t="shared" ca="1" si="564"/>
        <v/>
      </c>
      <c r="O1101" s="11" t="str">
        <f ca="1">IF(M1101="","",IFERROR(VLOOKUP(VALUE(M1101),'(辅)战斗时机表'!$A$4:$C$47,3,FALSE)&amp;IF(N1101="","","("&amp;N1101&amp;")"),"配置错误")&amp;IF(P1101="",""," 或 "))</f>
        <v/>
      </c>
      <c r="P1101" s="7" t="str">
        <f t="shared" ca="1" si="565"/>
        <v/>
      </c>
      <c r="Q1101" s="7">
        <v>3</v>
      </c>
      <c r="R1101" s="7">
        <f t="shared" ca="1" si="566"/>
        <v>1</v>
      </c>
      <c r="S1101" s="10" t="str">
        <f t="shared" ca="1" si="567"/>
        <v/>
      </c>
      <c r="T1101" s="11" t="str">
        <f t="shared" ca="1" si="568"/>
        <v/>
      </c>
      <c r="U1101" s="11" t="str">
        <f t="shared" ca="1" si="569"/>
        <v/>
      </c>
      <c r="V1101" s="11" t="str">
        <f ca="1">IF(T1101="","",IFERROR(VLOOKUP(VALUE(T1101),'(辅)战斗时机表'!$A$4:$C$47,3,FALSE)&amp;IF(U1101="","","("&amp;U1101&amp;")"),"配置错误")&amp;IF(W1101="",""," 或 "))</f>
        <v/>
      </c>
      <c r="W1101" s="7" t="str">
        <f t="shared" ca="1" si="570"/>
        <v/>
      </c>
      <c r="X1101" s="7">
        <v>4</v>
      </c>
      <c r="Y1101" s="7">
        <f t="shared" ca="1" si="571"/>
        <v>1</v>
      </c>
      <c r="Z1101" s="10" t="str">
        <f t="shared" ca="1" si="572"/>
        <v/>
      </c>
      <c r="AA1101" s="11" t="str">
        <f t="shared" ca="1" si="573"/>
        <v/>
      </c>
      <c r="AB1101" s="11" t="str">
        <f t="shared" ca="1" si="574"/>
        <v/>
      </c>
      <c r="AC1101" s="11" t="str">
        <f ca="1">IF(AA1101="","",IFERROR(VLOOKUP(VALUE(AA1101),'(辅)战斗时机表'!$A$4:$C$47,3,FALSE)&amp;IF(AB1101="","","("&amp;AB1101&amp;")"),"配置错误")&amp;IF(AD1101="",""," 或 "))</f>
        <v/>
      </c>
      <c r="AD1101" s="7" t="str">
        <f t="shared" ca="1" si="575"/>
        <v/>
      </c>
      <c r="AE1101" s="7">
        <v>5</v>
      </c>
      <c r="AF1101" s="7">
        <f t="shared" ca="1" si="576"/>
        <v>1</v>
      </c>
      <c r="AG1101" s="10" t="str">
        <f t="shared" ca="1" si="577"/>
        <v/>
      </c>
      <c r="AH1101" s="11" t="str">
        <f t="shared" ca="1" si="578"/>
        <v/>
      </c>
      <c r="AI1101" s="11" t="str">
        <f t="shared" ca="1" si="579"/>
        <v/>
      </c>
      <c r="AJ1101" s="11" t="str">
        <f ca="1">IF(AH1101="","",IFERROR(VLOOKUP(VALUE(AH1101),'(辅)战斗时机表'!$A$4:$C$47,3,FALSE)&amp;IF(AI1101="","","("&amp;AI1101&amp;")"),"配置错误")&amp;IF(AK1101="",""," 或 "))</f>
        <v/>
      </c>
    </row>
    <row r="1102" spans="1:36" x14ac:dyDescent="0.15">
      <c r="A1102" s="9" t="str">
        <f t="shared" ca="1" si="555"/>
        <v/>
      </c>
      <c r="B1102" s="7" t="str">
        <f ca="1">IF(OFFSET(Buff!R$6,ROW()-6,0)="","",OFFSET(Buff!R$6,ROW()-6,0))</f>
        <v/>
      </c>
      <c r="C1102" s="7">
        <v>1</v>
      </c>
      <c r="D1102" s="7">
        <f t="shared" ca="1" si="556"/>
        <v>1</v>
      </c>
      <c r="E1102" s="10" t="str">
        <f t="shared" ca="1" si="557"/>
        <v/>
      </c>
      <c r="F1102" s="11" t="str">
        <f t="shared" ca="1" si="558"/>
        <v/>
      </c>
      <c r="G1102" s="11" t="str">
        <f t="shared" ca="1" si="559"/>
        <v/>
      </c>
      <c r="H1102" s="11" t="str">
        <f ca="1">IF(F1102="","",IFERROR(VLOOKUP(VALUE(F1102),'(辅)战斗时机表'!$A$4:$C$47,3,FALSE)&amp;IF(G1102="","","("&amp;G1102&amp;")"),"配置错误")&amp;IF(I1102="",""," 或 "))</f>
        <v/>
      </c>
      <c r="I1102" s="7" t="str">
        <f t="shared" ca="1" si="560"/>
        <v/>
      </c>
      <c r="J1102" s="7">
        <v>2</v>
      </c>
      <c r="K1102" s="7">
        <f t="shared" ca="1" si="561"/>
        <v>1</v>
      </c>
      <c r="L1102" s="10" t="str">
        <f t="shared" ca="1" si="562"/>
        <v/>
      </c>
      <c r="M1102" s="11" t="str">
        <f t="shared" ca="1" si="563"/>
        <v/>
      </c>
      <c r="N1102" s="11" t="str">
        <f t="shared" ca="1" si="564"/>
        <v/>
      </c>
      <c r="O1102" s="11" t="str">
        <f ca="1">IF(M1102="","",IFERROR(VLOOKUP(VALUE(M1102),'(辅)战斗时机表'!$A$4:$C$47,3,FALSE)&amp;IF(N1102="","","("&amp;N1102&amp;")"),"配置错误")&amp;IF(P1102="",""," 或 "))</f>
        <v/>
      </c>
      <c r="P1102" s="7" t="str">
        <f t="shared" ca="1" si="565"/>
        <v/>
      </c>
      <c r="Q1102" s="7">
        <v>3</v>
      </c>
      <c r="R1102" s="7">
        <f t="shared" ca="1" si="566"/>
        <v>1</v>
      </c>
      <c r="S1102" s="10" t="str">
        <f t="shared" ca="1" si="567"/>
        <v/>
      </c>
      <c r="T1102" s="11" t="str">
        <f t="shared" ca="1" si="568"/>
        <v/>
      </c>
      <c r="U1102" s="11" t="str">
        <f t="shared" ca="1" si="569"/>
        <v/>
      </c>
      <c r="V1102" s="11" t="str">
        <f ca="1">IF(T1102="","",IFERROR(VLOOKUP(VALUE(T1102),'(辅)战斗时机表'!$A$4:$C$47,3,FALSE)&amp;IF(U1102="","","("&amp;U1102&amp;")"),"配置错误")&amp;IF(W1102="",""," 或 "))</f>
        <v/>
      </c>
      <c r="W1102" s="7" t="str">
        <f t="shared" ca="1" si="570"/>
        <v/>
      </c>
      <c r="X1102" s="7">
        <v>4</v>
      </c>
      <c r="Y1102" s="7">
        <f t="shared" ca="1" si="571"/>
        <v>1</v>
      </c>
      <c r="Z1102" s="10" t="str">
        <f t="shared" ca="1" si="572"/>
        <v/>
      </c>
      <c r="AA1102" s="11" t="str">
        <f t="shared" ca="1" si="573"/>
        <v/>
      </c>
      <c r="AB1102" s="11" t="str">
        <f t="shared" ca="1" si="574"/>
        <v/>
      </c>
      <c r="AC1102" s="11" t="str">
        <f ca="1">IF(AA1102="","",IFERROR(VLOOKUP(VALUE(AA1102),'(辅)战斗时机表'!$A$4:$C$47,3,FALSE)&amp;IF(AB1102="","","("&amp;AB1102&amp;")"),"配置错误")&amp;IF(AD1102="",""," 或 "))</f>
        <v/>
      </c>
      <c r="AD1102" s="7" t="str">
        <f t="shared" ca="1" si="575"/>
        <v/>
      </c>
      <c r="AE1102" s="7">
        <v>5</v>
      </c>
      <c r="AF1102" s="7">
        <f t="shared" ca="1" si="576"/>
        <v>1</v>
      </c>
      <c r="AG1102" s="10" t="str">
        <f t="shared" ca="1" si="577"/>
        <v/>
      </c>
      <c r="AH1102" s="11" t="str">
        <f t="shared" ca="1" si="578"/>
        <v/>
      </c>
      <c r="AI1102" s="11" t="str">
        <f t="shared" ca="1" si="579"/>
        <v/>
      </c>
      <c r="AJ1102" s="11" t="str">
        <f ca="1">IF(AH1102="","",IFERROR(VLOOKUP(VALUE(AH1102),'(辅)战斗时机表'!$A$4:$C$47,3,FALSE)&amp;IF(AI1102="","","("&amp;AI1102&amp;")"),"配置错误")&amp;IF(AK1102="",""," 或 "))</f>
        <v/>
      </c>
    </row>
    <row r="1103" spans="1:36" x14ac:dyDescent="0.15">
      <c r="A1103" s="9" t="str">
        <f t="shared" ca="1" si="555"/>
        <v/>
      </c>
      <c r="B1103" s="7" t="str">
        <f ca="1">IF(OFFSET(Buff!R$6,ROW()-6,0)="","",OFFSET(Buff!R$6,ROW()-6,0))</f>
        <v/>
      </c>
      <c r="C1103" s="7">
        <v>1</v>
      </c>
      <c r="D1103" s="7">
        <f t="shared" ca="1" si="556"/>
        <v>1</v>
      </c>
      <c r="E1103" s="10" t="str">
        <f t="shared" ca="1" si="557"/>
        <v/>
      </c>
      <c r="F1103" s="11" t="str">
        <f t="shared" ca="1" si="558"/>
        <v/>
      </c>
      <c r="G1103" s="11" t="str">
        <f t="shared" ca="1" si="559"/>
        <v/>
      </c>
      <c r="H1103" s="11" t="str">
        <f ca="1">IF(F1103="","",IFERROR(VLOOKUP(VALUE(F1103),'(辅)战斗时机表'!$A$4:$C$47,3,FALSE)&amp;IF(G1103="","","("&amp;G1103&amp;")"),"配置错误")&amp;IF(I1103="",""," 或 "))</f>
        <v/>
      </c>
      <c r="I1103" s="7" t="str">
        <f t="shared" ca="1" si="560"/>
        <v/>
      </c>
      <c r="J1103" s="7">
        <v>2</v>
      </c>
      <c r="K1103" s="7">
        <f t="shared" ca="1" si="561"/>
        <v>1</v>
      </c>
      <c r="L1103" s="10" t="str">
        <f t="shared" ca="1" si="562"/>
        <v/>
      </c>
      <c r="M1103" s="11" t="str">
        <f t="shared" ca="1" si="563"/>
        <v/>
      </c>
      <c r="N1103" s="11" t="str">
        <f t="shared" ca="1" si="564"/>
        <v/>
      </c>
      <c r="O1103" s="11" t="str">
        <f ca="1">IF(M1103="","",IFERROR(VLOOKUP(VALUE(M1103),'(辅)战斗时机表'!$A$4:$C$47,3,FALSE)&amp;IF(N1103="","","("&amp;N1103&amp;")"),"配置错误")&amp;IF(P1103="",""," 或 "))</f>
        <v/>
      </c>
      <c r="P1103" s="7" t="str">
        <f t="shared" ca="1" si="565"/>
        <v/>
      </c>
      <c r="Q1103" s="7">
        <v>3</v>
      </c>
      <c r="R1103" s="7">
        <f t="shared" ca="1" si="566"/>
        <v>1</v>
      </c>
      <c r="S1103" s="10" t="str">
        <f t="shared" ca="1" si="567"/>
        <v/>
      </c>
      <c r="T1103" s="11" t="str">
        <f t="shared" ca="1" si="568"/>
        <v/>
      </c>
      <c r="U1103" s="11" t="str">
        <f t="shared" ca="1" si="569"/>
        <v/>
      </c>
      <c r="V1103" s="11" t="str">
        <f ca="1">IF(T1103="","",IFERROR(VLOOKUP(VALUE(T1103),'(辅)战斗时机表'!$A$4:$C$47,3,FALSE)&amp;IF(U1103="","","("&amp;U1103&amp;")"),"配置错误")&amp;IF(W1103="",""," 或 "))</f>
        <v/>
      </c>
      <c r="W1103" s="7" t="str">
        <f t="shared" ca="1" si="570"/>
        <v/>
      </c>
      <c r="X1103" s="7">
        <v>4</v>
      </c>
      <c r="Y1103" s="7">
        <f t="shared" ca="1" si="571"/>
        <v>1</v>
      </c>
      <c r="Z1103" s="10" t="str">
        <f t="shared" ca="1" si="572"/>
        <v/>
      </c>
      <c r="AA1103" s="11" t="str">
        <f t="shared" ca="1" si="573"/>
        <v/>
      </c>
      <c r="AB1103" s="11" t="str">
        <f t="shared" ca="1" si="574"/>
        <v/>
      </c>
      <c r="AC1103" s="11" t="str">
        <f ca="1">IF(AA1103="","",IFERROR(VLOOKUP(VALUE(AA1103),'(辅)战斗时机表'!$A$4:$C$47,3,FALSE)&amp;IF(AB1103="","","("&amp;AB1103&amp;")"),"配置错误")&amp;IF(AD1103="",""," 或 "))</f>
        <v/>
      </c>
      <c r="AD1103" s="7" t="str">
        <f t="shared" ca="1" si="575"/>
        <v/>
      </c>
      <c r="AE1103" s="7">
        <v>5</v>
      </c>
      <c r="AF1103" s="7">
        <f t="shared" ca="1" si="576"/>
        <v>1</v>
      </c>
      <c r="AG1103" s="10" t="str">
        <f t="shared" ca="1" si="577"/>
        <v/>
      </c>
      <c r="AH1103" s="11" t="str">
        <f t="shared" ca="1" si="578"/>
        <v/>
      </c>
      <c r="AI1103" s="11" t="str">
        <f t="shared" ca="1" si="579"/>
        <v/>
      </c>
      <c r="AJ1103" s="11" t="str">
        <f ca="1">IF(AH1103="","",IFERROR(VLOOKUP(VALUE(AH1103),'(辅)战斗时机表'!$A$4:$C$47,3,FALSE)&amp;IF(AI1103="","","("&amp;AI1103&amp;")"),"配置错误")&amp;IF(AK1103="",""," 或 "))</f>
        <v/>
      </c>
    </row>
    <row r="1104" spans="1:36" x14ac:dyDescent="0.15">
      <c r="A1104" s="9" t="str">
        <f t="shared" ca="1" si="555"/>
        <v/>
      </c>
      <c r="B1104" s="7" t="str">
        <f ca="1">IF(OFFSET(Buff!R$6,ROW()-6,0)="","",OFFSET(Buff!R$6,ROW()-6,0))</f>
        <v/>
      </c>
      <c r="C1104" s="7">
        <v>1</v>
      </c>
      <c r="D1104" s="7">
        <f t="shared" ca="1" si="556"/>
        <v>1</v>
      </c>
      <c r="E1104" s="10" t="str">
        <f t="shared" ca="1" si="557"/>
        <v/>
      </c>
      <c r="F1104" s="11" t="str">
        <f t="shared" ca="1" si="558"/>
        <v/>
      </c>
      <c r="G1104" s="11" t="str">
        <f t="shared" ca="1" si="559"/>
        <v/>
      </c>
      <c r="H1104" s="11" t="str">
        <f ca="1">IF(F1104="","",IFERROR(VLOOKUP(VALUE(F1104),'(辅)战斗时机表'!$A$4:$C$47,3,FALSE)&amp;IF(G1104="","","("&amp;G1104&amp;")"),"配置错误")&amp;IF(I1104="",""," 或 "))</f>
        <v/>
      </c>
      <c r="I1104" s="7" t="str">
        <f t="shared" ca="1" si="560"/>
        <v/>
      </c>
      <c r="J1104" s="7">
        <v>2</v>
      </c>
      <c r="K1104" s="7">
        <f t="shared" ca="1" si="561"/>
        <v>1</v>
      </c>
      <c r="L1104" s="10" t="str">
        <f t="shared" ca="1" si="562"/>
        <v/>
      </c>
      <c r="M1104" s="11" t="str">
        <f t="shared" ca="1" si="563"/>
        <v/>
      </c>
      <c r="N1104" s="11" t="str">
        <f t="shared" ca="1" si="564"/>
        <v/>
      </c>
      <c r="O1104" s="11" t="str">
        <f ca="1">IF(M1104="","",IFERROR(VLOOKUP(VALUE(M1104),'(辅)战斗时机表'!$A$4:$C$47,3,FALSE)&amp;IF(N1104="","","("&amp;N1104&amp;")"),"配置错误")&amp;IF(P1104="",""," 或 "))</f>
        <v/>
      </c>
      <c r="P1104" s="7" t="str">
        <f t="shared" ca="1" si="565"/>
        <v/>
      </c>
      <c r="Q1104" s="7">
        <v>3</v>
      </c>
      <c r="R1104" s="7">
        <f t="shared" ca="1" si="566"/>
        <v>1</v>
      </c>
      <c r="S1104" s="10" t="str">
        <f t="shared" ca="1" si="567"/>
        <v/>
      </c>
      <c r="T1104" s="11" t="str">
        <f t="shared" ca="1" si="568"/>
        <v/>
      </c>
      <c r="U1104" s="11" t="str">
        <f t="shared" ca="1" si="569"/>
        <v/>
      </c>
      <c r="V1104" s="11" t="str">
        <f ca="1">IF(T1104="","",IFERROR(VLOOKUP(VALUE(T1104),'(辅)战斗时机表'!$A$4:$C$47,3,FALSE)&amp;IF(U1104="","","("&amp;U1104&amp;")"),"配置错误")&amp;IF(W1104="",""," 或 "))</f>
        <v/>
      </c>
      <c r="W1104" s="7" t="str">
        <f t="shared" ca="1" si="570"/>
        <v/>
      </c>
      <c r="X1104" s="7">
        <v>4</v>
      </c>
      <c r="Y1104" s="7">
        <f t="shared" ca="1" si="571"/>
        <v>1</v>
      </c>
      <c r="Z1104" s="10" t="str">
        <f t="shared" ca="1" si="572"/>
        <v/>
      </c>
      <c r="AA1104" s="11" t="str">
        <f t="shared" ca="1" si="573"/>
        <v/>
      </c>
      <c r="AB1104" s="11" t="str">
        <f t="shared" ca="1" si="574"/>
        <v/>
      </c>
      <c r="AC1104" s="11" t="str">
        <f ca="1">IF(AA1104="","",IFERROR(VLOOKUP(VALUE(AA1104),'(辅)战斗时机表'!$A$4:$C$47,3,FALSE)&amp;IF(AB1104="","","("&amp;AB1104&amp;")"),"配置错误")&amp;IF(AD1104="",""," 或 "))</f>
        <v/>
      </c>
      <c r="AD1104" s="7" t="str">
        <f t="shared" ca="1" si="575"/>
        <v/>
      </c>
      <c r="AE1104" s="7">
        <v>5</v>
      </c>
      <c r="AF1104" s="7">
        <f t="shared" ca="1" si="576"/>
        <v>1</v>
      </c>
      <c r="AG1104" s="10" t="str">
        <f t="shared" ca="1" si="577"/>
        <v/>
      </c>
      <c r="AH1104" s="11" t="str">
        <f t="shared" ca="1" si="578"/>
        <v/>
      </c>
      <c r="AI1104" s="11" t="str">
        <f t="shared" ca="1" si="579"/>
        <v/>
      </c>
      <c r="AJ1104" s="11" t="str">
        <f ca="1">IF(AH1104="","",IFERROR(VLOOKUP(VALUE(AH1104),'(辅)战斗时机表'!$A$4:$C$47,3,FALSE)&amp;IF(AI1104="","","("&amp;AI1104&amp;")"),"配置错误")&amp;IF(AK1104="",""," 或 "))</f>
        <v/>
      </c>
    </row>
    <row r="1105" spans="1:36" x14ac:dyDescent="0.15">
      <c r="A1105" s="9" t="str">
        <f t="shared" ca="1" si="555"/>
        <v/>
      </c>
      <c r="B1105" s="7" t="str">
        <f ca="1">IF(OFFSET(Buff!R$6,ROW()-6,0)="","",OFFSET(Buff!R$6,ROW()-6,0))</f>
        <v/>
      </c>
      <c r="C1105" s="7">
        <v>1</v>
      </c>
      <c r="D1105" s="7">
        <f t="shared" ca="1" si="556"/>
        <v>1</v>
      </c>
      <c r="E1105" s="10" t="str">
        <f t="shared" ca="1" si="557"/>
        <v/>
      </c>
      <c r="F1105" s="11" t="str">
        <f t="shared" ca="1" si="558"/>
        <v/>
      </c>
      <c r="G1105" s="11" t="str">
        <f t="shared" ca="1" si="559"/>
        <v/>
      </c>
      <c r="H1105" s="11" t="str">
        <f ca="1">IF(F1105="","",IFERROR(VLOOKUP(VALUE(F1105),'(辅)战斗时机表'!$A$4:$C$47,3,FALSE)&amp;IF(G1105="","","("&amp;G1105&amp;")"),"配置错误")&amp;IF(I1105="",""," 或 "))</f>
        <v/>
      </c>
      <c r="I1105" s="7" t="str">
        <f t="shared" ca="1" si="560"/>
        <v/>
      </c>
      <c r="J1105" s="7">
        <v>2</v>
      </c>
      <c r="K1105" s="7">
        <f t="shared" ca="1" si="561"/>
        <v>1</v>
      </c>
      <c r="L1105" s="10" t="str">
        <f t="shared" ca="1" si="562"/>
        <v/>
      </c>
      <c r="M1105" s="11" t="str">
        <f t="shared" ca="1" si="563"/>
        <v/>
      </c>
      <c r="N1105" s="11" t="str">
        <f t="shared" ca="1" si="564"/>
        <v/>
      </c>
      <c r="O1105" s="11" t="str">
        <f ca="1">IF(M1105="","",IFERROR(VLOOKUP(VALUE(M1105),'(辅)战斗时机表'!$A$4:$C$47,3,FALSE)&amp;IF(N1105="","","("&amp;N1105&amp;")"),"配置错误")&amp;IF(P1105="",""," 或 "))</f>
        <v/>
      </c>
      <c r="P1105" s="7" t="str">
        <f t="shared" ca="1" si="565"/>
        <v/>
      </c>
      <c r="Q1105" s="7">
        <v>3</v>
      </c>
      <c r="R1105" s="7">
        <f t="shared" ca="1" si="566"/>
        <v>1</v>
      </c>
      <c r="S1105" s="10" t="str">
        <f t="shared" ca="1" si="567"/>
        <v/>
      </c>
      <c r="T1105" s="11" t="str">
        <f t="shared" ca="1" si="568"/>
        <v/>
      </c>
      <c r="U1105" s="11" t="str">
        <f t="shared" ca="1" si="569"/>
        <v/>
      </c>
      <c r="V1105" s="11" t="str">
        <f ca="1">IF(T1105="","",IFERROR(VLOOKUP(VALUE(T1105),'(辅)战斗时机表'!$A$4:$C$47,3,FALSE)&amp;IF(U1105="","","("&amp;U1105&amp;")"),"配置错误")&amp;IF(W1105="",""," 或 "))</f>
        <v/>
      </c>
      <c r="W1105" s="7" t="str">
        <f t="shared" ca="1" si="570"/>
        <v/>
      </c>
      <c r="X1105" s="7">
        <v>4</v>
      </c>
      <c r="Y1105" s="7">
        <f t="shared" ca="1" si="571"/>
        <v>1</v>
      </c>
      <c r="Z1105" s="10" t="str">
        <f t="shared" ca="1" si="572"/>
        <v/>
      </c>
      <c r="AA1105" s="11" t="str">
        <f t="shared" ca="1" si="573"/>
        <v/>
      </c>
      <c r="AB1105" s="11" t="str">
        <f t="shared" ca="1" si="574"/>
        <v/>
      </c>
      <c r="AC1105" s="11" t="str">
        <f ca="1">IF(AA1105="","",IFERROR(VLOOKUP(VALUE(AA1105),'(辅)战斗时机表'!$A$4:$C$47,3,FALSE)&amp;IF(AB1105="","","("&amp;AB1105&amp;")"),"配置错误")&amp;IF(AD1105="",""," 或 "))</f>
        <v/>
      </c>
      <c r="AD1105" s="7" t="str">
        <f t="shared" ca="1" si="575"/>
        <v/>
      </c>
      <c r="AE1105" s="7">
        <v>5</v>
      </c>
      <c r="AF1105" s="7">
        <f t="shared" ca="1" si="576"/>
        <v>1</v>
      </c>
      <c r="AG1105" s="10" t="str">
        <f t="shared" ca="1" si="577"/>
        <v/>
      </c>
      <c r="AH1105" s="11" t="str">
        <f t="shared" ca="1" si="578"/>
        <v/>
      </c>
      <c r="AI1105" s="11" t="str">
        <f t="shared" ca="1" si="579"/>
        <v/>
      </c>
      <c r="AJ1105" s="11" t="str">
        <f ca="1">IF(AH1105="","",IFERROR(VLOOKUP(VALUE(AH1105),'(辅)战斗时机表'!$A$4:$C$47,3,FALSE)&amp;IF(AI1105="","","("&amp;AI1105&amp;")"),"配置错误")&amp;IF(AK1105="",""," 或 "))</f>
        <v/>
      </c>
    </row>
    <row r="1106" spans="1:36" x14ac:dyDescent="0.15">
      <c r="A1106" s="9" t="str">
        <f t="shared" ca="1" si="555"/>
        <v/>
      </c>
      <c r="B1106" s="7" t="str">
        <f ca="1">IF(OFFSET(Buff!R$6,ROW()-6,0)="","",OFFSET(Buff!R$6,ROW()-6,0))</f>
        <v/>
      </c>
      <c r="C1106" s="7">
        <v>1</v>
      </c>
      <c r="D1106" s="7">
        <f t="shared" ca="1" si="556"/>
        <v>1</v>
      </c>
      <c r="E1106" s="10" t="str">
        <f t="shared" ca="1" si="557"/>
        <v/>
      </c>
      <c r="F1106" s="11" t="str">
        <f t="shared" ca="1" si="558"/>
        <v/>
      </c>
      <c r="G1106" s="11" t="str">
        <f t="shared" ca="1" si="559"/>
        <v/>
      </c>
      <c r="H1106" s="11" t="str">
        <f ca="1">IF(F1106="","",IFERROR(VLOOKUP(VALUE(F1106),'(辅)战斗时机表'!$A$4:$C$47,3,FALSE)&amp;IF(G1106="","","("&amp;G1106&amp;")"),"配置错误")&amp;IF(I1106="",""," 或 "))</f>
        <v/>
      </c>
      <c r="I1106" s="7" t="str">
        <f t="shared" ca="1" si="560"/>
        <v/>
      </c>
      <c r="J1106" s="7">
        <v>2</v>
      </c>
      <c r="K1106" s="7">
        <f t="shared" ca="1" si="561"/>
        <v>1</v>
      </c>
      <c r="L1106" s="10" t="str">
        <f t="shared" ca="1" si="562"/>
        <v/>
      </c>
      <c r="M1106" s="11" t="str">
        <f t="shared" ca="1" si="563"/>
        <v/>
      </c>
      <c r="N1106" s="11" t="str">
        <f t="shared" ca="1" si="564"/>
        <v/>
      </c>
      <c r="O1106" s="11" t="str">
        <f ca="1">IF(M1106="","",IFERROR(VLOOKUP(VALUE(M1106),'(辅)战斗时机表'!$A$4:$C$47,3,FALSE)&amp;IF(N1106="","","("&amp;N1106&amp;")"),"配置错误")&amp;IF(P1106="",""," 或 "))</f>
        <v/>
      </c>
      <c r="P1106" s="7" t="str">
        <f t="shared" ca="1" si="565"/>
        <v/>
      </c>
      <c r="Q1106" s="7">
        <v>3</v>
      </c>
      <c r="R1106" s="7">
        <f t="shared" ca="1" si="566"/>
        <v>1</v>
      </c>
      <c r="S1106" s="10" t="str">
        <f t="shared" ca="1" si="567"/>
        <v/>
      </c>
      <c r="T1106" s="11" t="str">
        <f t="shared" ca="1" si="568"/>
        <v/>
      </c>
      <c r="U1106" s="11" t="str">
        <f t="shared" ca="1" si="569"/>
        <v/>
      </c>
      <c r="V1106" s="11" t="str">
        <f ca="1">IF(T1106="","",IFERROR(VLOOKUP(VALUE(T1106),'(辅)战斗时机表'!$A$4:$C$47,3,FALSE)&amp;IF(U1106="","","("&amp;U1106&amp;")"),"配置错误")&amp;IF(W1106="",""," 或 "))</f>
        <v/>
      </c>
      <c r="W1106" s="7" t="str">
        <f t="shared" ca="1" si="570"/>
        <v/>
      </c>
      <c r="X1106" s="7">
        <v>4</v>
      </c>
      <c r="Y1106" s="7">
        <f t="shared" ca="1" si="571"/>
        <v>1</v>
      </c>
      <c r="Z1106" s="10" t="str">
        <f t="shared" ca="1" si="572"/>
        <v/>
      </c>
      <c r="AA1106" s="11" t="str">
        <f t="shared" ca="1" si="573"/>
        <v/>
      </c>
      <c r="AB1106" s="11" t="str">
        <f t="shared" ca="1" si="574"/>
        <v/>
      </c>
      <c r="AC1106" s="11" t="str">
        <f ca="1">IF(AA1106="","",IFERROR(VLOOKUP(VALUE(AA1106),'(辅)战斗时机表'!$A$4:$C$47,3,FALSE)&amp;IF(AB1106="","","("&amp;AB1106&amp;")"),"配置错误")&amp;IF(AD1106="",""," 或 "))</f>
        <v/>
      </c>
      <c r="AD1106" s="7" t="str">
        <f t="shared" ca="1" si="575"/>
        <v/>
      </c>
      <c r="AE1106" s="7">
        <v>5</v>
      </c>
      <c r="AF1106" s="7">
        <f t="shared" ca="1" si="576"/>
        <v>1</v>
      </c>
      <c r="AG1106" s="10" t="str">
        <f t="shared" ca="1" si="577"/>
        <v/>
      </c>
      <c r="AH1106" s="11" t="str">
        <f t="shared" ca="1" si="578"/>
        <v/>
      </c>
      <c r="AI1106" s="11" t="str">
        <f t="shared" ca="1" si="579"/>
        <v/>
      </c>
      <c r="AJ1106" s="11" t="str">
        <f ca="1">IF(AH1106="","",IFERROR(VLOOKUP(VALUE(AH1106),'(辅)战斗时机表'!$A$4:$C$47,3,FALSE)&amp;IF(AI1106="","","("&amp;AI1106&amp;")"),"配置错误")&amp;IF(AK1106="",""," 或 "))</f>
        <v/>
      </c>
    </row>
    <row r="1107" spans="1:36" x14ac:dyDescent="0.15">
      <c r="A1107" s="9" t="str">
        <f t="shared" ca="1" si="555"/>
        <v/>
      </c>
      <c r="B1107" s="7" t="str">
        <f ca="1">IF(OFFSET(Buff!R$6,ROW()-6,0)="","",OFFSET(Buff!R$6,ROW()-6,0))</f>
        <v/>
      </c>
      <c r="C1107" s="7">
        <v>1</v>
      </c>
      <c r="D1107" s="7">
        <f t="shared" ca="1" si="556"/>
        <v>1</v>
      </c>
      <c r="E1107" s="10" t="str">
        <f t="shared" ca="1" si="557"/>
        <v/>
      </c>
      <c r="F1107" s="11" t="str">
        <f t="shared" ca="1" si="558"/>
        <v/>
      </c>
      <c r="G1107" s="11" t="str">
        <f t="shared" ca="1" si="559"/>
        <v/>
      </c>
      <c r="H1107" s="11" t="str">
        <f ca="1">IF(F1107="","",IFERROR(VLOOKUP(VALUE(F1107),'(辅)战斗时机表'!$A$4:$C$47,3,FALSE)&amp;IF(G1107="","","("&amp;G1107&amp;")"),"配置错误")&amp;IF(I1107="",""," 或 "))</f>
        <v/>
      </c>
      <c r="I1107" s="7" t="str">
        <f t="shared" ca="1" si="560"/>
        <v/>
      </c>
      <c r="J1107" s="7">
        <v>2</v>
      </c>
      <c r="K1107" s="7">
        <f t="shared" ca="1" si="561"/>
        <v>1</v>
      </c>
      <c r="L1107" s="10" t="str">
        <f t="shared" ca="1" si="562"/>
        <v/>
      </c>
      <c r="M1107" s="11" t="str">
        <f t="shared" ca="1" si="563"/>
        <v/>
      </c>
      <c r="N1107" s="11" t="str">
        <f t="shared" ca="1" si="564"/>
        <v/>
      </c>
      <c r="O1107" s="11" t="str">
        <f ca="1">IF(M1107="","",IFERROR(VLOOKUP(VALUE(M1107),'(辅)战斗时机表'!$A$4:$C$47,3,FALSE)&amp;IF(N1107="","","("&amp;N1107&amp;")"),"配置错误")&amp;IF(P1107="",""," 或 "))</f>
        <v/>
      </c>
      <c r="P1107" s="7" t="str">
        <f t="shared" ca="1" si="565"/>
        <v/>
      </c>
      <c r="Q1107" s="7">
        <v>3</v>
      </c>
      <c r="R1107" s="7">
        <f t="shared" ca="1" si="566"/>
        <v>1</v>
      </c>
      <c r="S1107" s="10" t="str">
        <f t="shared" ca="1" si="567"/>
        <v/>
      </c>
      <c r="T1107" s="11" t="str">
        <f t="shared" ca="1" si="568"/>
        <v/>
      </c>
      <c r="U1107" s="11" t="str">
        <f t="shared" ca="1" si="569"/>
        <v/>
      </c>
      <c r="V1107" s="11" t="str">
        <f ca="1">IF(T1107="","",IFERROR(VLOOKUP(VALUE(T1107),'(辅)战斗时机表'!$A$4:$C$47,3,FALSE)&amp;IF(U1107="","","("&amp;U1107&amp;")"),"配置错误")&amp;IF(W1107="",""," 或 "))</f>
        <v/>
      </c>
      <c r="W1107" s="7" t="str">
        <f t="shared" ca="1" si="570"/>
        <v/>
      </c>
      <c r="X1107" s="7">
        <v>4</v>
      </c>
      <c r="Y1107" s="7">
        <f t="shared" ca="1" si="571"/>
        <v>1</v>
      </c>
      <c r="Z1107" s="10" t="str">
        <f t="shared" ca="1" si="572"/>
        <v/>
      </c>
      <c r="AA1107" s="11" t="str">
        <f t="shared" ca="1" si="573"/>
        <v/>
      </c>
      <c r="AB1107" s="11" t="str">
        <f t="shared" ca="1" si="574"/>
        <v/>
      </c>
      <c r="AC1107" s="11" t="str">
        <f ca="1">IF(AA1107="","",IFERROR(VLOOKUP(VALUE(AA1107),'(辅)战斗时机表'!$A$4:$C$47,3,FALSE)&amp;IF(AB1107="","","("&amp;AB1107&amp;")"),"配置错误")&amp;IF(AD1107="",""," 或 "))</f>
        <v/>
      </c>
      <c r="AD1107" s="7" t="str">
        <f t="shared" ca="1" si="575"/>
        <v/>
      </c>
      <c r="AE1107" s="7">
        <v>5</v>
      </c>
      <c r="AF1107" s="7">
        <f t="shared" ca="1" si="576"/>
        <v>1</v>
      </c>
      <c r="AG1107" s="10" t="str">
        <f t="shared" ca="1" si="577"/>
        <v/>
      </c>
      <c r="AH1107" s="11" t="str">
        <f t="shared" ca="1" si="578"/>
        <v/>
      </c>
      <c r="AI1107" s="11" t="str">
        <f t="shared" ca="1" si="579"/>
        <v/>
      </c>
      <c r="AJ1107" s="11" t="str">
        <f ca="1">IF(AH1107="","",IFERROR(VLOOKUP(VALUE(AH1107),'(辅)战斗时机表'!$A$4:$C$47,3,FALSE)&amp;IF(AI1107="","","("&amp;AI1107&amp;")"),"配置错误")&amp;IF(AK1107="",""," 或 "))</f>
        <v/>
      </c>
    </row>
    <row r="1108" spans="1:36" x14ac:dyDescent="0.15">
      <c r="A1108" s="9" t="str">
        <f t="shared" ca="1" si="555"/>
        <v/>
      </c>
      <c r="B1108" s="7" t="str">
        <f ca="1">IF(OFFSET(Buff!R$6,ROW()-6,0)="","",OFFSET(Buff!R$6,ROW()-6,0))</f>
        <v/>
      </c>
      <c r="C1108" s="7">
        <v>1</v>
      </c>
      <c r="D1108" s="7">
        <f t="shared" ca="1" si="556"/>
        <v>1</v>
      </c>
      <c r="E1108" s="10" t="str">
        <f t="shared" ca="1" si="557"/>
        <v/>
      </c>
      <c r="F1108" s="11" t="str">
        <f t="shared" ca="1" si="558"/>
        <v/>
      </c>
      <c r="G1108" s="11" t="str">
        <f t="shared" ca="1" si="559"/>
        <v/>
      </c>
      <c r="H1108" s="11" t="str">
        <f ca="1">IF(F1108="","",IFERROR(VLOOKUP(VALUE(F1108),'(辅)战斗时机表'!$A$4:$C$47,3,FALSE)&amp;IF(G1108="","","("&amp;G1108&amp;")"),"配置错误")&amp;IF(I1108="",""," 或 "))</f>
        <v/>
      </c>
      <c r="I1108" s="7" t="str">
        <f t="shared" ca="1" si="560"/>
        <v/>
      </c>
      <c r="J1108" s="7">
        <v>2</v>
      </c>
      <c r="K1108" s="7">
        <f t="shared" ca="1" si="561"/>
        <v>1</v>
      </c>
      <c r="L1108" s="10" t="str">
        <f t="shared" ca="1" si="562"/>
        <v/>
      </c>
      <c r="M1108" s="11" t="str">
        <f t="shared" ca="1" si="563"/>
        <v/>
      </c>
      <c r="N1108" s="11" t="str">
        <f t="shared" ca="1" si="564"/>
        <v/>
      </c>
      <c r="O1108" s="11" t="str">
        <f ca="1">IF(M1108="","",IFERROR(VLOOKUP(VALUE(M1108),'(辅)战斗时机表'!$A$4:$C$47,3,FALSE)&amp;IF(N1108="","","("&amp;N1108&amp;")"),"配置错误")&amp;IF(P1108="",""," 或 "))</f>
        <v/>
      </c>
      <c r="P1108" s="7" t="str">
        <f t="shared" ca="1" si="565"/>
        <v/>
      </c>
      <c r="Q1108" s="7">
        <v>3</v>
      </c>
      <c r="R1108" s="7">
        <f t="shared" ca="1" si="566"/>
        <v>1</v>
      </c>
      <c r="S1108" s="10" t="str">
        <f t="shared" ca="1" si="567"/>
        <v/>
      </c>
      <c r="T1108" s="11" t="str">
        <f t="shared" ca="1" si="568"/>
        <v/>
      </c>
      <c r="U1108" s="11" t="str">
        <f t="shared" ca="1" si="569"/>
        <v/>
      </c>
      <c r="V1108" s="11" t="str">
        <f ca="1">IF(T1108="","",IFERROR(VLOOKUP(VALUE(T1108),'(辅)战斗时机表'!$A$4:$C$47,3,FALSE)&amp;IF(U1108="","","("&amp;U1108&amp;")"),"配置错误")&amp;IF(W1108="",""," 或 "))</f>
        <v/>
      </c>
      <c r="W1108" s="7" t="str">
        <f t="shared" ca="1" si="570"/>
        <v/>
      </c>
      <c r="X1108" s="7">
        <v>4</v>
      </c>
      <c r="Y1108" s="7">
        <f t="shared" ca="1" si="571"/>
        <v>1</v>
      </c>
      <c r="Z1108" s="10" t="str">
        <f t="shared" ca="1" si="572"/>
        <v/>
      </c>
      <c r="AA1108" s="11" t="str">
        <f t="shared" ca="1" si="573"/>
        <v/>
      </c>
      <c r="AB1108" s="11" t="str">
        <f t="shared" ca="1" si="574"/>
        <v/>
      </c>
      <c r="AC1108" s="11" t="str">
        <f ca="1">IF(AA1108="","",IFERROR(VLOOKUP(VALUE(AA1108),'(辅)战斗时机表'!$A$4:$C$47,3,FALSE)&amp;IF(AB1108="","","("&amp;AB1108&amp;")"),"配置错误")&amp;IF(AD1108="",""," 或 "))</f>
        <v/>
      </c>
      <c r="AD1108" s="7" t="str">
        <f t="shared" ca="1" si="575"/>
        <v/>
      </c>
      <c r="AE1108" s="7">
        <v>5</v>
      </c>
      <c r="AF1108" s="7">
        <f t="shared" ca="1" si="576"/>
        <v>1</v>
      </c>
      <c r="AG1108" s="10" t="str">
        <f t="shared" ca="1" si="577"/>
        <v/>
      </c>
      <c r="AH1108" s="11" t="str">
        <f t="shared" ca="1" si="578"/>
        <v/>
      </c>
      <c r="AI1108" s="11" t="str">
        <f t="shared" ca="1" si="579"/>
        <v/>
      </c>
      <c r="AJ1108" s="11" t="str">
        <f ca="1">IF(AH1108="","",IFERROR(VLOOKUP(VALUE(AH1108),'(辅)战斗时机表'!$A$4:$C$47,3,FALSE)&amp;IF(AI1108="","","("&amp;AI1108&amp;")"),"配置错误")&amp;IF(AK1108="",""," 或 "))</f>
        <v/>
      </c>
    </row>
    <row r="1109" spans="1:36" x14ac:dyDescent="0.15">
      <c r="A1109" s="9" t="str">
        <f t="shared" ca="1" si="555"/>
        <v/>
      </c>
      <c r="B1109" s="7" t="str">
        <f ca="1">IF(OFFSET(Buff!R$6,ROW()-6,0)="","",OFFSET(Buff!R$6,ROW()-6,0))</f>
        <v/>
      </c>
      <c r="C1109" s="7">
        <v>1</v>
      </c>
      <c r="D1109" s="7">
        <f t="shared" ca="1" si="556"/>
        <v>1</v>
      </c>
      <c r="E1109" s="10" t="str">
        <f t="shared" ca="1" si="557"/>
        <v/>
      </c>
      <c r="F1109" s="11" t="str">
        <f t="shared" ca="1" si="558"/>
        <v/>
      </c>
      <c r="G1109" s="11" t="str">
        <f t="shared" ca="1" si="559"/>
        <v/>
      </c>
      <c r="H1109" s="11" t="str">
        <f ca="1">IF(F1109="","",IFERROR(VLOOKUP(VALUE(F1109),'(辅)战斗时机表'!$A$4:$C$47,3,FALSE)&amp;IF(G1109="","","("&amp;G1109&amp;")"),"配置错误")&amp;IF(I1109="",""," 或 "))</f>
        <v/>
      </c>
      <c r="I1109" s="7" t="str">
        <f t="shared" ca="1" si="560"/>
        <v/>
      </c>
      <c r="J1109" s="7">
        <v>2</v>
      </c>
      <c r="K1109" s="7">
        <f t="shared" ca="1" si="561"/>
        <v>1</v>
      </c>
      <c r="L1109" s="10" t="str">
        <f t="shared" ca="1" si="562"/>
        <v/>
      </c>
      <c r="M1109" s="11" t="str">
        <f t="shared" ca="1" si="563"/>
        <v/>
      </c>
      <c r="N1109" s="11" t="str">
        <f t="shared" ca="1" si="564"/>
        <v/>
      </c>
      <c r="O1109" s="11" t="str">
        <f ca="1">IF(M1109="","",IFERROR(VLOOKUP(VALUE(M1109),'(辅)战斗时机表'!$A$4:$C$47,3,FALSE)&amp;IF(N1109="","","("&amp;N1109&amp;")"),"配置错误")&amp;IF(P1109="",""," 或 "))</f>
        <v/>
      </c>
      <c r="P1109" s="7" t="str">
        <f t="shared" ca="1" si="565"/>
        <v/>
      </c>
      <c r="Q1109" s="7">
        <v>3</v>
      </c>
      <c r="R1109" s="7">
        <f t="shared" ca="1" si="566"/>
        <v>1</v>
      </c>
      <c r="S1109" s="10" t="str">
        <f t="shared" ca="1" si="567"/>
        <v/>
      </c>
      <c r="T1109" s="11" t="str">
        <f t="shared" ca="1" si="568"/>
        <v/>
      </c>
      <c r="U1109" s="11" t="str">
        <f t="shared" ca="1" si="569"/>
        <v/>
      </c>
      <c r="V1109" s="11" t="str">
        <f ca="1">IF(T1109="","",IFERROR(VLOOKUP(VALUE(T1109),'(辅)战斗时机表'!$A$4:$C$47,3,FALSE)&amp;IF(U1109="","","("&amp;U1109&amp;")"),"配置错误")&amp;IF(W1109="",""," 或 "))</f>
        <v/>
      </c>
      <c r="W1109" s="7" t="str">
        <f t="shared" ca="1" si="570"/>
        <v/>
      </c>
      <c r="X1109" s="7">
        <v>4</v>
      </c>
      <c r="Y1109" s="7">
        <f t="shared" ca="1" si="571"/>
        <v>1</v>
      </c>
      <c r="Z1109" s="10" t="str">
        <f t="shared" ca="1" si="572"/>
        <v/>
      </c>
      <c r="AA1109" s="11" t="str">
        <f t="shared" ca="1" si="573"/>
        <v/>
      </c>
      <c r="AB1109" s="11" t="str">
        <f t="shared" ca="1" si="574"/>
        <v/>
      </c>
      <c r="AC1109" s="11" t="str">
        <f ca="1">IF(AA1109="","",IFERROR(VLOOKUP(VALUE(AA1109),'(辅)战斗时机表'!$A$4:$C$47,3,FALSE)&amp;IF(AB1109="","","("&amp;AB1109&amp;")"),"配置错误")&amp;IF(AD1109="",""," 或 "))</f>
        <v/>
      </c>
      <c r="AD1109" s="7" t="str">
        <f t="shared" ca="1" si="575"/>
        <v/>
      </c>
      <c r="AE1109" s="7">
        <v>5</v>
      </c>
      <c r="AF1109" s="7">
        <f t="shared" ca="1" si="576"/>
        <v>1</v>
      </c>
      <c r="AG1109" s="10" t="str">
        <f t="shared" ca="1" si="577"/>
        <v/>
      </c>
      <c r="AH1109" s="11" t="str">
        <f t="shared" ca="1" si="578"/>
        <v/>
      </c>
      <c r="AI1109" s="11" t="str">
        <f t="shared" ca="1" si="579"/>
        <v/>
      </c>
      <c r="AJ1109" s="11" t="str">
        <f ca="1">IF(AH1109="","",IFERROR(VLOOKUP(VALUE(AH1109),'(辅)战斗时机表'!$A$4:$C$47,3,FALSE)&amp;IF(AI1109="","","("&amp;AI1109&amp;")"),"配置错误")&amp;IF(AK1109="",""," 或 "))</f>
        <v/>
      </c>
    </row>
    <row r="1110" spans="1:36" x14ac:dyDescent="0.15">
      <c r="A1110" s="9" t="str">
        <f t="shared" ca="1" si="555"/>
        <v/>
      </c>
      <c r="B1110" s="7" t="str">
        <f ca="1">IF(OFFSET(Buff!R$6,ROW()-6,0)="","",OFFSET(Buff!R$6,ROW()-6,0))</f>
        <v/>
      </c>
      <c r="C1110" s="7">
        <v>1</v>
      </c>
      <c r="D1110" s="7">
        <f t="shared" ca="1" si="556"/>
        <v>1</v>
      </c>
      <c r="E1110" s="10" t="str">
        <f t="shared" ca="1" si="557"/>
        <v/>
      </c>
      <c r="F1110" s="11" t="str">
        <f t="shared" ca="1" si="558"/>
        <v/>
      </c>
      <c r="G1110" s="11" t="str">
        <f t="shared" ca="1" si="559"/>
        <v/>
      </c>
      <c r="H1110" s="11" t="str">
        <f ca="1">IF(F1110="","",IFERROR(VLOOKUP(VALUE(F1110),'(辅)战斗时机表'!$A$4:$C$47,3,FALSE)&amp;IF(G1110="","","("&amp;G1110&amp;")"),"配置错误")&amp;IF(I1110="",""," 或 "))</f>
        <v/>
      </c>
      <c r="I1110" s="7" t="str">
        <f t="shared" ca="1" si="560"/>
        <v/>
      </c>
      <c r="J1110" s="7">
        <v>2</v>
      </c>
      <c r="K1110" s="7">
        <f t="shared" ca="1" si="561"/>
        <v>1</v>
      </c>
      <c r="L1110" s="10" t="str">
        <f t="shared" ca="1" si="562"/>
        <v/>
      </c>
      <c r="M1110" s="11" t="str">
        <f t="shared" ca="1" si="563"/>
        <v/>
      </c>
      <c r="N1110" s="11" t="str">
        <f t="shared" ca="1" si="564"/>
        <v/>
      </c>
      <c r="O1110" s="11" t="str">
        <f ca="1">IF(M1110="","",IFERROR(VLOOKUP(VALUE(M1110),'(辅)战斗时机表'!$A$4:$C$47,3,FALSE)&amp;IF(N1110="","","("&amp;N1110&amp;")"),"配置错误")&amp;IF(P1110="",""," 或 "))</f>
        <v/>
      </c>
      <c r="P1110" s="7" t="str">
        <f t="shared" ca="1" si="565"/>
        <v/>
      </c>
      <c r="Q1110" s="7">
        <v>3</v>
      </c>
      <c r="R1110" s="7">
        <f t="shared" ca="1" si="566"/>
        <v>1</v>
      </c>
      <c r="S1110" s="10" t="str">
        <f t="shared" ca="1" si="567"/>
        <v/>
      </c>
      <c r="T1110" s="11" t="str">
        <f t="shared" ca="1" si="568"/>
        <v/>
      </c>
      <c r="U1110" s="11" t="str">
        <f t="shared" ca="1" si="569"/>
        <v/>
      </c>
      <c r="V1110" s="11" t="str">
        <f ca="1">IF(T1110="","",IFERROR(VLOOKUP(VALUE(T1110),'(辅)战斗时机表'!$A$4:$C$47,3,FALSE)&amp;IF(U1110="","","("&amp;U1110&amp;")"),"配置错误")&amp;IF(W1110="",""," 或 "))</f>
        <v/>
      </c>
      <c r="W1110" s="7" t="str">
        <f t="shared" ca="1" si="570"/>
        <v/>
      </c>
      <c r="X1110" s="7">
        <v>4</v>
      </c>
      <c r="Y1110" s="7">
        <f t="shared" ca="1" si="571"/>
        <v>1</v>
      </c>
      <c r="Z1110" s="10" t="str">
        <f t="shared" ca="1" si="572"/>
        <v/>
      </c>
      <c r="AA1110" s="11" t="str">
        <f t="shared" ca="1" si="573"/>
        <v/>
      </c>
      <c r="AB1110" s="11" t="str">
        <f t="shared" ca="1" si="574"/>
        <v/>
      </c>
      <c r="AC1110" s="11" t="str">
        <f ca="1">IF(AA1110="","",IFERROR(VLOOKUP(VALUE(AA1110),'(辅)战斗时机表'!$A$4:$C$47,3,FALSE)&amp;IF(AB1110="","","("&amp;AB1110&amp;")"),"配置错误")&amp;IF(AD1110="",""," 或 "))</f>
        <v/>
      </c>
      <c r="AD1110" s="7" t="str">
        <f t="shared" ca="1" si="575"/>
        <v/>
      </c>
      <c r="AE1110" s="7">
        <v>5</v>
      </c>
      <c r="AF1110" s="7">
        <f t="shared" ca="1" si="576"/>
        <v>1</v>
      </c>
      <c r="AG1110" s="10" t="str">
        <f t="shared" ca="1" si="577"/>
        <v/>
      </c>
      <c r="AH1110" s="11" t="str">
        <f t="shared" ca="1" si="578"/>
        <v/>
      </c>
      <c r="AI1110" s="11" t="str">
        <f t="shared" ca="1" si="579"/>
        <v/>
      </c>
      <c r="AJ1110" s="11" t="str">
        <f ca="1">IF(AH1110="","",IFERROR(VLOOKUP(VALUE(AH1110),'(辅)战斗时机表'!$A$4:$C$47,3,FALSE)&amp;IF(AI1110="","","("&amp;AI1110&amp;")"),"配置错误")&amp;IF(AK1110="",""," 或 "))</f>
        <v/>
      </c>
    </row>
    <row r="1111" spans="1:36" x14ac:dyDescent="0.15">
      <c r="A1111" s="9" t="str">
        <f t="shared" ca="1" si="555"/>
        <v/>
      </c>
      <c r="B1111" s="7" t="str">
        <f ca="1">IF(OFFSET(Buff!R$6,ROW()-6,0)="","",OFFSET(Buff!R$6,ROW()-6,0))</f>
        <v/>
      </c>
      <c r="C1111" s="7">
        <v>1</v>
      </c>
      <c r="D1111" s="7">
        <f t="shared" ca="1" si="556"/>
        <v>1</v>
      </c>
      <c r="E1111" s="10" t="str">
        <f t="shared" ca="1" si="557"/>
        <v/>
      </c>
      <c r="F1111" s="11" t="str">
        <f t="shared" ca="1" si="558"/>
        <v/>
      </c>
      <c r="G1111" s="11" t="str">
        <f t="shared" ca="1" si="559"/>
        <v/>
      </c>
      <c r="H1111" s="11" t="str">
        <f ca="1">IF(F1111="","",IFERROR(VLOOKUP(VALUE(F1111),'(辅)战斗时机表'!$A$4:$C$47,3,FALSE)&amp;IF(G1111="","","("&amp;G1111&amp;")"),"配置错误")&amp;IF(I1111="",""," 或 "))</f>
        <v/>
      </c>
      <c r="I1111" s="7" t="str">
        <f t="shared" ca="1" si="560"/>
        <v/>
      </c>
      <c r="J1111" s="7">
        <v>2</v>
      </c>
      <c r="K1111" s="7">
        <f t="shared" ca="1" si="561"/>
        <v>1</v>
      </c>
      <c r="L1111" s="10" t="str">
        <f t="shared" ca="1" si="562"/>
        <v/>
      </c>
      <c r="M1111" s="11" t="str">
        <f t="shared" ca="1" si="563"/>
        <v/>
      </c>
      <c r="N1111" s="11" t="str">
        <f t="shared" ca="1" si="564"/>
        <v/>
      </c>
      <c r="O1111" s="11" t="str">
        <f ca="1">IF(M1111="","",IFERROR(VLOOKUP(VALUE(M1111),'(辅)战斗时机表'!$A$4:$C$47,3,FALSE)&amp;IF(N1111="","","("&amp;N1111&amp;")"),"配置错误")&amp;IF(P1111="",""," 或 "))</f>
        <v/>
      </c>
      <c r="P1111" s="7" t="str">
        <f t="shared" ca="1" si="565"/>
        <v/>
      </c>
      <c r="Q1111" s="7">
        <v>3</v>
      </c>
      <c r="R1111" s="7">
        <f t="shared" ca="1" si="566"/>
        <v>1</v>
      </c>
      <c r="S1111" s="10" t="str">
        <f t="shared" ca="1" si="567"/>
        <v/>
      </c>
      <c r="T1111" s="11" t="str">
        <f t="shared" ca="1" si="568"/>
        <v/>
      </c>
      <c r="U1111" s="11" t="str">
        <f t="shared" ca="1" si="569"/>
        <v/>
      </c>
      <c r="V1111" s="11" t="str">
        <f ca="1">IF(T1111="","",IFERROR(VLOOKUP(VALUE(T1111),'(辅)战斗时机表'!$A$4:$C$47,3,FALSE)&amp;IF(U1111="","","("&amp;U1111&amp;")"),"配置错误")&amp;IF(W1111="",""," 或 "))</f>
        <v/>
      </c>
      <c r="W1111" s="7" t="str">
        <f t="shared" ca="1" si="570"/>
        <v/>
      </c>
      <c r="X1111" s="7">
        <v>4</v>
      </c>
      <c r="Y1111" s="7">
        <f t="shared" ca="1" si="571"/>
        <v>1</v>
      </c>
      <c r="Z1111" s="10" t="str">
        <f t="shared" ca="1" si="572"/>
        <v/>
      </c>
      <c r="AA1111" s="11" t="str">
        <f t="shared" ca="1" si="573"/>
        <v/>
      </c>
      <c r="AB1111" s="11" t="str">
        <f t="shared" ca="1" si="574"/>
        <v/>
      </c>
      <c r="AC1111" s="11" t="str">
        <f ca="1">IF(AA1111="","",IFERROR(VLOOKUP(VALUE(AA1111),'(辅)战斗时机表'!$A$4:$C$47,3,FALSE)&amp;IF(AB1111="","","("&amp;AB1111&amp;")"),"配置错误")&amp;IF(AD1111="",""," 或 "))</f>
        <v/>
      </c>
      <c r="AD1111" s="7" t="str">
        <f t="shared" ca="1" si="575"/>
        <v/>
      </c>
      <c r="AE1111" s="7">
        <v>5</v>
      </c>
      <c r="AF1111" s="7">
        <f t="shared" ca="1" si="576"/>
        <v>1</v>
      </c>
      <c r="AG1111" s="10" t="str">
        <f t="shared" ca="1" si="577"/>
        <v/>
      </c>
      <c r="AH1111" s="11" t="str">
        <f t="shared" ca="1" si="578"/>
        <v/>
      </c>
      <c r="AI1111" s="11" t="str">
        <f t="shared" ca="1" si="579"/>
        <v/>
      </c>
      <c r="AJ1111" s="11" t="str">
        <f ca="1">IF(AH1111="","",IFERROR(VLOOKUP(VALUE(AH1111),'(辅)战斗时机表'!$A$4:$C$47,3,FALSE)&amp;IF(AI1111="","","("&amp;AI1111&amp;")"),"配置错误")&amp;IF(AK1111="",""," 或 "))</f>
        <v/>
      </c>
    </row>
    <row r="1112" spans="1:36" x14ac:dyDescent="0.15">
      <c r="A1112" s="9" t="str">
        <f t="shared" ca="1" si="555"/>
        <v/>
      </c>
      <c r="B1112" s="7" t="str">
        <f ca="1">IF(OFFSET(Buff!R$6,ROW()-6,0)="","",OFFSET(Buff!R$6,ROW()-6,0))</f>
        <v/>
      </c>
      <c r="C1112" s="7">
        <v>1</v>
      </c>
      <c r="D1112" s="7">
        <f t="shared" ca="1" si="556"/>
        <v>1</v>
      </c>
      <c r="E1112" s="10" t="str">
        <f t="shared" ca="1" si="557"/>
        <v/>
      </c>
      <c r="F1112" s="11" t="str">
        <f t="shared" ca="1" si="558"/>
        <v/>
      </c>
      <c r="G1112" s="11" t="str">
        <f t="shared" ca="1" si="559"/>
        <v/>
      </c>
      <c r="H1112" s="11" t="str">
        <f ca="1">IF(F1112="","",IFERROR(VLOOKUP(VALUE(F1112),'(辅)战斗时机表'!$A$4:$C$47,3,FALSE)&amp;IF(G1112="","","("&amp;G1112&amp;")"),"配置错误")&amp;IF(I1112="",""," 或 "))</f>
        <v/>
      </c>
      <c r="I1112" s="7" t="str">
        <f t="shared" ca="1" si="560"/>
        <v/>
      </c>
      <c r="J1112" s="7">
        <v>2</v>
      </c>
      <c r="K1112" s="7">
        <f t="shared" ca="1" si="561"/>
        <v>1</v>
      </c>
      <c r="L1112" s="10" t="str">
        <f t="shared" ca="1" si="562"/>
        <v/>
      </c>
      <c r="M1112" s="11" t="str">
        <f t="shared" ca="1" si="563"/>
        <v/>
      </c>
      <c r="N1112" s="11" t="str">
        <f t="shared" ca="1" si="564"/>
        <v/>
      </c>
      <c r="O1112" s="11" t="str">
        <f ca="1">IF(M1112="","",IFERROR(VLOOKUP(VALUE(M1112),'(辅)战斗时机表'!$A$4:$C$47,3,FALSE)&amp;IF(N1112="","","("&amp;N1112&amp;")"),"配置错误")&amp;IF(P1112="",""," 或 "))</f>
        <v/>
      </c>
      <c r="P1112" s="7" t="str">
        <f t="shared" ca="1" si="565"/>
        <v/>
      </c>
      <c r="Q1112" s="7">
        <v>3</v>
      </c>
      <c r="R1112" s="7">
        <f t="shared" ca="1" si="566"/>
        <v>1</v>
      </c>
      <c r="S1112" s="10" t="str">
        <f t="shared" ca="1" si="567"/>
        <v/>
      </c>
      <c r="T1112" s="11" t="str">
        <f t="shared" ca="1" si="568"/>
        <v/>
      </c>
      <c r="U1112" s="11" t="str">
        <f t="shared" ca="1" si="569"/>
        <v/>
      </c>
      <c r="V1112" s="11" t="str">
        <f ca="1">IF(T1112="","",IFERROR(VLOOKUP(VALUE(T1112),'(辅)战斗时机表'!$A$4:$C$47,3,FALSE)&amp;IF(U1112="","","("&amp;U1112&amp;")"),"配置错误")&amp;IF(W1112="",""," 或 "))</f>
        <v/>
      </c>
      <c r="W1112" s="7" t="str">
        <f t="shared" ca="1" si="570"/>
        <v/>
      </c>
      <c r="X1112" s="7">
        <v>4</v>
      </c>
      <c r="Y1112" s="7">
        <f t="shared" ca="1" si="571"/>
        <v>1</v>
      </c>
      <c r="Z1112" s="10" t="str">
        <f t="shared" ca="1" si="572"/>
        <v/>
      </c>
      <c r="AA1112" s="11" t="str">
        <f t="shared" ca="1" si="573"/>
        <v/>
      </c>
      <c r="AB1112" s="11" t="str">
        <f t="shared" ca="1" si="574"/>
        <v/>
      </c>
      <c r="AC1112" s="11" t="str">
        <f ca="1">IF(AA1112="","",IFERROR(VLOOKUP(VALUE(AA1112),'(辅)战斗时机表'!$A$4:$C$47,3,FALSE)&amp;IF(AB1112="","","("&amp;AB1112&amp;")"),"配置错误")&amp;IF(AD1112="",""," 或 "))</f>
        <v/>
      </c>
      <c r="AD1112" s="7" t="str">
        <f t="shared" ca="1" si="575"/>
        <v/>
      </c>
      <c r="AE1112" s="7">
        <v>5</v>
      </c>
      <c r="AF1112" s="7">
        <f t="shared" ca="1" si="576"/>
        <v>1</v>
      </c>
      <c r="AG1112" s="10" t="str">
        <f t="shared" ca="1" si="577"/>
        <v/>
      </c>
      <c r="AH1112" s="11" t="str">
        <f t="shared" ca="1" si="578"/>
        <v/>
      </c>
      <c r="AI1112" s="11" t="str">
        <f t="shared" ca="1" si="579"/>
        <v/>
      </c>
      <c r="AJ1112" s="11" t="str">
        <f ca="1">IF(AH1112="","",IFERROR(VLOOKUP(VALUE(AH1112),'(辅)战斗时机表'!$A$4:$C$47,3,FALSE)&amp;IF(AI1112="","","("&amp;AI1112&amp;")"),"配置错误")&amp;IF(AK1112="",""," 或 "))</f>
        <v/>
      </c>
    </row>
    <row r="1113" spans="1:36" x14ac:dyDescent="0.15">
      <c r="A1113" s="9" t="str">
        <f t="shared" ca="1" si="555"/>
        <v/>
      </c>
      <c r="B1113" s="7" t="str">
        <f ca="1">IF(OFFSET(Buff!R$6,ROW()-6,0)="","",OFFSET(Buff!R$6,ROW()-6,0))</f>
        <v/>
      </c>
      <c r="C1113" s="7">
        <v>1</v>
      </c>
      <c r="D1113" s="7">
        <f t="shared" ca="1" si="556"/>
        <v>1</v>
      </c>
      <c r="E1113" s="10" t="str">
        <f t="shared" ca="1" si="557"/>
        <v/>
      </c>
      <c r="F1113" s="11" t="str">
        <f t="shared" ca="1" si="558"/>
        <v/>
      </c>
      <c r="G1113" s="11" t="str">
        <f t="shared" ca="1" si="559"/>
        <v/>
      </c>
      <c r="H1113" s="11" t="str">
        <f ca="1">IF(F1113="","",IFERROR(VLOOKUP(VALUE(F1113),'(辅)战斗时机表'!$A$4:$C$47,3,FALSE)&amp;IF(G1113="","","("&amp;G1113&amp;")"),"配置错误")&amp;IF(I1113="",""," 或 "))</f>
        <v/>
      </c>
      <c r="I1113" s="7" t="str">
        <f t="shared" ca="1" si="560"/>
        <v/>
      </c>
      <c r="J1113" s="7">
        <v>2</v>
      </c>
      <c r="K1113" s="7">
        <f t="shared" ca="1" si="561"/>
        <v>1</v>
      </c>
      <c r="L1113" s="10" t="str">
        <f t="shared" ca="1" si="562"/>
        <v/>
      </c>
      <c r="M1113" s="11" t="str">
        <f t="shared" ca="1" si="563"/>
        <v/>
      </c>
      <c r="N1113" s="11" t="str">
        <f t="shared" ca="1" si="564"/>
        <v/>
      </c>
      <c r="O1113" s="11" t="str">
        <f ca="1">IF(M1113="","",IFERROR(VLOOKUP(VALUE(M1113),'(辅)战斗时机表'!$A$4:$C$47,3,FALSE)&amp;IF(N1113="","","("&amp;N1113&amp;")"),"配置错误")&amp;IF(P1113="",""," 或 "))</f>
        <v/>
      </c>
      <c r="P1113" s="7" t="str">
        <f t="shared" ca="1" si="565"/>
        <v/>
      </c>
      <c r="Q1113" s="7">
        <v>3</v>
      </c>
      <c r="R1113" s="7">
        <f t="shared" ca="1" si="566"/>
        <v>1</v>
      </c>
      <c r="S1113" s="10" t="str">
        <f t="shared" ca="1" si="567"/>
        <v/>
      </c>
      <c r="T1113" s="11" t="str">
        <f t="shared" ca="1" si="568"/>
        <v/>
      </c>
      <c r="U1113" s="11" t="str">
        <f t="shared" ca="1" si="569"/>
        <v/>
      </c>
      <c r="V1113" s="11" t="str">
        <f ca="1">IF(T1113="","",IFERROR(VLOOKUP(VALUE(T1113),'(辅)战斗时机表'!$A$4:$C$47,3,FALSE)&amp;IF(U1113="","","("&amp;U1113&amp;")"),"配置错误")&amp;IF(W1113="",""," 或 "))</f>
        <v/>
      </c>
      <c r="W1113" s="7" t="str">
        <f t="shared" ca="1" si="570"/>
        <v/>
      </c>
      <c r="X1113" s="7">
        <v>4</v>
      </c>
      <c r="Y1113" s="7">
        <f t="shared" ca="1" si="571"/>
        <v>1</v>
      </c>
      <c r="Z1113" s="10" t="str">
        <f t="shared" ca="1" si="572"/>
        <v/>
      </c>
      <c r="AA1113" s="11" t="str">
        <f t="shared" ca="1" si="573"/>
        <v/>
      </c>
      <c r="AB1113" s="11" t="str">
        <f t="shared" ca="1" si="574"/>
        <v/>
      </c>
      <c r="AC1113" s="11" t="str">
        <f ca="1">IF(AA1113="","",IFERROR(VLOOKUP(VALUE(AA1113),'(辅)战斗时机表'!$A$4:$C$47,3,FALSE)&amp;IF(AB1113="","","("&amp;AB1113&amp;")"),"配置错误")&amp;IF(AD1113="",""," 或 "))</f>
        <v/>
      </c>
      <c r="AD1113" s="7" t="str">
        <f t="shared" ca="1" si="575"/>
        <v/>
      </c>
      <c r="AE1113" s="7">
        <v>5</v>
      </c>
      <c r="AF1113" s="7">
        <f t="shared" ca="1" si="576"/>
        <v>1</v>
      </c>
      <c r="AG1113" s="10" t="str">
        <f t="shared" ca="1" si="577"/>
        <v/>
      </c>
      <c r="AH1113" s="11" t="str">
        <f t="shared" ca="1" si="578"/>
        <v/>
      </c>
      <c r="AI1113" s="11" t="str">
        <f t="shared" ca="1" si="579"/>
        <v/>
      </c>
      <c r="AJ1113" s="11" t="str">
        <f ca="1">IF(AH1113="","",IFERROR(VLOOKUP(VALUE(AH1113),'(辅)战斗时机表'!$A$4:$C$47,3,FALSE)&amp;IF(AI1113="","","("&amp;AI1113&amp;")"),"配置错误")&amp;IF(AK1113="",""," 或 "))</f>
        <v/>
      </c>
    </row>
    <row r="1114" spans="1:36" x14ac:dyDescent="0.15">
      <c r="A1114" s="9" t="str">
        <f t="shared" ca="1" si="555"/>
        <v/>
      </c>
      <c r="B1114" s="7" t="str">
        <f ca="1">IF(OFFSET(Buff!R$6,ROW()-6,0)="","",OFFSET(Buff!R$6,ROW()-6,0))</f>
        <v/>
      </c>
      <c r="C1114" s="7">
        <v>1</v>
      </c>
      <c r="D1114" s="7">
        <f t="shared" ca="1" si="556"/>
        <v>1</v>
      </c>
      <c r="E1114" s="10" t="str">
        <f t="shared" ca="1" si="557"/>
        <v/>
      </c>
      <c r="F1114" s="11" t="str">
        <f t="shared" ca="1" si="558"/>
        <v/>
      </c>
      <c r="G1114" s="11" t="str">
        <f t="shared" ca="1" si="559"/>
        <v/>
      </c>
      <c r="H1114" s="11" t="str">
        <f ca="1">IF(F1114="","",IFERROR(VLOOKUP(VALUE(F1114),'(辅)战斗时机表'!$A$4:$C$47,3,FALSE)&amp;IF(G1114="","","("&amp;G1114&amp;")"),"配置错误")&amp;IF(I1114="",""," 或 "))</f>
        <v/>
      </c>
      <c r="I1114" s="7" t="str">
        <f t="shared" ca="1" si="560"/>
        <v/>
      </c>
      <c r="J1114" s="7">
        <v>2</v>
      </c>
      <c r="K1114" s="7">
        <f t="shared" ca="1" si="561"/>
        <v>1</v>
      </c>
      <c r="L1114" s="10" t="str">
        <f t="shared" ca="1" si="562"/>
        <v/>
      </c>
      <c r="M1114" s="11" t="str">
        <f t="shared" ca="1" si="563"/>
        <v/>
      </c>
      <c r="N1114" s="11" t="str">
        <f t="shared" ca="1" si="564"/>
        <v/>
      </c>
      <c r="O1114" s="11" t="str">
        <f ca="1">IF(M1114="","",IFERROR(VLOOKUP(VALUE(M1114),'(辅)战斗时机表'!$A$4:$C$47,3,FALSE)&amp;IF(N1114="","","("&amp;N1114&amp;")"),"配置错误")&amp;IF(P1114="",""," 或 "))</f>
        <v/>
      </c>
      <c r="P1114" s="7" t="str">
        <f t="shared" ca="1" si="565"/>
        <v/>
      </c>
      <c r="Q1114" s="7">
        <v>3</v>
      </c>
      <c r="R1114" s="7">
        <f t="shared" ca="1" si="566"/>
        <v>1</v>
      </c>
      <c r="S1114" s="10" t="str">
        <f t="shared" ca="1" si="567"/>
        <v/>
      </c>
      <c r="T1114" s="11" t="str">
        <f t="shared" ca="1" si="568"/>
        <v/>
      </c>
      <c r="U1114" s="11" t="str">
        <f t="shared" ca="1" si="569"/>
        <v/>
      </c>
      <c r="V1114" s="11" t="str">
        <f ca="1">IF(T1114="","",IFERROR(VLOOKUP(VALUE(T1114),'(辅)战斗时机表'!$A$4:$C$47,3,FALSE)&amp;IF(U1114="","","("&amp;U1114&amp;")"),"配置错误")&amp;IF(W1114="",""," 或 "))</f>
        <v/>
      </c>
      <c r="W1114" s="7" t="str">
        <f t="shared" ca="1" si="570"/>
        <v/>
      </c>
      <c r="X1114" s="7">
        <v>4</v>
      </c>
      <c r="Y1114" s="7">
        <f t="shared" ca="1" si="571"/>
        <v>1</v>
      </c>
      <c r="Z1114" s="10" t="str">
        <f t="shared" ca="1" si="572"/>
        <v/>
      </c>
      <c r="AA1114" s="11" t="str">
        <f t="shared" ca="1" si="573"/>
        <v/>
      </c>
      <c r="AB1114" s="11" t="str">
        <f t="shared" ca="1" si="574"/>
        <v/>
      </c>
      <c r="AC1114" s="11" t="str">
        <f ca="1">IF(AA1114="","",IFERROR(VLOOKUP(VALUE(AA1114),'(辅)战斗时机表'!$A$4:$C$47,3,FALSE)&amp;IF(AB1114="","","("&amp;AB1114&amp;")"),"配置错误")&amp;IF(AD1114="",""," 或 "))</f>
        <v/>
      </c>
      <c r="AD1114" s="7" t="str">
        <f t="shared" ca="1" si="575"/>
        <v/>
      </c>
      <c r="AE1114" s="7">
        <v>5</v>
      </c>
      <c r="AF1114" s="7">
        <f t="shared" ca="1" si="576"/>
        <v>1</v>
      </c>
      <c r="AG1114" s="10" t="str">
        <f t="shared" ca="1" si="577"/>
        <v/>
      </c>
      <c r="AH1114" s="11" t="str">
        <f t="shared" ca="1" si="578"/>
        <v/>
      </c>
      <c r="AI1114" s="11" t="str">
        <f t="shared" ca="1" si="579"/>
        <v/>
      </c>
      <c r="AJ1114" s="11" t="str">
        <f ca="1">IF(AH1114="","",IFERROR(VLOOKUP(VALUE(AH1114),'(辅)战斗时机表'!$A$4:$C$47,3,FALSE)&amp;IF(AI1114="","","("&amp;AI1114&amp;")"),"配置错误")&amp;IF(AK1114="",""," 或 "))</f>
        <v/>
      </c>
    </row>
    <row r="1115" spans="1:36" x14ac:dyDescent="0.15">
      <c r="A1115" s="9" t="str">
        <f t="shared" ca="1" si="555"/>
        <v/>
      </c>
      <c r="B1115" s="7" t="str">
        <f ca="1">IF(OFFSET(Buff!R$6,ROW()-6,0)="","",OFFSET(Buff!R$6,ROW()-6,0))</f>
        <v/>
      </c>
      <c r="C1115" s="7">
        <v>1</v>
      </c>
      <c r="D1115" s="7">
        <f t="shared" ca="1" si="556"/>
        <v>1</v>
      </c>
      <c r="E1115" s="10" t="str">
        <f t="shared" ca="1" si="557"/>
        <v/>
      </c>
      <c r="F1115" s="11" t="str">
        <f t="shared" ca="1" si="558"/>
        <v/>
      </c>
      <c r="G1115" s="11" t="str">
        <f t="shared" ca="1" si="559"/>
        <v/>
      </c>
      <c r="H1115" s="11" t="str">
        <f ca="1">IF(F1115="","",IFERROR(VLOOKUP(VALUE(F1115),'(辅)战斗时机表'!$A$4:$C$47,3,FALSE)&amp;IF(G1115="","","("&amp;G1115&amp;")"),"配置错误")&amp;IF(I1115="",""," 或 "))</f>
        <v/>
      </c>
      <c r="I1115" s="7" t="str">
        <f t="shared" ca="1" si="560"/>
        <v/>
      </c>
      <c r="J1115" s="7">
        <v>2</v>
      </c>
      <c r="K1115" s="7">
        <f t="shared" ca="1" si="561"/>
        <v>1</v>
      </c>
      <c r="L1115" s="10" t="str">
        <f t="shared" ca="1" si="562"/>
        <v/>
      </c>
      <c r="M1115" s="11" t="str">
        <f t="shared" ca="1" si="563"/>
        <v/>
      </c>
      <c r="N1115" s="11" t="str">
        <f t="shared" ca="1" si="564"/>
        <v/>
      </c>
      <c r="O1115" s="11" t="str">
        <f ca="1">IF(M1115="","",IFERROR(VLOOKUP(VALUE(M1115),'(辅)战斗时机表'!$A$4:$C$47,3,FALSE)&amp;IF(N1115="","","("&amp;N1115&amp;")"),"配置错误")&amp;IF(P1115="",""," 或 "))</f>
        <v/>
      </c>
      <c r="P1115" s="7" t="str">
        <f t="shared" ca="1" si="565"/>
        <v/>
      </c>
      <c r="Q1115" s="7">
        <v>3</v>
      </c>
      <c r="R1115" s="7">
        <f t="shared" ca="1" si="566"/>
        <v>1</v>
      </c>
      <c r="S1115" s="10" t="str">
        <f t="shared" ca="1" si="567"/>
        <v/>
      </c>
      <c r="T1115" s="11" t="str">
        <f t="shared" ca="1" si="568"/>
        <v/>
      </c>
      <c r="U1115" s="11" t="str">
        <f t="shared" ca="1" si="569"/>
        <v/>
      </c>
      <c r="V1115" s="11" t="str">
        <f ca="1">IF(T1115="","",IFERROR(VLOOKUP(VALUE(T1115),'(辅)战斗时机表'!$A$4:$C$47,3,FALSE)&amp;IF(U1115="","","("&amp;U1115&amp;")"),"配置错误")&amp;IF(W1115="",""," 或 "))</f>
        <v/>
      </c>
      <c r="W1115" s="7" t="str">
        <f t="shared" ca="1" si="570"/>
        <v/>
      </c>
      <c r="X1115" s="7">
        <v>4</v>
      </c>
      <c r="Y1115" s="7">
        <f t="shared" ca="1" si="571"/>
        <v>1</v>
      </c>
      <c r="Z1115" s="10" t="str">
        <f t="shared" ca="1" si="572"/>
        <v/>
      </c>
      <c r="AA1115" s="11" t="str">
        <f t="shared" ca="1" si="573"/>
        <v/>
      </c>
      <c r="AB1115" s="11" t="str">
        <f t="shared" ca="1" si="574"/>
        <v/>
      </c>
      <c r="AC1115" s="11" t="str">
        <f ca="1">IF(AA1115="","",IFERROR(VLOOKUP(VALUE(AA1115),'(辅)战斗时机表'!$A$4:$C$47,3,FALSE)&amp;IF(AB1115="","","("&amp;AB1115&amp;")"),"配置错误")&amp;IF(AD1115="",""," 或 "))</f>
        <v/>
      </c>
      <c r="AD1115" s="7" t="str">
        <f t="shared" ca="1" si="575"/>
        <v/>
      </c>
      <c r="AE1115" s="7">
        <v>5</v>
      </c>
      <c r="AF1115" s="7">
        <f t="shared" ca="1" si="576"/>
        <v>1</v>
      </c>
      <c r="AG1115" s="10" t="str">
        <f t="shared" ca="1" si="577"/>
        <v/>
      </c>
      <c r="AH1115" s="11" t="str">
        <f t="shared" ca="1" si="578"/>
        <v/>
      </c>
      <c r="AI1115" s="11" t="str">
        <f t="shared" ca="1" si="579"/>
        <v/>
      </c>
      <c r="AJ1115" s="11" t="str">
        <f ca="1">IF(AH1115="","",IFERROR(VLOOKUP(VALUE(AH1115),'(辅)战斗时机表'!$A$4:$C$47,3,FALSE)&amp;IF(AI1115="","","("&amp;AI1115&amp;")"),"配置错误")&amp;IF(AK1115="",""," 或 "))</f>
        <v/>
      </c>
    </row>
    <row r="1116" spans="1:36" x14ac:dyDescent="0.15">
      <c r="A1116" s="9" t="str">
        <f t="shared" ca="1" si="555"/>
        <v/>
      </c>
      <c r="B1116" s="7" t="str">
        <f ca="1">IF(OFFSET(Buff!R$6,ROW()-6,0)="","",OFFSET(Buff!R$6,ROW()-6,0))</f>
        <v/>
      </c>
      <c r="C1116" s="7">
        <v>1</v>
      </c>
      <c r="D1116" s="7">
        <f t="shared" ca="1" si="556"/>
        <v>1</v>
      </c>
      <c r="E1116" s="10" t="str">
        <f t="shared" ca="1" si="557"/>
        <v/>
      </c>
      <c r="F1116" s="11" t="str">
        <f t="shared" ca="1" si="558"/>
        <v/>
      </c>
      <c r="G1116" s="11" t="str">
        <f t="shared" ca="1" si="559"/>
        <v/>
      </c>
      <c r="H1116" s="11" t="str">
        <f ca="1">IF(F1116="","",IFERROR(VLOOKUP(VALUE(F1116),'(辅)战斗时机表'!$A$4:$C$47,3,FALSE)&amp;IF(G1116="","","("&amp;G1116&amp;")"),"配置错误")&amp;IF(I1116="",""," 或 "))</f>
        <v/>
      </c>
      <c r="I1116" s="7" t="str">
        <f t="shared" ca="1" si="560"/>
        <v/>
      </c>
      <c r="J1116" s="7">
        <v>2</v>
      </c>
      <c r="K1116" s="7">
        <f t="shared" ca="1" si="561"/>
        <v>1</v>
      </c>
      <c r="L1116" s="10" t="str">
        <f t="shared" ca="1" si="562"/>
        <v/>
      </c>
      <c r="M1116" s="11" t="str">
        <f t="shared" ca="1" si="563"/>
        <v/>
      </c>
      <c r="N1116" s="11" t="str">
        <f t="shared" ca="1" si="564"/>
        <v/>
      </c>
      <c r="O1116" s="11" t="str">
        <f ca="1">IF(M1116="","",IFERROR(VLOOKUP(VALUE(M1116),'(辅)战斗时机表'!$A$4:$C$47,3,FALSE)&amp;IF(N1116="","","("&amp;N1116&amp;")"),"配置错误")&amp;IF(P1116="",""," 或 "))</f>
        <v/>
      </c>
      <c r="P1116" s="7" t="str">
        <f t="shared" ca="1" si="565"/>
        <v/>
      </c>
      <c r="Q1116" s="7">
        <v>3</v>
      </c>
      <c r="R1116" s="7">
        <f t="shared" ca="1" si="566"/>
        <v>1</v>
      </c>
      <c r="S1116" s="10" t="str">
        <f t="shared" ca="1" si="567"/>
        <v/>
      </c>
      <c r="T1116" s="11" t="str">
        <f t="shared" ca="1" si="568"/>
        <v/>
      </c>
      <c r="U1116" s="11" t="str">
        <f t="shared" ca="1" si="569"/>
        <v/>
      </c>
      <c r="V1116" s="11" t="str">
        <f ca="1">IF(T1116="","",IFERROR(VLOOKUP(VALUE(T1116),'(辅)战斗时机表'!$A$4:$C$47,3,FALSE)&amp;IF(U1116="","","("&amp;U1116&amp;")"),"配置错误")&amp;IF(W1116="",""," 或 "))</f>
        <v/>
      </c>
      <c r="W1116" s="7" t="str">
        <f t="shared" ca="1" si="570"/>
        <v/>
      </c>
      <c r="X1116" s="7">
        <v>4</v>
      </c>
      <c r="Y1116" s="7">
        <f t="shared" ca="1" si="571"/>
        <v>1</v>
      </c>
      <c r="Z1116" s="10" t="str">
        <f t="shared" ca="1" si="572"/>
        <v/>
      </c>
      <c r="AA1116" s="11" t="str">
        <f t="shared" ca="1" si="573"/>
        <v/>
      </c>
      <c r="AB1116" s="11" t="str">
        <f t="shared" ca="1" si="574"/>
        <v/>
      </c>
      <c r="AC1116" s="11" t="str">
        <f ca="1">IF(AA1116="","",IFERROR(VLOOKUP(VALUE(AA1116),'(辅)战斗时机表'!$A$4:$C$47,3,FALSE)&amp;IF(AB1116="","","("&amp;AB1116&amp;")"),"配置错误")&amp;IF(AD1116="",""," 或 "))</f>
        <v/>
      </c>
      <c r="AD1116" s="7" t="str">
        <f t="shared" ca="1" si="575"/>
        <v/>
      </c>
      <c r="AE1116" s="7">
        <v>5</v>
      </c>
      <c r="AF1116" s="7">
        <f t="shared" ca="1" si="576"/>
        <v>1</v>
      </c>
      <c r="AG1116" s="10" t="str">
        <f t="shared" ca="1" si="577"/>
        <v/>
      </c>
      <c r="AH1116" s="11" t="str">
        <f t="shared" ca="1" si="578"/>
        <v/>
      </c>
      <c r="AI1116" s="11" t="str">
        <f t="shared" ca="1" si="579"/>
        <v/>
      </c>
      <c r="AJ1116" s="11" t="str">
        <f ca="1">IF(AH1116="","",IFERROR(VLOOKUP(VALUE(AH1116),'(辅)战斗时机表'!$A$4:$C$47,3,FALSE)&amp;IF(AI1116="","","("&amp;AI1116&amp;")"),"配置错误")&amp;IF(AK1116="",""," 或 "))</f>
        <v/>
      </c>
    </row>
    <row r="1117" spans="1:36" x14ac:dyDescent="0.15">
      <c r="A1117" s="9" t="str">
        <f t="shared" ca="1" si="555"/>
        <v/>
      </c>
      <c r="B1117" s="7" t="str">
        <f ca="1">IF(OFFSET(Buff!R$6,ROW()-6,0)="","",OFFSET(Buff!R$6,ROW()-6,0))</f>
        <v/>
      </c>
      <c r="C1117" s="7">
        <v>1</v>
      </c>
      <c r="D1117" s="7">
        <f t="shared" ca="1" si="556"/>
        <v>1</v>
      </c>
      <c r="E1117" s="10" t="str">
        <f t="shared" ca="1" si="557"/>
        <v/>
      </c>
      <c r="F1117" s="11" t="str">
        <f t="shared" ca="1" si="558"/>
        <v/>
      </c>
      <c r="G1117" s="11" t="str">
        <f t="shared" ca="1" si="559"/>
        <v/>
      </c>
      <c r="H1117" s="11" t="str">
        <f ca="1">IF(F1117="","",IFERROR(VLOOKUP(VALUE(F1117),'(辅)战斗时机表'!$A$4:$C$47,3,FALSE)&amp;IF(G1117="","","("&amp;G1117&amp;")"),"配置错误")&amp;IF(I1117="",""," 或 "))</f>
        <v/>
      </c>
      <c r="I1117" s="7" t="str">
        <f t="shared" ca="1" si="560"/>
        <v/>
      </c>
      <c r="J1117" s="7">
        <v>2</v>
      </c>
      <c r="K1117" s="7">
        <f t="shared" ca="1" si="561"/>
        <v>1</v>
      </c>
      <c r="L1117" s="10" t="str">
        <f t="shared" ca="1" si="562"/>
        <v/>
      </c>
      <c r="M1117" s="11" t="str">
        <f t="shared" ca="1" si="563"/>
        <v/>
      </c>
      <c r="N1117" s="11" t="str">
        <f t="shared" ca="1" si="564"/>
        <v/>
      </c>
      <c r="O1117" s="11" t="str">
        <f ca="1">IF(M1117="","",IFERROR(VLOOKUP(VALUE(M1117),'(辅)战斗时机表'!$A$4:$C$47,3,FALSE)&amp;IF(N1117="","","("&amp;N1117&amp;")"),"配置错误")&amp;IF(P1117="",""," 或 "))</f>
        <v/>
      </c>
      <c r="P1117" s="7" t="str">
        <f t="shared" ca="1" si="565"/>
        <v/>
      </c>
      <c r="Q1117" s="7">
        <v>3</v>
      </c>
      <c r="R1117" s="7">
        <f t="shared" ca="1" si="566"/>
        <v>1</v>
      </c>
      <c r="S1117" s="10" t="str">
        <f t="shared" ca="1" si="567"/>
        <v/>
      </c>
      <c r="T1117" s="11" t="str">
        <f t="shared" ca="1" si="568"/>
        <v/>
      </c>
      <c r="U1117" s="11" t="str">
        <f t="shared" ca="1" si="569"/>
        <v/>
      </c>
      <c r="V1117" s="11" t="str">
        <f ca="1">IF(T1117="","",IFERROR(VLOOKUP(VALUE(T1117),'(辅)战斗时机表'!$A$4:$C$47,3,FALSE)&amp;IF(U1117="","","("&amp;U1117&amp;")"),"配置错误")&amp;IF(W1117="",""," 或 "))</f>
        <v/>
      </c>
      <c r="W1117" s="7" t="str">
        <f t="shared" ca="1" si="570"/>
        <v/>
      </c>
      <c r="X1117" s="7">
        <v>4</v>
      </c>
      <c r="Y1117" s="7">
        <f t="shared" ca="1" si="571"/>
        <v>1</v>
      </c>
      <c r="Z1117" s="10" t="str">
        <f t="shared" ca="1" si="572"/>
        <v/>
      </c>
      <c r="AA1117" s="11" t="str">
        <f t="shared" ca="1" si="573"/>
        <v/>
      </c>
      <c r="AB1117" s="11" t="str">
        <f t="shared" ca="1" si="574"/>
        <v/>
      </c>
      <c r="AC1117" s="11" t="str">
        <f ca="1">IF(AA1117="","",IFERROR(VLOOKUP(VALUE(AA1117),'(辅)战斗时机表'!$A$4:$C$47,3,FALSE)&amp;IF(AB1117="","","("&amp;AB1117&amp;")"),"配置错误")&amp;IF(AD1117="",""," 或 "))</f>
        <v/>
      </c>
      <c r="AD1117" s="7" t="str">
        <f t="shared" ca="1" si="575"/>
        <v/>
      </c>
      <c r="AE1117" s="7">
        <v>5</v>
      </c>
      <c r="AF1117" s="7">
        <f t="shared" ca="1" si="576"/>
        <v>1</v>
      </c>
      <c r="AG1117" s="10" t="str">
        <f t="shared" ca="1" si="577"/>
        <v/>
      </c>
      <c r="AH1117" s="11" t="str">
        <f t="shared" ca="1" si="578"/>
        <v/>
      </c>
      <c r="AI1117" s="11" t="str">
        <f t="shared" ca="1" si="579"/>
        <v/>
      </c>
      <c r="AJ1117" s="11" t="str">
        <f ca="1">IF(AH1117="","",IFERROR(VLOOKUP(VALUE(AH1117),'(辅)战斗时机表'!$A$4:$C$47,3,FALSE)&amp;IF(AI1117="","","("&amp;AI1117&amp;")"),"配置错误")&amp;IF(AK1117="",""," 或 "))</f>
        <v/>
      </c>
    </row>
    <row r="1118" spans="1:36" x14ac:dyDescent="0.15">
      <c r="A1118" s="9" t="str">
        <f t="shared" ca="1" si="555"/>
        <v/>
      </c>
      <c r="B1118" s="7" t="str">
        <f ca="1">IF(OFFSET(Buff!R$6,ROW()-6,0)="","",OFFSET(Buff!R$6,ROW()-6,0))</f>
        <v/>
      </c>
      <c r="C1118" s="7">
        <v>1</v>
      </c>
      <c r="D1118" s="7">
        <f t="shared" ca="1" si="556"/>
        <v>1</v>
      </c>
      <c r="E1118" s="10" t="str">
        <f t="shared" ca="1" si="557"/>
        <v/>
      </c>
      <c r="F1118" s="11" t="str">
        <f t="shared" ca="1" si="558"/>
        <v/>
      </c>
      <c r="G1118" s="11" t="str">
        <f t="shared" ca="1" si="559"/>
        <v/>
      </c>
      <c r="H1118" s="11" t="str">
        <f ca="1">IF(F1118="","",IFERROR(VLOOKUP(VALUE(F1118),'(辅)战斗时机表'!$A$4:$C$47,3,FALSE)&amp;IF(G1118="","","("&amp;G1118&amp;")"),"配置错误")&amp;IF(I1118="",""," 或 "))</f>
        <v/>
      </c>
      <c r="I1118" s="7" t="str">
        <f t="shared" ca="1" si="560"/>
        <v/>
      </c>
      <c r="J1118" s="7">
        <v>2</v>
      </c>
      <c r="K1118" s="7">
        <f t="shared" ca="1" si="561"/>
        <v>1</v>
      </c>
      <c r="L1118" s="10" t="str">
        <f t="shared" ca="1" si="562"/>
        <v/>
      </c>
      <c r="M1118" s="11" t="str">
        <f t="shared" ca="1" si="563"/>
        <v/>
      </c>
      <c r="N1118" s="11" t="str">
        <f t="shared" ca="1" si="564"/>
        <v/>
      </c>
      <c r="O1118" s="11" t="str">
        <f ca="1">IF(M1118="","",IFERROR(VLOOKUP(VALUE(M1118),'(辅)战斗时机表'!$A$4:$C$47,3,FALSE)&amp;IF(N1118="","","("&amp;N1118&amp;")"),"配置错误")&amp;IF(P1118="",""," 或 "))</f>
        <v/>
      </c>
      <c r="P1118" s="7" t="str">
        <f t="shared" ca="1" si="565"/>
        <v/>
      </c>
      <c r="Q1118" s="7">
        <v>3</v>
      </c>
      <c r="R1118" s="7">
        <f t="shared" ca="1" si="566"/>
        <v>1</v>
      </c>
      <c r="S1118" s="10" t="str">
        <f t="shared" ca="1" si="567"/>
        <v/>
      </c>
      <c r="T1118" s="11" t="str">
        <f t="shared" ca="1" si="568"/>
        <v/>
      </c>
      <c r="U1118" s="11" t="str">
        <f t="shared" ca="1" si="569"/>
        <v/>
      </c>
      <c r="V1118" s="11" t="str">
        <f ca="1">IF(T1118="","",IFERROR(VLOOKUP(VALUE(T1118),'(辅)战斗时机表'!$A$4:$C$47,3,FALSE)&amp;IF(U1118="","","("&amp;U1118&amp;")"),"配置错误")&amp;IF(W1118="",""," 或 "))</f>
        <v/>
      </c>
      <c r="W1118" s="7" t="str">
        <f t="shared" ca="1" si="570"/>
        <v/>
      </c>
      <c r="X1118" s="7">
        <v>4</v>
      </c>
      <c r="Y1118" s="7">
        <f t="shared" ca="1" si="571"/>
        <v>1</v>
      </c>
      <c r="Z1118" s="10" t="str">
        <f t="shared" ca="1" si="572"/>
        <v/>
      </c>
      <c r="AA1118" s="11" t="str">
        <f t="shared" ca="1" si="573"/>
        <v/>
      </c>
      <c r="AB1118" s="11" t="str">
        <f t="shared" ca="1" si="574"/>
        <v/>
      </c>
      <c r="AC1118" s="11" t="str">
        <f ca="1">IF(AA1118="","",IFERROR(VLOOKUP(VALUE(AA1118),'(辅)战斗时机表'!$A$4:$C$47,3,FALSE)&amp;IF(AB1118="","","("&amp;AB1118&amp;")"),"配置错误")&amp;IF(AD1118="",""," 或 "))</f>
        <v/>
      </c>
      <c r="AD1118" s="7" t="str">
        <f t="shared" ca="1" si="575"/>
        <v/>
      </c>
      <c r="AE1118" s="7">
        <v>5</v>
      </c>
      <c r="AF1118" s="7">
        <f t="shared" ca="1" si="576"/>
        <v>1</v>
      </c>
      <c r="AG1118" s="10" t="str">
        <f t="shared" ca="1" si="577"/>
        <v/>
      </c>
      <c r="AH1118" s="11" t="str">
        <f t="shared" ca="1" si="578"/>
        <v/>
      </c>
      <c r="AI1118" s="11" t="str">
        <f t="shared" ca="1" si="579"/>
        <v/>
      </c>
      <c r="AJ1118" s="11" t="str">
        <f ca="1">IF(AH1118="","",IFERROR(VLOOKUP(VALUE(AH1118),'(辅)战斗时机表'!$A$4:$C$47,3,FALSE)&amp;IF(AI1118="","","("&amp;AI1118&amp;")"),"配置错误")&amp;IF(AK1118="",""," 或 "))</f>
        <v/>
      </c>
    </row>
    <row r="1119" spans="1:36" x14ac:dyDescent="0.15">
      <c r="A1119" s="9" t="str">
        <f t="shared" ca="1" si="555"/>
        <v/>
      </c>
      <c r="B1119" s="7" t="str">
        <f ca="1">IF(OFFSET(Buff!R$6,ROW()-6,0)="","",OFFSET(Buff!R$6,ROW()-6,0))</f>
        <v/>
      </c>
      <c r="C1119" s="7">
        <v>1</v>
      </c>
      <c r="D1119" s="7">
        <f t="shared" ca="1" si="556"/>
        <v>1</v>
      </c>
      <c r="E1119" s="10" t="str">
        <f t="shared" ca="1" si="557"/>
        <v/>
      </c>
      <c r="F1119" s="11" t="str">
        <f t="shared" ca="1" si="558"/>
        <v/>
      </c>
      <c r="G1119" s="11" t="str">
        <f t="shared" ca="1" si="559"/>
        <v/>
      </c>
      <c r="H1119" s="11" t="str">
        <f ca="1">IF(F1119="","",IFERROR(VLOOKUP(VALUE(F1119),'(辅)战斗时机表'!$A$4:$C$47,3,FALSE)&amp;IF(G1119="","","("&amp;G1119&amp;")"),"配置错误")&amp;IF(I1119="",""," 或 "))</f>
        <v/>
      </c>
      <c r="I1119" s="7" t="str">
        <f t="shared" ca="1" si="560"/>
        <v/>
      </c>
      <c r="J1119" s="7">
        <v>2</v>
      </c>
      <c r="K1119" s="7">
        <f t="shared" ca="1" si="561"/>
        <v>1</v>
      </c>
      <c r="L1119" s="10" t="str">
        <f t="shared" ca="1" si="562"/>
        <v/>
      </c>
      <c r="M1119" s="11" t="str">
        <f t="shared" ca="1" si="563"/>
        <v/>
      </c>
      <c r="N1119" s="11" t="str">
        <f t="shared" ca="1" si="564"/>
        <v/>
      </c>
      <c r="O1119" s="11" t="str">
        <f ca="1">IF(M1119="","",IFERROR(VLOOKUP(VALUE(M1119),'(辅)战斗时机表'!$A$4:$C$47,3,FALSE)&amp;IF(N1119="","","("&amp;N1119&amp;")"),"配置错误")&amp;IF(P1119="",""," 或 "))</f>
        <v/>
      </c>
      <c r="P1119" s="7" t="str">
        <f t="shared" ca="1" si="565"/>
        <v/>
      </c>
      <c r="Q1119" s="7">
        <v>3</v>
      </c>
      <c r="R1119" s="7">
        <f t="shared" ca="1" si="566"/>
        <v>1</v>
      </c>
      <c r="S1119" s="10" t="str">
        <f t="shared" ca="1" si="567"/>
        <v/>
      </c>
      <c r="T1119" s="11" t="str">
        <f t="shared" ca="1" si="568"/>
        <v/>
      </c>
      <c r="U1119" s="11" t="str">
        <f t="shared" ca="1" si="569"/>
        <v/>
      </c>
      <c r="V1119" s="11" t="str">
        <f ca="1">IF(T1119="","",IFERROR(VLOOKUP(VALUE(T1119),'(辅)战斗时机表'!$A$4:$C$47,3,FALSE)&amp;IF(U1119="","","("&amp;U1119&amp;")"),"配置错误")&amp;IF(W1119="",""," 或 "))</f>
        <v/>
      </c>
      <c r="W1119" s="7" t="str">
        <f t="shared" ca="1" si="570"/>
        <v/>
      </c>
      <c r="X1119" s="7">
        <v>4</v>
      </c>
      <c r="Y1119" s="7">
        <f t="shared" ca="1" si="571"/>
        <v>1</v>
      </c>
      <c r="Z1119" s="10" t="str">
        <f t="shared" ca="1" si="572"/>
        <v/>
      </c>
      <c r="AA1119" s="11" t="str">
        <f t="shared" ca="1" si="573"/>
        <v/>
      </c>
      <c r="AB1119" s="11" t="str">
        <f t="shared" ca="1" si="574"/>
        <v/>
      </c>
      <c r="AC1119" s="11" t="str">
        <f ca="1">IF(AA1119="","",IFERROR(VLOOKUP(VALUE(AA1119),'(辅)战斗时机表'!$A$4:$C$47,3,FALSE)&amp;IF(AB1119="","","("&amp;AB1119&amp;")"),"配置错误")&amp;IF(AD1119="",""," 或 "))</f>
        <v/>
      </c>
      <c r="AD1119" s="7" t="str">
        <f t="shared" ca="1" si="575"/>
        <v/>
      </c>
      <c r="AE1119" s="7">
        <v>5</v>
      </c>
      <c r="AF1119" s="7">
        <f t="shared" ca="1" si="576"/>
        <v>1</v>
      </c>
      <c r="AG1119" s="10" t="str">
        <f t="shared" ca="1" si="577"/>
        <v/>
      </c>
      <c r="AH1119" s="11" t="str">
        <f t="shared" ca="1" si="578"/>
        <v/>
      </c>
      <c r="AI1119" s="11" t="str">
        <f t="shared" ca="1" si="579"/>
        <v/>
      </c>
      <c r="AJ1119" s="11" t="str">
        <f ca="1">IF(AH1119="","",IFERROR(VLOOKUP(VALUE(AH1119),'(辅)战斗时机表'!$A$4:$C$47,3,FALSE)&amp;IF(AI1119="","","("&amp;AI1119&amp;")"),"配置错误")&amp;IF(AK1119="",""," 或 "))</f>
        <v/>
      </c>
    </row>
    <row r="1120" spans="1:36" x14ac:dyDescent="0.15">
      <c r="A1120" s="9" t="str">
        <f t="shared" ca="1" si="555"/>
        <v/>
      </c>
      <c r="B1120" s="7" t="str">
        <f ca="1">IF(OFFSET(Buff!R$6,ROW()-6,0)="","",OFFSET(Buff!R$6,ROW()-6,0))</f>
        <v/>
      </c>
      <c r="C1120" s="7">
        <v>1</v>
      </c>
      <c r="D1120" s="7">
        <f t="shared" ca="1" si="556"/>
        <v>1</v>
      </c>
      <c r="E1120" s="10" t="str">
        <f t="shared" ca="1" si="557"/>
        <v/>
      </c>
      <c r="F1120" s="11" t="str">
        <f t="shared" ca="1" si="558"/>
        <v/>
      </c>
      <c r="G1120" s="11" t="str">
        <f t="shared" ca="1" si="559"/>
        <v/>
      </c>
      <c r="H1120" s="11" t="str">
        <f ca="1">IF(F1120="","",IFERROR(VLOOKUP(VALUE(F1120),'(辅)战斗时机表'!$A$4:$C$47,3,FALSE)&amp;IF(G1120="","","("&amp;G1120&amp;")"),"配置错误")&amp;IF(I1120="",""," 或 "))</f>
        <v/>
      </c>
      <c r="I1120" s="7" t="str">
        <f t="shared" ca="1" si="560"/>
        <v/>
      </c>
      <c r="J1120" s="7">
        <v>2</v>
      </c>
      <c r="K1120" s="7">
        <f t="shared" ca="1" si="561"/>
        <v>1</v>
      </c>
      <c r="L1120" s="10" t="str">
        <f t="shared" ca="1" si="562"/>
        <v/>
      </c>
      <c r="M1120" s="11" t="str">
        <f t="shared" ca="1" si="563"/>
        <v/>
      </c>
      <c r="N1120" s="11" t="str">
        <f t="shared" ca="1" si="564"/>
        <v/>
      </c>
      <c r="O1120" s="11" t="str">
        <f ca="1">IF(M1120="","",IFERROR(VLOOKUP(VALUE(M1120),'(辅)战斗时机表'!$A$4:$C$47,3,FALSE)&amp;IF(N1120="","","("&amp;N1120&amp;")"),"配置错误")&amp;IF(P1120="",""," 或 "))</f>
        <v/>
      </c>
      <c r="P1120" s="7" t="str">
        <f t="shared" ca="1" si="565"/>
        <v/>
      </c>
      <c r="Q1120" s="7">
        <v>3</v>
      </c>
      <c r="R1120" s="7">
        <f t="shared" ca="1" si="566"/>
        <v>1</v>
      </c>
      <c r="S1120" s="10" t="str">
        <f t="shared" ca="1" si="567"/>
        <v/>
      </c>
      <c r="T1120" s="11" t="str">
        <f t="shared" ca="1" si="568"/>
        <v/>
      </c>
      <c r="U1120" s="11" t="str">
        <f t="shared" ca="1" si="569"/>
        <v/>
      </c>
      <c r="V1120" s="11" t="str">
        <f ca="1">IF(T1120="","",IFERROR(VLOOKUP(VALUE(T1120),'(辅)战斗时机表'!$A$4:$C$47,3,FALSE)&amp;IF(U1120="","","("&amp;U1120&amp;")"),"配置错误")&amp;IF(W1120="",""," 或 "))</f>
        <v/>
      </c>
      <c r="W1120" s="7" t="str">
        <f t="shared" ca="1" si="570"/>
        <v/>
      </c>
      <c r="X1120" s="7">
        <v>4</v>
      </c>
      <c r="Y1120" s="7">
        <f t="shared" ca="1" si="571"/>
        <v>1</v>
      </c>
      <c r="Z1120" s="10" t="str">
        <f t="shared" ca="1" si="572"/>
        <v/>
      </c>
      <c r="AA1120" s="11" t="str">
        <f t="shared" ca="1" si="573"/>
        <v/>
      </c>
      <c r="AB1120" s="11" t="str">
        <f t="shared" ca="1" si="574"/>
        <v/>
      </c>
      <c r="AC1120" s="11" t="str">
        <f ca="1">IF(AA1120="","",IFERROR(VLOOKUP(VALUE(AA1120),'(辅)战斗时机表'!$A$4:$C$47,3,FALSE)&amp;IF(AB1120="","","("&amp;AB1120&amp;")"),"配置错误")&amp;IF(AD1120="",""," 或 "))</f>
        <v/>
      </c>
      <c r="AD1120" s="7" t="str">
        <f t="shared" ca="1" si="575"/>
        <v/>
      </c>
      <c r="AE1120" s="7">
        <v>5</v>
      </c>
      <c r="AF1120" s="7">
        <f t="shared" ca="1" si="576"/>
        <v>1</v>
      </c>
      <c r="AG1120" s="10" t="str">
        <f t="shared" ca="1" si="577"/>
        <v/>
      </c>
      <c r="AH1120" s="11" t="str">
        <f t="shared" ca="1" si="578"/>
        <v/>
      </c>
      <c r="AI1120" s="11" t="str">
        <f t="shared" ca="1" si="579"/>
        <v/>
      </c>
      <c r="AJ1120" s="11" t="str">
        <f ca="1">IF(AH1120="","",IFERROR(VLOOKUP(VALUE(AH1120),'(辅)战斗时机表'!$A$4:$C$47,3,FALSE)&amp;IF(AI1120="","","("&amp;AI1120&amp;")"),"配置错误")&amp;IF(AK1120="",""," 或 "))</f>
        <v/>
      </c>
    </row>
    <row r="1121" spans="1:36" x14ac:dyDescent="0.15">
      <c r="A1121" s="9" t="str">
        <f t="shared" ca="1" si="555"/>
        <v/>
      </c>
      <c r="B1121" s="7" t="str">
        <f ca="1">IF(OFFSET(Buff!R$6,ROW()-6,0)="","",OFFSET(Buff!R$6,ROW()-6,0))</f>
        <v/>
      </c>
      <c r="C1121" s="7">
        <v>1</v>
      </c>
      <c r="D1121" s="7">
        <f t="shared" ca="1" si="556"/>
        <v>1</v>
      </c>
      <c r="E1121" s="10" t="str">
        <f t="shared" ca="1" si="557"/>
        <v/>
      </c>
      <c r="F1121" s="11" t="str">
        <f t="shared" ca="1" si="558"/>
        <v/>
      </c>
      <c r="G1121" s="11" t="str">
        <f t="shared" ca="1" si="559"/>
        <v/>
      </c>
      <c r="H1121" s="11" t="str">
        <f ca="1">IF(F1121="","",IFERROR(VLOOKUP(VALUE(F1121),'(辅)战斗时机表'!$A$4:$C$47,3,FALSE)&amp;IF(G1121="","","("&amp;G1121&amp;")"),"配置错误")&amp;IF(I1121="",""," 或 "))</f>
        <v/>
      </c>
      <c r="I1121" s="7" t="str">
        <f t="shared" ca="1" si="560"/>
        <v/>
      </c>
      <c r="J1121" s="7">
        <v>2</v>
      </c>
      <c r="K1121" s="7">
        <f t="shared" ca="1" si="561"/>
        <v>1</v>
      </c>
      <c r="L1121" s="10" t="str">
        <f t="shared" ca="1" si="562"/>
        <v/>
      </c>
      <c r="M1121" s="11" t="str">
        <f t="shared" ca="1" si="563"/>
        <v/>
      </c>
      <c r="N1121" s="11" t="str">
        <f t="shared" ca="1" si="564"/>
        <v/>
      </c>
      <c r="O1121" s="11" t="str">
        <f ca="1">IF(M1121="","",IFERROR(VLOOKUP(VALUE(M1121),'(辅)战斗时机表'!$A$4:$C$47,3,FALSE)&amp;IF(N1121="","","("&amp;N1121&amp;")"),"配置错误")&amp;IF(P1121="",""," 或 "))</f>
        <v/>
      </c>
      <c r="P1121" s="7" t="str">
        <f t="shared" ca="1" si="565"/>
        <v/>
      </c>
      <c r="Q1121" s="7">
        <v>3</v>
      </c>
      <c r="R1121" s="7">
        <f t="shared" ca="1" si="566"/>
        <v>1</v>
      </c>
      <c r="S1121" s="10" t="str">
        <f t="shared" ca="1" si="567"/>
        <v/>
      </c>
      <c r="T1121" s="11" t="str">
        <f t="shared" ca="1" si="568"/>
        <v/>
      </c>
      <c r="U1121" s="11" t="str">
        <f t="shared" ca="1" si="569"/>
        <v/>
      </c>
      <c r="V1121" s="11" t="str">
        <f ca="1">IF(T1121="","",IFERROR(VLOOKUP(VALUE(T1121),'(辅)战斗时机表'!$A$4:$C$47,3,FALSE)&amp;IF(U1121="","","("&amp;U1121&amp;")"),"配置错误")&amp;IF(W1121="",""," 或 "))</f>
        <v/>
      </c>
      <c r="W1121" s="7" t="str">
        <f t="shared" ca="1" si="570"/>
        <v/>
      </c>
      <c r="X1121" s="7">
        <v>4</v>
      </c>
      <c r="Y1121" s="7">
        <f t="shared" ca="1" si="571"/>
        <v>1</v>
      </c>
      <c r="Z1121" s="10" t="str">
        <f t="shared" ca="1" si="572"/>
        <v/>
      </c>
      <c r="AA1121" s="11" t="str">
        <f t="shared" ca="1" si="573"/>
        <v/>
      </c>
      <c r="AB1121" s="11" t="str">
        <f t="shared" ca="1" si="574"/>
        <v/>
      </c>
      <c r="AC1121" s="11" t="str">
        <f ca="1">IF(AA1121="","",IFERROR(VLOOKUP(VALUE(AA1121),'(辅)战斗时机表'!$A$4:$C$47,3,FALSE)&amp;IF(AB1121="","","("&amp;AB1121&amp;")"),"配置错误")&amp;IF(AD1121="",""," 或 "))</f>
        <v/>
      </c>
      <c r="AD1121" s="7" t="str">
        <f t="shared" ca="1" si="575"/>
        <v/>
      </c>
      <c r="AE1121" s="7">
        <v>5</v>
      </c>
      <c r="AF1121" s="7">
        <f t="shared" ca="1" si="576"/>
        <v>1</v>
      </c>
      <c r="AG1121" s="10" t="str">
        <f t="shared" ca="1" si="577"/>
        <v/>
      </c>
      <c r="AH1121" s="11" t="str">
        <f t="shared" ca="1" si="578"/>
        <v/>
      </c>
      <c r="AI1121" s="11" t="str">
        <f t="shared" ca="1" si="579"/>
        <v/>
      </c>
      <c r="AJ1121" s="11" t="str">
        <f ca="1">IF(AH1121="","",IFERROR(VLOOKUP(VALUE(AH1121),'(辅)战斗时机表'!$A$4:$C$47,3,FALSE)&amp;IF(AI1121="","","("&amp;AI1121&amp;")"),"配置错误")&amp;IF(AK1121="",""," 或 "))</f>
        <v/>
      </c>
    </row>
    <row r="1122" spans="1:36" x14ac:dyDescent="0.15">
      <c r="A1122" s="9" t="str">
        <f t="shared" ca="1" si="555"/>
        <v/>
      </c>
      <c r="B1122" s="7" t="str">
        <f ca="1">IF(OFFSET(Buff!R$6,ROW()-6,0)="","",OFFSET(Buff!R$6,ROW()-6,0))</f>
        <v/>
      </c>
      <c r="C1122" s="7">
        <v>1</v>
      </c>
      <c r="D1122" s="7">
        <f t="shared" ca="1" si="556"/>
        <v>1</v>
      </c>
      <c r="E1122" s="10" t="str">
        <f t="shared" ca="1" si="557"/>
        <v/>
      </c>
      <c r="F1122" s="11" t="str">
        <f t="shared" ca="1" si="558"/>
        <v/>
      </c>
      <c r="G1122" s="11" t="str">
        <f t="shared" ca="1" si="559"/>
        <v/>
      </c>
      <c r="H1122" s="11" t="str">
        <f ca="1">IF(F1122="","",IFERROR(VLOOKUP(VALUE(F1122),'(辅)战斗时机表'!$A$4:$C$47,3,FALSE)&amp;IF(G1122="","","("&amp;G1122&amp;")"),"配置错误")&amp;IF(I1122="",""," 或 "))</f>
        <v/>
      </c>
      <c r="I1122" s="7" t="str">
        <f t="shared" ca="1" si="560"/>
        <v/>
      </c>
      <c r="J1122" s="7">
        <v>2</v>
      </c>
      <c r="K1122" s="7">
        <f t="shared" ca="1" si="561"/>
        <v>1</v>
      </c>
      <c r="L1122" s="10" t="str">
        <f t="shared" ca="1" si="562"/>
        <v/>
      </c>
      <c r="M1122" s="11" t="str">
        <f t="shared" ca="1" si="563"/>
        <v/>
      </c>
      <c r="N1122" s="11" t="str">
        <f t="shared" ca="1" si="564"/>
        <v/>
      </c>
      <c r="O1122" s="11" t="str">
        <f ca="1">IF(M1122="","",IFERROR(VLOOKUP(VALUE(M1122),'(辅)战斗时机表'!$A$4:$C$47,3,FALSE)&amp;IF(N1122="","","("&amp;N1122&amp;")"),"配置错误")&amp;IF(P1122="",""," 或 "))</f>
        <v/>
      </c>
      <c r="P1122" s="7" t="str">
        <f t="shared" ca="1" si="565"/>
        <v/>
      </c>
      <c r="Q1122" s="7">
        <v>3</v>
      </c>
      <c r="R1122" s="7">
        <f t="shared" ca="1" si="566"/>
        <v>1</v>
      </c>
      <c r="S1122" s="10" t="str">
        <f t="shared" ca="1" si="567"/>
        <v/>
      </c>
      <c r="T1122" s="11" t="str">
        <f t="shared" ca="1" si="568"/>
        <v/>
      </c>
      <c r="U1122" s="11" t="str">
        <f t="shared" ca="1" si="569"/>
        <v/>
      </c>
      <c r="V1122" s="11" t="str">
        <f ca="1">IF(T1122="","",IFERROR(VLOOKUP(VALUE(T1122),'(辅)战斗时机表'!$A$4:$C$47,3,FALSE)&amp;IF(U1122="","","("&amp;U1122&amp;")"),"配置错误")&amp;IF(W1122="",""," 或 "))</f>
        <v/>
      </c>
      <c r="W1122" s="7" t="str">
        <f t="shared" ca="1" si="570"/>
        <v/>
      </c>
      <c r="X1122" s="7">
        <v>4</v>
      </c>
      <c r="Y1122" s="7">
        <f t="shared" ca="1" si="571"/>
        <v>1</v>
      </c>
      <c r="Z1122" s="10" t="str">
        <f t="shared" ca="1" si="572"/>
        <v/>
      </c>
      <c r="AA1122" s="11" t="str">
        <f t="shared" ca="1" si="573"/>
        <v/>
      </c>
      <c r="AB1122" s="11" t="str">
        <f t="shared" ca="1" si="574"/>
        <v/>
      </c>
      <c r="AC1122" s="11" t="str">
        <f ca="1">IF(AA1122="","",IFERROR(VLOOKUP(VALUE(AA1122),'(辅)战斗时机表'!$A$4:$C$47,3,FALSE)&amp;IF(AB1122="","","("&amp;AB1122&amp;")"),"配置错误")&amp;IF(AD1122="",""," 或 "))</f>
        <v/>
      </c>
      <c r="AD1122" s="7" t="str">
        <f t="shared" ca="1" si="575"/>
        <v/>
      </c>
      <c r="AE1122" s="7">
        <v>5</v>
      </c>
      <c r="AF1122" s="7">
        <f t="shared" ca="1" si="576"/>
        <v>1</v>
      </c>
      <c r="AG1122" s="10" t="str">
        <f t="shared" ca="1" si="577"/>
        <v/>
      </c>
      <c r="AH1122" s="11" t="str">
        <f t="shared" ca="1" si="578"/>
        <v/>
      </c>
      <c r="AI1122" s="11" t="str">
        <f t="shared" ca="1" si="579"/>
        <v/>
      </c>
      <c r="AJ1122" s="11" t="str">
        <f ca="1">IF(AH1122="","",IFERROR(VLOOKUP(VALUE(AH1122),'(辅)战斗时机表'!$A$4:$C$47,3,FALSE)&amp;IF(AI1122="","","("&amp;AI1122&amp;")"),"配置错误")&amp;IF(AK1122="",""," 或 "))</f>
        <v/>
      </c>
    </row>
    <row r="1123" spans="1:36" x14ac:dyDescent="0.15">
      <c r="A1123" s="9" t="str">
        <f t="shared" ca="1" si="555"/>
        <v/>
      </c>
      <c r="B1123" s="7" t="str">
        <f ca="1">IF(OFFSET(Buff!R$6,ROW()-6,0)="","",OFFSET(Buff!R$6,ROW()-6,0))</f>
        <v/>
      </c>
      <c r="C1123" s="7">
        <v>1</v>
      </c>
      <c r="D1123" s="7">
        <f t="shared" ca="1" si="556"/>
        <v>1</v>
      </c>
      <c r="E1123" s="10" t="str">
        <f t="shared" ca="1" si="557"/>
        <v/>
      </c>
      <c r="F1123" s="11" t="str">
        <f t="shared" ca="1" si="558"/>
        <v/>
      </c>
      <c r="G1123" s="11" t="str">
        <f t="shared" ca="1" si="559"/>
        <v/>
      </c>
      <c r="H1123" s="11" t="str">
        <f ca="1">IF(F1123="","",IFERROR(VLOOKUP(VALUE(F1123),'(辅)战斗时机表'!$A$4:$C$47,3,FALSE)&amp;IF(G1123="","","("&amp;G1123&amp;")"),"配置错误")&amp;IF(I1123="",""," 或 "))</f>
        <v/>
      </c>
      <c r="I1123" s="7" t="str">
        <f t="shared" ca="1" si="560"/>
        <v/>
      </c>
      <c r="J1123" s="7">
        <v>2</v>
      </c>
      <c r="K1123" s="7">
        <f t="shared" ca="1" si="561"/>
        <v>1</v>
      </c>
      <c r="L1123" s="10" t="str">
        <f t="shared" ca="1" si="562"/>
        <v/>
      </c>
      <c r="M1123" s="11" t="str">
        <f t="shared" ca="1" si="563"/>
        <v/>
      </c>
      <c r="N1123" s="11" t="str">
        <f t="shared" ca="1" si="564"/>
        <v/>
      </c>
      <c r="O1123" s="11" t="str">
        <f ca="1">IF(M1123="","",IFERROR(VLOOKUP(VALUE(M1123),'(辅)战斗时机表'!$A$4:$C$47,3,FALSE)&amp;IF(N1123="","","("&amp;N1123&amp;")"),"配置错误")&amp;IF(P1123="",""," 或 "))</f>
        <v/>
      </c>
      <c r="P1123" s="7" t="str">
        <f t="shared" ca="1" si="565"/>
        <v/>
      </c>
      <c r="Q1123" s="7">
        <v>3</v>
      </c>
      <c r="R1123" s="7">
        <f t="shared" ca="1" si="566"/>
        <v>1</v>
      </c>
      <c r="S1123" s="10" t="str">
        <f t="shared" ca="1" si="567"/>
        <v/>
      </c>
      <c r="T1123" s="11" t="str">
        <f t="shared" ca="1" si="568"/>
        <v/>
      </c>
      <c r="U1123" s="11" t="str">
        <f t="shared" ca="1" si="569"/>
        <v/>
      </c>
      <c r="V1123" s="11" t="str">
        <f ca="1">IF(T1123="","",IFERROR(VLOOKUP(VALUE(T1123),'(辅)战斗时机表'!$A$4:$C$47,3,FALSE)&amp;IF(U1123="","","("&amp;U1123&amp;")"),"配置错误")&amp;IF(W1123="",""," 或 "))</f>
        <v/>
      </c>
      <c r="W1123" s="7" t="str">
        <f t="shared" ca="1" si="570"/>
        <v/>
      </c>
      <c r="X1123" s="7">
        <v>4</v>
      </c>
      <c r="Y1123" s="7">
        <f t="shared" ca="1" si="571"/>
        <v>1</v>
      </c>
      <c r="Z1123" s="10" t="str">
        <f t="shared" ca="1" si="572"/>
        <v/>
      </c>
      <c r="AA1123" s="11" t="str">
        <f t="shared" ca="1" si="573"/>
        <v/>
      </c>
      <c r="AB1123" s="11" t="str">
        <f t="shared" ca="1" si="574"/>
        <v/>
      </c>
      <c r="AC1123" s="11" t="str">
        <f ca="1">IF(AA1123="","",IFERROR(VLOOKUP(VALUE(AA1123),'(辅)战斗时机表'!$A$4:$C$47,3,FALSE)&amp;IF(AB1123="","","("&amp;AB1123&amp;")"),"配置错误")&amp;IF(AD1123="",""," 或 "))</f>
        <v/>
      </c>
      <c r="AD1123" s="7" t="str">
        <f t="shared" ca="1" si="575"/>
        <v/>
      </c>
      <c r="AE1123" s="7">
        <v>5</v>
      </c>
      <c r="AF1123" s="7">
        <f t="shared" ca="1" si="576"/>
        <v>1</v>
      </c>
      <c r="AG1123" s="10" t="str">
        <f t="shared" ca="1" si="577"/>
        <v/>
      </c>
      <c r="AH1123" s="11" t="str">
        <f t="shared" ca="1" si="578"/>
        <v/>
      </c>
      <c r="AI1123" s="11" t="str">
        <f t="shared" ca="1" si="579"/>
        <v/>
      </c>
      <c r="AJ1123" s="11" t="str">
        <f ca="1">IF(AH1123="","",IFERROR(VLOOKUP(VALUE(AH1123),'(辅)战斗时机表'!$A$4:$C$47,3,FALSE)&amp;IF(AI1123="","","("&amp;AI1123&amp;")"),"配置错误")&amp;IF(AK1123="",""," 或 "))</f>
        <v/>
      </c>
    </row>
    <row r="1124" spans="1:36" x14ac:dyDescent="0.15">
      <c r="A1124" s="9" t="str">
        <f t="shared" ca="1" si="555"/>
        <v/>
      </c>
      <c r="B1124" s="7" t="str">
        <f ca="1">IF(OFFSET(Buff!R$6,ROW()-6,0)="","",OFFSET(Buff!R$6,ROW()-6,0))</f>
        <v/>
      </c>
      <c r="C1124" s="7">
        <v>1</v>
      </c>
      <c r="D1124" s="7">
        <f t="shared" ca="1" si="556"/>
        <v>1</v>
      </c>
      <c r="E1124" s="10" t="str">
        <f t="shared" ca="1" si="557"/>
        <v/>
      </c>
      <c r="F1124" s="11" t="str">
        <f t="shared" ca="1" si="558"/>
        <v/>
      </c>
      <c r="G1124" s="11" t="str">
        <f t="shared" ca="1" si="559"/>
        <v/>
      </c>
      <c r="H1124" s="11" t="str">
        <f ca="1">IF(F1124="","",IFERROR(VLOOKUP(VALUE(F1124),'(辅)战斗时机表'!$A$4:$C$47,3,FALSE)&amp;IF(G1124="","","("&amp;G1124&amp;")"),"配置错误")&amp;IF(I1124="",""," 或 "))</f>
        <v/>
      </c>
      <c r="I1124" s="7" t="str">
        <f t="shared" ca="1" si="560"/>
        <v/>
      </c>
      <c r="J1124" s="7">
        <v>2</v>
      </c>
      <c r="K1124" s="7">
        <f t="shared" ca="1" si="561"/>
        <v>1</v>
      </c>
      <c r="L1124" s="10" t="str">
        <f t="shared" ca="1" si="562"/>
        <v/>
      </c>
      <c r="M1124" s="11" t="str">
        <f t="shared" ca="1" si="563"/>
        <v/>
      </c>
      <c r="N1124" s="11" t="str">
        <f t="shared" ca="1" si="564"/>
        <v/>
      </c>
      <c r="O1124" s="11" t="str">
        <f ca="1">IF(M1124="","",IFERROR(VLOOKUP(VALUE(M1124),'(辅)战斗时机表'!$A$4:$C$47,3,FALSE)&amp;IF(N1124="","","("&amp;N1124&amp;")"),"配置错误")&amp;IF(P1124="",""," 或 "))</f>
        <v/>
      </c>
      <c r="P1124" s="7" t="str">
        <f t="shared" ca="1" si="565"/>
        <v/>
      </c>
      <c r="Q1124" s="7">
        <v>3</v>
      </c>
      <c r="R1124" s="7">
        <f t="shared" ca="1" si="566"/>
        <v>1</v>
      </c>
      <c r="S1124" s="10" t="str">
        <f t="shared" ca="1" si="567"/>
        <v/>
      </c>
      <c r="T1124" s="11" t="str">
        <f t="shared" ca="1" si="568"/>
        <v/>
      </c>
      <c r="U1124" s="11" t="str">
        <f t="shared" ca="1" si="569"/>
        <v/>
      </c>
      <c r="V1124" s="11" t="str">
        <f ca="1">IF(T1124="","",IFERROR(VLOOKUP(VALUE(T1124),'(辅)战斗时机表'!$A$4:$C$47,3,FALSE)&amp;IF(U1124="","","("&amp;U1124&amp;")"),"配置错误")&amp;IF(W1124="",""," 或 "))</f>
        <v/>
      </c>
      <c r="W1124" s="7" t="str">
        <f t="shared" ca="1" si="570"/>
        <v/>
      </c>
      <c r="X1124" s="7">
        <v>4</v>
      </c>
      <c r="Y1124" s="7">
        <f t="shared" ca="1" si="571"/>
        <v>1</v>
      </c>
      <c r="Z1124" s="10" t="str">
        <f t="shared" ca="1" si="572"/>
        <v/>
      </c>
      <c r="AA1124" s="11" t="str">
        <f t="shared" ca="1" si="573"/>
        <v/>
      </c>
      <c r="AB1124" s="11" t="str">
        <f t="shared" ca="1" si="574"/>
        <v/>
      </c>
      <c r="AC1124" s="11" t="str">
        <f ca="1">IF(AA1124="","",IFERROR(VLOOKUP(VALUE(AA1124),'(辅)战斗时机表'!$A$4:$C$47,3,FALSE)&amp;IF(AB1124="","","("&amp;AB1124&amp;")"),"配置错误")&amp;IF(AD1124="",""," 或 "))</f>
        <v/>
      </c>
      <c r="AD1124" s="7" t="str">
        <f t="shared" ca="1" si="575"/>
        <v/>
      </c>
      <c r="AE1124" s="7">
        <v>5</v>
      </c>
      <c r="AF1124" s="7">
        <f t="shared" ca="1" si="576"/>
        <v>1</v>
      </c>
      <c r="AG1124" s="10" t="str">
        <f t="shared" ca="1" si="577"/>
        <v/>
      </c>
      <c r="AH1124" s="11" t="str">
        <f t="shared" ca="1" si="578"/>
        <v/>
      </c>
      <c r="AI1124" s="11" t="str">
        <f t="shared" ca="1" si="579"/>
        <v/>
      </c>
      <c r="AJ1124" s="11" t="str">
        <f ca="1">IF(AH1124="","",IFERROR(VLOOKUP(VALUE(AH1124),'(辅)战斗时机表'!$A$4:$C$47,3,FALSE)&amp;IF(AI1124="","","("&amp;AI1124&amp;")"),"配置错误")&amp;IF(AK1124="",""," 或 "))</f>
        <v/>
      </c>
    </row>
    <row r="1125" spans="1:36" x14ac:dyDescent="0.15">
      <c r="A1125" s="9" t="str">
        <f t="shared" ca="1" si="555"/>
        <v/>
      </c>
      <c r="B1125" s="7" t="str">
        <f ca="1">IF(OFFSET(Buff!R$6,ROW()-6,0)="","",OFFSET(Buff!R$6,ROW()-6,0))</f>
        <v/>
      </c>
      <c r="C1125" s="7">
        <v>1</v>
      </c>
      <c r="D1125" s="7">
        <f t="shared" ca="1" si="556"/>
        <v>1</v>
      </c>
      <c r="E1125" s="10" t="str">
        <f t="shared" ca="1" si="557"/>
        <v/>
      </c>
      <c r="F1125" s="11" t="str">
        <f t="shared" ca="1" si="558"/>
        <v/>
      </c>
      <c r="G1125" s="11" t="str">
        <f t="shared" ca="1" si="559"/>
        <v/>
      </c>
      <c r="H1125" s="11" t="str">
        <f ca="1">IF(F1125="","",IFERROR(VLOOKUP(VALUE(F1125),'(辅)战斗时机表'!$A$4:$C$47,3,FALSE)&amp;IF(G1125="","","("&amp;G1125&amp;")"),"配置错误")&amp;IF(I1125="",""," 或 "))</f>
        <v/>
      </c>
      <c r="I1125" s="7" t="str">
        <f t="shared" ca="1" si="560"/>
        <v/>
      </c>
      <c r="J1125" s="7">
        <v>2</v>
      </c>
      <c r="K1125" s="7">
        <f t="shared" ca="1" si="561"/>
        <v>1</v>
      </c>
      <c r="L1125" s="10" t="str">
        <f t="shared" ca="1" si="562"/>
        <v/>
      </c>
      <c r="M1125" s="11" t="str">
        <f t="shared" ca="1" si="563"/>
        <v/>
      </c>
      <c r="N1125" s="11" t="str">
        <f t="shared" ca="1" si="564"/>
        <v/>
      </c>
      <c r="O1125" s="11" t="str">
        <f ca="1">IF(M1125="","",IFERROR(VLOOKUP(VALUE(M1125),'(辅)战斗时机表'!$A$4:$C$47,3,FALSE)&amp;IF(N1125="","","("&amp;N1125&amp;")"),"配置错误")&amp;IF(P1125="",""," 或 "))</f>
        <v/>
      </c>
      <c r="P1125" s="7" t="str">
        <f t="shared" ca="1" si="565"/>
        <v/>
      </c>
      <c r="Q1125" s="7">
        <v>3</v>
      </c>
      <c r="R1125" s="7">
        <f t="shared" ca="1" si="566"/>
        <v>1</v>
      </c>
      <c r="S1125" s="10" t="str">
        <f t="shared" ca="1" si="567"/>
        <v/>
      </c>
      <c r="T1125" s="11" t="str">
        <f t="shared" ca="1" si="568"/>
        <v/>
      </c>
      <c r="U1125" s="11" t="str">
        <f t="shared" ca="1" si="569"/>
        <v/>
      </c>
      <c r="V1125" s="11" t="str">
        <f ca="1">IF(T1125="","",IFERROR(VLOOKUP(VALUE(T1125),'(辅)战斗时机表'!$A$4:$C$47,3,FALSE)&amp;IF(U1125="","","("&amp;U1125&amp;")"),"配置错误")&amp;IF(W1125="",""," 或 "))</f>
        <v/>
      </c>
      <c r="W1125" s="7" t="str">
        <f t="shared" ca="1" si="570"/>
        <v/>
      </c>
      <c r="X1125" s="7">
        <v>4</v>
      </c>
      <c r="Y1125" s="7">
        <f t="shared" ca="1" si="571"/>
        <v>1</v>
      </c>
      <c r="Z1125" s="10" t="str">
        <f t="shared" ca="1" si="572"/>
        <v/>
      </c>
      <c r="AA1125" s="11" t="str">
        <f t="shared" ca="1" si="573"/>
        <v/>
      </c>
      <c r="AB1125" s="11" t="str">
        <f t="shared" ca="1" si="574"/>
        <v/>
      </c>
      <c r="AC1125" s="11" t="str">
        <f ca="1">IF(AA1125="","",IFERROR(VLOOKUP(VALUE(AA1125),'(辅)战斗时机表'!$A$4:$C$47,3,FALSE)&amp;IF(AB1125="","","("&amp;AB1125&amp;")"),"配置错误")&amp;IF(AD1125="",""," 或 "))</f>
        <v/>
      </c>
      <c r="AD1125" s="7" t="str">
        <f t="shared" ca="1" si="575"/>
        <v/>
      </c>
      <c r="AE1125" s="7">
        <v>5</v>
      </c>
      <c r="AF1125" s="7">
        <f t="shared" ca="1" si="576"/>
        <v>1</v>
      </c>
      <c r="AG1125" s="10" t="str">
        <f t="shared" ca="1" si="577"/>
        <v/>
      </c>
      <c r="AH1125" s="11" t="str">
        <f t="shared" ca="1" si="578"/>
        <v/>
      </c>
      <c r="AI1125" s="11" t="str">
        <f t="shared" ca="1" si="579"/>
        <v/>
      </c>
      <c r="AJ1125" s="11" t="str">
        <f ca="1">IF(AH1125="","",IFERROR(VLOOKUP(VALUE(AH1125),'(辅)战斗时机表'!$A$4:$C$47,3,FALSE)&amp;IF(AI1125="","","("&amp;AI1125&amp;")"),"配置错误")&amp;IF(AK1125="",""," 或 "))</f>
        <v/>
      </c>
    </row>
    <row r="1126" spans="1:36" x14ac:dyDescent="0.15">
      <c r="A1126" s="9" t="str">
        <f t="shared" ca="1" si="555"/>
        <v/>
      </c>
      <c r="B1126" s="7" t="str">
        <f ca="1">IF(OFFSET(Buff!R$6,ROW()-6,0)="","",OFFSET(Buff!R$6,ROW()-6,0))</f>
        <v/>
      </c>
      <c r="C1126" s="7">
        <v>1</v>
      </c>
      <c r="D1126" s="7">
        <f t="shared" ca="1" si="556"/>
        <v>1</v>
      </c>
      <c r="E1126" s="10" t="str">
        <f t="shared" ca="1" si="557"/>
        <v/>
      </c>
      <c r="F1126" s="11" t="str">
        <f t="shared" ca="1" si="558"/>
        <v/>
      </c>
      <c r="G1126" s="11" t="str">
        <f t="shared" ca="1" si="559"/>
        <v/>
      </c>
      <c r="H1126" s="11" t="str">
        <f ca="1">IF(F1126="","",IFERROR(VLOOKUP(VALUE(F1126),'(辅)战斗时机表'!$A$4:$C$47,3,FALSE)&amp;IF(G1126="","","("&amp;G1126&amp;")"),"配置错误")&amp;IF(I1126="",""," 或 "))</f>
        <v/>
      </c>
      <c r="I1126" s="7" t="str">
        <f t="shared" ca="1" si="560"/>
        <v/>
      </c>
      <c r="J1126" s="7">
        <v>2</v>
      </c>
      <c r="K1126" s="7">
        <f t="shared" ca="1" si="561"/>
        <v>1</v>
      </c>
      <c r="L1126" s="10" t="str">
        <f t="shared" ca="1" si="562"/>
        <v/>
      </c>
      <c r="M1126" s="11" t="str">
        <f t="shared" ca="1" si="563"/>
        <v/>
      </c>
      <c r="N1126" s="11" t="str">
        <f t="shared" ca="1" si="564"/>
        <v/>
      </c>
      <c r="O1126" s="11" t="str">
        <f ca="1">IF(M1126="","",IFERROR(VLOOKUP(VALUE(M1126),'(辅)战斗时机表'!$A$4:$C$47,3,FALSE)&amp;IF(N1126="","","("&amp;N1126&amp;")"),"配置错误")&amp;IF(P1126="",""," 或 "))</f>
        <v/>
      </c>
      <c r="P1126" s="7" t="str">
        <f t="shared" ca="1" si="565"/>
        <v/>
      </c>
      <c r="Q1126" s="7">
        <v>3</v>
      </c>
      <c r="R1126" s="7">
        <f t="shared" ca="1" si="566"/>
        <v>1</v>
      </c>
      <c r="S1126" s="10" t="str">
        <f t="shared" ca="1" si="567"/>
        <v/>
      </c>
      <c r="T1126" s="11" t="str">
        <f t="shared" ca="1" si="568"/>
        <v/>
      </c>
      <c r="U1126" s="11" t="str">
        <f t="shared" ca="1" si="569"/>
        <v/>
      </c>
      <c r="V1126" s="11" t="str">
        <f ca="1">IF(T1126="","",IFERROR(VLOOKUP(VALUE(T1126),'(辅)战斗时机表'!$A$4:$C$47,3,FALSE)&amp;IF(U1126="","","("&amp;U1126&amp;")"),"配置错误")&amp;IF(W1126="",""," 或 "))</f>
        <v/>
      </c>
      <c r="W1126" s="7" t="str">
        <f t="shared" ca="1" si="570"/>
        <v/>
      </c>
      <c r="X1126" s="7">
        <v>4</v>
      </c>
      <c r="Y1126" s="7">
        <f t="shared" ca="1" si="571"/>
        <v>1</v>
      </c>
      <c r="Z1126" s="10" t="str">
        <f t="shared" ca="1" si="572"/>
        <v/>
      </c>
      <c r="AA1126" s="11" t="str">
        <f t="shared" ca="1" si="573"/>
        <v/>
      </c>
      <c r="AB1126" s="11" t="str">
        <f t="shared" ca="1" si="574"/>
        <v/>
      </c>
      <c r="AC1126" s="11" t="str">
        <f ca="1">IF(AA1126="","",IFERROR(VLOOKUP(VALUE(AA1126),'(辅)战斗时机表'!$A$4:$C$47,3,FALSE)&amp;IF(AB1126="","","("&amp;AB1126&amp;")"),"配置错误")&amp;IF(AD1126="",""," 或 "))</f>
        <v/>
      </c>
      <c r="AD1126" s="7" t="str">
        <f t="shared" ca="1" si="575"/>
        <v/>
      </c>
      <c r="AE1126" s="7">
        <v>5</v>
      </c>
      <c r="AF1126" s="7">
        <f t="shared" ca="1" si="576"/>
        <v>1</v>
      </c>
      <c r="AG1126" s="10" t="str">
        <f t="shared" ca="1" si="577"/>
        <v/>
      </c>
      <c r="AH1126" s="11" t="str">
        <f t="shared" ca="1" si="578"/>
        <v/>
      </c>
      <c r="AI1126" s="11" t="str">
        <f t="shared" ca="1" si="579"/>
        <v/>
      </c>
      <c r="AJ1126" s="11" t="str">
        <f ca="1">IF(AH1126="","",IFERROR(VLOOKUP(VALUE(AH1126),'(辅)战斗时机表'!$A$4:$C$47,3,FALSE)&amp;IF(AI1126="","","("&amp;AI1126&amp;")"),"配置错误")&amp;IF(AK1126="",""," 或 "))</f>
        <v/>
      </c>
    </row>
    <row r="1127" spans="1:36" x14ac:dyDescent="0.15">
      <c r="A1127" s="9" t="str">
        <f t="shared" ca="1" si="555"/>
        <v/>
      </c>
      <c r="B1127" s="7" t="str">
        <f ca="1">IF(OFFSET(Buff!R$6,ROW()-6,0)="","",OFFSET(Buff!R$6,ROW()-6,0))</f>
        <v/>
      </c>
      <c r="C1127" s="7">
        <v>1</v>
      </c>
      <c r="D1127" s="7">
        <f t="shared" ca="1" si="556"/>
        <v>1</v>
      </c>
      <c r="E1127" s="10" t="str">
        <f t="shared" ca="1" si="557"/>
        <v/>
      </c>
      <c r="F1127" s="11" t="str">
        <f t="shared" ca="1" si="558"/>
        <v/>
      </c>
      <c r="G1127" s="11" t="str">
        <f t="shared" ca="1" si="559"/>
        <v/>
      </c>
      <c r="H1127" s="11" t="str">
        <f ca="1">IF(F1127="","",IFERROR(VLOOKUP(VALUE(F1127),'(辅)战斗时机表'!$A$4:$C$47,3,FALSE)&amp;IF(G1127="","","("&amp;G1127&amp;")"),"配置错误")&amp;IF(I1127="",""," 或 "))</f>
        <v/>
      </c>
      <c r="I1127" s="7" t="str">
        <f t="shared" ca="1" si="560"/>
        <v/>
      </c>
      <c r="J1127" s="7">
        <v>2</v>
      </c>
      <c r="K1127" s="7">
        <f t="shared" ca="1" si="561"/>
        <v>1</v>
      </c>
      <c r="L1127" s="10" t="str">
        <f t="shared" ca="1" si="562"/>
        <v/>
      </c>
      <c r="M1127" s="11" t="str">
        <f t="shared" ca="1" si="563"/>
        <v/>
      </c>
      <c r="N1127" s="11" t="str">
        <f t="shared" ca="1" si="564"/>
        <v/>
      </c>
      <c r="O1127" s="11" t="str">
        <f ca="1">IF(M1127="","",IFERROR(VLOOKUP(VALUE(M1127),'(辅)战斗时机表'!$A$4:$C$47,3,FALSE)&amp;IF(N1127="","","("&amp;N1127&amp;")"),"配置错误")&amp;IF(P1127="",""," 或 "))</f>
        <v/>
      </c>
      <c r="P1127" s="7" t="str">
        <f t="shared" ca="1" si="565"/>
        <v/>
      </c>
      <c r="Q1127" s="7">
        <v>3</v>
      </c>
      <c r="R1127" s="7">
        <f t="shared" ca="1" si="566"/>
        <v>1</v>
      </c>
      <c r="S1127" s="10" t="str">
        <f t="shared" ca="1" si="567"/>
        <v/>
      </c>
      <c r="T1127" s="11" t="str">
        <f t="shared" ca="1" si="568"/>
        <v/>
      </c>
      <c r="U1127" s="11" t="str">
        <f t="shared" ca="1" si="569"/>
        <v/>
      </c>
      <c r="V1127" s="11" t="str">
        <f ca="1">IF(T1127="","",IFERROR(VLOOKUP(VALUE(T1127),'(辅)战斗时机表'!$A$4:$C$47,3,FALSE)&amp;IF(U1127="","","("&amp;U1127&amp;")"),"配置错误")&amp;IF(W1127="",""," 或 "))</f>
        <v/>
      </c>
      <c r="W1127" s="7" t="str">
        <f t="shared" ca="1" si="570"/>
        <v/>
      </c>
      <c r="X1127" s="7">
        <v>4</v>
      </c>
      <c r="Y1127" s="7">
        <f t="shared" ca="1" si="571"/>
        <v>1</v>
      </c>
      <c r="Z1127" s="10" t="str">
        <f t="shared" ca="1" si="572"/>
        <v/>
      </c>
      <c r="AA1127" s="11" t="str">
        <f t="shared" ca="1" si="573"/>
        <v/>
      </c>
      <c r="AB1127" s="11" t="str">
        <f t="shared" ca="1" si="574"/>
        <v/>
      </c>
      <c r="AC1127" s="11" t="str">
        <f ca="1">IF(AA1127="","",IFERROR(VLOOKUP(VALUE(AA1127),'(辅)战斗时机表'!$A$4:$C$47,3,FALSE)&amp;IF(AB1127="","","("&amp;AB1127&amp;")"),"配置错误")&amp;IF(AD1127="",""," 或 "))</f>
        <v/>
      </c>
      <c r="AD1127" s="7" t="str">
        <f t="shared" ca="1" si="575"/>
        <v/>
      </c>
      <c r="AE1127" s="7">
        <v>5</v>
      </c>
      <c r="AF1127" s="7">
        <f t="shared" ca="1" si="576"/>
        <v>1</v>
      </c>
      <c r="AG1127" s="10" t="str">
        <f t="shared" ca="1" si="577"/>
        <v/>
      </c>
      <c r="AH1127" s="11" t="str">
        <f t="shared" ca="1" si="578"/>
        <v/>
      </c>
      <c r="AI1127" s="11" t="str">
        <f t="shared" ca="1" si="579"/>
        <v/>
      </c>
      <c r="AJ1127" s="11" t="str">
        <f ca="1">IF(AH1127="","",IFERROR(VLOOKUP(VALUE(AH1127),'(辅)战斗时机表'!$A$4:$C$47,3,FALSE)&amp;IF(AI1127="","","("&amp;AI1127&amp;")"),"配置错误")&amp;IF(AK1127="",""," 或 "))</f>
        <v/>
      </c>
    </row>
    <row r="1128" spans="1:36" x14ac:dyDescent="0.15">
      <c r="A1128" s="9" t="str">
        <f t="shared" ca="1" si="555"/>
        <v/>
      </c>
      <c r="B1128" s="7" t="str">
        <f ca="1">IF(OFFSET(Buff!R$6,ROW()-6,0)="","",OFFSET(Buff!R$6,ROW()-6,0))</f>
        <v/>
      </c>
      <c r="C1128" s="7">
        <v>1</v>
      </c>
      <c r="D1128" s="7">
        <f t="shared" ca="1" si="556"/>
        <v>1</v>
      </c>
      <c r="E1128" s="10" t="str">
        <f t="shared" ca="1" si="557"/>
        <v/>
      </c>
      <c r="F1128" s="11" t="str">
        <f t="shared" ca="1" si="558"/>
        <v/>
      </c>
      <c r="G1128" s="11" t="str">
        <f t="shared" ca="1" si="559"/>
        <v/>
      </c>
      <c r="H1128" s="11" t="str">
        <f ca="1">IF(F1128="","",IFERROR(VLOOKUP(VALUE(F1128),'(辅)战斗时机表'!$A$4:$C$47,3,FALSE)&amp;IF(G1128="","","("&amp;G1128&amp;")"),"配置错误")&amp;IF(I1128="",""," 或 "))</f>
        <v/>
      </c>
      <c r="I1128" s="7" t="str">
        <f t="shared" ca="1" si="560"/>
        <v/>
      </c>
      <c r="J1128" s="7">
        <v>2</v>
      </c>
      <c r="K1128" s="7">
        <f t="shared" ca="1" si="561"/>
        <v>1</v>
      </c>
      <c r="L1128" s="10" t="str">
        <f t="shared" ca="1" si="562"/>
        <v/>
      </c>
      <c r="M1128" s="11" t="str">
        <f t="shared" ca="1" si="563"/>
        <v/>
      </c>
      <c r="N1128" s="11" t="str">
        <f t="shared" ca="1" si="564"/>
        <v/>
      </c>
      <c r="O1128" s="11" t="str">
        <f ca="1">IF(M1128="","",IFERROR(VLOOKUP(VALUE(M1128),'(辅)战斗时机表'!$A$4:$C$47,3,FALSE)&amp;IF(N1128="","","("&amp;N1128&amp;")"),"配置错误")&amp;IF(P1128="",""," 或 "))</f>
        <v/>
      </c>
      <c r="P1128" s="7" t="str">
        <f t="shared" ca="1" si="565"/>
        <v/>
      </c>
      <c r="Q1128" s="7">
        <v>3</v>
      </c>
      <c r="R1128" s="7">
        <f t="shared" ca="1" si="566"/>
        <v>1</v>
      </c>
      <c r="S1128" s="10" t="str">
        <f t="shared" ca="1" si="567"/>
        <v/>
      </c>
      <c r="T1128" s="11" t="str">
        <f t="shared" ca="1" si="568"/>
        <v/>
      </c>
      <c r="U1128" s="11" t="str">
        <f t="shared" ca="1" si="569"/>
        <v/>
      </c>
      <c r="V1128" s="11" t="str">
        <f ca="1">IF(T1128="","",IFERROR(VLOOKUP(VALUE(T1128),'(辅)战斗时机表'!$A$4:$C$47,3,FALSE)&amp;IF(U1128="","","("&amp;U1128&amp;")"),"配置错误")&amp;IF(W1128="",""," 或 "))</f>
        <v/>
      </c>
      <c r="W1128" s="7" t="str">
        <f t="shared" ca="1" si="570"/>
        <v/>
      </c>
      <c r="X1128" s="7">
        <v>4</v>
      </c>
      <c r="Y1128" s="7">
        <f t="shared" ca="1" si="571"/>
        <v>1</v>
      </c>
      <c r="Z1128" s="10" t="str">
        <f t="shared" ca="1" si="572"/>
        <v/>
      </c>
      <c r="AA1128" s="11" t="str">
        <f t="shared" ca="1" si="573"/>
        <v/>
      </c>
      <c r="AB1128" s="11" t="str">
        <f t="shared" ca="1" si="574"/>
        <v/>
      </c>
      <c r="AC1128" s="11" t="str">
        <f ca="1">IF(AA1128="","",IFERROR(VLOOKUP(VALUE(AA1128),'(辅)战斗时机表'!$A$4:$C$47,3,FALSE)&amp;IF(AB1128="","","("&amp;AB1128&amp;")"),"配置错误")&amp;IF(AD1128="",""," 或 "))</f>
        <v/>
      </c>
      <c r="AD1128" s="7" t="str">
        <f t="shared" ca="1" si="575"/>
        <v/>
      </c>
      <c r="AE1128" s="7">
        <v>5</v>
      </c>
      <c r="AF1128" s="7">
        <f t="shared" ca="1" si="576"/>
        <v>1</v>
      </c>
      <c r="AG1128" s="10" t="str">
        <f t="shared" ca="1" si="577"/>
        <v/>
      </c>
      <c r="AH1128" s="11" t="str">
        <f t="shared" ca="1" si="578"/>
        <v/>
      </c>
      <c r="AI1128" s="11" t="str">
        <f t="shared" ca="1" si="579"/>
        <v/>
      </c>
      <c r="AJ1128" s="11" t="str">
        <f ca="1">IF(AH1128="","",IFERROR(VLOOKUP(VALUE(AH1128),'(辅)战斗时机表'!$A$4:$C$47,3,FALSE)&amp;IF(AI1128="","","("&amp;AI1128&amp;")"),"配置错误")&amp;IF(AK1128="",""," 或 "))</f>
        <v/>
      </c>
    </row>
    <row r="1129" spans="1:36" x14ac:dyDescent="0.15">
      <c r="A1129" s="9" t="str">
        <f t="shared" ca="1" si="555"/>
        <v/>
      </c>
      <c r="B1129" s="7" t="str">
        <f ca="1">IF(OFFSET(Buff!R$6,ROW()-6,0)="","",OFFSET(Buff!R$6,ROW()-6,0))</f>
        <v/>
      </c>
      <c r="C1129" s="7">
        <v>1</v>
      </c>
      <c r="D1129" s="7">
        <f t="shared" ca="1" si="556"/>
        <v>1</v>
      </c>
      <c r="E1129" s="10" t="str">
        <f t="shared" ca="1" si="557"/>
        <v/>
      </c>
      <c r="F1129" s="11" t="str">
        <f t="shared" ca="1" si="558"/>
        <v/>
      </c>
      <c r="G1129" s="11" t="str">
        <f t="shared" ca="1" si="559"/>
        <v/>
      </c>
      <c r="H1129" s="11" t="str">
        <f ca="1">IF(F1129="","",IFERROR(VLOOKUP(VALUE(F1129),'(辅)战斗时机表'!$A$4:$C$47,3,FALSE)&amp;IF(G1129="","","("&amp;G1129&amp;")"),"配置错误")&amp;IF(I1129="",""," 或 "))</f>
        <v/>
      </c>
      <c r="I1129" s="7" t="str">
        <f t="shared" ca="1" si="560"/>
        <v/>
      </c>
      <c r="J1129" s="7">
        <v>2</v>
      </c>
      <c r="K1129" s="7">
        <f t="shared" ca="1" si="561"/>
        <v>1</v>
      </c>
      <c r="L1129" s="10" t="str">
        <f t="shared" ca="1" si="562"/>
        <v/>
      </c>
      <c r="M1129" s="11" t="str">
        <f t="shared" ca="1" si="563"/>
        <v/>
      </c>
      <c r="N1129" s="11" t="str">
        <f t="shared" ca="1" si="564"/>
        <v/>
      </c>
      <c r="O1129" s="11" t="str">
        <f ca="1">IF(M1129="","",IFERROR(VLOOKUP(VALUE(M1129),'(辅)战斗时机表'!$A$4:$C$47,3,FALSE)&amp;IF(N1129="","","("&amp;N1129&amp;")"),"配置错误")&amp;IF(P1129="",""," 或 "))</f>
        <v/>
      </c>
      <c r="P1129" s="7" t="str">
        <f t="shared" ca="1" si="565"/>
        <v/>
      </c>
      <c r="Q1129" s="7">
        <v>3</v>
      </c>
      <c r="R1129" s="7">
        <f t="shared" ca="1" si="566"/>
        <v>1</v>
      </c>
      <c r="S1129" s="10" t="str">
        <f t="shared" ca="1" si="567"/>
        <v/>
      </c>
      <c r="T1129" s="11" t="str">
        <f t="shared" ca="1" si="568"/>
        <v/>
      </c>
      <c r="U1129" s="11" t="str">
        <f t="shared" ca="1" si="569"/>
        <v/>
      </c>
      <c r="V1129" s="11" t="str">
        <f ca="1">IF(T1129="","",IFERROR(VLOOKUP(VALUE(T1129),'(辅)战斗时机表'!$A$4:$C$47,3,FALSE)&amp;IF(U1129="","","("&amp;U1129&amp;")"),"配置错误")&amp;IF(W1129="",""," 或 "))</f>
        <v/>
      </c>
      <c r="W1129" s="7" t="str">
        <f t="shared" ca="1" si="570"/>
        <v/>
      </c>
      <c r="X1129" s="7">
        <v>4</v>
      </c>
      <c r="Y1129" s="7">
        <f t="shared" ca="1" si="571"/>
        <v>1</v>
      </c>
      <c r="Z1129" s="10" t="str">
        <f t="shared" ca="1" si="572"/>
        <v/>
      </c>
      <c r="AA1129" s="11" t="str">
        <f t="shared" ca="1" si="573"/>
        <v/>
      </c>
      <c r="AB1129" s="11" t="str">
        <f t="shared" ca="1" si="574"/>
        <v/>
      </c>
      <c r="AC1129" s="11" t="str">
        <f ca="1">IF(AA1129="","",IFERROR(VLOOKUP(VALUE(AA1129),'(辅)战斗时机表'!$A$4:$C$47,3,FALSE)&amp;IF(AB1129="","","("&amp;AB1129&amp;")"),"配置错误")&amp;IF(AD1129="",""," 或 "))</f>
        <v/>
      </c>
      <c r="AD1129" s="7" t="str">
        <f t="shared" ca="1" si="575"/>
        <v/>
      </c>
      <c r="AE1129" s="7">
        <v>5</v>
      </c>
      <c r="AF1129" s="7">
        <f t="shared" ca="1" si="576"/>
        <v>1</v>
      </c>
      <c r="AG1129" s="10" t="str">
        <f t="shared" ca="1" si="577"/>
        <v/>
      </c>
      <c r="AH1129" s="11" t="str">
        <f t="shared" ca="1" si="578"/>
        <v/>
      </c>
      <c r="AI1129" s="11" t="str">
        <f t="shared" ca="1" si="579"/>
        <v/>
      </c>
      <c r="AJ1129" s="11" t="str">
        <f ca="1">IF(AH1129="","",IFERROR(VLOOKUP(VALUE(AH1129),'(辅)战斗时机表'!$A$4:$C$47,3,FALSE)&amp;IF(AI1129="","","("&amp;AI1129&amp;")"),"配置错误")&amp;IF(AK1129="",""," 或 "))</f>
        <v/>
      </c>
    </row>
    <row r="1130" spans="1:36" x14ac:dyDescent="0.15">
      <c r="A1130" s="9" t="str">
        <f t="shared" ca="1" si="555"/>
        <v/>
      </c>
      <c r="B1130" s="7" t="str">
        <f ca="1">IF(OFFSET(Buff!R$6,ROW()-6,0)="","",OFFSET(Buff!R$6,ROW()-6,0))</f>
        <v/>
      </c>
      <c r="C1130" s="7">
        <v>1</v>
      </c>
      <c r="D1130" s="7">
        <f t="shared" ca="1" si="556"/>
        <v>1</v>
      </c>
      <c r="E1130" s="10" t="str">
        <f t="shared" ca="1" si="557"/>
        <v/>
      </c>
      <c r="F1130" s="11" t="str">
        <f t="shared" ca="1" si="558"/>
        <v/>
      </c>
      <c r="G1130" s="11" t="str">
        <f t="shared" ca="1" si="559"/>
        <v/>
      </c>
      <c r="H1130" s="11" t="str">
        <f ca="1">IF(F1130="","",IFERROR(VLOOKUP(VALUE(F1130),'(辅)战斗时机表'!$A$4:$C$47,3,FALSE)&amp;IF(G1130="","","("&amp;G1130&amp;")"),"配置错误")&amp;IF(I1130="",""," 或 "))</f>
        <v/>
      </c>
      <c r="I1130" s="7" t="str">
        <f t="shared" ca="1" si="560"/>
        <v/>
      </c>
      <c r="J1130" s="7">
        <v>2</v>
      </c>
      <c r="K1130" s="7">
        <f t="shared" ca="1" si="561"/>
        <v>1</v>
      </c>
      <c r="L1130" s="10" t="str">
        <f t="shared" ca="1" si="562"/>
        <v/>
      </c>
      <c r="M1130" s="11" t="str">
        <f t="shared" ca="1" si="563"/>
        <v/>
      </c>
      <c r="N1130" s="11" t="str">
        <f t="shared" ca="1" si="564"/>
        <v/>
      </c>
      <c r="O1130" s="11" t="str">
        <f ca="1">IF(M1130="","",IFERROR(VLOOKUP(VALUE(M1130),'(辅)战斗时机表'!$A$4:$C$47,3,FALSE)&amp;IF(N1130="","","("&amp;N1130&amp;")"),"配置错误")&amp;IF(P1130="",""," 或 "))</f>
        <v/>
      </c>
      <c r="P1130" s="7" t="str">
        <f t="shared" ca="1" si="565"/>
        <v/>
      </c>
      <c r="Q1130" s="7">
        <v>3</v>
      </c>
      <c r="R1130" s="7">
        <f t="shared" ca="1" si="566"/>
        <v>1</v>
      </c>
      <c r="S1130" s="10" t="str">
        <f t="shared" ca="1" si="567"/>
        <v/>
      </c>
      <c r="T1130" s="11" t="str">
        <f t="shared" ca="1" si="568"/>
        <v/>
      </c>
      <c r="U1130" s="11" t="str">
        <f t="shared" ca="1" si="569"/>
        <v/>
      </c>
      <c r="V1130" s="11" t="str">
        <f ca="1">IF(T1130="","",IFERROR(VLOOKUP(VALUE(T1130),'(辅)战斗时机表'!$A$4:$C$47,3,FALSE)&amp;IF(U1130="","","("&amp;U1130&amp;")"),"配置错误")&amp;IF(W1130="",""," 或 "))</f>
        <v/>
      </c>
      <c r="W1130" s="7" t="str">
        <f t="shared" ca="1" si="570"/>
        <v/>
      </c>
      <c r="X1130" s="7">
        <v>4</v>
      </c>
      <c r="Y1130" s="7">
        <f t="shared" ca="1" si="571"/>
        <v>1</v>
      </c>
      <c r="Z1130" s="10" t="str">
        <f t="shared" ca="1" si="572"/>
        <v/>
      </c>
      <c r="AA1130" s="11" t="str">
        <f t="shared" ca="1" si="573"/>
        <v/>
      </c>
      <c r="AB1130" s="11" t="str">
        <f t="shared" ca="1" si="574"/>
        <v/>
      </c>
      <c r="AC1130" s="11" t="str">
        <f ca="1">IF(AA1130="","",IFERROR(VLOOKUP(VALUE(AA1130),'(辅)战斗时机表'!$A$4:$C$47,3,FALSE)&amp;IF(AB1130="","","("&amp;AB1130&amp;")"),"配置错误")&amp;IF(AD1130="",""," 或 "))</f>
        <v/>
      </c>
      <c r="AD1130" s="7" t="str">
        <f t="shared" ca="1" si="575"/>
        <v/>
      </c>
      <c r="AE1130" s="7">
        <v>5</v>
      </c>
      <c r="AF1130" s="7">
        <f t="shared" ca="1" si="576"/>
        <v>1</v>
      </c>
      <c r="AG1130" s="10" t="str">
        <f t="shared" ca="1" si="577"/>
        <v/>
      </c>
      <c r="AH1130" s="11" t="str">
        <f t="shared" ca="1" si="578"/>
        <v/>
      </c>
      <c r="AI1130" s="11" t="str">
        <f t="shared" ca="1" si="579"/>
        <v/>
      </c>
      <c r="AJ1130" s="11" t="str">
        <f ca="1">IF(AH1130="","",IFERROR(VLOOKUP(VALUE(AH1130),'(辅)战斗时机表'!$A$4:$C$47,3,FALSE)&amp;IF(AI1130="","","("&amp;AI1130&amp;")"),"配置错误")&amp;IF(AK1130="",""," 或 "))</f>
        <v/>
      </c>
    </row>
    <row r="1131" spans="1:36" x14ac:dyDescent="0.15">
      <c r="A1131" s="9" t="str">
        <f t="shared" ca="1" si="555"/>
        <v/>
      </c>
      <c r="B1131" s="7" t="str">
        <f ca="1">IF(OFFSET(Buff!R$6,ROW()-6,0)="","",OFFSET(Buff!R$6,ROW()-6,0))</f>
        <v/>
      </c>
      <c r="C1131" s="7">
        <v>1</v>
      </c>
      <c r="D1131" s="7">
        <f t="shared" ca="1" si="556"/>
        <v>1</v>
      </c>
      <c r="E1131" s="10" t="str">
        <f t="shared" ca="1" si="557"/>
        <v/>
      </c>
      <c r="F1131" s="11" t="str">
        <f t="shared" ca="1" si="558"/>
        <v/>
      </c>
      <c r="G1131" s="11" t="str">
        <f t="shared" ca="1" si="559"/>
        <v/>
      </c>
      <c r="H1131" s="11" t="str">
        <f ca="1">IF(F1131="","",IFERROR(VLOOKUP(VALUE(F1131),'(辅)战斗时机表'!$A$4:$C$47,3,FALSE)&amp;IF(G1131="","","("&amp;G1131&amp;")"),"配置错误")&amp;IF(I1131="",""," 或 "))</f>
        <v/>
      </c>
      <c r="I1131" s="7" t="str">
        <f t="shared" ca="1" si="560"/>
        <v/>
      </c>
      <c r="J1131" s="7">
        <v>2</v>
      </c>
      <c r="K1131" s="7">
        <f t="shared" ca="1" si="561"/>
        <v>1</v>
      </c>
      <c r="L1131" s="10" t="str">
        <f t="shared" ca="1" si="562"/>
        <v/>
      </c>
      <c r="M1131" s="11" t="str">
        <f t="shared" ca="1" si="563"/>
        <v/>
      </c>
      <c r="N1131" s="11" t="str">
        <f t="shared" ca="1" si="564"/>
        <v/>
      </c>
      <c r="O1131" s="11" t="str">
        <f ca="1">IF(M1131="","",IFERROR(VLOOKUP(VALUE(M1131),'(辅)战斗时机表'!$A$4:$C$47,3,FALSE)&amp;IF(N1131="","","("&amp;N1131&amp;")"),"配置错误")&amp;IF(P1131="",""," 或 "))</f>
        <v/>
      </c>
      <c r="P1131" s="7" t="str">
        <f t="shared" ca="1" si="565"/>
        <v/>
      </c>
      <c r="Q1131" s="7">
        <v>3</v>
      </c>
      <c r="R1131" s="7">
        <f t="shared" ca="1" si="566"/>
        <v>1</v>
      </c>
      <c r="S1131" s="10" t="str">
        <f t="shared" ca="1" si="567"/>
        <v/>
      </c>
      <c r="T1131" s="11" t="str">
        <f t="shared" ca="1" si="568"/>
        <v/>
      </c>
      <c r="U1131" s="11" t="str">
        <f t="shared" ca="1" si="569"/>
        <v/>
      </c>
      <c r="V1131" s="11" t="str">
        <f ca="1">IF(T1131="","",IFERROR(VLOOKUP(VALUE(T1131),'(辅)战斗时机表'!$A$4:$C$47,3,FALSE)&amp;IF(U1131="","","("&amp;U1131&amp;")"),"配置错误")&amp;IF(W1131="",""," 或 "))</f>
        <v/>
      </c>
      <c r="W1131" s="7" t="str">
        <f t="shared" ca="1" si="570"/>
        <v/>
      </c>
      <c r="X1131" s="7">
        <v>4</v>
      </c>
      <c r="Y1131" s="7">
        <f t="shared" ca="1" si="571"/>
        <v>1</v>
      </c>
      <c r="Z1131" s="10" t="str">
        <f t="shared" ca="1" si="572"/>
        <v/>
      </c>
      <c r="AA1131" s="11" t="str">
        <f t="shared" ca="1" si="573"/>
        <v/>
      </c>
      <c r="AB1131" s="11" t="str">
        <f t="shared" ca="1" si="574"/>
        <v/>
      </c>
      <c r="AC1131" s="11" t="str">
        <f ca="1">IF(AA1131="","",IFERROR(VLOOKUP(VALUE(AA1131),'(辅)战斗时机表'!$A$4:$C$47,3,FALSE)&amp;IF(AB1131="","","("&amp;AB1131&amp;")"),"配置错误")&amp;IF(AD1131="",""," 或 "))</f>
        <v/>
      </c>
      <c r="AD1131" s="7" t="str">
        <f t="shared" ca="1" si="575"/>
        <v/>
      </c>
      <c r="AE1131" s="7">
        <v>5</v>
      </c>
      <c r="AF1131" s="7">
        <f t="shared" ca="1" si="576"/>
        <v>1</v>
      </c>
      <c r="AG1131" s="10" t="str">
        <f t="shared" ca="1" si="577"/>
        <v/>
      </c>
      <c r="AH1131" s="11" t="str">
        <f t="shared" ca="1" si="578"/>
        <v/>
      </c>
      <c r="AI1131" s="11" t="str">
        <f t="shared" ca="1" si="579"/>
        <v/>
      </c>
      <c r="AJ1131" s="11" t="str">
        <f ca="1">IF(AH1131="","",IFERROR(VLOOKUP(VALUE(AH1131),'(辅)战斗时机表'!$A$4:$C$47,3,FALSE)&amp;IF(AI1131="","","("&amp;AI1131&amp;")"),"配置错误")&amp;IF(AK1131="",""," 或 "))</f>
        <v/>
      </c>
    </row>
    <row r="1132" spans="1:36" x14ac:dyDescent="0.15">
      <c r="A1132" s="9" t="str">
        <f t="shared" ca="1" si="555"/>
        <v/>
      </c>
      <c r="B1132" s="7" t="str">
        <f ca="1">IF(OFFSET(Buff!R$6,ROW()-6,0)="","",OFFSET(Buff!R$6,ROW()-6,0))</f>
        <v/>
      </c>
      <c r="C1132" s="7">
        <v>1</v>
      </c>
      <c r="D1132" s="7">
        <f t="shared" ca="1" si="556"/>
        <v>1</v>
      </c>
      <c r="E1132" s="10" t="str">
        <f t="shared" ca="1" si="557"/>
        <v/>
      </c>
      <c r="F1132" s="11" t="str">
        <f t="shared" ca="1" si="558"/>
        <v/>
      </c>
      <c r="G1132" s="11" t="str">
        <f t="shared" ca="1" si="559"/>
        <v/>
      </c>
      <c r="H1132" s="11" t="str">
        <f ca="1">IF(F1132="","",IFERROR(VLOOKUP(VALUE(F1132),'(辅)战斗时机表'!$A$4:$C$47,3,FALSE)&amp;IF(G1132="","","("&amp;G1132&amp;")"),"配置错误")&amp;IF(I1132="",""," 或 "))</f>
        <v/>
      </c>
      <c r="I1132" s="7" t="str">
        <f t="shared" ca="1" si="560"/>
        <v/>
      </c>
      <c r="J1132" s="7">
        <v>2</v>
      </c>
      <c r="K1132" s="7">
        <f t="shared" ca="1" si="561"/>
        <v>1</v>
      </c>
      <c r="L1132" s="10" t="str">
        <f t="shared" ca="1" si="562"/>
        <v/>
      </c>
      <c r="M1132" s="11" t="str">
        <f t="shared" ca="1" si="563"/>
        <v/>
      </c>
      <c r="N1132" s="11" t="str">
        <f t="shared" ca="1" si="564"/>
        <v/>
      </c>
      <c r="O1132" s="11" t="str">
        <f ca="1">IF(M1132="","",IFERROR(VLOOKUP(VALUE(M1132),'(辅)战斗时机表'!$A$4:$C$47,3,FALSE)&amp;IF(N1132="","","("&amp;N1132&amp;")"),"配置错误")&amp;IF(P1132="",""," 或 "))</f>
        <v/>
      </c>
      <c r="P1132" s="7" t="str">
        <f t="shared" ca="1" si="565"/>
        <v/>
      </c>
      <c r="Q1132" s="7">
        <v>3</v>
      </c>
      <c r="R1132" s="7">
        <f t="shared" ca="1" si="566"/>
        <v>1</v>
      </c>
      <c r="S1132" s="10" t="str">
        <f t="shared" ca="1" si="567"/>
        <v/>
      </c>
      <c r="T1132" s="11" t="str">
        <f t="shared" ca="1" si="568"/>
        <v/>
      </c>
      <c r="U1132" s="11" t="str">
        <f t="shared" ca="1" si="569"/>
        <v/>
      </c>
      <c r="V1132" s="11" t="str">
        <f ca="1">IF(T1132="","",IFERROR(VLOOKUP(VALUE(T1132),'(辅)战斗时机表'!$A$4:$C$47,3,FALSE)&amp;IF(U1132="","","("&amp;U1132&amp;")"),"配置错误")&amp;IF(W1132="",""," 或 "))</f>
        <v/>
      </c>
      <c r="W1132" s="7" t="str">
        <f t="shared" ca="1" si="570"/>
        <v/>
      </c>
      <c r="X1132" s="7">
        <v>4</v>
      </c>
      <c r="Y1132" s="7">
        <f t="shared" ca="1" si="571"/>
        <v>1</v>
      </c>
      <c r="Z1132" s="10" t="str">
        <f t="shared" ca="1" si="572"/>
        <v/>
      </c>
      <c r="AA1132" s="11" t="str">
        <f t="shared" ca="1" si="573"/>
        <v/>
      </c>
      <c r="AB1132" s="11" t="str">
        <f t="shared" ca="1" si="574"/>
        <v/>
      </c>
      <c r="AC1132" s="11" t="str">
        <f ca="1">IF(AA1132="","",IFERROR(VLOOKUP(VALUE(AA1132),'(辅)战斗时机表'!$A$4:$C$47,3,FALSE)&amp;IF(AB1132="","","("&amp;AB1132&amp;")"),"配置错误")&amp;IF(AD1132="",""," 或 "))</f>
        <v/>
      </c>
      <c r="AD1132" s="7" t="str">
        <f t="shared" ca="1" si="575"/>
        <v/>
      </c>
      <c r="AE1132" s="7">
        <v>5</v>
      </c>
      <c r="AF1132" s="7">
        <f t="shared" ca="1" si="576"/>
        <v>1</v>
      </c>
      <c r="AG1132" s="10" t="str">
        <f t="shared" ca="1" si="577"/>
        <v/>
      </c>
      <c r="AH1132" s="11" t="str">
        <f t="shared" ca="1" si="578"/>
        <v/>
      </c>
      <c r="AI1132" s="11" t="str">
        <f t="shared" ca="1" si="579"/>
        <v/>
      </c>
      <c r="AJ1132" s="11" t="str">
        <f ca="1">IF(AH1132="","",IFERROR(VLOOKUP(VALUE(AH1132),'(辅)战斗时机表'!$A$4:$C$47,3,FALSE)&amp;IF(AI1132="","","("&amp;AI1132&amp;")"),"配置错误")&amp;IF(AK1132="",""," 或 "))</f>
        <v/>
      </c>
    </row>
    <row r="1133" spans="1:36" x14ac:dyDescent="0.15">
      <c r="A1133" s="9" t="str">
        <f t="shared" ca="1" si="555"/>
        <v/>
      </c>
      <c r="B1133" s="7" t="str">
        <f ca="1">IF(OFFSET(Buff!R$6,ROW()-6,0)="","",OFFSET(Buff!R$6,ROW()-6,0))</f>
        <v/>
      </c>
      <c r="C1133" s="7">
        <v>1</v>
      </c>
      <c r="D1133" s="7">
        <f t="shared" ca="1" si="556"/>
        <v>1</v>
      </c>
      <c r="E1133" s="10" t="str">
        <f t="shared" ca="1" si="557"/>
        <v/>
      </c>
      <c r="F1133" s="11" t="str">
        <f t="shared" ca="1" si="558"/>
        <v/>
      </c>
      <c r="G1133" s="11" t="str">
        <f t="shared" ca="1" si="559"/>
        <v/>
      </c>
      <c r="H1133" s="11" t="str">
        <f ca="1">IF(F1133="","",IFERROR(VLOOKUP(VALUE(F1133),'(辅)战斗时机表'!$A$4:$C$47,3,FALSE)&amp;IF(G1133="","","("&amp;G1133&amp;")"),"配置错误")&amp;IF(I1133="",""," 或 "))</f>
        <v/>
      </c>
      <c r="I1133" s="7" t="str">
        <f t="shared" ca="1" si="560"/>
        <v/>
      </c>
      <c r="J1133" s="7">
        <v>2</v>
      </c>
      <c r="K1133" s="7">
        <f t="shared" ca="1" si="561"/>
        <v>1</v>
      </c>
      <c r="L1133" s="10" t="str">
        <f t="shared" ca="1" si="562"/>
        <v/>
      </c>
      <c r="M1133" s="11" t="str">
        <f t="shared" ca="1" si="563"/>
        <v/>
      </c>
      <c r="N1133" s="11" t="str">
        <f t="shared" ca="1" si="564"/>
        <v/>
      </c>
      <c r="O1133" s="11" t="str">
        <f ca="1">IF(M1133="","",IFERROR(VLOOKUP(VALUE(M1133),'(辅)战斗时机表'!$A$4:$C$47,3,FALSE)&amp;IF(N1133="","","("&amp;N1133&amp;")"),"配置错误")&amp;IF(P1133="",""," 或 "))</f>
        <v/>
      </c>
      <c r="P1133" s="7" t="str">
        <f t="shared" ca="1" si="565"/>
        <v/>
      </c>
      <c r="Q1133" s="7">
        <v>3</v>
      </c>
      <c r="R1133" s="7">
        <f t="shared" ca="1" si="566"/>
        <v>1</v>
      </c>
      <c r="S1133" s="10" t="str">
        <f t="shared" ca="1" si="567"/>
        <v/>
      </c>
      <c r="T1133" s="11" t="str">
        <f t="shared" ca="1" si="568"/>
        <v/>
      </c>
      <c r="U1133" s="11" t="str">
        <f t="shared" ca="1" si="569"/>
        <v/>
      </c>
      <c r="V1133" s="11" t="str">
        <f ca="1">IF(T1133="","",IFERROR(VLOOKUP(VALUE(T1133),'(辅)战斗时机表'!$A$4:$C$47,3,FALSE)&amp;IF(U1133="","","("&amp;U1133&amp;")"),"配置错误")&amp;IF(W1133="",""," 或 "))</f>
        <v/>
      </c>
      <c r="W1133" s="7" t="str">
        <f t="shared" ca="1" si="570"/>
        <v/>
      </c>
      <c r="X1133" s="7">
        <v>4</v>
      </c>
      <c r="Y1133" s="7">
        <f t="shared" ca="1" si="571"/>
        <v>1</v>
      </c>
      <c r="Z1133" s="10" t="str">
        <f t="shared" ca="1" si="572"/>
        <v/>
      </c>
      <c r="AA1133" s="11" t="str">
        <f t="shared" ca="1" si="573"/>
        <v/>
      </c>
      <c r="AB1133" s="11" t="str">
        <f t="shared" ca="1" si="574"/>
        <v/>
      </c>
      <c r="AC1133" s="11" t="str">
        <f ca="1">IF(AA1133="","",IFERROR(VLOOKUP(VALUE(AA1133),'(辅)战斗时机表'!$A$4:$C$47,3,FALSE)&amp;IF(AB1133="","","("&amp;AB1133&amp;")"),"配置错误")&amp;IF(AD1133="",""," 或 "))</f>
        <v/>
      </c>
      <c r="AD1133" s="7" t="str">
        <f t="shared" ca="1" si="575"/>
        <v/>
      </c>
      <c r="AE1133" s="7">
        <v>5</v>
      </c>
      <c r="AF1133" s="7">
        <f t="shared" ca="1" si="576"/>
        <v>1</v>
      </c>
      <c r="AG1133" s="10" t="str">
        <f t="shared" ca="1" si="577"/>
        <v/>
      </c>
      <c r="AH1133" s="11" t="str">
        <f t="shared" ca="1" si="578"/>
        <v/>
      </c>
      <c r="AI1133" s="11" t="str">
        <f t="shared" ca="1" si="579"/>
        <v/>
      </c>
      <c r="AJ1133" s="11" t="str">
        <f ca="1">IF(AH1133="","",IFERROR(VLOOKUP(VALUE(AH1133),'(辅)战斗时机表'!$A$4:$C$47,3,FALSE)&amp;IF(AI1133="","","("&amp;AI1133&amp;")"),"配置错误")&amp;IF(AK1133="",""," 或 "))</f>
        <v/>
      </c>
    </row>
    <row r="1134" spans="1:36" x14ac:dyDescent="0.15">
      <c r="A1134" s="9" t="str">
        <f t="shared" ca="1" si="555"/>
        <v/>
      </c>
      <c r="B1134" s="7" t="str">
        <f ca="1">IF(OFFSET(Buff!R$6,ROW()-6,0)="","",OFFSET(Buff!R$6,ROW()-6,0))</f>
        <v/>
      </c>
      <c r="C1134" s="7">
        <v>1</v>
      </c>
      <c r="D1134" s="7">
        <f t="shared" ca="1" si="556"/>
        <v>1</v>
      </c>
      <c r="E1134" s="10" t="str">
        <f t="shared" ca="1" si="557"/>
        <v/>
      </c>
      <c r="F1134" s="11" t="str">
        <f t="shared" ca="1" si="558"/>
        <v/>
      </c>
      <c r="G1134" s="11" t="str">
        <f t="shared" ca="1" si="559"/>
        <v/>
      </c>
      <c r="H1134" s="11" t="str">
        <f ca="1">IF(F1134="","",IFERROR(VLOOKUP(VALUE(F1134),'(辅)战斗时机表'!$A$4:$C$47,3,FALSE)&amp;IF(G1134="","","("&amp;G1134&amp;")"),"配置错误")&amp;IF(I1134="",""," 或 "))</f>
        <v/>
      </c>
      <c r="I1134" s="7" t="str">
        <f t="shared" ca="1" si="560"/>
        <v/>
      </c>
      <c r="J1134" s="7">
        <v>2</v>
      </c>
      <c r="K1134" s="7">
        <f t="shared" ca="1" si="561"/>
        <v>1</v>
      </c>
      <c r="L1134" s="10" t="str">
        <f t="shared" ca="1" si="562"/>
        <v/>
      </c>
      <c r="M1134" s="11" t="str">
        <f t="shared" ca="1" si="563"/>
        <v/>
      </c>
      <c r="N1134" s="11" t="str">
        <f t="shared" ca="1" si="564"/>
        <v/>
      </c>
      <c r="O1134" s="11" t="str">
        <f ca="1">IF(M1134="","",IFERROR(VLOOKUP(VALUE(M1134),'(辅)战斗时机表'!$A$4:$C$47,3,FALSE)&amp;IF(N1134="","","("&amp;N1134&amp;")"),"配置错误")&amp;IF(P1134="",""," 或 "))</f>
        <v/>
      </c>
      <c r="P1134" s="7" t="str">
        <f t="shared" ca="1" si="565"/>
        <v/>
      </c>
      <c r="Q1134" s="7">
        <v>3</v>
      </c>
      <c r="R1134" s="7">
        <f t="shared" ca="1" si="566"/>
        <v>1</v>
      </c>
      <c r="S1134" s="10" t="str">
        <f t="shared" ca="1" si="567"/>
        <v/>
      </c>
      <c r="T1134" s="11" t="str">
        <f t="shared" ca="1" si="568"/>
        <v/>
      </c>
      <c r="U1134" s="11" t="str">
        <f t="shared" ca="1" si="569"/>
        <v/>
      </c>
      <c r="V1134" s="11" t="str">
        <f ca="1">IF(T1134="","",IFERROR(VLOOKUP(VALUE(T1134),'(辅)战斗时机表'!$A$4:$C$47,3,FALSE)&amp;IF(U1134="","","("&amp;U1134&amp;")"),"配置错误")&amp;IF(W1134="",""," 或 "))</f>
        <v/>
      </c>
      <c r="W1134" s="7" t="str">
        <f t="shared" ca="1" si="570"/>
        <v/>
      </c>
      <c r="X1134" s="7">
        <v>4</v>
      </c>
      <c r="Y1134" s="7">
        <f t="shared" ca="1" si="571"/>
        <v>1</v>
      </c>
      <c r="Z1134" s="10" t="str">
        <f t="shared" ca="1" si="572"/>
        <v/>
      </c>
      <c r="AA1134" s="11" t="str">
        <f t="shared" ca="1" si="573"/>
        <v/>
      </c>
      <c r="AB1134" s="11" t="str">
        <f t="shared" ca="1" si="574"/>
        <v/>
      </c>
      <c r="AC1134" s="11" t="str">
        <f ca="1">IF(AA1134="","",IFERROR(VLOOKUP(VALUE(AA1134),'(辅)战斗时机表'!$A$4:$C$47,3,FALSE)&amp;IF(AB1134="","","("&amp;AB1134&amp;")"),"配置错误")&amp;IF(AD1134="",""," 或 "))</f>
        <v/>
      </c>
      <c r="AD1134" s="7" t="str">
        <f t="shared" ca="1" si="575"/>
        <v/>
      </c>
      <c r="AE1134" s="7">
        <v>5</v>
      </c>
      <c r="AF1134" s="7">
        <f t="shared" ca="1" si="576"/>
        <v>1</v>
      </c>
      <c r="AG1134" s="10" t="str">
        <f t="shared" ca="1" si="577"/>
        <v/>
      </c>
      <c r="AH1134" s="11" t="str">
        <f t="shared" ca="1" si="578"/>
        <v/>
      </c>
      <c r="AI1134" s="11" t="str">
        <f t="shared" ca="1" si="579"/>
        <v/>
      </c>
      <c r="AJ1134" s="11" t="str">
        <f ca="1">IF(AH1134="","",IFERROR(VLOOKUP(VALUE(AH1134),'(辅)战斗时机表'!$A$4:$C$47,3,FALSE)&amp;IF(AI1134="","","("&amp;AI1134&amp;")"),"配置错误")&amp;IF(AK1134="",""," 或 "))</f>
        <v/>
      </c>
    </row>
    <row r="1135" spans="1:36" x14ac:dyDescent="0.15">
      <c r="A1135" s="9" t="str">
        <f t="shared" ca="1" si="555"/>
        <v/>
      </c>
      <c r="B1135" s="7" t="str">
        <f ca="1">IF(OFFSET(Buff!R$6,ROW()-6,0)="","",OFFSET(Buff!R$6,ROW()-6,0))</f>
        <v/>
      </c>
      <c r="C1135" s="7">
        <v>1</v>
      </c>
      <c r="D1135" s="7">
        <f t="shared" ca="1" si="556"/>
        <v>1</v>
      </c>
      <c r="E1135" s="10" t="str">
        <f t="shared" ca="1" si="557"/>
        <v/>
      </c>
      <c r="F1135" s="11" t="str">
        <f t="shared" ca="1" si="558"/>
        <v/>
      </c>
      <c r="G1135" s="11" t="str">
        <f t="shared" ca="1" si="559"/>
        <v/>
      </c>
      <c r="H1135" s="11" t="str">
        <f ca="1">IF(F1135="","",IFERROR(VLOOKUP(VALUE(F1135),'(辅)战斗时机表'!$A$4:$C$47,3,FALSE)&amp;IF(G1135="","","("&amp;G1135&amp;")"),"配置错误")&amp;IF(I1135="",""," 或 "))</f>
        <v/>
      </c>
      <c r="I1135" s="7" t="str">
        <f t="shared" ca="1" si="560"/>
        <v/>
      </c>
      <c r="J1135" s="7">
        <v>2</v>
      </c>
      <c r="K1135" s="7">
        <f t="shared" ca="1" si="561"/>
        <v>1</v>
      </c>
      <c r="L1135" s="10" t="str">
        <f t="shared" ca="1" si="562"/>
        <v/>
      </c>
      <c r="M1135" s="11" t="str">
        <f t="shared" ca="1" si="563"/>
        <v/>
      </c>
      <c r="N1135" s="11" t="str">
        <f t="shared" ca="1" si="564"/>
        <v/>
      </c>
      <c r="O1135" s="11" t="str">
        <f ca="1">IF(M1135="","",IFERROR(VLOOKUP(VALUE(M1135),'(辅)战斗时机表'!$A$4:$C$47,3,FALSE)&amp;IF(N1135="","","("&amp;N1135&amp;")"),"配置错误")&amp;IF(P1135="",""," 或 "))</f>
        <v/>
      </c>
      <c r="P1135" s="7" t="str">
        <f t="shared" ca="1" si="565"/>
        <v/>
      </c>
      <c r="Q1135" s="7">
        <v>3</v>
      </c>
      <c r="R1135" s="7">
        <f t="shared" ca="1" si="566"/>
        <v>1</v>
      </c>
      <c r="S1135" s="10" t="str">
        <f t="shared" ca="1" si="567"/>
        <v/>
      </c>
      <c r="T1135" s="11" t="str">
        <f t="shared" ca="1" si="568"/>
        <v/>
      </c>
      <c r="U1135" s="11" t="str">
        <f t="shared" ca="1" si="569"/>
        <v/>
      </c>
      <c r="V1135" s="11" t="str">
        <f ca="1">IF(T1135="","",IFERROR(VLOOKUP(VALUE(T1135),'(辅)战斗时机表'!$A$4:$C$47,3,FALSE)&amp;IF(U1135="","","("&amp;U1135&amp;")"),"配置错误")&amp;IF(W1135="",""," 或 "))</f>
        <v/>
      </c>
      <c r="W1135" s="7" t="str">
        <f t="shared" ca="1" si="570"/>
        <v/>
      </c>
      <c r="X1135" s="7">
        <v>4</v>
      </c>
      <c r="Y1135" s="7">
        <f t="shared" ca="1" si="571"/>
        <v>1</v>
      </c>
      <c r="Z1135" s="10" t="str">
        <f t="shared" ca="1" si="572"/>
        <v/>
      </c>
      <c r="AA1135" s="11" t="str">
        <f t="shared" ca="1" si="573"/>
        <v/>
      </c>
      <c r="AB1135" s="11" t="str">
        <f t="shared" ca="1" si="574"/>
        <v/>
      </c>
      <c r="AC1135" s="11" t="str">
        <f ca="1">IF(AA1135="","",IFERROR(VLOOKUP(VALUE(AA1135),'(辅)战斗时机表'!$A$4:$C$47,3,FALSE)&amp;IF(AB1135="","","("&amp;AB1135&amp;")"),"配置错误")&amp;IF(AD1135="",""," 或 "))</f>
        <v/>
      </c>
      <c r="AD1135" s="7" t="str">
        <f t="shared" ca="1" si="575"/>
        <v/>
      </c>
      <c r="AE1135" s="7">
        <v>5</v>
      </c>
      <c r="AF1135" s="7">
        <f t="shared" ca="1" si="576"/>
        <v>1</v>
      </c>
      <c r="AG1135" s="10" t="str">
        <f t="shared" ca="1" si="577"/>
        <v/>
      </c>
      <c r="AH1135" s="11" t="str">
        <f t="shared" ca="1" si="578"/>
        <v/>
      </c>
      <c r="AI1135" s="11" t="str">
        <f t="shared" ca="1" si="579"/>
        <v/>
      </c>
      <c r="AJ1135" s="11" t="str">
        <f ca="1">IF(AH1135="","",IFERROR(VLOOKUP(VALUE(AH1135),'(辅)战斗时机表'!$A$4:$C$47,3,FALSE)&amp;IF(AI1135="","","("&amp;AI1135&amp;")"),"配置错误")&amp;IF(AK1135="",""," 或 "))</f>
        <v/>
      </c>
    </row>
    <row r="1136" spans="1:36" x14ac:dyDescent="0.15">
      <c r="A1136" s="9" t="str">
        <f t="shared" ca="1" si="555"/>
        <v/>
      </c>
      <c r="B1136" s="7" t="str">
        <f ca="1">IF(OFFSET(Buff!R$6,ROW()-6,0)="","",OFFSET(Buff!R$6,ROW()-6,0))</f>
        <v/>
      </c>
      <c r="C1136" s="7">
        <v>1</v>
      </c>
      <c r="D1136" s="7">
        <f t="shared" ca="1" si="556"/>
        <v>1</v>
      </c>
      <c r="E1136" s="10" t="str">
        <f t="shared" ca="1" si="557"/>
        <v/>
      </c>
      <c r="F1136" s="11" t="str">
        <f t="shared" ca="1" si="558"/>
        <v/>
      </c>
      <c r="G1136" s="11" t="str">
        <f t="shared" ca="1" si="559"/>
        <v/>
      </c>
      <c r="H1136" s="11" t="str">
        <f ca="1">IF(F1136="","",IFERROR(VLOOKUP(VALUE(F1136),'(辅)战斗时机表'!$A$4:$C$47,3,FALSE)&amp;IF(G1136="","","("&amp;G1136&amp;")"),"配置错误")&amp;IF(I1136="",""," 或 "))</f>
        <v/>
      </c>
      <c r="I1136" s="7" t="str">
        <f t="shared" ca="1" si="560"/>
        <v/>
      </c>
      <c r="J1136" s="7">
        <v>2</v>
      </c>
      <c r="K1136" s="7">
        <f t="shared" ca="1" si="561"/>
        <v>1</v>
      </c>
      <c r="L1136" s="10" t="str">
        <f t="shared" ca="1" si="562"/>
        <v/>
      </c>
      <c r="M1136" s="11" t="str">
        <f t="shared" ca="1" si="563"/>
        <v/>
      </c>
      <c r="N1136" s="11" t="str">
        <f t="shared" ca="1" si="564"/>
        <v/>
      </c>
      <c r="O1136" s="11" t="str">
        <f ca="1">IF(M1136="","",IFERROR(VLOOKUP(VALUE(M1136),'(辅)战斗时机表'!$A$4:$C$47,3,FALSE)&amp;IF(N1136="","","("&amp;N1136&amp;")"),"配置错误")&amp;IF(P1136="",""," 或 "))</f>
        <v/>
      </c>
      <c r="P1136" s="7" t="str">
        <f t="shared" ca="1" si="565"/>
        <v/>
      </c>
      <c r="Q1136" s="7">
        <v>3</v>
      </c>
      <c r="R1136" s="7">
        <f t="shared" ca="1" si="566"/>
        <v>1</v>
      </c>
      <c r="S1136" s="10" t="str">
        <f t="shared" ca="1" si="567"/>
        <v/>
      </c>
      <c r="T1136" s="11" t="str">
        <f t="shared" ca="1" si="568"/>
        <v/>
      </c>
      <c r="U1136" s="11" t="str">
        <f t="shared" ca="1" si="569"/>
        <v/>
      </c>
      <c r="V1136" s="11" t="str">
        <f ca="1">IF(T1136="","",IFERROR(VLOOKUP(VALUE(T1136),'(辅)战斗时机表'!$A$4:$C$47,3,FALSE)&amp;IF(U1136="","","("&amp;U1136&amp;")"),"配置错误")&amp;IF(W1136="",""," 或 "))</f>
        <v/>
      </c>
      <c r="W1136" s="7" t="str">
        <f t="shared" ca="1" si="570"/>
        <v/>
      </c>
      <c r="X1136" s="7">
        <v>4</v>
      </c>
      <c r="Y1136" s="7">
        <f t="shared" ca="1" si="571"/>
        <v>1</v>
      </c>
      <c r="Z1136" s="10" t="str">
        <f t="shared" ca="1" si="572"/>
        <v/>
      </c>
      <c r="AA1136" s="11" t="str">
        <f t="shared" ca="1" si="573"/>
        <v/>
      </c>
      <c r="AB1136" s="11" t="str">
        <f t="shared" ca="1" si="574"/>
        <v/>
      </c>
      <c r="AC1136" s="11" t="str">
        <f ca="1">IF(AA1136="","",IFERROR(VLOOKUP(VALUE(AA1136),'(辅)战斗时机表'!$A$4:$C$47,3,FALSE)&amp;IF(AB1136="","","("&amp;AB1136&amp;")"),"配置错误")&amp;IF(AD1136="",""," 或 "))</f>
        <v/>
      </c>
      <c r="AD1136" s="7" t="str">
        <f t="shared" ca="1" si="575"/>
        <v/>
      </c>
      <c r="AE1136" s="7">
        <v>5</v>
      </c>
      <c r="AF1136" s="7">
        <f t="shared" ca="1" si="576"/>
        <v>1</v>
      </c>
      <c r="AG1136" s="10" t="str">
        <f t="shared" ca="1" si="577"/>
        <v/>
      </c>
      <c r="AH1136" s="11" t="str">
        <f t="shared" ca="1" si="578"/>
        <v/>
      </c>
      <c r="AI1136" s="11" t="str">
        <f t="shared" ca="1" si="579"/>
        <v/>
      </c>
      <c r="AJ1136" s="11" t="str">
        <f ca="1">IF(AH1136="","",IFERROR(VLOOKUP(VALUE(AH1136),'(辅)战斗时机表'!$A$4:$C$47,3,FALSE)&amp;IF(AI1136="","","("&amp;AI1136&amp;")"),"配置错误")&amp;IF(AK1136="",""," 或 "))</f>
        <v/>
      </c>
    </row>
    <row r="1137" spans="1:36" x14ac:dyDescent="0.15">
      <c r="A1137" s="9" t="str">
        <f t="shared" ca="1" si="555"/>
        <v/>
      </c>
      <c r="B1137" s="7" t="str">
        <f ca="1">IF(OFFSET(Buff!R$6,ROW()-6,0)="","",OFFSET(Buff!R$6,ROW()-6,0))</f>
        <v/>
      </c>
      <c r="C1137" s="7">
        <v>1</v>
      </c>
      <c r="D1137" s="7">
        <f t="shared" ca="1" si="556"/>
        <v>1</v>
      </c>
      <c r="E1137" s="10" t="str">
        <f t="shared" ca="1" si="557"/>
        <v/>
      </c>
      <c r="F1137" s="11" t="str">
        <f t="shared" ca="1" si="558"/>
        <v/>
      </c>
      <c r="G1137" s="11" t="str">
        <f t="shared" ca="1" si="559"/>
        <v/>
      </c>
      <c r="H1137" s="11" t="str">
        <f ca="1">IF(F1137="","",IFERROR(VLOOKUP(VALUE(F1137),'(辅)战斗时机表'!$A$4:$C$47,3,FALSE)&amp;IF(G1137="","","("&amp;G1137&amp;")"),"配置错误")&amp;IF(I1137="",""," 或 "))</f>
        <v/>
      </c>
      <c r="I1137" s="7" t="str">
        <f t="shared" ca="1" si="560"/>
        <v/>
      </c>
      <c r="J1137" s="7">
        <v>2</v>
      </c>
      <c r="K1137" s="7">
        <f t="shared" ca="1" si="561"/>
        <v>1</v>
      </c>
      <c r="L1137" s="10" t="str">
        <f t="shared" ca="1" si="562"/>
        <v/>
      </c>
      <c r="M1137" s="11" t="str">
        <f t="shared" ca="1" si="563"/>
        <v/>
      </c>
      <c r="N1137" s="11" t="str">
        <f t="shared" ca="1" si="564"/>
        <v/>
      </c>
      <c r="O1137" s="11" t="str">
        <f ca="1">IF(M1137="","",IFERROR(VLOOKUP(VALUE(M1137),'(辅)战斗时机表'!$A$4:$C$47,3,FALSE)&amp;IF(N1137="","","("&amp;N1137&amp;")"),"配置错误")&amp;IF(P1137="",""," 或 "))</f>
        <v/>
      </c>
      <c r="P1137" s="7" t="str">
        <f t="shared" ca="1" si="565"/>
        <v/>
      </c>
      <c r="Q1137" s="7">
        <v>3</v>
      </c>
      <c r="R1137" s="7">
        <f t="shared" ca="1" si="566"/>
        <v>1</v>
      </c>
      <c r="S1137" s="10" t="str">
        <f t="shared" ca="1" si="567"/>
        <v/>
      </c>
      <c r="T1137" s="11" t="str">
        <f t="shared" ca="1" si="568"/>
        <v/>
      </c>
      <c r="U1137" s="11" t="str">
        <f t="shared" ca="1" si="569"/>
        <v/>
      </c>
      <c r="V1137" s="11" t="str">
        <f ca="1">IF(T1137="","",IFERROR(VLOOKUP(VALUE(T1137),'(辅)战斗时机表'!$A$4:$C$47,3,FALSE)&amp;IF(U1137="","","("&amp;U1137&amp;")"),"配置错误")&amp;IF(W1137="",""," 或 "))</f>
        <v/>
      </c>
      <c r="W1137" s="7" t="str">
        <f t="shared" ca="1" si="570"/>
        <v/>
      </c>
      <c r="X1137" s="7">
        <v>4</v>
      </c>
      <c r="Y1137" s="7">
        <f t="shared" ca="1" si="571"/>
        <v>1</v>
      </c>
      <c r="Z1137" s="10" t="str">
        <f t="shared" ca="1" si="572"/>
        <v/>
      </c>
      <c r="AA1137" s="11" t="str">
        <f t="shared" ca="1" si="573"/>
        <v/>
      </c>
      <c r="AB1137" s="11" t="str">
        <f t="shared" ca="1" si="574"/>
        <v/>
      </c>
      <c r="AC1137" s="11" t="str">
        <f ca="1">IF(AA1137="","",IFERROR(VLOOKUP(VALUE(AA1137),'(辅)战斗时机表'!$A$4:$C$47,3,FALSE)&amp;IF(AB1137="","","("&amp;AB1137&amp;")"),"配置错误")&amp;IF(AD1137="",""," 或 "))</f>
        <v/>
      </c>
      <c r="AD1137" s="7" t="str">
        <f t="shared" ca="1" si="575"/>
        <v/>
      </c>
      <c r="AE1137" s="7">
        <v>5</v>
      </c>
      <c r="AF1137" s="7">
        <f t="shared" ca="1" si="576"/>
        <v>1</v>
      </c>
      <c r="AG1137" s="10" t="str">
        <f t="shared" ca="1" si="577"/>
        <v/>
      </c>
      <c r="AH1137" s="11" t="str">
        <f t="shared" ca="1" si="578"/>
        <v/>
      </c>
      <c r="AI1137" s="11" t="str">
        <f t="shared" ca="1" si="579"/>
        <v/>
      </c>
      <c r="AJ1137" s="11" t="str">
        <f ca="1">IF(AH1137="","",IFERROR(VLOOKUP(VALUE(AH1137),'(辅)战斗时机表'!$A$4:$C$47,3,FALSE)&amp;IF(AI1137="","","("&amp;AI1137&amp;")"),"配置错误")&amp;IF(AK1137="",""," 或 "))</f>
        <v/>
      </c>
    </row>
    <row r="1138" spans="1:36" x14ac:dyDescent="0.15">
      <c r="A1138" s="9" t="str">
        <f t="shared" ca="1" si="555"/>
        <v/>
      </c>
      <c r="B1138" s="7" t="str">
        <f ca="1">IF(OFFSET(Buff!R$6,ROW()-6,0)="","",OFFSET(Buff!R$6,ROW()-6,0))</f>
        <v/>
      </c>
      <c r="C1138" s="7">
        <v>1</v>
      </c>
      <c r="D1138" s="7">
        <f t="shared" ca="1" si="556"/>
        <v>1</v>
      </c>
      <c r="E1138" s="10" t="str">
        <f t="shared" ca="1" si="557"/>
        <v/>
      </c>
      <c r="F1138" s="11" t="str">
        <f t="shared" ca="1" si="558"/>
        <v/>
      </c>
      <c r="G1138" s="11" t="str">
        <f t="shared" ca="1" si="559"/>
        <v/>
      </c>
      <c r="H1138" s="11" t="str">
        <f ca="1">IF(F1138="","",IFERROR(VLOOKUP(VALUE(F1138),'(辅)战斗时机表'!$A$4:$C$47,3,FALSE)&amp;IF(G1138="","","("&amp;G1138&amp;")"),"配置错误")&amp;IF(I1138="",""," 或 "))</f>
        <v/>
      </c>
      <c r="I1138" s="7" t="str">
        <f t="shared" ca="1" si="560"/>
        <v/>
      </c>
      <c r="J1138" s="7">
        <v>2</v>
      </c>
      <c r="K1138" s="7">
        <f t="shared" ca="1" si="561"/>
        <v>1</v>
      </c>
      <c r="L1138" s="10" t="str">
        <f t="shared" ca="1" si="562"/>
        <v/>
      </c>
      <c r="M1138" s="11" t="str">
        <f t="shared" ca="1" si="563"/>
        <v/>
      </c>
      <c r="N1138" s="11" t="str">
        <f t="shared" ca="1" si="564"/>
        <v/>
      </c>
      <c r="O1138" s="11" t="str">
        <f ca="1">IF(M1138="","",IFERROR(VLOOKUP(VALUE(M1138),'(辅)战斗时机表'!$A$4:$C$47,3,FALSE)&amp;IF(N1138="","","("&amp;N1138&amp;")"),"配置错误")&amp;IF(P1138="",""," 或 "))</f>
        <v/>
      </c>
      <c r="P1138" s="7" t="str">
        <f t="shared" ca="1" si="565"/>
        <v/>
      </c>
      <c r="Q1138" s="7">
        <v>3</v>
      </c>
      <c r="R1138" s="7">
        <f t="shared" ca="1" si="566"/>
        <v>1</v>
      </c>
      <c r="S1138" s="10" t="str">
        <f t="shared" ca="1" si="567"/>
        <v/>
      </c>
      <c r="T1138" s="11" t="str">
        <f t="shared" ca="1" si="568"/>
        <v/>
      </c>
      <c r="U1138" s="11" t="str">
        <f t="shared" ca="1" si="569"/>
        <v/>
      </c>
      <c r="V1138" s="11" t="str">
        <f ca="1">IF(T1138="","",IFERROR(VLOOKUP(VALUE(T1138),'(辅)战斗时机表'!$A$4:$C$47,3,FALSE)&amp;IF(U1138="","","("&amp;U1138&amp;")"),"配置错误")&amp;IF(W1138="",""," 或 "))</f>
        <v/>
      </c>
      <c r="W1138" s="7" t="str">
        <f t="shared" ca="1" si="570"/>
        <v/>
      </c>
      <c r="X1138" s="7">
        <v>4</v>
      </c>
      <c r="Y1138" s="7">
        <f t="shared" ca="1" si="571"/>
        <v>1</v>
      </c>
      <c r="Z1138" s="10" t="str">
        <f t="shared" ca="1" si="572"/>
        <v/>
      </c>
      <c r="AA1138" s="11" t="str">
        <f t="shared" ca="1" si="573"/>
        <v/>
      </c>
      <c r="AB1138" s="11" t="str">
        <f t="shared" ca="1" si="574"/>
        <v/>
      </c>
      <c r="AC1138" s="11" t="str">
        <f ca="1">IF(AA1138="","",IFERROR(VLOOKUP(VALUE(AA1138),'(辅)战斗时机表'!$A$4:$C$47,3,FALSE)&amp;IF(AB1138="","","("&amp;AB1138&amp;")"),"配置错误")&amp;IF(AD1138="",""," 或 "))</f>
        <v/>
      </c>
      <c r="AD1138" s="7" t="str">
        <f t="shared" ca="1" si="575"/>
        <v/>
      </c>
      <c r="AE1138" s="7">
        <v>5</v>
      </c>
      <c r="AF1138" s="7">
        <f t="shared" ca="1" si="576"/>
        <v>1</v>
      </c>
      <c r="AG1138" s="10" t="str">
        <f t="shared" ca="1" si="577"/>
        <v/>
      </c>
      <c r="AH1138" s="11" t="str">
        <f t="shared" ca="1" si="578"/>
        <v/>
      </c>
      <c r="AI1138" s="11" t="str">
        <f t="shared" ca="1" si="579"/>
        <v/>
      </c>
      <c r="AJ1138" s="11" t="str">
        <f ca="1">IF(AH1138="","",IFERROR(VLOOKUP(VALUE(AH1138),'(辅)战斗时机表'!$A$4:$C$47,3,FALSE)&amp;IF(AI1138="","","("&amp;AI1138&amp;")"),"配置错误")&amp;IF(AK1138="",""," 或 "))</f>
        <v/>
      </c>
    </row>
    <row r="1139" spans="1:36" x14ac:dyDescent="0.15">
      <c r="A1139" s="9" t="str">
        <f t="shared" ca="1" si="555"/>
        <v/>
      </c>
      <c r="B1139" s="7" t="str">
        <f ca="1">IF(OFFSET(Buff!R$6,ROW()-6,0)="","",OFFSET(Buff!R$6,ROW()-6,0))</f>
        <v/>
      </c>
      <c r="C1139" s="7">
        <v>1</v>
      </c>
      <c r="D1139" s="7">
        <f t="shared" ca="1" si="556"/>
        <v>1</v>
      </c>
      <c r="E1139" s="10" t="str">
        <f t="shared" ca="1" si="557"/>
        <v/>
      </c>
      <c r="F1139" s="11" t="str">
        <f t="shared" ca="1" si="558"/>
        <v/>
      </c>
      <c r="G1139" s="11" t="str">
        <f t="shared" ca="1" si="559"/>
        <v/>
      </c>
      <c r="H1139" s="11" t="str">
        <f ca="1">IF(F1139="","",IFERROR(VLOOKUP(VALUE(F1139),'(辅)战斗时机表'!$A$4:$C$47,3,FALSE)&amp;IF(G1139="","","("&amp;G1139&amp;")"),"配置错误")&amp;IF(I1139="",""," 或 "))</f>
        <v/>
      </c>
      <c r="I1139" s="7" t="str">
        <f t="shared" ca="1" si="560"/>
        <v/>
      </c>
      <c r="J1139" s="7">
        <v>2</v>
      </c>
      <c r="K1139" s="7">
        <f t="shared" ca="1" si="561"/>
        <v>1</v>
      </c>
      <c r="L1139" s="10" t="str">
        <f t="shared" ca="1" si="562"/>
        <v/>
      </c>
      <c r="M1139" s="11" t="str">
        <f t="shared" ca="1" si="563"/>
        <v/>
      </c>
      <c r="N1139" s="11" t="str">
        <f t="shared" ca="1" si="564"/>
        <v/>
      </c>
      <c r="O1139" s="11" t="str">
        <f ca="1">IF(M1139="","",IFERROR(VLOOKUP(VALUE(M1139),'(辅)战斗时机表'!$A$4:$C$47,3,FALSE)&amp;IF(N1139="","","("&amp;N1139&amp;")"),"配置错误")&amp;IF(P1139="",""," 或 "))</f>
        <v/>
      </c>
      <c r="P1139" s="7" t="str">
        <f t="shared" ca="1" si="565"/>
        <v/>
      </c>
      <c r="Q1139" s="7">
        <v>3</v>
      </c>
      <c r="R1139" s="7">
        <f t="shared" ca="1" si="566"/>
        <v>1</v>
      </c>
      <c r="S1139" s="10" t="str">
        <f t="shared" ca="1" si="567"/>
        <v/>
      </c>
      <c r="T1139" s="11" t="str">
        <f t="shared" ca="1" si="568"/>
        <v/>
      </c>
      <c r="U1139" s="11" t="str">
        <f t="shared" ca="1" si="569"/>
        <v/>
      </c>
      <c r="V1139" s="11" t="str">
        <f ca="1">IF(T1139="","",IFERROR(VLOOKUP(VALUE(T1139),'(辅)战斗时机表'!$A$4:$C$47,3,FALSE)&amp;IF(U1139="","","("&amp;U1139&amp;")"),"配置错误")&amp;IF(W1139="",""," 或 "))</f>
        <v/>
      </c>
      <c r="W1139" s="7" t="str">
        <f t="shared" ca="1" si="570"/>
        <v/>
      </c>
      <c r="X1139" s="7">
        <v>4</v>
      </c>
      <c r="Y1139" s="7">
        <f t="shared" ca="1" si="571"/>
        <v>1</v>
      </c>
      <c r="Z1139" s="10" t="str">
        <f t="shared" ca="1" si="572"/>
        <v/>
      </c>
      <c r="AA1139" s="11" t="str">
        <f t="shared" ca="1" si="573"/>
        <v/>
      </c>
      <c r="AB1139" s="11" t="str">
        <f t="shared" ca="1" si="574"/>
        <v/>
      </c>
      <c r="AC1139" s="11" t="str">
        <f ca="1">IF(AA1139="","",IFERROR(VLOOKUP(VALUE(AA1139),'(辅)战斗时机表'!$A$4:$C$47,3,FALSE)&amp;IF(AB1139="","","("&amp;AB1139&amp;")"),"配置错误")&amp;IF(AD1139="",""," 或 "))</f>
        <v/>
      </c>
      <c r="AD1139" s="7" t="str">
        <f t="shared" ca="1" si="575"/>
        <v/>
      </c>
      <c r="AE1139" s="7">
        <v>5</v>
      </c>
      <c r="AF1139" s="7">
        <f t="shared" ca="1" si="576"/>
        <v>1</v>
      </c>
      <c r="AG1139" s="10" t="str">
        <f t="shared" ca="1" si="577"/>
        <v/>
      </c>
      <c r="AH1139" s="11" t="str">
        <f t="shared" ca="1" si="578"/>
        <v/>
      </c>
      <c r="AI1139" s="11" t="str">
        <f t="shared" ca="1" si="579"/>
        <v/>
      </c>
      <c r="AJ1139" s="11" t="str">
        <f ca="1">IF(AH1139="","",IFERROR(VLOOKUP(VALUE(AH1139),'(辅)战斗时机表'!$A$4:$C$47,3,FALSE)&amp;IF(AI1139="","","("&amp;AI1139&amp;")"),"配置错误")&amp;IF(AK1139="",""," 或 "))</f>
        <v/>
      </c>
    </row>
    <row r="1140" spans="1:36" x14ac:dyDescent="0.15">
      <c r="A1140" s="9" t="str">
        <f t="shared" ca="1" si="555"/>
        <v/>
      </c>
      <c r="B1140" s="7" t="str">
        <f ca="1">IF(OFFSET(Buff!R$6,ROW()-6,0)="","",OFFSET(Buff!R$6,ROW()-6,0))</f>
        <v/>
      </c>
      <c r="C1140" s="7">
        <v>1</v>
      </c>
      <c r="D1140" s="7">
        <f t="shared" ca="1" si="556"/>
        <v>1</v>
      </c>
      <c r="E1140" s="10" t="str">
        <f t="shared" ca="1" si="557"/>
        <v/>
      </c>
      <c r="F1140" s="11" t="str">
        <f t="shared" ca="1" si="558"/>
        <v/>
      </c>
      <c r="G1140" s="11" t="str">
        <f t="shared" ca="1" si="559"/>
        <v/>
      </c>
      <c r="H1140" s="11" t="str">
        <f ca="1">IF(F1140="","",IFERROR(VLOOKUP(VALUE(F1140),'(辅)战斗时机表'!$A$4:$C$47,3,FALSE)&amp;IF(G1140="","","("&amp;G1140&amp;")"),"配置错误")&amp;IF(I1140="",""," 或 "))</f>
        <v/>
      </c>
      <c r="I1140" s="7" t="str">
        <f t="shared" ca="1" si="560"/>
        <v/>
      </c>
      <c r="J1140" s="7">
        <v>2</v>
      </c>
      <c r="K1140" s="7">
        <f t="shared" ca="1" si="561"/>
        <v>1</v>
      </c>
      <c r="L1140" s="10" t="str">
        <f t="shared" ca="1" si="562"/>
        <v/>
      </c>
      <c r="M1140" s="11" t="str">
        <f t="shared" ca="1" si="563"/>
        <v/>
      </c>
      <c r="N1140" s="11" t="str">
        <f t="shared" ca="1" si="564"/>
        <v/>
      </c>
      <c r="O1140" s="11" t="str">
        <f ca="1">IF(M1140="","",IFERROR(VLOOKUP(VALUE(M1140),'(辅)战斗时机表'!$A$4:$C$47,3,FALSE)&amp;IF(N1140="","","("&amp;N1140&amp;")"),"配置错误")&amp;IF(P1140="",""," 或 "))</f>
        <v/>
      </c>
      <c r="P1140" s="7" t="str">
        <f t="shared" ca="1" si="565"/>
        <v/>
      </c>
      <c r="Q1140" s="7">
        <v>3</v>
      </c>
      <c r="R1140" s="7">
        <f t="shared" ca="1" si="566"/>
        <v>1</v>
      </c>
      <c r="S1140" s="10" t="str">
        <f t="shared" ca="1" si="567"/>
        <v/>
      </c>
      <c r="T1140" s="11" t="str">
        <f t="shared" ca="1" si="568"/>
        <v/>
      </c>
      <c r="U1140" s="11" t="str">
        <f t="shared" ca="1" si="569"/>
        <v/>
      </c>
      <c r="V1140" s="11" t="str">
        <f ca="1">IF(T1140="","",IFERROR(VLOOKUP(VALUE(T1140),'(辅)战斗时机表'!$A$4:$C$47,3,FALSE)&amp;IF(U1140="","","("&amp;U1140&amp;")"),"配置错误")&amp;IF(W1140="",""," 或 "))</f>
        <v/>
      </c>
      <c r="W1140" s="7" t="str">
        <f t="shared" ca="1" si="570"/>
        <v/>
      </c>
      <c r="X1140" s="7">
        <v>4</v>
      </c>
      <c r="Y1140" s="7">
        <f t="shared" ca="1" si="571"/>
        <v>1</v>
      </c>
      <c r="Z1140" s="10" t="str">
        <f t="shared" ca="1" si="572"/>
        <v/>
      </c>
      <c r="AA1140" s="11" t="str">
        <f t="shared" ca="1" si="573"/>
        <v/>
      </c>
      <c r="AB1140" s="11" t="str">
        <f t="shared" ca="1" si="574"/>
        <v/>
      </c>
      <c r="AC1140" s="11" t="str">
        <f ca="1">IF(AA1140="","",IFERROR(VLOOKUP(VALUE(AA1140),'(辅)战斗时机表'!$A$4:$C$47,3,FALSE)&amp;IF(AB1140="","","("&amp;AB1140&amp;")"),"配置错误")&amp;IF(AD1140="",""," 或 "))</f>
        <v/>
      </c>
      <c r="AD1140" s="7" t="str">
        <f t="shared" ca="1" si="575"/>
        <v/>
      </c>
      <c r="AE1140" s="7">
        <v>5</v>
      </c>
      <c r="AF1140" s="7">
        <f t="shared" ca="1" si="576"/>
        <v>1</v>
      </c>
      <c r="AG1140" s="10" t="str">
        <f t="shared" ca="1" si="577"/>
        <v/>
      </c>
      <c r="AH1140" s="11" t="str">
        <f t="shared" ca="1" si="578"/>
        <v/>
      </c>
      <c r="AI1140" s="11" t="str">
        <f t="shared" ca="1" si="579"/>
        <v/>
      </c>
      <c r="AJ1140" s="11" t="str">
        <f ca="1">IF(AH1140="","",IFERROR(VLOOKUP(VALUE(AH1140),'(辅)战斗时机表'!$A$4:$C$47,3,FALSE)&amp;IF(AI1140="","","("&amp;AI1140&amp;")"),"配置错误")&amp;IF(AK1140="",""," 或 "))</f>
        <v/>
      </c>
    </row>
    <row r="1141" spans="1:36" x14ac:dyDescent="0.15">
      <c r="A1141" s="9" t="str">
        <f t="shared" ca="1" si="555"/>
        <v/>
      </c>
      <c r="B1141" s="7" t="str">
        <f ca="1">IF(OFFSET(Buff!R$6,ROW()-6,0)="","",OFFSET(Buff!R$6,ROW()-6,0))</f>
        <v/>
      </c>
      <c r="C1141" s="7">
        <v>1</v>
      </c>
      <c r="D1141" s="7">
        <f t="shared" ca="1" si="556"/>
        <v>1</v>
      </c>
      <c r="E1141" s="10" t="str">
        <f t="shared" ca="1" si="557"/>
        <v/>
      </c>
      <c r="F1141" s="11" t="str">
        <f t="shared" ca="1" si="558"/>
        <v/>
      </c>
      <c r="G1141" s="11" t="str">
        <f t="shared" ca="1" si="559"/>
        <v/>
      </c>
      <c r="H1141" s="11" t="str">
        <f ca="1">IF(F1141="","",IFERROR(VLOOKUP(VALUE(F1141),'(辅)战斗时机表'!$A$4:$C$47,3,FALSE)&amp;IF(G1141="","","("&amp;G1141&amp;")"),"配置错误")&amp;IF(I1141="",""," 或 "))</f>
        <v/>
      </c>
      <c r="I1141" s="7" t="str">
        <f t="shared" ca="1" si="560"/>
        <v/>
      </c>
      <c r="J1141" s="7">
        <v>2</v>
      </c>
      <c r="K1141" s="7">
        <f t="shared" ca="1" si="561"/>
        <v>1</v>
      </c>
      <c r="L1141" s="10" t="str">
        <f t="shared" ca="1" si="562"/>
        <v/>
      </c>
      <c r="M1141" s="11" t="str">
        <f t="shared" ca="1" si="563"/>
        <v/>
      </c>
      <c r="N1141" s="11" t="str">
        <f t="shared" ca="1" si="564"/>
        <v/>
      </c>
      <c r="O1141" s="11" t="str">
        <f ca="1">IF(M1141="","",IFERROR(VLOOKUP(VALUE(M1141),'(辅)战斗时机表'!$A$4:$C$47,3,FALSE)&amp;IF(N1141="","","("&amp;N1141&amp;")"),"配置错误")&amp;IF(P1141="",""," 或 "))</f>
        <v/>
      </c>
      <c r="P1141" s="7" t="str">
        <f t="shared" ca="1" si="565"/>
        <v/>
      </c>
      <c r="Q1141" s="7">
        <v>3</v>
      </c>
      <c r="R1141" s="7">
        <f t="shared" ca="1" si="566"/>
        <v>1</v>
      </c>
      <c r="S1141" s="10" t="str">
        <f t="shared" ca="1" si="567"/>
        <v/>
      </c>
      <c r="T1141" s="11" t="str">
        <f t="shared" ca="1" si="568"/>
        <v/>
      </c>
      <c r="U1141" s="11" t="str">
        <f t="shared" ca="1" si="569"/>
        <v/>
      </c>
      <c r="V1141" s="11" t="str">
        <f ca="1">IF(T1141="","",IFERROR(VLOOKUP(VALUE(T1141),'(辅)战斗时机表'!$A$4:$C$47,3,FALSE)&amp;IF(U1141="","","("&amp;U1141&amp;")"),"配置错误")&amp;IF(W1141="",""," 或 "))</f>
        <v/>
      </c>
      <c r="W1141" s="7" t="str">
        <f t="shared" ca="1" si="570"/>
        <v/>
      </c>
      <c r="X1141" s="7">
        <v>4</v>
      </c>
      <c r="Y1141" s="7">
        <f t="shared" ca="1" si="571"/>
        <v>1</v>
      </c>
      <c r="Z1141" s="10" t="str">
        <f t="shared" ca="1" si="572"/>
        <v/>
      </c>
      <c r="AA1141" s="11" t="str">
        <f t="shared" ca="1" si="573"/>
        <v/>
      </c>
      <c r="AB1141" s="11" t="str">
        <f t="shared" ca="1" si="574"/>
        <v/>
      </c>
      <c r="AC1141" s="11" t="str">
        <f ca="1">IF(AA1141="","",IFERROR(VLOOKUP(VALUE(AA1141),'(辅)战斗时机表'!$A$4:$C$47,3,FALSE)&amp;IF(AB1141="","","("&amp;AB1141&amp;")"),"配置错误")&amp;IF(AD1141="",""," 或 "))</f>
        <v/>
      </c>
      <c r="AD1141" s="7" t="str">
        <f t="shared" ca="1" si="575"/>
        <v/>
      </c>
      <c r="AE1141" s="7">
        <v>5</v>
      </c>
      <c r="AF1141" s="7">
        <f t="shared" ca="1" si="576"/>
        <v>1</v>
      </c>
      <c r="AG1141" s="10" t="str">
        <f t="shared" ca="1" si="577"/>
        <v/>
      </c>
      <c r="AH1141" s="11" t="str">
        <f t="shared" ca="1" si="578"/>
        <v/>
      </c>
      <c r="AI1141" s="11" t="str">
        <f t="shared" ca="1" si="579"/>
        <v/>
      </c>
      <c r="AJ1141" s="11" t="str">
        <f ca="1">IF(AH1141="","",IFERROR(VLOOKUP(VALUE(AH1141),'(辅)战斗时机表'!$A$4:$C$47,3,FALSE)&amp;IF(AI1141="","","("&amp;AI1141&amp;")"),"配置错误")&amp;IF(AK1141="",""," 或 "))</f>
        <v/>
      </c>
    </row>
    <row r="1142" spans="1:36" x14ac:dyDescent="0.15">
      <c r="A1142" s="9" t="str">
        <f t="shared" ca="1" si="555"/>
        <v/>
      </c>
      <c r="B1142" s="7" t="str">
        <f ca="1">IF(OFFSET(Buff!R$6,ROW()-6,0)="","",OFFSET(Buff!R$6,ROW()-6,0))</f>
        <v/>
      </c>
      <c r="C1142" s="7">
        <v>1</v>
      </c>
      <c r="D1142" s="7">
        <f t="shared" ca="1" si="556"/>
        <v>1</v>
      </c>
      <c r="E1142" s="10" t="str">
        <f t="shared" ca="1" si="557"/>
        <v/>
      </c>
      <c r="F1142" s="11" t="str">
        <f t="shared" ca="1" si="558"/>
        <v/>
      </c>
      <c r="G1142" s="11" t="str">
        <f t="shared" ca="1" si="559"/>
        <v/>
      </c>
      <c r="H1142" s="11" t="str">
        <f ca="1">IF(F1142="","",IFERROR(VLOOKUP(VALUE(F1142),'(辅)战斗时机表'!$A$4:$C$47,3,FALSE)&amp;IF(G1142="","","("&amp;G1142&amp;")"),"配置错误")&amp;IF(I1142="",""," 或 "))</f>
        <v/>
      </c>
      <c r="I1142" s="7" t="str">
        <f t="shared" ca="1" si="560"/>
        <v/>
      </c>
      <c r="J1142" s="7">
        <v>2</v>
      </c>
      <c r="K1142" s="7">
        <f t="shared" ca="1" si="561"/>
        <v>1</v>
      </c>
      <c r="L1142" s="10" t="str">
        <f t="shared" ca="1" si="562"/>
        <v/>
      </c>
      <c r="M1142" s="11" t="str">
        <f t="shared" ca="1" si="563"/>
        <v/>
      </c>
      <c r="N1142" s="11" t="str">
        <f t="shared" ca="1" si="564"/>
        <v/>
      </c>
      <c r="O1142" s="11" t="str">
        <f ca="1">IF(M1142="","",IFERROR(VLOOKUP(VALUE(M1142),'(辅)战斗时机表'!$A$4:$C$47,3,FALSE)&amp;IF(N1142="","","("&amp;N1142&amp;")"),"配置错误")&amp;IF(P1142="",""," 或 "))</f>
        <v/>
      </c>
      <c r="P1142" s="7" t="str">
        <f t="shared" ca="1" si="565"/>
        <v/>
      </c>
      <c r="Q1142" s="7">
        <v>3</v>
      </c>
      <c r="R1142" s="7">
        <f t="shared" ca="1" si="566"/>
        <v>1</v>
      </c>
      <c r="S1142" s="10" t="str">
        <f t="shared" ca="1" si="567"/>
        <v/>
      </c>
      <c r="T1142" s="11" t="str">
        <f t="shared" ca="1" si="568"/>
        <v/>
      </c>
      <c r="U1142" s="11" t="str">
        <f t="shared" ca="1" si="569"/>
        <v/>
      </c>
      <c r="V1142" s="11" t="str">
        <f ca="1">IF(T1142="","",IFERROR(VLOOKUP(VALUE(T1142),'(辅)战斗时机表'!$A$4:$C$47,3,FALSE)&amp;IF(U1142="","","("&amp;U1142&amp;")"),"配置错误")&amp;IF(W1142="",""," 或 "))</f>
        <v/>
      </c>
      <c r="W1142" s="7" t="str">
        <f t="shared" ca="1" si="570"/>
        <v/>
      </c>
      <c r="X1142" s="7">
        <v>4</v>
      </c>
      <c r="Y1142" s="7">
        <f t="shared" ca="1" si="571"/>
        <v>1</v>
      </c>
      <c r="Z1142" s="10" t="str">
        <f t="shared" ca="1" si="572"/>
        <v/>
      </c>
      <c r="AA1142" s="11" t="str">
        <f t="shared" ca="1" si="573"/>
        <v/>
      </c>
      <c r="AB1142" s="11" t="str">
        <f t="shared" ca="1" si="574"/>
        <v/>
      </c>
      <c r="AC1142" s="11" t="str">
        <f ca="1">IF(AA1142="","",IFERROR(VLOOKUP(VALUE(AA1142),'(辅)战斗时机表'!$A$4:$C$47,3,FALSE)&amp;IF(AB1142="","","("&amp;AB1142&amp;")"),"配置错误")&amp;IF(AD1142="",""," 或 "))</f>
        <v/>
      </c>
      <c r="AD1142" s="7" t="str">
        <f t="shared" ca="1" si="575"/>
        <v/>
      </c>
      <c r="AE1142" s="7">
        <v>5</v>
      </c>
      <c r="AF1142" s="7">
        <f t="shared" ca="1" si="576"/>
        <v>1</v>
      </c>
      <c r="AG1142" s="10" t="str">
        <f t="shared" ca="1" si="577"/>
        <v/>
      </c>
      <c r="AH1142" s="11" t="str">
        <f t="shared" ca="1" si="578"/>
        <v/>
      </c>
      <c r="AI1142" s="11" t="str">
        <f t="shared" ca="1" si="579"/>
        <v/>
      </c>
      <c r="AJ1142" s="11" t="str">
        <f ca="1">IF(AH1142="","",IFERROR(VLOOKUP(VALUE(AH1142),'(辅)战斗时机表'!$A$4:$C$47,3,FALSE)&amp;IF(AI1142="","","("&amp;AI1142&amp;")"),"配置错误")&amp;IF(AK1142="",""," 或 "))</f>
        <v/>
      </c>
    </row>
    <row r="1143" spans="1:36" x14ac:dyDescent="0.15">
      <c r="A1143" s="9" t="str">
        <f t="shared" ca="1" si="555"/>
        <v/>
      </c>
      <c r="B1143" s="7" t="str">
        <f ca="1">IF(OFFSET(Buff!R$6,ROW()-6,0)="","",OFFSET(Buff!R$6,ROW()-6,0))</f>
        <v/>
      </c>
      <c r="C1143" s="7">
        <v>1</v>
      </c>
      <c r="D1143" s="7">
        <f t="shared" ca="1" si="556"/>
        <v>1</v>
      </c>
      <c r="E1143" s="10" t="str">
        <f t="shared" ca="1" si="557"/>
        <v/>
      </c>
      <c r="F1143" s="11" t="str">
        <f t="shared" ca="1" si="558"/>
        <v/>
      </c>
      <c r="G1143" s="11" t="str">
        <f t="shared" ca="1" si="559"/>
        <v/>
      </c>
      <c r="H1143" s="11" t="str">
        <f ca="1">IF(F1143="","",IFERROR(VLOOKUP(VALUE(F1143),'(辅)战斗时机表'!$A$4:$C$47,3,FALSE)&amp;IF(G1143="","","("&amp;G1143&amp;")"),"配置错误")&amp;IF(I1143="",""," 或 "))</f>
        <v/>
      </c>
      <c r="I1143" s="7" t="str">
        <f t="shared" ca="1" si="560"/>
        <v/>
      </c>
      <c r="J1143" s="7">
        <v>2</v>
      </c>
      <c r="K1143" s="7">
        <f t="shared" ca="1" si="561"/>
        <v>1</v>
      </c>
      <c r="L1143" s="10" t="str">
        <f t="shared" ca="1" si="562"/>
        <v/>
      </c>
      <c r="M1143" s="11" t="str">
        <f t="shared" ca="1" si="563"/>
        <v/>
      </c>
      <c r="N1143" s="11" t="str">
        <f t="shared" ca="1" si="564"/>
        <v/>
      </c>
      <c r="O1143" s="11" t="str">
        <f ca="1">IF(M1143="","",IFERROR(VLOOKUP(VALUE(M1143),'(辅)战斗时机表'!$A$4:$C$47,3,FALSE)&amp;IF(N1143="","","("&amp;N1143&amp;")"),"配置错误")&amp;IF(P1143="",""," 或 "))</f>
        <v/>
      </c>
      <c r="P1143" s="7" t="str">
        <f t="shared" ca="1" si="565"/>
        <v/>
      </c>
      <c r="Q1143" s="7">
        <v>3</v>
      </c>
      <c r="R1143" s="7">
        <f t="shared" ca="1" si="566"/>
        <v>1</v>
      </c>
      <c r="S1143" s="10" t="str">
        <f t="shared" ca="1" si="567"/>
        <v/>
      </c>
      <c r="T1143" s="11" t="str">
        <f t="shared" ca="1" si="568"/>
        <v/>
      </c>
      <c r="U1143" s="11" t="str">
        <f t="shared" ca="1" si="569"/>
        <v/>
      </c>
      <c r="V1143" s="11" t="str">
        <f ca="1">IF(T1143="","",IFERROR(VLOOKUP(VALUE(T1143),'(辅)战斗时机表'!$A$4:$C$47,3,FALSE)&amp;IF(U1143="","","("&amp;U1143&amp;")"),"配置错误")&amp;IF(W1143="",""," 或 "))</f>
        <v/>
      </c>
      <c r="W1143" s="7" t="str">
        <f t="shared" ca="1" si="570"/>
        <v/>
      </c>
      <c r="X1143" s="7">
        <v>4</v>
      </c>
      <c r="Y1143" s="7">
        <f t="shared" ca="1" si="571"/>
        <v>1</v>
      </c>
      <c r="Z1143" s="10" t="str">
        <f t="shared" ca="1" si="572"/>
        <v/>
      </c>
      <c r="AA1143" s="11" t="str">
        <f t="shared" ca="1" si="573"/>
        <v/>
      </c>
      <c r="AB1143" s="11" t="str">
        <f t="shared" ca="1" si="574"/>
        <v/>
      </c>
      <c r="AC1143" s="11" t="str">
        <f ca="1">IF(AA1143="","",IFERROR(VLOOKUP(VALUE(AA1143),'(辅)战斗时机表'!$A$4:$C$47,3,FALSE)&amp;IF(AB1143="","","("&amp;AB1143&amp;")"),"配置错误")&amp;IF(AD1143="",""," 或 "))</f>
        <v/>
      </c>
      <c r="AD1143" s="7" t="str">
        <f t="shared" ca="1" si="575"/>
        <v/>
      </c>
      <c r="AE1143" s="7">
        <v>5</v>
      </c>
      <c r="AF1143" s="7">
        <f t="shared" ca="1" si="576"/>
        <v>1</v>
      </c>
      <c r="AG1143" s="10" t="str">
        <f t="shared" ca="1" si="577"/>
        <v/>
      </c>
      <c r="AH1143" s="11" t="str">
        <f t="shared" ca="1" si="578"/>
        <v/>
      </c>
      <c r="AI1143" s="11" t="str">
        <f t="shared" ca="1" si="579"/>
        <v/>
      </c>
      <c r="AJ1143" s="11" t="str">
        <f ca="1">IF(AH1143="","",IFERROR(VLOOKUP(VALUE(AH1143),'(辅)战斗时机表'!$A$4:$C$47,3,FALSE)&amp;IF(AI1143="","","("&amp;AI1143&amp;")"),"配置错误")&amp;IF(AK1143="",""," 或 "))</f>
        <v/>
      </c>
    </row>
    <row r="1144" spans="1:36" x14ac:dyDescent="0.15">
      <c r="A1144" s="9" t="str">
        <f t="shared" ref="A1144:A1207" ca="1" si="580">H1144&amp;O1144&amp;V1144&amp;AC1144&amp;AJ1144</f>
        <v/>
      </c>
      <c r="B1144" s="7" t="str">
        <f ca="1">IF(OFFSET(Buff!R$6,ROW()-6,0)="","",OFFSET(Buff!R$6,ROW()-6,0))</f>
        <v/>
      </c>
      <c r="C1144" s="7">
        <v>1</v>
      </c>
      <c r="D1144" s="7">
        <f t="shared" ref="D1144:D1207" ca="1" si="581">IFERROR(FIND("|",B1144,1),LEN(B1144)+1)</f>
        <v>1</v>
      </c>
      <c r="E1144" s="10" t="str">
        <f t="shared" ref="E1144:E1207" ca="1" si="582">MID(B1144,1,(D1144-1))</f>
        <v/>
      </c>
      <c r="F1144" s="11" t="str">
        <f t="shared" ref="F1144:F1207" ca="1" si="583">IFERROR(LEFT(E1144,IFERROR(FIND(";",E1144)-1,LEN(E1144))),"")</f>
        <v/>
      </c>
      <c r="G1144" s="11" t="str">
        <f t="shared" ref="G1144:G1207" ca="1" si="584">RIGHT(E1144,LEN(E1144)-LEN(F1144)-0)</f>
        <v/>
      </c>
      <c r="H1144" s="11" t="str">
        <f ca="1">IF(F1144="","",IFERROR(VLOOKUP(VALUE(F1144),'(辅)战斗时机表'!$A$4:$C$47,3,FALSE)&amp;IF(G1144="","","("&amp;G1144&amp;")"),"配置错误")&amp;IF(I1144="",""," 或 "))</f>
        <v/>
      </c>
      <c r="I1144" s="7" t="str">
        <f t="shared" ref="I1144:I1207" ca="1" si="585">IFERROR(MID(B1144,D1144+1,LEN(B1144)-D1144),"")</f>
        <v/>
      </c>
      <c r="J1144" s="7">
        <v>2</v>
      </c>
      <c r="K1144" s="7">
        <f t="shared" ref="K1144:K1207" ca="1" si="586">IFERROR(FIND("|",I1144,1),LEN(I1144)+1)</f>
        <v>1</v>
      </c>
      <c r="L1144" s="10" t="str">
        <f t="shared" ref="L1144:L1207" ca="1" si="587">MID(I1144,1,(K1144-1))</f>
        <v/>
      </c>
      <c r="M1144" s="11" t="str">
        <f t="shared" ref="M1144:M1207" ca="1" si="588">IFERROR(LEFT(L1144,IFERROR(FIND(";",L1144)-1,LEN(L1144))),"")</f>
        <v/>
      </c>
      <c r="N1144" s="11" t="str">
        <f t="shared" ref="N1144:N1207" ca="1" si="589">RIGHT(L1144,LEN(L1144)-LEN(M1144)-0)</f>
        <v/>
      </c>
      <c r="O1144" s="11" t="str">
        <f ca="1">IF(M1144="","",IFERROR(VLOOKUP(VALUE(M1144),'(辅)战斗时机表'!$A$4:$C$47,3,FALSE)&amp;IF(N1144="","","("&amp;N1144&amp;")"),"配置错误")&amp;IF(P1144="",""," 或 "))</f>
        <v/>
      </c>
      <c r="P1144" s="7" t="str">
        <f t="shared" ref="P1144:P1207" ca="1" si="590">IFERROR(MID(I1144,K1144+1,LEN(I1144)-K1144),"")</f>
        <v/>
      </c>
      <c r="Q1144" s="7">
        <v>3</v>
      </c>
      <c r="R1144" s="7">
        <f t="shared" ref="R1144:R1207" ca="1" si="591">IFERROR(FIND("|",P1144,1),LEN(P1144)+1)</f>
        <v>1</v>
      </c>
      <c r="S1144" s="10" t="str">
        <f t="shared" ref="S1144:S1207" ca="1" si="592">MID(P1144,1,(R1144-1))</f>
        <v/>
      </c>
      <c r="T1144" s="11" t="str">
        <f t="shared" ref="T1144:T1207" ca="1" si="593">IFERROR(LEFT(S1144,IFERROR(FIND(";",S1144)-1,LEN(S1144))),"")</f>
        <v/>
      </c>
      <c r="U1144" s="11" t="str">
        <f t="shared" ref="U1144:U1207" ca="1" si="594">RIGHT(S1144,LEN(S1144)-LEN(T1144)-0)</f>
        <v/>
      </c>
      <c r="V1144" s="11" t="str">
        <f ca="1">IF(T1144="","",IFERROR(VLOOKUP(VALUE(T1144),'(辅)战斗时机表'!$A$4:$C$47,3,FALSE)&amp;IF(U1144="","","("&amp;U1144&amp;")"),"配置错误")&amp;IF(W1144="",""," 或 "))</f>
        <v/>
      </c>
      <c r="W1144" s="7" t="str">
        <f t="shared" ref="W1144:W1207" ca="1" si="595">IFERROR(MID(P1144,R1144+1,LEN(P1144)-R1144),"")</f>
        <v/>
      </c>
      <c r="X1144" s="7">
        <v>4</v>
      </c>
      <c r="Y1144" s="7">
        <f t="shared" ref="Y1144:Y1207" ca="1" si="596">IFERROR(FIND("|",W1144,1),LEN(W1144)+1)</f>
        <v>1</v>
      </c>
      <c r="Z1144" s="10" t="str">
        <f t="shared" ref="Z1144:Z1207" ca="1" si="597">MID(W1144,1,(Y1144-1))</f>
        <v/>
      </c>
      <c r="AA1144" s="11" t="str">
        <f t="shared" ref="AA1144:AA1207" ca="1" si="598">IFERROR(LEFT(Z1144,IFERROR(FIND(";",Z1144)-1,LEN(Z1144))),"")</f>
        <v/>
      </c>
      <c r="AB1144" s="11" t="str">
        <f t="shared" ref="AB1144:AB1207" ca="1" si="599">RIGHT(Z1144,LEN(Z1144)-LEN(AA1144)-0)</f>
        <v/>
      </c>
      <c r="AC1144" s="11" t="str">
        <f ca="1">IF(AA1144="","",IFERROR(VLOOKUP(VALUE(AA1144),'(辅)战斗时机表'!$A$4:$C$47,3,FALSE)&amp;IF(AB1144="","","("&amp;AB1144&amp;")"),"配置错误")&amp;IF(AD1144="",""," 或 "))</f>
        <v/>
      </c>
      <c r="AD1144" s="7" t="str">
        <f t="shared" ref="AD1144:AD1207" ca="1" si="600">IFERROR(MID(W1144,Y1144+1,LEN(W1144)-Y1144),"")</f>
        <v/>
      </c>
      <c r="AE1144" s="7">
        <v>5</v>
      </c>
      <c r="AF1144" s="7">
        <f t="shared" ref="AF1144:AF1207" ca="1" si="601">IFERROR(FIND("|",AD1144,1),LEN(AD1144)+1)</f>
        <v>1</v>
      </c>
      <c r="AG1144" s="10" t="str">
        <f t="shared" ref="AG1144:AG1207" ca="1" si="602">MID(AD1144,1,(AF1144-1))</f>
        <v/>
      </c>
      <c r="AH1144" s="11" t="str">
        <f t="shared" ref="AH1144:AH1207" ca="1" si="603">IFERROR(LEFT(AG1144,IFERROR(FIND(";",AG1144)-1,LEN(AG1144))),"")</f>
        <v/>
      </c>
      <c r="AI1144" s="11" t="str">
        <f t="shared" ref="AI1144:AI1207" ca="1" si="604">RIGHT(AG1144,LEN(AG1144)-LEN(AH1144)-0)</f>
        <v/>
      </c>
      <c r="AJ1144" s="11" t="str">
        <f ca="1">IF(AH1144="","",IFERROR(VLOOKUP(VALUE(AH1144),'(辅)战斗时机表'!$A$4:$C$47,3,FALSE)&amp;IF(AI1144="","","("&amp;AI1144&amp;")"),"配置错误")&amp;IF(AK1144="",""," 或 "))</f>
        <v/>
      </c>
    </row>
    <row r="1145" spans="1:36" x14ac:dyDescent="0.15">
      <c r="A1145" s="9" t="str">
        <f t="shared" ca="1" si="580"/>
        <v/>
      </c>
      <c r="B1145" s="7" t="str">
        <f ca="1">IF(OFFSET(Buff!R$6,ROW()-6,0)="","",OFFSET(Buff!R$6,ROW()-6,0))</f>
        <v/>
      </c>
      <c r="C1145" s="7">
        <v>1</v>
      </c>
      <c r="D1145" s="7">
        <f t="shared" ca="1" si="581"/>
        <v>1</v>
      </c>
      <c r="E1145" s="10" t="str">
        <f t="shared" ca="1" si="582"/>
        <v/>
      </c>
      <c r="F1145" s="11" t="str">
        <f t="shared" ca="1" si="583"/>
        <v/>
      </c>
      <c r="G1145" s="11" t="str">
        <f t="shared" ca="1" si="584"/>
        <v/>
      </c>
      <c r="H1145" s="11" t="str">
        <f ca="1">IF(F1145="","",IFERROR(VLOOKUP(VALUE(F1145),'(辅)战斗时机表'!$A$4:$C$47,3,FALSE)&amp;IF(G1145="","","("&amp;G1145&amp;")"),"配置错误")&amp;IF(I1145="",""," 或 "))</f>
        <v/>
      </c>
      <c r="I1145" s="7" t="str">
        <f t="shared" ca="1" si="585"/>
        <v/>
      </c>
      <c r="J1145" s="7">
        <v>2</v>
      </c>
      <c r="K1145" s="7">
        <f t="shared" ca="1" si="586"/>
        <v>1</v>
      </c>
      <c r="L1145" s="10" t="str">
        <f t="shared" ca="1" si="587"/>
        <v/>
      </c>
      <c r="M1145" s="11" t="str">
        <f t="shared" ca="1" si="588"/>
        <v/>
      </c>
      <c r="N1145" s="11" t="str">
        <f t="shared" ca="1" si="589"/>
        <v/>
      </c>
      <c r="O1145" s="11" t="str">
        <f ca="1">IF(M1145="","",IFERROR(VLOOKUP(VALUE(M1145),'(辅)战斗时机表'!$A$4:$C$47,3,FALSE)&amp;IF(N1145="","","("&amp;N1145&amp;")"),"配置错误")&amp;IF(P1145="",""," 或 "))</f>
        <v/>
      </c>
      <c r="P1145" s="7" t="str">
        <f t="shared" ca="1" si="590"/>
        <v/>
      </c>
      <c r="Q1145" s="7">
        <v>3</v>
      </c>
      <c r="R1145" s="7">
        <f t="shared" ca="1" si="591"/>
        <v>1</v>
      </c>
      <c r="S1145" s="10" t="str">
        <f t="shared" ca="1" si="592"/>
        <v/>
      </c>
      <c r="T1145" s="11" t="str">
        <f t="shared" ca="1" si="593"/>
        <v/>
      </c>
      <c r="U1145" s="11" t="str">
        <f t="shared" ca="1" si="594"/>
        <v/>
      </c>
      <c r="V1145" s="11" t="str">
        <f ca="1">IF(T1145="","",IFERROR(VLOOKUP(VALUE(T1145),'(辅)战斗时机表'!$A$4:$C$47,3,FALSE)&amp;IF(U1145="","","("&amp;U1145&amp;")"),"配置错误")&amp;IF(W1145="",""," 或 "))</f>
        <v/>
      </c>
      <c r="W1145" s="7" t="str">
        <f t="shared" ca="1" si="595"/>
        <v/>
      </c>
      <c r="X1145" s="7">
        <v>4</v>
      </c>
      <c r="Y1145" s="7">
        <f t="shared" ca="1" si="596"/>
        <v>1</v>
      </c>
      <c r="Z1145" s="10" t="str">
        <f t="shared" ca="1" si="597"/>
        <v/>
      </c>
      <c r="AA1145" s="11" t="str">
        <f t="shared" ca="1" si="598"/>
        <v/>
      </c>
      <c r="AB1145" s="11" t="str">
        <f t="shared" ca="1" si="599"/>
        <v/>
      </c>
      <c r="AC1145" s="11" t="str">
        <f ca="1">IF(AA1145="","",IFERROR(VLOOKUP(VALUE(AA1145),'(辅)战斗时机表'!$A$4:$C$47,3,FALSE)&amp;IF(AB1145="","","("&amp;AB1145&amp;")"),"配置错误")&amp;IF(AD1145="",""," 或 "))</f>
        <v/>
      </c>
      <c r="AD1145" s="7" t="str">
        <f t="shared" ca="1" si="600"/>
        <v/>
      </c>
      <c r="AE1145" s="7">
        <v>5</v>
      </c>
      <c r="AF1145" s="7">
        <f t="shared" ca="1" si="601"/>
        <v>1</v>
      </c>
      <c r="AG1145" s="10" t="str">
        <f t="shared" ca="1" si="602"/>
        <v/>
      </c>
      <c r="AH1145" s="11" t="str">
        <f t="shared" ca="1" si="603"/>
        <v/>
      </c>
      <c r="AI1145" s="11" t="str">
        <f t="shared" ca="1" si="604"/>
        <v/>
      </c>
      <c r="AJ1145" s="11" t="str">
        <f ca="1">IF(AH1145="","",IFERROR(VLOOKUP(VALUE(AH1145),'(辅)战斗时机表'!$A$4:$C$47,3,FALSE)&amp;IF(AI1145="","","("&amp;AI1145&amp;")"),"配置错误")&amp;IF(AK1145="",""," 或 "))</f>
        <v/>
      </c>
    </row>
    <row r="1146" spans="1:36" x14ac:dyDescent="0.15">
      <c r="A1146" s="9" t="str">
        <f t="shared" ca="1" si="580"/>
        <v/>
      </c>
      <c r="B1146" s="7" t="str">
        <f ca="1">IF(OFFSET(Buff!R$6,ROW()-6,0)="","",OFFSET(Buff!R$6,ROW()-6,0))</f>
        <v/>
      </c>
      <c r="C1146" s="7">
        <v>1</v>
      </c>
      <c r="D1146" s="7">
        <f t="shared" ca="1" si="581"/>
        <v>1</v>
      </c>
      <c r="E1146" s="10" t="str">
        <f t="shared" ca="1" si="582"/>
        <v/>
      </c>
      <c r="F1146" s="11" t="str">
        <f t="shared" ca="1" si="583"/>
        <v/>
      </c>
      <c r="G1146" s="11" t="str">
        <f t="shared" ca="1" si="584"/>
        <v/>
      </c>
      <c r="H1146" s="11" t="str">
        <f ca="1">IF(F1146="","",IFERROR(VLOOKUP(VALUE(F1146),'(辅)战斗时机表'!$A$4:$C$47,3,FALSE)&amp;IF(G1146="","","("&amp;G1146&amp;")"),"配置错误")&amp;IF(I1146="",""," 或 "))</f>
        <v/>
      </c>
      <c r="I1146" s="7" t="str">
        <f t="shared" ca="1" si="585"/>
        <v/>
      </c>
      <c r="J1146" s="7">
        <v>2</v>
      </c>
      <c r="K1146" s="7">
        <f t="shared" ca="1" si="586"/>
        <v>1</v>
      </c>
      <c r="L1146" s="10" t="str">
        <f t="shared" ca="1" si="587"/>
        <v/>
      </c>
      <c r="M1146" s="11" t="str">
        <f t="shared" ca="1" si="588"/>
        <v/>
      </c>
      <c r="N1146" s="11" t="str">
        <f t="shared" ca="1" si="589"/>
        <v/>
      </c>
      <c r="O1146" s="11" t="str">
        <f ca="1">IF(M1146="","",IFERROR(VLOOKUP(VALUE(M1146),'(辅)战斗时机表'!$A$4:$C$47,3,FALSE)&amp;IF(N1146="","","("&amp;N1146&amp;")"),"配置错误")&amp;IF(P1146="",""," 或 "))</f>
        <v/>
      </c>
      <c r="P1146" s="7" t="str">
        <f t="shared" ca="1" si="590"/>
        <v/>
      </c>
      <c r="Q1146" s="7">
        <v>3</v>
      </c>
      <c r="R1146" s="7">
        <f t="shared" ca="1" si="591"/>
        <v>1</v>
      </c>
      <c r="S1146" s="10" t="str">
        <f t="shared" ca="1" si="592"/>
        <v/>
      </c>
      <c r="T1146" s="11" t="str">
        <f t="shared" ca="1" si="593"/>
        <v/>
      </c>
      <c r="U1146" s="11" t="str">
        <f t="shared" ca="1" si="594"/>
        <v/>
      </c>
      <c r="V1146" s="11" t="str">
        <f ca="1">IF(T1146="","",IFERROR(VLOOKUP(VALUE(T1146),'(辅)战斗时机表'!$A$4:$C$47,3,FALSE)&amp;IF(U1146="","","("&amp;U1146&amp;")"),"配置错误")&amp;IF(W1146="",""," 或 "))</f>
        <v/>
      </c>
      <c r="W1146" s="7" t="str">
        <f t="shared" ca="1" si="595"/>
        <v/>
      </c>
      <c r="X1146" s="7">
        <v>4</v>
      </c>
      <c r="Y1146" s="7">
        <f t="shared" ca="1" si="596"/>
        <v>1</v>
      </c>
      <c r="Z1146" s="10" t="str">
        <f t="shared" ca="1" si="597"/>
        <v/>
      </c>
      <c r="AA1146" s="11" t="str">
        <f t="shared" ca="1" si="598"/>
        <v/>
      </c>
      <c r="AB1146" s="11" t="str">
        <f t="shared" ca="1" si="599"/>
        <v/>
      </c>
      <c r="AC1146" s="11" t="str">
        <f ca="1">IF(AA1146="","",IFERROR(VLOOKUP(VALUE(AA1146),'(辅)战斗时机表'!$A$4:$C$47,3,FALSE)&amp;IF(AB1146="","","("&amp;AB1146&amp;")"),"配置错误")&amp;IF(AD1146="",""," 或 "))</f>
        <v/>
      </c>
      <c r="AD1146" s="7" t="str">
        <f t="shared" ca="1" si="600"/>
        <v/>
      </c>
      <c r="AE1146" s="7">
        <v>5</v>
      </c>
      <c r="AF1146" s="7">
        <f t="shared" ca="1" si="601"/>
        <v>1</v>
      </c>
      <c r="AG1146" s="10" t="str">
        <f t="shared" ca="1" si="602"/>
        <v/>
      </c>
      <c r="AH1146" s="11" t="str">
        <f t="shared" ca="1" si="603"/>
        <v/>
      </c>
      <c r="AI1146" s="11" t="str">
        <f t="shared" ca="1" si="604"/>
        <v/>
      </c>
      <c r="AJ1146" s="11" t="str">
        <f ca="1">IF(AH1146="","",IFERROR(VLOOKUP(VALUE(AH1146),'(辅)战斗时机表'!$A$4:$C$47,3,FALSE)&amp;IF(AI1146="","","("&amp;AI1146&amp;")"),"配置错误")&amp;IF(AK1146="",""," 或 "))</f>
        <v/>
      </c>
    </row>
    <row r="1147" spans="1:36" x14ac:dyDescent="0.15">
      <c r="A1147" s="9" t="str">
        <f t="shared" ca="1" si="580"/>
        <v/>
      </c>
      <c r="B1147" s="7" t="str">
        <f ca="1">IF(OFFSET(Buff!R$6,ROW()-6,0)="","",OFFSET(Buff!R$6,ROW()-6,0))</f>
        <v/>
      </c>
      <c r="C1147" s="7">
        <v>1</v>
      </c>
      <c r="D1147" s="7">
        <f t="shared" ca="1" si="581"/>
        <v>1</v>
      </c>
      <c r="E1147" s="10" t="str">
        <f t="shared" ca="1" si="582"/>
        <v/>
      </c>
      <c r="F1147" s="11" t="str">
        <f t="shared" ca="1" si="583"/>
        <v/>
      </c>
      <c r="G1147" s="11" t="str">
        <f t="shared" ca="1" si="584"/>
        <v/>
      </c>
      <c r="H1147" s="11" t="str">
        <f ca="1">IF(F1147="","",IFERROR(VLOOKUP(VALUE(F1147),'(辅)战斗时机表'!$A$4:$C$47,3,FALSE)&amp;IF(G1147="","","("&amp;G1147&amp;")"),"配置错误")&amp;IF(I1147="",""," 或 "))</f>
        <v/>
      </c>
      <c r="I1147" s="7" t="str">
        <f t="shared" ca="1" si="585"/>
        <v/>
      </c>
      <c r="J1147" s="7">
        <v>2</v>
      </c>
      <c r="K1147" s="7">
        <f t="shared" ca="1" si="586"/>
        <v>1</v>
      </c>
      <c r="L1147" s="10" t="str">
        <f t="shared" ca="1" si="587"/>
        <v/>
      </c>
      <c r="M1147" s="11" t="str">
        <f t="shared" ca="1" si="588"/>
        <v/>
      </c>
      <c r="N1147" s="11" t="str">
        <f t="shared" ca="1" si="589"/>
        <v/>
      </c>
      <c r="O1147" s="11" t="str">
        <f ca="1">IF(M1147="","",IFERROR(VLOOKUP(VALUE(M1147),'(辅)战斗时机表'!$A$4:$C$47,3,FALSE)&amp;IF(N1147="","","("&amp;N1147&amp;")"),"配置错误")&amp;IF(P1147="",""," 或 "))</f>
        <v/>
      </c>
      <c r="P1147" s="7" t="str">
        <f t="shared" ca="1" si="590"/>
        <v/>
      </c>
      <c r="Q1147" s="7">
        <v>3</v>
      </c>
      <c r="R1147" s="7">
        <f t="shared" ca="1" si="591"/>
        <v>1</v>
      </c>
      <c r="S1147" s="10" t="str">
        <f t="shared" ca="1" si="592"/>
        <v/>
      </c>
      <c r="T1147" s="11" t="str">
        <f t="shared" ca="1" si="593"/>
        <v/>
      </c>
      <c r="U1147" s="11" t="str">
        <f t="shared" ca="1" si="594"/>
        <v/>
      </c>
      <c r="V1147" s="11" t="str">
        <f ca="1">IF(T1147="","",IFERROR(VLOOKUP(VALUE(T1147),'(辅)战斗时机表'!$A$4:$C$47,3,FALSE)&amp;IF(U1147="","","("&amp;U1147&amp;")"),"配置错误")&amp;IF(W1147="",""," 或 "))</f>
        <v/>
      </c>
      <c r="W1147" s="7" t="str">
        <f t="shared" ca="1" si="595"/>
        <v/>
      </c>
      <c r="X1147" s="7">
        <v>4</v>
      </c>
      <c r="Y1147" s="7">
        <f t="shared" ca="1" si="596"/>
        <v>1</v>
      </c>
      <c r="Z1147" s="10" t="str">
        <f t="shared" ca="1" si="597"/>
        <v/>
      </c>
      <c r="AA1147" s="11" t="str">
        <f t="shared" ca="1" si="598"/>
        <v/>
      </c>
      <c r="AB1147" s="11" t="str">
        <f t="shared" ca="1" si="599"/>
        <v/>
      </c>
      <c r="AC1147" s="11" t="str">
        <f ca="1">IF(AA1147="","",IFERROR(VLOOKUP(VALUE(AA1147),'(辅)战斗时机表'!$A$4:$C$47,3,FALSE)&amp;IF(AB1147="","","("&amp;AB1147&amp;")"),"配置错误")&amp;IF(AD1147="",""," 或 "))</f>
        <v/>
      </c>
      <c r="AD1147" s="7" t="str">
        <f t="shared" ca="1" si="600"/>
        <v/>
      </c>
      <c r="AE1147" s="7">
        <v>5</v>
      </c>
      <c r="AF1147" s="7">
        <f t="shared" ca="1" si="601"/>
        <v>1</v>
      </c>
      <c r="AG1147" s="10" t="str">
        <f t="shared" ca="1" si="602"/>
        <v/>
      </c>
      <c r="AH1147" s="11" t="str">
        <f t="shared" ca="1" si="603"/>
        <v/>
      </c>
      <c r="AI1147" s="11" t="str">
        <f t="shared" ca="1" si="604"/>
        <v/>
      </c>
      <c r="AJ1147" s="11" t="str">
        <f ca="1">IF(AH1147="","",IFERROR(VLOOKUP(VALUE(AH1147),'(辅)战斗时机表'!$A$4:$C$47,3,FALSE)&amp;IF(AI1147="","","("&amp;AI1147&amp;")"),"配置错误")&amp;IF(AK1147="",""," 或 "))</f>
        <v/>
      </c>
    </row>
    <row r="1148" spans="1:36" x14ac:dyDescent="0.15">
      <c r="A1148" s="9" t="str">
        <f t="shared" ca="1" si="580"/>
        <v/>
      </c>
      <c r="B1148" s="7" t="str">
        <f ca="1">IF(OFFSET(Buff!R$6,ROW()-6,0)="","",OFFSET(Buff!R$6,ROW()-6,0))</f>
        <v/>
      </c>
      <c r="C1148" s="7">
        <v>1</v>
      </c>
      <c r="D1148" s="7">
        <f t="shared" ca="1" si="581"/>
        <v>1</v>
      </c>
      <c r="E1148" s="10" t="str">
        <f t="shared" ca="1" si="582"/>
        <v/>
      </c>
      <c r="F1148" s="11" t="str">
        <f t="shared" ca="1" si="583"/>
        <v/>
      </c>
      <c r="G1148" s="11" t="str">
        <f t="shared" ca="1" si="584"/>
        <v/>
      </c>
      <c r="H1148" s="11" t="str">
        <f ca="1">IF(F1148="","",IFERROR(VLOOKUP(VALUE(F1148),'(辅)战斗时机表'!$A$4:$C$47,3,FALSE)&amp;IF(G1148="","","("&amp;G1148&amp;")"),"配置错误")&amp;IF(I1148="",""," 或 "))</f>
        <v/>
      </c>
      <c r="I1148" s="7" t="str">
        <f t="shared" ca="1" si="585"/>
        <v/>
      </c>
      <c r="J1148" s="7">
        <v>2</v>
      </c>
      <c r="K1148" s="7">
        <f t="shared" ca="1" si="586"/>
        <v>1</v>
      </c>
      <c r="L1148" s="10" t="str">
        <f t="shared" ca="1" si="587"/>
        <v/>
      </c>
      <c r="M1148" s="11" t="str">
        <f t="shared" ca="1" si="588"/>
        <v/>
      </c>
      <c r="N1148" s="11" t="str">
        <f t="shared" ca="1" si="589"/>
        <v/>
      </c>
      <c r="O1148" s="11" t="str">
        <f ca="1">IF(M1148="","",IFERROR(VLOOKUP(VALUE(M1148),'(辅)战斗时机表'!$A$4:$C$47,3,FALSE)&amp;IF(N1148="","","("&amp;N1148&amp;")"),"配置错误")&amp;IF(P1148="",""," 或 "))</f>
        <v/>
      </c>
      <c r="P1148" s="7" t="str">
        <f t="shared" ca="1" si="590"/>
        <v/>
      </c>
      <c r="Q1148" s="7">
        <v>3</v>
      </c>
      <c r="R1148" s="7">
        <f t="shared" ca="1" si="591"/>
        <v>1</v>
      </c>
      <c r="S1148" s="10" t="str">
        <f t="shared" ca="1" si="592"/>
        <v/>
      </c>
      <c r="T1148" s="11" t="str">
        <f t="shared" ca="1" si="593"/>
        <v/>
      </c>
      <c r="U1148" s="11" t="str">
        <f t="shared" ca="1" si="594"/>
        <v/>
      </c>
      <c r="V1148" s="11" t="str">
        <f ca="1">IF(T1148="","",IFERROR(VLOOKUP(VALUE(T1148),'(辅)战斗时机表'!$A$4:$C$47,3,FALSE)&amp;IF(U1148="","","("&amp;U1148&amp;")"),"配置错误")&amp;IF(W1148="",""," 或 "))</f>
        <v/>
      </c>
      <c r="W1148" s="7" t="str">
        <f t="shared" ca="1" si="595"/>
        <v/>
      </c>
      <c r="X1148" s="7">
        <v>4</v>
      </c>
      <c r="Y1148" s="7">
        <f t="shared" ca="1" si="596"/>
        <v>1</v>
      </c>
      <c r="Z1148" s="10" t="str">
        <f t="shared" ca="1" si="597"/>
        <v/>
      </c>
      <c r="AA1148" s="11" t="str">
        <f t="shared" ca="1" si="598"/>
        <v/>
      </c>
      <c r="AB1148" s="11" t="str">
        <f t="shared" ca="1" si="599"/>
        <v/>
      </c>
      <c r="AC1148" s="11" t="str">
        <f ca="1">IF(AA1148="","",IFERROR(VLOOKUP(VALUE(AA1148),'(辅)战斗时机表'!$A$4:$C$47,3,FALSE)&amp;IF(AB1148="","","("&amp;AB1148&amp;")"),"配置错误")&amp;IF(AD1148="",""," 或 "))</f>
        <v/>
      </c>
      <c r="AD1148" s="7" t="str">
        <f t="shared" ca="1" si="600"/>
        <v/>
      </c>
      <c r="AE1148" s="7">
        <v>5</v>
      </c>
      <c r="AF1148" s="7">
        <f t="shared" ca="1" si="601"/>
        <v>1</v>
      </c>
      <c r="AG1148" s="10" t="str">
        <f t="shared" ca="1" si="602"/>
        <v/>
      </c>
      <c r="AH1148" s="11" t="str">
        <f t="shared" ca="1" si="603"/>
        <v/>
      </c>
      <c r="AI1148" s="11" t="str">
        <f t="shared" ca="1" si="604"/>
        <v/>
      </c>
      <c r="AJ1148" s="11" t="str">
        <f ca="1">IF(AH1148="","",IFERROR(VLOOKUP(VALUE(AH1148),'(辅)战斗时机表'!$A$4:$C$47,3,FALSE)&amp;IF(AI1148="","","("&amp;AI1148&amp;")"),"配置错误")&amp;IF(AK1148="",""," 或 "))</f>
        <v/>
      </c>
    </row>
    <row r="1149" spans="1:36" x14ac:dyDescent="0.15">
      <c r="A1149" s="9" t="str">
        <f t="shared" ca="1" si="580"/>
        <v/>
      </c>
      <c r="B1149" s="7" t="str">
        <f ca="1">IF(OFFSET(Buff!R$6,ROW()-6,0)="","",OFFSET(Buff!R$6,ROW()-6,0))</f>
        <v/>
      </c>
      <c r="C1149" s="7">
        <v>1</v>
      </c>
      <c r="D1149" s="7">
        <f t="shared" ca="1" si="581"/>
        <v>1</v>
      </c>
      <c r="E1149" s="10" t="str">
        <f t="shared" ca="1" si="582"/>
        <v/>
      </c>
      <c r="F1149" s="11" t="str">
        <f t="shared" ca="1" si="583"/>
        <v/>
      </c>
      <c r="G1149" s="11" t="str">
        <f t="shared" ca="1" si="584"/>
        <v/>
      </c>
      <c r="H1149" s="11" t="str">
        <f ca="1">IF(F1149="","",IFERROR(VLOOKUP(VALUE(F1149),'(辅)战斗时机表'!$A$4:$C$47,3,FALSE)&amp;IF(G1149="","","("&amp;G1149&amp;")"),"配置错误")&amp;IF(I1149="",""," 或 "))</f>
        <v/>
      </c>
      <c r="I1149" s="7" t="str">
        <f t="shared" ca="1" si="585"/>
        <v/>
      </c>
      <c r="J1149" s="7">
        <v>2</v>
      </c>
      <c r="K1149" s="7">
        <f t="shared" ca="1" si="586"/>
        <v>1</v>
      </c>
      <c r="L1149" s="10" t="str">
        <f t="shared" ca="1" si="587"/>
        <v/>
      </c>
      <c r="M1149" s="11" t="str">
        <f t="shared" ca="1" si="588"/>
        <v/>
      </c>
      <c r="N1149" s="11" t="str">
        <f t="shared" ca="1" si="589"/>
        <v/>
      </c>
      <c r="O1149" s="11" t="str">
        <f ca="1">IF(M1149="","",IFERROR(VLOOKUP(VALUE(M1149),'(辅)战斗时机表'!$A$4:$C$47,3,FALSE)&amp;IF(N1149="","","("&amp;N1149&amp;")"),"配置错误")&amp;IF(P1149="",""," 或 "))</f>
        <v/>
      </c>
      <c r="P1149" s="7" t="str">
        <f t="shared" ca="1" si="590"/>
        <v/>
      </c>
      <c r="Q1149" s="7">
        <v>3</v>
      </c>
      <c r="R1149" s="7">
        <f t="shared" ca="1" si="591"/>
        <v>1</v>
      </c>
      <c r="S1149" s="10" t="str">
        <f t="shared" ca="1" si="592"/>
        <v/>
      </c>
      <c r="T1149" s="11" t="str">
        <f t="shared" ca="1" si="593"/>
        <v/>
      </c>
      <c r="U1149" s="11" t="str">
        <f t="shared" ca="1" si="594"/>
        <v/>
      </c>
      <c r="V1149" s="11" t="str">
        <f ca="1">IF(T1149="","",IFERROR(VLOOKUP(VALUE(T1149),'(辅)战斗时机表'!$A$4:$C$47,3,FALSE)&amp;IF(U1149="","","("&amp;U1149&amp;")"),"配置错误")&amp;IF(W1149="",""," 或 "))</f>
        <v/>
      </c>
      <c r="W1149" s="7" t="str">
        <f t="shared" ca="1" si="595"/>
        <v/>
      </c>
      <c r="X1149" s="7">
        <v>4</v>
      </c>
      <c r="Y1149" s="7">
        <f t="shared" ca="1" si="596"/>
        <v>1</v>
      </c>
      <c r="Z1149" s="10" t="str">
        <f t="shared" ca="1" si="597"/>
        <v/>
      </c>
      <c r="AA1149" s="11" t="str">
        <f t="shared" ca="1" si="598"/>
        <v/>
      </c>
      <c r="AB1149" s="11" t="str">
        <f t="shared" ca="1" si="599"/>
        <v/>
      </c>
      <c r="AC1149" s="11" t="str">
        <f ca="1">IF(AA1149="","",IFERROR(VLOOKUP(VALUE(AA1149),'(辅)战斗时机表'!$A$4:$C$47,3,FALSE)&amp;IF(AB1149="","","("&amp;AB1149&amp;")"),"配置错误")&amp;IF(AD1149="",""," 或 "))</f>
        <v/>
      </c>
      <c r="AD1149" s="7" t="str">
        <f t="shared" ca="1" si="600"/>
        <v/>
      </c>
      <c r="AE1149" s="7">
        <v>5</v>
      </c>
      <c r="AF1149" s="7">
        <f t="shared" ca="1" si="601"/>
        <v>1</v>
      </c>
      <c r="AG1149" s="10" t="str">
        <f t="shared" ca="1" si="602"/>
        <v/>
      </c>
      <c r="AH1149" s="11" t="str">
        <f t="shared" ca="1" si="603"/>
        <v/>
      </c>
      <c r="AI1149" s="11" t="str">
        <f t="shared" ca="1" si="604"/>
        <v/>
      </c>
      <c r="AJ1149" s="11" t="str">
        <f ca="1">IF(AH1149="","",IFERROR(VLOOKUP(VALUE(AH1149),'(辅)战斗时机表'!$A$4:$C$47,3,FALSE)&amp;IF(AI1149="","","("&amp;AI1149&amp;")"),"配置错误")&amp;IF(AK1149="",""," 或 "))</f>
        <v/>
      </c>
    </row>
    <row r="1150" spans="1:36" x14ac:dyDescent="0.15">
      <c r="A1150" s="9" t="str">
        <f t="shared" ca="1" si="580"/>
        <v/>
      </c>
      <c r="B1150" s="7" t="str">
        <f ca="1">IF(OFFSET(Buff!R$6,ROW()-6,0)="","",OFFSET(Buff!R$6,ROW()-6,0))</f>
        <v/>
      </c>
      <c r="C1150" s="7">
        <v>1</v>
      </c>
      <c r="D1150" s="7">
        <f t="shared" ca="1" si="581"/>
        <v>1</v>
      </c>
      <c r="E1150" s="10" t="str">
        <f t="shared" ca="1" si="582"/>
        <v/>
      </c>
      <c r="F1150" s="11" t="str">
        <f t="shared" ca="1" si="583"/>
        <v/>
      </c>
      <c r="G1150" s="11" t="str">
        <f t="shared" ca="1" si="584"/>
        <v/>
      </c>
      <c r="H1150" s="11" t="str">
        <f ca="1">IF(F1150="","",IFERROR(VLOOKUP(VALUE(F1150),'(辅)战斗时机表'!$A$4:$C$47,3,FALSE)&amp;IF(G1150="","","("&amp;G1150&amp;")"),"配置错误")&amp;IF(I1150="",""," 或 "))</f>
        <v/>
      </c>
      <c r="I1150" s="7" t="str">
        <f t="shared" ca="1" si="585"/>
        <v/>
      </c>
      <c r="J1150" s="7">
        <v>2</v>
      </c>
      <c r="K1150" s="7">
        <f t="shared" ca="1" si="586"/>
        <v>1</v>
      </c>
      <c r="L1150" s="10" t="str">
        <f t="shared" ca="1" si="587"/>
        <v/>
      </c>
      <c r="M1150" s="11" t="str">
        <f t="shared" ca="1" si="588"/>
        <v/>
      </c>
      <c r="N1150" s="11" t="str">
        <f t="shared" ca="1" si="589"/>
        <v/>
      </c>
      <c r="O1150" s="11" t="str">
        <f ca="1">IF(M1150="","",IFERROR(VLOOKUP(VALUE(M1150),'(辅)战斗时机表'!$A$4:$C$47,3,FALSE)&amp;IF(N1150="","","("&amp;N1150&amp;")"),"配置错误")&amp;IF(P1150="",""," 或 "))</f>
        <v/>
      </c>
      <c r="P1150" s="7" t="str">
        <f t="shared" ca="1" si="590"/>
        <v/>
      </c>
      <c r="Q1150" s="7">
        <v>3</v>
      </c>
      <c r="R1150" s="7">
        <f t="shared" ca="1" si="591"/>
        <v>1</v>
      </c>
      <c r="S1150" s="10" t="str">
        <f t="shared" ca="1" si="592"/>
        <v/>
      </c>
      <c r="T1150" s="11" t="str">
        <f t="shared" ca="1" si="593"/>
        <v/>
      </c>
      <c r="U1150" s="11" t="str">
        <f t="shared" ca="1" si="594"/>
        <v/>
      </c>
      <c r="V1150" s="11" t="str">
        <f ca="1">IF(T1150="","",IFERROR(VLOOKUP(VALUE(T1150),'(辅)战斗时机表'!$A$4:$C$47,3,FALSE)&amp;IF(U1150="","","("&amp;U1150&amp;")"),"配置错误")&amp;IF(W1150="",""," 或 "))</f>
        <v/>
      </c>
      <c r="W1150" s="7" t="str">
        <f t="shared" ca="1" si="595"/>
        <v/>
      </c>
      <c r="X1150" s="7">
        <v>4</v>
      </c>
      <c r="Y1150" s="7">
        <f t="shared" ca="1" si="596"/>
        <v>1</v>
      </c>
      <c r="Z1150" s="10" t="str">
        <f t="shared" ca="1" si="597"/>
        <v/>
      </c>
      <c r="AA1150" s="11" t="str">
        <f t="shared" ca="1" si="598"/>
        <v/>
      </c>
      <c r="AB1150" s="11" t="str">
        <f t="shared" ca="1" si="599"/>
        <v/>
      </c>
      <c r="AC1150" s="11" t="str">
        <f ca="1">IF(AA1150="","",IFERROR(VLOOKUP(VALUE(AA1150),'(辅)战斗时机表'!$A$4:$C$47,3,FALSE)&amp;IF(AB1150="","","("&amp;AB1150&amp;")"),"配置错误")&amp;IF(AD1150="",""," 或 "))</f>
        <v/>
      </c>
      <c r="AD1150" s="7" t="str">
        <f t="shared" ca="1" si="600"/>
        <v/>
      </c>
      <c r="AE1150" s="7">
        <v>5</v>
      </c>
      <c r="AF1150" s="7">
        <f t="shared" ca="1" si="601"/>
        <v>1</v>
      </c>
      <c r="AG1150" s="10" t="str">
        <f t="shared" ca="1" si="602"/>
        <v/>
      </c>
      <c r="AH1150" s="11" t="str">
        <f t="shared" ca="1" si="603"/>
        <v/>
      </c>
      <c r="AI1150" s="11" t="str">
        <f t="shared" ca="1" si="604"/>
        <v/>
      </c>
      <c r="AJ1150" s="11" t="str">
        <f ca="1">IF(AH1150="","",IFERROR(VLOOKUP(VALUE(AH1150),'(辅)战斗时机表'!$A$4:$C$47,3,FALSE)&amp;IF(AI1150="","","("&amp;AI1150&amp;")"),"配置错误")&amp;IF(AK1150="",""," 或 "))</f>
        <v/>
      </c>
    </row>
    <row r="1151" spans="1:36" x14ac:dyDescent="0.15">
      <c r="A1151" s="9" t="str">
        <f t="shared" ca="1" si="580"/>
        <v/>
      </c>
      <c r="B1151" s="7" t="str">
        <f ca="1">IF(OFFSET(Buff!R$6,ROW()-6,0)="","",OFFSET(Buff!R$6,ROW()-6,0))</f>
        <v/>
      </c>
      <c r="C1151" s="7">
        <v>1</v>
      </c>
      <c r="D1151" s="7">
        <f t="shared" ca="1" si="581"/>
        <v>1</v>
      </c>
      <c r="E1151" s="10" t="str">
        <f t="shared" ca="1" si="582"/>
        <v/>
      </c>
      <c r="F1151" s="11" t="str">
        <f t="shared" ca="1" si="583"/>
        <v/>
      </c>
      <c r="G1151" s="11" t="str">
        <f t="shared" ca="1" si="584"/>
        <v/>
      </c>
      <c r="H1151" s="11" t="str">
        <f ca="1">IF(F1151="","",IFERROR(VLOOKUP(VALUE(F1151),'(辅)战斗时机表'!$A$4:$C$47,3,FALSE)&amp;IF(G1151="","","("&amp;G1151&amp;")"),"配置错误")&amp;IF(I1151="",""," 或 "))</f>
        <v/>
      </c>
      <c r="I1151" s="7" t="str">
        <f t="shared" ca="1" si="585"/>
        <v/>
      </c>
      <c r="J1151" s="7">
        <v>2</v>
      </c>
      <c r="K1151" s="7">
        <f t="shared" ca="1" si="586"/>
        <v>1</v>
      </c>
      <c r="L1151" s="10" t="str">
        <f t="shared" ca="1" si="587"/>
        <v/>
      </c>
      <c r="M1151" s="11" t="str">
        <f t="shared" ca="1" si="588"/>
        <v/>
      </c>
      <c r="N1151" s="11" t="str">
        <f t="shared" ca="1" si="589"/>
        <v/>
      </c>
      <c r="O1151" s="11" t="str">
        <f ca="1">IF(M1151="","",IFERROR(VLOOKUP(VALUE(M1151),'(辅)战斗时机表'!$A$4:$C$47,3,FALSE)&amp;IF(N1151="","","("&amp;N1151&amp;")"),"配置错误")&amp;IF(P1151="",""," 或 "))</f>
        <v/>
      </c>
      <c r="P1151" s="7" t="str">
        <f t="shared" ca="1" si="590"/>
        <v/>
      </c>
      <c r="Q1151" s="7">
        <v>3</v>
      </c>
      <c r="R1151" s="7">
        <f t="shared" ca="1" si="591"/>
        <v>1</v>
      </c>
      <c r="S1151" s="10" t="str">
        <f t="shared" ca="1" si="592"/>
        <v/>
      </c>
      <c r="T1151" s="11" t="str">
        <f t="shared" ca="1" si="593"/>
        <v/>
      </c>
      <c r="U1151" s="11" t="str">
        <f t="shared" ca="1" si="594"/>
        <v/>
      </c>
      <c r="V1151" s="11" t="str">
        <f ca="1">IF(T1151="","",IFERROR(VLOOKUP(VALUE(T1151),'(辅)战斗时机表'!$A$4:$C$47,3,FALSE)&amp;IF(U1151="","","("&amp;U1151&amp;")"),"配置错误")&amp;IF(W1151="",""," 或 "))</f>
        <v/>
      </c>
      <c r="W1151" s="7" t="str">
        <f t="shared" ca="1" si="595"/>
        <v/>
      </c>
      <c r="X1151" s="7">
        <v>4</v>
      </c>
      <c r="Y1151" s="7">
        <f t="shared" ca="1" si="596"/>
        <v>1</v>
      </c>
      <c r="Z1151" s="10" t="str">
        <f t="shared" ca="1" si="597"/>
        <v/>
      </c>
      <c r="AA1151" s="11" t="str">
        <f t="shared" ca="1" si="598"/>
        <v/>
      </c>
      <c r="AB1151" s="11" t="str">
        <f t="shared" ca="1" si="599"/>
        <v/>
      </c>
      <c r="AC1151" s="11" t="str">
        <f ca="1">IF(AA1151="","",IFERROR(VLOOKUP(VALUE(AA1151),'(辅)战斗时机表'!$A$4:$C$47,3,FALSE)&amp;IF(AB1151="","","("&amp;AB1151&amp;")"),"配置错误")&amp;IF(AD1151="",""," 或 "))</f>
        <v/>
      </c>
      <c r="AD1151" s="7" t="str">
        <f t="shared" ca="1" si="600"/>
        <v/>
      </c>
      <c r="AE1151" s="7">
        <v>5</v>
      </c>
      <c r="AF1151" s="7">
        <f t="shared" ca="1" si="601"/>
        <v>1</v>
      </c>
      <c r="AG1151" s="10" t="str">
        <f t="shared" ca="1" si="602"/>
        <v/>
      </c>
      <c r="AH1151" s="11" t="str">
        <f t="shared" ca="1" si="603"/>
        <v/>
      </c>
      <c r="AI1151" s="11" t="str">
        <f t="shared" ca="1" si="604"/>
        <v/>
      </c>
      <c r="AJ1151" s="11" t="str">
        <f ca="1">IF(AH1151="","",IFERROR(VLOOKUP(VALUE(AH1151),'(辅)战斗时机表'!$A$4:$C$47,3,FALSE)&amp;IF(AI1151="","","("&amp;AI1151&amp;")"),"配置错误")&amp;IF(AK1151="",""," 或 "))</f>
        <v/>
      </c>
    </row>
    <row r="1152" spans="1:36" x14ac:dyDescent="0.15">
      <c r="A1152" s="9" t="str">
        <f t="shared" ca="1" si="580"/>
        <v/>
      </c>
      <c r="B1152" s="7" t="str">
        <f ca="1">IF(OFFSET(Buff!R$6,ROW()-6,0)="","",OFFSET(Buff!R$6,ROW()-6,0))</f>
        <v/>
      </c>
      <c r="C1152" s="7">
        <v>1</v>
      </c>
      <c r="D1152" s="7">
        <f t="shared" ca="1" si="581"/>
        <v>1</v>
      </c>
      <c r="E1152" s="10" t="str">
        <f t="shared" ca="1" si="582"/>
        <v/>
      </c>
      <c r="F1152" s="11" t="str">
        <f t="shared" ca="1" si="583"/>
        <v/>
      </c>
      <c r="G1152" s="11" t="str">
        <f t="shared" ca="1" si="584"/>
        <v/>
      </c>
      <c r="H1152" s="11" t="str">
        <f ca="1">IF(F1152="","",IFERROR(VLOOKUP(VALUE(F1152),'(辅)战斗时机表'!$A$4:$C$47,3,FALSE)&amp;IF(G1152="","","("&amp;G1152&amp;")"),"配置错误")&amp;IF(I1152="",""," 或 "))</f>
        <v/>
      </c>
      <c r="I1152" s="7" t="str">
        <f t="shared" ca="1" si="585"/>
        <v/>
      </c>
      <c r="J1152" s="7">
        <v>2</v>
      </c>
      <c r="K1152" s="7">
        <f t="shared" ca="1" si="586"/>
        <v>1</v>
      </c>
      <c r="L1152" s="10" t="str">
        <f t="shared" ca="1" si="587"/>
        <v/>
      </c>
      <c r="M1152" s="11" t="str">
        <f t="shared" ca="1" si="588"/>
        <v/>
      </c>
      <c r="N1152" s="11" t="str">
        <f t="shared" ca="1" si="589"/>
        <v/>
      </c>
      <c r="O1152" s="11" t="str">
        <f ca="1">IF(M1152="","",IFERROR(VLOOKUP(VALUE(M1152),'(辅)战斗时机表'!$A$4:$C$47,3,FALSE)&amp;IF(N1152="","","("&amp;N1152&amp;")"),"配置错误")&amp;IF(P1152="",""," 或 "))</f>
        <v/>
      </c>
      <c r="P1152" s="7" t="str">
        <f t="shared" ca="1" si="590"/>
        <v/>
      </c>
      <c r="Q1152" s="7">
        <v>3</v>
      </c>
      <c r="R1152" s="7">
        <f t="shared" ca="1" si="591"/>
        <v>1</v>
      </c>
      <c r="S1152" s="10" t="str">
        <f t="shared" ca="1" si="592"/>
        <v/>
      </c>
      <c r="T1152" s="11" t="str">
        <f t="shared" ca="1" si="593"/>
        <v/>
      </c>
      <c r="U1152" s="11" t="str">
        <f t="shared" ca="1" si="594"/>
        <v/>
      </c>
      <c r="V1152" s="11" t="str">
        <f ca="1">IF(T1152="","",IFERROR(VLOOKUP(VALUE(T1152),'(辅)战斗时机表'!$A$4:$C$47,3,FALSE)&amp;IF(U1152="","","("&amp;U1152&amp;")"),"配置错误")&amp;IF(W1152="",""," 或 "))</f>
        <v/>
      </c>
      <c r="W1152" s="7" t="str">
        <f t="shared" ca="1" si="595"/>
        <v/>
      </c>
      <c r="X1152" s="7">
        <v>4</v>
      </c>
      <c r="Y1152" s="7">
        <f t="shared" ca="1" si="596"/>
        <v>1</v>
      </c>
      <c r="Z1152" s="10" t="str">
        <f t="shared" ca="1" si="597"/>
        <v/>
      </c>
      <c r="AA1152" s="11" t="str">
        <f t="shared" ca="1" si="598"/>
        <v/>
      </c>
      <c r="AB1152" s="11" t="str">
        <f t="shared" ca="1" si="599"/>
        <v/>
      </c>
      <c r="AC1152" s="11" t="str">
        <f ca="1">IF(AA1152="","",IFERROR(VLOOKUP(VALUE(AA1152),'(辅)战斗时机表'!$A$4:$C$47,3,FALSE)&amp;IF(AB1152="","","("&amp;AB1152&amp;")"),"配置错误")&amp;IF(AD1152="",""," 或 "))</f>
        <v/>
      </c>
      <c r="AD1152" s="7" t="str">
        <f t="shared" ca="1" si="600"/>
        <v/>
      </c>
      <c r="AE1152" s="7">
        <v>5</v>
      </c>
      <c r="AF1152" s="7">
        <f t="shared" ca="1" si="601"/>
        <v>1</v>
      </c>
      <c r="AG1152" s="10" t="str">
        <f t="shared" ca="1" si="602"/>
        <v/>
      </c>
      <c r="AH1152" s="11" t="str">
        <f t="shared" ca="1" si="603"/>
        <v/>
      </c>
      <c r="AI1152" s="11" t="str">
        <f t="shared" ca="1" si="604"/>
        <v/>
      </c>
      <c r="AJ1152" s="11" t="str">
        <f ca="1">IF(AH1152="","",IFERROR(VLOOKUP(VALUE(AH1152),'(辅)战斗时机表'!$A$4:$C$47,3,FALSE)&amp;IF(AI1152="","","("&amp;AI1152&amp;")"),"配置错误")&amp;IF(AK1152="",""," 或 "))</f>
        <v/>
      </c>
    </row>
    <row r="1153" spans="1:36" x14ac:dyDescent="0.15">
      <c r="A1153" s="9" t="str">
        <f t="shared" ca="1" si="580"/>
        <v/>
      </c>
      <c r="B1153" s="7" t="str">
        <f ca="1">IF(OFFSET(Buff!R$6,ROW()-6,0)="","",OFFSET(Buff!R$6,ROW()-6,0))</f>
        <v/>
      </c>
      <c r="C1153" s="7">
        <v>1</v>
      </c>
      <c r="D1153" s="7">
        <f t="shared" ca="1" si="581"/>
        <v>1</v>
      </c>
      <c r="E1153" s="10" t="str">
        <f t="shared" ca="1" si="582"/>
        <v/>
      </c>
      <c r="F1153" s="11" t="str">
        <f t="shared" ca="1" si="583"/>
        <v/>
      </c>
      <c r="G1153" s="11" t="str">
        <f t="shared" ca="1" si="584"/>
        <v/>
      </c>
      <c r="H1153" s="11" t="str">
        <f ca="1">IF(F1153="","",IFERROR(VLOOKUP(VALUE(F1153),'(辅)战斗时机表'!$A$4:$C$47,3,FALSE)&amp;IF(G1153="","","("&amp;G1153&amp;")"),"配置错误")&amp;IF(I1153="",""," 或 "))</f>
        <v/>
      </c>
      <c r="I1153" s="7" t="str">
        <f t="shared" ca="1" si="585"/>
        <v/>
      </c>
      <c r="J1153" s="7">
        <v>2</v>
      </c>
      <c r="K1153" s="7">
        <f t="shared" ca="1" si="586"/>
        <v>1</v>
      </c>
      <c r="L1153" s="10" t="str">
        <f t="shared" ca="1" si="587"/>
        <v/>
      </c>
      <c r="M1153" s="11" t="str">
        <f t="shared" ca="1" si="588"/>
        <v/>
      </c>
      <c r="N1153" s="11" t="str">
        <f t="shared" ca="1" si="589"/>
        <v/>
      </c>
      <c r="O1153" s="11" t="str">
        <f ca="1">IF(M1153="","",IFERROR(VLOOKUP(VALUE(M1153),'(辅)战斗时机表'!$A$4:$C$47,3,FALSE)&amp;IF(N1153="","","("&amp;N1153&amp;")"),"配置错误")&amp;IF(P1153="",""," 或 "))</f>
        <v/>
      </c>
      <c r="P1153" s="7" t="str">
        <f t="shared" ca="1" si="590"/>
        <v/>
      </c>
      <c r="Q1153" s="7">
        <v>3</v>
      </c>
      <c r="R1153" s="7">
        <f t="shared" ca="1" si="591"/>
        <v>1</v>
      </c>
      <c r="S1153" s="10" t="str">
        <f t="shared" ca="1" si="592"/>
        <v/>
      </c>
      <c r="T1153" s="11" t="str">
        <f t="shared" ca="1" si="593"/>
        <v/>
      </c>
      <c r="U1153" s="11" t="str">
        <f t="shared" ca="1" si="594"/>
        <v/>
      </c>
      <c r="V1153" s="11" t="str">
        <f ca="1">IF(T1153="","",IFERROR(VLOOKUP(VALUE(T1153),'(辅)战斗时机表'!$A$4:$C$47,3,FALSE)&amp;IF(U1153="","","("&amp;U1153&amp;")"),"配置错误")&amp;IF(W1153="",""," 或 "))</f>
        <v/>
      </c>
      <c r="W1153" s="7" t="str">
        <f t="shared" ca="1" si="595"/>
        <v/>
      </c>
      <c r="X1153" s="7">
        <v>4</v>
      </c>
      <c r="Y1153" s="7">
        <f t="shared" ca="1" si="596"/>
        <v>1</v>
      </c>
      <c r="Z1153" s="10" t="str">
        <f t="shared" ca="1" si="597"/>
        <v/>
      </c>
      <c r="AA1153" s="11" t="str">
        <f t="shared" ca="1" si="598"/>
        <v/>
      </c>
      <c r="AB1153" s="11" t="str">
        <f t="shared" ca="1" si="599"/>
        <v/>
      </c>
      <c r="AC1153" s="11" t="str">
        <f ca="1">IF(AA1153="","",IFERROR(VLOOKUP(VALUE(AA1153),'(辅)战斗时机表'!$A$4:$C$47,3,FALSE)&amp;IF(AB1153="","","("&amp;AB1153&amp;")"),"配置错误")&amp;IF(AD1153="",""," 或 "))</f>
        <v/>
      </c>
      <c r="AD1153" s="7" t="str">
        <f t="shared" ca="1" si="600"/>
        <v/>
      </c>
      <c r="AE1153" s="7">
        <v>5</v>
      </c>
      <c r="AF1153" s="7">
        <f t="shared" ca="1" si="601"/>
        <v>1</v>
      </c>
      <c r="AG1153" s="10" t="str">
        <f t="shared" ca="1" si="602"/>
        <v/>
      </c>
      <c r="AH1153" s="11" t="str">
        <f t="shared" ca="1" si="603"/>
        <v/>
      </c>
      <c r="AI1153" s="11" t="str">
        <f t="shared" ca="1" si="604"/>
        <v/>
      </c>
      <c r="AJ1153" s="11" t="str">
        <f ca="1">IF(AH1153="","",IFERROR(VLOOKUP(VALUE(AH1153),'(辅)战斗时机表'!$A$4:$C$47,3,FALSE)&amp;IF(AI1153="","","("&amp;AI1153&amp;")"),"配置错误")&amp;IF(AK1153="",""," 或 "))</f>
        <v/>
      </c>
    </row>
    <row r="1154" spans="1:36" x14ac:dyDescent="0.15">
      <c r="A1154" s="9" t="str">
        <f t="shared" ca="1" si="580"/>
        <v/>
      </c>
      <c r="B1154" s="7" t="str">
        <f ca="1">IF(OFFSET(Buff!R$6,ROW()-6,0)="","",OFFSET(Buff!R$6,ROW()-6,0))</f>
        <v/>
      </c>
      <c r="C1154" s="7">
        <v>1</v>
      </c>
      <c r="D1154" s="7">
        <f t="shared" ca="1" si="581"/>
        <v>1</v>
      </c>
      <c r="E1154" s="10" t="str">
        <f t="shared" ca="1" si="582"/>
        <v/>
      </c>
      <c r="F1154" s="11" t="str">
        <f t="shared" ca="1" si="583"/>
        <v/>
      </c>
      <c r="G1154" s="11" t="str">
        <f t="shared" ca="1" si="584"/>
        <v/>
      </c>
      <c r="H1154" s="11" t="str">
        <f ca="1">IF(F1154="","",IFERROR(VLOOKUP(VALUE(F1154),'(辅)战斗时机表'!$A$4:$C$47,3,FALSE)&amp;IF(G1154="","","("&amp;G1154&amp;")"),"配置错误")&amp;IF(I1154="",""," 或 "))</f>
        <v/>
      </c>
      <c r="I1154" s="7" t="str">
        <f t="shared" ca="1" si="585"/>
        <v/>
      </c>
      <c r="J1154" s="7">
        <v>2</v>
      </c>
      <c r="K1154" s="7">
        <f t="shared" ca="1" si="586"/>
        <v>1</v>
      </c>
      <c r="L1154" s="10" t="str">
        <f t="shared" ca="1" si="587"/>
        <v/>
      </c>
      <c r="M1154" s="11" t="str">
        <f t="shared" ca="1" si="588"/>
        <v/>
      </c>
      <c r="N1154" s="11" t="str">
        <f t="shared" ca="1" si="589"/>
        <v/>
      </c>
      <c r="O1154" s="11" t="str">
        <f ca="1">IF(M1154="","",IFERROR(VLOOKUP(VALUE(M1154),'(辅)战斗时机表'!$A$4:$C$47,3,FALSE)&amp;IF(N1154="","","("&amp;N1154&amp;")"),"配置错误")&amp;IF(P1154="",""," 或 "))</f>
        <v/>
      </c>
      <c r="P1154" s="7" t="str">
        <f t="shared" ca="1" si="590"/>
        <v/>
      </c>
      <c r="Q1154" s="7">
        <v>3</v>
      </c>
      <c r="R1154" s="7">
        <f t="shared" ca="1" si="591"/>
        <v>1</v>
      </c>
      <c r="S1154" s="10" t="str">
        <f t="shared" ca="1" si="592"/>
        <v/>
      </c>
      <c r="T1154" s="11" t="str">
        <f t="shared" ca="1" si="593"/>
        <v/>
      </c>
      <c r="U1154" s="11" t="str">
        <f t="shared" ca="1" si="594"/>
        <v/>
      </c>
      <c r="V1154" s="11" t="str">
        <f ca="1">IF(T1154="","",IFERROR(VLOOKUP(VALUE(T1154),'(辅)战斗时机表'!$A$4:$C$47,3,FALSE)&amp;IF(U1154="","","("&amp;U1154&amp;")"),"配置错误")&amp;IF(W1154="",""," 或 "))</f>
        <v/>
      </c>
      <c r="W1154" s="7" t="str">
        <f t="shared" ca="1" si="595"/>
        <v/>
      </c>
      <c r="X1154" s="7">
        <v>4</v>
      </c>
      <c r="Y1154" s="7">
        <f t="shared" ca="1" si="596"/>
        <v>1</v>
      </c>
      <c r="Z1154" s="10" t="str">
        <f t="shared" ca="1" si="597"/>
        <v/>
      </c>
      <c r="AA1154" s="11" t="str">
        <f t="shared" ca="1" si="598"/>
        <v/>
      </c>
      <c r="AB1154" s="11" t="str">
        <f t="shared" ca="1" si="599"/>
        <v/>
      </c>
      <c r="AC1154" s="11" t="str">
        <f ca="1">IF(AA1154="","",IFERROR(VLOOKUP(VALUE(AA1154),'(辅)战斗时机表'!$A$4:$C$47,3,FALSE)&amp;IF(AB1154="","","("&amp;AB1154&amp;")"),"配置错误")&amp;IF(AD1154="",""," 或 "))</f>
        <v/>
      </c>
      <c r="AD1154" s="7" t="str">
        <f t="shared" ca="1" si="600"/>
        <v/>
      </c>
      <c r="AE1154" s="7">
        <v>5</v>
      </c>
      <c r="AF1154" s="7">
        <f t="shared" ca="1" si="601"/>
        <v>1</v>
      </c>
      <c r="AG1154" s="10" t="str">
        <f t="shared" ca="1" si="602"/>
        <v/>
      </c>
      <c r="AH1154" s="11" t="str">
        <f t="shared" ca="1" si="603"/>
        <v/>
      </c>
      <c r="AI1154" s="11" t="str">
        <f t="shared" ca="1" si="604"/>
        <v/>
      </c>
      <c r="AJ1154" s="11" t="str">
        <f ca="1">IF(AH1154="","",IFERROR(VLOOKUP(VALUE(AH1154),'(辅)战斗时机表'!$A$4:$C$47,3,FALSE)&amp;IF(AI1154="","","("&amp;AI1154&amp;")"),"配置错误")&amp;IF(AK1154="",""," 或 "))</f>
        <v/>
      </c>
    </row>
    <row r="1155" spans="1:36" x14ac:dyDescent="0.15">
      <c r="A1155" s="9" t="str">
        <f t="shared" ca="1" si="580"/>
        <v/>
      </c>
      <c r="B1155" s="7" t="str">
        <f ca="1">IF(OFFSET(Buff!R$6,ROW()-6,0)="","",OFFSET(Buff!R$6,ROW()-6,0))</f>
        <v/>
      </c>
      <c r="C1155" s="7">
        <v>1</v>
      </c>
      <c r="D1155" s="7">
        <f t="shared" ca="1" si="581"/>
        <v>1</v>
      </c>
      <c r="E1155" s="10" t="str">
        <f t="shared" ca="1" si="582"/>
        <v/>
      </c>
      <c r="F1155" s="11" t="str">
        <f t="shared" ca="1" si="583"/>
        <v/>
      </c>
      <c r="G1155" s="11" t="str">
        <f t="shared" ca="1" si="584"/>
        <v/>
      </c>
      <c r="H1155" s="11" t="str">
        <f ca="1">IF(F1155="","",IFERROR(VLOOKUP(VALUE(F1155),'(辅)战斗时机表'!$A$4:$C$47,3,FALSE)&amp;IF(G1155="","","("&amp;G1155&amp;")"),"配置错误")&amp;IF(I1155="",""," 或 "))</f>
        <v/>
      </c>
      <c r="I1155" s="7" t="str">
        <f t="shared" ca="1" si="585"/>
        <v/>
      </c>
      <c r="J1155" s="7">
        <v>2</v>
      </c>
      <c r="K1155" s="7">
        <f t="shared" ca="1" si="586"/>
        <v>1</v>
      </c>
      <c r="L1155" s="10" t="str">
        <f t="shared" ca="1" si="587"/>
        <v/>
      </c>
      <c r="M1155" s="11" t="str">
        <f t="shared" ca="1" si="588"/>
        <v/>
      </c>
      <c r="N1155" s="11" t="str">
        <f t="shared" ca="1" si="589"/>
        <v/>
      </c>
      <c r="O1155" s="11" t="str">
        <f ca="1">IF(M1155="","",IFERROR(VLOOKUP(VALUE(M1155),'(辅)战斗时机表'!$A$4:$C$47,3,FALSE)&amp;IF(N1155="","","("&amp;N1155&amp;")"),"配置错误")&amp;IF(P1155="",""," 或 "))</f>
        <v/>
      </c>
      <c r="P1155" s="7" t="str">
        <f t="shared" ca="1" si="590"/>
        <v/>
      </c>
      <c r="Q1155" s="7">
        <v>3</v>
      </c>
      <c r="R1155" s="7">
        <f t="shared" ca="1" si="591"/>
        <v>1</v>
      </c>
      <c r="S1155" s="10" t="str">
        <f t="shared" ca="1" si="592"/>
        <v/>
      </c>
      <c r="T1155" s="11" t="str">
        <f t="shared" ca="1" si="593"/>
        <v/>
      </c>
      <c r="U1155" s="11" t="str">
        <f t="shared" ca="1" si="594"/>
        <v/>
      </c>
      <c r="V1155" s="11" t="str">
        <f ca="1">IF(T1155="","",IFERROR(VLOOKUP(VALUE(T1155),'(辅)战斗时机表'!$A$4:$C$47,3,FALSE)&amp;IF(U1155="","","("&amp;U1155&amp;")"),"配置错误")&amp;IF(W1155="",""," 或 "))</f>
        <v/>
      </c>
      <c r="W1155" s="7" t="str">
        <f t="shared" ca="1" si="595"/>
        <v/>
      </c>
      <c r="X1155" s="7">
        <v>4</v>
      </c>
      <c r="Y1155" s="7">
        <f t="shared" ca="1" si="596"/>
        <v>1</v>
      </c>
      <c r="Z1155" s="10" t="str">
        <f t="shared" ca="1" si="597"/>
        <v/>
      </c>
      <c r="AA1155" s="11" t="str">
        <f t="shared" ca="1" si="598"/>
        <v/>
      </c>
      <c r="AB1155" s="11" t="str">
        <f t="shared" ca="1" si="599"/>
        <v/>
      </c>
      <c r="AC1155" s="11" t="str">
        <f ca="1">IF(AA1155="","",IFERROR(VLOOKUP(VALUE(AA1155),'(辅)战斗时机表'!$A$4:$C$47,3,FALSE)&amp;IF(AB1155="","","("&amp;AB1155&amp;")"),"配置错误")&amp;IF(AD1155="",""," 或 "))</f>
        <v/>
      </c>
      <c r="AD1155" s="7" t="str">
        <f t="shared" ca="1" si="600"/>
        <v/>
      </c>
      <c r="AE1155" s="7">
        <v>5</v>
      </c>
      <c r="AF1155" s="7">
        <f t="shared" ca="1" si="601"/>
        <v>1</v>
      </c>
      <c r="AG1155" s="10" t="str">
        <f t="shared" ca="1" si="602"/>
        <v/>
      </c>
      <c r="AH1155" s="11" t="str">
        <f t="shared" ca="1" si="603"/>
        <v/>
      </c>
      <c r="AI1155" s="11" t="str">
        <f t="shared" ca="1" si="604"/>
        <v/>
      </c>
      <c r="AJ1155" s="11" t="str">
        <f ca="1">IF(AH1155="","",IFERROR(VLOOKUP(VALUE(AH1155),'(辅)战斗时机表'!$A$4:$C$47,3,FALSE)&amp;IF(AI1155="","","("&amp;AI1155&amp;")"),"配置错误")&amp;IF(AK1155="",""," 或 "))</f>
        <v/>
      </c>
    </row>
    <row r="1156" spans="1:36" x14ac:dyDescent="0.15">
      <c r="A1156" s="9" t="str">
        <f t="shared" ca="1" si="580"/>
        <v/>
      </c>
      <c r="B1156" s="7" t="str">
        <f ca="1">IF(OFFSET(Buff!R$6,ROW()-6,0)="","",OFFSET(Buff!R$6,ROW()-6,0))</f>
        <v/>
      </c>
      <c r="C1156" s="7">
        <v>1</v>
      </c>
      <c r="D1156" s="7">
        <f t="shared" ca="1" si="581"/>
        <v>1</v>
      </c>
      <c r="E1156" s="10" t="str">
        <f t="shared" ca="1" si="582"/>
        <v/>
      </c>
      <c r="F1156" s="11" t="str">
        <f t="shared" ca="1" si="583"/>
        <v/>
      </c>
      <c r="G1156" s="11" t="str">
        <f t="shared" ca="1" si="584"/>
        <v/>
      </c>
      <c r="H1156" s="11" t="str">
        <f ca="1">IF(F1156="","",IFERROR(VLOOKUP(VALUE(F1156),'(辅)战斗时机表'!$A$4:$C$47,3,FALSE)&amp;IF(G1156="","","("&amp;G1156&amp;")"),"配置错误")&amp;IF(I1156="",""," 或 "))</f>
        <v/>
      </c>
      <c r="I1156" s="7" t="str">
        <f t="shared" ca="1" si="585"/>
        <v/>
      </c>
      <c r="J1156" s="7">
        <v>2</v>
      </c>
      <c r="K1156" s="7">
        <f t="shared" ca="1" si="586"/>
        <v>1</v>
      </c>
      <c r="L1156" s="10" t="str">
        <f t="shared" ca="1" si="587"/>
        <v/>
      </c>
      <c r="M1156" s="11" t="str">
        <f t="shared" ca="1" si="588"/>
        <v/>
      </c>
      <c r="N1156" s="11" t="str">
        <f t="shared" ca="1" si="589"/>
        <v/>
      </c>
      <c r="O1156" s="11" t="str">
        <f ca="1">IF(M1156="","",IFERROR(VLOOKUP(VALUE(M1156),'(辅)战斗时机表'!$A$4:$C$47,3,FALSE)&amp;IF(N1156="","","("&amp;N1156&amp;")"),"配置错误")&amp;IF(P1156="",""," 或 "))</f>
        <v/>
      </c>
      <c r="P1156" s="7" t="str">
        <f t="shared" ca="1" si="590"/>
        <v/>
      </c>
      <c r="Q1156" s="7">
        <v>3</v>
      </c>
      <c r="R1156" s="7">
        <f t="shared" ca="1" si="591"/>
        <v>1</v>
      </c>
      <c r="S1156" s="10" t="str">
        <f t="shared" ca="1" si="592"/>
        <v/>
      </c>
      <c r="T1156" s="11" t="str">
        <f t="shared" ca="1" si="593"/>
        <v/>
      </c>
      <c r="U1156" s="11" t="str">
        <f t="shared" ca="1" si="594"/>
        <v/>
      </c>
      <c r="V1156" s="11" t="str">
        <f ca="1">IF(T1156="","",IFERROR(VLOOKUP(VALUE(T1156),'(辅)战斗时机表'!$A$4:$C$47,3,FALSE)&amp;IF(U1156="","","("&amp;U1156&amp;")"),"配置错误")&amp;IF(W1156="",""," 或 "))</f>
        <v/>
      </c>
      <c r="W1156" s="7" t="str">
        <f t="shared" ca="1" si="595"/>
        <v/>
      </c>
      <c r="X1156" s="7">
        <v>4</v>
      </c>
      <c r="Y1156" s="7">
        <f t="shared" ca="1" si="596"/>
        <v>1</v>
      </c>
      <c r="Z1156" s="10" t="str">
        <f t="shared" ca="1" si="597"/>
        <v/>
      </c>
      <c r="AA1156" s="11" t="str">
        <f t="shared" ca="1" si="598"/>
        <v/>
      </c>
      <c r="AB1156" s="11" t="str">
        <f t="shared" ca="1" si="599"/>
        <v/>
      </c>
      <c r="AC1156" s="11" t="str">
        <f ca="1">IF(AA1156="","",IFERROR(VLOOKUP(VALUE(AA1156),'(辅)战斗时机表'!$A$4:$C$47,3,FALSE)&amp;IF(AB1156="","","("&amp;AB1156&amp;")"),"配置错误")&amp;IF(AD1156="",""," 或 "))</f>
        <v/>
      </c>
      <c r="AD1156" s="7" t="str">
        <f t="shared" ca="1" si="600"/>
        <v/>
      </c>
      <c r="AE1156" s="7">
        <v>5</v>
      </c>
      <c r="AF1156" s="7">
        <f t="shared" ca="1" si="601"/>
        <v>1</v>
      </c>
      <c r="AG1156" s="10" t="str">
        <f t="shared" ca="1" si="602"/>
        <v/>
      </c>
      <c r="AH1156" s="11" t="str">
        <f t="shared" ca="1" si="603"/>
        <v/>
      </c>
      <c r="AI1156" s="11" t="str">
        <f t="shared" ca="1" si="604"/>
        <v/>
      </c>
      <c r="AJ1156" s="11" t="str">
        <f ca="1">IF(AH1156="","",IFERROR(VLOOKUP(VALUE(AH1156),'(辅)战斗时机表'!$A$4:$C$47,3,FALSE)&amp;IF(AI1156="","","("&amp;AI1156&amp;")"),"配置错误")&amp;IF(AK1156="",""," 或 "))</f>
        <v/>
      </c>
    </row>
    <row r="1157" spans="1:36" x14ac:dyDescent="0.15">
      <c r="A1157" s="9" t="str">
        <f t="shared" ca="1" si="580"/>
        <v/>
      </c>
      <c r="B1157" s="7" t="str">
        <f ca="1">IF(OFFSET(Buff!R$6,ROW()-6,0)="","",OFFSET(Buff!R$6,ROW()-6,0))</f>
        <v/>
      </c>
      <c r="C1157" s="7">
        <v>1</v>
      </c>
      <c r="D1157" s="7">
        <f t="shared" ca="1" si="581"/>
        <v>1</v>
      </c>
      <c r="E1157" s="10" t="str">
        <f t="shared" ca="1" si="582"/>
        <v/>
      </c>
      <c r="F1157" s="11" t="str">
        <f t="shared" ca="1" si="583"/>
        <v/>
      </c>
      <c r="G1157" s="11" t="str">
        <f t="shared" ca="1" si="584"/>
        <v/>
      </c>
      <c r="H1157" s="11" t="str">
        <f ca="1">IF(F1157="","",IFERROR(VLOOKUP(VALUE(F1157),'(辅)战斗时机表'!$A$4:$C$47,3,FALSE)&amp;IF(G1157="","","("&amp;G1157&amp;")"),"配置错误")&amp;IF(I1157="",""," 或 "))</f>
        <v/>
      </c>
      <c r="I1157" s="7" t="str">
        <f t="shared" ca="1" si="585"/>
        <v/>
      </c>
      <c r="J1157" s="7">
        <v>2</v>
      </c>
      <c r="K1157" s="7">
        <f t="shared" ca="1" si="586"/>
        <v>1</v>
      </c>
      <c r="L1157" s="10" t="str">
        <f t="shared" ca="1" si="587"/>
        <v/>
      </c>
      <c r="M1157" s="11" t="str">
        <f t="shared" ca="1" si="588"/>
        <v/>
      </c>
      <c r="N1157" s="11" t="str">
        <f t="shared" ca="1" si="589"/>
        <v/>
      </c>
      <c r="O1157" s="11" t="str">
        <f ca="1">IF(M1157="","",IFERROR(VLOOKUP(VALUE(M1157),'(辅)战斗时机表'!$A$4:$C$47,3,FALSE)&amp;IF(N1157="","","("&amp;N1157&amp;")"),"配置错误")&amp;IF(P1157="",""," 或 "))</f>
        <v/>
      </c>
      <c r="P1157" s="7" t="str">
        <f t="shared" ca="1" si="590"/>
        <v/>
      </c>
      <c r="Q1157" s="7">
        <v>3</v>
      </c>
      <c r="R1157" s="7">
        <f t="shared" ca="1" si="591"/>
        <v>1</v>
      </c>
      <c r="S1157" s="10" t="str">
        <f t="shared" ca="1" si="592"/>
        <v/>
      </c>
      <c r="T1157" s="11" t="str">
        <f t="shared" ca="1" si="593"/>
        <v/>
      </c>
      <c r="U1157" s="11" t="str">
        <f t="shared" ca="1" si="594"/>
        <v/>
      </c>
      <c r="V1157" s="11" t="str">
        <f ca="1">IF(T1157="","",IFERROR(VLOOKUP(VALUE(T1157),'(辅)战斗时机表'!$A$4:$C$47,3,FALSE)&amp;IF(U1157="","","("&amp;U1157&amp;")"),"配置错误")&amp;IF(W1157="",""," 或 "))</f>
        <v/>
      </c>
      <c r="W1157" s="7" t="str">
        <f t="shared" ca="1" si="595"/>
        <v/>
      </c>
      <c r="X1157" s="7">
        <v>4</v>
      </c>
      <c r="Y1157" s="7">
        <f t="shared" ca="1" si="596"/>
        <v>1</v>
      </c>
      <c r="Z1157" s="10" t="str">
        <f t="shared" ca="1" si="597"/>
        <v/>
      </c>
      <c r="AA1157" s="11" t="str">
        <f t="shared" ca="1" si="598"/>
        <v/>
      </c>
      <c r="AB1157" s="11" t="str">
        <f t="shared" ca="1" si="599"/>
        <v/>
      </c>
      <c r="AC1157" s="11" t="str">
        <f ca="1">IF(AA1157="","",IFERROR(VLOOKUP(VALUE(AA1157),'(辅)战斗时机表'!$A$4:$C$47,3,FALSE)&amp;IF(AB1157="","","("&amp;AB1157&amp;")"),"配置错误")&amp;IF(AD1157="",""," 或 "))</f>
        <v/>
      </c>
      <c r="AD1157" s="7" t="str">
        <f t="shared" ca="1" si="600"/>
        <v/>
      </c>
      <c r="AE1157" s="7">
        <v>5</v>
      </c>
      <c r="AF1157" s="7">
        <f t="shared" ca="1" si="601"/>
        <v>1</v>
      </c>
      <c r="AG1157" s="10" t="str">
        <f t="shared" ca="1" si="602"/>
        <v/>
      </c>
      <c r="AH1157" s="11" t="str">
        <f t="shared" ca="1" si="603"/>
        <v/>
      </c>
      <c r="AI1157" s="11" t="str">
        <f t="shared" ca="1" si="604"/>
        <v/>
      </c>
      <c r="AJ1157" s="11" t="str">
        <f ca="1">IF(AH1157="","",IFERROR(VLOOKUP(VALUE(AH1157),'(辅)战斗时机表'!$A$4:$C$47,3,FALSE)&amp;IF(AI1157="","","("&amp;AI1157&amp;")"),"配置错误")&amp;IF(AK1157="",""," 或 "))</f>
        <v/>
      </c>
    </row>
    <row r="1158" spans="1:36" x14ac:dyDescent="0.15">
      <c r="A1158" s="9" t="str">
        <f t="shared" ca="1" si="580"/>
        <v/>
      </c>
      <c r="B1158" s="7" t="str">
        <f ca="1">IF(OFFSET(Buff!R$6,ROW()-6,0)="","",OFFSET(Buff!R$6,ROW()-6,0))</f>
        <v/>
      </c>
      <c r="C1158" s="7">
        <v>1</v>
      </c>
      <c r="D1158" s="7">
        <f t="shared" ca="1" si="581"/>
        <v>1</v>
      </c>
      <c r="E1158" s="10" t="str">
        <f t="shared" ca="1" si="582"/>
        <v/>
      </c>
      <c r="F1158" s="11" t="str">
        <f t="shared" ca="1" si="583"/>
        <v/>
      </c>
      <c r="G1158" s="11" t="str">
        <f t="shared" ca="1" si="584"/>
        <v/>
      </c>
      <c r="H1158" s="11" t="str">
        <f ca="1">IF(F1158="","",IFERROR(VLOOKUP(VALUE(F1158),'(辅)战斗时机表'!$A$4:$C$47,3,FALSE)&amp;IF(G1158="","","("&amp;G1158&amp;")"),"配置错误")&amp;IF(I1158="",""," 或 "))</f>
        <v/>
      </c>
      <c r="I1158" s="7" t="str">
        <f t="shared" ca="1" si="585"/>
        <v/>
      </c>
      <c r="J1158" s="7">
        <v>2</v>
      </c>
      <c r="K1158" s="7">
        <f t="shared" ca="1" si="586"/>
        <v>1</v>
      </c>
      <c r="L1158" s="10" t="str">
        <f t="shared" ca="1" si="587"/>
        <v/>
      </c>
      <c r="M1158" s="11" t="str">
        <f t="shared" ca="1" si="588"/>
        <v/>
      </c>
      <c r="N1158" s="11" t="str">
        <f t="shared" ca="1" si="589"/>
        <v/>
      </c>
      <c r="O1158" s="11" t="str">
        <f ca="1">IF(M1158="","",IFERROR(VLOOKUP(VALUE(M1158),'(辅)战斗时机表'!$A$4:$C$47,3,FALSE)&amp;IF(N1158="","","("&amp;N1158&amp;")"),"配置错误")&amp;IF(P1158="",""," 或 "))</f>
        <v/>
      </c>
      <c r="P1158" s="7" t="str">
        <f t="shared" ca="1" si="590"/>
        <v/>
      </c>
      <c r="Q1158" s="7">
        <v>3</v>
      </c>
      <c r="R1158" s="7">
        <f t="shared" ca="1" si="591"/>
        <v>1</v>
      </c>
      <c r="S1158" s="10" t="str">
        <f t="shared" ca="1" si="592"/>
        <v/>
      </c>
      <c r="T1158" s="11" t="str">
        <f t="shared" ca="1" si="593"/>
        <v/>
      </c>
      <c r="U1158" s="11" t="str">
        <f t="shared" ca="1" si="594"/>
        <v/>
      </c>
      <c r="V1158" s="11" t="str">
        <f ca="1">IF(T1158="","",IFERROR(VLOOKUP(VALUE(T1158),'(辅)战斗时机表'!$A$4:$C$47,3,FALSE)&amp;IF(U1158="","","("&amp;U1158&amp;")"),"配置错误")&amp;IF(W1158="",""," 或 "))</f>
        <v/>
      </c>
      <c r="W1158" s="7" t="str">
        <f t="shared" ca="1" si="595"/>
        <v/>
      </c>
      <c r="X1158" s="7">
        <v>4</v>
      </c>
      <c r="Y1158" s="7">
        <f t="shared" ca="1" si="596"/>
        <v>1</v>
      </c>
      <c r="Z1158" s="10" t="str">
        <f t="shared" ca="1" si="597"/>
        <v/>
      </c>
      <c r="AA1158" s="11" t="str">
        <f t="shared" ca="1" si="598"/>
        <v/>
      </c>
      <c r="AB1158" s="11" t="str">
        <f t="shared" ca="1" si="599"/>
        <v/>
      </c>
      <c r="AC1158" s="11" t="str">
        <f ca="1">IF(AA1158="","",IFERROR(VLOOKUP(VALUE(AA1158),'(辅)战斗时机表'!$A$4:$C$47,3,FALSE)&amp;IF(AB1158="","","("&amp;AB1158&amp;")"),"配置错误")&amp;IF(AD1158="",""," 或 "))</f>
        <v/>
      </c>
      <c r="AD1158" s="7" t="str">
        <f t="shared" ca="1" si="600"/>
        <v/>
      </c>
      <c r="AE1158" s="7">
        <v>5</v>
      </c>
      <c r="AF1158" s="7">
        <f t="shared" ca="1" si="601"/>
        <v>1</v>
      </c>
      <c r="AG1158" s="10" t="str">
        <f t="shared" ca="1" si="602"/>
        <v/>
      </c>
      <c r="AH1158" s="11" t="str">
        <f t="shared" ca="1" si="603"/>
        <v/>
      </c>
      <c r="AI1158" s="11" t="str">
        <f t="shared" ca="1" si="604"/>
        <v/>
      </c>
      <c r="AJ1158" s="11" t="str">
        <f ca="1">IF(AH1158="","",IFERROR(VLOOKUP(VALUE(AH1158),'(辅)战斗时机表'!$A$4:$C$47,3,FALSE)&amp;IF(AI1158="","","("&amp;AI1158&amp;")"),"配置错误")&amp;IF(AK1158="",""," 或 "))</f>
        <v/>
      </c>
    </row>
    <row r="1159" spans="1:36" x14ac:dyDescent="0.15">
      <c r="A1159" s="9" t="str">
        <f t="shared" ca="1" si="580"/>
        <v/>
      </c>
      <c r="B1159" s="7" t="str">
        <f ca="1">IF(OFFSET(Buff!R$6,ROW()-6,0)="","",OFFSET(Buff!R$6,ROW()-6,0))</f>
        <v/>
      </c>
      <c r="C1159" s="7">
        <v>1</v>
      </c>
      <c r="D1159" s="7">
        <f t="shared" ca="1" si="581"/>
        <v>1</v>
      </c>
      <c r="E1159" s="10" t="str">
        <f t="shared" ca="1" si="582"/>
        <v/>
      </c>
      <c r="F1159" s="11" t="str">
        <f t="shared" ca="1" si="583"/>
        <v/>
      </c>
      <c r="G1159" s="11" t="str">
        <f t="shared" ca="1" si="584"/>
        <v/>
      </c>
      <c r="H1159" s="11" t="str">
        <f ca="1">IF(F1159="","",IFERROR(VLOOKUP(VALUE(F1159),'(辅)战斗时机表'!$A$4:$C$47,3,FALSE)&amp;IF(G1159="","","("&amp;G1159&amp;")"),"配置错误")&amp;IF(I1159="",""," 或 "))</f>
        <v/>
      </c>
      <c r="I1159" s="7" t="str">
        <f t="shared" ca="1" si="585"/>
        <v/>
      </c>
      <c r="J1159" s="7">
        <v>2</v>
      </c>
      <c r="K1159" s="7">
        <f t="shared" ca="1" si="586"/>
        <v>1</v>
      </c>
      <c r="L1159" s="10" t="str">
        <f t="shared" ca="1" si="587"/>
        <v/>
      </c>
      <c r="M1159" s="11" t="str">
        <f t="shared" ca="1" si="588"/>
        <v/>
      </c>
      <c r="N1159" s="11" t="str">
        <f t="shared" ca="1" si="589"/>
        <v/>
      </c>
      <c r="O1159" s="11" t="str">
        <f ca="1">IF(M1159="","",IFERROR(VLOOKUP(VALUE(M1159),'(辅)战斗时机表'!$A$4:$C$47,3,FALSE)&amp;IF(N1159="","","("&amp;N1159&amp;")"),"配置错误")&amp;IF(P1159="",""," 或 "))</f>
        <v/>
      </c>
      <c r="P1159" s="7" t="str">
        <f t="shared" ca="1" si="590"/>
        <v/>
      </c>
      <c r="Q1159" s="7">
        <v>3</v>
      </c>
      <c r="R1159" s="7">
        <f t="shared" ca="1" si="591"/>
        <v>1</v>
      </c>
      <c r="S1159" s="10" t="str">
        <f t="shared" ca="1" si="592"/>
        <v/>
      </c>
      <c r="T1159" s="11" t="str">
        <f t="shared" ca="1" si="593"/>
        <v/>
      </c>
      <c r="U1159" s="11" t="str">
        <f t="shared" ca="1" si="594"/>
        <v/>
      </c>
      <c r="V1159" s="11" t="str">
        <f ca="1">IF(T1159="","",IFERROR(VLOOKUP(VALUE(T1159),'(辅)战斗时机表'!$A$4:$C$47,3,FALSE)&amp;IF(U1159="","","("&amp;U1159&amp;")"),"配置错误")&amp;IF(W1159="",""," 或 "))</f>
        <v/>
      </c>
      <c r="W1159" s="7" t="str">
        <f t="shared" ca="1" si="595"/>
        <v/>
      </c>
      <c r="X1159" s="7">
        <v>4</v>
      </c>
      <c r="Y1159" s="7">
        <f t="shared" ca="1" si="596"/>
        <v>1</v>
      </c>
      <c r="Z1159" s="10" t="str">
        <f t="shared" ca="1" si="597"/>
        <v/>
      </c>
      <c r="AA1159" s="11" t="str">
        <f t="shared" ca="1" si="598"/>
        <v/>
      </c>
      <c r="AB1159" s="11" t="str">
        <f t="shared" ca="1" si="599"/>
        <v/>
      </c>
      <c r="AC1159" s="11" t="str">
        <f ca="1">IF(AA1159="","",IFERROR(VLOOKUP(VALUE(AA1159),'(辅)战斗时机表'!$A$4:$C$47,3,FALSE)&amp;IF(AB1159="","","("&amp;AB1159&amp;")"),"配置错误")&amp;IF(AD1159="",""," 或 "))</f>
        <v/>
      </c>
      <c r="AD1159" s="7" t="str">
        <f t="shared" ca="1" si="600"/>
        <v/>
      </c>
      <c r="AE1159" s="7">
        <v>5</v>
      </c>
      <c r="AF1159" s="7">
        <f t="shared" ca="1" si="601"/>
        <v>1</v>
      </c>
      <c r="AG1159" s="10" t="str">
        <f t="shared" ca="1" si="602"/>
        <v/>
      </c>
      <c r="AH1159" s="11" t="str">
        <f t="shared" ca="1" si="603"/>
        <v/>
      </c>
      <c r="AI1159" s="11" t="str">
        <f t="shared" ca="1" si="604"/>
        <v/>
      </c>
      <c r="AJ1159" s="11" t="str">
        <f ca="1">IF(AH1159="","",IFERROR(VLOOKUP(VALUE(AH1159),'(辅)战斗时机表'!$A$4:$C$47,3,FALSE)&amp;IF(AI1159="","","("&amp;AI1159&amp;")"),"配置错误")&amp;IF(AK1159="",""," 或 "))</f>
        <v/>
      </c>
    </row>
    <row r="1160" spans="1:36" x14ac:dyDescent="0.15">
      <c r="A1160" s="9" t="str">
        <f t="shared" ca="1" si="580"/>
        <v/>
      </c>
      <c r="B1160" s="7" t="str">
        <f ca="1">IF(OFFSET(Buff!R$6,ROW()-6,0)="","",OFFSET(Buff!R$6,ROW()-6,0))</f>
        <v/>
      </c>
      <c r="C1160" s="7">
        <v>1</v>
      </c>
      <c r="D1160" s="7">
        <f t="shared" ca="1" si="581"/>
        <v>1</v>
      </c>
      <c r="E1160" s="10" t="str">
        <f t="shared" ca="1" si="582"/>
        <v/>
      </c>
      <c r="F1160" s="11" t="str">
        <f t="shared" ca="1" si="583"/>
        <v/>
      </c>
      <c r="G1160" s="11" t="str">
        <f t="shared" ca="1" si="584"/>
        <v/>
      </c>
      <c r="H1160" s="11" t="str">
        <f ca="1">IF(F1160="","",IFERROR(VLOOKUP(VALUE(F1160),'(辅)战斗时机表'!$A$4:$C$47,3,FALSE)&amp;IF(G1160="","","("&amp;G1160&amp;")"),"配置错误")&amp;IF(I1160="",""," 或 "))</f>
        <v/>
      </c>
      <c r="I1160" s="7" t="str">
        <f t="shared" ca="1" si="585"/>
        <v/>
      </c>
      <c r="J1160" s="7">
        <v>2</v>
      </c>
      <c r="K1160" s="7">
        <f t="shared" ca="1" si="586"/>
        <v>1</v>
      </c>
      <c r="L1160" s="10" t="str">
        <f t="shared" ca="1" si="587"/>
        <v/>
      </c>
      <c r="M1160" s="11" t="str">
        <f t="shared" ca="1" si="588"/>
        <v/>
      </c>
      <c r="N1160" s="11" t="str">
        <f t="shared" ca="1" si="589"/>
        <v/>
      </c>
      <c r="O1160" s="11" t="str">
        <f ca="1">IF(M1160="","",IFERROR(VLOOKUP(VALUE(M1160),'(辅)战斗时机表'!$A$4:$C$47,3,FALSE)&amp;IF(N1160="","","("&amp;N1160&amp;")"),"配置错误")&amp;IF(P1160="",""," 或 "))</f>
        <v/>
      </c>
      <c r="P1160" s="7" t="str">
        <f t="shared" ca="1" si="590"/>
        <v/>
      </c>
      <c r="Q1160" s="7">
        <v>3</v>
      </c>
      <c r="R1160" s="7">
        <f t="shared" ca="1" si="591"/>
        <v>1</v>
      </c>
      <c r="S1160" s="10" t="str">
        <f t="shared" ca="1" si="592"/>
        <v/>
      </c>
      <c r="T1160" s="11" t="str">
        <f t="shared" ca="1" si="593"/>
        <v/>
      </c>
      <c r="U1160" s="11" t="str">
        <f t="shared" ca="1" si="594"/>
        <v/>
      </c>
      <c r="V1160" s="11" t="str">
        <f ca="1">IF(T1160="","",IFERROR(VLOOKUP(VALUE(T1160),'(辅)战斗时机表'!$A$4:$C$47,3,FALSE)&amp;IF(U1160="","","("&amp;U1160&amp;")"),"配置错误")&amp;IF(W1160="",""," 或 "))</f>
        <v/>
      </c>
      <c r="W1160" s="7" t="str">
        <f t="shared" ca="1" si="595"/>
        <v/>
      </c>
      <c r="X1160" s="7">
        <v>4</v>
      </c>
      <c r="Y1160" s="7">
        <f t="shared" ca="1" si="596"/>
        <v>1</v>
      </c>
      <c r="Z1160" s="10" t="str">
        <f t="shared" ca="1" si="597"/>
        <v/>
      </c>
      <c r="AA1160" s="11" t="str">
        <f t="shared" ca="1" si="598"/>
        <v/>
      </c>
      <c r="AB1160" s="11" t="str">
        <f t="shared" ca="1" si="599"/>
        <v/>
      </c>
      <c r="AC1160" s="11" t="str">
        <f ca="1">IF(AA1160="","",IFERROR(VLOOKUP(VALUE(AA1160),'(辅)战斗时机表'!$A$4:$C$47,3,FALSE)&amp;IF(AB1160="","","("&amp;AB1160&amp;")"),"配置错误")&amp;IF(AD1160="",""," 或 "))</f>
        <v/>
      </c>
      <c r="AD1160" s="7" t="str">
        <f t="shared" ca="1" si="600"/>
        <v/>
      </c>
      <c r="AE1160" s="7">
        <v>5</v>
      </c>
      <c r="AF1160" s="7">
        <f t="shared" ca="1" si="601"/>
        <v>1</v>
      </c>
      <c r="AG1160" s="10" t="str">
        <f t="shared" ca="1" si="602"/>
        <v/>
      </c>
      <c r="AH1160" s="11" t="str">
        <f t="shared" ca="1" si="603"/>
        <v/>
      </c>
      <c r="AI1160" s="11" t="str">
        <f t="shared" ca="1" si="604"/>
        <v/>
      </c>
      <c r="AJ1160" s="11" t="str">
        <f ca="1">IF(AH1160="","",IFERROR(VLOOKUP(VALUE(AH1160),'(辅)战斗时机表'!$A$4:$C$47,3,FALSE)&amp;IF(AI1160="","","("&amp;AI1160&amp;")"),"配置错误")&amp;IF(AK1160="",""," 或 "))</f>
        <v/>
      </c>
    </row>
    <row r="1161" spans="1:36" x14ac:dyDescent="0.15">
      <c r="A1161" s="9" t="str">
        <f t="shared" ca="1" si="580"/>
        <v/>
      </c>
      <c r="B1161" s="7" t="str">
        <f ca="1">IF(OFFSET(Buff!R$6,ROW()-6,0)="","",OFFSET(Buff!R$6,ROW()-6,0))</f>
        <v/>
      </c>
      <c r="C1161" s="7">
        <v>1</v>
      </c>
      <c r="D1161" s="7">
        <f t="shared" ca="1" si="581"/>
        <v>1</v>
      </c>
      <c r="E1161" s="10" t="str">
        <f t="shared" ca="1" si="582"/>
        <v/>
      </c>
      <c r="F1161" s="11" t="str">
        <f t="shared" ca="1" si="583"/>
        <v/>
      </c>
      <c r="G1161" s="11" t="str">
        <f t="shared" ca="1" si="584"/>
        <v/>
      </c>
      <c r="H1161" s="11" t="str">
        <f ca="1">IF(F1161="","",IFERROR(VLOOKUP(VALUE(F1161),'(辅)战斗时机表'!$A$4:$C$47,3,FALSE)&amp;IF(G1161="","","("&amp;G1161&amp;")"),"配置错误")&amp;IF(I1161="",""," 或 "))</f>
        <v/>
      </c>
      <c r="I1161" s="7" t="str">
        <f t="shared" ca="1" si="585"/>
        <v/>
      </c>
      <c r="J1161" s="7">
        <v>2</v>
      </c>
      <c r="K1161" s="7">
        <f t="shared" ca="1" si="586"/>
        <v>1</v>
      </c>
      <c r="L1161" s="10" t="str">
        <f t="shared" ca="1" si="587"/>
        <v/>
      </c>
      <c r="M1161" s="11" t="str">
        <f t="shared" ca="1" si="588"/>
        <v/>
      </c>
      <c r="N1161" s="11" t="str">
        <f t="shared" ca="1" si="589"/>
        <v/>
      </c>
      <c r="O1161" s="11" t="str">
        <f ca="1">IF(M1161="","",IFERROR(VLOOKUP(VALUE(M1161),'(辅)战斗时机表'!$A$4:$C$47,3,FALSE)&amp;IF(N1161="","","("&amp;N1161&amp;")"),"配置错误")&amp;IF(P1161="",""," 或 "))</f>
        <v/>
      </c>
      <c r="P1161" s="7" t="str">
        <f t="shared" ca="1" si="590"/>
        <v/>
      </c>
      <c r="Q1161" s="7">
        <v>3</v>
      </c>
      <c r="R1161" s="7">
        <f t="shared" ca="1" si="591"/>
        <v>1</v>
      </c>
      <c r="S1161" s="10" t="str">
        <f t="shared" ca="1" si="592"/>
        <v/>
      </c>
      <c r="T1161" s="11" t="str">
        <f t="shared" ca="1" si="593"/>
        <v/>
      </c>
      <c r="U1161" s="11" t="str">
        <f t="shared" ca="1" si="594"/>
        <v/>
      </c>
      <c r="V1161" s="11" t="str">
        <f ca="1">IF(T1161="","",IFERROR(VLOOKUP(VALUE(T1161),'(辅)战斗时机表'!$A$4:$C$47,3,FALSE)&amp;IF(U1161="","","("&amp;U1161&amp;")"),"配置错误")&amp;IF(W1161="",""," 或 "))</f>
        <v/>
      </c>
      <c r="W1161" s="7" t="str">
        <f t="shared" ca="1" si="595"/>
        <v/>
      </c>
      <c r="X1161" s="7">
        <v>4</v>
      </c>
      <c r="Y1161" s="7">
        <f t="shared" ca="1" si="596"/>
        <v>1</v>
      </c>
      <c r="Z1161" s="10" t="str">
        <f t="shared" ca="1" si="597"/>
        <v/>
      </c>
      <c r="AA1161" s="11" t="str">
        <f t="shared" ca="1" si="598"/>
        <v/>
      </c>
      <c r="AB1161" s="11" t="str">
        <f t="shared" ca="1" si="599"/>
        <v/>
      </c>
      <c r="AC1161" s="11" t="str">
        <f ca="1">IF(AA1161="","",IFERROR(VLOOKUP(VALUE(AA1161),'(辅)战斗时机表'!$A$4:$C$47,3,FALSE)&amp;IF(AB1161="","","("&amp;AB1161&amp;")"),"配置错误")&amp;IF(AD1161="",""," 或 "))</f>
        <v/>
      </c>
      <c r="AD1161" s="7" t="str">
        <f t="shared" ca="1" si="600"/>
        <v/>
      </c>
      <c r="AE1161" s="7">
        <v>5</v>
      </c>
      <c r="AF1161" s="7">
        <f t="shared" ca="1" si="601"/>
        <v>1</v>
      </c>
      <c r="AG1161" s="10" t="str">
        <f t="shared" ca="1" si="602"/>
        <v/>
      </c>
      <c r="AH1161" s="11" t="str">
        <f t="shared" ca="1" si="603"/>
        <v/>
      </c>
      <c r="AI1161" s="11" t="str">
        <f t="shared" ca="1" si="604"/>
        <v/>
      </c>
      <c r="AJ1161" s="11" t="str">
        <f ca="1">IF(AH1161="","",IFERROR(VLOOKUP(VALUE(AH1161),'(辅)战斗时机表'!$A$4:$C$47,3,FALSE)&amp;IF(AI1161="","","("&amp;AI1161&amp;")"),"配置错误")&amp;IF(AK1161="",""," 或 "))</f>
        <v/>
      </c>
    </row>
    <row r="1162" spans="1:36" x14ac:dyDescent="0.15">
      <c r="A1162" s="9" t="str">
        <f t="shared" ca="1" si="580"/>
        <v/>
      </c>
      <c r="B1162" s="7" t="str">
        <f ca="1">IF(OFFSET(Buff!R$6,ROW()-6,0)="","",OFFSET(Buff!R$6,ROW()-6,0))</f>
        <v/>
      </c>
      <c r="C1162" s="7">
        <v>1</v>
      </c>
      <c r="D1162" s="7">
        <f t="shared" ca="1" si="581"/>
        <v>1</v>
      </c>
      <c r="E1162" s="10" t="str">
        <f t="shared" ca="1" si="582"/>
        <v/>
      </c>
      <c r="F1162" s="11" t="str">
        <f t="shared" ca="1" si="583"/>
        <v/>
      </c>
      <c r="G1162" s="11" t="str">
        <f t="shared" ca="1" si="584"/>
        <v/>
      </c>
      <c r="H1162" s="11" t="str">
        <f ca="1">IF(F1162="","",IFERROR(VLOOKUP(VALUE(F1162),'(辅)战斗时机表'!$A$4:$C$47,3,FALSE)&amp;IF(G1162="","","("&amp;G1162&amp;")"),"配置错误")&amp;IF(I1162="",""," 或 "))</f>
        <v/>
      </c>
      <c r="I1162" s="7" t="str">
        <f t="shared" ca="1" si="585"/>
        <v/>
      </c>
      <c r="J1162" s="7">
        <v>2</v>
      </c>
      <c r="K1162" s="7">
        <f t="shared" ca="1" si="586"/>
        <v>1</v>
      </c>
      <c r="L1162" s="10" t="str">
        <f t="shared" ca="1" si="587"/>
        <v/>
      </c>
      <c r="M1162" s="11" t="str">
        <f t="shared" ca="1" si="588"/>
        <v/>
      </c>
      <c r="N1162" s="11" t="str">
        <f t="shared" ca="1" si="589"/>
        <v/>
      </c>
      <c r="O1162" s="11" t="str">
        <f ca="1">IF(M1162="","",IFERROR(VLOOKUP(VALUE(M1162),'(辅)战斗时机表'!$A$4:$C$47,3,FALSE)&amp;IF(N1162="","","("&amp;N1162&amp;")"),"配置错误")&amp;IF(P1162="",""," 或 "))</f>
        <v/>
      </c>
      <c r="P1162" s="7" t="str">
        <f t="shared" ca="1" si="590"/>
        <v/>
      </c>
      <c r="Q1162" s="7">
        <v>3</v>
      </c>
      <c r="R1162" s="7">
        <f t="shared" ca="1" si="591"/>
        <v>1</v>
      </c>
      <c r="S1162" s="10" t="str">
        <f t="shared" ca="1" si="592"/>
        <v/>
      </c>
      <c r="T1162" s="11" t="str">
        <f t="shared" ca="1" si="593"/>
        <v/>
      </c>
      <c r="U1162" s="11" t="str">
        <f t="shared" ca="1" si="594"/>
        <v/>
      </c>
      <c r="V1162" s="11" t="str">
        <f ca="1">IF(T1162="","",IFERROR(VLOOKUP(VALUE(T1162),'(辅)战斗时机表'!$A$4:$C$47,3,FALSE)&amp;IF(U1162="","","("&amp;U1162&amp;")"),"配置错误")&amp;IF(W1162="",""," 或 "))</f>
        <v/>
      </c>
      <c r="W1162" s="7" t="str">
        <f t="shared" ca="1" si="595"/>
        <v/>
      </c>
      <c r="X1162" s="7">
        <v>4</v>
      </c>
      <c r="Y1162" s="7">
        <f t="shared" ca="1" si="596"/>
        <v>1</v>
      </c>
      <c r="Z1162" s="10" t="str">
        <f t="shared" ca="1" si="597"/>
        <v/>
      </c>
      <c r="AA1162" s="11" t="str">
        <f t="shared" ca="1" si="598"/>
        <v/>
      </c>
      <c r="AB1162" s="11" t="str">
        <f t="shared" ca="1" si="599"/>
        <v/>
      </c>
      <c r="AC1162" s="11" t="str">
        <f ca="1">IF(AA1162="","",IFERROR(VLOOKUP(VALUE(AA1162),'(辅)战斗时机表'!$A$4:$C$47,3,FALSE)&amp;IF(AB1162="","","("&amp;AB1162&amp;")"),"配置错误")&amp;IF(AD1162="",""," 或 "))</f>
        <v/>
      </c>
      <c r="AD1162" s="7" t="str">
        <f t="shared" ca="1" si="600"/>
        <v/>
      </c>
      <c r="AE1162" s="7">
        <v>5</v>
      </c>
      <c r="AF1162" s="7">
        <f t="shared" ca="1" si="601"/>
        <v>1</v>
      </c>
      <c r="AG1162" s="10" t="str">
        <f t="shared" ca="1" si="602"/>
        <v/>
      </c>
      <c r="AH1162" s="11" t="str">
        <f t="shared" ca="1" si="603"/>
        <v/>
      </c>
      <c r="AI1162" s="11" t="str">
        <f t="shared" ca="1" si="604"/>
        <v/>
      </c>
      <c r="AJ1162" s="11" t="str">
        <f ca="1">IF(AH1162="","",IFERROR(VLOOKUP(VALUE(AH1162),'(辅)战斗时机表'!$A$4:$C$47,3,FALSE)&amp;IF(AI1162="","","("&amp;AI1162&amp;")"),"配置错误")&amp;IF(AK1162="",""," 或 "))</f>
        <v/>
      </c>
    </row>
    <row r="1163" spans="1:36" x14ac:dyDescent="0.15">
      <c r="A1163" s="9" t="str">
        <f t="shared" ca="1" si="580"/>
        <v/>
      </c>
      <c r="B1163" s="7" t="str">
        <f ca="1">IF(OFFSET(Buff!R$6,ROW()-6,0)="","",OFFSET(Buff!R$6,ROW()-6,0))</f>
        <v/>
      </c>
      <c r="C1163" s="7">
        <v>1</v>
      </c>
      <c r="D1163" s="7">
        <f t="shared" ca="1" si="581"/>
        <v>1</v>
      </c>
      <c r="E1163" s="10" t="str">
        <f t="shared" ca="1" si="582"/>
        <v/>
      </c>
      <c r="F1163" s="11" t="str">
        <f t="shared" ca="1" si="583"/>
        <v/>
      </c>
      <c r="G1163" s="11" t="str">
        <f t="shared" ca="1" si="584"/>
        <v/>
      </c>
      <c r="H1163" s="11" t="str">
        <f ca="1">IF(F1163="","",IFERROR(VLOOKUP(VALUE(F1163),'(辅)战斗时机表'!$A$4:$C$47,3,FALSE)&amp;IF(G1163="","","("&amp;G1163&amp;")"),"配置错误")&amp;IF(I1163="",""," 或 "))</f>
        <v/>
      </c>
      <c r="I1163" s="7" t="str">
        <f t="shared" ca="1" si="585"/>
        <v/>
      </c>
      <c r="J1163" s="7">
        <v>2</v>
      </c>
      <c r="K1163" s="7">
        <f t="shared" ca="1" si="586"/>
        <v>1</v>
      </c>
      <c r="L1163" s="10" t="str">
        <f t="shared" ca="1" si="587"/>
        <v/>
      </c>
      <c r="M1163" s="11" t="str">
        <f t="shared" ca="1" si="588"/>
        <v/>
      </c>
      <c r="N1163" s="11" t="str">
        <f t="shared" ca="1" si="589"/>
        <v/>
      </c>
      <c r="O1163" s="11" t="str">
        <f ca="1">IF(M1163="","",IFERROR(VLOOKUP(VALUE(M1163),'(辅)战斗时机表'!$A$4:$C$47,3,FALSE)&amp;IF(N1163="","","("&amp;N1163&amp;")"),"配置错误")&amp;IF(P1163="",""," 或 "))</f>
        <v/>
      </c>
      <c r="P1163" s="7" t="str">
        <f t="shared" ca="1" si="590"/>
        <v/>
      </c>
      <c r="Q1163" s="7">
        <v>3</v>
      </c>
      <c r="R1163" s="7">
        <f t="shared" ca="1" si="591"/>
        <v>1</v>
      </c>
      <c r="S1163" s="10" t="str">
        <f t="shared" ca="1" si="592"/>
        <v/>
      </c>
      <c r="T1163" s="11" t="str">
        <f t="shared" ca="1" si="593"/>
        <v/>
      </c>
      <c r="U1163" s="11" t="str">
        <f t="shared" ca="1" si="594"/>
        <v/>
      </c>
      <c r="V1163" s="11" t="str">
        <f ca="1">IF(T1163="","",IFERROR(VLOOKUP(VALUE(T1163),'(辅)战斗时机表'!$A$4:$C$47,3,FALSE)&amp;IF(U1163="","","("&amp;U1163&amp;")"),"配置错误")&amp;IF(W1163="",""," 或 "))</f>
        <v/>
      </c>
      <c r="W1163" s="7" t="str">
        <f t="shared" ca="1" si="595"/>
        <v/>
      </c>
      <c r="X1163" s="7">
        <v>4</v>
      </c>
      <c r="Y1163" s="7">
        <f t="shared" ca="1" si="596"/>
        <v>1</v>
      </c>
      <c r="Z1163" s="10" t="str">
        <f t="shared" ca="1" si="597"/>
        <v/>
      </c>
      <c r="AA1163" s="11" t="str">
        <f t="shared" ca="1" si="598"/>
        <v/>
      </c>
      <c r="AB1163" s="11" t="str">
        <f t="shared" ca="1" si="599"/>
        <v/>
      </c>
      <c r="AC1163" s="11" t="str">
        <f ca="1">IF(AA1163="","",IFERROR(VLOOKUP(VALUE(AA1163),'(辅)战斗时机表'!$A$4:$C$47,3,FALSE)&amp;IF(AB1163="","","("&amp;AB1163&amp;")"),"配置错误")&amp;IF(AD1163="",""," 或 "))</f>
        <v/>
      </c>
      <c r="AD1163" s="7" t="str">
        <f t="shared" ca="1" si="600"/>
        <v/>
      </c>
      <c r="AE1163" s="7">
        <v>5</v>
      </c>
      <c r="AF1163" s="7">
        <f t="shared" ca="1" si="601"/>
        <v>1</v>
      </c>
      <c r="AG1163" s="10" t="str">
        <f t="shared" ca="1" si="602"/>
        <v/>
      </c>
      <c r="AH1163" s="11" t="str">
        <f t="shared" ca="1" si="603"/>
        <v/>
      </c>
      <c r="AI1163" s="11" t="str">
        <f t="shared" ca="1" si="604"/>
        <v/>
      </c>
      <c r="AJ1163" s="11" t="str">
        <f ca="1">IF(AH1163="","",IFERROR(VLOOKUP(VALUE(AH1163),'(辅)战斗时机表'!$A$4:$C$47,3,FALSE)&amp;IF(AI1163="","","("&amp;AI1163&amp;")"),"配置错误")&amp;IF(AK1163="",""," 或 "))</f>
        <v/>
      </c>
    </row>
    <row r="1164" spans="1:36" x14ac:dyDescent="0.15">
      <c r="A1164" s="9" t="str">
        <f t="shared" ca="1" si="580"/>
        <v/>
      </c>
      <c r="B1164" s="7" t="str">
        <f ca="1">IF(OFFSET(Buff!R$6,ROW()-6,0)="","",OFFSET(Buff!R$6,ROW()-6,0))</f>
        <v/>
      </c>
      <c r="C1164" s="7">
        <v>1</v>
      </c>
      <c r="D1164" s="7">
        <f t="shared" ca="1" si="581"/>
        <v>1</v>
      </c>
      <c r="E1164" s="10" t="str">
        <f t="shared" ca="1" si="582"/>
        <v/>
      </c>
      <c r="F1164" s="11" t="str">
        <f t="shared" ca="1" si="583"/>
        <v/>
      </c>
      <c r="G1164" s="11" t="str">
        <f t="shared" ca="1" si="584"/>
        <v/>
      </c>
      <c r="H1164" s="11" t="str">
        <f ca="1">IF(F1164="","",IFERROR(VLOOKUP(VALUE(F1164),'(辅)战斗时机表'!$A$4:$C$47,3,FALSE)&amp;IF(G1164="","","("&amp;G1164&amp;")"),"配置错误")&amp;IF(I1164="",""," 或 "))</f>
        <v/>
      </c>
      <c r="I1164" s="7" t="str">
        <f t="shared" ca="1" si="585"/>
        <v/>
      </c>
      <c r="J1164" s="7">
        <v>2</v>
      </c>
      <c r="K1164" s="7">
        <f t="shared" ca="1" si="586"/>
        <v>1</v>
      </c>
      <c r="L1164" s="10" t="str">
        <f t="shared" ca="1" si="587"/>
        <v/>
      </c>
      <c r="M1164" s="11" t="str">
        <f t="shared" ca="1" si="588"/>
        <v/>
      </c>
      <c r="N1164" s="11" t="str">
        <f t="shared" ca="1" si="589"/>
        <v/>
      </c>
      <c r="O1164" s="11" t="str">
        <f ca="1">IF(M1164="","",IFERROR(VLOOKUP(VALUE(M1164),'(辅)战斗时机表'!$A$4:$C$47,3,FALSE)&amp;IF(N1164="","","("&amp;N1164&amp;")"),"配置错误")&amp;IF(P1164="",""," 或 "))</f>
        <v/>
      </c>
      <c r="P1164" s="7" t="str">
        <f t="shared" ca="1" si="590"/>
        <v/>
      </c>
      <c r="Q1164" s="7">
        <v>3</v>
      </c>
      <c r="R1164" s="7">
        <f t="shared" ca="1" si="591"/>
        <v>1</v>
      </c>
      <c r="S1164" s="10" t="str">
        <f t="shared" ca="1" si="592"/>
        <v/>
      </c>
      <c r="T1164" s="11" t="str">
        <f t="shared" ca="1" si="593"/>
        <v/>
      </c>
      <c r="U1164" s="11" t="str">
        <f t="shared" ca="1" si="594"/>
        <v/>
      </c>
      <c r="V1164" s="11" t="str">
        <f ca="1">IF(T1164="","",IFERROR(VLOOKUP(VALUE(T1164),'(辅)战斗时机表'!$A$4:$C$47,3,FALSE)&amp;IF(U1164="","","("&amp;U1164&amp;")"),"配置错误")&amp;IF(W1164="",""," 或 "))</f>
        <v/>
      </c>
      <c r="W1164" s="7" t="str">
        <f t="shared" ca="1" si="595"/>
        <v/>
      </c>
      <c r="X1164" s="7">
        <v>4</v>
      </c>
      <c r="Y1164" s="7">
        <f t="shared" ca="1" si="596"/>
        <v>1</v>
      </c>
      <c r="Z1164" s="10" t="str">
        <f t="shared" ca="1" si="597"/>
        <v/>
      </c>
      <c r="AA1164" s="11" t="str">
        <f t="shared" ca="1" si="598"/>
        <v/>
      </c>
      <c r="AB1164" s="11" t="str">
        <f t="shared" ca="1" si="599"/>
        <v/>
      </c>
      <c r="AC1164" s="11" t="str">
        <f ca="1">IF(AA1164="","",IFERROR(VLOOKUP(VALUE(AA1164),'(辅)战斗时机表'!$A$4:$C$47,3,FALSE)&amp;IF(AB1164="","","("&amp;AB1164&amp;")"),"配置错误")&amp;IF(AD1164="",""," 或 "))</f>
        <v/>
      </c>
      <c r="AD1164" s="7" t="str">
        <f t="shared" ca="1" si="600"/>
        <v/>
      </c>
      <c r="AE1164" s="7">
        <v>5</v>
      </c>
      <c r="AF1164" s="7">
        <f t="shared" ca="1" si="601"/>
        <v>1</v>
      </c>
      <c r="AG1164" s="10" t="str">
        <f t="shared" ca="1" si="602"/>
        <v/>
      </c>
      <c r="AH1164" s="11" t="str">
        <f t="shared" ca="1" si="603"/>
        <v/>
      </c>
      <c r="AI1164" s="11" t="str">
        <f t="shared" ca="1" si="604"/>
        <v/>
      </c>
      <c r="AJ1164" s="11" t="str">
        <f ca="1">IF(AH1164="","",IFERROR(VLOOKUP(VALUE(AH1164),'(辅)战斗时机表'!$A$4:$C$47,3,FALSE)&amp;IF(AI1164="","","("&amp;AI1164&amp;")"),"配置错误")&amp;IF(AK1164="",""," 或 "))</f>
        <v/>
      </c>
    </row>
    <row r="1165" spans="1:36" x14ac:dyDescent="0.15">
      <c r="A1165" s="9" t="str">
        <f t="shared" ca="1" si="580"/>
        <v/>
      </c>
      <c r="B1165" s="7" t="str">
        <f ca="1">IF(OFFSET(Buff!R$6,ROW()-6,0)="","",OFFSET(Buff!R$6,ROW()-6,0))</f>
        <v/>
      </c>
      <c r="C1165" s="7">
        <v>1</v>
      </c>
      <c r="D1165" s="7">
        <f t="shared" ca="1" si="581"/>
        <v>1</v>
      </c>
      <c r="E1165" s="10" t="str">
        <f t="shared" ca="1" si="582"/>
        <v/>
      </c>
      <c r="F1165" s="11" t="str">
        <f t="shared" ca="1" si="583"/>
        <v/>
      </c>
      <c r="G1165" s="11" t="str">
        <f t="shared" ca="1" si="584"/>
        <v/>
      </c>
      <c r="H1165" s="11" t="str">
        <f ca="1">IF(F1165="","",IFERROR(VLOOKUP(VALUE(F1165),'(辅)战斗时机表'!$A$4:$C$47,3,FALSE)&amp;IF(G1165="","","("&amp;G1165&amp;")"),"配置错误")&amp;IF(I1165="",""," 或 "))</f>
        <v/>
      </c>
      <c r="I1165" s="7" t="str">
        <f t="shared" ca="1" si="585"/>
        <v/>
      </c>
      <c r="J1165" s="7">
        <v>2</v>
      </c>
      <c r="K1165" s="7">
        <f t="shared" ca="1" si="586"/>
        <v>1</v>
      </c>
      <c r="L1165" s="10" t="str">
        <f t="shared" ca="1" si="587"/>
        <v/>
      </c>
      <c r="M1165" s="11" t="str">
        <f t="shared" ca="1" si="588"/>
        <v/>
      </c>
      <c r="N1165" s="11" t="str">
        <f t="shared" ca="1" si="589"/>
        <v/>
      </c>
      <c r="O1165" s="11" t="str">
        <f ca="1">IF(M1165="","",IFERROR(VLOOKUP(VALUE(M1165),'(辅)战斗时机表'!$A$4:$C$47,3,FALSE)&amp;IF(N1165="","","("&amp;N1165&amp;")"),"配置错误")&amp;IF(P1165="",""," 或 "))</f>
        <v/>
      </c>
      <c r="P1165" s="7" t="str">
        <f t="shared" ca="1" si="590"/>
        <v/>
      </c>
      <c r="Q1165" s="7">
        <v>3</v>
      </c>
      <c r="R1165" s="7">
        <f t="shared" ca="1" si="591"/>
        <v>1</v>
      </c>
      <c r="S1165" s="10" t="str">
        <f t="shared" ca="1" si="592"/>
        <v/>
      </c>
      <c r="T1165" s="11" t="str">
        <f t="shared" ca="1" si="593"/>
        <v/>
      </c>
      <c r="U1165" s="11" t="str">
        <f t="shared" ca="1" si="594"/>
        <v/>
      </c>
      <c r="V1165" s="11" t="str">
        <f ca="1">IF(T1165="","",IFERROR(VLOOKUP(VALUE(T1165),'(辅)战斗时机表'!$A$4:$C$47,3,FALSE)&amp;IF(U1165="","","("&amp;U1165&amp;")"),"配置错误")&amp;IF(W1165="",""," 或 "))</f>
        <v/>
      </c>
      <c r="W1165" s="7" t="str">
        <f t="shared" ca="1" si="595"/>
        <v/>
      </c>
      <c r="X1165" s="7">
        <v>4</v>
      </c>
      <c r="Y1165" s="7">
        <f t="shared" ca="1" si="596"/>
        <v>1</v>
      </c>
      <c r="Z1165" s="10" t="str">
        <f t="shared" ca="1" si="597"/>
        <v/>
      </c>
      <c r="AA1165" s="11" t="str">
        <f t="shared" ca="1" si="598"/>
        <v/>
      </c>
      <c r="AB1165" s="11" t="str">
        <f t="shared" ca="1" si="599"/>
        <v/>
      </c>
      <c r="AC1165" s="11" t="str">
        <f ca="1">IF(AA1165="","",IFERROR(VLOOKUP(VALUE(AA1165),'(辅)战斗时机表'!$A$4:$C$47,3,FALSE)&amp;IF(AB1165="","","("&amp;AB1165&amp;")"),"配置错误")&amp;IF(AD1165="",""," 或 "))</f>
        <v/>
      </c>
      <c r="AD1165" s="7" t="str">
        <f t="shared" ca="1" si="600"/>
        <v/>
      </c>
      <c r="AE1165" s="7">
        <v>5</v>
      </c>
      <c r="AF1165" s="7">
        <f t="shared" ca="1" si="601"/>
        <v>1</v>
      </c>
      <c r="AG1165" s="10" t="str">
        <f t="shared" ca="1" si="602"/>
        <v/>
      </c>
      <c r="AH1165" s="11" t="str">
        <f t="shared" ca="1" si="603"/>
        <v/>
      </c>
      <c r="AI1165" s="11" t="str">
        <f t="shared" ca="1" si="604"/>
        <v/>
      </c>
      <c r="AJ1165" s="11" t="str">
        <f ca="1">IF(AH1165="","",IFERROR(VLOOKUP(VALUE(AH1165),'(辅)战斗时机表'!$A$4:$C$47,3,FALSE)&amp;IF(AI1165="","","("&amp;AI1165&amp;")"),"配置错误")&amp;IF(AK1165="",""," 或 "))</f>
        <v/>
      </c>
    </row>
    <row r="1166" spans="1:36" x14ac:dyDescent="0.15">
      <c r="A1166" s="9" t="str">
        <f t="shared" ca="1" si="580"/>
        <v/>
      </c>
      <c r="B1166" s="7" t="str">
        <f ca="1">IF(OFFSET(Buff!R$6,ROW()-6,0)="","",OFFSET(Buff!R$6,ROW()-6,0))</f>
        <v/>
      </c>
      <c r="C1166" s="7">
        <v>1</v>
      </c>
      <c r="D1166" s="7">
        <f t="shared" ca="1" si="581"/>
        <v>1</v>
      </c>
      <c r="E1166" s="10" t="str">
        <f t="shared" ca="1" si="582"/>
        <v/>
      </c>
      <c r="F1166" s="11" t="str">
        <f t="shared" ca="1" si="583"/>
        <v/>
      </c>
      <c r="G1166" s="11" t="str">
        <f t="shared" ca="1" si="584"/>
        <v/>
      </c>
      <c r="H1166" s="11" t="str">
        <f ca="1">IF(F1166="","",IFERROR(VLOOKUP(VALUE(F1166),'(辅)战斗时机表'!$A$4:$C$47,3,FALSE)&amp;IF(G1166="","","("&amp;G1166&amp;")"),"配置错误")&amp;IF(I1166="",""," 或 "))</f>
        <v/>
      </c>
      <c r="I1166" s="7" t="str">
        <f t="shared" ca="1" si="585"/>
        <v/>
      </c>
      <c r="J1166" s="7">
        <v>2</v>
      </c>
      <c r="K1166" s="7">
        <f t="shared" ca="1" si="586"/>
        <v>1</v>
      </c>
      <c r="L1166" s="10" t="str">
        <f t="shared" ca="1" si="587"/>
        <v/>
      </c>
      <c r="M1166" s="11" t="str">
        <f t="shared" ca="1" si="588"/>
        <v/>
      </c>
      <c r="N1166" s="11" t="str">
        <f t="shared" ca="1" si="589"/>
        <v/>
      </c>
      <c r="O1166" s="11" t="str">
        <f ca="1">IF(M1166="","",IFERROR(VLOOKUP(VALUE(M1166),'(辅)战斗时机表'!$A$4:$C$47,3,FALSE)&amp;IF(N1166="","","("&amp;N1166&amp;")"),"配置错误")&amp;IF(P1166="",""," 或 "))</f>
        <v/>
      </c>
      <c r="P1166" s="7" t="str">
        <f t="shared" ca="1" si="590"/>
        <v/>
      </c>
      <c r="Q1166" s="7">
        <v>3</v>
      </c>
      <c r="R1166" s="7">
        <f t="shared" ca="1" si="591"/>
        <v>1</v>
      </c>
      <c r="S1166" s="10" t="str">
        <f t="shared" ca="1" si="592"/>
        <v/>
      </c>
      <c r="T1166" s="11" t="str">
        <f t="shared" ca="1" si="593"/>
        <v/>
      </c>
      <c r="U1166" s="11" t="str">
        <f t="shared" ca="1" si="594"/>
        <v/>
      </c>
      <c r="V1166" s="11" t="str">
        <f ca="1">IF(T1166="","",IFERROR(VLOOKUP(VALUE(T1166),'(辅)战斗时机表'!$A$4:$C$47,3,FALSE)&amp;IF(U1166="","","("&amp;U1166&amp;")"),"配置错误")&amp;IF(W1166="",""," 或 "))</f>
        <v/>
      </c>
      <c r="W1166" s="7" t="str">
        <f t="shared" ca="1" si="595"/>
        <v/>
      </c>
      <c r="X1166" s="7">
        <v>4</v>
      </c>
      <c r="Y1166" s="7">
        <f t="shared" ca="1" si="596"/>
        <v>1</v>
      </c>
      <c r="Z1166" s="10" t="str">
        <f t="shared" ca="1" si="597"/>
        <v/>
      </c>
      <c r="AA1166" s="11" t="str">
        <f t="shared" ca="1" si="598"/>
        <v/>
      </c>
      <c r="AB1166" s="11" t="str">
        <f t="shared" ca="1" si="599"/>
        <v/>
      </c>
      <c r="AC1166" s="11" t="str">
        <f ca="1">IF(AA1166="","",IFERROR(VLOOKUP(VALUE(AA1166),'(辅)战斗时机表'!$A$4:$C$47,3,FALSE)&amp;IF(AB1166="","","("&amp;AB1166&amp;")"),"配置错误")&amp;IF(AD1166="",""," 或 "))</f>
        <v/>
      </c>
      <c r="AD1166" s="7" t="str">
        <f t="shared" ca="1" si="600"/>
        <v/>
      </c>
      <c r="AE1166" s="7">
        <v>5</v>
      </c>
      <c r="AF1166" s="7">
        <f t="shared" ca="1" si="601"/>
        <v>1</v>
      </c>
      <c r="AG1166" s="10" t="str">
        <f t="shared" ca="1" si="602"/>
        <v/>
      </c>
      <c r="AH1166" s="11" t="str">
        <f t="shared" ca="1" si="603"/>
        <v/>
      </c>
      <c r="AI1166" s="11" t="str">
        <f t="shared" ca="1" si="604"/>
        <v/>
      </c>
      <c r="AJ1166" s="11" t="str">
        <f ca="1">IF(AH1166="","",IFERROR(VLOOKUP(VALUE(AH1166),'(辅)战斗时机表'!$A$4:$C$47,3,FALSE)&amp;IF(AI1166="","","("&amp;AI1166&amp;")"),"配置错误")&amp;IF(AK1166="",""," 或 "))</f>
        <v/>
      </c>
    </row>
    <row r="1167" spans="1:36" x14ac:dyDescent="0.15">
      <c r="A1167" s="9" t="str">
        <f t="shared" ca="1" si="580"/>
        <v/>
      </c>
      <c r="B1167" s="7" t="str">
        <f ca="1">IF(OFFSET(Buff!R$6,ROW()-6,0)="","",OFFSET(Buff!R$6,ROW()-6,0))</f>
        <v/>
      </c>
      <c r="C1167" s="7">
        <v>1</v>
      </c>
      <c r="D1167" s="7">
        <f t="shared" ca="1" si="581"/>
        <v>1</v>
      </c>
      <c r="E1167" s="10" t="str">
        <f t="shared" ca="1" si="582"/>
        <v/>
      </c>
      <c r="F1167" s="11" t="str">
        <f t="shared" ca="1" si="583"/>
        <v/>
      </c>
      <c r="G1167" s="11" t="str">
        <f t="shared" ca="1" si="584"/>
        <v/>
      </c>
      <c r="H1167" s="11" t="str">
        <f ca="1">IF(F1167="","",IFERROR(VLOOKUP(VALUE(F1167),'(辅)战斗时机表'!$A$4:$C$47,3,FALSE)&amp;IF(G1167="","","("&amp;G1167&amp;")"),"配置错误")&amp;IF(I1167="",""," 或 "))</f>
        <v/>
      </c>
      <c r="I1167" s="7" t="str">
        <f t="shared" ca="1" si="585"/>
        <v/>
      </c>
      <c r="J1167" s="7">
        <v>2</v>
      </c>
      <c r="K1167" s="7">
        <f t="shared" ca="1" si="586"/>
        <v>1</v>
      </c>
      <c r="L1167" s="10" t="str">
        <f t="shared" ca="1" si="587"/>
        <v/>
      </c>
      <c r="M1167" s="11" t="str">
        <f t="shared" ca="1" si="588"/>
        <v/>
      </c>
      <c r="N1167" s="11" t="str">
        <f t="shared" ca="1" si="589"/>
        <v/>
      </c>
      <c r="O1167" s="11" t="str">
        <f ca="1">IF(M1167="","",IFERROR(VLOOKUP(VALUE(M1167),'(辅)战斗时机表'!$A$4:$C$47,3,FALSE)&amp;IF(N1167="","","("&amp;N1167&amp;")"),"配置错误")&amp;IF(P1167="",""," 或 "))</f>
        <v/>
      </c>
      <c r="P1167" s="7" t="str">
        <f t="shared" ca="1" si="590"/>
        <v/>
      </c>
      <c r="Q1167" s="7">
        <v>3</v>
      </c>
      <c r="R1167" s="7">
        <f t="shared" ca="1" si="591"/>
        <v>1</v>
      </c>
      <c r="S1167" s="10" t="str">
        <f t="shared" ca="1" si="592"/>
        <v/>
      </c>
      <c r="T1167" s="11" t="str">
        <f t="shared" ca="1" si="593"/>
        <v/>
      </c>
      <c r="U1167" s="11" t="str">
        <f t="shared" ca="1" si="594"/>
        <v/>
      </c>
      <c r="V1167" s="11" t="str">
        <f ca="1">IF(T1167="","",IFERROR(VLOOKUP(VALUE(T1167),'(辅)战斗时机表'!$A$4:$C$47,3,FALSE)&amp;IF(U1167="","","("&amp;U1167&amp;")"),"配置错误")&amp;IF(W1167="",""," 或 "))</f>
        <v/>
      </c>
      <c r="W1167" s="7" t="str">
        <f t="shared" ca="1" si="595"/>
        <v/>
      </c>
      <c r="X1167" s="7">
        <v>4</v>
      </c>
      <c r="Y1167" s="7">
        <f t="shared" ca="1" si="596"/>
        <v>1</v>
      </c>
      <c r="Z1167" s="10" t="str">
        <f t="shared" ca="1" si="597"/>
        <v/>
      </c>
      <c r="AA1167" s="11" t="str">
        <f t="shared" ca="1" si="598"/>
        <v/>
      </c>
      <c r="AB1167" s="11" t="str">
        <f t="shared" ca="1" si="599"/>
        <v/>
      </c>
      <c r="AC1167" s="11" t="str">
        <f ca="1">IF(AA1167="","",IFERROR(VLOOKUP(VALUE(AA1167),'(辅)战斗时机表'!$A$4:$C$47,3,FALSE)&amp;IF(AB1167="","","("&amp;AB1167&amp;")"),"配置错误")&amp;IF(AD1167="",""," 或 "))</f>
        <v/>
      </c>
      <c r="AD1167" s="7" t="str">
        <f t="shared" ca="1" si="600"/>
        <v/>
      </c>
      <c r="AE1167" s="7">
        <v>5</v>
      </c>
      <c r="AF1167" s="7">
        <f t="shared" ca="1" si="601"/>
        <v>1</v>
      </c>
      <c r="AG1167" s="10" t="str">
        <f t="shared" ca="1" si="602"/>
        <v/>
      </c>
      <c r="AH1167" s="11" t="str">
        <f t="shared" ca="1" si="603"/>
        <v/>
      </c>
      <c r="AI1167" s="11" t="str">
        <f t="shared" ca="1" si="604"/>
        <v/>
      </c>
      <c r="AJ1167" s="11" t="str">
        <f ca="1">IF(AH1167="","",IFERROR(VLOOKUP(VALUE(AH1167),'(辅)战斗时机表'!$A$4:$C$47,3,FALSE)&amp;IF(AI1167="","","("&amp;AI1167&amp;")"),"配置错误")&amp;IF(AK1167="",""," 或 "))</f>
        <v/>
      </c>
    </row>
    <row r="1168" spans="1:36" x14ac:dyDescent="0.15">
      <c r="A1168" s="9" t="str">
        <f t="shared" ca="1" si="580"/>
        <v/>
      </c>
      <c r="B1168" s="7" t="str">
        <f ca="1">IF(OFFSET(Buff!R$6,ROW()-6,0)="","",OFFSET(Buff!R$6,ROW()-6,0))</f>
        <v/>
      </c>
      <c r="C1168" s="7">
        <v>1</v>
      </c>
      <c r="D1168" s="7">
        <f t="shared" ca="1" si="581"/>
        <v>1</v>
      </c>
      <c r="E1168" s="10" t="str">
        <f t="shared" ca="1" si="582"/>
        <v/>
      </c>
      <c r="F1168" s="11" t="str">
        <f t="shared" ca="1" si="583"/>
        <v/>
      </c>
      <c r="G1168" s="11" t="str">
        <f t="shared" ca="1" si="584"/>
        <v/>
      </c>
      <c r="H1168" s="11" t="str">
        <f ca="1">IF(F1168="","",IFERROR(VLOOKUP(VALUE(F1168),'(辅)战斗时机表'!$A$4:$C$47,3,FALSE)&amp;IF(G1168="","","("&amp;G1168&amp;")"),"配置错误")&amp;IF(I1168="",""," 或 "))</f>
        <v/>
      </c>
      <c r="I1168" s="7" t="str">
        <f t="shared" ca="1" si="585"/>
        <v/>
      </c>
      <c r="J1168" s="7">
        <v>2</v>
      </c>
      <c r="K1168" s="7">
        <f t="shared" ca="1" si="586"/>
        <v>1</v>
      </c>
      <c r="L1168" s="10" t="str">
        <f t="shared" ca="1" si="587"/>
        <v/>
      </c>
      <c r="M1168" s="11" t="str">
        <f t="shared" ca="1" si="588"/>
        <v/>
      </c>
      <c r="N1168" s="11" t="str">
        <f t="shared" ca="1" si="589"/>
        <v/>
      </c>
      <c r="O1168" s="11" t="str">
        <f ca="1">IF(M1168="","",IFERROR(VLOOKUP(VALUE(M1168),'(辅)战斗时机表'!$A$4:$C$47,3,FALSE)&amp;IF(N1168="","","("&amp;N1168&amp;")"),"配置错误")&amp;IF(P1168="",""," 或 "))</f>
        <v/>
      </c>
      <c r="P1168" s="7" t="str">
        <f t="shared" ca="1" si="590"/>
        <v/>
      </c>
      <c r="Q1168" s="7">
        <v>3</v>
      </c>
      <c r="R1168" s="7">
        <f t="shared" ca="1" si="591"/>
        <v>1</v>
      </c>
      <c r="S1168" s="10" t="str">
        <f t="shared" ca="1" si="592"/>
        <v/>
      </c>
      <c r="T1168" s="11" t="str">
        <f t="shared" ca="1" si="593"/>
        <v/>
      </c>
      <c r="U1168" s="11" t="str">
        <f t="shared" ca="1" si="594"/>
        <v/>
      </c>
      <c r="V1168" s="11" t="str">
        <f ca="1">IF(T1168="","",IFERROR(VLOOKUP(VALUE(T1168),'(辅)战斗时机表'!$A$4:$C$47,3,FALSE)&amp;IF(U1168="","","("&amp;U1168&amp;")"),"配置错误")&amp;IF(W1168="",""," 或 "))</f>
        <v/>
      </c>
      <c r="W1168" s="7" t="str">
        <f t="shared" ca="1" si="595"/>
        <v/>
      </c>
      <c r="X1168" s="7">
        <v>4</v>
      </c>
      <c r="Y1168" s="7">
        <f t="shared" ca="1" si="596"/>
        <v>1</v>
      </c>
      <c r="Z1168" s="10" t="str">
        <f t="shared" ca="1" si="597"/>
        <v/>
      </c>
      <c r="AA1168" s="11" t="str">
        <f t="shared" ca="1" si="598"/>
        <v/>
      </c>
      <c r="AB1168" s="11" t="str">
        <f t="shared" ca="1" si="599"/>
        <v/>
      </c>
      <c r="AC1168" s="11" t="str">
        <f ca="1">IF(AA1168="","",IFERROR(VLOOKUP(VALUE(AA1168),'(辅)战斗时机表'!$A$4:$C$47,3,FALSE)&amp;IF(AB1168="","","("&amp;AB1168&amp;")"),"配置错误")&amp;IF(AD1168="",""," 或 "))</f>
        <v/>
      </c>
      <c r="AD1168" s="7" t="str">
        <f t="shared" ca="1" si="600"/>
        <v/>
      </c>
      <c r="AE1168" s="7">
        <v>5</v>
      </c>
      <c r="AF1168" s="7">
        <f t="shared" ca="1" si="601"/>
        <v>1</v>
      </c>
      <c r="AG1168" s="10" t="str">
        <f t="shared" ca="1" si="602"/>
        <v/>
      </c>
      <c r="AH1168" s="11" t="str">
        <f t="shared" ca="1" si="603"/>
        <v/>
      </c>
      <c r="AI1168" s="11" t="str">
        <f t="shared" ca="1" si="604"/>
        <v/>
      </c>
      <c r="AJ1168" s="11" t="str">
        <f ca="1">IF(AH1168="","",IFERROR(VLOOKUP(VALUE(AH1168),'(辅)战斗时机表'!$A$4:$C$47,3,FALSE)&amp;IF(AI1168="","","("&amp;AI1168&amp;")"),"配置错误")&amp;IF(AK1168="",""," 或 "))</f>
        <v/>
      </c>
    </row>
    <row r="1169" spans="1:36" x14ac:dyDescent="0.15">
      <c r="A1169" s="9" t="str">
        <f t="shared" ca="1" si="580"/>
        <v/>
      </c>
      <c r="B1169" s="7" t="str">
        <f ca="1">IF(OFFSET(Buff!R$6,ROW()-6,0)="","",OFFSET(Buff!R$6,ROW()-6,0))</f>
        <v/>
      </c>
      <c r="C1169" s="7">
        <v>1</v>
      </c>
      <c r="D1169" s="7">
        <f t="shared" ca="1" si="581"/>
        <v>1</v>
      </c>
      <c r="E1169" s="10" t="str">
        <f t="shared" ca="1" si="582"/>
        <v/>
      </c>
      <c r="F1169" s="11" t="str">
        <f t="shared" ca="1" si="583"/>
        <v/>
      </c>
      <c r="G1169" s="11" t="str">
        <f t="shared" ca="1" si="584"/>
        <v/>
      </c>
      <c r="H1169" s="11" t="str">
        <f ca="1">IF(F1169="","",IFERROR(VLOOKUP(VALUE(F1169),'(辅)战斗时机表'!$A$4:$C$47,3,FALSE)&amp;IF(G1169="","","("&amp;G1169&amp;")"),"配置错误")&amp;IF(I1169="",""," 或 "))</f>
        <v/>
      </c>
      <c r="I1169" s="7" t="str">
        <f t="shared" ca="1" si="585"/>
        <v/>
      </c>
      <c r="J1169" s="7">
        <v>2</v>
      </c>
      <c r="K1169" s="7">
        <f t="shared" ca="1" si="586"/>
        <v>1</v>
      </c>
      <c r="L1169" s="10" t="str">
        <f t="shared" ca="1" si="587"/>
        <v/>
      </c>
      <c r="M1169" s="11" t="str">
        <f t="shared" ca="1" si="588"/>
        <v/>
      </c>
      <c r="N1169" s="11" t="str">
        <f t="shared" ca="1" si="589"/>
        <v/>
      </c>
      <c r="O1169" s="11" t="str">
        <f ca="1">IF(M1169="","",IFERROR(VLOOKUP(VALUE(M1169),'(辅)战斗时机表'!$A$4:$C$47,3,FALSE)&amp;IF(N1169="","","("&amp;N1169&amp;")"),"配置错误")&amp;IF(P1169="",""," 或 "))</f>
        <v/>
      </c>
      <c r="P1169" s="7" t="str">
        <f t="shared" ca="1" si="590"/>
        <v/>
      </c>
      <c r="Q1169" s="7">
        <v>3</v>
      </c>
      <c r="R1169" s="7">
        <f t="shared" ca="1" si="591"/>
        <v>1</v>
      </c>
      <c r="S1169" s="10" t="str">
        <f t="shared" ca="1" si="592"/>
        <v/>
      </c>
      <c r="T1169" s="11" t="str">
        <f t="shared" ca="1" si="593"/>
        <v/>
      </c>
      <c r="U1169" s="11" t="str">
        <f t="shared" ca="1" si="594"/>
        <v/>
      </c>
      <c r="V1169" s="11" t="str">
        <f ca="1">IF(T1169="","",IFERROR(VLOOKUP(VALUE(T1169),'(辅)战斗时机表'!$A$4:$C$47,3,FALSE)&amp;IF(U1169="","","("&amp;U1169&amp;")"),"配置错误")&amp;IF(W1169="",""," 或 "))</f>
        <v/>
      </c>
      <c r="W1169" s="7" t="str">
        <f t="shared" ca="1" si="595"/>
        <v/>
      </c>
      <c r="X1169" s="7">
        <v>4</v>
      </c>
      <c r="Y1169" s="7">
        <f t="shared" ca="1" si="596"/>
        <v>1</v>
      </c>
      <c r="Z1169" s="10" t="str">
        <f t="shared" ca="1" si="597"/>
        <v/>
      </c>
      <c r="AA1169" s="11" t="str">
        <f t="shared" ca="1" si="598"/>
        <v/>
      </c>
      <c r="AB1169" s="11" t="str">
        <f t="shared" ca="1" si="599"/>
        <v/>
      </c>
      <c r="AC1169" s="11" t="str">
        <f ca="1">IF(AA1169="","",IFERROR(VLOOKUP(VALUE(AA1169),'(辅)战斗时机表'!$A$4:$C$47,3,FALSE)&amp;IF(AB1169="","","("&amp;AB1169&amp;")"),"配置错误")&amp;IF(AD1169="",""," 或 "))</f>
        <v/>
      </c>
      <c r="AD1169" s="7" t="str">
        <f t="shared" ca="1" si="600"/>
        <v/>
      </c>
      <c r="AE1169" s="7">
        <v>5</v>
      </c>
      <c r="AF1169" s="7">
        <f t="shared" ca="1" si="601"/>
        <v>1</v>
      </c>
      <c r="AG1169" s="10" t="str">
        <f t="shared" ca="1" si="602"/>
        <v/>
      </c>
      <c r="AH1169" s="11" t="str">
        <f t="shared" ca="1" si="603"/>
        <v/>
      </c>
      <c r="AI1169" s="11" t="str">
        <f t="shared" ca="1" si="604"/>
        <v/>
      </c>
      <c r="AJ1169" s="11" t="str">
        <f ca="1">IF(AH1169="","",IFERROR(VLOOKUP(VALUE(AH1169),'(辅)战斗时机表'!$A$4:$C$47,3,FALSE)&amp;IF(AI1169="","","("&amp;AI1169&amp;")"),"配置错误")&amp;IF(AK1169="",""," 或 "))</f>
        <v/>
      </c>
    </row>
    <row r="1170" spans="1:36" x14ac:dyDescent="0.15">
      <c r="A1170" s="9" t="str">
        <f t="shared" ca="1" si="580"/>
        <v/>
      </c>
      <c r="B1170" s="7" t="str">
        <f ca="1">IF(OFFSET(Buff!R$6,ROW()-6,0)="","",OFFSET(Buff!R$6,ROW()-6,0))</f>
        <v/>
      </c>
      <c r="C1170" s="7">
        <v>1</v>
      </c>
      <c r="D1170" s="7">
        <f t="shared" ca="1" si="581"/>
        <v>1</v>
      </c>
      <c r="E1170" s="10" t="str">
        <f t="shared" ca="1" si="582"/>
        <v/>
      </c>
      <c r="F1170" s="11" t="str">
        <f t="shared" ca="1" si="583"/>
        <v/>
      </c>
      <c r="G1170" s="11" t="str">
        <f t="shared" ca="1" si="584"/>
        <v/>
      </c>
      <c r="H1170" s="11" t="str">
        <f ca="1">IF(F1170="","",IFERROR(VLOOKUP(VALUE(F1170),'(辅)战斗时机表'!$A$4:$C$47,3,FALSE)&amp;IF(G1170="","","("&amp;G1170&amp;")"),"配置错误")&amp;IF(I1170="",""," 或 "))</f>
        <v/>
      </c>
      <c r="I1170" s="7" t="str">
        <f t="shared" ca="1" si="585"/>
        <v/>
      </c>
      <c r="J1170" s="7">
        <v>2</v>
      </c>
      <c r="K1170" s="7">
        <f t="shared" ca="1" si="586"/>
        <v>1</v>
      </c>
      <c r="L1170" s="10" t="str">
        <f t="shared" ca="1" si="587"/>
        <v/>
      </c>
      <c r="M1170" s="11" t="str">
        <f t="shared" ca="1" si="588"/>
        <v/>
      </c>
      <c r="N1170" s="11" t="str">
        <f t="shared" ca="1" si="589"/>
        <v/>
      </c>
      <c r="O1170" s="11" t="str">
        <f ca="1">IF(M1170="","",IFERROR(VLOOKUP(VALUE(M1170),'(辅)战斗时机表'!$A$4:$C$47,3,FALSE)&amp;IF(N1170="","","("&amp;N1170&amp;")"),"配置错误")&amp;IF(P1170="",""," 或 "))</f>
        <v/>
      </c>
      <c r="P1170" s="7" t="str">
        <f t="shared" ca="1" si="590"/>
        <v/>
      </c>
      <c r="Q1170" s="7">
        <v>3</v>
      </c>
      <c r="R1170" s="7">
        <f t="shared" ca="1" si="591"/>
        <v>1</v>
      </c>
      <c r="S1170" s="10" t="str">
        <f t="shared" ca="1" si="592"/>
        <v/>
      </c>
      <c r="T1170" s="11" t="str">
        <f t="shared" ca="1" si="593"/>
        <v/>
      </c>
      <c r="U1170" s="11" t="str">
        <f t="shared" ca="1" si="594"/>
        <v/>
      </c>
      <c r="V1170" s="11" t="str">
        <f ca="1">IF(T1170="","",IFERROR(VLOOKUP(VALUE(T1170),'(辅)战斗时机表'!$A$4:$C$47,3,FALSE)&amp;IF(U1170="","","("&amp;U1170&amp;")"),"配置错误")&amp;IF(W1170="",""," 或 "))</f>
        <v/>
      </c>
      <c r="W1170" s="7" t="str">
        <f t="shared" ca="1" si="595"/>
        <v/>
      </c>
      <c r="X1170" s="7">
        <v>4</v>
      </c>
      <c r="Y1170" s="7">
        <f t="shared" ca="1" si="596"/>
        <v>1</v>
      </c>
      <c r="Z1170" s="10" t="str">
        <f t="shared" ca="1" si="597"/>
        <v/>
      </c>
      <c r="AA1170" s="11" t="str">
        <f t="shared" ca="1" si="598"/>
        <v/>
      </c>
      <c r="AB1170" s="11" t="str">
        <f t="shared" ca="1" si="599"/>
        <v/>
      </c>
      <c r="AC1170" s="11" t="str">
        <f ca="1">IF(AA1170="","",IFERROR(VLOOKUP(VALUE(AA1170),'(辅)战斗时机表'!$A$4:$C$47,3,FALSE)&amp;IF(AB1170="","","("&amp;AB1170&amp;")"),"配置错误")&amp;IF(AD1170="",""," 或 "))</f>
        <v/>
      </c>
      <c r="AD1170" s="7" t="str">
        <f t="shared" ca="1" si="600"/>
        <v/>
      </c>
      <c r="AE1170" s="7">
        <v>5</v>
      </c>
      <c r="AF1170" s="7">
        <f t="shared" ca="1" si="601"/>
        <v>1</v>
      </c>
      <c r="AG1170" s="10" t="str">
        <f t="shared" ca="1" si="602"/>
        <v/>
      </c>
      <c r="AH1170" s="11" t="str">
        <f t="shared" ca="1" si="603"/>
        <v/>
      </c>
      <c r="AI1170" s="11" t="str">
        <f t="shared" ca="1" si="604"/>
        <v/>
      </c>
      <c r="AJ1170" s="11" t="str">
        <f ca="1">IF(AH1170="","",IFERROR(VLOOKUP(VALUE(AH1170),'(辅)战斗时机表'!$A$4:$C$47,3,FALSE)&amp;IF(AI1170="","","("&amp;AI1170&amp;")"),"配置错误")&amp;IF(AK1170="",""," 或 "))</f>
        <v/>
      </c>
    </row>
    <row r="1171" spans="1:36" x14ac:dyDescent="0.15">
      <c r="A1171" s="9" t="str">
        <f t="shared" ca="1" si="580"/>
        <v/>
      </c>
      <c r="B1171" s="7" t="str">
        <f ca="1">IF(OFFSET(Buff!R$6,ROW()-6,0)="","",OFFSET(Buff!R$6,ROW()-6,0))</f>
        <v/>
      </c>
      <c r="C1171" s="7">
        <v>1</v>
      </c>
      <c r="D1171" s="7">
        <f t="shared" ca="1" si="581"/>
        <v>1</v>
      </c>
      <c r="E1171" s="10" t="str">
        <f t="shared" ca="1" si="582"/>
        <v/>
      </c>
      <c r="F1171" s="11" t="str">
        <f t="shared" ca="1" si="583"/>
        <v/>
      </c>
      <c r="G1171" s="11" t="str">
        <f t="shared" ca="1" si="584"/>
        <v/>
      </c>
      <c r="H1171" s="11" t="str">
        <f ca="1">IF(F1171="","",IFERROR(VLOOKUP(VALUE(F1171),'(辅)战斗时机表'!$A$4:$C$47,3,FALSE)&amp;IF(G1171="","","("&amp;G1171&amp;")"),"配置错误")&amp;IF(I1171="",""," 或 "))</f>
        <v/>
      </c>
      <c r="I1171" s="7" t="str">
        <f t="shared" ca="1" si="585"/>
        <v/>
      </c>
      <c r="J1171" s="7">
        <v>2</v>
      </c>
      <c r="K1171" s="7">
        <f t="shared" ca="1" si="586"/>
        <v>1</v>
      </c>
      <c r="L1171" s="10" t="str">
        <f t="shared" ca="1" si="587"/>
        <v/>
      </c>
      <c r="M1171" s="11" t="str">
        <f t="shared" ca="1" si="588"/>
        <v/>
      </c>
      <c r="N1171" s="11" t="str">
        <f t="shared" ca="1" si="589"/>
        <v/>
      </c>
      <c r="O1171" s="11" t="str">
        <f ca="1">IF(M1171="","",IFERROR(VLOOKUP(VALUE(M1171),'(辅)战斗时机表'!$A$4:$C$47,3,FALSE)&amp;IF(N1171="","","("&amp;N1171&amp;")"),"配置错误")&amp;IF(P1171="",""," 或 "))</f>
        <v/>
      </c>
      <c r="P1171" s="7" t="str">
        <f t="shared" ca="1" si="590"/>
        <v/>
      </c>
      <c r="Q1171" s="7">
        <v>3</v>
      </c>
      <c r="R1171" s="7">
        <f t="shared" ca="1" si="591"/>
        <v>1</v>
      </c>
      <c r="S1171" s="10" t="str">
        <f t="shared" ca="1" si="592"/>
        <v/>
      </c>
      <c r="T1171" s="11" t="str">
        <f t="shared" ca="1" si="593"/>
        <v/>
      </c>
      <c r="U1171" s="11" t="str">
        <f t="shared" ca="1" si="594"/>
        <v/>
      </c>
      <c r="V1171" s="11" t="str">
        <f ca="1">IF(T1171="","",IFERROR(VLOOKUP(VALUE(T1171),'(辅)战斗时机表'!$A$4:$C$47,3,FALSE)&amp;IF(U1171="","","("&amp;U1171&amp;")"),"配置错误")&amp;IF(W1171="",""," 或 "))</f>
        <v/>
      </c>
      <c r="W1171" s="7" t="str">
        <f t="shared" ca="1" si="595"/>
        <v/>
      </c>
      <c r="X1171" s="7">
        <v>4</v>
      </c>
      <c r="Y1171" s="7">
        <f t="shared" ca="1" si="596"/>
        <v>1</v>
      </c>
      <c r="Z1171" s="10" t="str">
        <f t="shared" ca="1" si="597"/>
        <v/>
      </c>
      <c r="AA1171" s="11" t="str">
        <f t="shared" ca="1" si="598"/>
        <v/>
      </c>
      <c r="AB1171" s="11" t="str">
        <f t="shared" ca="1" si="599"/>
        <v/>
      </c>
      <c r="AC1171" s="11" t="str">
        <f ca="1">IF(AA1171="","",IFERROR(VLOOKUP(VALUE(AA1171),'(辅)战斗时机表'!$A$4:$C$47,3,FALSE)&amp;IF(AB1171="","","("&amp;AB1171&amp;")"),"配置错误")&amp;IF(AD1171="",""," 或 "))</f>
        <v/>
      </c>
      <c r="AD1171" s="7" t="str">
        <f t="shared" ca="1" si="600"/>
        <v/>
      </c>
      <c r="AE1171" s="7">
        <v>5</v>
      </c>
      <c r="AF1171" s="7">
        <f t="shared" ca="1" si="601"/>
        <v>1</v>
      </c>
      <c r="AG1171" s="10" t="str">
        <f t="shared" ca="1" si="602"/>
        <v/>
      </c>
      <c r="AH1171" s="11" t="str">
        <f t="shared" ca="1" si="603"/>
        <v/>
      </c>
      <c r="AI1171" s="11" t="str">
        <f t="shared" ca="1" si="604"/>
        <v/>
      </c>
      <c r="AJ1171" s="11" t="str">
        <f ca="1">IF(AH1171="","",IFERROR(VLOOKUP(VALUE(AH1171),'(辅)战斗时机表'!$A$4:$C$47,3,FALSE)&amp;IF(AI1171="","","("&amp;AI1171&amp;")"),"配置错误")&amp;IF(AK1171="",""," 或 "))</f>
        <v/>
      </c>
    </row>
    <row r="1172" spans="1:36" x14ac:dyDescent="0.15">
      <c r="A1172" s="9" t="str">
        <f t="shared" ca="1" si="580"/>
        <v/>
      </c>
      <c r="B1172" s="7" t="str">
        <f ca="1">IF(OFFSET(Buff!R$6,ROW()-6,0)="","",OFFSET(Buff!R$6,ROW()-6,0))</f>
        <v/>
      </c>
      <c r="C1172" s="7">
        <v>1</v>
      </c>
      <c r="D1172" s="7">
        <f t="shared" ca="1" si="581"/>
        <v>1</v>
      </c>
      <c r="E1172" s="10" t="str">
        <f t="shared" ca="1" si="582"/>
        <v/>
      </c>
      <c r="F1172" s="11" t="str">
        <f t="shared" ca="1" si="583"/>
        <v/>
      </c>
      <c r="G1172" s="11" t="str">
        <f t="shared" ca="1" si="584"/>
        <v/>
      </c>
      <c r="H1172" s="11" t="str">
        <f ca="1">IF(F1172="","",IFERROR(VLOOKUP(VALUE(F1172),'(辅)战斗时机表'!$A$4:$C$47,3,FALSE)&amp;IF(G1172="","","("&amp;G1172&amp;")"),"配置错误")&amp;IF(I1172="",""," 或 "))</f>
        <v/>
      </c>
      <c r="I1172" s="7" t="str">
        <f t="shared" ca="1" si="585"/>
        <v/>
      </c>
      <c r="J1172" s="7">
        <v>2</v>
      </c>
      <c r="K1172" s="7">
        <f t="shared" ca="1" si="586"/>
        <v>1</v>
      </c>
      <c r="L1172" s="10" t="str">
        <f t="shared" ca="1" si="587"/>
        <v/>
      </c>
      <c r="M1172" s="11" t="str">
        <f t="shared" ca="1" si="588"/>
        <v/>
      </c>
      <c r="N1172" s="11" t="str">
        <f t="shared" ca="1" si="589"/>
        <v/>
      </c>
      <c r="O1172" s="11" t="str">
        <f ca="1">IF(M1172="","",IFERROR(VLOOKUP(VALUE(M1172),'(辅)战斗时机表'!$A$4:$C$47,3,FALSE)&amp;IF(N1172="","","("&amp;N1172&amp;")"),"配置错误")&amp;IF(P1172="",""," 或 "))</f>
        <v/>
      </c>
      <c r="P1172" s="7" t="str">
        <f t="shared" ca="1" si="590"/>
        <v/>
      </c>
      <c r="Q1172" s="7">
        <v>3</v>
      </c>
      <c r="R1172" s="7">
        <f t="shared" ca="1" si="591"/>
        <v>1</v>
      </c>
      <c r="S1172" s="10" t="str">
        <f t="shared" ca="1" si="592"/>
        <v/>
      </c>
      <c r="T1172" s="11" t="str">
        <f t="shared" ca="1" si="593"/>
        <v/>
      </c>
      <c r="U1172" s="11" t="str">
        <f t="shared" ca="1" si="594"/>
        <v/>
      </c>
      <c r="V1172" s="11" t="str">
        <f ca="1">IF(T1172="","",IFERROR(VLOOKUP(VALUE(T1172),'(辅)战斗时机表'!$A$4:$C$47,3,FALSE)&amp;IF(U1172="","","("&amp;U1172&amp;")"),"配置错误")&amp;IF(W1172="",""," 或 "))</f>
        <v/>
      </c>
      <c r="W1172" s="7" t="str">
        <f t="shared" ca="1" si="595"/>
        <v/>
      </c>
      <c r="X1172" s="7">
        <v>4</v>
      </c>
      <c r="Y1172" s="7">
        <f t="shared" ca="1" si="596"/>
        <v>1</v>
      </c>
      <c r="Z1172" s="10" t="str">
        <f t="shared" ca="1" si="597"/>
        <v/>
      </c>
      <c r="AA1172" s="11" t="str">
        <f t="shared" ca="1" si="598"/>
        <v/>
      </c>
      <c r="AB1172" s="11" t="str">
        <f t="shared" ca="1" si="599"/>
        <v/>
      </c>
      <c r="AC1172" s="11" t="str">
        <f ca="1">IF(AA1172="","",IFERROR(VLOOKUP(VALUE(AA1172),'(辅)战斗时机表'!$A$4:$C$47,3,FALSE)&amp;IF(AB1172="","","("&amp;AB1172&amp;")"),"配置错误")&amp;IF(AD1172="",""," 或 "))</f>
        <v/>
      </c>
      <c r="AD1172" s="7" t="str">
        <f t="shared" ca="1" si="600"/>
        <v/>
      </c>
      <c r="AE1172" s="7">
        <v>5</v>
      </c>
      <c r="AF1172" s="7">
        <f t="shared" ca="1" si="601"/>
        <v>1</v>
      </c>
      <c r="AG1172" s="10" t="str">
        <f t="shared" ca="1" si="602"/>
        <v/>
      </c>
      <c r="AH1172" s="11" t="str">
        <f t="shared" ca="1" si="603"/>
        <v/>
      </c>
      <c r="AI1172" s="11" t="str">
        <f t="shared" ca="1" si="604"/>
        <v/>
      </c>
      <c r="AJ1172" s="11" t="str">
        <f ca="1">IF(AH1172="","",IFERROR(VLOOKUP(VALUE(AH1172),'(辅)战斗时机表'!$A$4:$C$47,3,FALSE)&amp;IF(AI1172="","","("&amp;AI1172&amp;")"),"配置错误")&amp;IF(AK1172="",""," 或 "))</f>
        <v/>
      </c>
    </row>
    <row r="1173" spans="1:36" x14ac:dyDescent="0.15">
      <c r="A1173" s="9" t="str">
        <f t="shared" ca="1" si="580"/>
        <v/>
      </c>
      <c r="B1173" s="7" t="str">
        <f ca="1">IF(OFFSET(Buff!R$6,ROW()-6,0)="","",OFFSET(Buff!R$6,ROW()-6,0))</f>
        <v/>
      </c>
      <c r="C1173" s="7">
        <v>1</v>
      </c>
      <c r="D1173" s="7">
        <f t="shared" ca="1" si="581"/>
        <v>1</v>
      </c>
      <c r="E1173" s="10" t="str">
        <f t="shared" ca="1" si="582"/>
        <v/>
      </c>
      <c r="F1173" s="11" t="str">
        <f t="shared" ca="1" si="583"/>
        <v/>
      </c>
      <c r="G1173" s="11" t="str">
        <f t="shared" ca="1" si="584"/>
        <v/>
      </c>
      <c r="H1173" s="11" t="str">
        <f ca="1">IF(F1173="","",IFERROR(VLOOKUP(VALUE(F1173),'(辅)战斗时机表'!$A$4:$C$47,3,FALSE)&amp;IF(G1173="","","("&amp;G1173&amp;")"),"配置错误")&amp;IF(I1173="",""," 或 "))</f>
        <v/>
      </c>
      <c r="I1173" s="7" t="str">
        <f t="shared" ca="1" si="585"/>
        <v/>
      </c>
      <c r="J1173" s="7">
        <v>2</v>
      </c>
      <c r="K1173" s="7">
        <f t="shared" ca="1" si="586"/>
        <v>1</v>
      </c>
      <c r="L1173" s="10" t="str">
        <f t="shared" ca="1" si="587"/>
        <v/>
      </c>
      <c r="M1173" s="11" t="str">
        <f t="shared" ca="1" si="588"/>
        <v/>
      </c>
      <c r="N1173" s="11" t="str">
        <f t="shared" ca="1" si="589"/>
        <v/>
      </c>
      <c r="O1173" s="11" t="str">
        <f ca="1">IF(M1173="","",IFERROR(VLOOKUP(VALUE(M1173),'(辅)战斗时机表'!$A$4:$C$47,3,FALSE)&amp;IF(N1173="","","("&amp;N1173&amp;")"),"配置错误")&amp;IF(P1173="",""," 或 "))</f>
        <v/>
      </c>
      <c r="P1173" s="7" t="str">
        <f t="shared" ca="1" si="590"/>
        <v/>
      </c>
      <c r="Q1173" s="7">
        <v>3</v>
      </c>
      <c r="R1173" s="7">
        <f t="shared" ca="1" si="591"/>
        <v>1</v>
      </c>
      <c r="S1173" s="10" t="str">
        <f t="shared" ca="1" si="592"/>
        <v/>
      </c>
      <c r="T1173" s="11" t="str">
        <f t="shared" ca="1" si="593"/>
        <v/>
      </c>
      <c r="U1173" s="11" t="str">
        <f t="shared" ca="1" si="594"/>
        <v/>
      </c>
      <c r="V1173" s="11" t="str">
        <f ca="1">IF(T1173="","",IFERROR(VLOOKUP(VALUE(T1173),'(辅)战斗时机表'!$A$4:$C$47,3,FALSE)&amp;IF(U1173="","","("&amp;U1173&amp;")"),"配置错误")&amp;IF(W1173="",""," 或 "))</f>
        <v/>
      </c>
      <c r="W1173" s="7" t="str">
        <f t="shared" ca="1" si="595"/>
        <v/>
      </c>
      <c r="X1173" s="7">
        <v>4</v>
      </c>
      <c r="Y1173" s="7">
        <f t="shared" ca="1" si="596"/>
        <v>1</v>
      </c>
      <c r="Z1173" s="10" t="str">
        <f t="shared" ca="1" si="597"/>
        <v/>
      </c>
      <c r="AA1173" s="11" t="str">
        <f t="shared" ca="1" si="598"/>
        <v/>
      </c>
      <c r="AB1173" s="11" t="str">
        <f t="shared" ca="1" si="599"/>
        <v/>
      </c>
      <c r="AC1173" s="11" t="str">
        <f ca="1">IF(AA1173="","",IFERROR(VLOOKUP(VALUE(AA1173),'(辅)战斗时机表'!$A$4:$C$47,3,FALSE)&amp;IF(AB1173="","","("&amp;AB1173&amp;")"),"配置错误")&amp;IF(AD1173="",""," 或 "))</f>
        <v/>
      </c>
      <c r="AD1173" s="7" t="str">
        <f t="shared" ca="1" si="600"/>
        <v/>
      </c>
      <c r="AE1173" s="7">
        <v>5</v>
      </c>
      <c r="AF1173" s="7">
        <f t="shared" ca="1" si="601"/>
        <v>1</v>
      </c>
      <c r="AG1173" s="10" t="str">
        <f t="shared" ca="1" si="602"/>
        <v/>
      </c>
      <c r="AH1173" s="11" t="str">
        <f t="shared" ca="1" si="603"/>
        <v/>
      </c>
      <c r="AI1173" s="11" t="str">
        <f t="shared" ca="1" si="604"/>
        <v/>
      </c>
      <c r="AJ1173" s="11" t="str">
        <f ca="1">IF(AH1173="","",IFERROR(VLOOKUP(VALUE(AH1173),'(辅)战斗时机表'!$A$4:$C$47,3,FALSE)&amp;IF(AI1173="","","("&amp;AI1173&amp;")"),"配置错误")&amp;IF(AK1173="",""," 或 "))</f>
        <v/>
      </c>
    </row>
    <row r="1174" spans="1:36" x14ac:dyDescent="0.15">
      <c r="A1174" s="9" t="str">
        <f t="shared" ca="1" si="580"/>
        <v/>
      </c>
      <c r="B1174" s="7" t="str">
        <f ca="1">IF(OFFSET(Buff!R$6,ROW()-6,0)="","",OFFSET(Buff!R$6,ROW()-6,0))</f>
        <v/>
      </c>
      <c r="C1174" s="7">
        <v>1</v>
      </c>
      <c r="D1174" s="7">
        <f t="shared" ca="1" si="581"/>
        <v>1</v>
      </c>
      <c r="E1174" s="10" t="str">
        <f t="shared" ca="1" si="582"/>
        <v/>
      </c>
      <c r="F1174" s="11" t="str">
        <f t="shared" ca="1" si="583"/>
        <v/>
      </c>
      <c r="G1174" s="11" t="str">
        <f t="shared" ca="1" si="584"/>
        <v/>
      </c>
      <c r="H1174" s="11" t="str">
        <f ca="1">IF(F1174="","",IFERROR(VLOOKUP(VALUE(F1174),'(辅)战斗时机表'!$A$4:$C$47,3,FALSE)&amp;IF(G1174="","","("&amp;G1174&amp;")"),"配置错误")&amp;IF(I1174="",""," 或 "))</f>
        <v/>
      </c>
      <c r="I1174" s="7" t="str">
        <f t="shared" ca="1" si="585"/>
        <v/>
      </c>
      <c r="J1174" s="7">
        <v>2</v>
      </c>
      <c r="K1174" s="7">
        <f t="shared" ca="1" si="586"/>
        <v>1</v>
      </c>
      <c r="L1174" s="10" t="str">
        <f t="shared" ca="1" si="587"/>
        <v/>
      </c>
      <c r="M1174" s="11" t="str">
        <f t="shared" ca="1" si="588"/>
        <v/>
      </c>
      <c r="N1174" s="11" t="str">
        <f t="shared" ca="1" si="589"/>
        <v/>
      </c>
      <c r="O1174" s="11" t="str">
        <f ca="1">IF(M1174="","",IFERROR(VLOOKUP(VALUE(M1174),'(辅)战斗时机表'!$A$4:$C$47,3,FALSE)&amp;IF(N1174="","","("&amp;N1174&amp;")"),"配置错误")&amp;IF(P1174="",""," 或 "))</f>
        <v/>
      </c>
      <c r="P1174" s="7" t="str">
        <f t="shared" ca="1" si="590"/>
        <v/>
      </c>
      <c r="Q1174" s="7">
        <v>3</v>
      </c>
      <c r="R1174" s="7">
        <f t="shared" ca="1" si="591"/>
        <v>1</v>
      </c>
      <c r="S1174" s="10" t="str">
        <f t="shared" ca="1" si="592"/>
        <v/>
      </c>
      <c r="T1174" s="11" t="str">
        <f t="shared" ca="1" si="593"/>
        <v/>
      </c>
      <c r="U1174" s="11" t="str">
        <f t="shared" ca="1" si="594"/>
        <v/>
      </c>
      <c r="V1174" s="11" t="str">
        <f ca="1">IF(T1174="","",IFERROR(VLOOKUP(VALUE(T1174),'(辅)战斗时机表'!$A$4:$C$47,3,FALSE)&amp;IF(U1174="","","("&amp;U1174&amp;")"),"配置错误")&amp;IF(W1174="",""," 或 "))</f>
        <v/>
      </c>
      <c r="W1174" s="7" t="str">
        <f t="shared" ca="1" si="595"/>
        <v/>
      </c>
      <c r="X1174" s="7">
        <v>4</v>
      </c>
      <c r="Y1174" s="7">
        <f t="shared" ca="1" si="596"/>
        <v>1</v>
      </c>
      <c r="Z1174" s="10" t="str">
        <f t="shared" ca="1" si="597"/>
        <v/>
      </c>
      <c r="AA1174" s="11" t="str">
        <f t="shared" ca="1" si="598"/>
        <v/>
      </c>
      <c r="AB1174" s="11" t="str">
        <f t="shared" ca="1" si="599"/>
        <v/>
      </c>
      <c r="AC1174" s="11" t="str">
        <f ca="1">IF(AA1174="","",IFERROR(VLOOKUP(VALUE(AA1174),'(辅)战斗时机表'!$A$4:$C$47,3,FALSE)&amp;IF(AB1174="","","("&amp;AB1174&amp;")"),"配置错误")&amp;IF(AD1174="",""," 或 "))</f>
        <v/>
      </c>
      <c r="AD1174" s="7" t="str">
        <f t="shared" ca="1" si="600"/>
        <v/>
      </c>
      <c r="AE1174" s="7">
        <v>5</v>
      </c>
      <c r="AF1174" s="7">
        <f t="shared" ca="1" si="601"/>
        <v>1</v>
      </c>
      <c r="AG1174" s="10" t="str">
        <f t="shared" ca="1" si="602"/>
        <v/>
      </c>
      <c r="AH1174" s="11" t="str">
        <f t="shared" ca="1" si="603"/>
        <v/>
      </c>
      <c r="AI1174" s="11" t="str">
        <f t="shared" ca="1" si="604"/>
        <v/>
      </c>
      <c r="AJ1174" s="11" t="str">
        <f ca="1">IF(AH1174="","",IFERROR(VLOOKUP(VALUE(AH1174),'(辅)战斗时机表'!$A$4:$C$47,3,FALSE)&amp;IF(AI1174="","","("&amp;AI1174&amp;")"),"配置错误")&amp;IF(AK1174="",""," 或 "))</f>
        <v/>
      </c>
    </row>
    <row r="1175" spans="1:36" x14ac:dyDescent="0.15">
      <c r="A1175" s="9" t="str">
        <f t="shared" ca="1" si="580"/>
        <v/>
      </c>
      <c r="B1175" s="7" t="str">
        <f ca="1">IF(OFFSET(Buff!R$6,ROW()-6,0)="","",OFFSET(Buff!R$6,ROW()-6,0))</f>
        <v/>
      </c>
      <c r="C1175" s="7">
        <v>1</v>
      </c>
      <c r="D1175" s="7">
        <f t="shared" ca="1" si="581"/>
        <v>1</v>
      </c>
      <c r="E1175" s="10" t="str">
        <f t="shared" ca="1" si="582"/>
        <v/>
      </c>
      <c r="F1175" s="11" t="str">
        <f t="shared" ca="1" si="583"/>
        <v/>
      </c>
      <c r="G1175" s="11" t="str">
        <f t="shared" ca="1" si="584"/>
        <v/>
      </c>
      <c r="H1175" s="11" t="str">
        <f ca="1">IF(F1175="","",IFERROR(VLOOKUP(VALUE(F1175),'(辅)战斗时机表'!$A$4:$C$47,3,FALSE)&amp;IF(G1175="","","("&amp;G1175&amp;")"),"配置错误")&amp;IF(I1175="",""," 或 "))</f>
        <v/>
      </c>
      <c r="I1175" s="7" t="str">
        <f t="shared" ca="1" si="585"/>
        <v/>
      </c>
      <c r="J1175" s="7">
        <v>2</v>
      </c>
      <c r="K1175" s="7">
        <f t="shared" ca="1" si="586"/>
        <v>1</v>
      </c>
      <c r="L1175" s="10" t="str">
        <f t="shared" ca="1" si="587"/>
        <v/>
      </c>
      <c r="M1175" s="11" t="str">
        <f t="shared" ca="1" si="588"/>
        <v/>
      </c>
      <c r="N1175" s="11" t="str">
        <f t="shared" ca="1" si="589"/>
        <v/>
      </c>
      <c r="O1175" s="11" t="str">
        <f ca="1">IF(M1175="","",IFERROR(VLOOKUP(VALUE(M1175),'(辅)战斗时机表'!$A$4:$C$47,3,FALSE)&amp;IF(N1175="","","("&amp;N1175&amp;")"),"配置错误")&amp;IF(P1175="",""," 或 "))</f>
        <v/>
      </c>
      <c r="P1175" s="7" t="str">
        <f t="shared" ca="1" si="590"/>
        <v/>
      </c>
      <c r="Q1175" s="7">
        <v>3</v>
      </c>
      <c r="R1175" s="7">
        <f t="shared" ca="1" si="591"/>
        <v>1</v>
      </c>
      <c r="S1175" s="10" t="str">
        <f t="shared" ca="1" si="592"/>
        <v/>
      </c>
      <c r="T1175" s="11" t="str">
        <f t="shared" ca="1" si="593"/>
        <v/>
      </c>
      <c r="U1175" s="11" t="str">
        <f t="shared" ca="1" si="594"/>
        <v/>
      </c>
      <c r="V1175" s="11" t="str">
        <f ca="1">IF(T1175="","",IFERROR(VLOOKUP(VALUE(T1175),'(辅)战斗时机表'!$A$4:$C$47,3,FALSE)&amp;IF(U1175="","","("&amp;U1175&amp;")"),"配置错误")&amp;IF(W1175="",""," 或 "))</f>
        <v/>
      </c>
      <c r="W1175" s="7" t="str">
        <f t="shared" ca="1" si="595"/>
        <v/>
      </c>
      <c r="X1175" s="7">
        <v>4</v>
      </c>
      <c r="Y1175" s="7">
        <f t="shared" ca="1" si="596"/>
        <v>1</v>
      </c>
      <c r="Z1175" s="10" t="str">
        <f t="shared" ca="1" si="597"/>
        <v/>
      </c>
      <c r="AA1175" s="11" t="str">
        <f t="shared" ca="1" si="598"/>
        <v/>
      </c>
      <c r="AB1175" s="11" t="str">
        <f t="shared" ca="1" si="599"/>
        <v/>
      </c>
      <c r="AC1175" s="11" t="str">
        <f ca="1">IF(AA1175="","",IFERROR(VLOOKUP(VALUE(AA1175),'(辅)战斗时机表'!$A$4:$C$47,3,FALSE)&amp;IF(AB1175="","","("&amp;AB1175&amp;")"),"配置错误")&amp;IF(AD1175="",""," 或 "))</f>
        <v/>
      </c>
      <c r="AD1175" s="7" t="str">
        <f t="shared" ca="1" si="600"/>
        <v/>
      </c>
      <c r="AE1175" s="7">
        <v>5</v>
      </c>
      <c r="AF1175" s="7">
        <f t="shared" ca="1" si="601"/>
        <v>1</v>
      </c>
      <c r="AG1175" s="10" t="str">
        <f t="shared" ca="1" si="602"/>
        <v/>
      </c>
      <c r="AH1175" s="11" t="str">
        <f t="shared" ca="1" si="603"/>
        <v/>
      </c>
      <c r="AI1175" s="11" t="str">
        <f t="shared" ca="1" si="604"/>
        <v/>
      </c>
      <c r="AJ1175" s="11" t="str">
        <f ca="1">IF(AH1175="","",IFERROR(VLOOKUP(VALUE(AH1175),'(辅)战斗时机表'!$A$4:$C$47,3,FALSE)&amp;IF(AI1175="","","("&amp;AI1175&amp;")"),"配置错误")&amp;IF(AK1175="",""," 或 "))</f>
        <v/>
      </c>
    </row>
    <row r="1176" spans="1:36" x14ac:dyDescent="0.15">
      <c r="A1176" s="9" t="str">
        <f t="shared" ca="1" si="580"/>
        <v/>
      </c>
      <c r="B1176" s="7" t="str">
        <f ca="1">IF(OFFSET(Buff!R$6,ROW()-6,0)="","",OFFSET(Buff!R$6,ROW()-6,0))</f>
        <v/>
      </c>
      <c r="C1176" s="7">
        <v>1</v>
      </c>
      <c r="D1176" s="7">
        <f t="shared" ca="1" si="581"/>
        <v>1</v>
      </c>
      <c r="E1176" s="10" t="str">
        <f t="shared" ca="1" si="582"/>
        <v/>
      </c>
      <c r="F1176" s="11" t="str">
        <f t="shared" ca="1" si="583"/>
        <v/>
      </c>
      <c r="G1176" s="11" t="str">
        <f t="shared" ca="1" si="584"/>
        <v/>
      </c>
      <c r="H1176" s="11" t="str">
        <f ca="1">IF(F1176="","",IFERROR(VLOOKUP(VALUE(F1176),'(辅)战斗时机表'!$A$4:$C$47,3,FALSE)&amp;IF(G1176="","","("&amp;G1176&amp;")"),"配置错误")&amp;IF(I1176="",""," 或 "))</f>
        <v/>
      </c>
      <c r="I1176" s="7" t="str">
        <f t="shared" ca="1" si="585"/>
        <v/>
      </c>
      <c r="J1176" s="7">
        <v>2</v>
      </c>
      <c r="K1176" s="7">
        <f t="shared" ca="1" si="586"/>
        <v>1</v>
      </c>
      <c r="L1176" s="10" t="str">
        <f t="shared" ca="1" si="587"/>
        <v/>
      </c>
      <c r="M1176" s="11" t="str">
        <f t="shared" ca="1" si="588"/>
        <v/>
      </c>
      <c r="N1176" s="11" t="str">
        <f t="shared" ca="1" si="589"/>
        <v/>
      </c>
      <c r="O1176" s="11" t="str">
        <f ca="1">IF(M1176="","",IFERROR(VLOOKUP(VALUE(M1176),'(辅)战斗时机表'!$A$4:$C$47,3,FALSE)&amp;IF(N1176="","","("&amp;N1176&amp;")"),"配置错误")&amp;IF(P1176="",""," 或 "))</f>
        <v/>
      </c>
      <c r="P1176" s="7" t="str">
        <f t="shared" ca="1" si="590"/>
        <v/>
      </c>
      <c r="Q1176" s="7">
        <v>3</v>
      </c>
      <c r="R1176" s="7">
        <f t="shared" ca="1" si="591"/>
        <v>1</v>
      </c>
      <c r="S1176" s="10" t="str">
        <f t="shared" ca="1" si="592"/>
        <v/>
      </c>
      <c r="T1176" s="11" t="str">
        <f t="shared" ca="1" si="593"/>
        <v/>
      </c>
      <c r="U1176" s="11" t="str">
        <f t="shared" ca="1" si="594"/>
        <v/>
      </c>
      <c r="V1176" s="11" t="str">
        <f ca="1">IF(T1176="","",IFERROR(VLOOKUP(VALUE(T1176),'(辅)战斗时机表'!$A$4:$C$47,3,FALSE)&amp;IF(U1176="","","("&amp;U1176&amp;")"),"配置错误")&amp;IF(W1176="",""," 或 "))</f>
        <v/>
      </c>
      <c r="W1176" s="7" t="str">
        <f t="shared" ca="1" si="595"/>
        <v/>
      </c>
      <c r="X1176" s="7">
        <v>4</v>
      </c>
      <c r="Y1176" s="7">
        <f t="shared" ca="1" si="596"/>
        <v>1</v>
      </c>
      <c r="Z1176" s="10" t="str">
        <f t="shared" ca="1" si="597"/>
        <v/>
      </c>
      <c r="AA1176" s="11" t="str">
        <f t="shared" ca="1" si="598"/>
        <v/>
      </c>
      <c r="AB1176" s="11" t="str">
        <f t="shared" ca="1" si="599"/>
        <v/>
      </c>
      <c r="AC1176" s="11" t="str">
        <f ca="1">IF(AA1176="","",IFERROR(VLOOKUP(VALUE(AA1176),'(辅)战斗时机表'!$A$4:$C$47,3,FALSE)&amp;IF(AB1176="","","("&amp;AB1176&amp;")"),"配置错误")&amp;IF(AD1176="",""," 或 "))</f>
        <v/>
      </c>
      <c r="AD1176" s="7" t="str">
        <f t="shared" ca="1" si="600"/>
        <v/>
      </c>
      <c r="AE1176" s="7">
        <v>5</v>
      </c>
      <c r="AF1176" s="7">
        <f t="shared" ca="1" si="601"/>
        <v>1</v>
      </c>
      <c r="AG1176" s="10" t="str">
        <f t="shared" ca="1" si="602"/>
        <v/>
      </c>
      <c r="AH1176" s="11" t="str">
        <f t="shared" ca="1" si="603"/>
        <v/>
      </c>
      <c r="AI1176" s="11" t="str">
        <f t="shared" ca="1" si="604"/>
        <v/>
      </c>
      <c r="AJ1176" s="11" t="str">
        <f ca="1">IF(AH1176="","",IFERROR(VLOOKUP(VALUE(AH1176),'(辅)战斗时机表'!$A$4:$C$47,3,FALSE)&amp;IF(AI1176="","","("&amp;AI1176&amp;")"),"配置错误")&amp;IF(AK1176="",""," 或 "))</f>
        <v/>
      </c>
    </row>
    <row r="1177" spans="1:36" x14ac:dyDescent="0.15">
      <c r="A1177" s="9" t="str">
        <f t="shared" ca="1" si="580"/>
        <v/>
      </c>
      <c r="B1177" s="7" t="str">
        <f ca="1">IF(OFFSET(Buff!R$6,ROW()-6,0)="","",OFFSET(Buff!R$6,ROW()-6,0))</f>
        <v/>
      </c>
      <c r="C1177" s="7">
        <v>1</v>
      </c>
      <c r="D1177" s="7">
        <f t="shared" ca="1" si="581"/>
        <v>1</v>
      </c>
      <c r="E1177" s="10" t="str">
        <f t="shared" ca="1" si="582"/>
        <v/>
      </c>
      <c r="F1177" s="11" t="str">
        <f t="shared" ca="1" si="583"/>
        <v/>
      </c>
      <c r="G1177" s="11" t="str">
        <f t="shared" ca="1" si="584"/>
        <v/>
      </c>
      <c r="H1177" s="11" t="str">
        <f ca="1">IF(F1177="","",IFERROR(VLOOKUP(VALUE(F1177),'(辅)战斗时机表'!$A$4:$C$47,3,FALSE)&amp;IF(G1177="","","("&amp;G1177&amp;")"),"配置错误")&amp;IF(I1177="",""," 或 "))</f>
        <v/>
      </c>
      <c r="I1177" s="7" t="str">
        <f t="shared" ca="1" si="585"/>
        <v/>
      </c>
      <c r="J1177" s="7">
        <v>2</v>
      </c>
      <c r="K1177" s="7">
        <f t="shared" ca="1" si="586"/>
        <v>1</v>
      </c>
      <c r="L1177" s="10" t="str">
        <f t="shared" ca="1" si="587"/>
        <v/>
      </c>
      <c r="M1177" s="11" t="str">
        <f t="shared" ca="1" si="588"/>
        <v/>
      </c>
      <c r="N1177" s="11" t="str">
        <f t="shared" ca="1" si="589"/>
        <v/>
      </c>
      <c r="O1177" s="11" t="str">
        <f ca="1">IF(M1177="","",IFERROR(VLOOKUP(VALUE(M1177),'(辅)战斗时机表'!$A$4:$C$47,3,FALSE)&amp;IF(N1177="","","("&amp;N1177&amp;")"),"配置错误")&amp;IF(P1177="",""," 或 "))</f>
        <v/>
      </c>
      <c r="P1177" s="7" t="str">
        <f t="shared" ca="1" si="590"/>
        <v/>
      </c>
      <c r="Q1177" s="7">
        <v>3</v>
      </c>
      <c r="R1177" s="7">
        <f t="shared" ca="1" si="591"/>
        <v>1</v>
      </c>
      <c r="S1177" s="10" t="str">
        <f t="shared" ca="1" si="592"/>
        <v/>
      </c>
      <c r="T1177" s="11" t="str">
        <f t="shared" ca="1" si="593"/>
        <v/>
      </c>
      <c r="U1177" s="11" t="str">
        <f t="shared" ca="1" si="594"/>
        <v/>
      </c>
      <c r="V1177" s="11" t="str">
        <f ca="1">IF(T1177="","",IFERROR(VLOOKUP(VALUE(T1177),'(辅)战斗时机表'!$A$4:$C$47,3,FALSE)&amp;IF(U1177="","","("&amp;U1177&amp;")"),"配置错误")&amp;IF(W1177="",""," 或 "))</f>
        <v/>
      </c>
      <c r="W1177" s="7" t="str">
        <f t="shared" ca="1" si="595"/>
        <v/>
      </c>
      <c r="X1177" s="7">
        <v>4</v>
      </c>
      <c r="Y1177" s="7">
        <f t="shared" ca="1" si="596"/>
        <v>1</v>
      </c>
      <c r="Z1177" s="10" t="str">
        <f t="shared" ca="1" si="597"/>
        <v/>
      </c>
      <c r="AA1177" s="11" t="str">
        <f t="shared" ca="1" si="598"/>
        <v/>
      </c>
      <c r="AB1177" s="11" t="str">
        <f t="shared" ca="1" si="599"/>
        <v/>
      </c>
      <c r="AC1177" s="11" t="str">
        <f ca="1">IF(AA1177="","",IFERROR(VLOOKUP(VALUE(AA1177),'(辅)战斗时机表'!$A$4:$C$47,3,FALSE)&amp;IF(AB1177="","","("&amp;AB1177&amp;")"),"配置错误")&amp;IF(AD1177="",""," 或 "))</f>
        <v/>
      </c>
      <c r="AD1177" s="7" t="str">
        <f t="shared" ca="1" si="600"/>
        <v/>
      </c>
      <c r="AE1177" s="7">
        <v>5</v>
      </c>
      <c r="AF1177" s="7">
        <f t="shared" ca="1" si="601"/>
        <v>1</v>
      </c>
      <c r="AG1177" s="10" t="str">
        <f t="shared" ca="1" si="602"/>
        <v/>
      </c>
      <c r="AH1177" s="11" t="str">
        <f t="shared" ca="1" si="603"/>
        <v/>
      </c>
      <c r="AI1177" s="11" t="str">
        <f t="shared" ca="1" si="604"/>
        <v/>
      </c>
      <c r="AJ1177" s="11" t="str">
        <f ca="1">IF(AH1177="","",IFERROR(VLOOKUP(VALUE(AH1177),'(辅)战斗时机表'!$A$4:$C$47,3,FALSE)&amp;IF(AI1177="","","("&amp;AI1177&amp;")"),"配置错误")&amp;IF(AK1177="",""," 或 "))</f>
        <v/>
      </c>
    </row>
    <row r="1178" spans="1:36" x14ac:dyDescent="0.15">
      <c r="A1178" s="9" t="str">
        <f t="shared" ca="1" si="580"/>
        <v/>
      </c>
      <c r="B1178" s="7" t="str">
        <f ca="1">IF(OFFSET(Buff!R$6,ROW()-6,0)="","",OFFSET(Buff!R$6,ROW()-6,0))</f>
        <v/>
      </c>
      <c r="C1178" s="7">
        <v>1</v>
      </c>
      <c r="D1178" s="7">
        <f t="shared" ca="1" si="581"/>
        <v>1</v>
      </c>
      <c r="E1178" s="10" t="str">
        <f t="shared" ca="1" si="582"/>
        <v/>
      </c>
      <c r="F1178" s="11" t="str">
        <f t="shared" ca="1" si="583"/>
        <v/>
      </c>
      <c r="G1178" s="11" t="str">
        <f t="shared" ca="1" si="584"/>
        <v/>
      </c>
      <c r="H1178" s="11" t="str">
        <f ca="1">IF(F1178="","",IFERROR(VLOOKUP(VALUE(F1178),'(辅)战斗时机表'!$A$4:$C$47,3,FALSE)&amp;IF(G1178="","","("&amp;G1178&amp;")"),"配置错误")&amp;IF(I1178="",""," 或 "))</f>
        <v/>
      </c>
      <c r="I1178" s="7" t="str">
        <f t="shared" ca="1" si="585"/>
        <v/>
      </c>
      <c r="J1178" s="7">
        <v>2</v>
      </c>
      <c r="K1178" s="7">
        <f t="shared" ca="1" si="586"/>
        <v>1</v>
      </c>
      <c r="L1178" s="10" t="str">
        <f t="shared" ca="1" si="587"/>
        <v/>
      </c>
      <c r="M1178" s="11" t="str">
        <f t="shared" ca="1" si="588"/>
        <v/>
      </c>
      <c r="N1178" s="11" t="str">
        <f t="shared" ca="1" si="589"/>
        <v/>
      </c>
      <c r="O1178" s="11" t="str">
        <f ca="1">IF(M1178="","",IFERROR(VLOOKUP(VALUE(M1178),'(辅)战斗时机表'!$A$4:$C$47,3,FALSE)&amp;IF(N1178="","","("&amp;N1178&amp;")"),"配置错误")&amp;IF(P1178="",""," 或 "))</f>
        <v/>
      </c>
      <c r="P1178" s="7" t="str">
        <f t="shared" ca="1" si="590"/>
        <v/>
      </c>
      <c r="Q1178" s="7">
        <v>3</v>
      </c>
      <c r="R1178" s="7">
        <f t="shared" ca="1" si="591"/>
        <v>1</v>
      </c>
      <c r="S1178" s="10" t="str">
        <f t="shared" ca="1" si="592"/>
        <v/>
      </c>
      <c r="T1178" s="11" t="str">
        <f t="shared" ca="1" si="593"/>
        <v/>
      </c>
      <c r="U1178" s="11" t="str">
        <f t="shared" ca="1" si="594"/>
        <v/>
      </c>
      <c r="V1178" s="11" t="str">
        <f ca="1">IF(T1178="","",IFERROR(VLOOKUP(VALUE(T1178),'(辅)战斗时机表'!$A$4:$C$47,3,FALSE)&amp;IF(U1178="","","("&amp;U1178&amp;")"),"配置错误")&amp;IF(W1178="",""," 或 "))</f>
        <v/>
      </c>
      <c r="W1178" s="7" t="str">
        <f t="shared" ca="1" si="595"/>
        <v/>
      </c>
      <c r="X1178" s="7">
        <v>4</v>
      </c>
      <c r="Y1178" s="7">
        <f t="shared" ca="1" si="596"/>
        <v>1</v>
      </c>
      <c r="Z1178" s="10" t="str">
        <f t="shared" ca="1" si="597"/>
        <v/>
      </c>
      <c r="AA1178" s="11" t="str">
        <f t="shared" ca="1" si="598"/>
        <v/>
      </c>
      <c r="AB1178" s="11" t="str">
        <f t="shared" ca="1" si="599"/>
        <v/>
      </c>
      <c r="AC1178" s="11" t="str">
        <f ca="1">IF(AA1178="","",IFERROR(VLOOKUP(VALUE(AA1178),'(辅)战斗时机表'!$A$4:$C$47,3,FALSE)&amp;IF(AB1178="","","("&amp;AB1178&amp;")"),"配置错误")&amp;IF(AD1178="",""," 或 "))</f>
        <v/>
      </c>
      <c r="AD1178" s="7" t="str">
        <f t="shared" ca="1" si="600"/>
        <v/>
      </c>
      <c r="AE1178" s="7">
        <v>5</v>
      </c>
      <c r="AF1178" s="7">
        <f t="shared" ca="1" si="601"/>
        <v>1</v>
      </c>
      <c r="AG1178" s="10" t="str">
        <f t="shared" ca="1" si="602"/>
        <v/>
      </c>
      <c r="AH1178" s="11" t="str">
        <f t="shared" ca="1" si="603"/>
        <v/>
      </c>
      <c r="AI1178" s="11" t="str">
        <f t="shared" ca="1" si="604"/>
        <v/>
      </c>
      <c r="AJ1178" s="11" t="str">
        <f ca="1">IF(AH1178="","",IFERROR(VLOOKUP(VALUE(AH1178),'(辅)战斗时机表'!$A$4:$C$47,3,FALSE)&amp;IF(AI1178="","","("&amp;AI1178&amp;")"),"配置错误")&amp;IF(AK1178="",""," 或 "))</f>
        <v/>
      </c>
    </row>
    <row r="1179" spans="1:36" x14ac:dyDescent="0.15">
      <c r="A1179" s="9" t="str">
        <f t="shared" ca="1" si="580"/>
        <v/>
      </c>
      <c r="B1179" s="7" t="str">
        <f ca="1">IF(OFFSET(Buff!R$6,ROW()-6,0)="","",OFFSET(Buff!R$6,ROW()-6,0))</f>
        <v/>
      </c>
      <c r="C1179" s="7">
        <v>1</v>
      </c>
      <c r="D1179" s="7">
        <f t="shared" ca="1" si="581"/>
        <v>1</v>
      </c>
      <c r="E1179" s="10" t="str">
        <f t="shared" ca="1" si="582"/>
        <v/>
      </c>
      <c r="F1179" s="11" t="str">
        <f t="shared" ca="1" si="583"/>
        <v/>
      </c>
      <c r="G1179" s="11" t="str">
        <f t="shared" ca="1" si="584"/>
        <v/>
      </c>
      <c r="H1179" s="11" t="str">
        <f ca="1">IF(F1179="","",IFERROR(VLOOKUP(VALUE(F1179),'(辅)战斗时机表'!$A$4:$C$47,3,FALSE)&amp;IF(G1179="","","("&amp;G1179&amp;")"),"配置错误")&amp;IF(I1179="",""," 或 "))</f>
        <v/>
      </c>
      <c r="I1179" s="7" t="str">
        <f t="shared" ca="1" si="585"/>
        <v/>
      </c>
      <c r="J1179" s="7">
        <v>2</v>
      </c>
      <c r="K1179" s="7">
        <f t="shared" ca="1" si="586"/>
        <v>1</v>
      </c>
      <c r="L1179" s="10" t="str">
        <f t="shared" ca="1" si="587"/>
        <v/>
      </c>
      <c r="M1179" s="11" t="str">
        <f t="shared" ca="1" si="588"/>
        <v/>
      </c>
      <c r="N1179" s="11" t="str">
        <f t="shared" ca="1" si="589"/>
        <v/>
      </c>
      <c r="O1179" s="11" t="str">
        <f ca="1">IF(M1179="","",IFERROR(VLOOKUP(VALUE(M1179),'(辅)战斗时机表'!$A$4:$C$47,3,FALSE)&amp;IF(N1179="","","("&amp;N1179&amp;")"),"配置错误")&amp;IF(P1179="",""," 或 "))</f>
        <v/>
      </c>
      <c r="P1179" s="7" t="str">
        <f t="shared" ca="1" si="590"/>
        <v/>
      </c>
      <c r="Q1179" s="7">
        <v>3</v>
      </c>
      <c r="R1179" s="7">
        <f t="shared" ca="1" si="591"/>
        <v>1</v>
      </c>
      <c r="S1179" s="10" t="str">
        <f t="shared" ca="1" si="592"/>
        <v/>
      </c>
      <c r="T1179" s="11" t="str">
        <f t="shared" ca="1" si="593"/>
        <v/>
      </c>
      <c r="U1179" s="11" t="str">
        <f t="shared" ca="1" si="594"/>
        <v/>
      </c>
      <c r="V1179" s="11" t="str">
        <f ca="1">IF(T1179="","",IFERROR(VLOOKUP(VALUE(T1179),'(辅)战斗时机表'!$A$4:$C$47,3,FALSE)&amp;IF(U1179="","","("&amp;U1179&amp;")"),"配置错误")&amp;IF(W1179="",""," 或 "))</f>
        <v/>
      </c>
      <c r="W1179" s="7" t="str">
        <f t="shared" ca="1" si="595"/>
        <v/>
      </c>
      <c r="X1179" s="7">
        <v>4</v>
      </c>
      <c r="Y1179" s="7">
        <f t="shared" ca="1" si="596"/>
        <v>1</v>
      </c>
      <c r="Z1179" s="10" t="str">
        <f t="shared" ca="1" si="597"/>
        <v/>
      </c>
      <c r="AA1179" s="11" t="str">
        <f t="shared" ca="1" si="598"/>
        <v/>
      </c>
      <c r="AB1179" s="11" t="str">
        <f t="shared" ca="1" si="599"/>
        <v/>
      </c>
      <c r="AC1179" s="11" t="str">
        <f ca="1">IF(AA1179="","",IFERROR(VLOOKUP(VALUE(AA1179),'(辅)战斗时机表'!$A$4:$C$47,3,FALSE)&amp;IF(AB1179="","","("&amp;AB1179&amp;")"),"配置错误")&amp;IF(AD1179="",""," 或 "))</f>
        <v/>
      </c>
      <c r="AD1179" s="7" t="str">
        <f t="shared" ca="1" si="600"/>
        <v/>
      </c>
      <c r="AE1179" s="7">
        <v>5</v>
      </c>
      <c r="AF1179" s="7">
        <f t="shared" ca="1" si="601"/>
        <v>1</v>
      </c>
      <c r="AG1179" s="10" t="str">
        <f t="shared" ca="1" si="602"/>
        <v/>
      </c>
      <c r="AH1179" s="11" t="str">
        <f t="shared" ca="1" si="603"/>
        <v/>
      </c>
      <c r="AI1179" s="11" t="str">
        <f t="shared" ca="1" si="604"/>
        <v/>
      </c>
      <c r="AJ1179" s="11" t="str">
        <f ca="1">IF(AH1179="","",IFERROR(VLOOKUP(VALUE(AH1179),'(辅)战斗时机表'!$A$4:$C$47,3,FALSE)&amp;IF(AI1179="","","("&amp;AI1179&amp;")"),"配置错误")&amp;IF(AK1179="",""," 或 "))</f>
        <v/>
      </c>
    </row>
    <row r="1180" spans="1:36" x14ac:dyDescent="0.15">
      <c r="A1180" s="9" t="str">
        <f t="shared" ca="1" si="580"/>
        <v/>
      </c>
      <c r="B1180" s="7" t="str">
        <f ca="1">IF(OFFSET(Buff!R$6,ROW()-6,0)="","",OFFSET(Buff!R$6,ROW()-6,0))</f>
        <v/>
      </c>
      <c r="C1180" s="7">
        <v>1</v>
      </c>
      <c r="D1180" s="7">
        <f t="shared" ca="1" si="581"/>
        <v>1</v>
      </c>
      <c r="E1180" s="10" t="str">
        <f t="shared" ca="1" si="582"/>
        <v/>
      </c>
      <c r="F1180" s="11" t="str">
        <f t="shared" ca="1" si="583"/>
        <v/>
      </c>
      <c r="G1180" s="11" t="str">
        <f t="shared" ca="1" si="584"/>
        <v/>
      </c>
      <c r="H1180" s="11" t="str">
        <f ca="1">IF(F1180="","",IFERROR(VLOOKUP(VALUE(F1180),'(辅)战斗时机表'!$A$4:$C$47,3,FALSE)&amp;IF(G1180="","","("&amp;G1180&amp;")"),"配置错误")&amp;IF(I1180="",""," 或 "))</f>
        <v/>
      </c>
      <c r="I1180" s="7" t="str">
        <f t="shared" ca="1" si="585"/>
        <v/>
      </c>
      <c r="J1180" s="7">
        <v>2</v>
      </c>
      <c r="K1180" s="7">
        <f t="shared" ca="1" si="586"/>
        <v>1</v>
      </c>
      <c r="L1180" s="10" t="str">
        <f t="shared" ca="1" si="587"/>
        <v/>
      </c>
      <c r="M1180" s="11" t="str">
        <f t="shared" ca="1" si="588"/>
        <v/>
      </c>
      <c r="N1180" s="11" t="str">
        <f t="shared" ca="1" si="589"/>
        <v/>
      </c>
      <c r="O1180" s="11" t="str">
        <f ca="1">IF(M1180="","",IFERROR(VLOOKUP(VALUE(M1180),'(辅)战斗时机表'!$A$4:$C$47,3,FALSE)&amp;IF(N1180="","","("&amp;N1180&amp;")"),"配置错误")&amp;IF(P1180="",""," 或 "))</f>
        <v/>
      </c>
      <c r="P1180" s="7" t="str">
        <f t="shared" ca="1" si="590"/>
        <v/>
      </c>
      <c r="Q1180" s="7">
        <v>3</v>
      </c>
      <c r="R1180" s="7">
        <f t="shared" ca="1" si="591"/>
        <v>1</v>
      </c>
      <c r="S1180" s="10" t="str">
        <f t="shared" ca="1" si="592"/>
        <v/>
      </c>
      <c r="T1180" s="11" t="str">
        <f t="shared" ca="1" si="593"/>
        <v/>
      </c>
      <c r="U1180" s="11" t="str">
        <f t="shared" ca="1" si="594"/>
        <v/>
      </c>
      <c r="V1180" s="11" t="str">
        <f ca="1">IF(T1180="","",IFERROR(VLOOKUP(VALUE(T1180),'(辅)战斗时机表'!$A$4:$C$47,3,FALSE)&amp;IF(U1180="","","("&amp;U1180&amp;")"),"配置错误")&amp;IF(W1180="",""," 或 "))</f>
        <v/>
      </c>
      <c r="W1180" s="7" t="str">
        <f t="shared" ca="1" si="595"/>
        <v/>
      </c>
      <c r="X1180" s="7">
        <v>4</v>
      </c>
      <c r="Y1180" s="7">
        <f t="shared" ca="1" si="596"/>
        <v>1</v>
      </c>
      <c r="Z1180" s="10" t="str">
        <f t="shared" ca="1" si="597"/>
        <v/>
      </c>
      <c r="AA1180" s="11" t="str">
        <f t="shared" ca="1" si="598"/>
        <v/>
      </c>
      <c r="AB1180" s="11" t="str">
        <f t="shared" ca="1" si="599"/>
        <v/>
      </c>
      <c r="AC1180" s="11" t="str">
        <f ca="1">IF(AA1180="","",IFERROR(VLOOKUP(VALUE(AA1180),'(辅)战斗时机表'!$A$4:$C$47,3,FALSE)&amp;IF(AB1180="","","("&amp;AB1180&amp;")"),"配置错误")&amp;IF(AD1180="",""," 或 "))</f>
        <v/>
      </c>
      <c r="AD1180" s="7" t="str">
        <f t="shared" ca="1" si="600"/>
        <v/>
      </c>
      <c r="AE1180" s="7">
        <v>5</v>
      </c>
      <c r="AF1180" s="7">
        <f t="shared" ca="1" si="601"/>
        <v>1</v>
      </c>
      <c r="AG1180" s="10" t="str">
        <f t="shared" ca="1" si="602"/>
        <v/>
      </c>
      <c r="AH1180" s="11" t="str">
        <f t="shared" ca="1" si="603"/>
        <v/>
      </c>
      <c r="AI1180" s="11" t="str">
        <f t="shared" ca="1" si="604"/>
        <v/>
      </c>
      <c r="AJ1180" s="11" t="str">
        <f ca="1">IF(AH1180="","",IFERROR(VLOOKUP(VALUE(AH1180),'(辅)战斗时机表'!$A$4:$C$47,3,FALSE)&amp;IF(AI1180="","","("&amp;AI1180&amp;")"),"配置错误")&amp;IF(AK1180="",""," 或 "))</f>
        <v/>
      </c>
    </row>
    <row r="1181" spans="1:36" x14ac:dyDescent="0.15">
      <c r="A1181" s="9" t="str">
        <f t="shared" ca="1" si="580"/>
        <v/>
      </c>
      <c r="B1181" s="7" t="str">
        <f ca="1">IF(OFFSET(Buff!R$6,ROW()-6,0)="","",OFFSET(Buff!R$6,ROW()-6,0))</f>
        <v/>
      </c>
      <c r="C1181" s="7">
        <v>1</v>
      </c>
      <c r="D1181" s="7">
        <f t="shared" ca="1" si="581"/>
        <v>1</v>
      </c>
      <c r="E1181" s="10" t="str">
        <f t="shared" ca="1" si="582"/>
        <v/>
      </c>
      <c r="F1181" s="11" t="str">
        <f t="shared" ca="1" si="583"/>
        <v/>
      </c>
      <c r="G1181" s="11" t="str">
        <f t="shared" ca="1" si="584"/>
        <v/>
      </c>
      <c r="H1181" s="11" t="str">
        <f ca="1">IF(F1181="","",IFERROR(VLOOKUP(VALUE(F1181),'(辅)战斗时机表'!$A$4:$C$47,3,FALSE)&amp;IF(G1181="","","("&amp;G1181&amp;")"),"配置错误")&amp;IF(I1181="",""," 或 "))</f>
        <v/>
      </c>
      <c r="I1181" s="7" t="str">
        <f t="shared" ca="1" si="585"/>
        <v/>
      </c>
      <c r="J1181" s="7">
        <v>2</v>
      </c>
      <c r="K1181" s="7">
        <f t="shared" ca="1" si="586"/>
        <v>1</v>
      </c>
      <c r="L1181" s="10" t="str">
        <f t="shared" ca="1" si="587"/>
        <v/>
      </c>
      <c r="M1181" s="11" t="str">
        <f t="shared" ca="1" si="588"/>
        <v/>
      </c>
      <c r="N1181" s="11" t="str">
        <f t="shared" ca="1" si="589"/>
        <v/>
      </c>
      <c r="O1181" s="11" t="str">
        <f ca="1">IF(M1181="","",IFERROR(VLOOKUP(VALUE(M1181),'(辅)战斗时机表'!$A$4:$C$47,3,FALSE)&amp;IF(N1181="","","("&amp;N1181&amp;")"),"配置错误")&amp;IF(P1181="",""," 或 "))</f>
        <v/>
      </c>
      <c r="P1181" s="7" t="str">
        <f t="shared" ca="1" si="590"/>
        <v/>
      </c>
      <c r="Q1181" s="7">
        <v>3</v>
      </c>
      <c r="R1181" s="7">
        <f t="shared" ca="1" si="591"/>
        <v>1</v>
      </c>
      <c r="S1181" s="10" t="str">
        <f t="shared" ca="1" si="592"/>
        <v/>
      </c>
      <c r="T1181" s="11" t="str">
        <f t="shared" ca="1" si="593"/>
        <v/>
      </c>
      <c r="U1181" s="11" t="str">
        <f t="shared" ca="1" si="594"/>
        <v/>
      </c>
      <c r="V1181" s="11" t="str">
        <f ca="1">IF(T1181="","",IFERROR(VLOOKUP(VALUE(T1181),'(辅)战斗时机表'!$A$4:$C$47,3,FALSE)&amp;IF(U1181="","","("&amp;U1181&amp;")"),"配置错误")&amp;IF(W1181="",""," 或 "))</f>
        <v/>
      </c>
      <c r="W1181" s="7" t="str">
        <f t="shared" ca="1" si="595"/>
        <v/>
      </c>
      <c r="X1181" s="7">
        <v>4</v>
      </c>
      <c r="Y1181" s="7">
        <f t="shared" ca="1" si="596"/>
        <v>1</v>
      </c>
      <c r="Z1181" s="10" t="str">
        <f t="shared" ca="1" si="597"/>
        <v/>
      </c>
      <c r="AA1181" s="11" t="str">
        <f t="shared" ca="1" si="598"/>
        <v/>
      </c>
      <c r="AB1181" s="11" t="str">
        <f t="shared" ca="1" si="599"/>
        <v/>
      </c>
      <c r="AC1181" s="11" t="str">
        <f ca="1">IF(AA1181="","",IFERROR(VLOOKUP(VALUE(AA1181),'(辅)战斗时机表'!$A$4:$C$47,3,FALSE)&amp;IF(AB1181="","","("&amp;AB1181&amp;")"),"配置错误")&amp;IF(AD1181="",""," 或 "))</f>
        <v/>
      </c>
      <c r="AD1181" s="7" t="str">
        <f t="shared" ca="1" si="600"/>
        <v/>
      </c>
      <c r="AE1181" s="7">
        <v>5</v>
      </c>
      <c r="AF1181" s="7">
        <f t="shared" ca="1" si="601"/>
        <v>1</v>
      </c>
      <c r="AG1181" s="10" t="str">
        <f t="shared" ca="1" si="602"/>
        <v/>
      </c>
      <c r="AH1181" s="11" t="str">
        <f t="shared" ca="1" si="603"/>
        <v/>
      </c>
      <c r="AI1181" s="11" t="str">
        <f t="shared" ca="1" si="604"/>
        <v/>
      </c>
      <c r="AJ1181" s="11" t="str">
        <f ca="1">IF(AH1181="","",IFERROR(VLOOKUP(VALUE(AH1181),'(辅)战斗时机表'!$A$4:$C$47,3,FALSE)&amp;IF(AI1181="","","("&amp;AI1181&amp;")"),"配置错误")&amp;IF(AK1181="",""," 或 "))</f>
        <v/>
      </c>
    </row>
    <row r="1182" spans="1:36" x14ac:dyDescent="0.15">
      <c r="A1182" s="9" t="str">
        <f t="shared" ca="1" si="580"/>
        <v/>
      </c>
      <c r="B1182" s="7" t="str">
        <f ca="1">IF(OFFSET(Buff!R$6,ROW()-6,0)="","",OFFSET(Buff!R$6,ROW()-6,0))</f>
        <v/>
      </c>
      <c r="C1182" s="7">
        <v>1</v>
      </c>
      <c r="D1182" s="7">
        <f t="shared" ca="1" si="581"/>
        <v>1</v>
      </c>
      <c r="E1182" s="10" t="str">
        <f t="shared" ca="1" si="582"/>
        <v/>
      </c>
      <c r="F1182" s="11" t="str">
        <f t="shared" ca="1" si="583"/>
        <v/>
      </c>
      <c r="G1182" s="11" t="str">
        <f t="shared" ca="1" si="584"/>
        <v/>
      </c>
      <c r="H1182" s="11" t="str">
        <f ca="1">IF(F1182="","",IFERROR(VLOOKUP(VALUE(F1182),'(辅)战斗时机表'!$A$4:$C$47,3,FALSE)&amp;IF(G1182="","","("&amp;G1182&amp;")"),"配置错误")&amp;IF(I1182="",""," 或 "))</f>
        <v/>
      </c>
      <c r="I1182" s="7" t="str">
        <f t="shared" ca="1" si="585"/>
        <v/>
      </c>
      <c r="J1182" s="7">
        <v>2</v>
      </c>
      <c r="K1182" s="7">
        <f t="shared" ca="1" si="586"/>
        <v>1</v>
      </c>
      <c r="L1182" s="10" t="str">
        <f t="shared" ca="1" si="587"/>
        <v/>
      </c>
      <c r="M1182" s="11" t="str">
        <f t="shared" ca="1" si="588"/>
        <v/>
      </c>
      <c r="N1182" s="11" t="str">
        <f t="shared" ca="1" si="589"/>
        <v/>
      </c>
      <c r="O1182" s="11" t="str">
        <f ca="1">IF(M1182="","",IFERROR(VLOOKUP(VALUE(M1182),'(辅)战斗时机表'!$A$4:$C$47,3,FALSE)&amp;IF(N1182="","","("&amp;N1182&amp;")"),"配置错误")&amp;IF(P1182="",""," 或 "))</f>
        <v/>
      </c>
      <c r="P1182" s="7" t="str">
        <f t="shared" ca="1" si="590"/>
        <v/>
      </c>
      <c r="Q1182" s="7">
        <v>3</v>
      </c>
      <c r="R1182" s="7">
        <f t="shared" ca="1" si="591"/>
        <v>1</v>
      </c>
      <c r="S1182" s="10" t="str">
        <f t="shared" ca="1" si="592"/>
        <v/>
      </c>
      <c r="T1182" s="11" t="str">
        <f t="shared" ca="1" si="593"/>
        <v/>
      </c>
      <c r="U1182" s="11" t="str">
        <f t="shared" ca="1" si="594"/>
        <v/>
      </c>
      <c r="V1182" s="11" t="str">
        <f ca="1">IF(T1182="","",IFERROR(VLOOKUP(VALUE(T1182),'(辅)战斗时机表'!$A$4:$C$47,3,FALSE)&amp;IF(U1182="","","("&amp;U1182&amp;")"),"配置错误")&amp;IF(W1182="",""," 或 "))</f>
        <v/>
      </c>
      <c r="W1182" s="7" t="str">
        <f t="shared" ca="1" si="595"/>
        <v/>
      </c>
      <c r="X1182" s="7">
        <v>4</v>
      </c>
      <c r="Y1182" s="7">
        <f t="shared" ca="1" si="596"/>
        <v>1</v>
      </c>
      <c r="Z1182" s="10" t="str">
        <f t="shared" ca="1" si="597"/>
        <v/>
      </c>
      <c r="AA1182" s="11" t="str">
        <f t="shared" ca="1" si="598"/>
        <v/>
      </c>
      <c r="AB1182" s="11" t="str">
        <f t="shared" ca="1" si="599"/>
        <v/>
      </c>
      <c r="AC1182" s="11" t="str">
        <f ca="1">IF(AA1182="","",IFERROR(VLOOKUP(VALUE(AA1182),'(辅)战斗时机表'!$A$4:$C$47,3,FALSE)&amp;IF(AB1182="","","("&amp;AB1182&amp;")"),"配置错误")&amp;IF(AD1182="",""," 或 "))</f>
        <v/>
      </c>
      <c r="AD1182" s="7" t="str">
        <f t="shared" ca="1" si="600"/>
        <v/>
      </c>
      <c r="AE1182" s="7">
        <v>5</v>
      </c>
      <c r="AF1182" s="7">
        <f t="shared" ca="1" si="601"/>
        <v>1</v>
      </c>
      <c r="AG1182" s="10" t="str">
        <f t="shared" ca="1" si="602"/>
        <v/>
      </c>
      <c r="AH1182" s="11" t="str">
        <f t="shared" ca="1" si="603"/>
        <v/>
      </c>
      <c r="AI1182" s="11" t="str">
        <f t="shared" ca="1" si="604"/>
        <v/>
      </c>
      <c r="AJ1182" s="11" t="str">
        <f ca="1">IF(AH1182="","",IFERROR(VLOOKUP(VALUE(AH1182),'(辅)战斗时机表'!$A$4:$C$47,3,FALSE)&amp;IF(AI1182="","","("&amp;AI1182&amp;")"),"配置错误")&amp;IF(AK1182="",""," 或 "))</f>
        <v/>
      </c>
    </row>
    <row r="1183" spans="1:36" x14ac:dyDescent="0.15">
      <c r="A1183" s="9" t="str">
        <f t="shared" ca="1" si="580"/>
        <v/>
      </c>
      <c r="B1183" s="7" t="str">
        <f ca="1">IF(OFFSET(Buff!R$6,ROW()-6,0)="","",OFFSET(Buff!R$6,ROW()-6,0))</f>
        <v/>
      </c>
      <c r="C1183" s="7">
        <v>1</v>
      </c>
      <c r="D1183" s="7">
        <f t="shared" ca="1" si="581"/>
        <v>1</v>
      </c>
      <c r="E1183" s="10" t="str">
        <f t="shared" ca="1" si="582"/>
        <v/>
      </c>
      <c r="F1183" s="11" t="str">
        <f t="shared" ca="1" si="583"/>
        <v/>
      </c>
      <c r="G1183" s="11" t="str">
        <f t="shared" ca="1" si="584"/>
        <v/>
      </c>
      <c r="H1183" s="11" t="str">
        <f ca="1">IF(F1183="","",IFERROR(VLOOKUP(VALUE(F1183),'(辅)战斗时机表'!$A$4:$C$47,3,FALSE)&amp;IF(G1183="","","("&amp;G1183&amp;")"),"配置错误")&amp;IF(I1183="",""," 或 "))</f>
        <v/>
      </c>
      <c r="I1183" s="7" t="str">
        <f t="shared" ca="1" si="585"/>
        <v/>
      </c>
      <c r="J1183" s="7">
        <v>2</v>
      </c>
      <c r="K1183" s="7">
        <f t="shared" ca="1" si="586"/>
        <v>1</v>
      </c>
      <c r="L1183" s="10" t="str">
        <f t="shared" ca="1" si="587"/>
        <v/>
      </c>
      <c r="M1183" s="11" t="str">
        <f t="shared" ca="1" si="588"/>
        <v/>
      </c>
      <c r="N1183" s="11" t="str">
        <f t="shared" ca="1" si="589"/>
        <v/>
      </c>
      <c r="O1183" s="11" t="str">
        <f ca="1">IF(M1183="","",IFERROR(VLOOKUP(VALUE(M1183),'(辅)战斗时机表'!$A$4:$C$47,3,FALSE)&amp;IF(N1183="","","("&amp;N1183&amp;")"),"配置错误")&amp;IF(P1183="",""," 或 "))</f>
        <v/>
      </c>
      <c r="P1183" s="7" t="str">
        <f t="shared" ca="1" si="590"/>
        <v/>
      </c>
      <c r="Q1183" s="7">
        <v>3</v>
      </c>
      <c r="R1183" s="7">
        <f t="shared" ca="1" si="591"/>
        <v>1</v>
      </c>
      <c r="S1183" s="10" t="str">
        <f t="shared" ca="1" si="592"/>
        <v/>
      </c>
      <c r="T1183" s="11" t="str">
        <f t="shared" ca="1" si="593"/>
        <v/>
      </c>
      <c r="U1183" s="11" t="str">
        <f t="shared" ca="1" si="594"/>
        <v/>
      </c>
      <c r="V1183" s="11" t="str">
        <f ca="1">IF(T1183="","",IFERROR(VLOOKUP(VALUE(T1183),'(辅)战斗时机表'!$A$4:$C$47,3,FALSE)&amp;IF(U1183="","","("&amp;U1183&amp;")"),"配置错误")&amp;IF(W1183="",""," 或 "))</f>
        <v/>
      </c>
      <c r="W1183" s="7" t="str">
        <f t="shared" ca="1" si="595"/>
        <v/>
      </c>
      <c r="X1183" s="7">
        <v>4</v>
      </c>
      <c r="Y1183" s="7">
        <f t="shared" ca="1" si="596"/>
        <v>1</v>
      </c>
      <c r="Z1183" s="10" t="str">
        <f t="shared" ca="1" si="597"/>
        <v/>
      </c>
      <c r="AA1183" s="11" t="str">
        <f t="shared" ca="1" si="598"/>
        <v/>
      </c>
      <c r="AB1183" s="11" t="str">
        <f t="shared" ca="1" si="599"/>
        <v/>
      </c>
      <c r="AC1183" s="11" t="str">
        <f ca="1">IF(AA1183="","",IFERROR(VLOOKUP(VALUE(AA1183),'(辅)战斗时机表'!$A$4:$C$47,3,FALSE)&amp;IF(AB1183="","","("&amp;AB1183&amp;")"),"配置错误")&amp;IF(AD1183="",""," 或 "))</f>
        <v/>
      </c>
      <c r="AD1183" s="7" t="str">
        <f t="shared" ca="1" si="600"/>
        <v/>
      </c>
      <c r="AE1183" s="7">
        <v>5</v>
      </c>
      <c r="AF1183" s="7">
        <f t="shared" ca="1" si="601"/>
        <v>1</v>
      </c>
      <c r="AG1183" s="10" t="str">
        <f t="shared" ca="1" si="602"/>
        <v/>
      </c>
      <c r="AH1183" s="11" t="str">
        <f t="shared" ca="1" si="603"/>
        <v/>
      </c>
      <c r="AI1183" s="11" t="str">
        <f t="shared" ca="1" si="604"/>
        <v/>
      </c>
      <c r="AJ1183" s="11" t="str">
        <f ca="1">IF(AH1183="","",IFERROR(VLOOKUP(VALUE(AH1183),'(辅)战斗时机表'!$A$4:$C$47,3,FALSE)&amp;IF(AI1183="","","("&amp;AI1183&amp;")"),"配置错误")&amp;IF(AK1183="",""," 或 "))</f>
        <v/>
      </c>
    </row>
    <row r="1184" spans="1:36" x14ac:dyDescent="0.15">
      <c r="A1184" s="9" t="str">
        <f t="shared" ca="1" si="580"/>
        <v/>
      </c>
      <c r="B1184" s="7" t="str">
        <f ca="1">IF(OFFSET(Buff!R$6,ROW()-6,0)="","",OFFSET(Buff!R$6,ROW()-6,0))</f>
        <v/>
      </c>
      <c r="C1184" s="7">
        <v>1</v>
      </c>
      <c r="D1184" s="7">
        <f t="shared" ca="1" si="581"/>
        <v>1</v>
      </c>
      <c r="E1184" s="10" t="str">
        <f t="shared" ca="1" si="582"/>
        <v/>
      </c>
      <c r="F1184" s="11" t="str">
        <f t="shared" ca="1" si="583"/>
        <v/>
      </c>
      <c r="G1184" s="11" t="str">
        <f t="shared" ca="1" si="584"/>
        <v/>
      </c>
      <c r="H1184" s="11" t="str">
        <f ca="1">IF(F1184="","",IFERROR(VLOOKUP(VALUE(F1184),'(辅)战斗时机表'!$A$4:$C$47,3,FALSE)&amp;IF(G1184="","","("&amp;G1184&amp;")"),"配置错误")&amp;IF(I1184="",""," 或 "))</f>
        <v/>
      </c>
      <c r="I1184" s="7" t="str">
        <f t="shared" ca="1" si="585"/>
        <v/>
      </c>
      <c r="J1184" s="7">
        <v>2</v>
      </c>
      <c r="K1184" s="7">
        <f t="shared" ca="1" si="586"/>
        <v>1</v>
      </c>
      <c r="L1184" s="10" t="str">
        <f t="shared" ca="1" si="587"/>
        <v/>
      </c>
      <c r="M1184" s="11" t="str">
        <f t="shared" ca="1" si="588"/>
        <v/>
      </c>
      <c r="N1184" s="11" t="str">
        <f t="shared" ca="1" si="589"/>
        <v/>
      </c>
      <c r="O1184" s="11" t="str">
        <f ca="1">IF(M1184="","",IFERROR(VLOOKUP(VALUE(M1184),'(辅)战斗时机表'!$A$4:$C$47,3,FALSE)&amp;IF(N1184="","","("&amp;N1184&amp;")"),"配置错误")&amp;IF(P1184="",""," 或 "))</f>
        <v/>
      </c>
      <c r="P1184" s="7" t="str">
        <f t="shared" ca="1" si="590"/>
        <v/>
      </c>
      <c r="Q1184" s="7">
        <v>3</v>
      </c>
      <c r="R1184" s="7">
        <f t="shared" ca="1" si="591"/>
        <v>1</v>
      </c>
      <c r="S1184" s="10" t="str">
        <f t="shared" ca="1" si="592"/>
        <v/>
      </c>
      <c r="T1184" s="11" t="str">
        <f t="shared" ca="1" si="593"/>
        <v/>
      </c>
      <c r="U1184" s="11" t="str">
        <f t="shared" ca="1" si="594"/>
        <v/>
      </c>
      <c r="V1184" s="11" t="str">
        <f ca="1">IF(T1184="","",IFERROR(VLOOKUP(VALUE(T1184),'(辅)战斗时机表'!$A$4:$C$47,3,FALSE)&amp;IF(U1184="","","("&amp;U1184&amp;")"),"配置错误")&amp;IF(W1184="",""," 或 "))</f>
        <v/>
      </c>
      <c r="W1184" s="7" t="str">
        <f t="shared" ca="1" si="595"/>
        <v/>
      </c>
      <c r="X1184" s="7">
        <v>4</v>
      </c>
      <c r="Y1184" s="7">
        <f t="shared" ca="1" si="596"/>
        <v>1</v>
      </c>
      <c r="Z1184" s="10" t="str">
        <f t="shared" ca="1" si="597"/>
        <v/>
      </c>
      <c r="AA1184" s="11" t="str">
        <f t="shared" ca="1" si="598"/>
        <v/>
      </c>
      <c r="AB1184" s="11" t="str">
        <f t="shared" ca="1" si="599"/>
        <v/>
      </c>
      <c r="AC1184" s="11" t="str">
        <f ca="1">IF(AA1184="","",IFERROR(VLOOKUP(VALUE(AA1184),'(辅)战斗时机表'!$A$4:$C$47,3,FALSE)&amp;IF(AB1184="","","("&amp;AB1184&amp;")"),"配置错误")&amp;IF(AD1184="",""," 或 "))</f>
        <v/>
      </c>
      <c r="AD1184" s="7" t="str">
        <f t="shared" ca="1" si="600"/>
        <v/>
      </c>
      <c r="AE1184" s="7">
        <v>5</v>
      </c>
      <c r="AF1184" s="7">
        <f t="shared" ca="1" si="601"/>
        <v>1</v>
      </c>
      <c r="AG1184" s="10" t="str">
        <f t="shared" ca="1" si="602"/>
        <v/>
      </c>
      <c r="AH1184" s="11" t="str">
        <f t="shared" ca="1" si="603"/>
        <v/>
      </c>
      <c r="AI1184" s="11" t="str">
        <f t="shared" ca="1" si="604"/>
        <v/>
      </c>
      <c r="AJ1184" s="11" t="str">
        <f ca="1">IF(AH1184="","",IFERROR(VLOOKUP(VALUE(AH1184),'(辅)战斗时机表'!$A$4:$C$47,3,FALSE)&amp;IF(AI1184="","","("&amp;AI1184&amp;")"),"配置错误")&amp;IF(AK1184="",""," 或 "))</f>
        <v/>
      </c>
    </row>
    <row r="1185" spans="1:36" x14ac:dyDescent="0.15">
      <c r="A1185" s="9" t="str">
        <f t="shared" ca="1" si="580"/>
        <v/>
      </c>
      <c r="B1185" s="7" t="str">
        <f ca="1">IF(OFFSET(Buff!R$6,ROW()-6,0)="","",OFFSET(Buff!R$6,ROW()-6,0))</f>
        <v/>
      </c>
      <c r="C1185" s="7">
        <v>1</v>
      </c>
      <c r="D1185" s="7">
        <f t="shared" ca="1" si="581"/>
        <v>1</v>
      </c>
      <c r="E1185" s="10" t="str">
        <f t="shared" ca="1" si="582"/>
        <v/>
      </c>
      <c r="F1185" s="11" t="str">
        <f t="shared" ca="1" si="583"/>
        <v/>
      </c>
      <c r="G1185" s="11" t="str">
        <f t="shared" ca="1" si="584"/>
        <v/>
      </c>
      <c r="H1185" s="11" t="str">
        <f ca="1">IF(F1185="","",IFERROR(VLOOKUP(VALUE(F1185),'(辅)战斗时机表'!$A$4:$C$47,3,FALSE)&amp;IF(G1185="","","("&amp;G1185&amp;")"),"配置错误")&amp;IF(I1185="",""," 或 "))</f>
        <v/>
      </c>
      <c r="I1185" s="7" t="str">
        <f t="shared" ca="1" si="585"/>
        <v/>
      </c>
      <c r="J1185" s="7">
        <v>2</v>
      </c>
      <c r="K1185" s="7">
        <f t="shared" ca="1" si="586"/>
        <v>1</v>
      </c>
      <c r="L1185" s="10" t="str">
        <f t="shared" ca="1" si="587"/>
        <v/>
      </c>
      <c r="M1185" s="11" t="str">
        <f t="shared" ca="1" si="588"/>
        <v/>
      </c>
      <c r="N1185" s="11" t="str">
        <f t="shared" ca="1" si="589"/>
        <v/>
      </c>
      <c r="O1185" s="11" t="str">
        <f ca="1">IF(M1185="","",IFERROR(VLOOKUP(VALUE(M1185),'(辅)战斗时机表'!$A$4:$C$47,3,FALSE)&amp;IF(N1185="","","("&amp;N1185&amp;")"),"配置错误")&amp;IF(P1185="",""," 或 "))</f>
        <v/>
      </c>
      <c r="P1185" s="7" t="str">
        <f t="shared" ca="1" si="590"/>
        <v/>
      </c>
      <c r="Q1185" s="7">
        <v>3</v>
      </c>
      <c r="R1185" s="7">
        <f t="shared" ca="1" si="591"/>
        <v>1</v>
      </c>
      <c r="S1185" s="10" t="str">
        <f t="shared" ca="1" si="592"/>
        <v/>
      </c>
      <c r="T1185" s="11" t="str">
        <f t="shared" ca="1" si="593"/>
        <v/>
      </c>
      <c r="U1185" s="11" t="str">
        <f t="shared" ca="1" si="594"/>
        <v/>
      </c>
      <c r="V1185" s="11" t="str">
        <f ca="1">IF(T1185="","",IFERROR(VLOOKUP(VALUE(T1185),'(辅)战斗时机表'!$A$4:$C$47,3,FALSE)&amp;IF(U1185="","","("&amp;U1185&amp;")"),"配置错误")&amp;IF(W1185="",""," 或 "))</f>
        <v/>
      </c>
      <c r="W1185" s="7" t="str">
        <f t="shared" ca="1" si="595"/>
        <v/>
      </c>
      <c r="X1185" s="7">
        <v>4</v>
      </c>
      <c r="Y1185" s="7">
        <f t="shared" ca="1" si="596"/>
        <v>1</v>
      </c>
      <c r="Z1185" s="10" t="str">
        <f t="shared" ca="1" si="597"/>
        <v/>
      </c>
      <c r="AA1185" s="11" t="str">
        <f t="shared" ca="1" si="598"/>
        <v/>
      </c>
      <c r="AB1185" s="11" t="str">
        <f t="shared" ca="1" si="599"/>
        <v/>
      </c>
      <c r="AC1185" s="11" t="str">
        <f ca="1">IF(AA1185="","",IFERROR(VLOOKUP(VALUE(AA1185),'(辅)战斗时机表'!$A$4:$C$47,3,FALSE)&amp;IF(AB1185="","","("&amp;AB1185&amp;")"),"配置错误")&amp;IF(AD1185="",""," 或 "))</f>
        <v/>
      </c>
      <c r="AD1185" s="7" t="str">
        <f t="shared" ca="1" si="600"/>
        <v/>
      </c>
      <c r="AE1185" s="7">
        <v>5</v>
      </c>
      <c r="AF1185" s="7">
        <f t="shared" ca="1" si="601"/>
        <v>1</v>
      </c>
      <c r="AG1185" s="10" t="str">
        <f t="shared" ca="1" si="602"/>
        <v/>
      </c>
      <c r="AH1185" s="11" t="str">
        <f t="shared" ca="1" si="603"/>
        <v/>
      </c>
      <c r="AI1185" s="11" t="str">
        <f t="shared" ca="1" si="604"/>
        <v/>
      </c>
      <c r="AJ1185" s="11" t="str">
        <f ca="1">IF(AH1185="","",IFERROR(VLOOKUP(VALUE(AH1185),'(辅)战斗时机表'!$A$4:$C$47,3,FALSE)&amp;IF(AI1185="","","("&amp;AI1185&amp;")"),"配置错误")&amp;IF(AK1185="",""," 或 "))</f>
        <v/>
      </c>
    </row>
    <row r="1186" spans="1:36" x14ac:dyDescent="0.15">
      <c r="A1186" s="9" t="str">
        <f t="shared" ca="1" si="580"/>
        <v/>
      </c>
      <c r="B1186" s="7" t="str">
        <f ca="1">IF(OFFSET(Buff!R$6,ROW()-6,0)="","",OFFSET(Buff!R$6,ROW()-6,0))</f>
        <v/>
      </c>
      <c r="C1186" s="7">
        <v>1</v>
      </c>
      <c r="D1186" s="7">
        <f t="shared" ca="1" si="581"/>
        <v>1</v>
      </c>
      <c r="E1186" s="10" t="str">
        <f t="shared" ca="1" si="582"/>
        <v/>
      </c>
      <c r="F1186" s="11" t="str">
        <f t="shared" ca="1" si="583"/>
        <v/>
      </c>
      <c r="G1186" s="11" t="str">
        <f t="shared" ca="1" si="584"/>
        <v/>
      </c>
      <c r="H1186" s="11" t="str">
        <f ca="1">IF(F1186="","",IFERROR(VLOOKUP(VALUE(F1186),'(辅)战斗时机表'!$A$4:$C$47,3,FALSE)&amp;IF(G1186="","","("&amp;G1186&amp;")"),"配置错误")&amp;IF(I1186="",""," 或 "))</f>
        <v/>
      </c>
      <c r="I1186" s="7" t="str">
        <f t="shared" ca="1" si="585"/>
        <v/>
      </c>
      <c r="J1186" s="7">
        <v>2</v>
      </c>
      <c r="K1186" s="7">
        <f t="shared" ca="1" si="586"/>
        <v>1</v>
      </c>
      <c r="L1186" s="10" t="str">
        <f t="shared" ca="1" si="587"/>
        <v/>
      </c>
      <c r="M1186" s="11" t="str">
        <f t="shared" ca="1" si="588"/>
        <v/>
      </c>
      <c r="N1186" s="11" t="str">
        <f t="shared" ca="1" si="589"/>
        <v/>
      </c>
      <c r="O1186" s="11" t="str">
        <f ca="1">IF(M1186="","",IFERROR(VLOOKUP(VALUE(M1186),'(辅)战斗时机表'!$A$4:$C$47,3,FALSE)&amp;IF(N1186="","","("&amp;N1186&amp;")"),"配置错误")&amp;IF(P1186="",""," 或 "))</f>
        <v/>
      </c>
      <c r="P1186" s="7" t="str">
        <f t="shared" ca="1" si="590"/>
        <v/>
      </c>
      <c r="Q1186" s="7">
        <v>3</v>
      </c>
      <c r="R1186" s="7">
        <f t="shared" ca="1" si="591"/>
        <v>1</v>
      </c>
      <c r="S1186" s="10" t="str">
        <f t="shared" ca="1" si="592"/>
        <v/>
      </c>
      <c r="T1186" s="11" t="str">
        <f t="shared" ca="1" si="593"/>
        <v/>
      </c>
      <c r="U1186" s="11" t="str">
        <f t="shared" ca="1" si="594"/>
        <v/>
      </c>
      <c r="V1186" s="11" t="str">
        <f ca="1">IF(T1186="","",IFERROR(VLOOKUP(VALUE(T1186),'(辅)战斗时机表'!$A$4:$C$47,3,FALSE)&amp;IF(U1186="","","("&amp;U1186&amp;")"),"配置错误")&amp;IF(W1186="",""," 或 "))</f>
        <v/>
      </c>
      <c r="W1186" s="7" t="str">
        <f t="shared" ca="1" si="595"/>
        <v/>
      </c>
      <c r="X1186" s="7">
        <v>4</v>
      </c>
      <c r="Y1186" s="7">
        <f t="shared" ca="1" si="596"/>
        <v>1</v>
      </c>
      <c r="Z1186" s="10" t="str">
        <f t="shared" ca="1" si="597"/>
        <v/>
      </c>
      <c r="AA1186" s="11" t="str">
        <f t="shared" ca="1" si="598"/>
        <v/>
      </c>
      <c r="AB1186" s="11" t="str">
        <f t="shared" ca="1" si="599"/>
        <v/>
      </c>
      <c r="AC1186" s="11" t="str">
        <f ca="1">IF(AA1186="","",IFERROR(VLOOKUP(VALUE(AA1186),'(辅)战斗时机表'!$A$4:$C$47,3,FALSE)&amp;IF(AB1186="","","("&amp;AB1186&amp;")"),"配置错误")&amp;IF(AD1186="",""," 或 "))</f>
        <v/>
      </c>
      <c r="AD1186" s="7" t="str">
        <f t="shared" ca="1" si="600"/>
        <v/>
      </c>
      <c r="AE1186" s="7">
        <v>5</v>
      </c>
      <c r="AF1186" s="7">
        <f t="shared" ca="1" si="601"/>
        <v>1</v>
      </c>
      <c r="AG1186" s="10" t="str">
        <f t="shared" ca="1" si="602"/>
        <v/>
      </c>
      <c r="AH1186" s="11" t="str">
        <f t="shared" ca="1" si="603"/>
        <v/>
      </c>
      <c r="AI1186" s="11" t="str">
        <f t="shared" ca="1" si="604"/>
        <v/>
      </c>
      <c r="AJ1186" s="11" t="str">
        <f ca="1">IF(AH1186="","",IFERROR(VLOOKUP(VALUE(AH1186),'(辅)战斗时机表'!$A$4:$C$47,3,FALSE)&amp;IF(AI1186="","","("&amp;AI1186&amp;")"),"配置错误")&amp;IF(AK1186="",""," 或 "))</f>
        <v/>
      </c>
    </row>
    <row r="1187" spans="1:36" x14ac:dyDescent="0.15">
      <c r="A1187" s="9" t="str">
        <f t="shared" ca="1" si="580"/>
        <v/>
      </c>
      <c r="B1187" s="7" t="str">
        <f ca="1">IF(OFFSET(Buff!R$6,ROW()-6,0)="","",OFFSET(Buff!R$6,ROW()-6,0))</f>
        <v/>
      </c>
      <c r="C1187" s="7">
        <v>1</v>
      </c>
      <c r="D1187" s="7">
        <f t="shared" ca="1" si="581"/>
        <v>1</v>
      </c>
      <c r="E1187" s="10" t="str">
        <f t="shared" ca="1" si="582"/>
        <v/>
      </c>
      <c r="F1187" s="11" t="str">
        <f t="shared" ca="1" si="583"/>
        <v/>
      </c>
      <c r="G1187" s="11" t="str">
        <f t="shared" ca="1" si="584"/>
        <v/>
      </c>
      <c r="H1187" s="11" t="str">
        <f ca="1">IF(F1187="","",IFERROR(VLOOKUP(VALUE(F1187),'(辅)战斗时机表'!$A$4:$C$47,3,FALSE)&amp;IF(G1187="","","("&amp;G1187&amp;")"),"配置错误")&amp;IF(I1187="",""," 或 "))</f>
        <v/>
      </c>
      <c r="I1187" s="7" t="str">
        <f t="shared" ca="1" si="585"/>
        <v/>
      </c>
      <c r="J1187" s="7">
        <v>2</v>
      </c>
      <c r="K1187" s="7">
        <f t="shared" ca="1" si="586"/>
        <v>1</v>
      </c>
      <c r="L1187" s="10" t="str">
        <f t="shared" ca="1" si="587"/>
        <v/>
      </c>
      <c r="M1187" s="11" t="str">
        <f t="shared" ca="1" si="588"/>
        <v/>
      </c>
      <c r="N1187" s="11" t="str">
        <f t="shared" ca="1" si="589"/>
        <v/>
      </c>
      <c r="O1187" s="11" t="str">
        <f ca="1">IF(M1187="","",IFERROR(VLOOKUP(VALUE(M1187),'(辅)战斗时机表'!$A$4:$C$47,3,FALSE)&amp;IF(N1187="","","("&amp;N1187&amp;")"),"配置错误")&amp;IF(P1187="",""," 或 "))</f>
        <v/>
      </c>
      <c r="P1187" s="7" t="str">
        <f t="shared" ca="1" si="590"/>
        <v/>
      </c>
      <c r="Q1187" s="7">
        <v>3</v>
      </c>
      <c r="R1187" s="7">
        <f t="shared" ca="1" si="591"/>
        <v>1</v>
      </c>
      <c r="S1187" s="10" t="str">
        <f t="shared" ca="1" si="592"/>
        <v/>
      </c>
      <c r="T1187" s="11" t="str">
        <f t="shared" ca="1" si="593"/>
        <v/>
      </c>
      <c r="U1187" s="11" t="str">
        <f t="shared" ca="1" si="594"/>
        <v/>
      </c>
      <c r="V1187" s="11" t="str">
        <f ca="1">IF(T1187="","",IFERROR(VLOOKUP(VALUE(T1187),'(辅)战斗时机表'!$A$4:$C$47,3,FALSE)&amp;IF(U1187="","","("&amp;U1187&amp;")"),"配置错误")&amp;IF(W1187="",""," 或 "))</f>
        <v/>
      </c>
      <c r="W1187" s="7" t="str">
        <f t="shared" ca="1" si="595"/>
        <v/>
      </c>
      <c r="X1187" s="7">
        <v>4</v>
      </c>
      <c r="Y1187" s="7">
        <f t="shared" ca="1" si="596"/>
        <v>1</v>
      </c>
      <c r="Z1187" s="10" t="str">
        <f t="shared" ca="1" si="597"/>
        <v/>
      </c>
      <c r="AA1187" s="11" t="str">
        <f t="shared" ca="1" si="598"/>
        <v/>
      </c>
      <c r="AB1187" s="11" t="str">
        <f t="shared" ca="1" si="599"/>
        <v/>
      </c>
      <c r="AC1187" s="11" t="str">
        <f ca="1">IF(AA1187="","",IFERROR(VLOOKUP(VALUE(AA1187),'(辅)战斗时机表'!$A$4:$C$47,3,FALSE)&amp;IF(AB1187="","","("&amp;AB1187&amp;")"),"配置错误")&amp;IF(AD1187="",""," 或 "))</f>
        <v/>
      </c>
      <c r="AD1187" s="7" t="str">
        <f t="shared" ca="1" si="600"/>
        <v/>
      </c>
      <c r="AE1187" s="7">
        <v>5</v>
      </c>
      <c r="AF1187" s="7">
        <f t="shared" ca="1" si="601"/>
        <v>1</v>
      </c>
      <c r="AG1187" s="10" t="str">
        <f t="shared" ca="1" si="602"/>
        <v/>
      </c>
      <c r="AH1187" s="11" t="str">
        <f t="shared" ca="1" si="603"/>
        <v/>
      </c>
      <c r="AI1187" s="11" t="str">
        <f t="shared" ca="1" si="604"/>
        <v/>
      </c>
      <c r="AJ1187" s="11" t="str">
        <f ca="1">IF(AH1187="","",IFERROR(VLOOKUP(VALUE(AH1187),'(辅)战斗时机表'!$A$4:$C$47,3,FALSE)&amp;IF(AI1187="","","("&amp;AI1187&amp;")"),"配置错误")&amp;IF(AK1187="",""," 或 "))</f>
        <v/>
      </c>
    </row>
    <row r="1188" spans="1:36" x14ac:dyDescent="0.15">
      <c r="A1188" s="9" t="str">
        <f t="shared" ca="1" si="580"/>
        <v/>
      </c>
      <c r="B1188" s="7" t="str">
        <f ca="1">IF(OFFSET(Buff!R$6,ROW()-6,0)="","",OFFSET(Buff!R$6,ROW()-6,0))</f>
        <v/>
      </c>
      <c r="C1188" s="7">
        <v>1</v>
      </c>
      <c r="D1188" s="7">
        <f t="shared" ca="1" si="581"/>
        <v>1</v>
      </c>
      <c r="E1188" s="10" t="str">
        <f t="shared" ca="1" si="582"/>
        <v/>
      </c>
      <c r="F1188" s="11" t="str">
        <f t="shared" ca="1" si="583"/>
        <v/>
      </c>
      <c r="G1188" s="11" t="str">
        <f t="shared" ca="1" si="584"/>
        <v/>
      </c>
      <c r="H1188" s="11" t="str">
        <f ca="1">IF(F1188="","",IFERROR(VLOOKUP(VALUE(F1188),'(辅)战斗时机表'!$A$4:$C$47,3,FALSE)&amp;IF(G1188="","","("&amp;G1188&amp;")"),"配置错误")&amp;IF(I1188="",""," 或 "))</f>
        <v/>
      </c>
      <c r="I1188" s="7" t="str">
        <f t="shared" ca="1" si="585"/>
        <v/>
      </c>
      <c r="J1188" s="7">
        <v>2</v>
      </c>
      <c r="K1188" s="7">
        <f t="shared" ca="1" si="586"/>
        <v>1</v>
      </c>
      <c r="L1188" s="10" t="str">
        <f t="shared" ca="1" si="587"/>
        <v/>
      </c>
      <c r="M1188" s="11" t="str">
        <f t="shared" ca="1" si="588"/>
        <v/>
      </c>
      <c r="N1188" s="11" t="str">
        <f t="shared" ca="1" si="589"/>
        <v/>
      </c>
      <c r="O1188" s="11" t="str">
        <f ca="1">IF(M1188="","",IFERROR(VLOOKUP(VALUE(M1188),'(辅)战斗时机表'!$A$4:$C$47,3,FALSE)&amp;IF(N1188="","","("&amp;N1188&amp;")"),"配置错误")&amp;IF(P1188="",""," 或 "))</f>
        <v/>
      </c>
      <c r="P1188" s="7" t="str">
        <f t="shared" ca="1" si="590"/>
        <v/>
      </c>
      <c r="Q1188" s="7">
        <v>3</v>
      </c>
      <c r="R1188" s="7">
        <f t="shared" ca="1" si="591"/>
        <v>1</v>
      </c>
      <c r="S1188" s="10" t="str">
        <f t="shared" ca="1" si="592"/>
        <v/>
      </c>
      <c r="T1188" s="11" t="str">
        <f t="shared" ca="1" si="593"/>
        <v/>
      </c>
      <c r="U1188" s="11" t="str">
        <f t="shared" ca="1" si="594"/>
        <v/>
      </c>
      <c r="V1188" s="11" t="str">
        <f ca="1">IF(T1188="","",IFERROR(VLOOKUP(VALUE(T1188),'(辅)战斗时机表'!$A$4:$C$47,3,FALSE)&amp;IF(U1188="","","("&amp;U1188&amp;")"),"配置错误")&amp;IF(W1188="",""," 或 "))</f>
        <v/>
      </c>
      <c r="W1188" s="7" t="str">
        <f t="shared" ca="1" si="595"/>
        <v/>
      </c>
      <c r="X1188" s="7">
        <v>4</v>
      </c>
      <c r="Y1188" s="7">
        <f t="shared" ca="1" si="596"/>
        <v>1</v>
      </c>
      <c r="Z1188" s="10" t="str">
        <f t="shared" ca="1" si="597"/>
        <v/>
      </c>
      <c r="AA1188" s="11" t="str">
        <f t="shared" ca="1" si="598"/>
        <v/>
      </c>
      <c r="AB1188" s="11" t="str">
        <f t="shared" ca="1" si="599"/>
        <v/>
      </c>
      <c r="AC1188" s="11" t="str">
        <f ca="1">IF(AA1188="","",IFERROR(VLOOKUP(VALUE(AA1188),'(辅)战斗时机表'!$A$4:$C$47,3,FALSE)&amp;IF(AB1188="","","("&amp;AB1188&amp;")"),"配置错误")&amp;IF(AD1188="",""," 或 "))</f>
        <v/>
      </c>
      <c r="AD1188" s="7" t="str">
        <f t="shared" ca="1" si="600"/>
        <v/>
      </c>
      <c r="AE1188" s="7">
        <v>5</v>
      </c>
      <c r="AF1188" s="7">
        <f t="shared" ca="1" si="601"/>
        <v>1</v>
      </c>
      <c r="AG1188" s="10" t="str">
        <f t="shared" ca="1" si="602"/>
        <v/>
      </c>
      <c r="AH1188" s="11" t="str">
        <f t="shared" ca="1" si="603"/>
        <v/>
      </c>
      <c r="AI1188" s="11" t="str">
        <f t="shared" ca="1" si="604"/>
        <v/>
      </c>
      <c r="AJ1188" s="11" t="str">
        <f ca="1">IF(AH1188="","",IFERROR(VLOOKUP(VALUE(AH1188),'(辅)战斗时机表'!$A$4:$C$47,3,FALSE)&amp;IF(AI1188="","","("&amp;AI1188&amp;")"),"配置错误")&amp;IF(AK1188="",""," 或 "))</f>
        <v/>
      </c>
    </row>
    <row r="1189" spans="1:36" x14ac:dyDescent="0.15">
      <c r="A1189" s="9" t="str">
        <f t="shared" ca="1" si="580"/>
        <v/>
      </c>
      <c r="B1189" s="7" t="str">
        <f ca="1">IF(OFFSET(Buff!R$6,ROW()-6,0)="","",OFFSET(Buff!R$6,ROW()-6,0))</f>
        <v/>
      </c>
      <c r="C1189" s="7">
        <v>1</v>
      </c>
      <c r="D1189" s="7">
        <f t="shared" ca="1" si="581"/>
        <v>1</v>
      </c>
      <c r="E1189" s="10" t="str">
        <f t="shared" ca="1" si="582"/>
        <v/>
      </c>
      <c r="F1189" s="11" t="str">
        <f t="shared" ca="1" si="583"/>
        <v/>
      </c>
      <c r="G1189" s="11" t="str">
        <f t="shared" ca="1" si="584"/>
        <v/>
      </c>
      <c r="H1189" s="11" t="str">
        <f ca="1">IF(F1189="","",IFERROR(VLOOKUP(VALUE(F1189),'(辅)战斗时机表'!$A$4:$C$47,3,FALSE)&amp;IF(G1189="","","("&amp;G1189&amp;")"),"配置错误")&amp;IF(I1189="",""," 或 "))</f>
        <v/>
      </c>
      <c r="I1189" s="7" t="str">
        <f t="shared" ca="1" si="585"/>
        <v/>
      </c>
      <c r="J1189" s="7">
        <v>2</v>
      </c>
      <c r="K1189" s="7">
        <f t="shared" ca="1" si="586"/>
        <v>1</v>
      </c>
      <c r="L1189" s="10" t="str">
        <f t="shared" ca="1" si="587"/>
        <v/>
      </c>
      <c r="M1189" s="11" t="str">
        <f t="shared" ca="1" si="588"/>
        <v/>
      </c>
      <c r="N1189" s="11" t="str">
        <f t="shared" ca="1" si="589"/>
        <v/>
      </c>
      <c r="O1189" s="11" t="str">
        <f ca="1">IF(M1189="","",IFERROR(VLOOKUP(VALUE(M1189),'(辅)战斗时机表'!$A$4:$C$47,3,FALSE)&amp;IF(N1189="","","("&amp;N1189&amp;")"),"配置错误")&amp;IF(P1189="",""," 或 "))</f>
        <v/>
      </c>
      <c r="P1189" s="7" t="str">
        <f t="shared" ca="1" si="590"/>
        <v/>
      </c>
      <c r="Q1189" s="7">
        <v>3</v>
      </c>
      <c r="R1189" s="7">
        <f t="shared" ca="1" si="591"/>
        <v>1</v>
      </c>
      <c r="S1189" s="10" t="str">
        <f t="shared" ca="1" si="592"/>
        <v/>
      </c>
      <c r="T1189" s="11" t="str">
        <f t="shared" ca="1" si="593"/>
        <v/>
      </c>
      <c r="U1189" s="11" t="str">
        <f t="shared" ca="1" si="594"/>
        <v/>
      </c>
      <c r="V1189" s="11" t="str">
        <f ca="1">IF(T1189="","",IFERROR(VLOOKUP(VALUE(T1189),'(辅)战斗时机表'!$A$4:$C$47,3,FALSE)&amp;IF(U1189="","","("&amp;U1189&amp;")"),"配置错误")&amp;IF(W1189="",""," 或 "))</f>
        <v/>
      </c>
      <c r="W1189" s="7" t="str">
        <f t="shared" ca="1" si="595"/>
        <v/>
      </c>
      <c r="X1189" s="7">
        <v>4</v>
      </c>
      <c r="Y1189" s="7">
        <f t="shared" ca="1" si="596"/>
        <v>1</v>
      </c>
      <c r="Z1189" s="10" t="str">
        <f t="shared" ca="1" si="597"/>
        <v/>
      </c>
      <c r="AA1189" s="11" t="str">
        <f t="shared" ca="1" si="598"/>
        <v/>
      </c>
      <c r="AB1189" s="11" t="str">
        <f t="shared" ca="1" si="599"/>
        <v/>
      </c>
      <c r="AC1189" s="11" t="str">
        <f ca="1">IF(AA1189="","",IFERROR(VLOOKUP(VALUE(AA1189),'(辅)战斗时机表'!$A$4:$C$47,3,FALSE)&amp;IF(AB1189="","","("&amp;AB1189&amp;")"),"配置错误")&amp;IF(AD1189="",""," 或 "))</f>
        <v/>
      </c>
      <c r="AD1189" s="7" t="str">
        <f t="shared" ca="1" si="600"/>
        <v/>
      </c>
      <c r="AE1189" s="7">
        <v>5</v>
      </c>
      <c r="AF1189" s="7">
        <f t="shared" ca="1" si="601"/>
        <v>1</v>
      </c>
      <c r="AG1189" s="10" t="str">
        <f t="shared" ca="1" si="602"/>
        <v/>
      </c>
      <c r="AH1189" s="11" t="str">
        <f t="shared" ca="1" si="603"/>
        <v/>
      </c>
      <c r="AI1189" s="11" t="str">
        <f t="shared" ca="1" si="604"/>
        <v/>
      </c>
      <c r="AJ1189" s="11" t="str">
        <f ca="1">IF(AH1189="","",IFERROR(VLOOKUP(VALUE(AH1189),'(辅)战斗时机表'!$A$4:$C$47,3,FALSE)&amp;IF(AI1189="","","("&amp;AI1189&amp;")"),"配置错误")&amp;IF(AK1189="",""," 或 "))</f>
        <v/>
      </c>
    </row>
    <row r="1190" spans="1:36" x14ac:dyDescent="0.15">
      <c r="A1190" s="9" t="str">
        <f t="shared" ca="1" si="580"/>
        <v/>
      </c>
      <c r="B1190" s="7" t="str">
        <f ca="1">IF(OFFSET(Buff!R$6,ROW()-6,0)="","",OFFSET(Buff!R$6,ROW()-6,0))</f>
        <v/>
      </c>
      <c r="C1190" s="7">
        <v>1</v>
      </c>
      <c r="D1190" s="7">
        <f t="shared" ca="1" si="581"/>
        <v>1</v>
      </c>
      <c r="E1190" s="10" t="str">
        <f t="shared" ca="1" si="582"/>
        <v/>
      </c>
      <c r="F1190" s="11" t="str">
        <f t="shared" ca="1" si="583"/>
        <v/>
      </c>
      <c r="G1190" s="11" t="str">
        <f t="shared" ca="1" si="584"/>
        <v/>
      </c>
      <c r="H1190" s="11" t="str">
        <f ca="1">IF(F1190="","",IFERROR(VLOOKUP(VALUE(F1190),'(辅)战斗时机表'!$A$4:$C$47,3,FALSE)&amp;IF(G1190="","","("&amp;G1190&amp;")"),"配置错误")&amp;IF(I1190="",""," 或 "))</f>
        <v/>
      </c>
      <c r="I1190" s="7" t="str">
        <f t="shared" ca="1" si="585"/>
        <v/>
      </c>
      <c r="J1190" s="7">
        <v>2</v>
      </c>
      <c r="K1190" s="7">
        <f t="shared" ca="1" si="586"/>
        <v>1</v>
      </c>
      <c r="L1190" s="10" t="str">
        <f t="shared" ca="1" si="587"/>
        <v/>
      </c>
      <c r="M1190" s="11" t="str">
        <f t="shared" ca="1" si="588"/>
        <v/>
      </c>
      <c r="N1190" s="11" t="str">
        <f t="shared" ca="1" si="589"/>
        <v/>
      </c>
      <c r="O1190" s="11" t="str">
        <f ca="1">IF(M1190="","",IFERROR(VLOOKUP(VALUE(M1190),'(辅)战斗时机表'!$A$4:$C$47,3,FALSE)&amp;IF(N1190="","","("&amp;N1190&amp;")"),"配置错误")&amp;IF(P1190="",""," 或 "))</f>
        <v/>
      </c>
      <c r="P1190" s="7" t="str">
        <f t="shared" ca="1" si="590"/>
        <v/>
      </c>
      <c r="Q1190" s="7">
        <v>3</v>
      </c>
      <c r="R1190" s="7">
        <f t="shared" ca="1" si="591"/>
        <v>1</v>
      </c>
      <c r="S1190" s="10" t="str">
        <f t="shared" ca="1" si="592"/>
        <v/>
      </c>
      <c r="T1190" s="11" t="str">
        <f t="shared" ca="1" si="593"/>
        <v/>
      </c>
      <c r="U1190" s="11" t="str">
        <f t="shared" ca="1" si="594"/>
        <v/>
      </c>
      <c r="V1190" s="11" t="str">
        <f ca="1">IF(T1190="","",IFERROR(VLOOKUP(VALUE(T1190),'(辅)战斗时机表'!$A$4:$C$47,3,FALSE)&amp;IF(U1190="","","("&amp;U1190&amp;")"),"配置错误")&amp;IF(W1190="",""," 或 "))</f>
        <v/>
      </c>
      <c r="W1190" s="7" t="str">
        <f t="shared" ca="1" si="595"/>
        <v/>
      </c>
      <c r="X1190" s="7">
        <v>4</v>
      </c>
      <c r="Y1190" s="7">
        <f t="shared" ca="1" si="596"/>
        <v>1</v>
      </c>
      <c r="Z1190" s="10" t="str">
        <f t="shared" ca="1" si="597"/>
        <v/>
      </c>
      <c r="AA1190" s="11" t="str">
        <f t="shared" ca="1" si="598"/>
        <v/>
      </c>
      <c r="AB1190" s="11" t="str">
        <f t="shared" ca="1" si="599"/>
        <v/>
      </c>
      <c r="AC1190" s="11" t="str">
        <f ca="1">IF(AA1190="","",IFERROR(VLOOKUP(VALUE(AA1190),'(辅)战斗时机表'!$A$4:$C$47,3,FALSE)&amp;IF(AB1190="","","("&amp;AB1190&amp;")"),"配置错误")&amp;IF(AD1190="",""," 或 "))</f>
        <v/>
      </c>
      <c r="AD1190" s="7" t="str">
        <f t="shared" ca="1" si="600"/>
        <v/>
      </c>
      <c r="AE1190" s="7">
        <v>5</v>
      </c>
      <c r="AF1190" s="7">
        <f t="shared" ca="1" si="601"/>
        <v>1</v>
      </c>
      <c r="AG1190" s="10" t="str">
        <f t="shared" ca="1" si="602"/>
        <v/>
      </c>
      <c r="AH1190" s="11" t="str">
        <f t="shared" ca="1" si="603"/>
        <v/>
      </c>
      <c r="AI1190" s="11" t="str">
        <f t="shared" ca="1" si="604"/>
        <v/>
      </c>
      <c r="AJ1190" s="11" t="str">
        <f ca="1">IF(AH1190="","",IFERROR(VLOOKUP(VALUE(AH1190),'(辅)战斗时机表'!$A$4:$C$47,3,FALSE)&amp;IF(AI1190="","","("&amp;AI1190&amp;")"),"配置错误")&amp;IF(AK1190="",""," 或 "))</f>
        <v/>
      </c>
    </row>
    <row r="1191" spans="1:36" x14ac:dyDescent="0.15">
      <c r="A1191" s="9" t="str">
        <f t="shared" ca="1" si="580"/>
        <v/>
      </c>
      <c r="B1191" s="7" t="str">
        <f ca="1">IF(OFFSET(Buff!R$6,ROW()-6,0)="","",OFFSET(Buff!R$6,ROW()-6,0))</f>
        <v/>
      </c>
      <c r="C1191" s="7">
        <v>1</v>
      </c>
      <c r="D1191" s="7">
        <f t="shared" ca="1" si="581"/>
        <v>1</v>
      </c>
      <c r="E1191" s="10" t="str">
        <f t="shared" ca="1" si="582"/>
        <v/>
      </c>
      <c r="F1191" s="11" t="str">
        <f t="shared" ca="1" si="583"/>
        <v/>
      </c>
      <c r="G1191" s="11" t="str">
        <f t="shared" ca="1" si="584"/>
        <v/>
      </c>
      <c r="H1191" s="11" t="str">
        <f ca="1">IF(F1191="","",IFERROR(VLOOKUP(VALUE(F1191),'(辅)战斗时机表'!$A$4:$C$47,3,FALSE)&amp;IF(G1191="","","("&amp;G1191&amp;")"),"配置错误")&amp;IF(I1191="",""," 或 "))</f>
        <v/>
      </c>
      <c r="I1191" s="7" t="str">
        <f t="shared" ca="1" si="585"/>
        <v/>
      </c>
      <c r="J1191" s="7">
        <v>2</v>
      </c>
      <c r="K1191" s="7">
        <f t="shared" ca="1" si="586"/>
        <v>1</v>
      </c>
      <c r="L1191" s="10" t="str">
        <f t="shared" ca="1" si="587"/>
        <v/>
      </c>
      <c r="M1191" s="11" t="str">
        <f t="shared" ca="1" si="588"/>
        <v/>
      </c>
      <c r="N1191" s="11" t="str">
        <f t="shared" ca="1" si="589"/>
        <v/>
      </c>
      <c r="O1191" s="11" t="str">
        <f ca="1">IF(M1191="","",IFERROR(VLOOKUP(VALUE(M1191),'(辅)战斗时机表'!$A$4:$C$47,3,FALSE)&amp;IF(N1191="","","("&amp;N1191&amp;")"),"配置错误")&amp;IF(P1191="",""," 或 "))</f>
        <v/>
      </c>
      <c r="P1191" s="7" t="str">
        <f t="shared" ca="1" si="590"/>
        <v/>
      </c>
      <c r="Q1191" s="7">
        <v>3</v>
      </c>
      <c r="R1191" s="7">
        <f t="shared" ca="1" si="591"/>
        <v>1</v>
      </c>
      <c r="S1191" s="10" t="str">
        <f t="shared" ca="1" si="592"/>
        <v/>
      </c>
      <c r="T1191" s="11" t="str">
        <f t="shared" ca="1" si="593"/>
        <v/>
      </c>
      <c r="U1191" s="11" t="str">
        <f t="shared" ca="1" si="594"/>
        <v/>
      </c>
      <c r="V1191" s="11" t="str">
        <f ca="1">IF(T1191="","",IFERROR(VLOOKUP(VALUE(T1191),'(辅)战斗时机表'!$A$4:$C$47,3,FALSE)&amp;IF(U1191="","","("&amp;U1191&amp;")"),"配置错误")&amp;IF(W1191="",""," 或 "))</f>
        <v/>
      </c>
      <c r="W1191" s="7" t="str">
        <f t="shared" ca="1" si="595"/>
        <v/>
      </c>
      <c r="X1191" s="7">
        <v>4</v>
      </c>
      <c r="Y1191" s="7">
        <f t="shared" ca="1" si="596"/>
        <v>1</v>
      </c>
      <c r="Z1191" s="10" t="str">
        <f t="shared" ca="1" si="597"/>
        <v/>
      </c>
      <c r="AA1191" s="11" t="str">
        <f t="shared" ca="1" si="598"/>
        <v/>
      </c>
      <c r="AB1191" s="11" t="str">
        <f t="shared" ca="1" si="599"/>
        <v/>
      </c>
      <c r="AC1191" s="11" t="str">
        <f ca="1">IF(AA1191="","",IFERROR(VLOOKUP(VALUE(AA1191),'(辅)战斗时机表'!$A$4:$C$47,3,FALSE)&amp;IF(AB1191="","","("&amp;AB1191&amp;")"),"配置错误")&amp;IF(AD1191="",""," 或 "))</f>
        <v/>
      </c>
      <c r="AD1191" s="7" t="str">
        <f t="shared" ca="1" si="600"/>
        <v/>
      </c>
      <c r="AE1191" s="7">
        <v>5</v>
      </c>
      <c r="AF1191" s="7">
        <f t="shared" ca="1" si="601"/>
        <v>1</v>
      </c>
      <c r="AG1191" s="10" t="str">
        <f t="shared" ca="1" si="602"/>
        <v/>
      </c>
      <c r="AH1191" s="11" t="str">
        <f t="shared" ca="1" si="603"/>
        <v/>
      </c>
      <c r="AI1191" s="11" t="str">
        <f t="shared" ca="1" si="604"/>
        <v/>
      </c>
      <c r="AJ1191" s="11" t="str">
        <f ca="1">IF(AH1191="","",IFERROR(VLOOKUP(VALUE(AH1191),'(辅)战斗时机表'!$A$4:$C$47,3,FALSE)&amp;IF(AI1191="","","("&amp;AI1191&amp;")"),"配置错误")&amp;IF(AK1191="",""," 或 "))</f>
        <v/>
      </c>
    </row>
    <row r="1192" spans="1:36" x14ac:dyDescent="0.15">
      <c r="A1192" s="9" t="str">
        <f t="shared" ca="1" si="580"/>
        <v/>
      </c>
      <c r="B1192" s="7" t="str">
        <f ca="1">IF(OFFSET(Buff!R$6,ROW()-6,0)="","",OFFSET(Buff!R$6,ROW()-6,0))</f>
        <v/>
      </c>
      <c r="C1192" s="7">
        <v>1</v>
      </c>
      <c r="D1192" s="7">
        <f t="shared" ca="1" si="581"/>
        <v>1</v>
      </c>
      <c r="E1192" s="10" t="str">
        <f t="shared" ca="1" si="582"/>
        <v/>
      </c>
      <c r="F1192" s="11" t="str">
        <f t="shared" ca="1" si="583"/>
        <v/>
      </c>
      <c r="G1192" s="11" t="str">
        <f t="shared" ca="1" si="584"/>
        <v/>
      </c>
      <c r="H1192" s="11" t="str">
        <f ca="1">IF(F1192="","",IFERROR(VLOOKUP(VALUE(F1192),'(辅)战斗时机表'!$A$4:$C$47,3,FALSE)&amp;IF(G1192="","","("&amp;G1192&amp;")"),"配置错误")&amp;IF(I1192="",""," 或 "))</f>
        <v/>
      </c>
      <c r="I1192" s="7" t="str">
        <f t="shared" ca="1" si="585"/>
        <v/>
      </c>
      <c r="J1192" s="7">
        <v>2</v>
      </c>
      <c r="K1192" s="7">
        <f t="shared" ca="1" si="586"/>
        <v>1</v>
      </c>
      <c r="L1192" s="10" t="str">
        <f t="shared" ca="1" si="587"/>
        <v/>
      </c>
      <c r="M1192" s="11" t="str">
        <f t="shared" ca="1" si="588"/>
        <v/>
      </c>
      <c r="N1192" s="11" t="str">
        <f t="shared" ca="1" si="589"/>
        <v/>
      </c>
      <c r="O1192" s="11" t="str">
        <f ca="1">IF(M1192="","",IFERROR(VLOOKUP(VALUE(M1192),'(辅)战斗时机表'!$A$4:$C$47,3,FALSE)&amp;IF(N1192="","","("&amp;N1192&amp;")"),"配置错误")&amp;IF(P1192="",""," 或 "))</f>
        <v/>
      </c>
      <c r="P1192" s="7" t="str">
        <f t="shared" ca="1" si="590"/>
        <v/>
      </c>
      <c r="Q1192" s="7">
        <v>3</v>
      </c>
      <c r="R1192" s="7">
        <f t="shared" ca="1" si="591"/>
        <v>1</v>
      </c>
      <c r="S1192" s="10" t="str">
        <f t="shared" ca="1" si="592"/>
        <v/>
      </c>
      <c r="T1192" s="11" t="str">
        <f t="shared" ca="1" si="593"/>
        <v/>
      </c>
      <c r="U1192" s="11" t="str">
        <f t="shared" ca="1" si="594"/>
        <v/>
      </c>
      <c r="V1192" s="11" t="str">
        <f ca="1">IF(T1192="","",IFERROR(VLOOKUP(VALUE(T1192),'(辅)战斗时机表'!$A$4:$C$47,3,FALSE)&amp;IF(U1192="","","("&amp;U1192&amp;")"),"配置错误")&amp;IF(W1192="",""," 或 "))</f>
        <v/>
      </c>
      <c r="W1192" s="7" t="str">
        <f t="shared" ca="1" si="595"/>
        <v/>
      </c>
      <c r="X1192" s="7">
        <v>4</v>
      </c>
      <c r="Y1192" s="7">
        <f t="shared" ca="1" si="596"/>
        <v>1</v>
      </c>
      <c r="Z1192" s="10" t="str">
        <f t="shared" ca="1" si="597"/>
        <v/>
      </c>
      <c r="AA1192" s="11" t="str">
        <f t="shared" ca="1" si="598"/>
        <v/>
      </c>
      <c r="AB1192" s="11" t="str">
        <f t="shared" ca="1" si="599"/>
        <v/>
      </c>
      <c r="AC1192" s="11" t="str">
        <f ca="1">IF(AA1192="","",IFERROR(VLOOKUP(VALUE(AA1192),'(辅)战斗时机表'!$A$4:$C$47,3,FALSE)&amp;IF(AB1192="","","("&amp;AB1192&amp;")"),"配置错误")&amp;IF(AD1192="",""," 或 "))</f>
        <v/>
      </c>
      <c r="AD1192" s="7" t="str">
        <f t="shared" ca="1" si="600"/>
        <v/>
      </c>
      <c r="AE1192" s="7">
        <v>5</v>
      </c>
      <c r="AF1192" s="7">
        <f t="shared" ca="1" si="601"/>
        <v>1</v>
      </c>
      <c r="AG1192" s="10" t="str">
        <f t="shared" ca="1" si="602"/>
        <v/>
      </c>
      <c r="AH1192" s="11" t="str">
        <f t="shared" ca="1" si="603"/>
        <v/>
      </c>
      <c r="AI1192" s="11" t="str">
        <f t="shared" ca="1" si="604"/>
        <v/>
      </c>
      <c r="AJ1192" s="11" t="str">
        <f ca="1">IF(AH1192="","",IFERROR(VLOOKUP(VALUE(AH1192),'(辅)战斗时机表'!$A$4:$C$47,3,FALSE)&amp;IF(AI1192="","","("&amp;AI1192&amp;")"),"配置错误")&amp;IF(AK1192="",""," 或 "))</f>
        <v/>
      </c>
    </row>
    <row r="1193" spans="1:36" x14ac:dyDescent="0.15">
      <c r="A1193" s="9" t="str">
        <f t="shared" ca="1" si="580"/>
        <v/>
      </c>
      <c r="B1193" s="7" t="str">
        <f ca="1">IF(OFFSET(Buff!R$6,ROW()-6,0)="","",OFFSET(Buff!R$6,ROW()-6,0))</f>
        <v/>
      </c>
      <c r="C1193" s="7">
        <v>1</v>
      </c>
      <c r="D1193" s="7">
        <f t="shared" ca="1" si="581"/>
        <v>1</v>
      </c>
      <c r="E1193" s="10" t="str">
        <f t="shared" ca="1" si="582"/>
        <v/>
      </c>
      <c r="F1193" s="11" t="str">
        <f t="shared" ca="1" si="583"/>
        <v/>
      </c>
      <c r="G1193" s="11" t="str">
        <f t="shared" ca="1" si="584"/>
        <v/>
      </c>
      <c r="H1193" s="11" t="str">
        <f ca="1">IF(F1193="","",IFERROR(VLOOKUP(VALUE(F1193),'(辅)战斗时机表'!$A$4:$C$47,3,FALSE)&amp;IF(G1193="","","("&amp;G1193&amp;")"),"配置错误")&amp;IF(I1193="",""," 或 "))</f>
        <v/>
      </c>
      <c r="I1193" s="7" t="str">
        <f t="shared" ca="1" si="585"/>
        <v/>
      </c>
      <c r="J1193" s="7">
        <v>2</v>
      </c>
      <c r="K1193" s="7">
        <f t="shared" ca="1" si="586"/>
        <v>1</v>
      </c>
      <c r="L1193" s="10" t="str">
        <f t="shared" ca="1" si="587"/>
        <v/>
      </c>
      <c r="M1193" s="11" t="str">
        <f t="shared" ca="1" si="588"/>
        <v/>
      </c>
      <c r="N1193" s="11" t="str">
        <f t="shared" ca="1" si="589"/>
        <v/>
      </c>
      <c r="O1193" s="11" t="str">
        <f ca="1">IF(M1193="","",IFERROR(VLOOKUP(VALUE(M1193),'(辅)战斗时机表'!$A$4:$C$47,3,FALSE)&amp;IF(N1193="","","("&amp;N1193&amp;")"),"配置错误")&amp;IF(P1193="",""," 或 "))</f>
        <v/>
      </c>
      <c r="P1193" s="7" t="str">
        <f t="shared" ca="1" si="590"/>
        <v/>
      </c>
      <c r="Q1193" s="7">
        <v>3</v>
      </c>
      <c r="R1193" s="7">
        <f t="shared" ca="1" si="591"/>
        <v>1</v>
      </c>
      <c r="S1193" s="10" t="str">
        <f t="shared" ca="1" si="592"/>
        <v/>
      </c>
      <c r="T1193" s="11" t="str">
        <f t="shared" ca="1" si="593"/>
        <v/>
      </c>
      <c r="U1193" s="11" t="str">
        <f t="shared" ca="1" si="594"/>
        <v/>
      </c>
      <c r="V1193" s="11" t="str">
        <f ca="1">IF(T1193="","",IFERROR(VLOOKUP(VALUE(T1193),'(辅)战斗时机表'!$A$4:$C$47,3,FALSE)&amp;IF(U1193="","","("&amp;U1193&amp;")"),"配置错误")&amp;IF(W1193="",""," 或 "))</f>
        <v/>
      </c>
      <c r="W1193" s="7" t="str">
        <f t="shared" ca="1" si="595"/>
        <v/>
      </c>
      <c r="X1193" s="7">
        <v>4</v>
      </c>
      <c r="Y1193" s="7">
        <f t="shared" ca="1" si="596"/>
        <v>1</v>
      </c>
      <c r="Z1193" s="10" t="str">
        <f t="shared" ca="1" si="597"/>
        <v/>
      </c>
      <c r="AA1193" s="11" t="str">
        <f t="shared" ca="1" si="598"/>
        <v/>
      </c>
      <c r="AB1193" s="11" t="str">
        <f t="shared" ca="1" si="599"/>
        <v/>
      </c>
      <c r="AC1193" s="11" t="str">
        <f ca="1">IF(AA1193="","",IFERROR(VLOOKUP(VALUE(AA1193),'(辅)战斗时机表'!$A$4:$C$47,3,FALSE)&amp;IF(AB1193="","","("&amp;AB1193&amp;")"),"配置错误")&amp;IF(AD1193="",""," 或 "))</f>
        <v/>
      </c>
      <c r="AD1193" s="7" t="str">
        <f t="shared" ca="1" si="600"/>
        <v/>
      </c>
      <c r="AE1193" s="7">
        <v>5</v>
      </c>
      <c r="AF1193" s="7">
        <f t="shared" ca="1" si="601"/>
        <v>1</v>
      </c>
      <c r="AG1193" s="10" t="str">
        <f t="shared" ca="1" si="602"/>
        <v/>
      </c>
      <c r="AH1193" s="11" t="str">
        <f t="shared" ca="1" si="603"/>
        <v/>
      </c>
      <c r="AI1193" s="11" t="str">
        <f t="shared" ca="1" si="604"/>
        <v/>
      </c>
      <c r="AJ1193" s="11" t="str">
        <f ca="1">IF(AH1193="","",IFERROR(VLOOKUP(VALUE(AH1193),'(辅)战斗时机表'!$A$4:$C$47,3,FALSE)&amp;IF(AI1193="","","("&amp;AI1193&amp;")"),"配置错误")&amp;IF(AK1193="",""," 或 "))</f>
        <v/>
      </c>
    </row>
    <row r="1194" spans="1:36" x14ac:dyDescent="0.15">
      <c r="A1194" s="9" t="str">
        <f t="shared" ca="1" si="580"/>
        <v/>
      </c>
      <c r="B1194" s="7" t="str">
        <f ca="1">IF(OFFSET(Buff!R$6,ROW()-6,0)="","",OFFSET(Buff!R$6,ROW()-6,0))</f>
        <v/>
      </c>
      <c r="C1194" s="7">
        <v>1</v>
      </c>
      <c r="D1194" s="7">
        <f t="shared" ca="1" si="581"/>
        <v>1</v>
      </c>
      <c r="E1194" s="10" t="str">
        <f t="shared" ca="1" si="582"/>
        <v/>
      </c>
      <c r="F1194" s="11" t="str">
        <f t="shared" ca="1" si="583"/>
        <v/>
      </c>
      <c r="G1194" s="11" t="str">
        <f t="shared" ca="1" si="584"/>
        <v/>
      </c>
      <c r="H1194" s="11" t="str">
        <f ca="1">IF(F1194="","",IFERROR(VLOOKUP(VALUE(F1194),'(辅)战斗时机表'!$A$4:$C$47,3,FALSE)&amp;IF(G1194="","","("&amp;G1194&amp;")"),"配置错误")&amp;IF(I1194="",""," 或 "))</f>
        <v/>
      </c>
      <c r="I1194" s="7" t="str">
        <f t="shared" ca="1" si="585"/>
        <v/>
      </c>
      <c r="J1194" s="7">
        <v>2</v>
      </c>
      <c r="K1194" s="7">
        <f t="shared" ca="1" si="586"/>
        <v>1</v>
      </c>
      <c r="L1194" s="10" t="str">
        <f t="shared" ca="1" si="587"/>
        <v/>
      </c>
      <c r="M1194" s="11" t="str">
        <f t="shared" ca="1" si="588"/>
        <v/>
      </c>
      <c r="N1194" s="11" t="str">
        <f t="shared" ca="1" si="589"/>
        <v/>
      </c>
      <c r="O1194" s="11" t="str">
        <f ca="1">IF(M1194="","",IFERROR(VLOOKUP(VALUE(M1194),'(辅)战斗时机表'!$A$4:$C$47,3,FALSE)&amp;IF(N1194="","","("&amp;N1194&amp;")"),"配置错误")&amp;IF(P1194="",""," 或 "))</f>
        <v/>
      </c>
      <c r="P1194" s="7" t="str">
        <f t="shared" ca="1" si="590"/>
        <v/>
      </c>
      <c r="Q1194" s="7">
        <v>3</v>
      </c>
      <c r="R1194" s="7">
        <f t="shared" ca="1" si="591"/>
        <v>1</v>
      </c>
      <c r="S1194" s="10" t="str">
        <f t="shared" ca="1" si="592"/>
        <v/>
      </c>
      <c r="T1194" s="11" t="str">
        <f t="shared" ca="1" si="593"/>
        <v/>
      </c>
      <c r="U1194" s="11" t="str">
        <f t="shared" ca="1" si="594"/>
        <v/>
      </c>
      <c r="V1194" s="11" t="str">
        <f ca="1">IF(T1194="","",IFERROR(VLOOKUP(VALUE(T1194),'(辅)战斗时机表'!$A$4:$C$47,3,FALSE)&amp;IF(U1194="","","("&amp;U1194&amp;")"),"配置错误")&amp;IF(W1194="",""," 或 "))</f>
        <v/>
      </c>
      <c r="W1194" s="7" t="str">
        <f t="shared" ca="1" si="595"/>
        <v/>
      </c>
      <c r="X1194" s="7">
        <v>4</v>
      </c>
      <c r="Y1194" s="7">
        <f t="shared" ca="1" si="596"/>
        <v>1</v>
      </c>
      <c r="Z1194" s="10" t="str">
        <f t="shared" ca="1" si="597"/>
        <v/>
      </c>
      <c r="AA1194" s="11" t="str">
        <f t="shared" ca="1" si="598"/>
        <v/>
      </c>
      <c r="AB1194" s="11" t="str">
        <f t="shared" ca="1" si="599"/>
        <v/>
      </c>
      <c r="AC1194" s="11" t="str">
        <f ca="1">IF(AA1194="","",IFERROR(VLOOKUP(VALUE(AA1194),'(辅)战斗时机表'!$A$4:$C$47,3,FALSE)&amp;IF(AB1194="","","("&amp;AB1194&amp;")"),"配置错误")&amp;IF(AD1194="",""," 或 "))</f>
        <v/>
      </c>
      <c r="AD1194" s="7" t="str">
        <f t="shared" ca="1" si="600"/>
        <v/>
      </c>
      <c r="AE1194" s="7">
        <v>5</v>
      </c>
      <c r="AF1194" s="7">
        <f t="shared" ca="1" si="601"/>
        <v>1</v>
      </c>
      <c r="AG1194" s="10" t="str">
        <f t="shared" ca="1" si="602"/>
        <v/>
      </c>
      <c r="AH1194" s="11" t="str">
        <f t="shared" ca="1" si="603"/>
        <v/>
      </c>
      <c r="AI1194" s="11" t="str">
        <f t="shared" ca="1" si="604"/>
        <v/>
      </c>
      <c r="AJ1194" s="11" t="str">
        <f ca="1">IF(AH1194="","",IFERROR(VLOOKUP(VALUE(AH1194),'(辅)战斗时机表'!$A$4:$C$47,3,FALSE)&amp;IF(AI1194="","","("&amp;AI1194&amp;")"),"配置错误")&amp;IF(AK1194="",""," 或 "))</f>
        <v/>
      </c>
    </row>
    <row r="1195" spans="1:36" x14ac:dyDescent="0.15">
      <c r="A1195" s="9" t="str">
        <f t="shared" ca="1" si="580"/>
        <v/>
      </c>
      <c r="B1195" s="7" t="str">
        <f ca="1">IF(OFFSET(Buff!R$6,ROW()-6,0)="","",OFFSET(Buff!R$6,ROW()-6,0))</f>
        <v/>
      </c>
      <c r="C1195" s="7">
        <v>1</v>
      </c>
      <c r="D1195" s="7">
        <f t="shared" ca="1" si="581"/>
        <v>1</v>
      </c>
      <c r="E1195" s="10" t="str">
        <f t="shared" ca="1" si="582"/>
        <v/>
      </c>
      <c r="F1195" s="11" t="str">
        <f t="shared" ca="1" si="583"/>
        <v/>
      </c>
      <c r="G1195" s="11" t="str">
        <f t="shared" ca="1" si="584"/>
        <v/>
      </c>
      <c r="H1195" s="11" t="str">
        <f ca="1">IF(F1195="","",IFERROR(VLOOKUP(VALUE(F1195),'(辅)战斗时机表'!$A$4:$C$47,3,FALSE)&amp;IF(G1195="","","("&amp;G1195&amp;")"),"配置错误")&amp;IF(I1195="",""," 或 "))</f>
        <v/>
      </c>
      <c r="I1195" s="7" t="str">
        <f t="shared" ca="1" si="585"/>
        <v/>
      </c>
      <c r="J1195" s="7">
        <v>2</v>
      </c>
      <c r="K1195" s="7">
        <f t="shared" ca="1" si="586"/>
        <v>1</v>
      </c>
      <c r="L1195" s="10" t="str">
        <f t="shared" ca="1" si="587"/>
        <v/>
      </c>
      <c r="M1195" s="11" t="str">
        <f t="shared" ca="1" si="588"/>
        <v/>
      </c>
      <c r="N1195" s="11" t="str">
        <f t="shared" ca="1" si="589"/>
        <v/>
      </c>
      <c r="O1195" s="11" t="str">
        <f ca="1">IF(M1195="","",IFERROR(VLOOKUP(VALUE(M1195),'(辅)战斗时机表'!$A$4:$C$47,3,FALSE)&amp;IF(N1195="","","("&amp;N1195&amp;")"),"配置错误")&amp;IF(P1195="",""," 或 "))</f>
        <v/>
      </c>
      <c r="P1195" s="7" t="str">
        <f t="shared" ca="1" si="590"/>
        <v/>
      </c>
      <c r="Q1195" s="7">
        <v>3</v>
      </c>
      <c r="R1195" s="7">
        <f t="shared" ca="1" si="591"/>
        <v>1</v>
      </c>
      <c r="S1195" s="10" t="str">
        <f t="shared" ca="1" si="592"/>
        <v/>
      </c>
      <c r="T1195" s="11" t="str">
        <f t="shared" ca="1" si="593"/>
        <v/>
      </c>
      <c r="U1195" s="11" t="str">
        <f t="shared" ca="1" si="594"/>
        <v/>
      </c>
      <c r="V1195" s="11" t="str">
        <f ca="1">IF(T1195="","",IFERROR(VLOOKUP(VALUE(T1195),'(辅)战斗时机表'!$A$4:$C$47,3,FALSE)&amp;IF(U1195="","","("&amp;U1195&amp;")"),"配置错误")&amp;IF(W1195="",""," 或 "))</f>
        <v/>
      </c>
      <c r="W1195" s="7" t="str">
        <f t="shared" ca="1" si="595"/>
        <v/>
      </c>
      <c r="X1195" s="7">
        <v>4</v>
      </c>
      <c r="Y1195" s="7">
        <f t="shared" ca="1" si="596"/>
        <v>1</v>
      </c>
      <c r="Z1195" s="10" t="str">
        <f t="shared" ca="1" si="597"/>
        <v/>
      </c>
      <c r="AA1195" s="11" t="str">
        <f t="shared" ca="1" si="598"/>
        <v/>
      </c>
      <c r="AB1195" s="11" t="str">
        <f t="shared" ca="1" si="599"/>
        <v/>
      </c>
      <c r="AC1195" s="11" t="str">
        <f ca="1">IF(AA1195="","",IFERROR(VLOOKUP(VALUE(AA1195),'(辅)战斗时机表'!$A$4:$C$47,3,FALSE)&amp;IF(AB1195="","","("&amp;AB1195&amp;")"),"配置错误")&amp;IF(AD1195="",""," 或 "))</f>
        <v/>
      </c>
      <c r="AD1195" s="7" t="str">
        <f t="shared" ca="1" si="600"/>
        <v/>
      </c>
      <c r="AE1195" s="7">
        <v>5</v>
      </c>
      <c r="AF1195" s="7">
        <f t="shared" ca="1" si="601"/>
        <v>1</v>
      </c>
      <c r="AG1195" s="10" t="str">
        <f t="shared" ca="1" si="602"/>
        <v/>
      </c>
      <c r="AH1195" s="11" t="str">
        <f t="shared" ca="1" si="603"/>
        <v/>
      </c>
      <c r="AI1195" s="11" t="str">
        <f t="shared" ca="1" si="604"/>
        <v/>
      </c>
      <c r="AJ1195" s="11" t="str">
        <f ca="1">IF(AH1195="","",IFERROR(VLOOKUP(VALUE(AH1195),'(辅)战斗时机表'!$A$4:$C$47,3,FALSE)&amp;IF(AI1195="","","("&amp;AI1195&amp;")"),"配置错误")&amp;IF(AK1195="",""," 或 "))</f>
        <v/>
      </c>
    </row>
    <row r="1196" spans="1:36" x14ac:dyDescent="0.15">
      <c r="A1196" s="9" t="str">
        <f t="shared" ca="1" si="580"/>
        <v/>
      </c>
      <c r="B1196" s="7" t="str">
        <f ca="1">IF(OFFSET(Buff!R$6,ROW()-6,0)="","",OFFSET(Buff!R$6,ROW()-6,0))</f>
        <v/>
      </c>
      <c r="C1196" s="7">
        <v>1</v>
      </c>
      <c r="D1196" s="7">
        <f t="shared" ca="1" si="581"/>
        <v>1</v>
      </c>
      <c r="E1196" s="10" t="str">
        <f t="shared" ca="1" si="582"/>
        <v/>
      </c>
      <c r="F1196" s="11" t="str">
        <f t="shared" ca="1" si="583"/>
        <v/>
      </c>
      <c r="G1196" s="11" t="str">
        <f t="shared" ca="1" si="584"/>
        <v/>
      </c>
      <c r="H1196" s="11" t="str">
        <f ca="1">IF(F1196="","",IFERROR(VLOOKUP(VALUE(F1196),'(辅)战斗时机表'!$A$4:$C$47,3,FALSE)&amp;IF(G1196="","","("&amp;G1196&amp;")"),"配置错误")&amp;IF(I1196="",""," 或 "))</f>
        <v/>
      </c>
      <c r="I1196" s="7" t="str">
        <f t="shared" ca="1" si="585"/>
        <v/>
      </c>
      <c r="J1196" s="7">
        <v>2</v>
      </c>
      <c r="K1196" s="7">
        <f t="shared" ca="1" si="586"/>
        <v>1</v>
      </c>
      <c r="L1196" s="10" t="str">
        <f t="shared" ca="1" si="587"/>
        <v/>
      </c>
      <c r="M1196" s="11" t="str">
        <f t="shared" ca="1" si="588"/>
        <v/>
      </c>
      <c r="N1196" s="11" t="str">
        <f t="shared" ca="1" si="589"/>
        <v/>
      </c>
      <c r="O1196" s="11" t="str">
        <f ca="1">IF(M1196="","",IFERROR(VLOOKUP(VALUE(M1196),'(辅)战斗时机表'!$A$4:$C$47,3,FALSE)&amp;IF(N1196="","","("&amp;N1196&amp;")"),"配置错误")&amp;IF(P1196="",""," 或 "))</f>
        <v/>
      </c>
      <c r="P1196" s="7" t="str">
        <f t="shared" ca="1" si="590"/>
        <v/>
      </c>
      <c r="Q1196" s="7">
        <v>3</v>
      </c>
      <c r="R1196" s="7">
        <f t="shared" ca="1" si="591"/>
        <v>1</v>
      </c>
      <c r="S1196" s="10" t="str">
        <f t="shared" ca="1" si="592"/>
        <v/>
      </c>
      <c r="T1196" s="11" t="str">
        <f t="shared" ca="1" si="593"/>
        <v/>
      </c>
      <c r="U1196" s="11" t="str">
        <f t="shared" ca="1" si="594"/>
        <v/>
      </c>
      <c r="V1196" s="11" t="str">
        <f ca="1">IF(T1196="","",IFERROR(VLOOKUP(VALUE(T1196),'(辅)战斗时机表'!$A$4:$C$47,3,FALSE)&amp;IF(U1196="","","("&amp;U1196&amp;")"),"配置错误")&amp;IF(W1196="",""," 或 "))</f>
        <v/>
      </c>
      <c r="W1196" s="7" t="str">
        <f t="shared" ca="1" si="595"/>
        <v/>
      </c>
      <c r="X1196" s="7">
        <v>4</v>
      </c>
      <c r="Y1196" s="7">
        <f t="shared" ca="1" si="596"/>
        <v>1</v>
      </c>
      <c r="Z1196" s="10" t="str">
        <f t="shared" ca="1" si="597"/>
        <v/>
      </c>
      <c r="AA1196" s="11" t="str">
        <f t="shared" ca="1" si="598"/>
        <v/>
      </c>
      <c r="AB1196" s="11" t="str">
        <f t="shared" ca="1" si="599"/>
        <v/>
      </c>
      <c r="AC1196" s="11" t="str">
        <f ca="1">IF(AA1196="","",IFERROR(VLOOKUP(VALUE(AA1196),'(辅)战斗时机表'!$A$4:$C$47,3,FALSE)&amp;IF(AB1196="","","("&amp;AB1196&amp;")"),"配置错误")&amp;IF(AD1196="",""," 或 "))</f>
        <v/>
      </c>
      <c r="AD1196" s="7" t="str">
        <f t="shared" ca="1" si="600"/>
        <v/>
      </c>
      <c r="AE1196" s="7">
        <v>5</v>
      </c>
      <c r="AF1196" s="7">
        <f t="shared" ca="1" si="601"/>
        <v>1</v>
      </c>
      <c r="AG1196" s="10" t="str">
        <f t="shared" ca="1" si="602"/>
        <v/>
      </c>
      <c r="AH1196" s="11" t="str">
        <f t="shared" ca="1" si="603"/>
        <v/>
      </c>
      <c r="AI1196" s="11" t="str">
        <f t="shared" ca="1" si="604"/>
        <v/>
      </c>
      <c r="AJ1196" s="11" t="str">
        <f ca="1">IF(AH1196="","",IFERROR(VLOOKUP(VALUE(AH1196),'(辅)战斗时机表'!$A$4:$C$47,3,FALSE)&amp;IF(AI1196="","","("&amp;AI1196&amp;")"),"配置错误")&amp;IF(AK1196="",""," 或 "))</f>
        <v/>
      </c>
    </row>
    <row r="1197" spans="1:36" x14ac:dyDescent="0.15">
      <c r="A1197" s="9" t="str">
        <f t="shared" ca="1" si="580"/>
        <v/>
      </c>
      <c r="B1197" s="7" t="str">
        <f ca="1">IF(OFFSET(Buff!R$6,ROW()-6,0)="","",OFFSET(Buff!R$6,ROW()-6,0))</f>
        <v/>
      </c>
      <c r="C1197" s="7">
        <v>1</v>
      </c>
      <c r="D1197" s="7">
        <f t="shared" ca="1" si="581"/>
        <v>1</v>
      </c>
      <c r="E1197" s="10" t="str">
        <f t="shared" ca="1" si="582"/>
        <v/>
      </c>
      <c r="F1197" s="11" t="str">
        <f t="shared" ca="1" si="583"/>
        <v/>
      </c>
      <c r="G1197" s="11" t="str">
        <f t="shared" ca="1" si="584"/>
        <v/>
      </c>
      <c r="H1197" s="11" t="str">
        <f ca="1">IF(F1197="","",IFERROR(VLOOKUP(VALUE(F1197),'(辅)战斗时机表'!$A$4:$C$47,3,FALSE)&amp;IF(G1197="","","("&amp;G1197&amp;")"),"配置错误")&amp;IF(I1197="",""," 或 "))</f>
        <v/>
      </c>
      <c r="I1197" s="7" t="str">
        <f t="shared" ca="1" si="585"/>
        <v/>
      </c>
      <c r="J1197" s="7">
        <v>2</v>
      </c>
      <c r="K1197" s="7">
        <f t="shared" ca="1" si="586"/>
        <v>1</v>
      </c>
      <c r="L1197" s="10" t="str">
        <f t="shared" ca="1" si="587"/>
        <v/>
      </c>
      <c r="M1197" s="11" t="str">
        <f t="shared" ca="1" si="588"/>
        <v/>
      </c>
      <c r="N1197" s="11" t="str">
        <f t="shared" ca="1" si="589"/>
        <v/>
      </c>
      <c r="O1197" s="11" t="str">
        <f ca="1">IF(M1197="","",IFERROR(VLOOKUP(VALUE(M1197),'(辅)战斗时机表'!$A$4:$C$47,3,FALSE)&amp;IF(N1197="","","("&amp;N1197&amp;")"),"配置错误")&amp;IF(P1197="",""," 或 "))</f>
        <v/>
      </c>
      <c r="P1197" s="7" t="str">
        <f t="shared" ca="1" si="590"/>
        <v/>
      </c>
      <c r="Q1197" s="7">
        <v>3</v>
      </c>
      <c r="R1197" s="7">
        <f t="shared" ca="1" si="591"/>
        <v>1</v>
      </c>
      <c r="S1197" s="10" t="str">
        <f t="shared" ca="1" si="592"/>
        <v/>
      </c>
      <c r="T1197" s="11" t="str">
        <f t="shared" ca="1" si="593"/>
        <v/>
      </c>
      <c r="U1197" s="11" t="str">
        <f t="shared" ca="1" si="594"/>
        <v/>
      </c>
      <c r="V1197" s="11" t="str">
        <f ca="1">IF(T1197="","",IFERROR(VLOOKUP(VALUE(T1197),'(辅)战斗时机表'!$A$4:$C$47,3,FALSE)&amp;IF(U1197="","","("&amp;U1197&amp;")"),"配置错误")&amp;IF(W1197="",""," 或 "))</f>
        <v/>
      </c>
      <c r="W1197" s="7" t="str">
        <f t="shared" ca="1" si="595"/>
        <v/>
      </c>
      <c r="X1197" s="7">
        <v>4</v>
      </c>
      <c r="Y1197" s="7">
        <f t="shared" ca="1" si="596"/>
        <v>1</v>
      </c>
      <c r="Z1197" s="10" t="str">
        <f t="shared" ca="1" si="597"/>
        <v/>
      </c>
      <c r="AA1197" s="11" t="str">
        <f t="shared" ca="1" si="598"/>
        <v/>
      </c>
      <c r="AB1197" s="11" t="str">
        <f t="shared" ca="1" si="599"/>
        <v/>
      </c>
      <c r="AC1197" s="11" t="str">
        <f ca="1">IF(AA1197="","",IFERROR(VLOOKUP(VALUE(AA1197),'(辅)战斗时机表'!$A$4:$C$47,3,FALSE)&amp;IF(AB1197="","","("&amp;AB1197&amp;")"),"配置错误")&amp;IF(AD1197="",""," 或 "))</f>
        <v/>
      </c>
      <c r="AD1197" s="7" t="str">
        <f t="shared" ca="1" si="600"/>
        <v/>
      </c>
      <c r="AE1197" s="7">
        <v>5</v>
      </c>
      <c r="AF1197" s="7">
        <f t="shared" ca="1" si="601"/>
        <v>1</v>
      </c>
      <c r="AG1197" s="10" t="str">
        <f t="shared" ca="1" si="602"/>
        <v/>
      </c>
      <c r="AH1197" s="11" t="str">
        <f t="shared" ca="1" si="603"/>
        <v/>
      </c>
      <c r="AI1197" s="11" t="str">
        <f t="shared" ca="1" si="604"/>
        <v/>
      </c>
      <c r="AJ1197" s="11" t="str">
        <f ca="1">IF(AH1197="","",IFERROR(VLOOKUP(VALUE(AH1197),'(辅)战斗时机表'!$A$4:$C$47,3,FALSE)&amp;IF(AI1197="","","("&amp;AI1197&amp;")"),"配置错误")&amp;IF(AK1197="",""," 或 "))</f>
        <v/>
      </c>
    </row>
    <row r="1198" spans="1:36" x14ac:dyDescent="0.15">
      <c r="A1198" s="9" t="str">
        <f t="shared" ca="1" si="580"/>
        <v/>
      </c>
      <c r="B1198" s="7" t="str">
        <f ca="1">IF(OFFSET(Buff!R$6,ROW()-6,0)="","",OFFSET(Buff!R$6,ROW()-6,0))</f>
        <v/>
      </c>
      <c r="C1198" s="7">
        <v>1</v>
      </c>
      <c r="D1198" s="7">
        <f t="shared" ca="1" si="581"/>
        <v>1</v>
      </c>
      <c r="E1198" s="10" t="str">
        <f t="shared" ca="1" si="582"/>
        <v/>
      </c>
      <c r="F1198" s="11" t="str">
        <f t="shared" ca="1" si="583"/>
        <v/>
      </c>
      <c r="G1198" s="11" t="str">
        <f t="shared" ca="1" si="584"/>
        <v/>
      </c>
      <c r="H1198" s="11" t="str">
        <f ca="1">IF(F1198="","",IFERROR(VLOOKUP(VALUE(F1198),'(辅)战斗时机表'!$A$4:$C$47,3,FALSE)&amp;IF(G1198="","","("&amp;G1198&amp;")"),"配置错误")&amp;IF(I1198="",""," 或 "))</f>
        <v/>
      </c>
      <c r="I1198" s="7" t="str">
        <f t="shared" ca="1" si="585"/>
        <v/>
      </c>
      <c r="J1198" s="7">
        <v>2</v>
      </c>
      <c r="K1198" s="7">
        <f t="shared" ca="1" si="586"/>
        <v>1</v>
      </c>
      <c r="L1198" s="10" t="str">
        <f t="shared" ca="1" si="587"/>
        <v/>
      </c>
      <c r="M1198" s="11" t="str">
        <f t="shared" ca="1" si="588"/>
        <v/>
      </c>
      <c r="N1198" s="11" t="str">
        <f t="shared" ca="1" si="589"/>
        <v/>
      </c>
      <c r="O1198" s="11" t="str">
        <f ca="1">IF(M1198="","",IFERROR(VLOOKUP(VALUE(M1198),'(辅)战斗时机表'!$A$4:$C$47,3,FALSE)&amp;IF(N1198="","","("&amp;N1198&amp;")"),"配置错误")&amp;IF(P1198="",""," 或 "))</f>
        <v/>
      </c>
      <c r="P1198" s="7" t="str">
        <f t="shared" ca="1" si="590"/>
        <v/>
      </c>
      <c r="Q1198" s="7">
        <v>3</v>
      </c>
      <c r="R1198" s="7">
        <f t="shared" ca="1" si="591"/>
        <v>1</v>
      </c>
      <c r="S1198" s="10" t="str">
        <f t="shared" ca="1" si="592"/>
        <v/>
      </c>
      <c r="T1198" s="11" t="str">
        <f t="shared" ca="1" si="593"/>
        <v/>
      </c>
      <c r="U1198" s="11" t="str">
        <f t="shared" ca="1" si="594"/>
        <v/>
      </c>
      <c r="V1198" s="11" t="str">
        <f ca="1">IF(T1198="","",IFERROR(VLOOKUP(VALUE(T1198),'(辅)战斗时机表'!$A$4:$C$47,3,FALSE)&amp;IF(U1198="","","("&amp;U1198&amp;")"),"配置错误")&amp;IF(W1198="",""," 或 "))</f>
        <v/>
      </c>
      <c r="W1198" s="7" t="str">
        <f t="shared" ca="1" si="595"/>
        <v/>
      </c>
      <c r="X1198" s="7">
        <v>4</v>
      </c>
      <c r="Y1198" s="7">
        <f t="shared" ca="1" si="596"/>
        <v>1</v>
      </c>
      <c r="Z1198" s="10" t="str">
        <f t="shared" ca="1" si="597"/>
        <v/>
      </c>
      <c r="AA1198" s="11" t="str">
        <f t="shared" ca="1" si="598"/>
        <v/>
      </c>
      <c r="AB1198" s="11" t="str">
        <f t="shared" ca="1" si="599"/>
        <v/>
      </c>
      <c r="AC1198" s="11" t="str">
        <f ca="1">IF(AA1198="","",IFERROR(VLOOKUP(VALUE(AA1198),'(辅)战斗时机表'!$A$4:$C$47,3,FALSE)&amp;IF(AB1198="","","("&amp;AB1198&amp;")"),"配置错误")&amp;IF(AD1198="",""," 或 "))</f>
        <v/>
      </c>
      <c r="AD1198" s="7" t="str">
        <f t="shared" ca="1" si="600"/>
        <v/>
      </c>
      <c r="AE1198" s="7">
        <v>5</v>
      </c>
      <c r="AF1198" s="7">
        <f t="shared" ca="1" si="601"/>
        <v>1</v>
      </c>
      <c r="AG1198" s="10" t="str">
        <f t="shared" ca="1" si="602"/>
        <v/>
      </c>
      <c r="AH1198" s="11" t="str">
        <f t="shared" ca="1" si="603"/>
        <v/>
      </c>
      <c r="AI1198" s="11" t="str">
        <f t="shared" ca="1" si="604"/>
        <v/>
      </c>
      <c r="AJ1198" s="11" t="str">
        <f ca="1">IF(AH1198="","",IFERROR(VLOOKUP(VALUE(AH1198),'(辅)战斗时机表'!$A$4:$C$47,3,FALSE)&amp;IF(AI1198="","","("&amp;AI1198&amp;")"),"配置错误")&amp;IF(AK1198="",""," 或 "))</f>
        <v/>
      </c>
    </row>
    <row r="1199" spans="1:36" x14ac:dyDescent="0.15">
      <c r="A1199" s="9" t="str">
        <f t="shared" ca="1" si="580"/>
        <v/>
      </c>
      <c r="B1199" s="7" t="str">
        <f ca="1">IF(OFFSET(Buff!R$6,ROW()-6,0)="","",OFFSET(Buff!R$6,ROW()-6,0))</f>
        <v/>
      </c>
      <c r="C1199" s="7">
        <v>1</v>
      </c>
      <c r="D1199" s="7">
        <f t="shared" ca="1" si="581"/>
        <v>1</v>
      </c>
      <c r="E1199" s="10" t="str">
        <f t="shared" ca="1" si="582"/>
        <v/>
      </c>
      <c r="F1199" s="11" t="str">
        <f t="shared" ca="1" si="583"/>
        <v/>
      </c>
      <c r="G1199" s="11" t="str">
        <f t="shared" ca="1" si="584"/>
        <v/>
      </c>
      <c r="H1199" s="11" t="str">
        <f ca="1">IF(F1199="","",IFERROR(VLOOKUP(VALUE(F1199),'(辅)战斗时机表'!$A$4:$C$47,3,FALSE)&amp;IF(G1199="","","("&amp;G1199&amp;")"),"配置错误")&amp;IF(I1199="",""," 或 "))</f>
        <v/>
      </c>
      <c r="I1199" s="7" t="str">
        <f t="shared" ca="1" si="585"/>
        <v/>
      </c>
      <c r="J1199" s="7">
        <v>2</v>
      </c>
      <c r="K1199" s="7">
        <f t="shared" ca="1" si="586"/>
        <v>1</v>
      </c>
      <c r="L1199" s="10" t="str">
        <f t="shared" ca="1" si="587"/>
        <v/>
      </c>
      <c r="M1199" s="11" t="str">
        <f t="shared" ca="1" si="588"/>
        <v/>
      </c>
      <c r="N1199" s="11" t="str">
        <f t="shared" ca="1" si="589"/>
        <v/>
      </c>
      <c r="O1199" s="11" t="str">
        <f ca="1">IF(M1199="","",IFERROR(VLOOKUP(VALUE(M1199),'(辅)战斗时机表'!$A$4:$C$47,3,FALSE)&amp;IF(N1199="","","("&amp;N1199&amp;")"),"配置错误")&amp;IF(P1199="",""," 或 "))</f>
        <v/>
      </c>
      <c r="P1199" s="7" t="str">
        <f t="shared" ca="1" si="590"/>
        <v/>
      </c>
      <c r="Q1199" s="7">
        <v>3</v>
      </c>
      <c r="R1199" s="7">
        <f t="shared" ca="1" si="591"/>
        <v>1</v>
      </c>
      <c r="S1199" s="10" t="str">
        <f t="shared" ca="1" si="592"/>
        <v/>
      </c>
      <c r="T1199" s="11" t="str">
        <f t="shared" ca="1" si="593"/>
        <v/>
      </c>
      <c r="U1199" s="11" t="str">
        <f t="shared" ca="1" si="594"/>
        <v/>
      </c>
      <c r="V1199" s="11" t="str">
        <f ca="1">IF(T1199="","",IFERROR(VLOOKUP(VALUE(T1199),'(辅)战斗时机表'!$A$4:$C$47,3,FALSE)&amp;IF(U1199="","","("&amp;U1199&amp;")"),"配置错误")&amp;IF(W1199="",""," 或 "))</f>
        <v/>
      </c>
      <c r="W1199" s="7" t="str">
        <f t="shared" ca="1" si="595"/>
        <v/>
      </c>
      <c r="X1199" s="7">
        <v>4</v>
      </c>
      <c r="Y1199" s="7">
        <f t="shared" ca="1" si="596"/>
        <v>1</v>
      </c>
      <c r="Z1199" s="10" t="str">
        <f t="shared" ca="1" si="597"/>
        <v/>
      </c>
      <c r="AA1199" s="11" t="str">
        <f t="shared" ca="1" si="598"/>
        <v/>
      </c>
      <c r="AB1199" s="11" t="str">
        <f t="shared" ca="1" si="599"/>
        <v/>
      </c>
      <c r="AC1199" s="11" t="str">
        <f ca="1">IF(AA1199="","",IFERROR(VLOOKUP(VALUE(AA1199),'(辅)战斗时机表'!$A$4:$C$47,3,FALSE)&amp;IF(AB1199="","","("&amp;AB1199&amp;")"),"配置错误")&amp;IF(AD1199="",""," 或 "))</f>
        <v/>
      </c>
      <c r="AD1199" s="7" t="str">
        <f t="shared" ca="1" si="600"/>
        <v/>
      </c>
      <c r="AE1199" s="7">
        <v>5</v>
      </c>
      <c r="AF1199" s="7">
        <f t="shared" ca="1" si="601"/>
        <v>1</v>
      </c>
      <c r="AG1199" s="10" t="str">
        <f t="shared" ca="1" si="602"/>
        <v/>
      </c>
      <c r="AH1199" s="11" t="str">
        <f t="shared" ca="1" si="603"/>
        <v/>
      </c>
      <c r="AI1199" s="11" t="str">
        <f t="shared" ca="1" si="604"/>
        <v/>
      </c>
      <c r="AJ1199" s="11" t="str">
        <f ca="1">IF(AH1199="","",IFERROR(VLOOKUP(VALUE(AH1199),'(辅)战斗时机表'!$A$4:$C$47,3,FALSE)&amp;IF(AI1199="","","("&amp;AI1199&amp;")"),"配置错误")&amp;IF(AK1199="",""," 或 "))</f>
        <v/>
      </c>
    </row>
    <row r="1200" spans="1:36" x14ac:dyDescent="0.15">
      <c r="A1200" s="9" t="str">
        <f t="shared" ca="1" si="580"/>
        <v/>
      </c>
      <c r="B1200" s="7" t="str">
        <f ca="1">IF(OFFSET(Buff!R$6,ROW()-6,0)="","",OFFSET(Buff!R$6,ROW()-6,0))</f>
        <v/>
      </c>
      <c r="C1200" s="7">
        <v>1</v>
      </c>
      <c r="D1200" s="7">
        <f t="shared" ca="1" si="581"/>
        <v>1</v>
      </c>
      <c r="E1200" s="10" t="str">
        <f t="shared" ca="1" si="582"/>
        <v/>
      </c>
      <c r="F1200" s="11" t="str">
        <f t="shared" ca="1" si="583"/>
        <v/>
      </c>
      <c r="G1200" s="11" t="str">
        <f t="shared" ca="1" si="584"/>
        <v/>
      </c>
      <c r="H1200" s="11" t="str">
        <f ca="1">IF(F1200="","",IFERROR(VLOOKUP(VALUE(F1200),'(辅)战斗时机表'!$A$4:$C$47,3,FALSE)&amp;IF(G1200="","","("&amp;G1200&amp;")"),"配置错误")&amp;IF(I1200="",""," 或 "))</f>
        <v/>
      </c>
      <c r="I1200" s="7" t="str">
        <f t="shared" ca="1" si="585"/>
        <v/>
      </c>
      <c r="J1200" s="7">
        <v>2</v>
      </c>
      <c r="K1200" s="7">
        <f t="shared" ca="1" si="586"/>
        <v>1</v>
      </c>
      <c r="L1200" s="10" t="str">
        <f t="shared" ca="1" si="587"/>
        <v/>
      </c>
      <c r="M1200" s="11" t="str">
        <f t="shared" ca="1" si="588"/>
        <v/>
      </c>
      <c r="N1200" s="11" t="str">
        <f t="shared" ca="1" si="589"/>
        <v/>
      </c>
      <c r="O1200" s="11" t="str">
        <f ca="1">IF(M1200="","",IFERROR(VLOOKUP(VALUE(M1200),'(辅)战斗时机表'!$A$4:$C$47,3,FALSE)&amp;IF(N1200="","","("&amp;N1200&amp;")"),"配置错误")&amp;IF(P1200="",""," 或 "))</f>
        <v/>
      </c>
      <c r="P1200" s="7" t="str">
        <f t="shared" ca="1" si="590"/>
        <v/>
      </c>
      <c r="Q1200" s="7">
        <v>3</v>
      </c>
      <c r="R1200" s="7">
        <f t="shared" ca="1" si="591"/>
        <v>1</v>
      </c>
      <c r="S1200" s="10" t="str">
        <f t="shared" ca="1" si="592"/>
        <v/>
      </c>
      <c r="T1200" s="11" t="str">
        <f t="shared" ca="1" si="593"/>
        <v/>
      </c>
      <c r="U1200" s="11" t="str">
        <f t="shared" ca="1" si="594"/>
        <v/>
      </c>
      <c r="V1200" s="11" t="str">
        <f ca="1">IF(T1200="","",IFERROR(VLOOKUP(VALUE(T1200),'(辅)战斗时机表'!$A$4:$C$47,3,FALSE)&amp;IF(U1200="","","("&amp;U1200&amp;")"),"配置错误")&amp;IF(W1200="",""," 或 "))</f>
        <v/>
      </c>
      <c r="W1200" s="7" t="str">
        <f t="shared" ca="1" si="595"/>
        <v/>
      </c>
      <c r="X1200" s="7">
        <v>4</v>
      </c>
      <c r="Y1200" s="7">
        <f t="shared" ca="1" si="596"/>
        <v>1</v>
      </c>
      <c r="Z1200" s="10" t="str">
        <f t="shared" ca="1" si="597"/>
        <v/>
      </c>
      <c r="AA1200" s="11" t="str">
        <f t="shared" ca="1" si="598"/>
        <v/>
      </c>
      <c r="AB1200" s="11" t="str">
        <f t="shared" ca="1" si="599"/>
        <v/>
      </c>
      <c r="AC1200" s="11" t="str">
        <f ca="1">IF(AA1200="","",IFERROR(VLOOKUP(VALUE(AA1200),'(辅)战斗时机表'!$A$4:$C$47,3,FALSE)&amp;IF(AB1200="","","("&amp;AB1200&amp;")"),"配置错误")&amp;IF(AD1200="",""," 或 "))</f>
        <v/>
      </c>
      <c r="AD1200" s="7" t="str">
        <f t="shared" ca="1" si="600"/>
        <v/>
      </c>
      <c r="AE1200" s="7">
        <v>5</v>
      </c>
      <c r="AF1200" s="7">
        <f t="shared" ca="1" si="601"/>
        <v>1</v>
      </c>
      <c r="AG1200" s="10" t="str">
        <f t="shared" ca="1" si="602"/>
        <v/>
      </c>
      <c r="AH1200" s="11" t="str">
        <f t="shared" ca="1" si="603"/>
        <v/>
      </c>
      <c r="AI1200" s="11" t="str">
        <f t="shared" ca="1" si="604"/>
        <v/>
      </c>
      <c r="AJ1200" s="11" t="str">
        <f ca="1">IF(AH1200="","",IFERROR(VLOOKUP(VALUE(AH1200),'(辅)战斗时机表'!$A$4:$C$47,3,FALSE)&amp;IF(AI1200="","","("&amp;AI1200&amp;")"),"配置错误")&amp;IF(AK1200="",""," 或 "))</f>
        <v/>
      </c>
    </row>
    <row r="1201" spans="1:36" x14ac:dyDescent="0.15">
      <c r="A1201" s="9" t="str">
        <f t="shared" ca="1" si="580"/>
        <v/>
      </c>
      <c r="B1201" s="7" t="str">
        <f ca="1">IF(OFFSET(Buff!R$6,ROW()-6,0)="","",OFFSET(Buff!R$6,ROW()-6,0))</f>
        <v/>
      </c>
      <c r="C1201" s="7">
        <v>1</v>
      </c>
      <c r="D1201" s="7">
        <f t="shared" ca="1" si="581"/>
        <v>1</v>
      </c>
      <c r="E1201" s="10" t="str">
        <f t="shared" ca="1" si="582"/>
        <v/>
      </c>
      <c r="F1201" s="11" t="str">
        <f t="shared" ca="1" si="583"/>
        <v/>
      </c>
      <c r="G1201" s="11" t="str">
        <f t="shared" ca="1" si="584"/>
        <v/>
      </c>
      <c r="H1201" s="11" t="str">
        <f ca="1">IF(F1201="","",IFERROR(VLOOKUP(VALUE(F1201),'(辅)战斗时机表'!$A$4:$C$47,3,FALSE)&amp;IF(G1201="","","("&amp;G1201&amp;")"),"配置错误")&amp;IF(I1201="",""," 或 "))</f>
        <v/>
      </c>
      <c r="I1201" s="7" t="str">
        <f t="shared" ca="1" si="585"/>
        <v/>
      </c>
      <c r="J1201" s="7">
        <v>2</v>
      </c>
      <c r="K1201" s="7">
        <f t="shared" ca="1" si="586"/>
        <v>1</v>
      </c>
      <c r="L1201" s="10" t="str">
        <f t="shared" ca="1" si="587"/>
        <v/>
      </c>
      <c r="M1201" s="11" t="str">
        <f t="shared" ca="1" si="588"/>
        <v/>
      </c>
      <c r="N1201" s="11" t="str">
        <f t="shared" ca="1" si="589"/>
        <v/>
      </c>
      <c r="O1201" s="11" t="str">
        <f ca="1">IF(M1201="","",IFERROR(VLOOKUP(VALUE(M1201),'(辅)战斗时机表'!$A$4:$C$47,3,FALSE)&amp;IF(N1201="","","("&amp;N1201&amp;")"),"配置错误")&amp;IF(P1201="",""," 或 "))</f>
        <v/>
      </c>
      <c r="P1201" s="7" t="str">
        <f t="shared" ca="1" si="590"/>
        <v/>
      </c>
      <c r="Q1201" s="7">
        <v>3</v>
      </c>
      <c r="R1201" s="7">
        <f t="shared" ca="1" si="591"/>
        <v>1</v>
      </c>
      <c r="S1201" s="10" t="str">
        <f t="shared" ca="1" si="592"/>
        <v/>
      </c>
      <c r="T1201" s="11" t="str">
        <f t="shared" ca="1" si="593"/>
        <v/>
      </c>
      <c r="U1201" s="11" t="str">
        <f t="shared" ca="1" si="594"/>
        <v/>
      </c>
      <c r="V1201" s="11" t="str">
        <f ca="1">IF(T1201="","",IFERROR(VLOOKUP(VALUE(T1201),'(辅)战斗时机表'!$A$4:$C$47,3,FALSE)&amp;IF(U1201="","","("&amp;U1201&amp;")"),"配置错误")&amp;IF(W1201="",""," 或 "))</f>
        <v/>
      </c>
      <c r="W1201" s="7" t="str">
        <f t="shared" ca="1" si="595"/>
        <v/>
      </c>
      <c r="X1201" s="7">
        <v>4</v>
      </c>
      <c r="Y1201" s="7">
        <f t="shared" ca="1" si="596"/>
        <v>1</v>
      </c>
      <c r="Z1201" s="10" t="str">
        <f t="shared" ca="1" si="597"/>
        <v/>
      </c>
      <c r="AA1201" s="11" t="str">
        <f t="shared" ca="1" si="598"/>
        <v/>
      </c>
      <c r="AB1201" s="11" t="str">
        <f t="shared" ca="1" si="599"/>
        <v/>
      </c>
      <c r="AC1201" s="11" t="str">
        <f ca="1">IF(AA1201="","",IFERROR(VLOOKUP(VALUE(AA1201),'(辅)战斗时机表'!$A$4:$C$47,3,FALSE)&amp;IF(AB1201="","","("&amp;AB1201&amp;")"),"配置错误")&amp;IF(AD1201="",""," 或 "))</f>
        <v/>
      </c>
      <c r="AD1201" s="7" t="str">
        <f t="shared" ca="1" si="600"/>
        <v/>
      </c>
      <c r="AE1201" s="7">
        <v>5</v>
      </c>
      <c r="AF1201" s="7">
        <f t="shared" ca="1" si="601"/>
        <v>1</v>
      </c>
      <c r="AG1201" s="10" t="str">
        <f t="shared" ca="1" si="602"/>
        <v/>
      </c>
      <c r="AH1201" s="11" t="str">
        <f t="shared" ca="1" si="603"/>
        <v/>
      </c>
      <c r="AI1201" s="11" t="str">
        <f t="shared" ca="1" si="604"/>
        <v/>
      </c>
      <c r="AJ1201" s="11" t="str">
        <f ca="1">IF(AH1201="","",IFERROR(VLOOKUP(VALUE(AH1201),'(辅)战斗时机表'!$A$4:$C$47,3,FALSE)&amp;IF(AI1201="","","("&amp;AI1201&amp;")"),"配置错误")&amp;IF(AK1201="",""," 或 "))</f>
        <v/>
      </c>
    </row>
    <row r="1202" spans="1:36" x14ac:dyDescent="0.15">
      <c r="A1202" s="9" t="str">
        <f t="shared" ca="1" si="580"/>
        <v/>
      </c>
      <c r="B1202" s="7" t="str">
        <f ca="1">IF(OFFSET(Buff!R$6,ROW()-6,0)="","",OFFSET(Buff!R$6,ROW()-6,0))</f>
        <v/>
      </c>
      <c r="C1202" s="7">
        <v>1</v>
      </c>
      <c r="D1202" s="7">
        <f t="shared" ca="1" si="581"/>
        <v>1</v>
      </c>
      <c r="E1202" s="10" t="str">
        <f t="shared" ca="1" si="582"/>
        <v/>
      </c>
      <c r="F1202" s="11" t="str">
        <f t="shared" ca="1" si="583"/>
        <v/>
      </c>
      <c r="G1202" s="11" t="str">
        <f t="shared" ca="1" si="584"/>
        <v/>
      </c>
      <c r="H1202" s="11" t="str">
        <f ca="1">IF(F1202="","",IFERROR(VLOOKUP(VALUE(F1202),'(辅)战斗时机表'!$A$4:$C$47,3,FALSE)&amp;IF(G1202="","","("&amp;G1202&amp;")"),"配置错误")&amp;IF(I1202="",""," 或 "))</f>
        <v/>
      </c>
      <c r="I1202" s="7" t="str">
        <f t="shared" ca="1" si="585"/>
        <v/>
      </c>
      <c r="J1202" s="7">
        <v>2</v>
      </c>
      <c r="K1202" s="7">
        <f t="shared" ca="1" si="586"/>
        <v>1</v>
      </c>
      <c r="L1202" s="10" t="str">
        <f t="shared" ca="1" si="587"/>
        <v/>
      </c>
      <c r="M1202" s="11" t="str">
        <f t="shared" ca="1" si="588"/>
        <v/>
      </c>
      <c r="N1202" s="11" t="str">
        <f t="shared" ca="1" si="589"/>
        <v/>
      </c>
      <c r="O1202" s="11" t="str">
        <f ca="1">IF(M1202="","",IFERROR(VLOOKUP(VALUE(M1202),'(辅)战斗时机表'!$A$4:$C$47,3,FALSE)&amp;IF(N1202="","","("&amp;N1202&amp;")"),"配置错误")&amp;IF(P1202="",""," 或 "))</f>
        <v/>
      </c>
      <c r="P1202" s="7" t="str">
        <f t="shared" ca="1" si="590"/>
        <v/>
      </c>
      <c r="Q1202" s="7">
        <v>3</v>
      </c>
      <c r="R1202" s="7">
        <f t="shared" ca="1" si="591"/>
        <v>1</v>
      </c>
      <c r="S1202" s="10" t="str">
        <f t="shared" ca="1" si="592"/>
        <v/>
      </c>
      <c r="T1202" s="11" t="str">
        <f t="shared" ca="1" si="593"/>
        <v/>
      </c>
      <c r="U1202" s="11" t="str">
        <f t="shared" ca="1" si="594"/>
        <v/>
      </c>
      <c r="V1202" s="11" t="str">
        <f ca="1">IF(T1202="","",IFERROR(VLOOKUP(VALUE(T1202),'(辅)战斗时机表'!$A$4:$C$47,3,FALSE)&amp;IF(U1202="","","("&amp;U1202&amp;")"),"配置错误")&amp;IF(W1202="",""," 或 "))</f>
        <v/>
      </c>
      <c r="W1202" s="7" t="str">
        <f t="shared" ca="1" si="595"/>
        <v/>
      </c>
      <c r="X1202" s="7">
        <v>4</v>
      </c>
      <c r="Y1202" s="7">
        <f t="shared" ca="1" si="596"/>
        <v>1</v>
      </c>
      <c r="Z1202" s="10" t="str">
        <f t="shared" ca="1" si="597"/>
        <v/>
      </c>
      <c r="AA1202" s="11" t="str">
        <f t="shared" ca="1" si="598"/>
        <v/>
      </c>
      <c r="AB1202" s="11" t="str">
        <f t="shared" ca="1" si="599"/>
        <v/>
      </c>
      <c r="AC1202" s="11" t="str">
        <f ca="1">IF(AA1202="","",IFERROR(VLOOKUP(VALUE(AA1202),'(辅)战斗时机表'!$A$4:$C$47,3,FALSE)&amp;IF(AB1202="","","("&amp;AB1202&amp;")"),"配置错误")&amp;IF(AD1202="",""," 或 "))</f>
        <v/>
      </c>
      <c r="AD1202" s="7" t="str">
        <f t="shared" ca="1" si="600"/>
        <v/>
      </c>
      <c r="AE1202" s="7">
        <v>5</v>
      </c>
      <c r="AF1202" s="7">
        <f t="shared" ca="1" si="601"/>
        <v>1</v>
      </c>
      <c r="AG1202" s="10" t="str">
        <f t="shared" ca="1" si="602"/>
        <v/>
      </c>
      <c r="AH1202" s="11" t="str">
        <f t="shared" ca="1" si="603"/>
        <v/>
      </c>
      <c r="AI1202" s="11" t="str">
        <f t="shared" ca="1" si="604"/>
        <v/>
      </c>
      <c r="AJ1202" s="11" t="str">
        <f ca="1">IF(AH1202="","",IFERROR(VLOOKUP(VALUE(AH1202),'(辅)战斗时机表'!$A$4:$C$47,3,FALSE)&amp;IF(AI1202="","","("&amp;AI1202&amp;")"),"配置错误")&amp;IF(AK1202="",""," 或 "))</f>
        <v/>
      </c>
    </row>
    <row r="1203" spans="1:36" x14ac:dyDescent="0.15">
      <c r="A1203" s="9" t="str">
        <f t="shared" ca="1" si="580"/>
        <v/>
      </c>
      <c r="B1203" s="7" t="str">
        <f ca="1">IF(OFFSET(Buff!R$6,ROW()-6,0)="","",OFFSET(Buff!R$6,ROW()-6,0))</f>
        <v/>
      </c>
      <c r="C1203" s="7">
        <v>1</v>
      </c>
      <c r="D1203" s="7">
        <f t="shared" ca="1" si="581"/>
        <v>1</v>
      </c>
      <c r="E1203" s="10" t="str">
        <f t="shared" ca="1" si="582"/>
        <v/>
      </c>
      <c r="F1203" s="11" t="str">
        <f t="shared" ca="1" si="583"/>
        <v/>
      </c>
      <c r="G1203" s="11" t="str">
        <f t="shared" ca="1" si="584"/>
        <v/>
      </c>
      <c r="H1203" s="11" t="str">
        <f ca="1">IF(F1203="","",IFERROR(VLOOKUP(VALUE(F1203),'(辅)战斗时机表'!$A$4:$C$47,3,FALSE)&amp;IF(G1203="","","("&amp;G1203&amp;")"),"配置错误")&amp;IF(I1203="",""," 或 "))</f>
        <v/>
      </c>
      <c r="I1203" s="7" t="str">
        <f t="shared" ca="1" si="585"/>
        <v/>
      </c>
      <c r="J1203" s="7">
        <v>2</v>
      </c>
      <c r="K1203" s="7">
        <f t="shared" ca="1" si="586"/>
        <v>1</v>
      </c>
      <c r="L1203" s="10" t="str">
        <f t="shared" ca="1" si="587"/>
        <v/>
      </c>
      <c r="M1203" s="11" t="str">
        <f t="shared" ca="1" si="588"/>
        <v/>
      </c>
      <c r="N1203" s="11" t="str">
        <f t="shared" ca="1" si="589"/>
        <v/>
      </c>
      <c r="O1203" s="11" t="str">
        <f ca="1">IF(M1203="","",IFERROR(VLOOKUP(VALUE(M1203),'(辅)战斗时机表'!$A$4:$C$47,3,FALSE)&amp;IF(N1203="","","("&amp;N1203&amp;")"),"配置错误")&amp;IF(P1203="",""," 或 "))</f>
        <v/>
      </c>
      <c r="P1203" s="7" t="str">
        <f t="shared" ca="1" si="590"/>
        <v/>
      </c>
      <c r="Q1203" s="7">
        <v>3</v>
      </c>
      <c r="R1203" s="7">
        <f t="shared" ca="1" si="591"/>
        <v>1</v>
      </c>
      <c r="S1203" s="10" t="str">
        <f t="shared" ca="1" si="592"/>
        <v/>
      </c>
      <c r="T1203" s="11" t="str">
        <f t="shared" ca="1" si="593"/>
        <v/>
      </c>
      <c r="U1203" s="11" t="str">
        <f t="shared" ca="1" si="594"/>
        <v/>
      </c>
      <c r="V1203" s="11" t="str">
        <f ca="1">IF(T1203="","",IFERROR(VLOOKUP(VALUE(T1203),'(辅)战斗时机表'!$A$4:$C$47,3,FALSE)&amp;IF(U1203="","","("&amp;U1203&amp;")"),"配置错误")&amp;IF(W1203="",""," 或 "))</f>
        <v/>
      </c>
      <c r="W1203" s="7" t="str">
        <f t="shared" ca="1" si="595"/>
        <v/>
      </c>
      <c r="X1203" s="7">
        <v>4</v>
      </c>
      <c r="Y1203" s="7">
        <f t="shared" ca="1" si="596"/>
        <v>1</v>
      </c>
      <c r="Z1203" s="10" t="str">
        <f t="shared" ca="1" si="597"/>
        <v/>
      </c>
      <c r="AA1203" s="11" t="str">
        <f t="shared" ca="1" si="598"/>
        <v/>
      </c>
      <c r="AB1203" s="11" t="str">
        <f t="shared" ca="1" si="599"/>
        <v/>
      </c>
      <c r="AC1203" s="11" t="str">
        <f ca="1">IF(AA1203="","",IFERROR(VLOOKUP(VALUE(AA1203),'(辅)战斗时机表'!$A$4:$C$47,3,FALSE)&amp;IF(AB1203="","","("&amp;AB1203&amp;")"),"配置错误")&amp;IF(AD1203="",""," 或 "))</f>
        <v/>
      </c>
      <c r="AD1203" s="7" t="str">
        <f t="shared" ca="1" si="600"/>
        <v/>
      </c>
      <c r="AE1203" s="7">
        <v>5</v>
      </c>
      <c r="AF1203" s="7">
        <f t="shared" ca="1" si="601"/>
        <v>1</v>
      </c>
      <c r="AG1203" s="10" t="str">
        <f t="shared" ca="1" si="602"/>
        <v/>
      </c>
      <c r="AH1203" s="11" t="str">
        <f t="shared" ca="1" si="603"/>
        <v/>
      </c>
      <c r="AI1203" s="11" t="str">
        <f t="shared" ca="1" si="604"/>
        <v/>
      </c>
      <c r="AJ1203" s="11" t="str">
        <f ca="1">IF(AH1203="","",IFERROR(VLOOKUP(VALUE(AH1203),'(辅)战斗时机表'!$A$4:$C$47,3,FALSE)&amp;IF(AI1203="","","("&amp;AI1203&amp;")"),"配置错误")&amp;IF(AK1203="",""," 或 "))</f>
        <v/>
      </c>
    </row>
    <row r="1204" spans="1:36" x14ac:dyDescent="0.15">
      <c r="A1204" s="9" t="str">
        <f t="shared" ca="1" si="580"/>
        <v/>
      </c>
      <c r="B1204" s="7" t="str">
        <f ca="1">IF(OFFSET(Buff!R$6,ROW()-6,0)="","",OFFSET(Buff!R$6,ROW()-6,0))</f>
        <v/>
      </c>
      <c r="C1204" s="7">
        <v>1</v>
      </c>
      <c r="D1204" s="7">
        <f t="shared" ca="1" si="581"/>
        <v>1</v>
      </c>
      <c r="E1204" s="10" t="str">
        <f t="shared" ca="1" si="582"/>
        <v/>
      </c>
      <c r="F1204" s="11" t="str">
        <f t="shared" ca="1" si="583"/>
        <v/>
      </c>
      <c r="G1204" s="11" t="str">
        <f t="shared" ca="1" si="584"/>
        <v/>
      </c>
      <c r="H1204" s="11" t="str">
        <f ca="1">IF(F1204="","",IFERROR(VLOOKUP(VALUE(F1204),'(辅)战斗时机表'!$A$4:$C$47,3,FALSE)&amp;IF(G1204="","","("&amp;G1204&amp;")"),"配置错误")&amp;IF(I1204="",""," 或 "))</f>
        <v/>
      </c>
      <c r="I1204" s="7" t="str">
        <f t="shared" ca="1" si="585"/>
        <v/>
      </c>
      <c r="J1204" s="7">
        <v>2</v>
      </c>
      <c r="K1204" s="7">
        <f t="shared" ca="1" si="586"/>
        <v>1</v>
      </c>
      <c r="L1204" s="10" t="str">
        <f t="shared" ca="1" si="587"/>
        <v/>
      </c>
      <c r="M1204" s="11" t="str">
        <f t="shared" ca="1" si="588"/>
        <v/>
      </c>
      <c r="N1204" s="11" t="str">
        <f t="shared" ca="1" si="589"/>
        <v/>
      </c>
      <c r="O1204" s="11" t="str">
        <f ca="1">IF(M1204="","",IFERROR(VLOOKUP(VALUE(M1204),'(辅)战斗时机表'!$A$4:$C$47,3,FALSE)&amp;IF(N1204="","","("&amp;N1204&amp;")"),"配置错误")&amp;IF(P1204="",""," 或 "))</f>
        <v/>
      </c>
      <c r="P1204" s="7" t="str">
        <f t="shared" ca="1" si="590"/>
        <v/>
      </c>
      <c r="Q1204" s="7">
        <v>3</v>
      </c>
      <c r="R1204" s="7">
        <f t="shared" ca="1" si="591"/>
        <v>1</v>
      </c>
      <c r="S1204" s="10" t="str">
        <f t="shared" ca="1" si="592"/>
        <v/>
      </c>
      <c r="T1204" s="11" t="str">
        <f t="shared" ca="1" si="593"/>
        <v/>
      </c>
      <c r="U1204" s="11" t="str">
        <f t="shared" ca="1" si="594"/>
        <v/>
      </c>
      <c r="V1204" s="11" t="str">
        <f ca="1">IF(T1204="","",IFERROR(VLOOKUP(VALUE(T1204),'(辅)战斗时机表'!$A$4:$C$47,3,FALSE)&amp;IF(U1204="","","("&amp;U1204&amp;")"),"配置错误")&amp;IF(W1204="",""," 或 "))</f>
        <v/>
      </c>
      <c r="W1204" s="7" t="str">
        <f t="shared" ca="1" si="595"/>
        <v/>
      </c>
      <c r="X1204" s="7">
        <v>4</v>
      </c>
      <c r="Y1204" s="7">
        <f t="shared" ca="1" si="596"/>
        <v>1</v>
      </c>
      <c r="Z1204" s="10" t="str">
        <f t="shared" ca="1" si="597"/>
        <v/>
      </c>
      <c r="AA1204" s="11" t="str">
        <f t="shared" ca="1" si="598"/>
        <v/>
      </c>
      <c r="AB1204" s="11" t="str">
        <f t="shared" ca="1" si="599"/>
        <v/>
      </c>
      <c r="AC1204" s="11" t="str">
        <f ca="1">IF(AA1204="","",IFERROR(VLOOKUP(VALUE(AA1204),'(辅)战斗时机表'!$A$4:$C$47,3,FALSE)&amp;IF(AB1204="","","("&amp;AB1204&amp;")"),"配置错误")&amp;IF(AD1204="",""," 或 "))</f>
        <v/>
      </c>
      <c r="AD1204" s="7" t="str">
        <f t="shared" ca="1" si="600"/>
        <v/>
      </c>
      <c r="AE1204" s="7">
        <v>5</v>
      </c>
      <c r="AF1204" s="7">
        <f t="shared" ca="1" si="601"/>
        <v>1</v>
      </c>
      <c r="AG1204" s="10" t="str">
        <f t="shared" ca="1" si="602"/>
        <v/>
      </c>
      <c r="AH1204" s="11" t="str">
        <f t="shared" ca="1" si="603"/>
        <v/>
      </c>
      <c r="AI1204" s="11" t="str">
        <f t="shared" ca="1" si="604"/>
        <v/>
      </c>
      <c r="AJ1204" s="11" t="str">
        <f ca="1">IF(AH1204="","",IFERROR(VLOOKUP(VALUE(AH1204),'(辅)战斗时机表'!$A$4:$C$47,3,FALSE)&amp;IF(AI1204="","","("&amp;AI1204&amp;")"),"配置错误")&amp;IF(AK1204="",""," 或 "))</f>
        <v/>
      </c>
    </row>
    <row r="1205" spans="1:36" x14ac:dyDescent="0.15">
      <c r="A1205" s="9" t="str">
        <f t="shared" ca="1" si="580"/>
        <v/>
      </c>
      <c r="B1205" s="7" t="str">
        <f ca="1">IF(OFFSET(Buff!R$6,ROW()-6,0)="","",OFFSET(Buff!R$6,ROW()-6,0))</f>
        <v/>
      </c>
      <c r="C1205" s="7">
        <v>1</v>
      </c>
      <c r="D1205" s="7">
        <f t="shared" ca="1" si="581"/>
        <v>1</v>
      </c>
      <c r="E1205" s="10" t="str">
        <f t="shared" ca="1" si="582"/>
        <v/>
      </c>
      <c r="F1205" s="11" t="str">
        <f t="shared" ca="1" si="583"/>
        <v/>
      </c>
      <c r="G1205" s="11" t="str">
        <f t="shared" ca="1" si="584"/>
        <v/>
      </c>
      <c r="H1205" s="11" t="str">
        <f ca="1">IF(F1205="","",IFERROR(VLOOKUP(VALUE(F1205),'(辅)战斗时机表'!$A$4:$C$47,3,FALSE)&amp;IF(G1205="","","("&amp;G1205&amp;")"),"配置错误")&amp;IF(I1205="",""," 或 "))</f>
        <v/>
      </c>
      <c r="I1205" s="7" t="str">
        <f t="shared" ca="1" si="585"/>
        <v/>
      </c>
      <c r="J1205" s="7">
        <v>2</v>
      </c>
      <c r="K1205" s="7">
        <f t="shared" ca="1" si="586"/>
        <v>1</v>
      </c>
      <c r="L1205" s="10" t="str">
        <f t="shared" ca="1" si="587"/>
        <v/>
      </c>
      <c r="M1205" s="11" t="str">
        <f t="shared" ca="1" si="588"/>
        <v/>
      </c>
      <c r="N1205" s="11" t="str">
        <f t="shared" ca="1" si="589"/>
        <v/>
      </c>
      <c r="O1205" s="11" t="str">
        <f ca="1">IF(M1205="","",IFERROR(VLOOKUP(VALUE(M1205),'(辅)战斗时机表'!$A$4:$C$47,3,FALSE)&amp;IF(N1205="","","("&amp;N1205&amp;")"),"配置错误")&amp;IF(P1205="",""," 或 "))</f>
        <v/>
      </c>
      <c r="P1205" s="7" t="str">
        <f t="shared" ca="1" si="590"/>
        <v/>
      </c>
      <c r="Q1205" s="7">
        <v>3</v>
      </c>
      <c r="R1205" s="7">
        <f t="shared" ca="1" si="591"/>
        <v>1</v>
      </c>
      <c r="S1205" s="10" t="str">
        <f t="shared" ca="1" si="592"/>
        <v/>
      </c>
      <c r="T1205" s="11" t="str">
        <f t="shared" ca="1" si="593"/>
        <v/>
      </c>
      <c r="U1205" s="11" t="str">
        <f t="shared" ca="1" si="594"/>
        <v/>
      </c>
      <c r="V1205" s="11" t="str">
        <f ca="1">IF(T1205="","",IFERROR(VLOOKUP(VALUE(T1205),'(辅)战斗时机表'!$A$4:$C$47,3,FALSE)&amp;IF(U1205="","","("&amp;U1205&amp;")"),"配置错误")&amp;IF(W1205="",""," 或 "))</f>
        <v/>
      </c>
      <c r="W1205" s="7" t="str">
        <f t="shared" ca="1" si="595"/>
        <v/>
      </c>
      <c r="X1205" s="7">
        <v>4</v>
      </c>
      <c r="Y1205" s="7">
        <f t="shared" ca="1" si="596"/>
        <v>1</v>
      </c>
      <c r="Z1205" s="10" t="str">
        <f t="shared" ca="1" si="597"/>
        <v/>
      </c>
      <c r="AA1205" s="11" t="str">
        <f t="shared" ca="1" si="598"/>
        <v/>
      </c>
      <c r="AB1205" s="11" t="str">
        <f t="shared" ca="1" si="599"/>
        <v/>
      </c>
      <c r="AC1205" s="11" t="str">
        <f ca="1">IF(AA1205="","",IFERROR(VLOOKUP(VALUE(AA1205),'(辅)战斗时机表'!$A$4:$C$47,3,FALSE)&amp;IF(AB1205="","","("&amp;AB1205&amp;")"),"配置错误")&amp;IF(AD1205="",""," 或 "))</f>
        <v/>
      </c>
      <c r="AD1205" s="7" t="str">
        <f t="shared" ca="1" si="600"/>
        <v/>
      </c>
      <c r="AE1205" s="7">
        <v>5</v>
      </c>
      <c r="AF1205" s="7">
        <f t="shared" ca="1" si="601"/>
        <v>1</v>
      </c>
      <c r="AG1205" s="10" t="str">
        <f t="shared" ca="1" si="602"/>
        <v/>
      </c>
      <c r="AH1205" s="11" t="str">
        <f t="shared" ca="1" si="603"/>
        <v/>
      </c>
      <c r="AI1205" s="11" t="str">
        <f t="shared" ca="1" si="604"/>
        <v/>
      </c>
      <c r="AJ1205" s="11" t="str">
        <f ca="1">IF(AH1205="","",IFERROR(VLOOKUP(VALUE(AH1205),'(辅)战斗时机表'!$A$4:$C$47,3,FALSE)&amp;IF(AI1205="","","("&amp;AI1205&amp;")"),"配置错误")&amp;IF(AK1205="",""," 或 "))</f>
        <v/>
      </c>
    </row>
    <row r="1206" spans="1:36" x14ac:dyDescent="0.15">
      <c r="A1206" s="9" t="str">
        <f t="shared" ca="1" si="580"/>
        <v/>
      </c>
      <c r="B1206" s="7" t="str">
        <f ca="1">IF(OFFSET(Buff!R$6,ROW()-6,0)="","",OFFSET(Buff!R$6,ROW()-6,0))</f>
        <v/>
      </c>
      <c r="C1206" s="7">
        <v>1</v>
      </c>
      <c r="D1206" s="7">
        <f t="shared" ca="1" si="581"/>
        <v>1</v>
      </c>
      <c r="E1206" s="10" t="str">
        <f t="shared" ca="1" si="582"/>
        <v/>
      </c>
      <c r="F1206" s="11" t="str">
        <f t="shared" ca="1" si="583"/>
        <v/>
      </c>
      <c r="G1206" s="11" t="str">
        <f t="shared" ca="1" si="584"/>
        <v/>
      </c>
      <c r="H1206" s="11" t="str">
        <f ca="1">IF(F1206="","",IFERROR(VLOOKUP(VALUE(F1206),'(辅)战斗时机表'!$A$4:$C$47,3,FALSE)&amp;IF(G1206="","","("&amp;G1206&amp;")"),"配置错误")&amp;IF(I1206="",""," 或 "))</f>
        <v/>
      </c>
      <c r="I1206" s="7" t="str">
        <f t="shared" ca="1" si="585"/>
        <v/>
      </c>
      <c r="J1206" s="7">
        <v>2</v>
      </c>
      <c r="K1206" s="7">
        <f t="shared" ca="1" si="586"/>
        <v>1</v>
      </c>
      <c r="L1206" s="10" t="str">
        <f t="shared" ca="1" si="587"/>
        <v/>
      </c>
      <c r="M1206" s="11" t="str">
        <f t="shared" ca="1" si="588"/>
        <v/>
      </c>
      <c r="N1206" s="11" t="str">
        <f t="shared" ca="1" si="589"/>
        <v/>
      </c>
      <c r="O1206" s="11" t="str">
        <f ca="1">IF(M1206="","",IFERROR(VLOOKUP(VALUE(M1206),'(辅)战斗时机表'!$A$4:$C$47,3,FALSE)&amp;IF(N1206="","","("&amp;N1206&amp;")"),"配置错误")&amp;IF(P1206="",""," 或 "))</f>
        <v/>
      </c>
      <c r="P1206" s="7" t="str">
        <f t="shared" ca="1" si="590"/>
        <v/>
      </c>
      <c r="Q1206" s="7">
        <v>3</v>
      </c>
      <c r="R1206" s="7">
        <f t="shared" ca="1" si="591"/>
        <v>1</v>
      </c>
      <c r="S1206" s="10" t="str">
        <f t="shared" ca="1" si="592"/>
        <v/>
      </c>
      <c r="T1206" s="11" t="str">
        <f t="shared" ca="1" si="593"/>
        <v/>
      </c>
      <c r="U1206" s="11" t="str">
        <f t="shared" ca="1" si="594"/>
        <v/>
      </c>
      <c r="V1206" s="11" t="str">
        <f ca="1">IF(T1206="","",IFERROR(VLOOKUP(VALUE(T1206),'(辅)战斗时机表'!$A$4:$C$47,3,FALSE)&amp;IF(U1206="","","("&amp;U1206&amp;")"),"配置错误")&amp;IF(W1206="",""," 或 "))</f>
        <v/>
      </c>
      <c r="W1206" s="7" t="str">
        <f t="shared" ca="1" si="595"/>
        <v/>
      </c>
      <c r="X1206" s="7">
        <v>4</v>
      </c>
      <c r="Y1206" s="7">
        <f t="shared" ca="1" si="596"/>
        <v>1</v>
      </c>
      <c r="Z1206" s="10" t="str">
        <f t="shared" ca="1" si="597"/>
        <v/>
      </c>
      <c r="AA1206" s="11" t="str">
        <f t="shared" ca="1" si="598"/>
        <v/>
      </c>
      <c r="AB1206" s="11" t="str">
        <f t="shared" ca="1" si="599"/>
        <v/>
      </c>
      <c r="AC1206" s="11" t="str">
        <f ca="1">IF(AA1206="","",IFERROR(VLOOKUP(VALUE(AA1206),'(辅)战斗时机表'!$A$4:$C$47,3,FALSE)&amp;IF(AB1206="","","("&amp;AB1206&amp;")"),"配置错误")&amp;IF(AD1206="",""," 或 "))</f>
        <v/>
      </c>
      <c r="AD1206" s="7" t="str">
        <f t="shared" ca="1" si="600"/>
        <v/>
      </c>
      <c r="AE1206" s="7">
        <v>5</v>
      </c>
      <c r="AF1206" s="7">
        <f t="shared" ca="1" si="601"/>
        <v>1</v>
      </c>
      <c r="AG1206" s="10" t="str">
        <f t="shared" ca="1" si="602"/>
        <v/>
      </c>
      <c r="AH1206" s="11" t="str">
        <f t="shared" ca="1" si="603"/>
        <v/>
      </c>
      <c r="AI1206" s="11" t="str">
        <f t="shared" ca="1" si="604"/>
        <v/>
      </c>
      <c r="AJ1206" s="11" t="str">
        <f ca="1">IF(AH1206="","",IFERROR(VLOOKUP(VALUE(AH1206),'(辅)战斗时机表'!$A$4:$C$47,3,FALSE)&amp;IF(AI1206="","","("&amp;AI1206&amp;")"),"配置错误")&amp;IF(AK1206="",""," 或 "))</f>
        <v/>
      </c>
    </row>
    <row r="1207" spans="1:36" x14ac:dyDescent="0.15">
      <c r="A1207" s="9" t="str">
        <f t="shared" ca="1" si="580"/>
        <v/>
      </c>
      <c r="B1207" s="7" t="str">
        <f ca="1">IF(OFFSET(Buff!R$6,ROW()-6,0)="","",OFFSET(Buff!R$6,ROW()-6,0))</f>
        <v/>
      </c>
      <c r="C1207" s="7">
        <v>1</v>
      </c>
      <c r="D1207" s="7">
        <f t="shared" ca="1" si="581"/>
        <v>1</v>
      </c>
      <c r="E1207" s="10" t="str">
        <f t="shared" ca="1" si="582"/>
        <v/>
      </c>
      <c r="F1207" s="11" t="str">
        <f t="shared" ca="1" si="583"/>
        <v/>
      </c>
      <c r="G1207" s="11" t="str">
        <f t="shared" ca="1" si="584"/>
        <v/>
      </c>
      <c r="H1207" s="11" t="str">
        <f ca="1">IF(F1207="","",IFERROR(VLOOKUP(VALUE(F1207),'(辅)战斗时机表'!$A$4:$C$47,3,FALSE)&amp;IF(G1207="","","("&amp;G1207&amp;")"),"配置错误")&amp;IF(I1207="",""," 或 "))</f>
        <v/>
      </c>
      <c r="I1207" s="7" t="str">
        <f t="shared" ca="1" si="585"/>
        <v/>
      </c>
      <c r="J1207" s="7">
        <v>2</v>
      </c>
      <c r="K1207" s="7">
        <f t="shared" ca="1" si="586"/>
        <v>1</v>
      </c>
      <c r="L1207" s="10" t="str">
        <f t="shared" ca="1" si="587"/>
        <v/>
      </c>
      <c r="M1207" s="11" t="str">
        <f t="shared" ca="1" si="588"/>
        <v/>
      </c>
      <c r="N1207" s="11" t="str">
        <f t="shared" ca="1" si="589"/>
        <v/>
      </c>
      <c r="O1207" s="11" t="str">
        <f ca="1">IF(M1207="","",IFERROR(VLOOKUP(VALUE(M1207),'(辅)战斗时机表'!$A$4:$C$47,3,FALSE)&amp;IF(N1207="","","("&amp;N1207&amp;")"),"配置错误")&amp;IF(P1207="",""," 或 "))</f>
        <v/>
      </c>
      <c r="P1207" s="7" t="str">
        <f t="shared" ca="1" si="590"/>
        <v/>
      </c>
      <c r="Q1207" s="7">
        <v>3</v>
      </c>
      <c r="R1207" s="7">
        <f t="shared" ca="1" si="591"/>
        <v>1</v>
      </c>
      <c r="S1207" s="10" t="str">
        <f t="shared" ca="1" si="592"/>
        <v/>
      </c>
      <c r="T1207" s="11" t="str">
        <f t="shared" ca="1" si="593"/>
        <v/>
      </c>
      <c r="U1207" s="11" t="str">
        <f t="shared" ca="1" si="594"/>
        <v/>
      </c>
      <c r="V1207" s="11" t="str">
        <f ca="1">IF(T1207="","",IFERROR(VLOOKUP(VALUE(T1207),'(辅)战斗时机表'!$A$4:$C$47,3,FALSE)&amp;IF(U1207="","","("&amp;U1207&amp;")"),"配置错误")&amp;IF(W1207="",""," 或 "))</f>
        <v/>
      </c>
      <c r="W1207" s="7" t="str">
        <f t="shared" ca="1" si="595"/>
        <v/>
      </c>
      <c r="X1207" s="7">
        <v>4</v>
      </c>
      <c r="Y1207" s="7">
        <f t="shared" ca="1" si="596"/>
        <v>1</v>
      </c>
      <c r="Z1207" s="10" t="str">
        <f t="shared" ca="1" si="597"/>
        <v/>
      </c>
      <c r="AA1207" s="11" t="str">
        <f t="shared" ca="1" si="598"/>
        <v/>
      </c>
      <c r="AB1207" s="11" t="str">
        <f t="shared" ca="1" si="599"/>
        <v/>
      </c>
      <c r="AC1207" s="11" t="str">
        <f ca="1">IF(AA1207="","",IFERROR(VLOOKUP(VALUE(AA1207),'(辅)战斗时机表'!$A$4:$C$47,3,FALSE)&amp;IF(AB1207="","","("&amp;AB1207&amp;")"),"配置错误")&amp;IF(AD1207="",""," 或 "))</f>
        <v/>
      </c>
      <c r="AD1207" s="7" t="str">
        <f t="shared" ca="1" si="600"/>
        <v/>
      </c>
      <c r="AE1207" s="7">
        <v>5</v>
      </c>
      <c r="AF1207" s="7">
        <f t="shared" ca="1" si="601"/>
        <v>1</v>
      </c>
      <c r="AG1207" s="10" t="str">
        <f t="shared" ca="1" si="602"/>
        <v/>
      </c>
      <c r="AH1207" s="11" t="str">
        <f t="shared" ca="1" si="603"/>
        <v/>
      </c>
      <c r="AI1207" s="11" t="str">
        <f t="shared" ca="1" si="604"/>
        <v/>
      </c>
      <c r="AJ1207" s="11" t="str">
        <f ca="1">IF(AH1207="","",IFERROR(VLOOKUP(VALUE(AH1207),'(辅)战斗时机表'!$A$4:$C$47,3,FALSE)&amp;IF(AI1207="","","("&amp;AI1207&amp;")"),"配置错误")&amp;IF(AK1207="",""," 或 "))</f>
        <v/>
      </c>
    </row>
    <row r="1208" spans="1:36" x14ac:dyDescent="0.15">
      <c r="A1208" s="9" t="str">
        <f t="shared" ref="A1208:A1271" ca="1" si="605">H1208&amp;O1208&amp;V1208&amp;AC1208&amp;AJ1208</f>
        <v/>
      </c>
      <c r="B1208" s="7" t="str">
        <f ca="1">IF(OFFSET(Buff!R$6,ROW()-6,0)="","",OFFSET(Buff!R$6,ROW()-6,0))</f>
        <v/>
      </c>
      <c r="C1208" s="7">
        <v>1</v>
      </c>
      <c r="D1208" s="7">
        <f t="shared" ref="D1208:D1271" ca="1" si="606">IFERROR(FIND("|",B1208,1),LEN(B1208)+1)</f>
        <v>1</v>
      </c>
      <c r="E1208" s="10" t="str">
        <f t="shared" ref="E1208:E1271" ca="1" si="607">MID(B1208,1,(D1208-1))</f>
        <v/>
      </c>
      <c r="F1208" s="11" t="str">
        <f t="shared" ref="F1208:F1271" ca="1" si="608">IFERROR(LEFT(E1208,IFERROR(FIND(";",E1208)-1,LEN(E1208))),"")</f>
        <v/>
      </c>
      <c r="G1208" s="11" t="str">
        <f t="shared" ref="G1208:G1271" ca="1" si="609">RIGHT(E1208,LEN(E1208)-LEN(F1208)-0)</f>
        <v/>
      </c>
      <c r="H1208" s="11" t="str">
        <f ca="1">IF(F1208="","",IFERROR(VLOOKUP(VALUE(F1208),'(辅)战斗时机表'!$A$4:$C$47,3,FALSE)&amp;IF(G1208="","","("&amp;G1208&amp;")"),"配置错误")&amp;IF(I1208="",""," 或 "))</f>
        <v/>
      </c>
      <c r="I1208" s="7" t="str">
        <f t="shared" ref="I1208:I1271" ca="1" si="610">IFERROR(MID(B1208,D1208+1,LEN(B1208)-D1208),"")</f>
        <v/>
      </c>
      <c r="J1208" s="7">
        <v>2</v>
      </c>
      <c r="K1208" s="7">
        <f t="shared" ref="K1208:K1271" ca="1" si="611">IFERROR(FIND("|",I1208,1),LEN(I1208)+1)</f>
        <v>1</v>
      </c>
      <c r="L1208" s="10" t="str">
        <f t="shared" ref="L1208:L1271" ca="1" si="612">MID(I1208,1,(K1208-1))</f>
        <v/>
      </c>
      <c r="M1208" s="11" t="str">
        <f t="shared" ref="M1208:M1271" ca="1" si="613">IFERROR(LEFT(L1208,IFERROR(FIND(";",L1208)-1,LEN(L1208))),"")</f>
        <v/>
      </c>
      <c r="N1208" s="11" t="str">
        <f t="shared" ref="N1208:N1271" ca="1" si="614">RIGHT(L1208,LEN(L1208)-LEN(M1208)-0)</f>
        <v/>
      </c>
      <c r="O1208" s="11" t="str">
        <f ca="1">IF(M1208="","",IFERROR(VLOOKUP(VALUE(M1208),'(辅)战斗时机表'!$A$4:$C$47,3,FALSE)&amp;IF(N1208="","","("&amp;N1208&amp;")"),"配置错误")&amp;IF(P1208="",""," 或 "))</f>
        <v/>
      </c>
      <c r="P1208" s="7" t="str">
        <f t="shared" ref="P1208:P1271" ca="1" si="615">IFERROR(MID(I1208,K1208+1,LEN(I1208)-K1208),"")</f>
        <v/>
      </c>
      <c r="Q1208" s="7">
        <v>3</v>
      </c>
      <c r="R1208" s="7">
        <f t="shared" ref="R1208:R1271" ca="1" si="616">IFERROR(FIND("|",P1208,1),LEN(P1208)+1)</f>
        <v>1</v>
      </c>
      <c r="S1208" s="10" t="str">
        <f t="shared" ref="S1208:S1271" ca="1" si="617">MID(P1208,1,(R1208-1))</f>
        <v/>
      </c>
      <c r="T1208" s="11" t="str">
        <f t="shared" ref="T1208:T1271" ca="1" si="618">IFERROR(LEFT(S1208,IFERROR(FIND(";",S1208)-1,LEN(S1208))),"")</f>
        <v/>
      </c>
      <c r="U1208" s="11" t="str">
        <f t="shared" ref="U1208:U1271" ca="1" si="619">RIGHT(S1208,LEN(S1208)-LEN(T1208)-0)</f>
        <v/>
      </c>
      <c r="V1208" s="11" t="str">
        <f ca="1">IF(T1208="","",IFERROR(VLOOKUP(VALUE(T1208),'(辅)战斗时机表'!$A$4:$C$47,3,FALSE)&amp;IF(U1208="","","("&amp;U1208&amp;")"),"配置错误")&amp;IF(W1208="",""," 或 "))</f>
        <v/>
      </c>
      <c r="W1208" s="7" t="str">
        <f t="shared" ref="W1208:W1271" ca="1" si="620">IFERROR(MID(P1208,R1208+1,LEN(P1208)-R1208),"")</f>
        <v/>
      </c>
      <c r="X1208" s="7">
        <v>4</v>
      </c>
      <c r="Y1208" s="7">
        <f t="shared" ref="Y1208:Y1271" ca="1" si="621">IFERROR(FIND("|",W1208,1),LEN(W1208)+1)</f>
        <v>1</v>
      </c>
      <c r="Z1208" s="10" t="str">
        <f t="shared" ref="Z1208:Z1271" ca="1" si="622">MID(W1208,1,(Y1208-1))</f>
        <v/>
      </c>
      <c r="AA1208" s="11" t="str">
        <f t="shared" ref="AA1208:AA1271" ca="1" si="623">IFERROR(LEFT(Z1208,IFERROR(FIND(";",Z1208)-1,LEN(Z1208))),"")</f>
        <v/>
      </c>
      <c r="AB1208" s="11" t="str">
        <f t="shared" ref="AB1208:AB1271" ca="1" si="624">RIGHT(Z1208,LEN(Z1208)-LEN(AA1208)-0)</f>
        <v/>
      </c>
      <c r="AC1208" s="11" t="str">
        <f ca="1">IF(AA1208="","",IFERROR(VLOOKUP(VALUE(AA1208),'(辅)战斗时机表'!$A$4:$C$47,3,FALSE)&amp;IF(AB1208="","","("&amp;AB1208&amp;")"),"配置错误")&amp;IF(AD1208="",""," 或 "))</f>
        <v/>
      </c>
      <c r="AD1208" s="7" t="str">
        <f t="shared" ref="AD1208:AD1271" ca="1" si="625">IFERROR(MID(W1208,Y1208+1,LEN(W1208)-Y1208),"")</f>
        <v/>
      </c>
      <c r="AE1208" s="7">
        <v>5</v>
      </c>
      <c r="AF1208" s="7">
        <f t="shared" ref="AF1208:AF1271" ca="1" si="626">IFERROR(FIND("|",AD1208,1),LEN(AD1208)+1)</f>
        <v>1</v>
      </c>
      <c r="AG1208" s="10" t="str">
        <f t="shared" ref="AG1208:AG1271" ca="1" si="627">MID(AD1208,1,(AF1208-1))</f>
        <v/>
      </c>
      <c r="AH1208" s="11" t="str">
        <f t="shared" ref="AH1208:AH1271" ca="1" si="628">IFERROR(LEFT(AG1208,IFERROR(FIND(";",AG1208)-1,LEN(AG1208))),"")</f>
        <v/>
      </c>
      <c r="AI1208" s="11" t="str">
        <f t="shared" ref="AI1208:AI1271" ca="1" si="629">RIGHT(AG1208,LEN(AG1208)-LEN(AH1208)-0)</f>
        <v/>
      </c>
      <c r="AJ1208" s="11" t="str">
        <f ca="1">IF(AH1208="","",IFERROR(VLOOKUP(VALUE(AH1208),'(辅)战斗时机表'!$A$4:$C$47,3,FALSE)&amp;IF(AI1208="","","("&amp;AI1208&amp;")"),"配置错误")&amp;IF(AK1208="",""," 或 "))</f>
        <v/>
      </c>
    </row>
    <row r="1209" spans="1:36" x14ac:dyDescent="0.15">
      <c r="A1209" s="9" t="str">
        <f t="shared" ca="1" si="605"/>
        <v/>
      </c>
      <c r="B1209" s="7" t="str">
        <f ca="1">IF(OFFSET(Buff!R$6,ROW()-6,0)="","",OFFSET(Buff!R$6,ROW()-6,0))</f>
        <v/>
      </c>
      <c r="C1209" s="7">
        <v>1</v>
      </c>
      <c r="D1209" s="7">
        <f t="shared" ca="1" si="606"/>
        <v>1</v>
      </c>
      <c r="E1209" s="10" t="str">
        <f t="shared" ca="1" si="607"/>
        <v/>
      </c>
      <c r="F1209" s="11" t="str">
        <f t="shared" ca="1" si="608"/>
        <v/>
      </c>
      <c r="G1209" s="11" t="str">
        <f t="shared" ca="1" si="609"/>
        <v/>
      </c>
      <c r="H1209" s="11" t="str">
        <f ca="1">IF(F1209="","",IFERROR(VLOOKUP(VALUE(F1209),'(辅)战斗时机表'!$A$4:$C$47,3,FALSE)&amp;IF(G1209="","","("&amp;G1209&amp;")"),"配置错误")&amp;IF(I1209="",""," 或 "))</f>
        <v/>
      </c>
      <c r="I1209" s="7" t="str">
        <f t="shared" ca="1" si="610"/>
        <v/>
      </c>
      <c r="J1209" s="7">
        <v>2</v>
      </c>
      <c r="K1209" s="7">
        <f t="shared" ca="1" si="611"/>
        <v>1</v>
      </c>
      <c r="L1209" s="10" t="str">
        <f t="shared" ca="1" si="612"/>
        <v/>
      </c>
      <c r="M1209" s="11" t="str">
        <f t="shared" ca="1" si="613"/>
        <v/>
      </c>
      <c r="N1209" s="11" t="str">
        <f t="shared" ca="1" si="614"/>
        <v/>
      </c>
      <c r="O1209" s="11" t="str">
        <f ca="1">IF(M1209="","",IFERROR(VLOOKUP(VALUE(M1209),'(辅)战斗时机表'!$A$4:$C$47,3,FALSE)&amp;IF(N1209="","","("&amp;N1209&amp;")"),"配置错误")&amp;IF(P1209="",""," 或 "))</f>
        <v/>
      </c>
      <c r="P1209" s="7" t="str">
        <f t="shared" ca="1" si="615"/>
        <v/>
      </c>
      <c r="Q1209" s="7">
        <v>3</v>
      </c>
      <c r="R1209" s="7">
        <f t="shared" ca="1" si="616"/>
        <v>1</v>
      </c>
      <c r="S1209" s="10" t="str">
        <f t="shared" ca="1" si="617"/>
        <v/>
      </c>
      <c r="T1209" s="11" t="str">
        <f t="shared" ca="1" si="618"/>
        <v/>
      </c>
      <c r="U1209" s="11" t="str">
        <f t="shared" ca="1" si="619"/>
        <v/>
      </c>
      <c r="V1209" s="11" t="str">
        <f ca="1">IF(T1209="","",IFERROR(VLOOKUP(VALUE(T1209),'(辅)战斗时机表'!$A$4:$C$47,3,FALSE)&amp;IF(U1209="","","("&amp;U1209&amp;")"),"配置错误")&amp;IF(W1209="",""," 或 "))</f>
        <v/>
      </c>
      <c r="W1209" s="7" t="str">
        <f t="shared" ca="1" si="620"/>
        <v/>
      </c>
      <c r="X1209" s="7">
        <v>4</v>
      </c>
      <c r="Y1209" s="7">
        <f t="shared" ca="1" si="621"/>
        <v>1</v>
      </c>
      <c r="Z1209" s="10" t="str">
        <f t="shared" ca="1" si="622"/>
        <v/>
      </c>
      <c r="AA1209" s="11" t="str">
        <f t="shared" ca="1" si="623"/>
        <v/>
      </c>
      <c r="AB1209" s="11" t="str">
        <f t="shared" ca="1" si="624"/>
        <v/>
      </c>
      <c r="AC1209" s="11" t="str">
        <f ca="1">IF(AA1209="","",IFERROR(VLOOKUP(VALUE(AA1209),'(辅)战斗时机表'!$A$4:$C$47,3,FALSE)&amp;IF(AB1209="","","("&amp;AB1209&amp;")"),"配置错误")&amp;IF(AD1209="",""," 或 "))</f>
        <v/>
      </c>
      <c r="AD1209" s="7" t="str">
        <f t="shared" ca="1" si="625"/>
        <v/>
      </c>
      <c r="AE1209" s="7">
        <v>5</v>
      </c>
      <c r="AF1209" s="7">
        <f t="shared" ca="1" si="626"/>
        <v>1</v>
      </c>
      <c r="AG1209" s="10" t="str">
        <f t="shared" ca="1" si="627"/>
        <v/>
      </c>
      <c r="AH1209" s="11" t="str">
        <f t="shared" ca="1" si="628"/>
        <v/>
      </c>
      <c r="AI1209" s="11" t="str">
        <f t="shared" ca="1" si="629"/>
        <v/>
      </c>
      <c r="AJ1209" s="11" t="str">
        <f ca="1">IF(AH1209="","",IFERROR(VLOOKUP(VALUE(AH1209),'(辅)战斗时机表'!$A$4:$C$47,3,FALSE)&amp;IF(AI1209="","","("&amp;AI1209&amp;")"),"配置错误")&amp;IF(AK1209="",""," 或 "))</f>
        <v/>
      </c>
    </row>
    <row r="1210" spans="1:36" x14ac:dyDescent="0.15">
      <c r="A1210" s="9" t="str">
        <f t="shared" ca="1" si="605"/>
        <v/>
      </c>
      <c r="B1210" s="7" t="str">
        <f ca="1">IF(OFFSET(Buff!R$6,ROW()-6,0)="","",OFFSET(Buff!R$6,ROW()-6,0))</f>
        <v/>
      </c>
      <c r="C1210" s="7">
        <v>1</v>
      </c>
      <c r="D1210" s="7">
        <f t="shared" ca="1" si="606"/>
        <v>1</v>
      </c>
      <c r="E1210" s="10" t="str">
        <f t="shared" ca="1" si="607"/>
        <v/>
      </c>
      <c r="F1210" s="11" t="str">
        <f t="shared" ca="1" si="608"/>
        <v/>
      </c>
      <c r="G1210" s="11" t="str">
        <f t="shared" ca="1" si="609"/>
        <v/>
      </c>
      <c r="H1210" s="11" t="str">
        <f ca="1">IF(F1210="","",IFERROR(VLOOKUP(VALUE(F1210),'(辅)战斗时机表'!$A$4:$C$47,3,FALSE)&amp;IF(G1210="","","("&amp;G1210&amp;")"),"配置错误")&amp;IF(I1210="",""," 或 "))</f>
        <v/>
      </c>
      <c r="I1210" s="7" t="str">
        <f t="shared" ca="1" si="610"/>
        <v/>
      </c>
      <c r="J1210" s="7">
        <v>2</v>
      </c>
      <c r="K1210" s="7">
        <f t="shared" ca="1" si="611"/>
        <v>1</v>
      </c>
      <c r="L1210" s="10" t="str">
        <f t="shared" ca="1" si="612"/>
        <v/>
      </c>
      <c r="M1210" s="11" t="str">
        <f t="shared" ca="1" si="613"/>
        <v/>
      </c>
      <c r="N1210" s="11" t="str">
        <f t="shared" ca="1" si="614"/>
        <v/>
      </c>
      <c r="O1210" s="11" t="str">
        <f ca="1">IF(M1210="","",IFERROR(VLOOKUP(VALUE(M1210),'(辅)战斗时机表'!$A$4:$C$47,3,FALSE)&amp;IF(N1210="","","("&amp;N1210&amp;")"),"配置错误")&amp;IF(P1210="",""," 或 "))</f>
        <v/>
      </c>
      <c r="P1210" s="7" t="str">
        <f t="shared" ca="1" si="615"/>
        <v/>
      </c>
      <c r="Q1210" s="7">
        <v>3</v>
      </c>
      <c r="R1210" s="7">
        <f t="shared" ca="1" si="616"/>
        <v>1</v>
      </c>
      <c r="S1210" s="10" t="str">
        <f t="shared" ca="1" si="617"/>
        <v/>
      </c>
      <c r="T1210" s="11" t="str">
        <f t="shared" ca="1" si="618"/>
        <v/>
      </c>
      <c r="U1210" s="11" t="str">
        <f t="shared" ca="1" si="619"/>
        <v/>
      </c>
      <c r="V1210" s="11" t="str">
        <f ca="1">IF(T1210="","",IFERROR(VLOOKUP(VALUE(T1210),'(辅)战斗时机表'!$A$4:$C$47,3,FALSE)&amp;IF(U1210="","","("&amp;U1210&amp;")"),"配置错误")&amp;IF(W1210="",""," 或 "))</f>
        <v/>
      </c>
      <c r="W1210" s="7" t="str">
        <f t="shared" ca="1" si="620"/>
        <v/>
      </c>
      <c r="X1210" s="7">
        <v>4</v>
      </c>
      <c r="Y1210" s="7">
        <f t="shared" ca="1" si="621"/>
        <v>1</v>
      </c>
      <c r="Z1210" s="10" t="str">
        <f t="shared" ca="1" si="622"/>
        <v/>
      </c>
      <c r="AA1210" s="11" t="str">
        <f t="shared" ca="1" si="623"/>
        <v/>
      </c>
      <c r="AB1210" s="11" t="str">
        <f t="shared" ca="1" si="624"/>
        <v/>
      </c>
      <c r="AC1210" s="11" t="str">
        <f ca="1">IF(AA1210="","",IFERROR(VLOOKUP(VALUE(AA1210),'(辅)战斗时机表'!$A$4:$C$47,3,FALSE)&amp;IF(AB1210="","","("&amp;AB1210&amp;")"),"配置错误")&amp;IF(AD1210="",""," 或 "))</f>
        <v/>
      </c>
      <c r="AD1210" s="7" t="str">
        <f t="shared" ca="1" si="625"/>
        <v/>
      </c>
      <c r="AE1210" s="7">
        <v>5</v>
      </c>
      <c r="AF1210" s="7">
        <f t="shared" ca="1" si="626"/>
        <v>1</v>
      </c>
      <c r="AG1210" s="10" t="str">
        <f t="shared" ca="1" si="627"/>
        <v/>
      </c>
      <c r="AH1210" s="11" t="str">
        <f t="shared" ca="1" si="628"/>
        <v/>
      </c>
      <c r="AI1210" s="11" t="str">
        <f t="shared" ca="1" si="629"/>
        <v/>
      </c>
      <c r="AJ1210" s="11" t="str">
        <f ca="1">IF(AH1210="","",IFERROR(VLOOKUP(VALUE(AH1210),'(辅)战斗时机表'!$A$4:$C$47,3,FALSE)&amp;IF(AI1210="","","("&amp;AI1210&amp;")"),"配置错误")&amp;IF(AK1210="",""," 或 "))</f>
        <v/>
      </c>
    </row>
    <row r="1211" spans="1:36" x14ac:dyDescent="0.15">
      <c r="A1211" s="9" t="str">
        <f t="shared" ca="1" si="605"/>
        <v/>
      </c>
      <c r="B1211" s="7" t="str">
        <f ca="1">IF(OFFSET(Buff!R$6,ROW()-6,0)="","",OFFSET(Buff!R$6,ROW()-6,0))</f>
        <v/>
      </c>
      <c r="C1211" s="7">
        <v>1</v>
      </c>
      <c r="D1211" s="7">
        <f t="shared" ca="1" si="606"/>
        <v>1</v>
      </c>
      <c r="E1211" s="10" t="str">
        <f t="shared" ca="1" si="607"/>
        <v/>
      </c>
      <c r="F1211" s="11" t="str">
        <f t="shared" ca="1" si="608"/>
        <v/>
      </c>
      <c r="G1211" s="11" t="str">
        <f t="shared" ca="1" si="609"/>
        <v/>
      </c>
      <c r="H1211" s="11" t="str">
        <f ca="1">IF(F1211="","",IFERROR(VLOOKUP(VALUE(F1211),'(辅)战斗时机表'!$A$4:$C$47,3,FALSE)&amp;IF(G1211="","","("&amp;G1211&amp;")"),"配置错误")&amp;IF(I1211="",""," 或 "))</f>
        <v/>
      </c>
      <c r="I1211" s="7" t="str">
        <f t="shared" ca="1" si="610"/>
        <v/>
      </c>
      <c r="J1211" s="7">
        <v>2</v>
      </c>
      <c r="K1211" s="7">
        <f t="shared" ca="1" si="611"/>
        <v>1</v>
      </c>
      <c r="L1211" s="10" t="str">
        <f t="shared" ca="1" si="612"/>
        <v/>
      </c>
      <c r="M1211" s="11" t="str">
        <f t="shared" ca="1" si="613"/>
        <v/>
      </c>
      <c r="N1211" s="11" t="str">
        <f t="shared" ca="1" si="614"/>
        <v/>
      </c>
      <c r="O1211" s="11" t="str">
        <f ca="1">IF(M1211="","",IFERROR(VLOOKUP(VALUE(M1211),'(辅)战斗时机表'!$A$4:$C$47,3,FALSE)&amp;IF(N1211="","","("&amp;N1211&amp;")"),"配置错误")&amp;IF(P1211="",""," 或 "))</f>
        <v/>
      </c>
      <c r="P1211" s="7" t="str">
        <f t="shared" ca="1" si="615"/>
        <v/>
      </c>
      <c r="Q1211" s="7">
        <v>3</v>
      </c>
      <c r="R1211" s="7">
        <f t="shared" ca="1" si="616"/>
        <v>1</v>
      </c>
      <c r="S1211" s="10" t="str">
        <f t="shared" ca="1" si="617"/>
        <v/>
      </c>
      <c r="T1211" s="11" t="str">
        <f t="shared" ca="1" si="618"/>
        <v/>
      </c>
      <c r="U1211" s="11" t="str">
        <f t="shared" ca="1" si="619"/>
        <v/>
      </c>
      <c r="V1211" s="11" t="str">
        <f ca="1">IF(T1211="","",IFERROR(VLOOKUP(VALUE(T1211),'(辅)战斗时机表'!$A$4:$C$47,3,FALSE)&amp;IF(U1211="","","("&amp;U1211&amp;")"),"配置错误")&amp;IF(W1211="",""," 或 "))</f>
        <v/>
      </c>
      <c r="W1211" s="7" t="str">
        <f t="shared" ca="1" si="620"/>
        <v/>
      </c>
      <c r="X1211" s="7">
        <v>4</v>
      </c>
      <c r="Y1211" s="7">
        <f t="shared" ca="1" si="621"/>
        <v>1</v>
      </c>
      <c r="Z1211" s="10" t="str">
        <f t="shared" ca="1" si="622"/>
        <v/>
      </c>
      <c r="AA1211" s="11" t="str">
        <f t="shared" ca="1" si="623"/>
        <v/>
      </c>
      <c r="AB1211" s="11" t="str">
        <f t="shared" ca="1" si="624"/>
        <v/>
      </c>
      <c r="AC1211" s="11" t="str">
        <f ca="1">IF(AA1211="","",IFERROR(VLOOKUP(VALUE(AA1211),'(辅)战斗时机表'!$A$4:$C$47,3,FALSE)&amp;IF(AB1211="","","("&amp;AB1211&amp;")"),"配置错误")&amp;IF(AD1211="",""," 或 "))</f>
        <v/>
      </c>
      <c r="AD1211" s="7" t="str">
        <f t="shared" ca="1" si="625"/>
        <v/>
      </c>
      <c r="AE1211" s="7">
        <v>5</v>
      </c>
      <c r="AF1211" s="7">
        <f t="shared" ca="1" si="626"/>
        <v>1</v>
      </c>
      <c r="AG1211" s="10" t="str">
        <f t="shared" ca="1" si="627"/>
        <v/>
      </c>
      <c r="AH1211" s="11" t="str">
        <f t="shared" ca="1" si="628"/>
        <v/>
      </c>
      <c r="AI1211" s="11" t="str">
        <f t="shared" ca="1" si="629"/>
        <v/>
      </c>
      <c r="AJ1211" s="11" t="str">
        <f ca="1">IF(AH1211="","",IFERROR(VLOOKUP(VALUE(AH1211),'(辅)战斗时机表'!$A$4:$C$47,3,FALSE)&amp;IF(AI1211="","","("&amp;AI1211&amp;")"),"配置错误")&amp;IF(AK1211="",""," 或 "))</f>
        <v/>
      </c>
    </row>
    <row r="1212" spans="1:36" x14ac:dyDescent="0.15">
      <c r="A1212" s="9" t="str">
        <f t="shared" ca="1" si="605"/>
        <v/>
      </c>
      <c r="B1212" s="7" t="str">
        <f ca="1">IF(OFFSET(Buff!R$6,ROW()-6,0)="","",OFFSET(Buff!R$6,ROW()-6,0))</f>
        <v/>
      </c>
      <c r="C1212" s="7">
        <v>1</v>
      </c>
      <c r="D1212" s="7">
        <f t="shared" ca="1" si="606"/>
        <v>1</v>
      </c>
      <c r="E1212" s="10" t="str">
        <f t="shared" ca="1" si="607"/>
        <v/>
      </c>
      <c r="F1212" s="11" t="str">
        <f t="shared" ca="1" si="608"/>
        <v/>
      </c>
      <c r="G1212" s="11" t="str">
        <f t="shared" ca="1" si="609"/>
        <v/>
      </c>
      <c r="H1212" s="11" t="str">
        <f ca="1">IF(F1212="","",IFERROR(VLOOKUP(VALUE(F1212),'(辅)战斗时机表'!$A$4:$C$47,3,FALSE)&amp;IF(G1212="","","("&amp;G1212&amp;")"),"配置错误")&amp;IF(I1212="",""," 或 "))</f>
        <v/>
      </c>
      <c r="I1212" s="7" t="str">
        <f t="shared" ca="1" si="610"/>
        <v/>
      </c>
      <c r="J1212" s="7">
        <v>2</v>
      </c>
      <c r="K1212" s="7">
        <f t="shared" ca="1" si="611"/>
        <v>1</v>
      </c>
      <c r="L1212" s="10" t="str">
        <f t="shared" ca="1" si="612"/>
        <v/>
      </c>
      <c r="M1212" s="11" t="str">
        <f t="shared" ca="1" si="613"/>
        <v/>
      </c>
      <c r="N1212" s="11" t="str">
        <f t="shared" ca="1" si="614"/>
        <v/>
      </c>
      <c r="O1212" s="11" t="str">
        <f ca="1">IF(M1212="","",IFERROR(VLOOKUP(VALUE(M1212),'(辅)战斗时机表'!$A$4:$C$47,3,FALSE)&amp;IF(N1212="","","("&amp;N1212&amp;")"),"配置错误")&amp;IF(P1212="",""," 或 "))</f>
        <v/>
      </c>
      <c r="P1212" s="7" t="str">
        <f t="shared" ca="1" si="615"/>
        <v/>
      </c>
      <c r="Q1212" s="7">
        <v>3</v>
      </c>
      <c r="R1212" s="7">
        <f t="shared" ca="1" si="616"/>
        <v>1</v>
      </c>
      <c r="S1212" s="10" t="str">
        <f t="shared" ca="1" si="617"/>
        <v/>
      </c>
      <c r="T1212" s="11" t="str">
        <f t="shared" ca="1" si="618"/>
        <v/>
      </c>
      <c r="U1212" s="11" t="str">
        <f t="shared" ca="1" si="619"/>
        <v/>
      </c>
      <c r="V1212" s="11" t="str">
        <f ca="1">IF(T1212="","",IFERROR(VLOOKUP(VALUE(T1212),'(辅)战斗时机表'!$A$4:$C$47,3,FALSE)&amp;IF(U1212="","","("&amp;U1212&amp;")"),"配置错误")&amp;IF(W1212="",""," 或 "))</f>
        <v/>
      </c>
      <c r="W1212" s="7" t="str">
        <f t="shared" ca="1" si="620"/>
        <v/>
      </c>
      <c r="X1212" s="7">
        <v>4</v>
      </c>
      <c r="Y1212" s="7">
        <f t="shared" ca="1" si="621"/>
        <v>1</v>
      </c>
      <c r="Z1212" s="10" t="str">
        <f t="shared" ca="1" si="622"/>
        <v/>
      </c>
      <c r="AA1212" s="11" t="str">
        <f t="shared" ca="1" si="623"/>
        <v/>
      </c>
      <c r="AB1212" s="11" t="str">
        <f t="shared" ca="1" si="624"/>
        <v/>
      </c>
      <c r="AC1212" s="11" t="str">
        <f ca="1">IF(AA1212="","",IFERROR(VLOOKUP(VALUE(AA1212),'(辅)战斗时机表'!$A$4:$C$47,3,FALSE)&amp;IF(AB1212="","","("&amp;AB1212&amp;")"),"配置错误")&amp;IF(AD1212="",""," 或 "))</f>
        <v/>
      </c>
      <c r="AD1212" s="7" t="str">
        <f t="shared" ca="1" si="625"/>
        <v/>
      </c>
      <c r="AE1212" s="7">
        <v>5</v>
      </c>
      <c r="AF1212" s="7">
        <f t="shared" ca="1" si="626"/>
        <v>1</v>
      </c>
      <c r="AG1212" s="10" t="str">
        <f t="shared" ca="1" si="627"/>
        <v/>
      </c>
      <c r="AH1212" s="11" t="str">
        <f t="shared" ca="1" si="628"/>
        <v/>
      </c>
      <c r="AI1212" s="11" t="str">
        <f t="shared" ca="1" si="629"/>
        <v/>
      </c>
      <c r="AJ1212" s="11" t="str">
        <f ca="1">IF(AH1212="","",IFERROR(VLOOKUP(VALUE(AH1212),'(辅)战斗时机表'!$A$4:$C$47,3,FALSE)&amp;IF(AI1212="","","("&amp;AI1212&amp;")"),"配置错误")&amp;IF(AK1212="",""," 或 "))</f>
        <v/>
      </c>
    </row>
    <row r="1213" spans="1:36" x14ac:dyDescent="0.15">
      <c r="A1213" s="9" t="str">
        <f t="shared" ca="1" si="605"/>
        <v/>
      </c>
      <c r="B1213" s="7" t="str">
        <f ca="1">IF(OFFSET(Buff!R$6,ROW()-6,0)="","",OFFSET(Buff!R$6,ROW()-6,0))</f>
        <v/>
      </c>
      <c r="C1213" s="7">
        <v>1</v>
      </c>
      <c r="D1213" s="7">
        <f t="shared" ca="1" si="606"/>
        <v>1</v>
      </c>
      <c r="E1213" s="10" t="str">
        <f t="shared" ca="1" si="607"/>
        <v/>
      </c>
      <c r="F1213" s="11" t="str">
        <f t="shared" ca="1" si="608"/>
        <v/>
      </c>
      <c r="G1213" s="11" t="str">
        <f t="shared" ca="1" si="609"/>
        <v/>
      </c>
      <c r="H1213" s="11" t="str">
        <f ca="1">IF(F1213="","",IFERROR(VLOOKUP(VALUE(F1213),'(辅)战斗时机表'!$A$4:$C$47,3,FALSE)&amp;IF(G1213="","","("&amp;G1213&amp;")"),"配置错误")&amp;IF(I1213="",""," 或 "))</f>
        <v/>
      </c>
      <c r="I1213" s="7" t="str">
        <f t="shared" ca="1" si="610"/>
        <v/>
      </c>
      <c r="J1213" s="7">
        <v>2</v>
      </c>
      <c r="K1213" s="7">
        <f t="shared" ca="1" si="611"/>
        <v>1</v>
      </c>
      <c r="L1213" s="10" t="str">
        <f t="shared" ca="1" si="612"/>
        <v/>
      </c>
      <c r="M1213" s="11" t="str">
        <f t="shared" ca="1" si="613"/>
        <v/>
      </c>
      <c r="N1213" s="11" t="str">
        <f t="shared" ca="1" si="614"/>
        <v/>
      </c>
      <c r="O1213" s="11" t="str">
        <f ca="1">IF(M1213="","",IFERROR(VLOOKUP(VALUE(M1213),'(辅)战斗时机表'!$A$4:$C$47,3,FALSE)&amp;IF(N1213="","","("&amp;N1213&amp;")"),"配置错误")&amp;IF(P1213="",""," 或 "))</f>
        <v/>
      </c>
      <c r="P1213" s="7" t="str">
        <f t="shared" ca="1" si="615"/>
        <v/>
      </c>
      <c r="Q1213" s="7">
        <v>3</v>
      </c>
      <c r="R1213" s="7">
        <f t="shared" ca="1" si="616"/>
        <v>1</v>
      </c>
      <c r="S1213" s="10" t="str">
        <f t="shared" ca="1" si="617"/>
        <v/>
      </c>
      <c r="T1213" s="11" t="str">
        <f t="shared" ca="1" si="618"/>
        <v/>
      </c>
      <c r="U1213" s="11" t="str">
        <f t="shared" ca="1" si="619"/>
        <v/>
      </c>
      <c r="V1213" s="11" t="str">
        <f ca="1">IF(T1213="","",IFERROR(VLOOKUP(VALUE(T1213),'(辅)战斗时机表'!$A$4:$C$47,3,FALSE)&amp;IF(U1213="","","("&amp;U1213&amp;")"),"配置错误")&amp;IF(W1213="",""," 或 "))</f>
        <v/>
      </c>
      <c r="W1213" s="7" t="str">
        <f t="shared" ca="1" si="620"/>
        <v/>
      </c>
      <c r="X1213" s="7">
        <v>4</v>
      </c>
      <c r="Y1213" s="7">
        <f t="shared" ca="1" si="621"/>
        <v>1</v>
      </c>
      <c r="Z1213" s="10" t="str">
        <f t="shared" ca="1" si="622"/>
        <v/>
      </c>
      <c r="AA1213" s="11" t="str">
        <f t="shared" ca="1" si="623"/>
        <v/>
      </c>
      <c r="AB1213" s="11" t="str">
        <f t="shared" ca="1" si="624"/>
        <v/>
      </c>
      <c r="AC1213" s="11" t="str">
        <f ca="1">IF(AA1213="","",IFERROR(VLOOKUP(VALUE(AA1213),'(辅)战斗时机表'!$A$4:$C$47,3,FALSE)&amp;IF(AB1213="","","("&amp;AB1213&amp;")"),"配置错误")&amp;IF(AD1213="",""," 或 "))</f>
        <v/>
      </c>
      <c r="AD1213" s="7" t="str">
        <f t="shared" ca="1" si="625"/>
        <v/>
      </c>
      <c r="AE1213" s="7">
        <v>5</v>
      </c>
      <c r="AF1213" s="7">
        <f t="shared" ca="1" si="626"/>
        <v>1</v>
      </c>
      <c r="AG1213" s="10" t="str">
        <f t="shared" ca="1" si="627"/>
        <v/>
      </c>
      <c r="AH1213" s="11" t="str">
        <f t="shared" ca="1" si="628"/>
        <v/>
      </c>
      <c r="AI1213" s="11" t="str">
        <f t="shared" ca="1" si="629"/>
        <v/>
      </c>
      <c r="AJ1213" s="11" t="str">
        <f ca="1">IF(AH1213="","",IFERROR(VLOOKUP(VALUE(AH1213),'(辅)战斗时机表'!$A$4:$C$47,3,FALSE)&amp;IF(AI1213="","","("&amp;AI1213&amp;")"),"配置错误")&amp;IF(AK1213="",""," 或 "))</f>
        <v/>
      </c>
    </row>
    <row r="1214" spans="1:36" x14ac:dyDescent="0.15">
      <c r="A1214" s="9" t="str">
        <f t="shared" ca="1" si="605"/>
        <v/>
      </c>
      <c r="B1214" s="7" t="str">
        <f ca="1">IF(OFFSET(Buff!R$6,ROW()-6,0)="","",OFFSET(Buff!R$6,ROW()-6,0))</f>
        <v/>
      </c>
      <c r="C1214" s="7">
        <v>1</v>
      </c>
      <c r="D1214" s="7">
        <f t="shared" ca="1" si="606"/>
        <v>1</v>
      </c>
      <c r="E1214" s="10" t="str">
        <f t="shared" ca="1" si="607"/>
        <v/>
      </c>
      <c r="F1214" s="11" t="str">
        <f t="shared" ca="1" si="608"/>
        <v/>
      </c>
      <c r="G1214" s="11" t="str">
        <f t="shared" ca="1" si="609"/>
        <v/>
      </c>
      <c r="H1214" s="11" t="str">
        <f ca="1">IF(F1214="","",IFERROR(VLOOKUP(VALUE(F1214),'(辅)战斗时机表'!$A$4:$C$47,3,FALSE)&amp;IF(G1214="","","("&amp;G1214&amp;")"),"配置错误")&amp;IF(I1214="",""," 或 "))</f>
        <v/>
      </c>
      <c r="I1214" s="7" t="str">
        <f t="shared" ca="1" si="610"/>
        <v/>
      </c>
      <c r="J1214" s="7">
        <v>2</v>
      </c>
      <c r="K1214" s="7">
        <f t="shared" ca="1" si="611"/>
        <v>1</v>
      </c>
      <c r="L1214" s="10" t="str">
        <f t="shared" ca="1" si="612"/>
        <v/>
      </c>
      <c r="M1214" s="11" t="str">
        <f t="shared" ca="1" si="613"/>
        <v/>
      </c>
      <c r="N1214" s="11" t="str">
        <f t="shared" ca="1" si="614"/>
        <v/>
      </c>
      <c r="O1214" s="11" t="str">
        <f ca="1">IF(M1214="","",IFERROR(VLOOKUP(VALUE(M1214),'(辅)战斗时机表'!$A$4:$C$47,3,FALSE)&amp;IF(N1214="","","("&amp;N1214&amp;")"),"配置错误")&amp;IF(P1214="",""," 或 "))</f>
        <v/>
      </c>
      <c r="P1214" s="7" t="str">
        <f t="shared" ca="1" si="615"/>
        <v/>
      </c>
      <c r="Q1214" s="7">
        <v>3</v>
      </c>
      <c r="R1214" s="7">
        <f t="shared" ca="1" si="616"/>
        <v>1</v>
      </c>
      <c r="S1214" s="10" t="str">
        <f t="shared" ca="1" si="617"/>
        <v/>
      </c>
      <c r="T1214" s="11" t="str">
        <f t="shared" ca="1" si="618"/>
        <v/>
      </c>
      <c r="U1214" s="11" t="str">
        <f t="shared" ca="1" si="619"/>
        <v/>
      </c>
      <c r="V1214" s="11" t="str">
        <f ca="1">IF(T1214="","",IFERROR(VLOOKUP(VALUE(T1214),'(辅)战斗时机表'!$A$4:$C$47,3,FALSE)&amp;IF(U1214="","","("&amp;U1214&amp;")"),"配置错误")&amp;IF(W1214="",""," 或 "))</f>
        <v/>
      </c>
      <c r="W1214" s="7" t="str">
        <f t="shared" ca="1" si="620"/>
        <v/>
      </c>
      <c r="X1214" s="7">
        <v>4</v>
      </c>
      <c r="Y1214" s="7">
        <f t="shared" ca="1" si="621"/>
        <v>1</v>
      </c>
      <c r="Z1214" s="10" t="str">
        <f t="shared" ca="1" si="622"/>
        <v/>
      </c>
      <c r="AA1214" s="11" t="str">
        <f t="shared" ca="1" si="623"/>
        <v/>
      </c>
      <c r="AB1214" s="11" t="str">
        <f t="shared" ca="1" si="624"/>
        <v/>
      </c>
      <c r="AC1214" s="11" t="str">
        <f ca="1">IF(AA1214="","",IFERROR(VLOOKUP(VALUE(AA1214),'(辅)战斗时机表'!$A$4:$C$47,3,FALSE)&amp;IF(AB1214="","","("&amp;AB1214&amp;")"),"配置错误")&amp;IF(AD1214="",""," 或 "))</f>
        <v/>
      </c>
      <c r="AD1214" s="7" t="str">
        <f t="shared" ca="1" si="625"/>
        <v/>
      </c>
      <c r="AE1214" s="7">
        <v>5</v>
      </c>
      <c r="AF1214" s="7">
        <f t="shared" ca="1" si="626"/>
        <v>1</v>
      </c>
      <c r="AG1214" s="10" t="str">
        <f t="shared" ca="1" si="627"/>
        <v/>
      </c>
      <c r="AH1214" s="11" t="str">
        <f t="shared" ca="1" si="628"/>
        <v/>
      </c>
      <c r="AI1214" s="11" t="str">
        <f t="shared" ca="1" si="629"/>
        <v/>
      </c>
      <c r="AJ1214" s="11" t="str">
        <f ca="1">IF(AH1214="","",IFERROR(VLOOKUP(VALUE(AH1214),'(辅)战斗时机表'!$A$4:$C$47,3,FALSE)&amp;IF(AI1214="","","("&amp;AI1214&amp;")"),"配置错误")&amp;IF(AK1214="",""," 或 "))</f>
        <v/>
      </c>
    </row>
    <row r="1215" spans="1:36" x14ac:dyDescent="0.15">
      <c r="A1215" s="9" t="str">
        <f t="shared" ca="1" si="605"/>
        <v/>
      </c>
      <c r="B1215" s="7" t="str">
        <f ca="1">IF(OFFSET(Buff!R$6,ROW()-6,0)="","",OFFSET(Buff!R$6,ROW()-6,0))</f>
        <v/>
      </c>
      <c r="C1215" s="7">
        <v>1</v>
      </c>
      <c r="D1215" s="7">
        <f t="shared" ca="1" si="606"/>
        <v>1</v>
      </c>
      <c r="E1215" s="10" t="str">
        <f t="shared" ca="1" si="607"/>
        <v/>
      </c>
      <c r="F1215" s="11" t="str">
        <f t="shared" ca="1" si="608"/>
        <v/>
      </c>
      <c r="G1215" s="11" t="str">
        <f t="shared" ca="1" si="609"/>
        <v/>
      </c>
      <c r="H1215" s="11" t="str">
        <f ca="1">IF(F1215="","",IFERROR(VLOOKUP(VALUE(F1215),'(辅)战斗时机表'!$A$4:$C$47,3,FALSE)&amp;IF(G1215="","","("&amp;G1215&amp;")"),"配置错误")&amp;IF(I1215="",""," 或 "))</f>
        <v/>
      </c>
      <c r="I1215" s="7" t="str">
        <f t="shared" ca="1" si="610"/>
        <v/>
      </c>
      <c r="J1215" s="7">
        <v>2</v>
      </c>
      <c r="K1215" s="7">
        <f t="shared" ca="1" si="611"/>
        <v>1</v>
      </c>
      <c r="L1215" s="10" t="str">
        <f t="shared" ca="1" si="612"/>
        <v/>
      </c>
      <c r="M1215" s="11" t="str">
        <f t="shared" ca="1" si="613"/>
        <v/>
      </c>
      <c r="N1215" s="11" t="str">
        <f t="shared" ca="1" si="614"/>
        <v/>
      </c>
      <c r="O1215" s="11" t="str">
        <f ca="1">IF(M1215="","",IFERROR(VLOOKUP(VALUE(M1215),'(辅)战斗时机表'!$A$4:$C$47,3,FALSE)&amp;IF(N1215="","","("&amp;N1215&amp;")"),"配置错误")&amp;IF(P1215="",""," 或 "))</f>
        <v/>
      </c>
      <c r="P1215" s="7" t="str">
        <f t="shared" ca="1" si="615"/>
        <v/>
      </c>
      <c r="Q1215" s="7">
        <v>3</v>
      </c>
      <c r="R1215" s="7">
        <f t="shared" ca="1" si="616"/>
        <v>1</v>
      </c>
      <c r="S1215" s="10" t="str">
        <f t="shared" ca="1" si="617"/>
        <v/>
      </c>
      <c r="T1215" s="11" t="str">
        <f t="shared" ca="1" si="618"/>
        <v/>
      </c>
      <c r="U1215" s="11" t="str">
        <f t="shared" ca="1" si="619"/>
        <v/>
      </c>
      <c r="V1215" s="11" t="str">
        <f ca="1">IF(T1215="","",IFERROR(VLOOKUP(VALUE(T1215),'(辅)战斗时机表'!$A$4:$C$47,3,FALSE)&amp;IF(U1215="","","("&amp;U1215&amp;")"),"配置错误")&amp;IF(W1215="",""," 或 "))</f>
        <v/>
      </c>
      <c r="W1215" s="7" t="str">
        <f t="shared" ca="1" si="620"/>
        <v/>
      </c>
      <c r="X1215" s="7">
        <v>4</v>
      </c>
      <c r="Y1215" s="7">
        <f t="shared" ca="1" si="621"/>
        <v>1</v>
      </c>
      <c r="Z1215" s="10" t="str">
        <f t="shared" ca="1" si="622"/>
        <v/>
      </c>
      <c r="AA1215" s="11" t="str">
        <f t="shared" ca="1" si="623"/>
        <v/>
      </c>
      <c r="AB1215" s="11" t="str">
        <f t="shared" ca="1" si="624"/>
        <v/>
      </c>
      <c r="AC1215" s="11" t="str">
        <f ca="1">IF(AA1215="","",IFERROR(VLOOKUP(VALUE(AA1215),'(辅)战斗时机表'!$A$4:$C$47,3,FALSE)&amp;IF(AB1215="","","("&amp;AB1215&amp;")"),"配置错误")&amp;IF(AD1215="",""," 或 "))</f>
        <v/>
      </c>
      <c r="AD1215" s="7" t="str">
        <f t="shared" ca="1" si="625"/>
        <v/>
      </c>
      <c r="AE1215" s="7">
        <v>5</v>
      </c>
      <c r="AF1215" s="7">
        <f t="shared" ca="1" si="626"/>
        <v>1</v>
      </c>
      <c r="AG1215" s="10" t="str">
        <f t="shared" ca="1" si="627"/>
        <v/>
      </c>
      <c r="AH1215" s="11" t="str">
        <f t="shared" ca="1" si="628"/>
        <v/>
      </c>
      <c r="AI1215" s="11" t="str">
        <f t="shared" ca="1" si="629"/>
        <v/>
      </c>
      <c r="AJ1215" s="11" t="str">
        <f ca="1">IF(AH1215="","",IFERROR(VLOOKUP(VALUE(AH1215),'(辅)战斗时机表'!$A$4:$C$47,3,FALSE)&amp;IF(AI1215="","","("&amp;AI1215&amp;")"),"配置错误")&amp;IF(AK1215="",""," 或 "))</f>
        <v/>
      </c>
    </row>
    <row r="1216" spans="1:36" x14ac:dyDescent="0.15">
      <c r="A1216" s="9" t="str">
        <f t="shared" ca="1" si="605"/>
        <v/>
      </c>
      <c r="B1216" s="7" t="str">
        <f ca="1">IF(OFFSET(Buff!R$6,ROW()-6,0)="","",OFFSET(Buff!R$6,ROW()-6,0))</f>
        <v/>
      </c>
      <c r="C1216" s="7">
        <v>1</v>
      </c>
      <c r="D1216" s="7">
        <f t="shared" ca="1" si="606"/>
        <v>1</v>
      </c>
      <c r="E1216" s="10" t="str">
        <f t="shared" ca="1" si="607"/>
        <v/>
      </c>
      <c r="F1216" s="11" t="str">
        <f t="shared" ca="1" si="608"/>
        <v/>
      </c>
      <c r="G1216" s="11" t="str">
        <f t="shared" ca="1" si="609"/>
        <v/>
      </c>
      <c r="H1216" s="11" t="str">
        <f ca="1">IF(F1216="","",IFERROR(VLOOKUP(VALUE(F1216),'(辅)战斗时机表'!$A$4:$C$47,3,FALSE)&amp;IF(G1216="","","("&amp;G1216&amp;")"),"配置错误")&amp;IF(I1216="",""," 或 "))</f>
        <v/>
      </c>
      <c r="I1216" s="7" t="str">
        <f t="shared" ca="1" si="610"/>
        <v/>
      </c>
      <c r="J1216" s="7">
        <v>2</v>
      </c>
      <c r="K1216" s="7">
        <f t="shared" ca="1" si="611"/>
        <v>1</v>
      </c>
      <c r="L1216" s="10" t="str">
        <f t="shared" ca="1" si="612"/>
        <v/>
      </c>
      <c r="M1216" s="11" t="str">
        <f t="shared" ca="1" si="613"/>
        <v/>
      </c>
      <c r="N1216" s="11" t="str">
        <f t="shared" ca="1" si="614"/>
        <v/>
      </c>
      <c r="O1216" s="11" t="str">
        <f ca="1">IF(M1216="","",IFERROR(VLOOKUP(VALUE(M1216),'(辅)战斗时机表'!$A$4:$C$47,3,FALSE)&amp;IF(N1216="","","("&amp;N1216&amp;")"),"配置错误")&amp;IF(P1216="",""," 或 "))</f>
        <v/>
      </c>
      <c r="P1216" s="7" t="str">
        <f t="shared" ca="1" si="615"/>
        <v/>
      </c>
      <c r="Q1216" s="7">
        <v>3</v>
      </c>
      <c r="R1216" s="7">
        <f t="shared" ca="1" si="616"/>
        <v>1</v>
      </c>
      <c r="S1216" s="10" t="str">
        <f t="shared" ca="1" si="617"/>
        <v/>
      </c>
      <c r="T1216" s="11" t="str">
        <f t="shared" ca="1" si="618"/>
        <v/>
      </c>
      <c r="U1216" s="11" t="str">
        <f t="shared" ca="1" si="619"/>
        <v/>
      </c>
      <c r="V1216" s="11" t="str">
        <f ca="1">IF(T1216="","",IFERROR(VLOOKUP(VALUE(T1216),'(辅)战斗时机表'!$A$4:$C$47,3,FALSE)&amp;IF(U1216="","","("&amp;U1216&amp;")"),"配置错误")&amp;IF(W1216="",""," 或 "))</f>
        <v/>
      </c>
      <c r="W1216" s="7" t="str">
        <f t="shared" ca="1" si="620"/>
        <v/>
      </c>
      <c r="X1216" s="7">
        <v>4</v>
      </c>
      <c r="Y1216" s="7">
        <f t="shared" ca="1" si="621"/>
        <v>1</v>
      </c>
      <c r="Z1216" s="10" t="str">
        <f t="shared" ca="1" si="622"/>
        <v/>
      </c>
      <c r="AA1216" s="11" t="str">
        <f t="shared" ca="1" si="623"/>
        <v/>
      </c>
      <c r="AB1216" s="11" t="str">
        <f t="shared" ca="1" si="624"/>
        <v/>
      </c>
      <c r="AC1216" s="11" t="str">
        <f ca="1">IF(AA1216="","",IFERROR(VLOOKUP(VALUE(AA1216),'(辅)战斗时机表'!$A$4:$C$47,3,FALSE)&amp;IF(AB1216="","","("&amp;AB1216&amp;")"),"配置错误")&amp;IF(AD1216="",""," 或 "))</f>
        <v/>
      </c>
      <c r="AD1216" s="7" t="str">
        <f t="shared" ca="1" si="625"/>
        <v/>
      </c>
      <c r="AE1216" s="7">
        <v>5</v>
      </c>
      <c r="AF1216" s="7">
        <f t="shared" ca="1" si="626"/>
        <v>1</v>
      </c>
      <c r="AG1216" s="10" t="str">
        <f t="shared" ca="1" si="627"/>
        <v/>
      </c>
      <c r="AH1216" s="11" t="str">
        <f t="shared" ca="1" si="628"/>
        <v/>
      </c>
      <c r="AI1216" s="11" t="str">
        <f t="shared" ca="1" si="629"/>
        <v/>
      </c>
      <c r="AJ1216" s="11" t="str">
        <f ca="1">IF(AH1216="","",IFERROR(VLOOKUP(VALUE(AH1216),'(辅)战斗时机表'!$A$4:$C$47,3,FALSE)&amp;IF(AI1216="","","("&amp;AI1216&amp;")"),"配置错误")&amp;IF(AK1216="",""," 或 "))</f>
        <v/>
      </c>
    </row>
    <row r="1217" spans="1:36" x14ac:dyDescent="0.15">
      <c r="A1217" s="9" t="str">
        <f t="shared" ca="1" si="605"/>
        <v/>
      </c>
      <c r="B1217" s="7" t="str">
        <f ca="1">IF(OFFSET(Buff!R$6,ROW()-6,0)="","",OFFSET(Buff!R$6,ROW()-6,0))</f>
        <v/>
      </c>
      <c r="C1217" s="7">
        <v>1</v>
      </c>
      <c r="D1217" s="7">
        <f t="shared" ca="1" si="606"/>
        <v>1</v>
      </c>
      <c r="E1217" s="10" t="str">
        <f t="shared" ca="1" si="607"/>
        <v/>
      </c>
      <c r="F1217" s="11" t="str">
        <f t="shared" ca="1" si="608"/>
        <v/>
      </c>
      <c r="G1217" s="11" t="str">
        <f t="shared" ca="1" si="609"/>
        <v/>
      </c>
      <c r="H1217" s="11" t="str">
        <f ca="1">IF(F1217="","",IFERROR(VLOOKUP(VALUE(F1217),'(辅)战斗时机表'!$A$4:$C$47,3,FALSE)&amp;IF(G1217="","","("&amp;G1217&amp;")"),"配置错误")&amp;IF(I1217="",""," 或 "))</f>
        <v/>
      </c>
      <c r="I1217" s="7" t="str">
        <f t="shared" ca="1" si="610"/>
        <v/>
      </c>
      <c r="J1217" s="7">
        <v>2</v>
      </c>
      <c r="K1217" s="7">
        <f t="shared" ca="1" si="611"/>
        <v>1</v>
      </c>
      <c r="L1217" s="10" t="str">
        <f t="shared" ca="1" si="612"/>
        <v/>
      </c>
      <c r="M1217" s="11" t="str">
        <f t="shared" ca="1" si="613"/>
        <v/>
      </c>
      <c r="N1217" s="11" t="str">
        <f t="shared" ca="1" si="614"/>
        <v/>
      </c>
      <c r="O1217" s="11" t="str">
        <f ca="1">IF(M1217="","",IFERROR(VLOOKUP(VALUE(M1217),'(辅)战斗时机表'!$A$4:$C$47,3,FALSE)&amp;IF(N1217="","","("&amp;N1217&amp;")"),"配置错误")&amp;IF(P1217="",""," 或 "))</f>
        <v/>
      </c>
      <c r="P1217" s="7" t="str">
        <f t="shared" ca="1" si="615"/>
        <v/>
      </c>
      <c r="Q1217" s="7">
        <v>3</v>
      </c>
      <c r="R1217" s="7">
        <f t="shared" ca="1" si="616"/>
        <v>1</v>
      </c>
      <c r="S1217" s="10" t="str">
        <f t="shared" ca="1" si="617"/>
        <v/>
      </c>
      <c r="T1217" s="11" t="str">
        <f t="shared" ca="1" si="618"/>
        <v/>
      </c>
      <c r="U1217" s="11" t="str">
        <f t="shared" ca="1" si="619"/>
        <v/>
      </c>
      <c r="V1217" s="11" t="str">
        <f ca="1">IF(T1217="","",IFERROR(VLOOKUP(VALUE(T1217),'(辅)战斗时机表'!$A$4:$C$47,3,FALSE)&amp;IF(U1217="","","("&amp;U1217&amp;")"),"配置错误")&amp;IF(W1217="",""," 或 "))</f>
        <v/>
      </c>
      <c r="W1217" s="7" t="str">
        <f t="shared" ca="1" si="620"/>
        <v/>
      </c>
      <c r="X1217" s="7">
        <v>4</v>
      </c>
      <c r="Y1217" s="7">
        <f t="shared" ca="1" si="621"/>
        <v>1</v>
      </c>
      <c r="Z1217" s="10" t="str">
        <f t="shared" ca="1" si="622"/>
        <v/>
      </c>
      <c r="AA1217" s="11" t="str">
        <f t="shared" ca="1" si="623"/>
        <v/>
      </c>
      <c r="AB1217" s="11" t="str">
        <f t="shared" ca="1" si="624"/>
        <v/>
      </c>
      <c r="AC1217" s="11" t="str">
        <f ca="1">IF(AA1217="","",IFERROR(VLOOKUP(VALUE(AA1217),'(辅)战斗时机表'!$A$4:$C$47,3,FALSE)&amp;IF(AB1217="","","("&amp;AB1217&amp;")"),"配置错误")&amp;IF(AD1217="",""," 或 "))</f>
        <v/>
      </c>
      <c r="AD1217" s="7" t="str">
        <f t="shared" ca="1" si="625"/>
        <v/>
      </c>
      <c r="AE1217" s="7">
        <v>5</v>
      </c>
      <c r="AF1217" s="7">
        <f t="shared" ca="1" si="626"/>
        <v>1</v>
      </c>
      <c r="AG1217" s="10" t="str">
        <f t="shared" ca="1" si="627"/>
        <v/>
      </c>
      <c r="AH1217" s="11" t="str">
        <f t="shared" ca="1" si="628"/>
        <v/>
      </c>
      <c r="AI1217" s="11" t="str">
        <f t="shared" ca="1" si="629"/>
        <v/>
      </c>
      <c r="AJ1217" s="11" t="str">
        <f ca="1">IF(AH1217="","",IFERROR(VLOOKUP(VALUE(AH1217),'(辅)战斗时机表'!$A$4:$C$47,3,FALSE)&amp;IF(AI1217="","","("&amp;AI1217&amp;")"),"配置错误")&amp;IF(AK1217="",""," 或 "))</f>
        <v/>
      </c>
    </row>
    <row r="1218" spans="1:36" x14ac:dyDescent="0.15">
      <c r="A1218" s="9" t="str">
        <f t="shared" ca="1" si="605"/>
        <v/>
      </c>
      <c r="B1218" s="7" t="str">
        <f ca="1">IF(OFFSET(Buff!R$6,ROW()-6,0)="","",OFFSET(Buff!R$6,ROW()-6,0))</f>
        <v/>
      </c>
      <c r="C1218" s="7">
        <v>1</v>
      </c>
      <c r="D1218" s="7">
        <f t="shared" ca="1" si="606"/>
        <v>1</v>
      </c>
      <c r="E1218" s="10" t="str">
        <f t="shared" ca="1" si="607"/>
        <v/>
      </c>
      <c r="F1218" s="11" t="str">
        <f t="shared" ca="1" si="608"/>
        <v/>
      </c>
      <c r="G1218" s="11" t="str">
        <f t="shared" ca="1" si="609"/>
        <v/>
      </c>
      <c r="H1218" s="11" t="str">
        <f ca="1">IF(F1218="","",IFERROR(VLOOKUP(VALUE(F1218),'(辅)战斗时机表'!$A$4:$C$47,3,FALSE)&amp;IF(G1218="","","("&amp;G1218&amp;")"),"配置错误")&amp;IF(I1218="",""," 或 "))</f>
        <v/>
      </c>
      <c r="I1218" s="7" t="str">
        <f t="shared" ca="1" si="610"/>
        <v/>
      </c>
      <c r="J1218" s="7">
        <v>2</v>
      </c>
      <c r="K1218" s="7">
        <f t="shared" ca="1" si="611"/>
        <v>1</v>
      </c>
      <c r="L1218" s="10" t="str">
        <f t="shared" ca="1" si="612"/>
        <v/>
      </c>
      <c r="M1218" s="11" t="str">
        <f t="shared" ca="1" si="613"/>
        <v/>
      </c>
      <c r="N1218" s="11" t="str">
        <f t="shared" ca="1" si="614"/>
        <v/>
      </c>
      <c r="O1218" s="11" t="str">
        <f ca="1">IF(M1218="","",IFERROR(VLOOKUP(VALUE(M1218),'(辅)战斗时机表'!$A$4:$C$47,3,FALSE)&amp;IF(N1218="","","("&amp;N1218&amp;")"),"配置错误")&amp;IF(P1218="",""," 或 "))</f>
        <v/>
      </c>
      <c r="P1218" s="7" t="str">
        <f t="shared" ca="1" si="615"/>
        <v/>
      </c>
      <c r="Q1218" s="7">
        <v>3</v>
      </c>
      <c r="R1218" s="7">
        <f t="shared" ca="1" si="616"/>
        <v>1</v>
      </c>
      <c r="S1218" s="10" t="str">
        <f t="shared" ca="1" si="617"/>
        <v/>
      </c>
      <c r="T1218" s="11" t="str">
        <f t="shared" ca="1" si="618"/>
        <v/>
      </c>
      <c r="U1218" s="11" t="str">
        <f t="shared" ca="1" si="619"/>
        <v/>
      </c>
      <c r="V1218" s="11" t="str">
        <f ca="1">IF(T1218="","",IFERROR(VLOOKUP(VALUE(T1218),'(辅)战斗时机表'!$A$4:$C$47,3,FALSE)&amp;IF(U1218="","","("&amp;U1218&amp;")"),"配置错误")&amp;IF(W1218="",""," 或 "))</f>
        <v/>
      </c>
      <c r="W1218" s="7" t="str">
        <f t="shared" ca="1" si="620"/>
        <v/>
      </c>
      <c r="X1218" s="7">
        <v>4</v>
      </c>
      <c r="Y1218" s="7">
        <f t="shared" ca="1" si="621"/>
        <v>1</v>
      </c>
      <c r="Z1218" s="10" t="str">
        <f t="shared" ca="1" si="622"/>
        <v/>
      </c>
      <c r="AA1218" s="11" t="str">
        <f t="shared" ca="1" si="623"/>
        <v/>
      </c>
      <c r="AB1218" s="11" t="str">
        <f t="shared" ca="1" si="624"/>
        <v/>
      </c>
      <c r="AC1218" s="11" t="str">
        <f ca="1">IF(AA1218="","",IFERROR(VLOOKUP(VALUE(AA1218),'(辅)战斗时机表'!$A$4:$C$47,3,FALSE)&amp;IF(AB1218="","","("&amp;AB1218&amp;")"),"配置错误")&amp;IF(AD1218="",""," 或 "))</f>
        <v/>
      </c>
      <c r="AD1218" s="7" t="str">
        <f t="shared" ca="1" si="625"/>
        <v/>
      </c>
      <c r="AE1218" s="7">
        <v>5</v>
      </c>
      <c r="AF1218" s="7">
        <f t="shared" ca="1" si="626"/>
        <v>1</v>
      </c>
      <c r="AG1218" s="10" t="str">
        <f t="shared" ca="1" si="627"/>
        <v/>
      </c>
      <c r="AH1218" s="11" t="str">
        <f t="shared" ca="1" si="628"/>
        <v/>
      </c>
      <c r="AI1218" s="11" t="str">
        <f t="shared" ca="1" si="629"/>
        <v/>
      </c>
      <c r="AJ1218" s="11" t="str">
        <f ca="1">IF(AH1218="","",IFERROR(VLOOKUP(VALUE(AH1218),'(辅)战斗时机表'!$A$4:$C$47,3,FALSE)&amp;IF(AI1218="","","("&amp;AI1218&amp;")"),"配置错误")&amp;IF(AK1218="",""," 或 "))</f>
        <v/>
      </c>
    </row>
    <row r="1219" spans="1:36" x14ac:dyDescent="0.15">
      <c r="A1219" s="9" t="str">
        <f t="shared" ca="1" si="605"/>
        <v/>
      </c>
      <c r="B1219" s="7" t="str">
        <f ca="1">IF(OFFSET(Buff!R$6,ROW()-6,0)="","",OFFSET(Buff!R$6,ROW()-6,0))</f>
        <v/>
      </c>
      <c r="C1219" s="7">
        <v>1</v>
      </c>
      <c r="D1219" s="7">
        <f t="shared" ca="1" si="606"/>
        <v>1</v>
      </c>
      <c r="E1219" s="10" t="str">
        <f t="shared" ca="1" si="607"/>
        <v/>
      </c>
      <c r="F1219" s="11" t="str">
        <f t="shared" ca="1" si="608"/>
        <v/>
      </c>
      <c r="G1219" s="11" t="str">
        <f t="shared" ca="1" si="609"/>
        <v/>
      </c>
      <c r="H1219" s="11" t="str">
        <f ca="1">IF(F1219="","",IFERROR(VLOOKUP(VALUE(F1219),'(辅)战斗时机表'!$A$4:$C$47,3,FALSE)&amp;IF(G1219="","","("&amp;G1219&amp;")"),"配置错误")&amp;IF(I1219="",""," 或 "))</f>
        <v/>
      </c>
      <c r="I1219" s="7" t="str">
        <f t="shared" ca="1" si="610"/>
        <v/>
      </c>
      <c r="J1219" s="7">
        <v>2</v>
      </c>
      <c r="K1219" s="7">
        <f t="shared" ca="1" si="611"/>
        <v>1</v>
      </c>
      <c r="L1219" s="10" t="str">
        <f t="shared" ca="1" si="612"/>
        <v/>
      </c>
      <c r="M1219" s="11" t="str">
        <f t="shared" ca="1" si="613"/>
        <v/>
      </c>
      <c r="N1219" s="11" t="str">
        <f t="shared" ca="1" si="614"/>
        <v/>
      </c>
      <c r="O1219" s="11" t="str">
        <f ca="1">IF(M1219="","",IFERROR(VLOOKUP(VALUE(M1219),'(辅)战斗时机表'!$A$4:$C$47,3,FALSE)&amp;IF(N1219="","","("&amp;N1219&amp;")"),"配置错误")&amp;IF(P1219="",""," 或 "))</f>
        <v/>
      </c>
      <c r="P1219" s="7" t="str">
        <f t="shared" ca="1" si="615"/>
        <v/>
      </c>
      <c r="Q1219" s="7">
        <v>3</v>
      </c>
      <c r="R1219" s="7">
        <f t="shared" ca="1" si="616"/>
        <v>1</v>
      </c>
      <c r="S1219" s="10" t="str">
        <f t="shared" ca="1" si="617"/>
        <v/>
      </c>
      <c r="T1219" s="11" t="str">
        <f t="shared" ca="1" si="618"/>
        <v/>
      </c>
      <c r="U1219" s="11" t="str">
        <f t="shared" ca="1" si="619"/>
        <v/>
      </c>
      <c r="V1219" s="11" t="str">
        <f ca="1">IF(T1219="","",IFERROR(VLOOKUP(VALUE(T1219),'(辅)战斗时机表'!$A$4:$C$47,3,FALSE)&amp;IF(U1219="","","("&amp;U1219&amp;")"),"配置错误")&amp;IF(W1219="",""," 或 "))</f>
        <v/>
      </c>
      <c r="W1219" s="7" t="str">
        <f t="shared" ca="1" si="620"/>
        <v/>
      </c>
      <c r="X1219" s="7">
        <v>4</v>
      </c>
      <c r="Y1219" s="7">
        <f t="shared" ca="1" si="621"/>
        <v>1</v>
      </c>
      <c r="Z1219" s="10" t="str">
        <f t="shared" ca="1" si="622"/>
        <v/>
      </c>
      <c r="AA1219" s="11" t="str">
        <f t="shared" ca="1" si="623"/>
        <v/>
      </c>
      <c r="AB1219" s="11" t="str">
        <f t="shared" ca="1" si="624"/>
        <v/>
      </c>
      <c r="AC1219" s="11" t="str">
        <f ca="1">IF(AA1219="","",IFERROR(VLOOKUP(VALUE(AA1219),'(辅)战斗时机表'!$A$4:$C$47,3,FALSE)&amp;IF(AB1219="","","("&amp;AB1219&amp;")"),"配置错误")&amp;IF(AD1219="",""," 或 "))</f>
        <v/>
      </c>
      <c r="AD1219" s="7" t="str">
        <f t="shared" ca="1" si="625"/>
        <v/>
      </c>
      <c r="AE1219" s="7">
        <v>5</v>
      </c>
      <c r="AF1219" s="7">
        <f t="shared" ca="1" si="626"/>
        <v>1</v>
      </c>
      <c r="AG1219" s="10" t="str">
        <f t="shared" ca="1" si="627"/>
        <v/>
      </c>
      <c r="AH1219" s="11" t="str">
        <f t="shared" ca="1" si="628"/>
        <v/>
      </c>
      <c r="AI1219" s="11" t="str">
        <f t="shared" ca="1" si="629"/>
        <v/>
      </c>
      <c r="AJ1219" s="11" t="str">
        <f ca="1">IF(AH1219="","",IFERROR(VLOOKUP(VALUE(AH1219),'(辅)战斗时机表'!$A$4:$C$47,3,FALSE)&amp;IF(AI1219="","","("&amp;AI1219&amp;")"),"配置错误")&amp;IF(AK1219="",""," 或 "))</f>
        <v/>
      </c>
    </row>
    <row r="1220" spans="1:36" x14ac:dyDescent="0.15">
      <c r="A1220" s="9" t="str">
        <f t="shared" ca="1" si="605"/>
        <v/>
      </c>
      <c r="B1220" s="7" t="str">
        <f ca="1">IF(OFFSET(Buff!R$6,ROW()-6,0)="","",OFFSET(Buff!R$6,ROW()-6,0))</f>
        <v/>
      </c>
      <c r="C1220" s="7">
        <v>1</v>
      </c>
      <c r="D1220" s="7">
        <f t="shared" ca="1" si="606"/>
        <v>1</v>
      </c>
      <c r="E1220" s="10" t="str">
        <f t="shared" ca="1" si="607"/>
        <v/>
      </c>
      <c r="F1220" s="11" t="str">
        <f t="shared" ca="1" si="608"/>
        <v/>
      </c>
      <c r="G1220" s="11" t="str">
        <f t="shared" ca="1" si="609"/>
        <v/>
      </c>
      <c r="H1220" s="11" t="str">
        <f ca="1">IF(F1220="","",IFERROR(VLOOKUP(VALUE(F1220),'(辅)战斗时机表'!$A$4:$C$47,3,FALSE)&amp;IF(G1220="","","("&amp;G1220&amp;")"),"配置错误")&amp;IF(I1220="",""," 或 "))</f>
        <v/>
      </c>
      <c r="I1220" s="7" t="str">
        <f t="shared" ca="1" si="610"/>
        <v/>
      </c>
      <c r="J1220" s="7">
        <v>2</v>
      </c>
      <c r="K1220" s="7">
        <f t="shared" ca="1" si="611"/>
        <v>1</v>
      </c>
      <c r="L1220" s="10" t="str">
        <f t="shared" ca="1" si="612"/>
        <v/>
      </c>
      <c r="M1220" s="11" t="str">
        <f t="shared" ca="1" si="613"/>
        <v/>
      </c>
      <c r="N1220" s="11" t="str">
        <f t="shared" ca="1" si="614"/>
        <v/>
      </c>
      <c r="O1220" s="11" t="str">
        <f ca="1">IF(M1220="","",IFERROR(VLOOKUP(VALUE(M1220),'(辅)战斗时机表'!$A$4:$C$47,3,FALSE)&amp;IF(N1220="","","("&amp;N1220&amp;")"),"配置错误")&amp;IF(P1220="",""," 或 "))</f>
        <v/>
      </c>
      <c r="P1220" s="7" t="str">
        <f t="shared" ca="1" si="615"/>
        <v/>
      </c>
      <c r="Q1220" s="7">
        <v>3</v>
      </c>
      <c r="R1220" s="7">
        <f t="shared" ca="1" si="616"/>
        <v>1</v>
      </c>
      <c r="S1220" s="10" t="str">
        <f t="shared" ca="1" si="617"/>
        <v/>
      </c>
      <c r="T1220" s="11" t="str">
        <f t="shared" ca="1" si="618"/>
        <v/>
      </c>
      <c r="U1220" s="11" t="str">
        <f t="shared" ca="1" si="619"/>
        <v/>
      </c>
      <c r="V1220" s="11" t="str">
        <f ca="1">IF(T1220="","",IFERROR(VLOOKUP(VALUE(T1220),'(辅)战斗时机表'!$A$4:$C$47,3,FALSE)&amp;IF(U1220="","","("&amp;U1220&amp;")"),"配置错误")&amp;IF(W1220="",""," 或 "))</f>
        <v/>
      </c>
      <c r="W1220" s="7" t="str">
        <f t="shared" ca="1" si="620"/>
        <v/>
      </c>
      <c r="X1220" s="7">
        <v>4</v>
      </c>
      <c r="Y1220" s="7">
        <f t="shared" ca="1" si="621"/>
        <v>1</v>
      </c>
      <c r="Z1220" s="10" t="str">
        <f t="shared" ca="1" si="622"/>
        <v/>
      </c>
      <c r="AA1220" s="11" t="str">
        <f t="shared" ca="1" si="623"/>
        <v/>
      </c>
      <c r="AB1220" s="11" t="str">
        <f t="shared" ca="1" si="624"/>
        <v/>
      </c>
      <c r="AC1220" s="11" t="str">
        <f ca="1">IF(AA1220="","",IFERROR(VLOOKUP(VALUE(AA1220),'(辅)战斗时机表'!$A$4:$C$47,3,FALSE)&amp;IF(AB1220="","","("&amp;AB1220&amp;")"),"配置错误")&amp;IF(AD1220="",""," 或 "))</f>
        <v/>
      </c>
      <c r="AD1220" s="7" t="str">
        <f t="shared" ca="1" si="625"/>
        <v/>
      </c>
      <c r="AE1220" s="7">
        <v>5</v>
      </c>
      <c r="AF1220" s="7">
        <f t="shared" ca="1" si="626"/>
        <v>1</v>
      </c>
      <c r="AG1220" s="10" t="str">
        <f t="shared" ca="1" si="627"/>
        <v/>
      </c>
      <c r="AH1220" s="11" t="str">
        <f t="shared" ca="1" si="628"/>
        <v/>
      </c>
      <c r="AI1220" s="11" t="str">
        <f t="shared" ca="1" si="629"/>
        <v/>
      </c>
      <c r="AJ1220" s="11" t="str">
        <f ca="1">IF(AH1220="","",IFERROR(VLOOKUP(VALUE(AH1220),'(辅)战斗时机表'!$A$4:$C$47,3,FALSE)&amp;IF(AI1220="","","("&amp;AI1220&amp;")"),"配置错误")&amp;IF(AK1220="",""," 或 "))</f>
        <v/>
      </c>
    </row>
    <row r="1221" spans="1:36" x14ac:dyDescent="0.15">
      <c r="A1221" s="9" t="str">
        <f t="shared" ca="1" si="605"/>
        <v/>
      </c>
      <c r="B1221" s="7" t="str">
        <f ca="1">IF(OFFSET(Buff!R$6,ROW()-6,0)="","",OFFSET(Buff!R$6,ROW()-6,0))</f>
        <v/>
      </c>
      <c r="C1221" s="7">
        <v>1</v>
      </c>
      <c r="D1221" s="7">
        <f t="shared" ca="1" si="606"/>
        <v>1</v>
      </c>
      <c r="E1221" s="10" t="str">
        <f t="shared" ca="1" si="607"/>
        <v/>
      </c>
      <c r="F1221" s="11" t="str">
        <f t="shared" ca="1" si="608"/>
        <v/>
      </c>
      <c r="G1221" s="11" t="str">
        <f t="shared" ca="1" si="609"/>
        <v/>
      </c>
      <c r="H1221" s="11" t="str">
        <f ca="1">IF(F1221="","",IFERROR(VLOOKUP(VALUE(F1221),'(辅)战斗时机表'!$A$4:$C$47,3,FALSE)&amp;IF(G1221="","","("&amp;G1221&amp;")"),"配置错误")&amp;IF(I1221="",""," 或 "))</f>
        <v/>
      </c>
      <c r="I1221" s="7" t="str">
        <f t="shared" ca="1" si="610"/>
        <v/>
      </c>
      <c r="J1221" s="7">
        <v>2</v>
      </c>
      <c r="K1221" s="7">
        <f t="shared" ca="1" si="611"/>
        <v>1</v>
      </c>
      <c r="L1221" s="10" t="str">
        <f t="shared" ca="1" si="612"/>
        <v/>
      </c>
      <c r="M1221" s="11" t="str">
        <f t="shared" ca="1" si="613"/>
        <v/>
      </c>
      <c r="N1221" s="11" t="str">
        <f t="shared" ca="1" si="614"/>
        <v/>
      </c>
      <c r="O1221" s="11" t="str">
        <f ca="1">IF(M1221="","",IFERROR(VLOOKUP(VALUE(M1221),'(辅)战斗时机表'!$A$4:$C$47,3,FALSE)&amp;IF(N1221="","","("&amp;N1221&amp;")"),"配置错误")&amp;IF(P1221="",""," 或 "))</f>
        <v/>
      </c>
      <c r="P1221" s="7" t="str">
        <f t="shared" ca="1" si="615"/>
        <v/>
      </c>
      <c r="Q1221" s="7">
        <v>3</v>
      </c>
      <c r="R1221" s="7">
        <f t="shared" ca="1" si="616"/>
        <v>1</v>
      </c>
      <c r="S1221" s="10" t="str">
        <f t="shared" ca="1" si="617"/>
        <v/>
      </c>
      <c r="T1221" s="11" t="str">
        <f t="shared" ca="1" si="618"/>
        <v/>
      </c>
      <c r="U1221" s="11" t="str">
        <f t="shared" ca="1" si="619"/>
        <v/>
      </c>
      <c r="V1221" s="11" t="str">
        <f ca="1">IF(T1221="","",IFERROR(VLOOKUP(VALUE(T1221),'(辅)战斗时机表'!$A$4:$C$47,3,FALSE)&amp;IF(U1221="","","("&amp;U1221&amp;")"),"配置错误")&amp;IF(W1221="",""," 或 "))</f>
        <v/>
      </c>
      <c r="W1221" s="7" t="str">
        <f t="shared" ca="1" si="620"/>
        <v/>
      </c>
      <c r="X1221" s="7">
        <v>4</v>
      </c>
      <c r="Y1221" s="7">
        <f t="shared" ca="1" si="621"/>
        <v>1</v>
      </c>
      <c r="Z1221" s="10" t="str">
        <f t="shared" ca="1" si="622"/>
        <v/>
      </c>
      <c r="AA1221" s="11" t="str">
        <f t="shared" ca="1" si="623"/>
        <v/>
      </c>
      <c r="AB1221" s="11" t="str">
        <f t="shared" ca="1" si="624"/>
        <v/>
      </c>
      <c r="AC1221" s="11" t="str">
        <f ca="1">IF(AA1221="","",IFERROR(VLOOKUP(VALUE(AA1221),'(辅)战斗时机表'!$A$4:$C$47,3,FALSE)&amp;IF(AB1221="","","("&amp;AB1221&amp;")"),"配置错误")&amp;IF(AD1221="",""," 或 "))</f>
        <v/>
      </c>
      <c r="AD1221" s="7" t="str">
        <f t="shared" ca="1" si="625"/>
        <v/>
      </c>
      <c r="AE1221" s="7">
        <v>5</v>
      </c>
      <c r="AF1221" s="7">
        <f t="shared" ca="1" si="626"/>
        <v>1</v>
      </c>
      <c r="AG1221" s="10" t="str">
        <f t="shared" ca="1" si="627"/>
        <v/>
      </c>
      <c r="AH1221" s="11" t="str">
        <f t="shared" ca="1" si="628"/>
        <v/>
      </c>
      <c r="AI1221" s="11" t="str">
        <f t="shared" ca="1" si="629"/>
        <v/>
      </c>
      <c r="AJ1221" s="11" t="str">
        <f ca="1">IF(AH1221="","",IFERROR(VLOOKUP(VALUE(AH1221),'(辅)战斗时机表'!$A$4:$C$47,3,FALSE)&amp;IF(AI1221="","","("&amp;AI1221&amp;")"),"配置错误")&amp;IF(AK1221="",""," 或 "))</f>
        <v/>
      </c>
    </row>
    <row r="1222" spans="1:36" x14ac:dyDescent="0.15">
      <c r="A1222" s="9" t="str">
        <f t="shared" ca="1" si="605"/>
        <v/>
      </c>
      <c r="B1222" s="7" t="str">
        <f ca="1">IF(OFFSET(Buff!R$6,ROW()-6,0)="","",OFFSET(Buff!R$6,ROW()-6,0))</f>
        <v/>
      </c>
      <c r="C1222" s="7">
        <v>1</v>
      </c>
      <c r="D1222" s="7">
        <f t="shared" ca="1" si="606"/>
        <v>1</v>
      </c>
      <c r="E1222" s="10" t="str">
        <f t="shared" ca="1" si="607"/>
        <v/>
      </c>
      <c r="F1222" s="11" t="str">
        <f t="shared" ca="1" si="608"/>
        <v/>
      </c>
      <c r="G1222" s="11" t="str">
        <f t="shared" ca="1" si="609"/>
        <v/>
      </c>
      <c r="H1222" s="11" t="str">
        <f ca="1">IF(F1222="","",IFERROR(VLOOKUP(VALUE(F1222),'(辅)战斗时机表'!$A$4:$C$47,3,FALSE)&amp;IF(G1222="","","("&amp;G1222&amp;")"),"配置错误")&amp;IF(I1222="",""," 或 "))</f>
        <v/>
      </c>
      <c r="I1222" s="7" t="str">
        <f t="shared" ca="1" si="610"/>
        <v/>
      </c>
      <c r="J1222" s="7">
        <v>2</v>
      </c>
      <c r="K1222" s="7">
        <f t="shared" ca="1" si="611"/>
        <v>1</v>
      </c>
      <c r="L1222" s="10" t="str">
        <f t="shared" ca="1" si="612"/>
        <v/>
      </c>
      <c r="M1222" s="11" t="str">
        <f t="shared" ca="1" si="613"/>
        <v/>
      </c>
      <c r="N1222" s="11" t="str">
        <f t="shared" ca="1" si="614"/>
        <v/>
      </c>
      <c r="O1222" s="11" t="str">
        <f ca="1">IF(M1222="","",IFERROR(VLOOKUP(VALUE(M1222),'(辅)战斗时机表'!$A$4:$C$47,3,FALSE)&amp;IF(N1222="","","("&amp;N1222&amp;")"),"配置错误")&amp;IF(P1222="",""," 或 "))</f>
        <v/>
      </c>
      <c r="P1222" s="7" t="str">
        <f t="shared" ca="1" si="615"/>
        <v/>
      </c>
      <c r="Q1222" s="7">
        <v>3</v>
      </c>
      <c r="R1222" s="7">
        <f t="shared" ca="1" si="616"/>
        <v>1</v>
      </c>
      <c r="S1222" s="10" t="str">
        <f t="shared" ca="1" si="617"/>
        <v/>
      </c>
      <c r="T1222" s="11" t="str">
        <f t="shared" ca="1" si="618"/>
        <v/>
      </c>
      <c r="U1222" s="11" t="str">
        <f t="shared" ca="1" si="619"/>
        <v/>
      </c>
      <c r="V1222" s="11" t="str">
        <f ca="1">IF(T1222="","",IFERROR(VLOOKUP(VALUE(T1222),'(辅)战斗时机表'!$A$4:$C$47,3,FALSE)&amp;IF(U1222="","","("&amp;U1222&amp;")"),"配置错误")&amp;IF(W1222="",""," 或 "))</f>
        <v/>
      </c>
      <c r="W1222" s="7" t="str">
        <f t="shared" ca="1" si="620"/>
        <v/>
      </c>
      <c r="X1222" s="7">
        <v>4</v>
      </c>
      <c r="Y1222" s="7">
        <f t="shared" ca="1" si="621"/>
        <v>1</v>
      </c>
      <c r="Z1222" s="10" t="str">
        <f t="shared" ca="1" si="622"/>
        <v/>
      </c>
      <c r="AA1222" s="11" t="str">
        <f t="shared" ca="1" si="623"/>
        <v/>
      </c>
      <c r="AB1222" s="11" t="str">
        <f t="shared" ca="1" si="624"/>
        <v/>
      </c>
      <c r="AC1222" s="11" t="str">
        <f ca="1">IF(AA1222="","",IFERROR(VLOOKUP(VALUE(AA1222),'(辅)战斗时机表'!$A$4:$C$47,3,FALSE)&amp;IF(AB1222="","","("&amp;AB1222&amp;")"),"配置错误")&amp;IF(AD1222="",""," 或 "))</f>
        <v/>
      </c>
      <c r="AD1222" s="7" t="str">
        <f t="shared" ca="1" si="625"/>
        <v/>
      </c>
      <c r="AE1222" s="7">
        <v>5</v>
      </c>
      <c r="AF1222" s="7">
        <f t="shared" ca="1" si="626"/>
        <v>1</v>
      </c>
      <c r="AG1222" s="10" t="str">
        <f t="shared" ca="1" si="627"/>
        <v/>
      </c>
      <c r="AH1222" s="11" t="str">
        <f t="shared" ca="1" si="628"/>
        <v/>
      </c>
      <c r="AI1222" s="11" t="str">
        <f t="shared" ca="1" si="629"/>
        <v/>
      </c>
      <c r="AJ1222" s="11" t="str">
        <f ca="1">IF(AH1222="","",IFERROR(VLOOKUP(VALUE(AH1222),'(辅)战斗时机表'!$A$4:$C$47,3,FALSE)&amp;IF(AI1222="","","("&amp;AI1222&amp;")"),"配置错误")&amp;IF(AK1222="",""," 或 "))</f>
        <v/>
      </c>
    </row>
    <row r="1223" spans="1:36" x14ac:dyDescent="0.15">
      <c r="A1223" s="9" t="str">
        <f t="shared" ca="1" si="605"/>
        <v/>
      </c>
      <c r="B1223" s="7" t="str">
        <f ca="1">IF(OFFSET(Buff!R$6,ROW()-6,0)="","",OFFSET(Buff!R$6,ROW()-6,0))</f>
        <v/>
      </c>
      <c r="C1223" s="7">
        <v>1</v>
      </c>
      <c r="D1223" s="7">
        <f t="shared" ca="1" si="606"/>
        <v>1</v>
      </c>
      <c r="E1223" s="10" t="str">
        <f t="shared" ca="1" si="607"/>
        <v/>
      </c>
      <c r="F1223" s="11" t="str">
        <f t="shared" ca="1" si="608"/>
        <v/>
      </c>
      <c r="G1223" s="11" t="str">
        <f t="shared" ca="1" si="609"/>
        <v/>
      </c>
      <c r="H1223" s="11" t="str">
        <f ca="1">IF(F1223="","",IFERROR(VLOOKUP(VALUE(F1223),'(辅)战斗时机表'!$A$4:$C$47,3,FALSE)&amp;IF(G1223="","","("&amp;G1223&amp;")"),"配置错误")&amp;IF(I1223="",""," 或 "))</f>
        <v/>
      </c>
      <c r="I1223" s="7" t="str">
        <f t="shared" ca="1" si="610"/>
        <v/>
      </c>
      <c r="J1223" s="7">
        <v>2</v>
      </c>
      <c r="K1223" s="7">
        <f t="shared" ca="1" si="611"/>
        <v>1</v>
      </c>
      <c r="L1223" s="10" t="str">
        <f t="shared" ca="1" si="612"/>
        <v/>
      </c>
      <c r="M1223" s="11" t="str">
        <f t="shared" ca="1" si="613"/>
        <v/>
      </c>
      <c r="N1223" s="11" t="str">
        <f t="shared" ca="1" si="614"/>
        <v/>
      </c>
      <c r="O1223" s="11" t="str">
        <f ca="1">IF(M1223="","",IFERROR(VLOOKUP(VALUE(M1223),'(辅)战斗时机表'!$A$4:$C$47,3,FALSE)&amp;IF(N1223="","","("&amp;N1223&amp;")"),"配置错误")&amp;IF(P1223="",""," 或 "))</f>
        <v/>
      </c>
      <c r="P1223" s="7" t="str">
        <f t="shared" ca="1" si="615"/>
        <v/>
      </c>
      <c r="Q1223" s="7">
        <v>3</v>
      </c>
      <c r="R1223" s="7">
        <f t="shared" ca="1" si="616"/>
        <v>1</v>
      </c>
      <c r="S1223" s="10" t="str">
        <f t="shared" ca="1" si="617"/>
        <v/>
      </c>
      <c r="T1223" s="11" t="str">
        <f t="shared" ca="1" si="618"/>
        <v/>
      </c>
      <c r="U1223" s="11" t="str">
        <f t="shared" ca="1" si="619"/>
        <v/>
      </c>
      <c r="V1223" s="11" t="str">
        <f ca="1">IF(T1223="","",IFERROR(VLOOKUP(VALUE(T1223),'(辅)战斗时机表'!$A$4:$C$47,3,FALSE)&amp;IF(U1223="","","("&amp;U1223&amp;")"),"配置错误")&amp;IF(W1223="",""," 或 "))</f>
        <v/>
      </c>
      <c r="W1223" s="7" t="str">
        <f t="shared" ca="1" si="620"/>
        <v/>
      </c>
      <c r="X1223" s="7">
        <v>4</v>
      </c>
      <c r="Y1223" s="7">
        <f t="shared" ca="1" si="621"/>
        <v>1</v>
      </c>
      <c r="Z1223" s="10" t="str">
        <f t="shared" ca="1" si="622"/>
        <v/>
      </c>
      <c r="AA1223" s="11" t="str">
        <f t="shared" ca="1" si="623"/>
        <v/>
      </c>
      <c r="AB1223" s="11" t="str">
        <f t="shared" ca="1" si="624"/>
        <v/>
      </c>
      <c r="AC1223" s="11" t="str">
        <f ca="1">IF(AA1223="","",IFERROR(VLOOKUP(VALUE(AA1223),'(辅)战斗时机表'!$A$4:$C$47,3,FALSE)&amp;IF(AB1223="","","("&amp;AB1223&amp;")"),"配置错误")&amp;IF(AD1223="",""," 或 "))</f>
        <v/>
      </c>
      <c r="AD1223" s="7" t="str">
        <f t="shared" ca="1" si="625"/>
        <v/>
      </c>
      <c r="AE1223" s="7">
        <v>5</v>
      </c>
      <c r="AF1223" s="7">
        <f t="shared" ca="1" si="626"/>
        <v>1</v>
      </c>
      <c r="AG1223" s="10" t="str">
        <f t="shared" ca="1" si="627"/>
        <v/>
      </c>
      <c r="AH1223" s="11" t="str">
        <f t="shared" ca="1" si="628"/>
        <v/>
      </c>
      <c r="AI1223" s="11" t="str">
        <f t="shared" ca="1" si="629"/>
        <v/>
      </c>
      <c r="AJ1223" s="11" t="str">
        <f ca="1">IF(AH1223="","",IFERROR(VLOOKUP(VALUE(AH1223),'(辅)战斗时机表'!$A$4:$C$47,3,FALSE)&amp;IF(AI1223="","","("&amp;AI1223&amp;")"),"配置错误")&amp;IF(AK1223="",""," 或 "))</f>
        <v/>
      </c>
    </row>
    <row r="1224" spans="1:36" x14ac:dyDescent="0.15">
      <c r="A1224" s="9" t="str">
        <f t="shared" ca="1" si="605"/>
        <v/>
      </c>
      <c r="B1224" s="7" t="str">
        <f ca="1">IF(OFFSET(Buff!R$6,ROW()-6,0)="","",OFFSET(Buff!R$6,ROW()-6,0))</f>
        <v/>
      </c>
      <c r="C1224" s="7">
        <v>1</v>
      </c>
      <c r="D1224" s="7">
        <f t="shared" ca="1" si="606"/>
        <v>1</v>
      </c>
      <c r="E1224" s="10" t="str">
        <f t="shared" ca="1" si="607"/>
        <v/>
      </c>
      <c r="F1224" s="11" t="str">
        <f t="shared" ca="1" si="608"/>
        <v/>
      </c>
      <c r="G1224" s="11" t="str">
        <f t="shared" ca="1" si="609"/>
        <v/>
      </c>
      <c r="H1224" s="11" t="str">
        <f ca="1">IF(F1224="","",IFERROR(VLOOKUP(VALUE(F1224),'(辅)战斗时机表'!$A$4:$C$47,3,FALSE)&amp;IF(G1224="","","("&amp;G1224&amp;")"),"配置错误")&amp;IF(I1224="",""," 或 "))</f>
        <v/>
      </c>
      <c r="I1224" s="7" t="str">
        <f t="shared" ca="1" si="610"/>
        <v/>
      </c>
      <c r="J1224" s="7">
        <v>2</v>
      </c>
      <c r="K1224" s="7">
        <f t="shared" ca="1" si="611"/>
        <v>1</v>
      </c>
      <c r="L1224" s="10" t="str">
        <f t="shared" ca="1" si="612"/>
        <v/>
      </c>
      <c r="M1224" s="11" t="str">
        <f t="shared" ca="1" si="613"/>
        <v/>
      </c>
      <c r="N1224" s="11" t="str">
        <f t="shared" ca="1" si="614"/>
        <v/>
      </c>
      <c r="O1224" s="11" t="str">
        <f ca="1">IF(M1224="","",IFERROR(VLOOKUP(VALUE(M1224),'(辅)战斗时机表'!$A$4:$C$47,3,FALSE)&amp;IF(N1224="","","("&amp;N1224&amp;")"),"配置错误")&amp;IF(P1224="",""," 或 "))</f>
        <v/>
      </c>
      <c r="P1224" s="7" t="str">
        <f t="shared" ca="1" si="615"/>
        <v/>
      </c>
      <c r="Q1224" s="7">
        <v>3</v>
      </c>
      <c r="R1224" s="7">
        <f t="shared" ca="1" si="616"/>
        <v>1</v>
      </c>
      <c r="S1224" s="10" t="str">
        <f t="shared" ca="1" si="617"/>
        <v/>
      </c>
      <c r="T1224" s="11" t="str">
        <f t="shared" ca="1" si="618"/>
        <v/>
      </c>
      <c r="U1224" s="11" t="str">
        <f t="shared" ca="1" si="619"/>
        <v/>
      </c>
      <c r="V1224" s="11" t="str">
        <f ca="1">IF(T1224="","",IFERROR(VLOOKUP(VALUE(T1224),'(辅)战斗时机表'!$A$4:$C$47,3,FALSE)&amp;IF(U1224="","","("&amp;U1224&amp;")"),"配置错误")&amp;IF(W1224="",""," 或 "))</f>
        <v/>
      </c>
      <c r="W1224" s="7" t="str">
        <f t="shared" ca="1" si="620"/>
        <v/>
      </c>
      <c r="X1224" s="7">
        <v>4</v>
      </c>
      <c r="Y1224" s="7">
        <f t="shared" ca="1" si="621"/>
        <v>1</v>
      </c>
      <c r="Z1224" s="10" t="str">
        <f t="shared" ca="1" si="622"/>
        <v/>
      </c>
      <c r="AA1224" s="11" t="str">
        <f t="shared" ca="1" si="623"/>
        <v/>
      </c>
      <c r="AB1224" s="11" t="str">
        <f t="shared" ca="1" si="624"/>
        <v/>
      </c>
      <c r="AC1224" s="11" t="str">
        <f ca="1">IF(AA1224="","",IFERROR(VLOOKUP(VALUE(AA1224),'(辅)战斗时机表'!$A$4:$C$47,3,FALSE)&amp;IF(AB1224="","","("&amp;AB1224&amp;")"),"配置错误")&amp;IF(AD1224="",""," 或 "))</f>
        <v/>
      </c>
      <c r="AD1224" s="7" t="str">
        <f t="shared" ca="1" si="625"/>
        <v/>
      </c>
      <c r="AE1224" s="7">
        <v>5</v>
      </c>
      <c r="AF1224" s="7">
        <f t="shared" ca="1" si="626"/>
        <v>1</v>
      </c>
      <c r="AG1224" s="10" t="str">
        <f t="shared" ca="1" si="627"/>
        <v/>
      </c>
      <c r="AH1224" s="11" t="str">
        <f t="shared" ca="1" si="628"/>
        <v/>
      </c>
      <c r="AI1224" s="11" t="str">
        <f t="shared" ca="1" si="629"/>
        <v/>
      </c>
      <c r="AJ1224" s="11" t="str">
        <f ca="1">IF(AH1224="","",IFERROR(VLOOKUP(VALUE(AH1224),'(辅)战斗时机表'!$A$4:$C$47,3,FALSE)&amp;IF(AI1224="","","("&amp;AI1224&amp;")"),"配置错误")&amp;IF(AK1224="",""," 或 "))</f>
        <v/>
      </c>
    </row>
    <row r="1225" spans="1:36" x14ac:dyDescent="0.15">
      <c r="A1225" s="9" t="str">
        <f t="shared" ca="1" si="605"/>
        <v/>
      </c>
      <c r="B1225" s="7" t="str">
        <f ca="1">IF(OFFSET(Buff!R$6,ROW()-6,0)="","",OFFSET(Buff!R$6,ROW()-6,0))</f>
        <v/>
      </c>
      <c r="C1225" s="7">
        <v>1</v>
      </c>
      <c r="D1225" s="7">
        <f t="shared" ca="1" si="606"/>
        <v>1</v>
      </c>
      <c r="E1225" s="10" t="str">
        <f t="shared" ca="1" si="607"/>
        <v/>
      </c>
      <c r="F1225" s="11" t="str">
        <f t="shared" ca="1" si="608"/>
        <v/>
      </c>
      <c r="G1225" s="11" t="str">
        <f t="shared" ca="1" si="609"/>
        <v/>
      </c>
      <c r="H1225" s="11" t="str">
        <f ca="1">IF(F1225="","",IFERROR(VLOOKUP(VALUE(F1225),'(辅)战斗时机表'!$A$4:$C$47,3,FALSE)&amp;IF(G1225="","","("&amp;G1225&amp;")"),"配置错误")&amp;IF(I1225="",""," 或 "))</f>
        <v/>
      </c>
      <c r="I1225" s="7" t="str">
        <f t="shared" ca="1" si="610"/>
        <v/>
      </c>
      <c r="J1225" s="7">
        <v>2</v>
      </c>
      <c r="K1225" s="7">
        <f t="shared" ca="1" si="611"/>
        <v>1</v>
      </c>
      <c r="L1225" s="10" t="str">
        <f t="shared" ca="1" si="612"/>
        <v/>
      </c>
      <c r="M1225" s="11" t="str">
        <f t="shared" ca="1" si="613"/>
        <v/>
      </c>
      <c r="N1225" s="11" t="str">
        <f t="shared" ca="1" si="614"/>
        <v/>
      </c>
      <c r="O1225" s="11" t="str">
        <f ca="1">IF(M1225="","",IFERROR(VLOOKUP(VALUE(M1225),'(辅)战斗时机表'!$A$4:$C$47,3,FALSE)&amp;IF(N1225="","","("&amp;N1225&amp;")"),"配置错误")&amp;IF(P1225="",""," 或 "))</f>
        <v/>
      </c>
      <c r="P1225" s="7" t="str">
        <f t="shared" ca="1" si="615"/>
        <v/>
      </c>
      <c r="Q1225" s="7">
        <v>3</v>
      </c>
      <c r="R1225" s="7">
        <f t="shared" ca="1" si="616"/>
        <v>1</v>
      </c>
      <c r="S1225" s="10" t="str">
        <f t="shared" ca="1" si="617"/>
        <v/>
      </c>
      <c r="T1225" s="11" t="str">
        <f t="shared" ca="1" si="618"/>
        <v/>
      </c>
      <c r="U1225" s="11" t="str">
        <f t="shared" ca="1" si="619"/>
        <v/>
      </c>
      <c r="V1225" s="11" t="str">
        <f ca="1">IF(T1225="","",IFERROR(VLOOKUP(VALUE(T1225),'(辅)战斗时机表'!$A$4:$C$47,3,FALSE)&amp;IF(U1225="","","("&amp;U1225&amp;")"),"配置错误")&amp;IF(W1225="",""," 或 "))</f>
        <v/>
      </c>
      <c r="W1225" s="7" t="str">
        <f t="shared" ca="1" si="620"/>
        <v/>
      </c>
      <c r="X1225" s="7">
        <v>4</v>
      </c>
      <c r="Y1225" s="7">
        <f t="shared" ca="1" si="621"/>
        <v>1</v>
      </c>
      <c r="Z1225" s="10" t="str">
        <f t="shared" ca="1" si="622"/>
        <v/>
      </c>
      <c r="AA1225" s="11" t="str">
        <f t="shared" ca="1" si="623"/>
        <v/>
      </c>
      <c r="AB1225" s="11" t="str">
        <f t="shared" ca="1" si="624"/>
        <v/>
      </c>
      <c r="AC1225" s="11" t="str">
        <f ca="1">IF(AA1225="","",IFERROR(VLOOKUP(VALUE(AA1225),'(辅)战斗时机表'!$A$4:$C$47,3,FALSE)&amp;IF(AB1225="","","("&amp;AB1225&amp;")"),"配置错误")&amp;IF(AD1225="",""," 或 "))</f>
        <v/>
      </c>
      <c r="AD1225" s="7" t="str">
        <f t="shared" ca="1" si="625"/>
        <v/>
      </c>
      <c r="AE1225" s="7">
        <v>5</v>
      </c>
      <c r="AF1225" s="7">
        <f t="shared" ca="1" si="626"/>
        <v>1</v>
      </c>
      <c r="AG1225" s="10" t="str">
        <f t="shared" ca="1" si="627"/>
        <v/>
      </c>
      <c r="AH1225" s="11" t="str">
        <f t="shared" ca="1" si="628"/>
        <v/>
      </c>
      <c r="AI1225" s="11" t="str">
        <f t="shared" ca="1" si="629"/>
        <v/>
      </c>
      <c r="AJ1225" s="11" t="str">
        <f ca="1">IF(AH1225="","",IFERROR(VLOOKUP(VALUE(AH1225),'(辅)战斗时机表'!$A$4:$C$47,3,FALSE)&amp;IF(AI1225="","","("&amp;AI1225&amp;")"),"配置错误")&amp;IF(AK1225="",""," 或 "))</f>
        <v/>
      </c>
    </row>
    <row r="1226" spans="1:36" x14ac:dyDescent="0.15">
      <c r="A1226" s="9" t="str">
        <f t="shared" ca="1" si="605"/>
        <v/>
      </c>
      <c r="B1226" s="7" t="str">
        <f ca="1">IF(OFFSET(Buff!R$6,ROW()-6,0)="","",OFFSET(Buff!R$6,ROW()-6,0))</f>
        <v/>
      </c>
      <c r="C1226" s="7">
        <v>1</v>
      </c>
      <c r="D1226" s="7">
        <f t="shared" ca="1" si="606"/>
        <v>1</v>
      </c>
      <c r="E1226" s="10" t="str">
        <f t="shared" ca="1" si="607"/>
        <v/>
      </c>
      <c r="F1226" s="11" t="str">
        <f t="shared" ca="1" si="608"/>
        <v/>
      </c>
      <c r="G1226" s="11" t="str">
        <f t="shared" ca="1" si="609"/>
        <v/>
      </c>
      <c r="H1226" s="11" t="str">
        <f ca="1">IF(F1226="","",IFERROR(VLOOKUP(VALUE(F1226),'(辅)战斗时机表'!$A$4:$C$47,3,FALSE)&amp;IF(G1226="","","("&amp;G1226&amp;")"),"配置错误")&amp;IF(I1226="",""," 或 "))</f>
        <v/>
      </c>
      <c r="I1226" s="7" t="str">
        <f t="shared" ca="1" si="610"/>
        <v/>
      </c>
      <c r="J1226" s="7">
        <v>2</v>
      </c>
      <c r="K1226" s="7">
        <f t="shared" ca="1" si="611"/>
        <v>1</v>
      </c>
      <c r="L1226" s="10" t="str">
        <f t="shared" ca="1" si="612"/>
        <v/>
      </c>
      <c r="M1226" s="11" t="str">
        <f t="shared" ca="1" si="613"/>
        <v/>
      </c>
      <c r="N1226" s="11" t="str">
        <f t="shared" ca="1" si="614"/>
        <v/>
      </c>
      <c r="O1226" s="11" t="str">
        <f ca="1">IF(M1226="","",IFERROR(VLOOKUP(VALUE(M1226),'(辅)战斗时机表'!$A$4:$C$47,3,FALSE)&amp;IF(N1226="","","("&amp;N1226&amp;")"),"配置错误")&amp;IF(P1226="",""," 或 "))</f>
        <v/>
      </c>
      <c r="P1226" s="7" t="str">
        <f t="shared" ca="1" si="615"/>
        <v/>
      </c>
      <c r="Q1226" s="7">
        <v>3</v>
      </c>
      <c r="R1226" s="7">
        <f t="shared" ca="1" si="616"/>
        <v>1</v>
      </c>
      <c r="S1226" s="10" t="str">
        <f t="shared" ca="1" si="617"/>
        <v/>
      </c>
      <c r="T1226" s="11" t="str">
        <f t="shared" ca="1" si="618"/>
        <v/>
      </c>
      <c r="U1226" s="11" t="str">
        <f t="shared" ca="1" si="619"/>
        <v/>
      </c>
      <c r="V1226" s="11" t="str">
        <f ca="1">IF(T1226="","",IFERROR(VLOOKUP(VALUE(T1226),'(辅)战斗时机表'!$A$4:$C$47,3,FALSE)&amp;IF(U1226="","","("&amp;U1226&amp;")"),"配置错误")&amp;IF(W1226="",""," 或 "))</f>
        <v/>
      </c>
      <c r="W1226" s="7" t="str">
        <f t="shared" ca="1" si="620"/>
        <v/>
      </c>
      <c r="X1226" s="7">
        <v>4</v>
      </c>
      <c r="Y1226" s="7">
        <f t="shared" ca="1" si="621"/>
        <v>1</v>
      </c>
      <c r="Z1226" s="10" t="str">
        <f t="shared" ca="1" si="622"/>
        <v/>
      </c>
      <c r="AA1226" s="11" t="str">
        <f t="shared" ca="1" si="623"/>
        <v/>
      </c>
      <c r="AB1226" s="11" t="str">
        <f t="shared" ca="1" si="624"/>
        <v/>
      </c>
      <c r="AC1226" s="11" t="str">
        <f ca="1">IF(AA1226="","",IFERROR(VLOOKUP(VALUE(AA1226),'(辅)战斗时机表'!$A$4:$C$47,3,FALSE)&amp;IF(AB1226="","","("&amp;AB1226&amp;")"),"配置错误")&amp;IF(AD1226="",""," 或 "))</f>
        <v/>
      </c>
      <c r="AD1226" s="7" t="str">
        <f t="shared" ca="1" si="625"/>
        <v/>
      </c>
      <c r="AE1226" s="7">
        <v>5</v>
      </c>
      <c r="AF1226" s="7">
        <f t="shared" ca="1" si="626"/>
        <v>1</v>
      </c>
      <c r="AG1226" s="10" t="str">
        <f t="shared" ca="1" si="627"/>
        <v/>
      </c>
      <c r="AH1226" s="11" t="str">
        <f t="shared" ca="1" si="628"/>
        <v/>
      </c>
      <c r="AI1226" s="11" t="str">
        <f t="shared" ca="1" si="629"/>
        <v/>
      </c>
      <c r="AJ1226" s="11" t="str">
        <f ca="1">IF(AH1226="","",IFERROR(VLOOKUP(VALUE(AH1226),'(辅)战斗时机表'!$A$4:$C$47,3,FALSE)&amp;IF(AI1226="","","("&amp;AI1226&amp;")"),"配置错误")&amp;IF(AK1226="",""," 或 "))</f>
        <v/>
      </c>
    </row>
    <row r="1227" spans="1:36" x14ac:dyDescent="0.15">
      <c r="A1227" s="9" t="str">
        <f t="shared" ca="1" si="605"/>
        <v/>
      </c>
      <c r="B1227" s="7" t="str">
        <f ca="1">IF(OFFSET(Buff!R$6,ROW()-6,0)="","",OFFSET(Buff!R$6,ROW()-6,0))</f>
        <v/>
      </c>
      <c r="C1227" s="7">
        <v>1</v>
      </c>
      <c r="D1227" s="7">
        <f t="shared" ca="1" si="606"/>
        <v>1</v>
      </c>
      <c r="E1227" s="10" t="str">
        <f t="shared" ca="1" si="607"/>
        <v/>
      </c>
      <c r="F1227" s="11" t="str">
        <f t="shared" ca="1" si="608"/>
        <v/>
      </c>
      <c r="G1227" s="11" t="str">
        <f t="shared" ca="1" si="609"/>
        <v/>
      </c>
      <c r="H1227" s="11" t="str">
        <f ca="1">IF(F1227="","",IFERROR(VLOOKUP(VALUE(F1227),'(辅)战斗时机表'!$A$4:$C$47,3,FALSE)&amp;IF(G1227="","","("&amp;G1227&amp;")"),"配置错误")&amp;IF(I1227="",""," 或 "))</f>
        <v/>
      </c>
      <c r="I1227" s="7" t="str">
        <f t="shared" ca="1" si="610"/>
        <v/>
      </c>
      <c r="J1227" s="7">
        <v>2</v>
      </c>
      <c r="K1227" s="7">
        <f t="shared" ca="1" si="611"/>
        <v>1</v>
      </c>
      <c r="L1227" s="10" t="str">
        <f t="shared" ca="1" si="612"/>
        <v/>
      </c>
      <c r="M1227" s="11" t="str">
        <f t="shared" ca="1" si="613"/>
        <v/>
      </c>
      <c r="N1227" s="11" t="str">
        <f t="shared" ca="1" si="614"/>
        <v/>
      </c>
      <c r="O1227" s="11" t="str">
        <f ca="1">IF(M1227="","",IFERROR(VLOOKUP(VALUE(M1227),'(辅)战斗时机表'!$A$4:$C$47,3,FALSE)&amp;IF(N1227="","","("&amp;N1227&amp;")"),"配置错误")&amp;IF(P1227="",""," 或 "))</f>
        <v/>
      </c>
      <c r="P1227" s="7" t="str">
        <f t="shared" ca="1" si="615"/>
        <v/>
      </c>
      <c r="Q1227" s="7">
        <v>3</v>
      </c>
      <c r="R1227" s="7">
        <f t="shared" ca="1" si="616"/>
        <v>1</v>
      </c>
      <c r="S1227" s="10" t="str">
        <f t="shared" ca="1" si="617"/>
        <v/>
      </c>
      <c r="T1227" s="11" t="str">
        <f t="shared" ca="1" si="618"/>
        <v/>
      </c>
      <c r="U1227" s="11" t="str">
        <f t="shared" ca="1" si="619"/>
        <v/>
      </c>
      <c r="V1227" s="11" t="str">
        <f ca="1">IF(T1227="","",IFERROR(VLOOKUP(VALUE(T1227),'(辅)战斗时机表'!$A$4:$C$47,3,FALSE)&amp;IF(U1227="","","("&amp;U1227&amp;")"),"配置错误")&amp;IF(W1227="",""," 或 "))</f>
        <v/>
      </c>
      <c r="W1227" s="7" t="str">
        <f t="shared" ca="1" si="620"/>
        <v/>
      </c>
      <c r="X1227" s="7">
        <v>4</v>
      </c>
      <c r="Y1227" s="7">
        <f t="shared" ca="1" si="621"/>
        <v>1</v>
      </c>
      <c r="Z1227" s="10" t="str">
        <f t="shared" ca="1" si="622"/>
        <v/>
      </c>
      <c r="AA1227" s="11" t="str">
        <f t="shared" ca="1" si="623"/>
        <v/>
      </c>
      <c r="AB1227" s="11" t="str">
        <f t="shared" ca="1" si="624"/>
        <v/>
      </c>
      <c r="AC1227" s="11" t="str">
        <f ca="1">IF(AA1227="","",IFERROR(VLOOKUP(VALUE(AA1227),'(辅)战斗时机表'!$A$4:$C$47,3,FALSE)&amp;IF(AB1227="","","("&amp;AB1227&amp;")"),"配置错误")&amp;IF(AD1227="",""," 或 "))</f>
        <v/>
      </c>
      <c r="AD1227" s="7" t="str">
        <f t="shared" ca="1" si="625"/>
        <v/>
      </c>
      <c r="AE1227" s="7">
        <v>5</v>
      </c>
      <c r="AF1227" s="7">
        <f t="shared" ca="1" si="626"/>
        <v>1</v>
      </c>
      <c r="AG1227" s="10" t="str">
        <f t="shared" ca="1" si="627"/>
        <v/>
      </c>
      <c r="AH1227" s="11" t="str">
        <f t="shared" ca="1" si="628"/>
        <v/>
      </c>
      <c r="AI1227" s="11" t="str">
        <f t="shared" ca="1" si="629"/>
        <v/>
      </c>
      <c r="AJ1227" s="11" t="str">
        <f ca="1">IF(AH1227="","",IFERROR(VLOOKUP(VALUE(AH1227),'(辅)战斗时机表'!$A$4:$C$47,3,FALSE)&amp;IF(AI1227="","","("&amp;AI1227&amp;")"),"配置错误")&amp;IF(AK1227="",""," 或 "))</f>
        <v/>
      </c>
    </row>
    <row r="1228" spans="1:36" x14ac:dyDescent="0.15">
      <c r="A1228" s="9" t="str">
        <f t="shared" ca="1" si="605"/>
        <v/>
      </c>
      <c r="B1228" s="7" t="str">
        <f ca="1">IF(OFFSET(Buff!R$6,ROW()-6,0)="","",OFFSET(Buff!R$6,ROW()-6,0))</f>
        <v/>
      </c>
      <c r="C1228" s="7">
        <v>1</v>
      </c>
      <c r="D1228" s="7">
        <f t="shared" ca="1" si="606"/>
        <v>1</v>
      </c>
      <c r="E1228" s="10" t="str">
        <f t="shared" ca="1" si="607"/>
        <v/>
      </c>
      <c r="F1228" s="11" t="str">
        <f t="shared" ca="1" si="608"/>
        <v/>
      </c>
      <c r="G1228" s="11" t="str">
        <f t="shared" ca="1" si="609"/>
        <v/>
      </c>
      <c r="H1228" s="11" t="str">
        <f ca="1">IF(F1228="","",IFERROR(VLOOKUP(VALUE(F1228),'(辅)战斗时机表'!$A$4:$C$47,3,FALSE)&amp;IF(G1228="","","("&amp;G1228&amp;")"),"配置错误")&amp;IF(I1228="",""," 或 "))</f>
        <v/>
      </c>
      <c r="I1228" s="7" t="str">
        <f t="shared" ca="1" si="610"/>
        <v/>
      </c>
      <c r="J1228" s="7">
        <v>2</v>
      </c>
      <c r="K1228" s="7">
        <f t="shared" ca="1" si="611"/>
        <v>1</v>
      </c>
      <c r="L1228" s="10" t="str">
        <f t="shared" ca="1" si="612"/>
        <v/>
      </c>
      <c r="M1228" s="11" t="str">
        <f t="shared" ca="1" si="613"/>
        <v/>
      </c>
      <c r="N1228" s="11" t="str">
        <f t="shared" ca="1" si="614"/>
        <v/>
      </c>
      <c r="O1228" s="11" t="str">
        <f ca="1">IF(M1228="","",IFERROR(VLOOKUP(VALUE(M1228),'(辅)战斗时机表'!$A$4:$C$47,3,FALSE)&amp;IF(N1228="","","("&amp;N1228&amp;")"),"配置错误")&amp;IF(P1228="",""," 或 "))</f>
        <v/>
      </c>
      <c r="P1228" s="7" t="str">
        <f t="shared" ca="1" si="615"/>
        <v/>
      </c>
      <c r="Q1228" s="7">
        <v>3</v>
      </c>
      <c r="R1228" s="7">
        <f t="shared" ca="1" si="616"/>
        <v>1</v>
      </c>
      <c r="S1228" s="10" t="str">
        <f t="shared" ca="1" si="617"/>
        <v/>
      </c>
      <c r="T1228" s="11" t="str">
        <f t="shared" ca="1" si="618"/>
        <v/>
      </c>
      <c r="U1228" s="11" t="str">
        <f t="shared" ca="1" si="619"/>
        <v/>
      </c>
      <c r="V1228" s="11" t="str">
        <f ca="1">IF(T1228="","",IFERROR(VLOOKUP(VALUE(T1228),'(辅)战斗时机表'!$A$4:$C$47,3,FALSE)&amp;IF(U1228="","","("&amp;U1228&amp;")"),"配置错误")&amp;IF(W1228="",""," 或 "))</f>
        <v/>
      </c>
      <c r="W1228" s="7" t="str">
        <f t="shared" ca="1" si="620"/>
        <v/>
      </c>
      <c r="X1228" s="7">
        <v>4</v>
      </c>
      <c r="Y1228" s="7">
        <f t="shared" ca="1" si="621"/>
        <v>1</v>
      </c>
      <c r="Z1228" s="10" t="str">
        <f t="shared" ca="1" si="622"/>
        <v/>
      </c>
      <c r="AA1228" s="11" t="str">
        <f t="shared" ca="1" si="623"/>
        <v/>
      </c>
      <c r="AB1228" s="11" t="str">
        <f t="shared" ca="1" si="624"/>
        <v/>
      </c>
      <c r="AC1228" s="11" t="str">
        <f ca="1">IF(AA1228="","",IFERROR(VLOOKUP(VALUE(AA1228),'(辅)战斗时机表'!$A$4:$C$47,3,FALSE)&amp;IF(AB1228="","","("&amp;AB1228&amp;")"),"配置错误")&amp;IF(AD1228="",""," 或 "))</f>
        <v/>
      </c>
      <c r="AD1228" s="7" t="str">
        <f t="shared" ca="1" si="625"/>
        <v/>
      </c>
      <c r="AE1228" s="7">
        <v>5</v>
      </c>
      <c r="AF1228" s="7">
        <f t="shared" ca="1" si="626"/>
        <v>1</v>
      </c>
      <c r="AG1228" s="10" t="str">
        <f t="shared" ca="1" si="627"/>
        <v/>
      </c>
      <c r="AH1228" s="11" t="str">
        <f t="shared" ca="1" si="628"/>
        <v/>
      </c>
      <c r="AI1228" s="11" t="str">
        <f t="shared" ca="1" si="629"/>
        <v/>
      </c>
      <c r="AJ1228" s="11" t="str">
        <f ca="1">IF(AH1228="","",IFERROR(VLOOKUP(VALUE(AH1228),'(辅)战斗时机表'!$A$4:$C$47,3,FALSE)&amp;IF(AI1228="","","("&amp;AI1228&amp;")"),"配置错误")&amp;IF(AK1228="",""," 或 "))</f>
        <v/>
      </c>
    </row>
    <row r="1229" spans="1:36" x14ac:dyDescent="0.15">
      <c r="A1229" s="9" t="str">
        <f t="shared" ca="1" si="605"/>
        <v/>
      </c>
      <c r="B1229" s="7" t="str">
        <f ca="1">IF(OFFSET(Buff!R$6,ROW()-6,0)="","",OFFSET(Buff!R$6,ROW()-6,0))</f>
        <v/>
      </c>
      <c r="C1229" s="7">
        <v>1</v>
      </c>
      <c r="D1229" s="7">
        <f t="shared" ca="1" si="606"/>
        <v>1</v>
      </c>
      <c r="E1229" s="10" t="str">
        <f t="shared" ca="1" si="607"/>
        <v/>
      </c>
      <c r="F1229" s="11" t="str">
        <f t="shared" ca="1" si="608"/>
        <v/>
      </c>
      <c r="G1229" s="11" t="str">
        <f t="shared" ca="1" si="609"/>
        <v/>
      </c>
      <c r="H1229" s="11" t="str">
        <f ca="1">IF(F1229="","",IFERROR(VLOOKUP(VALUE(F1229),'(辅)战斗时机表'!$A$4:$C$47,3,FALSE)&amp;IF(G1229="","","("&amp;G1229&amp;")"),"配置错误")&amp;IF(I1229="",""," 或 "))</f>
        <v/>
      </c>
      <c r="I1229" s="7" t="str">
        <f t="shared" ca="1" si="610"/>
        <v/>
      </c>
      <c r="J1229" s="7">
        <v>2</v>
      </c>
      <c r="K1229" s="7">
        <f t="shared" ca="1" si="611"/>
        <v>1</v>
      </c>
      <c r="L1229" s="10" t="str">
        <f t="shared" ca="1" si="612"/>
        <v/>
      </c>
      <c r="M1229" s="11" t="str">
        <f t="shared" ca="1" si="613"/>
        <v/>
      </c>
      <c r="N1229" s="11" t="str">
        <f t="shared" ca="1" si="614"/>
        <v/>
      </c>
      <c r="O1229" s="11" t="str">
        <f ca="1">IF(M1229="","",IFERROR(VLOOKUP(VALUE(M1229),'(辅)战斗时机表'!$A$4:$C$47,3,FALSE)&amp;IF(N1229="","","("&amp;N1229&amp;")"),"配置错误")&amp;IF(P1229="",""," 或 "))</f>
        <v/>
      </c>
      <c r="P1229" s="7" t="str">
        <f t="shared" ca="1" si="615"/>
        <v/>
      </c>
      <c r="Q1229" s="7">
        <v>3</v>
      </c>
      <c r="R1229" s="7">
        <f t="shared" ca="1" si="616"/>
        <v>1</v>
      </c>
      <c r="S1229" s="10" t="str">
        <f t="shared" ca="1" si="617"/>
        <v/>
      </c>
      <c r="T1229" s="11" t="str">
        <f t="shared" ca="1" si="618"/>
        <v/>
      </c>
      <c r="U1229" s="11" t="str">
        <f t="shared" ca="1" si="619"/>
        <v/>
      </c>
      <c r="V1229" s="11" t="str">
        <f ca="1">IF(T1229="","",IFERROR(VLOOKUP(VALUE(T1229),'(辅)战斗时机表'!$A$4:$C$47,3,FALSE)&amp;IF(U1229="","","("&amp;U1229&amp;")"),"配置错误")&amp;IF(W1229="",""," 或 "))</f>
        <v/>
      </c>
      <c r="W1229" s="7" t="str">
        <f t="shared" ca="1" si="620"/>
        <v/>
      </c>
      <c r="X1229" s="7">
        <v>4</v>
      </c>
      <c r="Y1229" s="7">
        <f t="shared" ca="1" si="621"/>
        <v>1</v>
      </c>
      <c r="Z1229" s="10" t="str">
        <f t="shared" ca="1" si="622"/>
        <v/>
      </c>
      <c r="AA1229" s="11" t="str">
        <f t="shared" ca="1" si="623"/>
        <v/>
      </c>
      <c r="AB1229" s="11" t="str">
        <f t="shared" ca="1" si="624"/>
        <v/>
      </c>
      <c r="AC1229" s="11" t="str">
        <f ca="1">IF(AA1229="","",IFERROR(VLOOKUP(VALUE(AA1229),'(辅)战斗时机表'!$A$4:$C$47,3,FALSE)&amp;IF(AB1229="","","("&amp;AB1229&amp;")"),"配置错误")&amp;IF(AD1229="",""," 或 "))</f>
        <v/>
      </c>
      <c r="AD1229" s="7" t="str">
        <f t="shared" ca="1" si="625"/>
        <v/>
      </c>
      <c r="AE1229" s="7">
        <v>5</v>
      </c>
      <c r="AF1229" s="7">
        <f t="shared" ca="1" si="626"/>
        <v>1</v>
      </c>
      <c r="AG1229" s="10" t="str">
        <f t="shared" ca="1" si="627"/>
        <v/>
      </c>
      <c r="AH1229" s="11" t="str">
        <f t="shared" ca="1" si="628"/>
        <v/>
      </c>
      <c r="AI1229" s="11" t="str">
        <f t="shared" ca="1" si="629"/>
        <v/>
      </c>
      <c r="AJ1229" s="11" t="str">
        <f ca="1">IF(AH1229="","",IFERROR(VLOOKUP(VALUE(AH1229),'(辅)战斗时机表'!$A$4:$C$47,3,FALSE)&amp;IF(AI1229="","","("&amp;AI1229&amp;")"),"配置错误")&amp;IF(AK1229="",""," 或 "))</f>
        <v/>
      </c>
    </row>
    <row r="1230" spans="1:36" x14ac:dyDescent="0.15">
      <c r="A1230" s="9" t="str">
        <f t="shared" ca="1" si="605"/>
        <v/>
      </c>
      <c r="B1230" s="7" t="str">
        <f ca="1">IF(OFFSET(Buff!R$6,ROW()-6,0)="","",OFFSET(Buff!R$6,ROW()-6,0))</f>
        <v/>
      </c>
      <c r="C1230" s="7">
        <v>1</v>
      </c>
      <c r="D1230" s="7">
        <f t="shared" ca="1" si="606"/>
        <v>1</v>
      </c>
      <c r="E1230" s="10" t="str">
        <f t="shared" ca="1" si="607"/>
        <v/>
      </c>
      <c r="F1230" s="11" t="str">
        <f t="shared" ca="1" si="608"/>
        <v/>
      </c>
      <c r="G1230" s="11" t="str">
        <f t="shared" ca="1" si="609"/>
        <v/>
      </c>
      <c r="H1230" s="11" t="str">
        <f ca="1">IF(F1230="","",IFERROR(VLOOKUP(VALUE(F1230),'(辅)战斗时机表'!$A$4:$C$47,3,FALSE)&amp;IF(G1230="","","("&amp;G1230&amp;")"),"配置错误")&amp;IF(I1230="",""," 或 "))</f>
        <v/>
      </c>
      <c r="I1230" s="7" t="str">
        <f t="shared" ca="1" si="610"/>
        <v/>
      </c>
      <c r="J1230" s="7">
        <v>2</v>
      </c>
      <c r="K1230" s="7">
        <f t="shared" ca="1" si="611"/>
        <v>1</v>
      </c>
      <c r="L1230" s="10" t="str">
        <f t="shared" ca="1" si="612"/>
        <v/>
      </c>
      <c r="M1230" s="11" t="str">
        <f t="shared" ca="1" si="613"/>
        <v/>
      </c>
      <c r="N1230" s="11" t="str">
        <f t="shared" ca="1" si="614"/>
        <v/>
      </c>
      <c r="O1230" s="11" t="str">
        <f ca="1">IF(M1230="","",IFERROR(VLOOKUP(VALUE(M1230),'(辅)战斗时机表'!$A$4:$C$47,3,FALSE)&amp;IF(N1230="","","("&amp;N1230&amp;")"),"配置错误")&amp;IF(P1230="",""," 或 "))</f>
        <v/>
      </c>
      <c r="P1230" s="7" t="str">
        <f t="shared" ca="1" si="615"/>
        <v/>
      </c>
      <c r="Q1230" s="7">
        <v>3</v>
      </c>
      <c r="R1230" s="7">
        <f t="shared" ca="1" si="616"/>
        <v>1</v>
      </c>
      <c r="S1230" s="10" t="str">
        <f t="shared" ca="1" si="617"/>
        <v/>
      </c>
      <c r="T1230" s="11" t="str">
        <f t="shared" ca="1" si="618"/>
        <v/>
      </c>
      <c r="U1230" s="11" t="str">
        <f t="shared" ca="1" si="619"/>
        <v/>
      </c>
      <c r="V1230" s="11" t="str">
        <f ca="1">IF(T1230="","",IFERROR(VLOOKUP(VALUE(T1230),'(辅)战斗时机表'!$A$4:$C$47,3,FALSE)&amp;IF(U1230="","","("&amp;U1230&amp;")"),"配置错误")&amp;IF(W1230="",""," 或 "))</f>
        <v/>
      </c>
      <c r="W1230" s="7" t="str">
        <f t="shared" ca="1" si="620"/>
        <v/>
      </c>
      <c r="X1230" s="7">
        <v>4</v>
      </c>
      <c r="Y1230" s="7">
        <f t="shared" ca="1" si="621"/>
        <v>1</v>
      </c>
      <c r="Z1230" s="10" t="str">
        <f t="shared" ca="1" si="622"/>
        <v/>
      </c>
      <c r="AA1230" s="11" t="str">
        <f t="shared" ca="1" si="623"/>
        <v/>
      </c>
      <c r="AB1230" s="11" t="str">
        <f t="shared" ca="1" si="624"/>
        <v/>
      </c>
      <c r="AC1230" s="11" t="str">
        <f ca="1">IF(AA1230="","",IFERROR(VLOOKUP(VALUE(AA1230),'(辅)战斗时机表'!$A$4:$C$47,3,FALSE)&amp;IF(AB1230="","","("&amp;AB1230&amp;")"),"配置错误")&amp;IF(AD1230="",""," 或 "))</f>
        <v/>
      </c>
      <c r="AD1230" s="7" t="str">
        <f t="shared" ca="1" si="625"/>
        <v/>
      </c>
      <c r="AE1230" s="7">
        <v>5</v>
      </c>
      <c r="AF1230" s="7">
        <f t="shared" ca="1" si="626"/>
        <v>1</v>
      </c>
      <c r="AG1230" s="10" t="str">
        <f t="shared" ca="1" si="627"/>
        <v/>
      </c>
      <c r="AH1230" s="11" t="str">
        <f t="shared" ca="1" si="628"/>
        <v/>
      </c>
      <c r="AI1230" s="11" t="str">
        <f t="shared" ca="1" si="629"/>
        <v/>
      </c>
      <c r="AJ1230" s="11" t="str">
        <f ca="1">IF(AH1230="","",IFERROR(VLOOKUP(VALUE(AH1230),'(辅)战斗时机表'!$A$4:$C$47,3,FALSE)&amp;IF(AI1230="","","("&amp;AI1230&amp;")"),"配置错误")&amp;IF(AK1230="",""," 或 "))</f>
        <v/>
      </c>
    </row>
    <row r="1231" spans="1:36" x14ac:dyDescent="0.15">
      <c r="A1231" s="9" t="str">
        <f t="shared" ca="1" si="605"/>
        <v/>
      </c>
      <c r="B1231" s="7" t="str">
        <f ca="1">IF(OFFSET(Buff!R$6,ROW()-6,0)="","",OFFSET(Buff!R$6,ROW()-6,0))</f>
        <v/>
      </c>
      <c r="C1231" s="7">
        <v>1</v>
      </c>
      <c r="D1231" s="7">
        <f t="shared" ca="1" si="606"/>
        <v>1</v>
      </c>
      <c r="E1231" s="10" t="str">
        <f t="shared" ca="1" si="607"/>
        <v/>
      </c>
      <c r="F1231" s="11" t="str">
        <f t="shared" ca="1" si="608"/>
        <v/>
      </c>
      <c r="G1231" s="11" t="str">
        <f t="shared" ca="1" si="609"/>
        <v/>
      </c>
      <c r="H1231" s="11" t="str">
        <f ca="1">IF(F1231="","",IFERROR(VLOOKUP(VALUE(F1231),'(辅)战斗时机表'!$A$4:$C$47,3,FALSE)&amp;IF(G1231="","","("&amp;G1231&amp;")"),"配置错误")&amp;IF(I1231="",""," 或 "))</f>
        <v/>
      </c>
      <c r="I1231" s="7" t="str">
        <f t="shared" ca="1" si="610"/>
        <v/>
      </c>
      <c r="J1231" s="7">
        <v>2</v>
      </c>
      <c r="K1231" s="7">
        <f t="shared" ca="1" si="611"/>
        <v>1</v>
      </c>
      <c r="L1231" s="10" t="str">
        <f t="shared" ca="1" si="612"/>
        <v/>
      </c>
      <c r="M1231" s="11" t="str">
        <f t="shared" ca="1" si="613"/>
        <v/>
      </c>
      <c r="N1231" s="11" t="str">
        <f t="shared" ca="1" si="614"/>
        <v/>
      </c>
      <c r="O1231" s="11" t="str">
        <f ca="1">IF(M1231="","",IFERROR(VLOOKUP(VALUE(M1231),'(辅)战斗时机表'!$A$4:$C$47,3,FALSE)&amp;IF(N1231="","","("&amp;N1231&amp;")"),"配置错误")&amp;IF(P1231="",""," 或 "))</f>
        <v/>
      </c>
      <c r="P1231" s="7" t="str">
        <f t="shared" ca="1" si="615"/>
        <v/>
      </c>
      <c r="Q1231" s="7">
        <v>3</v>
      </c>
      <c r="R1231" s="7">
        <f t="shared" ca="1" si="616"/>
        <v>1</v>
      </c>
      <c r="S1231" s="10" t="str">
        <f t="shared" ca="1" si="617"/>
        <v/>
      </c>
      <c r="T1231" s="11" t="str">
        <f t="shared" ca="1" si="618"/>
        <v/>
      </c>
      <c r="U1231" s="11" t="str">
        <f t="shared" ca="1" si="619"/>
        <v/>
      </c>
      <c r="V1231" s="11" t="str">
        <f ca="1">IF(T1231="","",IFERROR(VLOOKUP(VALUE(T1231),'(辅)战斗时机表'!$A$4:$C$47,3,FALSE)&amp;IF(U1231="","","("&amp;U1231&amp;")"),"配置错误")&amp;IF(W1231="",""," 或 "))</f>
        <v/>
      </c>
      <c r="W1231" s="7" t="str">
        <f t="shared" ca="1" si="620"/>
        <v/>
      </c>
      <c r="X1231" s="7">
        <v>4</v>
      </c>
      <c r="Y1231" s="7">
        <f t="shared" ca="1" si="621"/>
        <v>1</v>
      </c>
      <c r="Z1231" s="10" t="str">
        <f t="shared" ca="1" si="622"/>
        <v/>
      </c>
      <c r="AA1231" s="11" t="str">
        <f t="shared" ca="1" si="623"/>
        <v/>
      </c>
      <c r="AB1231" s="11" t="str">
        <f t="shared" ca="1" si="624"/>
        <v/>
      </c>
      <c r="AC1231" s="11" t="str">
        <f ca="1">IF(AA1231="","",IFERROR(VLOOKUP(VALUE(AA1231),'(辅)战斗时机表'!$A$4:$C$47,3,FALSE)&amp;IF(AB1231="","","("&amp;AB1231&amp;")"),"配置错误")&amp;IF(AD1231="",""," 或 "))</f>
        <v/>
      </c>
      <c r="AD1231" s="7" t="str">
        <f t="shared" ca="1" si="625"/>
        <v/>
      </c>
      <c r="AE1231" s="7">
        <v>5</v>
      </c>
      <c r="AF1231" s="7">
        <f t="shared" ca="1" si="626"/>
        <v>1</v>
      </c>
      <c r="AG1231" s="10" t="str">
        <f t="shared" ca="1" si="627"/>
        <v/>
      </c>
      <c r="AH1231" s="11" t="str">
        <f t="shared" ca="1" si="628"/>
        <v/>
      </c>
      <c r="AI1231" s="11" t="str">
        <f t="shared" ca="1" si="629"/>
        <v/>
      </c>
      <c r="AJ1231" s="11" t="str">
        <f ca="1">IF(AH1231="","",IFERROR(VLOOKUP(VALUE(AH1231),'(辅)战斗时机表'!$A$4:$C$47,3,FALSE)&amp;IF(AI1231="","","("&amp;AI1231&amp;")"),"配置错误")&amp;IF(AK1231="",""," 或 "))</f>
        <v/>
      </c>
    </row>
    <row r="1232" spans="1:36" x14ac:dyDescent="0.15">
      <c r="A1232" s="9" t="str">
        <f t="shared" ca="1" si="605"/>
        <v/>
      </c>
      <c r="B1232" s="7" t="str">
        <f ca="1">IF(OFFSET(Buff!R$6,ROW()-6,0)="","",OFFSET(Buff!R$6,ROW()-6,0))</f>
        <v/>
      </c>
      <c r="C1232" s="7">
        <v>1</v>
      </c>
      <c r="D1232" s="7">
        <f t="shared" ca="1" si="606"/>
        <v>1</v>
      </c>
      <c r="E1232" s="10" t="str">
        <f t="shared" ca="1" si="607"/>
        <v/>
      </c>
      <c r="F1232" s="11" t="str">
        <f t="shared" ca="1" si="608"/>
        <v/>
      </c>
      <c r="G1232" s="11" t="str">
        <f t="shared" ca="1" si="609"/>
        <v/>
      </c>
      <c r="H1232" s="11" t="str">
        <f ca="1">IF(F1232="","",IFERROR(VLOOKUP(VALUE(F1232),'(辅)战斗时机表'!$A$4:$C$47,3,FALSE)&amp;IF(G1232="","","("&amp;G1232&amp;")"),"配置错误")&amp;IF(I1232="",""," 或 "))</f>
        <v/>
      </c>
      <c r="I1232" s="7" t="str">
        <f t="shared" ca="1" si="610"/>
        <v/>
      </c>
      <c r="J1232" s="7">
        <v>2</v>
      </c>
      <c r="K1232" s="7">
        <f t="shared" ca="1" si="611"/>
        <v>1</v>
      </c>
      <c r="L1232" s="10" t="str">
        <f t="shared" ca="1" si="612"/>
        <v/>
      </c>
      <c r="M1232" s="11" t="str">
        <f t="shared" ca="1" si="613"/>
        <v/>
      </c>
      <c r="N1232" s="11" t="str">
        <f t="shared" ca="1" si="614"/>
        <v/>
      </c>
      <c r="O1232" s="11" t="str">
        <f ca="1">IF(M1232="","",IFERROR(VLOOKUP(VALUE(M1232),'(辅)战斗时机表'!$A$4:$C$47,3,FALSE)&amp;IF(N1232="","","("&amp;N1232&amp;")"),"配置错误")&amp;IF(P1232="",""," 或 "))</f>
        <v/>
      </c>
      <c r="P1232" s="7" t="str">
        <f t="shared" ca="1" si="615"/>
        <v/>
      </c>
      <c r="Q1232" s="7">
        <v>3</v>
      </c>
      <c r="R1232" s="7">
        <f t="shared" ca="1" si="616"/>
        <v>1</v>
      </c>
      <c r="S1232" s="10" t="str">
        <f t="shared" ca="1" si="617"/>
        <v/>
      </c>
      <c r="T1232" s="11" t="str">
        <f t="shared" ca="1" si="618"/>
        <v/>
      </c>
      <c r="U1232" s="11" t="str">
        <f t="shared" ca="1" si="619"/>
        <v/>
      </c>
      <c r="V1232" s="11" t="str">
        <f ca="1">IF(T1232="","",IFERROR(VLOOKUP(VALUE(T1232),'(辅)战斗时机表'!$A$4:$C$47,3,FALSE)&amp;IF(U1232="","","("&amp;U1232&amp;")"),"配置错误")&amp;IF(W1232="",""," 或 "))</f>
        <v/>
      </c>
      <c r="W1232" s="7" t="str">
        <f t="shared" ca="1" si="620"/>
        <v/>
      </c>
      <c r="X1232" s="7">
        <v>4</v>
      </c>
      <c r="Y1232" s="7">
        <f t="shared" ca="1" si="621"/>
        <v>1</v>
      </c>
      <c r="Z1232" s="10" t="str">
        <f t="shared" ca="1" si="622"/>
        <v/>
      </c>
      <c r="AA1232" s="11" t="str">
        <f t="shared" ca="1" si="623"/>
        <v/>
      </c>
      <c r="AB1232" s="11" t="str">
        <f t="shared" ca="1" si="624"/>
        <v/>
      </c>
      <c r="AC1232" s="11" t="str">
        <f ca="1">IF(AA1232="","",IFERROR(VLOOKUP(VALUE(AA1232),'(辅)战斗时机表'!$A$4:$C$47,3,FALSE)&amp;IF(AB1232="","","("&amp;AB1232&amp;")"),"配置错误")&amp;IF(AD1232="",""," 或 "))</f>
        <v/>
      </c>
      <c r="AD1232" s="7" t="str">
        <f t="shared" ca="1" si="625"/>
        <v/>
      </c>
      <c r="AE1232" s="7">
        <v>5</v>
      </c>
      <c r="AF1232" s="7">
        <f t="shared" ca="1" si="626"/>
        <v>1</v>
      </c>
      <c r="AG1232" s="10" t="str">
        <f t="shared" ca="1" si="627"/>
        <v/>
      </c>
      <c r="AH1232" s="11" t="str">
        <f t="shared" ca="1" si="628"/>
        <v/>
      </c>
      <c r="AI1232" s="11" t="str">
        <f t="shared" ca="1" si="629"/>
        <v/>
      </c>
      <c r="AJ1232" s="11" t="str">
        <f ca="1">IF(AH1232="","",IFERROR(VLOOKUP(VALUE(AH1232),'(辅)战斗时机表'!$A$4:$C$47,3,FALSE)&amp;IF(AI1232="","","("&amp;AI1232&amp;")"),"配置错误")&amp;IF(AK1232="",""," 或 "))</f>
        <v/>
      </c>
    </row>
    <row r="1233" spans="1:36" x14ac:dyDescent="0.15">
      <c r="A1233" s="9" t="str">
        <f t="shared" ca="1" si="605"/>
        <v/>
      </c>
      <c r="B1233" s="7" t="str">
        <f ca="1">IF(OFFSET(Buff!R$6,ROW()-6,0)="","",OFFSET(Buff!R$6,ROW()-6,0))</f>
        <v/>
      </c>
      <c r="C1233" s="7">
        <v>1</v>
      </c>
      <c r="D1233" s="7">
        <f t="shared" ca="1" si="606"/>
        <v>1</v>
      </c>
      <c r="E1233" s="10" t="str">
        <f t="shared" ca="1" si="607"/>
        <v/>
      </c>
      <c r="F1233" s="11" t="str">
        <f t="shared" ca="1" si="608"/>
        <v/>
      </c>
      <c r="G1233" s="11" t="str">
        <f t="shared" ca="1" si="609"/>
        <v/>
      </c>
      <c r="H1233" s="11" t="str">
        <f ca="1">IF(F1233="","",IFERROR(VLOOKUP(VALUE(F1233),'(辅)战斗时机表'!$A$4:$C$47,3,FALSE)&amp;IF(G1233="","","("&amp;G1233&amp;")"),"配置错误")&amp;IF(I1233="",""," 或 "))</f>
        <v/>
      </c>
      <c r="I1233" s="7" t="str">
        <f t="shared" ca="1" si="610"/>
        <v/>
      </c>
      <c r="J1233" s="7">
        <v>2</v>
      </c>
      <c r="K1233" s="7">
        <f t="shared" ca="1" si="611"/>
        <v>1</v>
      </c>
      <c r="L1233" s="10" t="str">
        <f t="shared" ca="1" si="612"/>
        <v/>
      </c>
      <c r="M1233" s="11" t="str">
        <f t="shared" ca="1" si="613"/>
        <v/>
      </c>
      <c r="N1233" s="11" t="str">
        <f t="shared" ca="1" si="614"/>
        <v/>
      </c>
      <c r="O1233" s="11" t="str">
        <f ca="1">IF(M1233="","",IFERROR(VLOOKUP(VALUE(M1233),'(辅)战斗时机表'!$A$4:$C$47,3,FALSE)&amp;IF(N1233="","","("&amp;N1233&amp;")"),"配置错误")&amp;IF(P1233="",""," 或 "))</f>
        <v/>
      </c>
      <c r="P1233" s="7" t="str">
        <f t="shared" ca="1" si="615"/>
        <v/>
      </c>
      <c r="Q1233" s="7">
        <v>3</v>
      </c>
      <c r="R1233" s="7">
        <f t="shared" ca="1" si="616"/>
        <v>1</v>
      </c>
      <c r="S1233" s="10" t="str">
        <f t="shared" ca="1" si="617"/>
        <v/>
      </c>
      <c r="T1233" s="11" t="str">
        <f t="shared" ca="1" si="618"/>
        <v/>
      </c>
      <c r="U1233" s="11" t="str">
        <f t="shared" ca="1" si="619"/>
        <v/>
      </c>
      <c r="V1233" s="11" t="str">
        <f ca="1">IF(T1233="","",IFERROR(VLOOKUP(VALUE(T1233),'(辅)战斗时机表'!$A$4:$C$47,3,FALSE)&amp;IF(U1233="","","("&amp;U1233&amp;")"),"配置错误")&amp;IF(W1233="",""," 或 "))</f>
        <v/>
      </c>
      <c r="W1233" s="7" t="str">
        <f t="shared" ca="1" si="620"/>
        <v/>
      </c>
      <c r="X1233" s="7">
        <v>4</v>
      </c>
      <c r="Y1233" s="7">
        <f t="shared" ca="1" si="621"/>
        <v>1</v>
      </c>
      <c r="Z1233" s="10" t="str">
        <f t="shared" ca="1" si="622"/>
        <v/>
      </c>
      <c r="AA1233" s="11" t="str">
        <f t="shared" ca="1" si="623"/>
        <v/>
      </c>
      <c r="AB1233" s="11" t="str">
        <f t="shared" ca="1" si="624"/>
        <v/>
      </c>
      <c r="AC1233" s="11" t="str">
        <f ca="1">IF(AA1233="","",IFERROR(VLOOKUP(VALUE(AA1233),'(辅)战斗时机表'!$A$4:$C$47,3,FALSE)&amp;IF(AB1233="","","("&amp;AB1233&amp;")"),"配置错误")&amp;IF(AD1233="",""," 或 "))</f>
        <v/>
      </c>
      <c r="AD1233" s="7" t="str">
        <f t="shared" ca="1" si="625"/>
        <v/>
      </c>
      <c r="AE1233" s="7">
        <v>5</v>
      </c>
      <c r="AF1233" s="7">
        <f t="shared" ca="1" si="626"/>
        <v>1</v>
      </c>
      <c r="AG1233" s="10" t="str">
        <f t="shared" ca="1" si="627"/>
        <v/>
      </c>
      <c r="AH1233" s="11" t="str">
        <f t="shared" ca="1" si="628"/>
        <v/>
      </c>
      <c r="AI1233" s="11" t="str">
        <f t="shared" ca="1" si="629"/>
        <v/>
      </c>
      <c r="AJ1233" s="11" t="str">
        <f ca="1">IF(AH1233="","",IFERROR(VLOOKUP(VALUE(AH1233),'(辅)战斗时机表'!$A$4:$C$47,3,FALSE)&amp;IF(AI1233="","","("&amp;AI1233&amp;")"),"配置错误")&amp;IF(AK1233="",""," 或 "))</f>
        <v/>
      </c>
    </row>
    <row r="1234" spans="1:36" x14ac:dyDescent="0.15">
      <c r="A1234" s="9" t="str">
        <f t="shared" ca="1" si="605"/>
        <v/>
      </c>
      <c r="B1234" s="7" t="str">
        <f ca="1">IF(OFFSET(Buff!R$6,ROW()-6,0)="","",OFFSET(Buff!R$6,ROW()-6,0))</f>
        <v/>
      </c>
      <c r="C1234" s="7">
        <v>1</v>
      </c>
      <c r="D1234" s="7">
        <f t="shared" ca="1" si="606"/>
        <v>1</v>
      </c>
      <c r="E1234" s="10" t="str">
        <f t="shared" ca="1" si="607"/>
        <v/>
      </c>
      <c r="F1234" s="11" t="str">
        <f t="shared" ca="1" si="608"/>
        <v/>
      </c>
      <c r="G1234" s="11" t="str">
        <f t="shared" ca="1" si="609"/>
        <v/>
      </c>
      <c r="H1234" s="11" t="str">
        <f ca="1">IF(F1234="","",IFERROR(VLOOKUP(VALUE(F1234),'(辅)战斗时机表'!$A$4:$C$47,3,FALSE)&amp;IF(G1234="","","("&amp;G1234&amp;")"),"配置错误")&amp;IF(I1234="",""," 或 "))</f>
        <v/>
      </c>
      <c r="I1234" s="7" t="str">
        <f t="shared" ca="1" si="610"/>
        <v/>
      </c>
      <c r="J1234" s="7">
        <v>2</v>
      </c>
      <c r="K1234" s="7">
        <f t="shared" ca="1" si="611"/>
        <v>1</v>
      </c>
      <c r="L1234" s="10" t="str">
        <f t="shared" ca="1" si="612"/>
        <v/>
      </c>
      <c r="M1234" s="11" t="str">
        <f t="shared" ca="1" si="613"/>
        <v/>
      </c>
      <c r="N1234" s="11" t="str">
        <f t="shared" ca="1" si="614"/>
        <v/>
      </c>
      <c r="O1234" s="11" t="str">
        <f ca="1">IF(M1234="","",IFERROR(VLOOKUP(VALUE(M1234),'(辅)战斗时机表'!$A$4:$C$47,3,FALSE)&amp;IF(N1234="","","("&amp;N1234&amp;")"),"配置错误")&amp;IF(P1234="",""," 或 "))</f>
        <v/>
      </c>
      <c r="P1234" s="7" t="str">
        <f t="shared" ca="1" si="615"/>
        <v/>
      </c>
      <c r="Q1234" s="7">
        <v>3</v>
      </c>
      <c r="R1234" s="7">
        <f t="shared" ca="1" si="616"/>
        <v>1</v>
      </c>
      <c r="S1234" s="10" t="str">
        <f t="shared" ca="1" si="617"/>
        <v/>
      </c>
      <c r="T1234" s="11" t="str">
        <f t="shared" ca="1" si="618"/>
        <v/>
      </c>
      <c r="U1234" s="11" t="str">
        <f t="shared" ca="1" si="619"/>
        <v/>
      </c>
      <c r="V1234" s="11" t="str">
        <f ca="1">IF(T1234="","",IFERROR(VLOOKUP(VALUE(T1234),'(辅)战斗时机表'!$A$4:$C$47,3,FALSE)&amp;IF(U1234="","","("&amp;U1234&amp;")"),"配置错误")&amp;IF(W1234="",""," 或 "))</f>
        <v/>
      </c>
      <c r="W1234" s="7" t="str">
        <f t="shared" ca="1" si="620"/>
        <v/>
      </c>
      <c r="X1234" s="7">
        <v>4</v>
      </c>
      <c r="Y1234" s="7">
        <f t="shared" ca="1" si="621"/>
        <v>1</v>
      </c>
      <c r="Z1234" s="10" t="str">
        <f t="shared" ca="1" si="622"/>
        <v/>
      </c>
      <c r="AA1234" s="11" t="str">
        <f t="shared" ca="1" si="623"/>
        <v/>
      </c>
      <c r="AB1234" s="11" t="str">
        <f t="shared" ca="1" si="624"/>
        <v/>
      </c>
      <c r="AC1234" s="11" t="str">
        <f ca="1">IF(AA1234="","",IFERROR(VLOOKUP(VALUE(AA1234),'(辅)战斗时机表'!$A$4:$C$47,3,FALSE)&amp;IF(AB1234="","","("&amp;AB1234&amp;")"),"配置错误")&amp;IF(AD1234="",""," 或 "))</f>
        <v/>
      </c>
      <c r="AD1234" s="7" t="str">
        <f t="shared" ca="1" si="625"/>
        <v/>
      </c>
      <c r="AE1234" s="7">
        <v>5</v>
      </c>
      <c r="AF1234" s="7">
        <f t="shared" ca="1" si="626"/>
        <v>1</v>
      </c>
      <c r="AG1234" s="10" t="str">
        <f t="shared" ca="1" si="627"/>
        <v/>
      </c>
      <c r="AH1234" s="11" t="str">
        <f t="shared" ca="1" si="628"/>
        <v/>
      </c>
      <c r="AI1234" s="11" t="str">
        <f t="shared" ca="1" si="629"/>
        <v/>
      </c>
      <c r="AJ1234" s="11" t="str">
        <f ca="1">IF(AH1234="","",IFERROR(VLOOKUP(VALUE(AH1234),'(辅)战斗时机表'!$A$4:$C$47,3,FALSE)&amp;IF(AI1234="","","("&amp;AI1234&amp;")"),"配置错误")&amp;IF(AK1234="",""," 或 "))</f>
        <v/>
      </c>
    </row>
    <row r="1235" spans="1:36" x14ac:dyDescent="0.15">
      <c r="A1235" s="9" t="str">
        <f t="shared" ca="1" si="605"/>
        <v/>
      </c>
      <c r="B1235" s="7" t="str">
        <f ca="1">IF(OFFSET(Buff!R$6,ROW()-6,0)="","",OFFSET(Buff!R$6,ROW()-6,0))</f>
        <v/>
      </c>
      <c r="C1235" s="7">
        <v>1</v>
      </c>
      <c r="D1235" s="7">
        <f t="shared" ca="1" si="606"/>
        <v>1</v>
      </c>
      <c r="E1235" s="10" t="str">
        <f t="shared" ca="1" si="607"/>
        <v/>
      </c>
      <c r="F1235" s="11" t="str">
        <f t="shared" ca="1" si="608"/>
        <v/>
      </c>
      <c r="G1235" s="11" t="str">
        <f t="shared" ca="1" si="609"/>
        <v/>
      </c>
      <c r="H1235" s="11" t="str">
        <f ca="1">IF(F1235="","",IFERROR(VLOOKUP(VALUE(F1235),'(辅)战斗时机表'!$A$4:$C$47,3,FALSE)&amp;IF(G1235="","","("&amp;G1235&amp;")"),"配置错误")&amp;IF(I1235="",""," 或 "))</f>
        <v/>
      </c>
      <c r="I1235" s="7" t="str">
        <f t="shared" ca="1" si="610"/>
        <v/>
      </c>
      <c r="J1235" s="7">
        <v>2</v>
      </c>
      <c r="K1235" s="7">
        <f t="shared" ca="1" si="611"/>
        <v>1</v>
      </c>
      <c r="L1235" s="10" t="str">
        <f t="shared" ca="1" si="612"/>
        <v/>
      </c>
      <c r="M1235" s="11" t="str">
        <f t="shared" ca="1" si="613"/>
        <v/>
      </c>
      <c r="N1235" s="11" t="str">
        <f t="shared" ca="1" si="614"/>
        <v/>
      </c>
      <c r="O1235" s="11" t="str">
        <f ca="1">IF(M1235="","",IFERROR(VLOOKUP(VALUE(M1235),'(辅)战斗时机表'!$A$4:$C$47,3,FALSE)&amp;IF(N1235="","","("&amp;N1235&amp;")"),"配置错误")&amp;IF(P1235="",""," 或 "))</f>
        <v/>
      </c>
      <c r="P1235" s="7" t="str">
        <f t="shared" ca="1" si="615"/>
        <v/>
      </c>
      <c r="Q1235" s="7">
        <v>3</v>
      </c>
      <c r="R1235" s="7">
        <f t="shared" ca="1" si="616"/>
        <v>1</v>
      </c>
      <c r="S1235" s="10" t="str">
        <f t="shared" ca="1" si="617"/>
        <v/>
      </c>
      <c r="T1235" s="11" t="str">
        <f t="shared" ca="1" si="618"/>
        <v/>
      </c>
      <c r="U1235" s="11" t="str">
        <f t="shared" ca="1" si="619"/>
        <v/>
      </c>
      <c r="V1235" s="11" t="str">
        <f ca="1">IF(T1235="","",IFERROR(VLOOKUP(VALUE(T1235),'(辅)战斗时机表'!$A$4:$C$47,3,FALSE)&amp;IF(U1235="","","("&amp;U1235&amp;")"),"配置错误")&amp;IF(W1235="",""," 或 "))</f>
        <v/>
      </c>
      <c r="W1235" s="7" t="str">
        <f t="shared" ca="1" si="620"/>
        <v/>
      </c>
      <c r="X1235" s="7">
        <v>4</v>
      </c>
      <c r="Y1235" s="7">
        <f t="shared" ca="1" si="621"/>
        <v>1</v>
      </c>
      <c r="Z1235" s="10" t="str">
        <f t="shared" ca="1" si="622"/>
        <v/>
      </c>
      <c r="AA1235" s="11" t="str">
        <f t="shared" ca="1" si="623"/>
        <v/>
      </c>
      <c r="AB1235" s="11" t="str">
        <f t="shared" ca="1" si="624"/>
        <v/>
      </c>
      <c r="AC1235" s="11" t="str">
        <f ca="1">IF(AA1235="","",IFERROR(VLOOKUP(VALUE(AA1235),'(辅)战斗时机表'!$A$4:$C$47,3,FALSE)&amp;IF(AB1235="","","("&amp;AB1235&amp;")"),"配置错误")&amp;IF(AD1235="",""," 或 "))</f>
        <v/>
      </c>
      <c r="AD1235" s="7" t="str">
        <f t="shared" ca="1" si="625"/>
        <v/>
      </c>
      <c r="AE1235" s="7">
        <v>5</v>
      </c>
      <c r="AF1235" s="7">
        <f t="shared" ca="1" si="626"/>
        <v>1</v>
      </c>
      <c r="AG1235" s="10" t="str">
        <f t="shared" ca="1" si="627"/>
        <v/>
      </c>
      <c r="AH1235" s="11" t="str">
        <f t="shared" ca="1" si="628"/>
        <v/>
      </c>
      <c r="AI1235" s="11" t="str">
        <f t="shared" ca="1" si="629"/>
        <v/>
      </c>
      <c r="AJ1235" s="11" t="str">
        <f ca="1">IF(AH1235="","",IFERROR(VLOOKUP(VALUE(AH1235),'(辅)战斗时机表'!$A$4:$C$47,3,FALSE)&amp;IF(AI1235="","","("&amp;AI1235&amp;")"),"配置错误")&amp;IF(AK1235="",""," 或 "))</f>
        <v/>
      </c>
    </row>
    <row r="1236" spans="1:36" x14ac:dyDescent="0.15">
      <c r="A1236" s="9" t="str">
        <f t="shared" ca="1" si="605"/>
        <v/>
      </c>
      <c r="B1236" s="7" t="str">
        <f ca="1">IF(OFFSET(Buff!R$6,ROW()-6,0)="","",OFFSET(Buff!R$6,ROW()-6,0))</f>
        <v/>
      </c>
      <c r="C1236" s="7">
        <v>1</v>
      </c>
      <c r="D1236" s="7">
        <f t="shared" ca="1" si="606"/>
        <v>1</v>
      </c>
      <c r="E1236" s="10" t="str">
        <f t="shared" ca="1" si="607"/>
        <v/>
      </c>
      <c r="F1236" s="11" t="str">
        <f t="shared" ca="1" si="608"/>
        <v/>
      </c>
      <c r="G1236" s="11" t="str">
        <f t="shared" ca="1" si="609"/>
        <v/>
      </c>
      <c r="H1236" s="11" t="str">
        <f ca="1">IF(F1236="","",IFERROR(VLOOKUP(VALUE(F1236),'(辅)战斗时机表'!$A$4:$C$47,3,FALSE)&amp;IF(G1236="","","("&amp;G1236&amp;")"),"配置错误")&amp;IF(I1236="",""," 或 "))</f>
        <v/>
      </c>
      <c r="I1236" s="7" t="str">
        <f t="shared" ca="1" si="610"/>
        <v/>
      </c>
      <c r="J1236" s="7">
        <v>2</v>
      </c>
      <c r="K1236" s="7">
        <f t="shared" ca="1" si="611"/>
        <v>1</v>
      </c>
      <c r="L1236" s="10" t="str">
        <f t="shared" ca="1" si="612"/>
        <v/>
      </c>
      <c r="M1236" s="11" t="str">
        <f t="shared" ca="1" si="613"/>
        <v/>
      </c>
      <c r="N1236" s="11" t="str">
        <f t="shared" ca="1" si="614"/>
        <v/>
      </c>
      <c r="O1236" s="11" t="str">
        <f ca="1">IF(M1236="","",IFERROR(VLOOKUP(VALUE(M1236),'(辅)战斗时机表'!$A$4:$C$47,3,FALSE)&amp;IF(N1236="","","("&amp;N1236&amp;")"),"配置错误")&amp;IF(P1236="",""," 或 "))</f>
        <v/>
      </c>
      <c r="P1236" s="7" t="str">
        <f t="shared" ca="1" si="615"/>
        <v/>
      </c>
      <c r="Q1236" s="7">
        <v>3</v>
      </c>
      <c r="R1236" s="7">
        <f t="shared" ca="1" si="616"/>
        <v>1</v>
      </c>
      <c r="S1236" s="10" t="str">
        <f t="shared" ca="1" si="617"/>
        <v/>
      </c>
      <c r="T1236" s="11" t="str">
        <f t="shared" ca="1" si="618"/>
        <v/>
      </c>
      <c r="U1236" s="11" t="str">
        <f t="shared" ca="1" si="619"/>
        <v/>
      </c>
      <c r="V1236" s="11" t="str">
        <f ca="1">IF(T1236="","",IFERROR(VLOOKUP(VALUE(T1236),'(辅)战斗时机表'!$A$4:$C$47,3,FALSE)&amp;IF(U1236="","","("&amp;U1236&amp;")"),"配置错误")&amp;IF(W1236="",""," 或 "))</f>
        <v/>
      </c>
      <c r="W1236" s="7" t="str">
        <f t="shared" ca="1" si="620"/>
        <v/>
      </c>
      <c r="X1236" s="7">
        <v>4</v>
      </c>
      <c r="Y1236" s="7">
        <f t="shared" ca="1" si="621"/>
        <v>1</v>
      </c>
      <c r="Z1236" s="10" t="str">
        <f t="shared" ca="1" si="622"/>
        <v/>
      </c>
      <c r="AA1236" s="11" t="str">
        <f t="shared" ca="1" si="623"/>
        <v/>
      </c>
      <c r="AB1236" s="11" t="str">
        <f t="shared" ca="1" si="624"/>
        <v/>
      </c>
      <c r="AC1236" s="11" t="str">
        <f ca="1">IF(AA1236="","",IFERROR(VLOOKUP(VALUE(AA1236),'(辅)战斗时机表'!$A$4:$C$47,3,FALSE)&amp;IF(AB1236="","","("&amp;AB1236&amp;")"),"配置错误")&amp;IF(AD1236="",""," 或 "))</f>
        <v/>
      </c>
      <c r="AD1236" s="7" t="str">
        <f t="shared" ca="1" si="625"/>
        <v/>
      </c>
      <c r="AE1236" s="7">
        <v>5</v>
      </c>
      <c r="AF1236" s="7">
        <f t="shared" ca="1" si="626"/>
        <v>1</v>
      </c>
      <c r="AG1236" s="10" t="str">
        <f t="shared" ca="1" si="627"/>
        <v/>
      </c>
      <c r="AH1236" s="11" t="str">
        <f t="shared" ca="1" si="628"/>
        <v/>
      </c>
      <c r="AI1236" s="11" t="str">
        <f t="shared" ca="1" si="629"/>
        <v/>
      </c>
      <c r="AJ1236" s="11" t="str">
        <f ca="1">IF(AH1236="","",IFERROR(VLOOKUP(VALUE(AH1236),'(辅)战斗时机表'!$A$4:$C$47,3,FALSE)&amp;IF(AI1236="","","("&amp;AI1236&amp;")"),"配置错误")&amp;IF(AK1236="",""," 或 "))</f>
        <v/>
      </c>
    </row>
    <row r="1237" spans="1:36" x14ac:dyDescent="0.15">
      <c r="A1237" s="9" t="str">
        <f t="shared" ca="1" si="605"/>
        <v/>
      </c>
      <c r="B1237" s="7" t="str">
        <f ca="1">IF(OFFSET(Buff!R$6,ROW()-6,0)="","",OFFSET(Buff!R$6,ROW()-6,0))</f>
        <v/>
      </c>
      <c r="C1237" s="7">
        <v>1</v>
      </c>
      <c r="D1237" s="7">
        <f t="shared" ca="1" si="606"/>
        <v>1</v>
      </c>
      <c r="E1237" s="10" t="str">
        <f t="shared" ca="1" si="607"/>
        <v/>
      </c>
      <c r="F1237" s="11" t="str">
        <f t="shared" ca="1" si="608"/>
        <v/>
      </c>
      <c r="G1237" s="11" t="str">
        <f t="shared" ca="1" si="609"/>
        <v/>
      </c>
      <c r="H1237" s="11" t="str">
        <f ca="1">IF(F1237="","",IFERROR(VLOOKUP(VALUE(F1237),'(辅)战斗时机表'!$A$4:$C$47,3,FALSE)&amp;IF(G1237="","","("&amp;G1237&amp;")"),"配置错误")&amp;IF(I1237="",""," 或 "))</f>
        <v/>
      </c>
      <c r="I1237" s="7" t="str">
        <f t="shared" ca="1" si="610"/>
        <v/>
      </c>
      <c r="J1237" s="7">
        <v>2</v>
      </c>
      <c r="K1237" s="7">
        <f t="shared" ca="1" si="611"/>
        <v>1</v>
      </c>
      <c r="L1237" s="10" t="str">
        <f t="shared" ca="1" si="612"/>
        <v/>
      </c>
      <c r="M1237" s="11" t="str">
        <f t="shared" ca="1" si="613"/>
        <v/>
      </c>
      <c r="N1237" s="11" t="str">
        <f t="shared" ca="1" si="614"/>
        <v/>
      </c>
      <c r="O1237" s="11" t="str">
        <f ca="1">IF(M1237="","",IFERROR(VLOOKUP(VALUE(M1237),'(辅)战斗时机表'!$A$4:$C$47,3,FALSE)&amp;IF(N1237="","","("&amp;N1237&amp;")"),"配置错误")&amp;IF(P1237="",""," 或 "))</f>
        <v/>
      </c>
      <c r="P1237" s="7" t="str">
        <f t="shared" ca="1" si="615"/>
        <v/>
      </c>
      <c r="Q1237" s="7">
        <v>3</v>
      </c>
      <c r="R1237" s="7">
        <f t="shared" ca="1" si="616"/>
        <v>1</v>
      </c>
      <c r="S1237" s="10" t="str">
        <f t="shared" ca="1" si="617"/>
        <v/>
      </c>
      <c r="T1237" s="11" t="str">
        <f t="shared" ca="1" si="618"/>
        <v/>
      </c>
      <c r="U1237" s="11" t="str">
        <f t="shared" ca="1" si="619"/>
        <v/>
      </c>
      <c r="V1237" s="11" t="str">
        <f ca="1">IF(T1237="","",IFERROR(VLOOKUP(VALUE(T1237),'(辅)战斗时机表'!$A$4:$C$47,3,FALSE)&amp;IF(U1237="","","("&amp;U1237&amp;")"),"配置错误")&amp;IF(W1237="",""," 或 "))</f>
        <v/>
      </c>
      <c r="W1237" s="7" t="str">
        <f t="shared" ca="1" si="620"/>
        <v/>
      </c>
      <c r="X1237" s="7">
        <v>4</v>
      </c>
      <c r="Y1237" s="7">
        <f t="shared" ca="1" si="621"/>
        <v>1</v>
      </c>
      <c r="Z1237" s="10" t="str">
        <f t="shared" ca="1" si="622"/>
        <v/>
      </c>
      <c r="AA1237" s="11" t="str">
        <f t="shared" ca="1" si="623"/>
        <v/>
      </c>
      <c r="AB1237" s="11" t="str">
        <f t="shared" ca="1" si="624"/>
        <v/>
      </c>
      <c r="AC1237" s="11" t="str">
        <f ca="1">IF(AA1237="","",IFERROR(VLOOKUP(VALUE(AA1237),'(辅)战斗时机表'!$A$4:$C$47,3,FALSE)&amp;IF(AB1237="","","("&amp;AB1237&amp;")"),"配置错误")&amp;IF(AD1237="",""," 或 "))</f>
        <v/>
      </c>
      <c r="AD1237" s="7" t="str">
        <f t="shared" ca="1" si="625"/>
        <v/>
      </c>
      <c r="AE1237" s="7">
        <v>5</v>
      </c>
      <c r="AF1237" s="7">
        <f t="shared" ca="1" si="626"/>
        <v>1</v>
      </c>
      <c r="AG1237" s="10" t="str">
        <f t="shared" ca="1" si="627"/>
        <v/>
      </c>
      <c r="AH1237" s="11" t="str">
        <f t="shared" ca="1" si="628"/>
        <v/>
      </c>
      <c r="AI1237" s="11" t="str">
        <f t="shared" ca="1" si="629"/>
        <v/>
      </c>
      <c r="AJ1237" s="11" t="str">
        <f ca="1">IF(AH1237="","",IFERROR(VLOOKUP(VALUE(AH1237),'(辅)战斗时机表'!$A$4:$C$47,3,FALSE)&amp;IF(AI1237="","","("&amp;AI1237&amp;")"),"配置错误")&amp;IF(AK1237="",""," 或 "))</f>
        <v/>
      </c>
    </row>
    <row r="1238" spans="1:36" x14ac:dyDescent="0.15">
      <c r="A1238" s="9" t="str">
        <f t="shared" ca="1" si="605"/>
        <v/>
      </c>
      <c r="B1238" s="7" t="str">
        <f ca="1">IF(OFFSET(Buff!R$6,ROW()-6,0)="","",OFFSET(Buff!R$6,ROW()-6,0))</f>
        <v/>
      </c>
      <c r="C1238" s="7">
        <v>1</v>
      </c>
      <c r="D1238" s="7">
        <f t="shared" ca="1" si="606"/>
        <v>1</v>
      </c>
      <c r="E1238" s="10" t="str">
        <f t="shared" ca="1" si="607"/>
        <v/>
      </c>
      <c r="F1238" s="11" t="str">
        <f t="shared" ca="1" si="608"/>
        <v/>
      </c>
      <c r="G1238" s="11" t="str">
        <f t="shared" ca="1" si="609"/>
        <v/>
      </c>
      <c r="H1238" s="11" t="str">
        <f ca="1">IF(F1238="","",IFERROR(VLOOKUP(VALUE(F1238),'(辅)战斗时机表'!$A$4:$C$47,3,FALSE)&amp;IF(G1238="","","("&amp;G1238&amp;")"),"配置错误")&amp;IF(I1238="",""," 或 "))</f>
        <v/>
      </c>
      <c r="I1238" s="7" t="str">
        <f t="shared" ca="1" si="610"/>
        <v/>
      </c>
      <c r="J1238" s="7">
        <v>2</v>
      </c>
      <c r="K1238" s="7">
        <f t="shared" ca="1" si="611"/>
        <v>1</v>
      </c>
      <c r="L1238" s="10" t="str">
        <f t="shared" ca="1" si="612"/>
        <v/>
      </c>
      <c r="M1238" s="11" t="str">
        <f t="shared" ca="1" si="613"/>
        <v/>
      </c>
      <c r="N1238" s="11" t="str">
        <f t="shared" ca="1" si="614"/>
        <v/>
      </c>
      <c r="O1238" s="11" t="str">
        <f ca="1">IF(M1238="","",IFERROR(VLOOKUP(VALUE(M1238),'(辅)战斗时机表'!$A$4:$C$47,3,FALSE)&amp;IF(N1238="","","("&amp;N1238&amp;")"),"配置错误")&amp;IF(P1238="",""," 或 "))</f>
        <v/>
      </c>
      <c r="P1238" s="7" t="str">
        <f t="shared" ca="1" si="615"/>
        <v/>
      </c>
      <c r="Q1238" s="7">
        <v>3</v>
      </c>
      <c r="R1238" s="7">
        <f t="shared" ca="1" si="616"/>
        <v>1</v>
      </c>
      <c r="S1238" s="10" t="str">
        <f t="shared" ca="1" si="617"/>
        <v/>
      </c>
      <c r="T1238" s="11" t="str">
        <f t="shared" ca="1" si="618"/>
        <v/>
      </c>
      <c r="U1238" s="11" t="str">
        <f t="shared" ca="1" si="619"/>
        <v/>
      </c>
      <c r="V1238" s="11" t="str">
        <f ca="1">IF(T1238="","",IFERROR(VLOOKUP(VALUE(T1238),'(辅)战斗时机表'!$A$4:$C$47,3,FALSE)&amp;IF(U1238="","","("&amp;U1238&amp;")"),"配置错误")&amp;IF(W1238="",""," 或 "))</f>
        <v/>
      </c>
      <c r="W1238" s="7" t="str">
        <f t="shared" ca="1" si="620"/>
        <v/>
      </c>
      <c r="X1238" s="7">
        <v>4</v>
      </c>
      <c r="Y1238" s="7">
        <f t="shared" ca="1" si="621"/>
        <v>1</v>
      </c>
      <c r="Z1238" s="10" t="str">
        <f t="shared" ca="1" si="622"/>
        <v/>
      </c>
      <c r="AA1238" s="11" t="str">
        <f t="shared" ca="1" si="623"/>
        <v/>
      </c>
      <c r="AB1238" s="11" t="str">
        <f t="shared" ca="1" si="624"/>
        <v/>
      </c>
      <c r="AC1238" s="11" t="str">
        <f ca="1">IF(AA1238="","",IFERROR(VLOOKUP(VALUE(AA1238),'(辅)战斗时机表'!$A$4:$C$47,3,FALSE)&amp;IF(AB1238="","","("&amp;AB1238&amp;")"),"配置错误")&amp;IF(AD1238="",""," 或 "))</f>
        <v/>
      </c>
      <c r="AD1238" s="7" t="str">
        <f t="shared" ca="1" si="625"/>
        <v/>
      </c>
      <c r="AE1238" s="7">
        <v>5</v>
      </c>
      <c r="AF1238" s="7">
        <f t="shared" ca="1" si="626"/>
        <v>1</v>
      </c>
      <c r="AG1238" s="10" t="str">
        <f t="shared" ca="1" si="627"/>
        <v/>
      </c>
      <c r="AH1238" s="11" t="str">
        <f t="shared" ca="1" si="628"/>
        <v/>
      </c>
      <c r="AI1238" s="11" t="str">
        <f t="shared" ca="1" si="629"/>
        <v/>
      </c>
      <c r="AJ1238" s="11" t="str">
        <f ca="1">IF(AH1238="","",IFERROR(VLOOKUP(VALUE(AH1238),'(辅)战斗时机表'!$A$4:$C$47,3,FALSE)&amp;IF(AI1238="","","("&amp;AI1238&amp;")"),"配置错误")&amp;IF(AK1238="",""," 或 "))</f>
        <v/>
      </c>
    </row>
    <row r="1239" spans="1:36" x14ac:dyDescent="0.15">
      <c r="A1239" s="9" t="str">
        <f t="shared" ca="1" si="605"/>
        <v/>
      </c>
      <c r="B1239" s="7" t="str">
        <f ca="1">IF(OFFSET(Buff!R$6,ROW()-6,0)="","",OFFSET(Buff!R$6,ROW()-6,0))</f>
        <v/>
      </c>
      <c r="C1239" s="7">
        <v>1</v>
      </c>
      <c r="D1239" s="7">
        <f t="shared" ca="1" si="606"/>
        <v>1</v>
      </c>
      <c r="E1239" s="10" t="str">
        <f t="shared" ca="1" si="607"/>
        <v/>
      </c>
      <c r="F1239" s="11" t="str">
        <f t="shared" ca="1" si="608"/>
        <v/>
      </c>
      <c r="G1239" s="11" t="str">
        <f t="shared" ca="1" si="609"/>
        <v/>
      </c>
      <c r="H1239" s="11" t="str">
        <f ca="1">IF(F1239="","",IFERROR(VLOOKUP(VALUE(F1239),'(辅)战斗时机表'!$A$4:$C$47,3,FALSE)&amp;IF(G1239="","","("&amp;G1239&amp;")"),"配置错误")&amp;IF(I1239="",""," 或 "))</f>
        <v/>
      </c>
      <c r="I1239" s="7" t="str">
        <f t="shared" ca="1" si="610"/>
        <v/>
      </c>
      <c r="J1239" s="7">
        <v>2</v>
      </c>
      <c r="K1239" s="7">
        <f t="shared" ca="1" si="611"/>
        <v>1</v>
      </c>
      <c r="L1239" s="10" t="str">
        <f t="shared" ca="1" si="612"/>
        <v/>
      </c>
      <c r="M1239" s="11" t="str">
        <f t="shared" ca="1" si="613"/>
        <v/>
      </c>
      <c r="N1239" s="11" t="str">
        <f t="shared" ca="1" si="614"/>
        <v/>
      </c>
      <c r="O1239" s="11" t="str">
        <f ca="1">IF(M1239="","",IFERROR(VLOOKUP(VALUE(M1239),'(辅)战斗时机表'!$A$4:$C$47,3,FALSE)&amp;IF(N1239="","","("&amp;N1239&amp;")"),"配置错误")&amp;IF(P1239="",""," 或 "))</f>
        <v/>
      </c>
      <c r="P1239" s="7" t="str">
        <f t="shared" ca="1" si="615"/>
        <v/>
      </c>
      <c r="Q1239" s="7">
        <v>3</v>
      </c>
      <c r="R1239" s="7">
        <f t="shared" ca="1" si="616"/>
        <v>1</v>
      </c>
      <c r="S1239" s="10" t="str">
        <f t="shared" ca="1" si="617"/>
        <v/>
      </c>
      <c r="T1239" s="11" t="str">
        <f t="shared" ca="1" si="618"/>
        <v/>
      </c>
      <c r="U1239" s="11" t="str">
        <f t="shared" ca="1" si="619"/>
        <v/>
      </c>
      <c r="V1239" s="11" t="str">
        <f ca="1">IF(T1239="","",IFERROR(VLOOKUP(VALUE(T1239),'(辅)战斗时机表'!$A$4:$C$47,3,FALSE)&amp;IF(U1239="","","("&amp;U1239&amp;")"),"配置错误")&amp;IF(W1239="",""," 或 "))</f>
        <v/>
      </c>
      <c r="W1239" s="7" t="str">
        <f t="shared" ca="1" si="620"/>
        <v/>
      </c>
      <c r="X1239" s="7">
        <v>4</v>
      </c>
      <c r="Y1239" s="7">
        <f t="shared" ca="1" si="621"/>
        <v>1</v>
      </c>
      <c r="Z1239" s="10" t="str">
        <f t="shared" ca="1" si="622"/>
        <v/>
      </c>
      <c r="AA1239" s="11" t="str">
        <f t="shared" ca="1" si="623"/>
        <v/>
      </c>
      <c r="AB1239" s="11" t="str">
        <f t="shared" ca="1" si="624"/>
        <v/>
      </c>
      <c r="AC1239" s="11" t="str">
        <f ca="1">IF(AA1239="","",IFERROR(VLOOKUP(VALUE(AA1239),'(辅)战斗时机表'!$A$4:$C$47,3,FALSE)&amp;IF(AB1239="","","("&amp;AB1239&amp;")"),"配置错误")&amp;IF(AD1239="",""," 或 "))</f>
        <v/>
      </c>
      <c r="AD1239" s="7" t="str">
        <f t="shared" ca="1" si="625"/>
        <v/>
      </c>
      <c r="AE1239" s="7">
        <v>5</v>
      </c>
      <c r="AF1239" s="7">
        <f t="shared" ca="1" si="626"/>
        <v>1</v>
      </c>
      <c r="AG1239" s="10" t="str">
        <f t="shared" ca="1" si="627"/>
        <v/>
      </c>
      <c r="AH1239" s="11" t="str">
        <f t="shared" ca="1" si="628"/>
        <v/>
      </c>
      <c r="AI1239" s="11" t="str">
        <f t="shared" ca="1" si="629"/>
        <v/>
      </c>
      <c r="AJ1239" s="11" t="str">
        <f ca="1">IF(AH1239="","",IFERROR(VLOOKUP(VALUE(AH1239),'(辅)战斗时机表'!$A$4:$C$47,3,FALSE)&amp;IF(AI1239="","","("&amp;AI1239&amp;")"),"配置错误")&amp;IF(AK1239="",""," 或 "))</f>
        <v/>
      </c>
    </row>
    <row r="1240" spans="1:36" x14ac:dyDescent="0.15">
      <c r="A1240" s="9" t="str">
        <f t="shared" ca="1" si="605"/>
        <v/>
      </c>
      <c r="B1240" s="7" t="str">
        <f ca="1">IF(OFFSET(Buff!R$6,ROW()-6,0)="","",OFFSET(Buff!R$6,ROW()-6,0))</f>
        <v/>
      </c>
      <c r="C1240" s="7">
        <v>1</v>
      </c>
      <c r="D1240" s="7">
        <f t="shared" ca="1" si="606"/>
        <v>1</v>
      </c>
      <c r="E1240" s="10" t="str">
        <f t="shared" ca="1" si="607"/>
        <v/>
      </c>
      <c r="F1240" s="11" t="str">
        <f t="shared" ca="1" si="608"/>
        <v/>
      </c>
      <c r="G1240" s="11" t="str">
        <f t="shared" ca="1" si="609"/>
        <v/>
      </c>
      <c r="H1240" s="11" t="str">
        <f ca="1">IF(F1240="","",IFERROR(VLOOKUP(VALUE(F1240),'(辅)战斗时机表'!$A$4:$C$47,3,FALSE)&amp;IF(G1240="","","("&amp;G1240&amp;")"),"配置错误")&amp;IF(I1240="",""," 或 "))</f>
        <v/>
      </c>
      <c r="I1240" s="7" t="str">
        <f t="shared" ca="1" si="610"/>
        <v/>
      </c>
      <c r="J1240" s="7">
        <v>2</v>
      </c>
      <c r="K1240" s="7">
        <f t="shared" ca="1" si="611"/>
        <v>1</v>
      </c>
      <c r="L1240" s="10" t="str">
        <f t="shared" ca="1" si="612"/>
        <v/>
      </c>
      <c r="M1240" s="11" t="str">
        <f t="shared" ca="1" si="613"/>
        <v/>
      </c>
      <c r="N1240" s="11" t="str">
        <f t="shared" ca="1" si="614"/>
        <v/>
      </c>
      <c r="O1240" s="11" t="str">
        <f ca="1">IF(M1240="","",IFERROR(VLOOKUP(VALUE(M1240),'(辅)战斗时机表'!$A$4:$C$47,3,FALSE)&amp;IF(N1240="","","("&amp;N1240&amp;")"),"配置错误")&amp;IF(P1240="",""," 或 "))</f>
        <v/>
      </c>
      <c r="P1240" s="7" t="str">
        <f t="shared" ca="1" si="615"/>
        <v/>
      </c>
      <c r="Q1240" s="7">
        <v>3</v>
      </c>
      <c r="R1240" s="7">
        <f t="shared" ca="1" si="616"/>
        <v>1</v>
      </c>
      <c r="S1240" s="10" t="str">
        <f t="shared" ca="1" si="617"/>
        <v/>
      </c>
      <c r="T1240" s="11" t="str">
        <f t="shared" ca="1" si="618"/>
        <v/>
      </c>
      <c r="U1240" s="11" t="str">
        <f t="shared" ca="1" si="619"/>
        <v/>
      </c>
      <c r="V1240" s="11" t="str">
        <f ca="1">IF(T1240="","",IFERROR(VLOOKUP(VALUE(T1240),'(辅)战斗时机表'!$A$4:$C$47,3,FALSE)&amp;IF(U1240="","","("&amp;U1240&amp;")"),"配置错误")&amp;IF(W1240="",""," 或 "))</f>
        <v/>
      </c>
      <c r="W1240" s="7" t="str">
        <f t="shared" ca="1" si="620"/>
        <v/>
      </c>
      <c r="X1240" s="7">
        <v>4</v>
      </c>
      <c r="Y1240" s="7">
        <f t="shared" ca="1" si="621"/>
        <v>1</v>
      </c>
      <c r="Z1240" s="10" t="str">
        <f t="shared" ca="1" si="622"/>
        <v/>
      </c>
      <c r="AA1240" s="11" t="str">
        <f t="shared" ca="1" si="623"/>
        <v/>
      </c>
      <c r="AB1240" s="11" t="str">
        <f t="shared" ca="1" si="624"/>
        <v/>
      </c>
      <c r="AC1240" s="11" t="str">
        <f ca="1">IF(AA1240="","",IFERROR(VLOOKUP(VALUE(AA1240),'(辅)战斗时机表'!$A$4:$C$47,3,FALSE)&amp;IF(AB1240="","","("&amp;AB1240&amp;")"),"配置错误")&amp;IF(AD1240="",""," 或 "))</f>
        <v/>
      </c>
      <c r="AD1240" s="7" t="str">
        <f t="shared" ca="1" si="625"/>
        <v/>
      </c>
      <c r="AE1240" s="7">
        <v>5</v>
      </c>
      <c r="AF1240" s="7">
        <f t="shared" ca="1" si="626"/>
        <v>1</v>
      </c>
      <c r="AG1240" s="10" t="str">
        <f t="shared" ca="1" si="627"/>
        <v/>
      </c>
      <c r="AH1240" s="11" t="str">
        <f t="shared" ca="1" si="628"/>
        <v/>
      </c>
      <c r="AI1240" s="11" t="str">
        <f t="shared" ca="1" si="629"/>
        <v/>
      </c>
      <c r="AJ1240" s="11" t="str">
        <f ca="1">IF(AH1240="","",IFERROR(VLOOKUP(VALUE(AH1240),'(辅)战斗时机表'!$A$4:$C$47,3,FALSE)&amp;IF(AI1240="","","("&amp;AI1240&amp;")"),"配置错误")&amp;IF(AK1240="",""," 或 "))</f>
        <v/>
      </c>
    </row>
    <row r="1241" spans="1:36" x14ac:dyDescent="0.15">
      <c r="A1241" s="9" t="str">
        <f t="shared" ca="1" si="605"/>
        <v/>
      </c>
      <c r="B1241" s="7" t="str">
        <f ca="1">IF(OFFSET(Buff!R$6,ROW()-6,0)="","",OFFSET(Buff!R$6,ROW()-6,0))</f>
        <v/>
      </c>
      <c r="C1241" s="7">
        <v>1</v>
      </c>
      <c r="D1241" s="7">
        <f t="shared" ca="1" si="606"/>
        <v>1</v>
      </c>
      <c r="E1241" s="10" t="str">
        <f t="shared" ca="1" si="607"/>
        <v/>
      </c>
      <c r="F1241" s="11" t="str">
        <f t="shared" ca="1" si="608"/>
        <v/>
      </c>
      <c r="G1241" s="11" t="str">
        <f t="shared" ca="1" si="609"/>
        <v/>
      </c>
      <c r="H1241" s="11" t="str">
        <f ca="1">IF(F1241="","",IFERROR(VLOOKUP(VALUE(F1241),'(辅)战斗时机表'!$A$4:$C$47,3,FALSE)&amp;IF(G1241="","","("&amp;G1241&amp;")"),"配置错误")&amp;IF(I1241="",""," 或 "))</f>
        <v/>
      </c>
      <c r="I1241" s="7" t="str">
        <f t="shared" ca="1" si="610"/>
        <v/>
      </c>
      <c r="J1241" s="7">
        <v>2</v>
      </c>
      <c r="K1241" s="7">
        <f t="shared" ca="1" si="611"/>
        <v>1</v>
      </c>
      <c r="L1241" s="10" t="str">
        <f t="shared" ca="1" si="612"/>
        <v/>
      </c>
      <c r="M1241" s="11" t="str">
        <f t="shared" ca="1" si="613"/>
        <v/>
      </c>
      <c r="N1241" s="11" t="str">
        <f t="shared" ca="1" si="614"/>
        <v/>
      </c>
      <c r="O1241" s="11" t="str">
        <f ca="1">IF(M1241="","",IFERROR(VLOOKUP(VALUE(M1241),'(辅)战斗时机表'!$A$4:$C$47,3,FALSE)&amp;IF(N1241="","","("&amp;N1241&amp;")"),"配置错误")&amp;IF(P1241="",""," 或 "))</f>
        <v/>
      </c>
      <c r="P1241" s="7" t="str">
        <f t="shared" ca="1" si="615"/>
        <v/>
      </c>
      <c r="Q1241" s="7">
        <v>3</v>
      </c>
      <c r="R1241" s="7">
        <f t="shared" ca="1" si="616"/>
        <v>1</v>
      </c>
      <c r="S1241" s="10" t="str">
        <f t="shared" ca="1" si="617"/>
        <v/>
      </c>
      <c r="T1241" s="11" t="str">
        <f t="shared" ca="1" si="618"/>
        <v/>
      </c>
      <c r="U1241" s="11" t="str">
        <f t="shared" ca="1" si="619"/>
        <v/>
      </c>
      <c r="V1241" s="11" t="str">
        <f ca="1">IF(T1241="","",IFERROR(VLOOKUP(VALUE(T1241),'(辅)战斗时机表'!$A$4:$C$47,3,FALSE)&amp;IF(U1241="","","("&amp;U1241&amp;")"),"配置错误")&amp;IF(W1241="",""," 或 "))</f>
        <v/>
      </c>
      <c r="W1241" s="7" t="str">
        <f t="shared" ca="1" si="620"/>
        <v/>
      </c>
      <c r="X1241" s="7">
        <v>4</v>
      </c>
      <c r="Y1241" s="7">
        <f t="shared" ca="1" si="621"/>
        <v>1</v>
      </c>
      <c r="Z1241" s="10" t="str">
        <f t="shared" ca="1" si="622"/>
        <v/>
      </c>
      <c r="AA1241" s="11" t="str">
        <f t="shared" ca="1" si="623"/>
        <v/>
      </c>
      <c r="AB1241" s="11" t="str">
        <f t="shared" ca="1" si="624"/>
        <v/>
      </c>
      <c r="AC1241" s="11" t="str">
        <f ca="1">IF(AA1241="","",IFERROR(VLOOKUP(VALUE(AA1241),'(辅)战斗时机表'!$A$4:$C$47,3,FALSE)&amp;IF(AB1241="","","("&amp;AB1241&amp;")"),"配置错误")&amp;IF(AD1241="",""," 或 "))</f>
        <v/>
      </c>
      <c r="AD1241" s="7" t="str">
        <f t="shared" ca="1" si="625"/>
        <v/>
      </c>
      <c r="AE1241" s="7">
        <v>5</v>
      </c>
      <c r="AF1241" s="7">
        <f t="shared" ca="1" si="626"/>
        <v>1</v>
      </c>
      <c r="AG1241" s="10" t="str">
        <f t="shared" ca="1" si="627"/>
        <v/>
      </c>
      <c r="AH1241" s="11" t="str">
        <f t="shared" ca="1" si="628"/>
        <v/>
      </c>
      <c r="AI1241" s="11" t="str">
        <f t="shared" ca="1" si="629"/>
        <v/>
      </c>
      <c r="AJ1241" s="11" t="str">
        <f ca="1">IF(AH1241="","",IFERROR(VLOOKUP(VALUE(AH1241),'(辅)战斗时机表'!$A$4:$C$47,3,FALSE)&amp;IF(AI1241="","","("&amp;AI1241&amp;")"),"配置错误")&amp;IF(AK1241="",""," 或 "))</f>
        <v/>
      </c>
    </row>
    <row r="1242" spans="1:36" x14ac:dyDescent="0.15">
      <c r="A1242" s="9" t="str">
        <f t="shared" ca="1" si="605"/>
        <v/>
      </c>
      <c r="B1242" s="7" t="str">
        <f ca="1">IF(OFFSET(Buff!R$6,ROW()-6,0)="","",OFFSET(Buff!R$6,ROW()-6,0))</f>
        <v/>
      </c>
      <c r="C1242" s="7">
        <v>1</v>
      </c>
      <c r="D1242" s="7">
        <f t="shared" ca="1" si="606"/>
        <v>1</v>
      </c>
      <c r="E1242" s="10" t="str">
        <f t="shared" ca="1" si="607"/>
        <v/>
      </c>
      <c r="F1242" s="11" t="str">
        <f t="shared" ca="1" si="608"/>
        <v/>
      </c>
      <c r="G1242" s="11" t="str">
        <f t="shared" ca="1" si="609"/>
        <v/>
      </c>
      <c r="H1242" s="11" t="str">
        <f ca="1">IF(F1242="","",IFERROR(VLOOKUP(VALUE(F1242),'(辅)战斗时机表'!$A$4:$C$47,3,FALSE)&amp;IF(G1242="","","("&amp;G1242&amp;")"),"配置错误")&amp;IF(I1242="",""," 或 "))</f>
        <v/>
      </c>
      <c r="I1242" s="7" t="str">
        <f t="shared" ca="1" si="610"/>
        <v/>
      </c>
      <c r="J1242" s="7">
        <v>2</v>
      </c>
      <c r="K1242" s="7">
        <f t="shared" ca="1" si="611"/>
        <v>1</v>
      </c>
      <c r="L1242" s="10" t="str">
        <f t="shared" ca="1" si="612"/>
        <v/>
      </c>
      <c r="M1242" s="11" t="str">
        <f t="shared" ca="1" si="613"/>
        <v/>
      </c>
      <c r="N1242" s="11" t="str">
        <f t="shared" ca="1" si="614"/>
        <v/>
      </c>
      <c r="O1242" s="11" t="str">
        <f ca="1">IF(M1242="","",IFERROR(VLOOKUP(VALUE(M1242),'(辅)战斗时机表'!$A$4:$C$47,3,FALSE)&amp;IF(N1242="","","("&amp;N1242&amp;")"),"配置错误")&amp;IF(P1242="",""," 或 "))</f>
        <v/>
      </c>
      <c r="P1242" s="7" t="str">
        <f t="shared" ca="1" si="615"/>
        <v/>
      </c>
      <c r="Q1242" s="7">
        <v>3</v>
      </c>
      <c r="R1242" s="7">
        <f t="shared" ca="1" si="616"/>
        <v>1</v>
      </c>
      <c r="S1242" s="10" t="str">
        <f t="shared" ca="1" si="617"/>
        <v/>
      </c>
      <c r="T1242" s="11" t="str">
        <f t="shared" ca="1" si="618"/>
        <v/>
      </c>
      <c r="U1242" s="11" t="str">
        <f t="shared" ca="1" si="619"/>
        <v/>
      </c>
      <c r="V1242" s="11" t="str">
        <f ca="1">IF(T1242="","",IFERROR(VLOOKUP(VALUE(T1242),'(辅)战斗时机表'!$A$4:$C$47,3,FALSE)&amp;IF(U1242="","","("&amp;U1242&amp;")"),"配置错误")&amp;IF(W1242="",""," 或 "))</f>
        <v/>
      </c>
      <c r="W1242" s="7" t="str">
        <f t="shared" ca="1" si="620"/>
        <v/>
      </c>
      <c r="X1242" s="7">
        <v>4</v>
      </c>
      <c r="Y1242" s="7">
        <f t="shared" ca="1" si="621"/>
        <v>1</v>
      </c>
      <c r="Z1242" s="10" t="str">
        <f t="shared" ca="1" si="622"/>
        <v/>
      </c>
      <c r="AA1242" s="11" t="str">
        <f t="shared" ca="1" si="623"/>
        <v/>
      </c>
      <c r="AB1242" s="11" t="str">
        <f t="shared" ca="1" si="624"/>
        <v/>
      </c>
      <c r="AC1242" s="11" t="str">
        <f ca="1">IF(AA1242="","",IFERROR(VLOOKUP(VALUE(AA1242),'(辅)战斗时机表'!$A$4:$C$47,3,FALSE)&amp;IF(AB1242="","","("&amp;AB1242&amp;")"),"配置错误")&amp;IF(AD1242="",""," 或 "))</f>
        <v/>
      </c>
      <c r="AD1242" s="7" t="str">
        <f t="shared" ca="1" si="625"/>
        <v/>
      </c>
      <c r="AE1242" s="7">
        <v>5</v>
      </c>
      <c r="AF1242" s="7">
        <f t="shared" ca="1" si="626"/>
        <v>1</v>
      </c>
      <c r="AG1242" s="10" t="str">
        <f t="shared" ca="1" si="627"/>
        <v/>
      </c>
      <c r="AH1242" s="11" t="str">
        <f t="shared" ca="1" si="628"/>
        <v/>
      </c>
      <c r="AI1242" s="11" t="str">
        <f t="shared" ca="1" si="629"/>
        <v/>
      </c>
      <c r="AJ1242" s="11" t="str">
        <f ca="1">IF(AH1242="","",IFERROR(VLOOKUP(VALUE(AH1242),'(辅)战斗时机表'!$A$4:$C$47,3,FALSE)&amp;IF(AI1242="","","("&amp;AI1242&amp;")"),"配置错误")&amp;IF(AK1242="",""," 或 "))</f>
        <v/>
      </c>
    </row>
    <row r="1243" spans="1:36" x14ac:dyDescent="0.15">
      <c r="A1243" s="9" t="str">
        <f t="shared" ca="1" si="605"/>
        <v/>
      </c>
      <c r="B1243" s="7" t="str">
        <f ca="1">IF(OFFSET(Buff!R$6,ROW()-6,0)="","",OFFSET(Buff!R$6,ROW()-6,0))</f>
        <v/>
      </c>
      <c r="C1243" s="7">
        <v>1</v>
      </c>
      <c r="D1243" s="7">
        <f t="shared" ca="1" si="606"/>
        <v>1</v>
      </c>
      <c r="E1243" s="10" t="str">
        <f t="shared" ca="1" si="607"/>
        <v/>
      </c>
      <c r="F1243" s="11" t="str">
        <f t="shared" ca="1" si="608"/>
        <v/>
      </c>
      <c r="G1243" s="11" t="str">
        <f t="shared" ca="1" si="609"/>
        <v/>
      </c>
      <c r="H1243" s="11" t="str">
        <f ca="1">IF(F1243="","",IFERROR(VLOOKUP(VALUE(F1243),'(辅)战斗时机表'!$A$4:$C$47,3,FALSE)&amp;IF(G1243="","","("&amp;G1243&amp;")"),"配置错误")&amp;IF(I1243="",""," 或 "))</f>
        <v/>
      </c>
      <c r="I1243" s="7" t="str">
        <f t="shared" ca="1" si="610"/>
        <v/>
      </c>
      <c r="J1243" s="7">
        <v>2</v>
      </c>
      <c r="K1243" s="7">
        <f t="shared" ca="1" si="611"/>
        <v>1</v>
      </c>
      <c r="L1243" s="10" t="str">
        <f t="shared" ca="1" si="612"/>
        <v/>
      </c>
      <c r="M1243" s="11" t="str">
        <f t="shared" ca="1" si="613"/>
        <v/>
      </c>
      <c r="N1243" s="11" t="str">
        <f t="shared" ca="1" si="614"/>
        <v/>
      </c>
      <c r="O1243" s="11" t="str">
        <f ca="1">IF(M1243="","",IFERROR(VLOOKUP(VALUE(M1243),'(辅)战斗时机表'!$A$4:$C$47,3,FALSE)&amp;IF(N1243="","","("&amp;N1243&amp;")"),"配置错误")&amp;IF(P1243="",""," 或 "))</f>
        <v/>
      </c>
      <c r="P1243" s="7" t="str">
        <f t="shared" ca="1" si="615"/>
        <v/>
      </c>
      <c r="Q1243" s="7">
        <v>3</v>
      </c>
      <c r="R1243" s="7">
        <f t="shared" ca="1" si="616"/>
        <v>1</v>
      </c>
      <c r="S1243" s="10" t="str">
        <f t="shared" ca="1" si="617"/>
        <v/>
      </c>
      <c r="T1243" s="11" t="str">
        <f t="shared" ca="1" si="618"/>
        <v/>
      </c>
      <c r="U1243" s="11" t="str">
        <f t="shared" ca="1" si="619"/>
        <v/>
      </c>
      <c r="V1243" s="11" t="str">
        <f ca="1">IF(T1243="","",IFERROR(VLOOKUP(VALUE(T1243),'(辅)战斗时机表'!$A$4:$C$47,3,FALSE)&amp;IF(U1243="","","("&amp;U1243&amp;")"),"配置错误")&amp;IF(W1243="",""," 或 "))</f>
        <v/>
      </c>
      <c r="W1243" s="7" t="str">
        <f t="shared" ca="1" si="620"/>
        <v/>
      </c>
      <c r="X1243" s="7">
        <v>4</v>
      </c>
      <c r="Y1243" s="7">
        <f t="shared" ca="1" si="621"/>
        <v>1</v>
      </c>
      <c r="Z1243" s="10" t="str">
        <f t="shared" ca="1" si="622"/>
        <v/>
      </c>
      <c r="AA1243" s="11" t="str">
        <f t="shared" ca="1" si="623"/>
        <v/>
      </c>
      <c r="AB1243" s="11" t="str">
        <f t="shared" ca="1" si="624"/>
        <v/>
      </c>
      <c r="AC1243" s="11" t="str">
        <f ca="1">IF(AA1243="","",IFERROR(VLOOKUP(VALUE(AA1243),'(辅)战斗时机表'!$A$4:$C$47,3,FALSE)&amp;IF(AB1243="","","("&amp;AB1243&amp;")"),"配置错误")&amp;IF(AD1243="",""," 或 "))</f>
        <v/>
      </c>
      <c r="AD1243" s="7" t="str">
        <f t="shared" ca="1" si="625"/>
        <v/>
      </c>
      <c r="AE1243" s="7">
        <v>5</v>
      </c>
      <c r="AF1243" s="7">
        <f t="shared" ca="1" si="626"/>
        <v>1</v>
      </c>
      <c r="AG1243" s="10" t="str">
        <f t="shared" ca="1" si="627"/>
        <v/>
      </c>
      <c r="AH1243" s="11" t="str">
        <f t="shared" ca="1" si="628"/>
        <v/>
      </c>
      <c r="AI1243" s="11" t="str">
        <f t="shared" ca="1" si="629"/>
        <v/>
      </c>
      <c r="AJ1243" s="11" t="str">
        <f ca="1">IF(AH1243="","",IFERROR(VLOOKUP(VALUE(AH1243),'(辅)战斗时机表'!$A$4:$C$47,3,FALSE)&amp;IF(AI1243="","","("&amp;AI1243&amp;")"),"配置错误")&amp;IF(AK1243="",""," 或 "))</f>
        <v/>
      </c>
    </row>
    <row r="1244" spans="1:36" x14ac:dyDescent="0.15">
      <c r="A1244" s="9" t="str">
        <f t="shared" ca="1" si="605"/>
        <v/>
      </c>
      <c r="B1244" s="7" t="str">
        <f ca="1">IF(OFFSET(Buff!R$6,ROW()-6,0)="","",OFFSET(Buff!R$6,ROW()-6,0))</f>
        <v/>
      </c>
      <c r="C1244" s="7">
        <v>1</v>
      </c>
      <c r="D1244" s="7">
        <f t="shared" ca="1" si="606"/>
        <v>1</v>
      </c>
      <c r="E1244" s="10" t="str">
        <f t="shared" ca="1" si="607"/>
        <v/>
      </c>
      <c r="F1244" s="11" t="str">
        <f t="shared" ca="1" si="608"/>
        <v/>
      </c>
      <c r="G1244" s="11" t="str">
        <f t="shared" ca="1" si="609"/>
        <v/>
      </c>
      <c r="H1244" s="11" t="str">
        <f ca="1">IF(F1244="","",IFERROR(VLOOKUP(VALUE(F1244),'(辅)战斗时机表'!$A$4:$C$47,3,FALSE)&amp;IF(G1244="","","("&amp;G1244&amp;")"),"配置错误")&amp;IF(I1244="",""," 或 "))</f>
        <v/>
      </c>
      <c r="I1244" s="7" t="str">
        <f t="shared" ca="1" si="610"/>
        <v/>
      </c>
      <c r="J1244" s="7">
        <v>2</v>
      </c>
      <c r="K1244" s="7">
        <f t="shared" ca="1" si="611"/>
        <v>1</v>
      </c>
      <c r="L1244" s="10" t="str">
        <f t="shared" ca="1" si="612"/>
        <v/>
      </c>
      <c r="M1244" s="11" t="str">
        <f t="shared" ca="1" si="613"/>
        <v/>
      </c>
      <c r="N1244" s="11" t="str">
        <f t="shared" ca="1" si="614"/>
        <v/>
      </c>
      <c r="O1244" s="11" t="str">
        <f ca="1">IF(M1244="","",IFERROR(VLOOKUP(VALUE(M1244),'(辅)战斗时机表'!$A$4:$C$47,3,FALSE)&amp;IF(N1244="","","("&amp;N1244&amp;")"),"配置错误")&amp;IF(P1244="",""," 或 "))</f>
        <v/>
      </c>
      <c r="P1244" s="7" t="str">
        <f t="shared" ca="1" si="615"/>
        <v/>
      </c>
      <c r="Q1244" s="7">
        <v>3</v>
      </c>
      <c r="R1244" s="7">
        <f t="shared" ca="1" si="616"/>
        <v>1</v>
      </c>
      <c r="S1244" s="10" t="str">
        <f t="shared" ca="1" si="617"/>
        <v/>
      </c>
      <c r="T1244" s="11" t="str">
        <f t="shared" ca="1" si="618"/>
        <v/>
      </c>
      <c r="U1244" s="11" t="str">
        <f t="shared" ca="1" si="619"/>
        <v/>
      </c>
      <c r="V1244" s="11" t="str">
        <f ca="1">IF(T1244="","",IFERROR(VLOOKUP(VALUE(T1244),'(辅)战斗时机表'!$A$4:$C$47,3,FALSE)&amp;IF(U1244="","","("&amp;U1244&amp;")"),"配置错误")&amp;IF(W1244="",""," 或 "))</f>
        <v/>
      </c>
      <c r="W1244" s="7" t="str">
        <f t="shared" ca="1" si="620"/>
        <v/>
      </c>
      <c r="X1244" s="7">
        <v>4</v>
      </c>
      <c r="Y1244" s="7">
        <f t="shared" ca="1" si="621"/>
        <v>1</v>
      </c>
      <c r="Z1244" s="10" t="str">
        <f t="shared" ca="1" si="622"/>
        <v/>
      </c>
      <c r="AA1244" s="11" t="str">
        <f t="shared" ca="1" si="623"/>
        <v/>
      </c>
      <c r="AB1244" s="11" t="str">
        <f t="shared" ca="1" si="624"/>
        <v/>
      </c>
      <c r="AC1244" s="11" t="str">
        <f ca="1">IF(AA1244="","",IFERROR(VLOOKUP(VALUE(AA1244),'(辅)战斗时机表'!$A$4:$C$47,3,FALSE)&amp;IF(AB1244="","","("&amp;AB1244&amp;")"),"配置错误")&amp;IF(AD1244="",""," 或 "))</f>
        <v/>
      </c>
      <c r="AD1244" s="7" t="str">
        <f t="shared" ca="1" si="625"/>
        <v/>
      </c>
      <c r="AE1244" s="7">
        <v>5</v>
      </c>
      <c r="AF1244" s="7">
        <f t="shared" ca="1" si="626"/>
        <v>1</v>
      </c>
      <c r="AG1244" s="10" t="str">
        <f t="shared" ca="1" si="627"/>
        <v/>
      </c>
      <c r="AH1244" s="11" t="str">
        <f t="shared" ca="1" si="628"/>
        <v/>
      </c>
      <c r="AI1244" s="11" t="str">
        <f t="shared" ca="1" si="629"/>
        <v/>
      </c>
      <c r="AJ1244" s="11" t="str">
        <f ca="1">IF(AH1244="","",IFERROR(VLOOKUP(VALUE(AH1244),'(辅)战斗时机表'!$A$4:$C$47,3,FALSE)&amp;IF(AI1244="","","("&amp;AI1244&amp;")"),"配置错误")&amp;IF(AK1244="",""," 或 "))</f>
        <v/>
      </c>
    </row>
    <row r="1245" spans="1:36" x14ac:dyDescent="0.15">
      <c r="A1245" s="9" t="str">
        <f t="shared" ca="1" si="605"/>
        <v/>
      </c>
      <c r="B1245" s="7" t="str">
        <f ca="1">IF(OFFSET(Buff!R$6,ROW()-6,0)="","",OFFSET(Buff!R$6,ROW()-6,0))</f>
        <v/>
      </c>
      <c r="C1245" s="7">
        <v>1</v>
      </c>
      <c r="D1245" s="7">
        <f t="shared" ca="1" si="606"/>
        <v>1</v>
      </c>
      <c r="E1245" s="10" t="str">
        <f t="shared" ca="1" si="607"/>
        <v/>
      </c>
      <c r="F1245" s="11" t="str">
        <f t="shared" ca="1" si="608"/>
        <v/>
      </c>
      <c r="G1245" s="11" t="str">
        <f t="shared" ca="1" si="609"/>
        <v/>
      </c>
      <c r="H1245" s="11" t="str">
        <f ca="1">IF(F1245="","",IFERROR(VLOOKUP(VALUE(F1245),'(辅)战斗时机表'!$A$4:$C$47,3,FALSE)&amp;IF(G1245="","","("&amp;G1245&amp;")"),"配置错误")&amp;IF(I1245="",""," 或 "))</f>
        <v/>
      </c>
      <c r="I1245" s="7" t="str">
        <f t="shared" ca="1" si="610"/>
        <v/>
      </c>
      <c r="J1245" s="7">
        <v>2</v>
      </c>
      <c r="K1245" s="7">
        <f t="shared" ca="1" si="611"/>
        <v>1</v>
      </c>
      <c r="L1245" s="10" t="str">
        <f t="shared" ca="1" si="612"/>
        <v/>
      </c>
      <c r="M1245" s="11" t="str">
        <f t="shared" ca="1" si="613"/>
        <v/>
      </c>
      <c r="N1245" s="11" t="str">
        <f t="shared" ca="1" si="614"/>
        <v/>
      </c>
      <c r="O1245" s="11" t="str">
        <f ca="1">IF(M1245="","",IFERROR(VLOOKUP(VALUE(M1245),'(辅)战斗时机表'!$A$4:$C$47,3,FALSE)&amp;IF(N1245="","","("&amp;N1245&amp;")"),"配置错误")&amp;IF(P1245="",""," 或 "))</f>
        <v/>
      </c>
      <c r="P1245" s="7" t="str">
        <f t="shared" ca="1" si="615"/>
        <v/>
      </c>
      <c r="Q1245" s="7">
        <v>3</v>
      </c>
      <c r="R1245" s="7">
        <f t="shared" ca="1" si="616"/>
        <v>1</v>
      </c>
      <c r="S1245" s="10" t="str">
        <f t="shared" ca="1" si="617"/>
        <v/>
      </c>
      <c r="T1245" s="11" t="str">
        <f t="shared" ca="1" si="618"/>
        <v/>
      </c>
      <c r="U1245" s="11" t="str">
        <f t="shared" ca="1" si="619"/>
        <v/>
      </c>
      <c r="V1245" s="11" t="str">
        <f ca="1">IF(T1245="","",IFERROR(VLOOKUP(VALUE(T1245),'(辅)战斗时机表'!$A$4:$C$47,3,FALSE)&amp;IF(U1245="","","("&amp;U1245&amp;")"),"配置错误")&amp;IF(W1245="",""," 或 "))</f>
        <v/>
      </c>
      <c r="W1245" s="7" t="str">
        <f t="shared" ca="1" si="620"/>
        <v/>
      </c>
      <c r="X1245" s="7">
        <v>4</v>
      </c>
      <c r="Y1245" s="7">
        <f t="shared" ca="1" si="621"/>
        <v>1</v>
      </c>
      <c r="Z1245" s="10" t="str">
        <f t="shared" ca="1" si="622"/>
        <v/>
      </c>
      <c r="AA1245" s="11" t="str">
        <f t="shared" ca="1" si="623"/>
        <v/>
      </c>
      <c r="AB1245" s="11" t="str">
        <f t="shared" ca="1" si="624"/>
        <v/>
      </c>
      <c r="AC1245" s="11" t="str">
        <f ca="1">IF(AA1245="","",IFERROR(VLOOKUP(VALUE(AA1245),'(辅)战斗时机表'!$A$4:$C$47,3,FALSE)&amp;IF(AB1245="","","("&amp;AB1245&amp;")"),"配置错误")&amp;IF(AD1245="",""," 或 "))</f>
        <v/>
      </c>
      <c r="AD1245" s="7" t="str">
        <f t="shared" ca="1" si="625"/>
        <v/>
      </c>
      <c r="AE1245" s="7">
        <v>5</v>
      </c>
      <c r="AF1245" s="7">
        <f t="shared" ca="1" si="626"/>
        <v>1</v>
      </c>
      <c r="AG1245" s="10" t="str">
        <f t="shared" ca="1" si="627"/>
        <v/>
      </c>
      <c r="AH1245" s="11" t="str">
        <f t="shared" ca="1" si="628"/>
        <v/>
      </c>
      <c r="AI1245" s="11" t="str">
        <f t="shared" ca="1" si="629"/>
        <v/>
      </c>
      <c r="AJ1245" s="11" t="str">
        <f ca="1">IF(AH1245="","",IFERROR(VLOOKUP(VALUE(AH1245),'(辅)战斗时机表'!$A$4:$C$47,3,FALSE)&amp;IF(AI1245="","","("&amp;AI1245&amp;")"),"配置错误")&amp;IF(AK1245="",""," 或 "))</f>
        <v/>
      </c>
    </row>
    <row r="1246" spans="1:36" x14ac:dyDescent="0.15">
      <c r="A1246" s="9" t="str">
        <f t="shared" ca="1" si="605"/>
        <v/>
      </c>
      <c r="B1246" s="7" t="str">
        <f ca="1">IF(OFFSET(Buff!R$6,ROW()-6,0)="","",OFFSET(Buff!R$6,ROW()-6,0))</f>
        <v/>
      </c>
      <c r="C1246" s="7">
        <v>1</v>
      </c>
      <c r="D1246" s="7">
        <f t="shared" ca="1" si="606"/>
        <v>1</v>
      </c>
      <c r="E1246" s="10" t="str">
        <f t="shared" ca="1" si="607"/>
        <v/>
      </c>
      <c r="F1246" s="11" t="str">
        <f t="shared" ca="1" si="608"/>
        <v/>
      </c>
      <c r="G1246" s="11" t="str">
        <f t="shared" ca="1" si="609"/>
        <v/>
      </c>
      <c r="H1246" s="11" t="str">
        <f ca="1">IF(F1246="","",IFERROR(VLOOKUP(VALUE(F1246),'(辅)战斗时机表'!$A$4:$C$47,3,FALSE)&amp;IF(G1246="","","("&amp;G1246&amp;")"),"配置错误")&amp;IF(I1246="",""," 或 "))</f>
        <v/>
      </c>
      <c r="I1246" s="7" t="str">
        <f t="shared" ca="1" si="610"/>
        <v/>
      </c>
      <c r="J1246" s="7">
        <v>2</v>
      </c>
      <c r="K1246" s="7">
        <f t="shared" ca="1" si="611"/>
        <v>1</v>
      </c>
      <c r="L1246" s="10" t="str">
        <f t="shared" ca="1" si="612"/>
        <v/>
      </c>
      <c r="M1246" s="11" t="str">
        <f t="shared" ca="1" si="613"/>
        <v/>
      </c>
      <c r="N1246" s="11" t="str">
        <f t="shared" ca="1" si="614"/>
        <v/>
      </c>
      <c r="O1246" s="11" t="str">
        <f ca="1">IF(M1246="","",IFERROR(VLOOKUP(VALUE(M1246),'(辅)战斗时机表'!$A$4:$C$47,3,FALSE)&amp;IF(N1246="","","("&amp;N1246&amp;")"),"配置错误")&amp;IF(P1246="",""," 或 "))</f>
        <v/>
      </c>
      <c r="P1246" s="7" t="str">
        <f t="shared" ca="1" si="615"/>
        <v/>
      </c>
      <c r="Q1246" s="7">
        <v>3</v>
      </c>
      <c r="R1246" s="7">
        <f t="shared" ca="1" si="616"/>
        <v>1</v>
      </c>
      <c r="S1246" s="10" t="str">
        <f t="shared" ca="1" si="617"/>
        <v/>
      </c>
      <c r="T1246" s="11" t="str">
        <f t="shared" ca="1" si="618"/>
        <v/>
      </c>
      <c r="U1246" s="11" t="str">
        <f t="shared" ca="1" si="619"/>
        <v/>
      </c>
      <c r="V1246" s="11" t="str">
        <f ca="1">IF(T1246="","",IFERROR(VLOOKUP(VALUE(T1246),'(辅)战斗时机表'!$A$4:$C$47,3,FALSE)&amp;IF(U1246="","","("&amp;U1246&amp;")"),"配置错误")&amp;IF(W1246="",""," 或 "))</f>
        <v/>
      </c>
      <c r="W1246" s="7" t="str">
        <f t="shared" ca="1" si="620"/>
        <v/>
      </c>
      <c r="X1246" s="7">
        <v>4</v>
      </c>
      <c r="Y1246" s="7">
        <f t="shared" ca="1" si="621"/>
        <v>1</v>
      </c>
      <c r="Z1246" s="10" t="str">
        <f t="shared" ca="1" si="622"/>
        <v/>
      </c>
      <c r="AA1246" s="11" t="str">
        <f t="shared" ca="1" si="623"/>
        <v/>
      </c>
      <c r="AB1246" s="11" t="str">
        <f t="shared" ca="1" si="624"/>
        <v/>
      </c>
      <c r="AC1246" s="11" t="str">
        <f ca="1">IF(AA1246="","",IFERROR(VLOOKUP(VALUE(AA1246),'(辅)战斗时机表'!$A$4:$C$47,3,FALSE)&amp;IF(AB1246="","","("&amp;AB1246&amp;")"),"配置错误")&amp;IF(AD1246="",""," 或 "))</f>
        <v/>
      </c>
      <c r="AD1246" s="7" t="str">
        <f t="shared" ca="1" si="625"/>
        <v/>
      </c>
      <c r="AE1246" s="7">
        <v>5</v>
      </c>
      <c r="AF1246" s="7">
        <f t="shared" ca="1" si="626"/>
        <v>1</v>
      </c>
      <c r="AG1246" s="10" t="str">
        <f t="shared" ca="1" si="627"/>
        <v/>
      </c>
      <c r="AH1246" s="11" t="str">
        <f t="shared" ca="1" si="628"/>
        <v/>
      </c>
      <c r="AI1246" s="11" t="str">
        <f t="shared" ca="1" si="629"/>
        <v/>
      </c>
      <c r="AJ1246" s="11" t="str">
        <f ca="1">IF(AH1246="","",IFERROR(VLOOKUP(VALUE(AH1246),'(辅)战斗时机表'!$A$4:$C$47,3,FALSE)&amp;IF(AI1246="","","("&amp;AI1246&amp;")"),"配置错误")&amp;IF(AK1246="",""," 或 "))</f>
        <v/>
      </c>
    </row>
    <row r="1247" spans="1:36" x14ac:dyDescent="0.15">
      <c r="A1247" s="9" t="str">
        <f t="shared" ca="1" si="605"/>
        <v/>
      </c>
      <c r="B1247" s="7" t="str">
        <f ca="1">IF(OFFSET(Buff!R$6,ROW()-6,0)="","",OFFSET(Buff!R$6,ROW()-6,0))</f>
        <v/>
      </c>
      <c r="C1247" s="7">
        <v>1</v>
      </c>
      <c r="D1247" s="7">
        <f t="shared" ca="1" si="606"/>
        <v>1</v>
      </c>
      <c r="E1247" s="10" t="str">
        <f t="shared" ca="1" si="607"/>
        <v/>
      </c>
      <c r="F1247" s="11" t="str">
        <f t="shared" ca="1" si="608"/>
        <v/>
      </c>
      <c r="G1247" s="11" t="str">
        <f t="shared" ca="1" si="609"/>
        <v/>
      </c>
      <c r="H1247" s="11" t="str">
        <f ca="1">IF(F1247="","",IFERROR(VLOOKUP(VALUE(F1247),'(辅)战斗时机表'!$A$4:$C$47,3,FALSE)&amp;IF(G1247="","","("&amp;G1247&amp;")"),"配置错误")&amp;IF(I1247="",""," 或 "))</f>
        <v/>
      </c>
      <c r="I1247" s="7" t="str">
        <f t="shared" ca="1" si="610"/>
        <v/>
      </c>
      <c r="J1247" s="7">
        <v>2</v>
      </c>
      <c r="K1247" s="7">
        <f t="shared" ca="1" si="611"/>
        <v>1</v>
      </c>
      <c r="L1247" s="10" t="str">
        <f t="shared" ca="1" si="612"/>
        <v/>
      </c>
      <c r="M1247" s="11" t="str">
        <f t="shared" ca="1" si="613"/>
        <v/>
      </c>
      <c r="N1247" s="11" t="str">
        <f t="shared" ca="1" si="614"/>
        <v/>
      </c>
      <c r="O1247" s="11" t="str">
        <f ca="1">IF(M1247="","",IFERROR(VLOOKUP(VALUE(M1247),'(辅)战斗时机表'!$A$4:$C$47,3,FALSE)&amp;IF(N1247="","","("&amp;N1247&amp;")"),"配置错误")&amp;IF(P1247="",""," 或 "))</f>
        <v/>
      </c>
      <c r="P1247" s="7" t="str">
        <f t="shared" ca="1" si="615"/>
        <v/>
      </c>
      <c r="Q1247" s="7">
        <v>3</v>
      </c>
      <c r="R1247" s="7">
        <f t="shared" ca="1" si="616"/>
        <v>1</v>
      </c>
      <c r="S1247" s="10" t="str">
        <f t="shared" ca="1" si="617"/>
        <v/>
      </c>
      <c r="T1247" s="11" t="str">
        <f t="shared" ca="1" si="618"/>
        <v/>
      </c>
      <c r="U1247" s="11" t="str">
        <f t="shared" ca="1" si="619"/>
        <v/>
      </c>
      <c r="V1247" s="11" t="str">
        <f ca="1">IF(T1247="","",IFERROR(VLOOKUP(VALUE(T1247),'(辅)战斗时机表'!$A$4:$C$47,3,FALSE)&amp;IF(U1247="","","("&amp;U1247&amp;")"),"配置错误")&amp;IF(W1247="",""," 或 "))</f>
        <v/>
      </c>
      <c r="W1247" s="7" t="str">
        <f t="shared" ca="1" si="620"/>
        <v/>
      </c>
      <c r="X1247" s="7">
        <v>4</v>
      </c>
      <c r="Y1247" s="7">
        <f t="shared" ca="1" si="621"/>
        <v>1</v>
      </c>
      <c r="Z1247" s="10" t="str">
        <f t="shared" ca="1" si="622"/>
        <v/>
      </c>
      <c r="AA1247" s="11" t="str">
        <f t="shared" ca="1" si="623"/>
        <v/>
      </c>
      <c r="AB1247" s="11" t="str">
        <f t="shared" ca="1" si="624"/>
        <v/>
      </c>
      <c r="AC1247" s="11" t="str">
        <f ca="1">IF(AA1247="","",IFERROR(VLOOKUP(VALUE(AA1247),'(辅)战斗时机表'!$A$4:$C$47,3,FALSE)&amp;IF(AB1247="","","("&amp;AB1247&amp;")"),"配置错误")&amp;IF(AD1247="",""," 或 "))</f>
        <v/>
      </c>
      <c r="AD1247" s="7" t="str">
        <f t="shared" ca="1" si="625"/>
        <v/>
      </c>
      <c r="AE1247" s="7">
        <v>5</v>
      </c>
      <c r="AF1247" s="7">
        <f t="shared" ca="1" si="626"/>
        <v>1</v>
      </c>
      <c r="AG1247" s="10" t="str">
        <f t="shared" ca="1" si="627"/>
        <v/>
      </c>
      <c r="AH1247" s="11" t="str">
        <f t="shared" ca="1" si="628"/>
        <v/>
      </c>
      <c r="AI1247" s="11" t="str">
        <f t="shared" ca="1" si="629"/>
        <v/>
      </c>
      <c r="AJ1247" s="11" t="str">
        <f ca="1">IF(AH1247="","",IFERROR(VLOOKUP(VALUE(AH1247),'(辅)战斗时机表'!$A$4:$C$47,3,FALSE)&amp;IF(AI1247="","","("&amp;AI1247&amp;")"),"配置错误")&amp;IF(AK1247="",""," 或 "))</f>
        <v/>
      </c>
    </row>
    <row r="1248" spans="1:36" x14ac:dyDescent="0.15">
      <c r="A1248" s="9" t="str">
        <f t="shared" ca="1" si="605"/>
        <v/>
      </c>
      <c r="B1248" s="7" t="str">
        <f ca="1">IF(OFFSET(Buff!R$6,ROW()-6,0)="","",OFFSET(Buff!R$6,ROW()-6,0))</f>
        <v/>
      </c>
      <c r="C1248" s="7">
        <v>1</v>
      </c>
      <c r="D1248" s="7">
        <f t="shared" ca="1" si="606"/>
        <v>1</v>
      </c>
      <c r="E1248" s="10" t="str">
        <f t="shared" ca="1" si="607"/>
        <v/>
      </c>
      <c r="F1248" s="11" t="str">
        <f t="shared" ca="1" si="608"/>
        <v/>
      </c>
      <c r="G1248" s="11" t="str">
        <f t="shared" ca="1" si="609"/>
        <v/>
      </c>
      <c r="H1248" s="11" t="str">
        <f ca="1">IF(F1248="","",IFERROR(VLOOKUP(VALUE(F1248),'(辅)战斗时机表'!$A$4:$C$47,3,FALSE)&amp;IF(G1248="","","("&amp;G1248&amp;")"),"配置错误")&amp;IF(I1248="",""," 或 "))</f>
        <v/>
      </c>
      <c r="I1248" s="7" t="str">
        <f t="shared" ca="1" si="610"/>
        <v/>
      </c>
      <c r="J1248" s="7">
        <v>2</v>
      </c>
      <c r="K1248" s="7">
        <f t="shared" ca="1" si="611"/>
        <v>1</v>
      </c>
      <c r="L1248" s="10" t="str">
        <f t="shared" ca="1" si="612"/>
        <v/>
      </c>
      <c r="M1248" s="11" t="str">
        <f t="shared" ca="1" si="613"/>
        <v/>
      </c>
      <c r="N1248" s="11" t="str">
        <f t="shared" ca="1" si="614"/>
        <v/>
      </c>
      <c r="O1248" s="11" t="str">
        <f ca="1">IF(M1248="","",IFERROR(VLOOKUP(VALUE(M1248),'(辅)战斗时机表'!$A$4:$C$47,3,FALSE)&amp;IF(N1248="","","("&amp;N1248&amp;")"),"配置错误")&amp;IF(P1248="",""," 或 "))</f>
        <v/>
      </c>
      <c r="P1248" s="7" t="str">
        <f t="shared" ca="1" si="615"/>
        <v/>
      </c>
      <c r="Q1248" s="7">
        <v>3</v>
      </c>
      <c r="R1248" s="7">
        <f t="shared" ca="1" si="616"/>
        <v>1</v>
      </c>
      <c r="S1248" s="10" t="str">
        <f t="shared" ca="1" si="617"/>
        <v/>
      </c>
      <c r="T1248" s="11" t="str">
        <f t="shared" ca="1" si="618"/>
        <v/>
      </c>
      <c r="U1248" s="11" t="str">
        <f t="shared" ca="1" si="619"/>
        <v/>
      </c>
      <c r="V1248" s="11" t="str">
        <f ca="1">IF(T1248="","",IFERROR(VLOOKUP(VALUE(T1248),'(辅)战斗时机表'!$A$4:$C$47,3,FALSE)&amp;IF(U1248="","","("&amp;U1248&amp;")"),"配置错误")&amp;IF(W1248="",""," 或 "))</f>
        <v/>
      </c>
      <c r="W1248" s="7" t="str">
        <f t="shared" ca="1" si="620"/>
        <v/>
      </c>
      <c r="X1248" s="7">
        <v>4</v>
      </c>
      <c r="Y1248" s="7">
        <f t="shared" ca="1" si="621"/>
        <v>1</v>
      </c>
      <c r="Z1248" s="10" t="str">
        <f t="shared" ca="1" si="622"/>
        <v/>
      </c>
      <c r="AA1248" s="11" t="str">
        <f t="shared" ca="1" si="623"/>
        <v/>
      </c>
      <c r="AB1248" s="11" t="str">
        <f t="shared" ca="1" si="624"/>
        <v/>
      </c>
      <c r="AC1248" s="11" t="str">
        <f ca="1">IF(AA1248="","",IFERROR(VLOOKUP(VALUE(AA1248),'(辅)战斗时机表'!$A$4:$C$47,3,FALSE)&amp;IF(AB1248="","","("&amp;AB1248&amp;")"),"配置错误")&amp;IF(AD1248="",""," 或 "))</f>
        <v/>
      </c>
      <c r="AD1248" s="7" t="str">
        <f t="shared" ca="1" si="625"/>
        <v/>
      </c>
      <c r="AE1248" s="7">
        <v>5</v>
      </c>
      <c r="AF1248" s="7">
        <f t="shared" ca="1" si="626"/>
        <v>1</v>
      </c>
      <c r="AG1248" s="10" t="str">
        <f t="shared" ca="1" si="627"/>
        <v/>
      </c>
      <c r="AH1248" s="11" t="str">
        <f t="shared" ca="1" si="628"/>
        <v/>
      </c>
      <c r="AI1248" s="11" t="str">
        <f t="shared" ca="1" si="629"/>
        <v/>
      </c>
      <c r="AJ1248" s="11" t="str">
        <f ca="1">IF(AH1248="","",IFERROR(VLOOKUP(VALUE(AH1248),'(辅)战斗时机表'!$A$4:$C$47,3,FALSE)&amp;IF(AI1248="","","("&amp;AI1248&amp;")"),"配置错误")&amp;IF(AK1248="",""," 或 "))</f>
        <v/>
      </c>
    </row>
    <row r="1249" spans="1:36" x14ac:dyDescent="0.15">
      <c r="A1249" s="9" t="str">
        <f t="shared" ca="1" si="605"/>
        <v/>
      </c>
      <c r="B1249" s="7" t="str">
        <f ca="1">IF(OFFSET(Buff!R$6,ROW()-6,0)="","",OFFSET(Buff!R$6,ROW()-6,0))</f>
        <v/>
      </c>
      <c r="C1249" s="7">
        <v>1</v>
      </c>
      <c r="D1249" s="7">
        <f t="shared" ca="1" si="606"/>
        <v>1</v>
      </c>
      <c r="E1249" s="10" t="str">
        <f t="shared" ca="1" si="607"/>
        <v/>
      </c>
      <c r="F1249" s="11" t="str">
        <f t="shared" ca="1" si="608"/>
        <v/>
      </c>
      <c r="G1249" s="11" t="str">
        <f t="shared" ca="1" si="609"/>
        <v/>
      </c>
      <c r="H1249" s="11" t="str">
        <f ca="1">IF(F1249="","",IFERROR(VLOOKUP(VALUE(F1249),'(辅)战斗时机表'!$A$4:$C$47,3,FALSE)&amp;IF(G1249="","","("&amp;G1249&amp;")"),"配置错误")&amp;IF(I1249="",""," 或 "))</f>
        <v/>
      </c>
      <c r="I1249" s="7" t="str">
        <f t="shared" ca="1" si="610"/>
        <v/>
      </c>
      <c r="J1249" s="7">
        <v>2</v>
      </c>
      <c r="K1249" s="7">
        <f t="shared" ca="1" si="611"/>
        <v>1</v>
      </c>
      <c r="L1249" s="10" t="str">
        <f t="shared" ca="1" si="612"/>
        <v/>
      </c>
      <c r="M1249" s="11" t="str">
        <f t="shared" ca="1" si="613"/>
        <v/>
      </c>
      <c r="N1249" s="11" t="str">
        <f t="shared" ca="1" si="614"/>
        <v/>
      </c>
      <c r="O1249" s="11" t="str">
        <f ca="1">IF(M1249="","",IFERROR(VLOOKUP(VALUE(M1249),'(辅)战斗时机表'!$A$4:$C$47,3,FALSE)&amp;IF(N1249="","","("&amp;N1249&amp;")"),"配置错误")&amp;IF(P1249="",""," 或 "))</f>
        <v/>
      </c>
      <c r="P1249" s="7" t="str">
        <f t="shared" ca="1" si="615"/>
        <v/>
      </c>
      <c r="Q1249" s="7">
        <v>3</v>
      </c>
      <c r="R1249" s="7">
        <f t="shared" ca="1" si="616"/>
        <v>1</v>
      </c>
      <c r="S1249" s="10" t="str">
        <f t="shared" ca="1" si="617"/>
        <v/>
      </c>
      <c r="T1249" s="11" t="str">
        <f t="shared" ca="1" si="618"/>
        <v/>
      </c>
      <c r="U1249" s="11" t="str">
        <f t="shared" ca="1" si="619"/>
        <v/>
      </c>
      <c r="V1249" s="11" t="str">
        <f ca="1">IF(T1249="","",IFERROR(VLOOKUP(VALUE(T1249),'(辅)战斗时机表'!$A$4:$C$47,3,FALSE)&amp;IF(U1249="","","("&amp;U1249&amp;")"),"配置错误")&amp;IF(W1249="",""," 或 "))</f>
        <v/>
      </c>
      <c r="W1249" s="7" t="str">
        <f t="shared" ca="1" si="620"/>
        <v/>
      </c>
      <c r="X1249" s="7">
        <v>4</v>
      </c>
      <c r="Y1249" s="7">
        <f t="shared" ca="1" si="621"/>
        <v>1</v>
      </c>
      <c r="Z1249" s="10" t="str">
        <f t="shared" ca="1" si="622"/>
        <v/>
      </c>
      <c r="AA1249" s="11" t="str">
        <f t="shared" ca="1" si="623"/>
        <v/>
      </c>
      <c r="AB1249" s="11" t="str">
        <f t="shared" ca="1" si="624"/>
        <v/>
      </c>
      <c r="AC1249" s="11" t="str">
        <f ca="1">IF(AA1249="","",IFERROR(VLOOKUP(VALUE(AA1249),'(辅)战斗时机表'!$A$4:$C$47,3,FALSE)&amp;IF(AB1249="","","("&amp;AB1249&amp;")"),"配置错误")&amp;IF(AD1249="",""," 或 "))</f>
        <v/>
      </c>
      <c r="AD1249" s="7" t="str">
        <f t="shared" ca="1" si="625"/>
        <v/>
      </c>
      <c r="AE1249" s="7">
        <v>5</v>
      </c>
      <c r="AF1249" s="7">
        <f t="shared" ca="1" si="626"/>
        <v>1</v>
      </c>
      <c r="AG1249" s="10" t="str">
        <f t="shared" ca="1" si="627"/>
        <v/>
      </c>
      <c r="AH1249" s="11" t="str">
        <f t="shared" ca="1" si="628"/>
        <v/>
      </c>
      <c r="AI1249" s="11" t="str">
        <f t="shared" ca="1" si="629"/>
        <v/>
      </c>
      <c r="AJ1249" s="11" t="str">
        <f ca="1">IF(AH1249="","",IFERROR(VLOOKUP(VALUE(AH1249),'(辅)战斗时机表'!$A$4:$C$47,3,FALSE)&amp;IF(AI1249="","","("&amp;AI1249&amp;")"),"配置错误")&amp;IF(AK1249="",""," 或 "))</f>
        <v/>
      </c>
    </row>
    <row r="1250" spans="1:36" x14ac:dyDescent="0.15">
      <c r="A1250" s="9" t="str">
        <f t="shared" ca="1" si="605"/>
        <v/>
      </c>
      <c r="B1250" s="7" t="str">
        <f ca="1">IF(OFFSET(Buff!R$6,ROW()-6,0)="","",OFFSET(Buff!R$6,ROW()-6,0))</f>
        <v/>
      </c>
      <c r="C1250" s="7">
        <v>1</v>
      </c>
      <c r="D1250" s="7">
        <f t="shared" ca="1" si="606"/>
        <v>1</v>
      </c>
      <c r="E1250" s="10" t="str">
        <f t="shared" ca="1" si="607"/>
        <v/>
      </c>
      <c r="F1250" s="11" t="str">
        <f t="shared" ca="1" si="608"/>
        <v/>
      </c>
      <c r="G1250" s="11" t="str">
        <f t="shared" ca="1" si="609"/>
        <v/>
      </c>
      <c r="H1250" s="11" t="str">
        <f ca="1">IF(F1250="","",IFERROR(VLOOKUP(VALUE(F1250),'(辅)战斗时机表'!$A$4:$C$47,3,FALSE)&amp;IF(G1250="","","("&amp;G1250&amp;")"),"配置错误")&amp;IF(I1250="",""," 或 "))</f>
        <v/>
      </c>
      <c r="I1250" s="7" t="str">
        <f t="shared" ca="1" si="610"/>
        <v/>
      </c>
      <c r="J1250" s="7">
        <v>2</v>
      </c>
      <c r="K1250" s="7">
        <f t="shared" ca="1" si="611"/>
        <v>1</v>
      </c>
      <c r="L1250" s="10" t="str">
        <f t="shared" ca="1" si="612"/>
        <v/>
      </c>
      <c r="M1250" s="11" t="str">
        <f t="shared" ca="1" si="613"/>
        <v/>
      </c>
      <c r="N1250" s="11" t="str">
        <f t="shared" ca="1" si="614"/>
        <v/>
      </c>
      <c r="O1250" s="11" t="str">
        <f ca="1">IF(M1250="","",IFERROR(VLOOKUP(VALUE(M1250),'(辅)战斗时机表'!$A$4:$C$47,3,FALSE)&amp;IF(N1250="","","("&amp;N1250&amp;")"),"配置错误")&amp;IF(P1250="",""," 或 "))</f>
        <v/>
      </c>
      <c r="P1250" s="7" t="str">
        <f t="shared" ca="1" si="615"/>
        <v/>
      </c>
      <c r="Q1250" s="7">
        <v>3</v>
      </c>
      <c r="R1250" s="7">
        <f t="shared" ca="1" si="616"/>
        <v>1</v>
      </c>
      <c r="S1250" s="10" t="str">
        <f t="shared" ca="1" si="617"/>
        <v/>
      </c>
      <c r="T1250" s="11" t="str">
        <f t="shared" ca="1" si="618"/>
        <v/>
      </c>
      <c r="U1250" s="11" t="str">
        <f t="shared" ca="1" si="619"/>
        <v/>
      </c>
      <c r="V1250" s="11" t="str">
        <f ca="1">IF(T1250="","",IFERROR(VLOOKUP(VALUE(T1250),'(辅)战斗时机表'!$A$4:$C$47,3,FALSE)&amp;IF(U1250="","","("&amp;U1250&amp;")"),"配置错误")&amp;IF(W1250="",""," 或 "))</f>
        <v/>
      </c>
      <c r="W1250" s="7" t="str">
        <f t="shared" ca="1" si="620"/>
        <v/>
      </c>
      <c r="X1250" s="7">
        <v>4</v>
      </c>
      <c r="Y1250" s="7">
        <f t="shared" ca="1" si="621"/>
        <v>1</v>
      </c>
      <c r="Z1250" s="10" t="str">
        <f t="shared" ca="1" si="622"/>
        <v/>
      </c>
      <c r="AA1250" s="11" t="str">
        <f t="shared" ca="1" si="623"/>
        <v/>
      </c>
      <c r="AB1250" s="11" t="str">
        <f t="shared" ca="1" si="624"/>
        <v/>
      </c>
      <c r="AC1250" s="11" t="str">
        <f ca="1">IF(AA1250="","",IFERROR(VLOOKUP(VALUE(AA1250),'(辅)战斗时机表'!$A$4:$C$47,3,FALSE)&amp;IF(AB1250="","","("&amp;AB1250&amp;")"),"配置错误")&amp;IF(AD1250="",""," 或 "))</f>
        <v/>
      </c>
      <c r="AD1250" s="7" t="str">
        <f t="shared" ca="1" si="625"/>
        <v/>
      </c>
      <c r="AE1250" s="7">
        <v>5</v>
      </c>
      <c r="AF1250" s="7">
        <f t="shared" ca="1" si="626"/>
        <v>1</v>
      </c>
      <c r="AG1250" s="10" t="str">
        <f t="shared" ca="1" si="627"/>
        <v/>
      </c>
      <c r="AH1250" s="11" t="str">
        <f t="shared" ca="1" si="628"/>
        <v/>
      </c>
      <c r="AI1250" s="11" t="str">
        <f t="shared" ca="1" si="629"/>
        <v/>
      </c>
      <c r="AJ1250" s="11" t="str">
        <f ca="1">IF(AH1250="","",IFERROR(VLOOKUP(VALUE(AH1250),'(辅)战斗时机表'!$A$4:$C$47,3,FALSE)&amp;IF(AI1250="","","("&amp;AI1250&amp;")"),"配置错误")&amp;IF(AK1250="",""," 或 "))</f>
        <v/>
      </c>
    </row>
    <row r="1251" spans="1:36" x14ac:dyDescent="0.15">
      <c r="A1251" s="9" t="str">
        <f t="shared" ca="1" si="605"/>
        <v/>
      </c>
      <c r="B1251" s="7" t="str">
        <f ca="1">IF(OFFSET(Buff!R$6,ROW()-6,0)="","",OFFSET(Buff!R$6,ROW()-6,0))</f>
        <v/>
      </c>
      <c r="C1251" s="7">
        <v>1</v>
      </c>
      <c r="D1251" s="7">
        <f t="shared" ca="1" si="606"/>
        <v>1</v>
      </c>
      <c r="E1251" s="10" t="str">
        <f t="shared" ca="1" si="607"/>
        <v/>
      </c>
      <c r="F1251" s="11" t="str">
        <f t="shared" ca="1" si="608"/>
        <v/>
      </c>
      <c r="G1251" s="11" t="str">
        <f t="shared" ca="1" si="609"/>
        <v/>
      </c>
      <c r="H1251" s="11" t="str">
        <f ca="1">IF(F1251="","",IFERROR(VLOOKUP(VALUE(F1251),'(辅)战斗时机表'!$A$4:$C$47,3,FALSE)&amp;IF(G1251="","","("&amp;G1251&amp;")"),"配置错误")&amp;IF(I1251="",""," 或 "))</f>
        <v/>
      </c>
      <c r="I1251" s="7" t="str">
        <f t="shared" ca="1" si="610"/>
        <v/>
      </c>
      <c r="J1251" s="7">
        <v>2</v>
      </c>
      <c r="K1251" s="7">
        <f t="shared" ca="1" si="611"/>
        <v>1</v>
      </c>
      <c r="L1251" s="10" t="str">
        <f t="shared" ca="1" si="612"/>
        <v/>
      </c>
      <c r="M1251" s="11" t="str">
        <f t="shared" ca="1" si="613"/>
        <v/>
      </c>
      <c r="N1251" s="11" t="str">
        <f t="shared" ca="1" si="614"/>
        <v/>
      </c>
      <c r="O1251" s="11" t="str">
        <f ca="1">IF(M1251="","",IFERROR(VLOOKUP(VALUE(M1251),'(辅)战斗时机表'!$A$4:$C$47,3,FALSE)&amp;IF(N1251="","","("&amp;N1251&amp;")"),"配置错误")&amp;IF(P1251="",""," 或 "))</f>
        <v/>
      </c>
      <c r="P1251" s="7" t="str">
        <f t="shared" ca="1" si="615"/>
        <v/>
      </c>
      <c r="Q1251" s="7">
        <v>3</v>
      </c>
      <c r="R1251" s="7">
        <f t="shared" ca="1" si="616"/>
        <v>1</v>
      </c>
      <c r="S1251" s="10" t="str">
        <f t="shared" ca="1" si="617"/>
        <v/>
      </c>
      <c r="T1251" s="11" t="str">
        <f t="shared" ca="1" si="618"/>
        <v/>
      </c>
      <c r="U1251" s="11" t="str">
        <f t="shared" ca="1" si="619"/>
        <v/>
      </c>
      <c r="V1251" s="11" t="str">
        <f ca="1">IF(T1251="","",IFERROR(VLOOKUP(VALUE(T1251),'(辅)战斗时机表'!$A$4:$C$47,3,FALSE)&amp;IF(U1251="","","("&amp;U1251&amp;")"),"配置错误")&amp;IF(W1251="",""," 或 "))</f>
        <v/>
      </c>
      <c r="W1251" s="7" t="str">
        <f t="shared" ca="1" si="620"/>
        <v/>
      </c>
      <c r="X1251" s="7">
        <v>4</v>
      </c>
      <c r="Y1251" s="7">
        <f t="shared" ca="1" si="621"/>
        <v>1</v>
      </c>
      <c r="Z1251" s="10" t="str">
        <f t="shared" ca="1" si="622"/>
        <v/>
      </c>
      <c r="AA1251" s="11" t="str">
        <f t="shared" ca="1" si="623"/>
        <v/>
      </c>
      <c r="AB1251" s="11" t="str">
        <f t="shared" ca="1" si="624"/>
        <v/>
      </c>
      <c r="AC1251" s="11" t="str">
        <f ca="1">IF(AA1251="","",IFERROR(VLOOKUP(VALUE(AA1251),'(辅)战斗时机表'!$A$4:$C$47,3,FALSE)&amp;IF(AB1251="","","("&amp;AB1251&amp;")"),"配置错误")&amp;IF(AD1251="",""," 或 "))</f>
        <v/>
      </c>
      <c r="AD1251" s="7" t="str">
        <f t="shared" ca="1" si="625"/>
        <v/>
      </c>
      <c r="AE1251" s="7">
        <v>5</v>
      </c>
      <c r="AF1251" s="7">
        <f t="shared" ca="1" si="626"/>
        <v>1</v>
      </c>
      <c r="AG1251" s="10" t="str">
        <f t="shared" ca="1" si="627"/>
        <v/>
      </c>
      <c r="AH1251" s="11" t="str">
        <f t="shared" ca="1" si="628"/>
        <v/>
      </c>
      <c r="AI1251" s="11" t="str">
        <f t="shared" ca="1" si="629"/>
        <v/>
      </c>
      <c r="AJ1251" s="11" t="str">
        <f ca="1">IF(AH1251="","",IFERROR(VLOOKUP(VALUE(AH1251),'(辅)战斗时机表'!$A$4:$C$47,3,FALSE)&amp;IF(AI1251="","","("&amp;AI1251&amp;")"),"配置错误")&amp;IF(AK1251="",""," 或 "))</f>
        <v/>
      </c>
    </row>
    <row r="1252" spans="1:36" x14ac:dyDescent="0.15">
      <c r="A1252" s="9" t="str">
        <f t="shared" ca="1" si="605"/>
        <v/>
      </c>
      <c r="B1252" s="7" t="str">
        <f ca="1">IF(OFFSET(Buff!R$6,ROW()-6,0)="","",OFFSET(Buff!R$6,ROW()-6,0))</f>
        <v/>
      </c>
      <c r="C1252" s="7">
        <v>1</v>
      </c>
      <c r="D1252" s="7">
        <f t="shared" ca="1" si="606"/>
        <v>1</v>
      </c>
      <c r="E1252" s="10" t="str">
        <f t="shared" ca="1" si="607"/>
        <v/>
      </c>
      <c r="F1252" s="11" t="str">
        <f t="shared" ca="1" si="608"/>
        <v/>
      </c>
      <c r="G1252" s="11" t="str">
        <f t="shared" ca="1" si="609"/>
        <v/>
      </c>
      <c r="H1252" s="11" t="str">
        <f ca="1">IF(F1252="","",IFERROR(VLOOKUP(VALUE(F1252),'(辅)战斗时机表'!$A$4:$C$47,3,FALSE)&amp;IF(G1252="","","("&amp;G1252&amp;")"),"配置错误")&amp;IF(I1252="",""," 或 "))</f>
        <v/>
      </c>
      <c r="I1252" s="7" t="str">
        <f t="shared" ca="1" si="610"/>
        <v/>
      </c>
      <c r="J1252" s="7">
        <v>2</v>
      </c>
      <c r="K1252" s="7">
        <f t="shared" ca="1" si="611"/>
        <v>1</v>
      </c>
      <c r="L1252" s="10" t="str">
        <f t="shared" ca="1" si="612"/>
        <v/>
      </c>
      <c r="M1252" s="11" t="str">
        <f t="shared" ca="1" si="613"/>
        <v/>
      </c>
      <c r="N1252" s="11" t="str">
        <f t="shared" ca="1" si="614"/>
        <v/>
      </c>
      <c r="O1252" s="11" t="str">
        <f ca="1">IF(M1252="","",IFERROR(VLOOKUP(VALUE(M1252),'(辅)战斗时机表'!$A$4:$C$47,3,FALSE)&amp;IF(N1252="","","("&amp;N1252&amp;")"),"配置错误")&amp;IF(P1252="",""," 或 "))</f>
        <v/>
      </c>
      <c r="P1252" s="7" t="str">
        <f t="shared" ca="1" si="615"/>
        <v/>
      </c>
      <c r="Q1252" s="7">
        <v>3</v>
      </c>
      <c r="R1252" s="7">
        <f t="shared" ca="1" si="616"/>
        <v>1</v>
      </c>
      <c r="S1252" s="10" t="str">
        <f t="shared" ca="1" si="617"/>
        <v/>
      </c>
      <c r="T1252" s="11" t="str">
        <f t="shared" ca="1" si="618"/>
        <v/>
      </c>
      <c r="U1252" s="11" t="str">
        <f t="shared" ca="1" si="619"/>
        <v/>
      </c>
      <c r="V1252" s="11" t="str">
        <f ca="1">IF(T1252="","",IFERROR(VLOOKUP(VALUE(T1252),'(辅)战斗时机表'!$A$4:$C$47,3,FALSE)&amp;IF(U1252="","","("&amp;U1252&amp;")"),"配置错误")&amp;IF(W1252="",""," 或 "))</f>
        <v/>
      </c>
      <c r="W1252" s="7" t="str">
        <f t="shared" ca="1" si="620"/>
        <v/>
      </c>
      <c r="X1252" s="7">
        <v>4</v>
      </c>
      <c r="Y1252" s="7">
        <f t="shared" ca="1" si="621"/>
        <v>1</v>
      </c>
      <c r="Z1252" s="10" t="str">
        <f t="shared" ca="1" si="622"/>
        <v/>
      </c>
      <c r="AA1252" s="11" t="str">
        <f t="shared" ca="1" si="623"/>
        <v/>
      </c>
      <c r="AB1252" s="11" t="str">
        <f t="shared" ca="1" si="624"/>
        <v/>
      </c>
      <c r="AC1252" s="11" t="str">
        <f ca="1">IF(AA1252="","",IFERROR(VLOOKUP(VALUE(AA1252),'(辅)战斗时机表'!$A$4:$C$47,3,FALSE)&amp;IF(AB1252="","","("&amp;AB1252&amp;")"),"配置错误")&amp;IF(AD1252="",""," 或 "))</f>
        <v/>
      </c>
      <c r="AD1252" s="7" t="str">
        <f t="shared" ca="1" si="625"/>
        <v/>
      </c>
      <c r="AE1252" s="7">
        <v>5</v>
      </c>
      <c r="AF1252" s="7">
        <f t="shared" ca="1" si="626"/>
        <v>1</v>
      </c>
      <c r="AG1252" s="10" t="str">
        <f t="shared" ca="1" si="627"/>
        <v/>
      </c>
      <c r="AH1252" s="11" t="str">
        <f t="shared" ca="1" si="628"/>
        <v/>
      </c>
      <c r="AI1252" s="11" t="str">
        <f t="shared" ca="1" si="629"/>
        <v/>
      </c>
      <c r="AJ1252" s="11" t="str">
        <f ca="1">IF(AH1252="","",IFERROR(VLOOKUP(VALUE(AH1252),'(辅)战斗时机表'!$A$4:$C$47,3,FALSE)&amp;IF(AI1252="","","("&amp;AI1252&amp;")"),"配置错误")&amp;IF(AK1252="",""," 或 "))</f>
        <v/>
      </c>
    </row>
    <row r="1253" spans="1:36" x14ac:dyDescent="0.15">
      <c r="A1253" s="9" t="str">
        <f t="shared" ca="1" si="605"/>
        <v/>
      </c>
      <c r="B1253" s="7" t="str">
        <f ca="1">IF(OFFSET(Buff!R$6,ROW()-6,0)="","",OFFSET(Buff!R$6,ROW()-6,0))</f>
        <v/>
      </c>
      <c r="C1253" s="7">
        <v>1</v>
      </c>
      <c r="D1253" s="7">
        <f t="shared" ca="1" si="606"/>
        <v>1</v>
      </c>
      <c r="E1253" s="10" t="str">
        <f t="shared" ca="1" si="607"/>
        <v/>
      </c>
      <c r="F1253" s="11" t="str">
        <f t="shared" ca="1" si="608"/>
        <v/>
      </c>
      <c r="G1253" s="11" t="str">
        <f t="shared" ca="1" si="609"/>
        <v/>
      </c>
      <c r="H1253" s="11" t="str">
        <f ca="1">IF(F1253="","",IFERROR(VLOOKUP(VALUE(F1253),'(辅)战斗时机表'!$A$4:$C$47,3,FALSE)&amp;IF(G1253="","","("&amp;G1253&amp;")"),"配置错误")&amp;IF(I1253="",""," 或 "))</f>
        <v/>
      </c>
      <c r="I1253" s="7" t="str">
        <f t="shared" ca="1" si="610"/>
        <v/>
      </c>
      <c r="J1253" s="7">
        <v>2</v>
      </c>
      <c r="K1253" s="7">
        <f t="shared" ca="1" si="611"/>
        <v>1</v>
      </c>
      <c r="L1253" s="10" t="str">
        <f t="shared" ca="1" si="612"/>
        <v/>
      </c>
      <c r="M1253" s="11" t="str">
        <f t="shared" ca="1" si="613"/>
        <v/>
      </c>
      <c r="N1253" s="11" t="str">
        <f t="shared" ca="1" si="614"/>
        <v/>
      </c>
      <c r="O1253" s="11" t="str">
        <f ca="1">IF(M1253="","",IFERROR(VLOOKUP(VALUE(M1253),'(辅)战斗时机表'!$A$4:$C$47,3,FALSE)&amp;IF(N1253="","","("&amp;N1253&amp;")"),"配置错误")&amp;IF(P1253="",""," 或 "))</f>
        <v/>
      </c>
      <c r="P1253" s="7" t="str">
        <f t="shared" ca="1" si="615"/>
        <v/>
      </c>
      <c r="Q1253" s="7">
        <v>3</v>
      </c>
      <c r="R1253" s="7">
        <f t="shared" ca="1" si="616"/>
        <v>1</v>
      </c>
      <c r="S1253" s="10" t="str">
        <f t="shared" ca="1" si="617"/>
        <v/>
      </c>
      <c r="T1253" s="11" t="str">
        <f t="shared" ca="1" si="618"/>
        <v/>
      </c>
      <c r="U1253" s="11" t="str">
        <f t="shared" ca="1" si="619"/>
        <v/>
      </c>
      <c r="V1253" s="11" t="str">
        <f ca="1">IF(T1253="","",IFERROR(VLOOKUP(VALUE(T1253),'(辅)战斗时机表'!$A$4:$C$47,3,FALSE)&amp;IF(U1253="","","("&amp;U1253&amp;")"),"配置错误")&amp;IF(W1253="",""," 或 "))</f>
        <v/>
      </c>
      <c r="W1253" s="7" t="str">
        <f t="shared" ca="1" si="620"/>
        <v/>
      </c>
      <c r="X1253" s="7">
        <v>4</v>
      </c>
      <c r="Y1253" s="7">
        <f t="shared" ca="1" si="621"/>
        <v>1</v>
      </c>
      <c r="Z1253" s="10" t="str">
        <f t="shared" ca="1" si="622"/>
        <v/>
      </c>
      <c r="AA1253" s="11" t="str">
        <f t="shared" ca="1" si="623"/>
        <v/>
      </c>
      <c r="AB1253" s="11" t="str">
        <f t="shared" ca="1" si="624"/>
        <v/>
      </c>
      <c r="AC1253" s="11" t="str">
        <f ca="1">IF(AA1253="","",IFERROR(VLOOKUP(VALUE(AA1253),'(辅)战斗时机表'!$A$4:$C$47,3,FALSE)&amp;IF(AB1253="","","("&amp;AB1253&amp;")"),"配置错误")&amp;IF(AD1253="",""," 或 "))</f>
        <v/>
      </c>
      <c r="AD1253" s="7" t="str">
        <f t="shared" ca="1" si="625"/>
        <v/>
      </c>
      <c r="AE1253" s="7">
        <v>5</v>
      </c>
      <c r="AF1253" s="7">
        <f t="shared" ca="1" si="626"/>
        <v>1</v>
      </c>
      <c r="AG1253" s="10" t="str">
        <f t="shared" ca="1" si="627"/>
        <v/>
      </c>
      <c r="AH1253" s="11" t="str">
        <f t="shared" ca="1" si="628"/>
        <v/>
      </c>
      <c r="AI1253" s="11" t="str">
        <f t="shared" ca="1" si="629"/>
        <v/>
      </c>
      <c r="AJ1253" s="11" t="str">
        <f ca="1">IF(AH1253="","",IFERROR(VLOOKUP(VALUE(AH1253),'(辅)战斗时机表'!$A$4:$C$47,3,FALSE)&amp;IF(AI1253="","","("&amp;AI1253&amp;")"),"配置错误")&amp;IF(AK1253="",""," 或 "))</f>
        <v/>
      </c>
    </row>
    <row r="1254" spans="1:36" x14ac:dyDescent="0.15">
      <c r="A1254" s="9" t="str">
        <f t="shared" ca="1" si="605"/>
        <v/>
      </c>
      <c r="B1254" s="7" t="str">
        <f ca="1">IF(OFFSET(Buff!R$6,ROW()-6,0)="","",OFFSET(Buff!R$6,ROW()-6,0))</f>
        <v/>
      </c>
      <c r="C1254" s="7">
        <v>1</v>
      </c>
      <c r="D1254" s="7">
        <f t="shared" ca="1" si="606"/>
        <v>1</v>
      </c>
      <c r="E1254" s="10" t="str">
        <f t="shared" ca="1" si="607"/>
        <v/>
      </c>
      <c r="F1254" s="11" t="str">
        <f t="shared" ca="1" si="608"/>
        <v/>
      </c>
      <c r="G1254" s="11" t="str">
        <f t="shared" ca="1" si="609"/>
        <v/>
      </c>
      <c r="H1254" s="11" t="str">
        <f ca="1">IF(F1254="","",IFERROR(VLOOKUP(VALUE(F1254),'(辅)战斗时机表'!$A$4:$C$47,3,FALSE)&amp;IF(G1254="","","("&amp;G1254&amp;")"),"配置错误")&amp;IF(I1254="",""," 或 "))</f>
        <v/>
      </c>
      <c r="I1254" s="7" t="str">
        <f t="shared" ca="1" si="610"/>
        <v/>
      </c>
      <c r="J1254" s="7">
        <v>2</v>
      </c>
      <c r="K1254" s="7">
        <f t="shared" ca="1" si="611"/>
        <v>1</v>
      </c>
      <c r="L1254" s="10" t="str">
        <f t="shared" ca="1" si="612"/>
        <v/>
      </c>
      <c r="M1254" s="11" t="str">
        <f t="shared" ca="1" si="613"/>
        <v/>
      </c>
      <c r="N1254" s="11" t="str">
        <f t="shared" ca="1" si="614"/>
        <v/>
      </c>
      <c r="O1254" s="11" t="str">
        <f ca="1">IF(M1254="","",IFERROR(VLOOKUP(VALUE(M1254),'(辅)战斗时机表'!$A$4:$C$47,3,FALSE)&amp;IF(N1254="","","("&amp;N1254&amp;")"),"配置错误")&amp;IF(P1254="",""," 或 "))</f>
        <v/>
      </c>
      <c r="P1254" s="7" t="str">
        <f t="shared" ca="1" si="615"/>
        <v/>
      </c>
      <c r="Q1254" s="7">
        <v>3</v>
      </c>
      <c r="R1254" s="7">
        <f t="shared" ca="1" si="616"/>
        <v>1</v>
      </c>
      <c r="S1254" s="10" t="str">
        <f t="shared" ca="1" si="617"/>
        <v/>
      </c>
      <c r="T1254" s="11" t="str">
        <f t="shared" ca="1" si="618"/>
        <v/>
      </c>
      <c r="U1254" s="11" t="str">
        <f t="shared" ca="1" si="619"/>
        <v/>
      </c>
      <c r="V1254" s="11" t="str">
        <f ca="1">IF(T1254="","",IFERROR(VLOOKUP(VALUE(T1254),'(辅)战斗时机表'!$A$4:$C$47,3,FALSE)&amp;IF(U1254="","","("&amp;U1254&amp;")"),"配置错误")&amp;IF(W1254="",""," 或 "))</f>
        <v/>
      </c>
      <c r="W1254" s="7" t="str">
        <f t="shared" ca="1" si="620"/>
        <v/>
      </c>
      <c r="X1254" s="7">
        <v>4</v>
      </c>
      <c r="Y1254" s="7">
        <f t="shared" ca="1" si="621"/>
        <v>1</v>
      </c>
      <c r="Z1254" s="10" t="str">
        <f t="shared" ca="1" si="622"/>
        <v/>
      </c>
      <c r="AA1254" s="11" t="str">
        <f t="shared" ca="1" si="623"/>
        <v/>
      </c>
      <c r="AB1254" s="11" t="str">
        <f t="shared" ca="1" si="624"/>
        <v/>
      </c>
      <c r="AC1254" s="11" t="str">
        <f ca="1">IF(AA1254="","",IFERROR(VLOOKUP(VALUE(AA1254),'(辅)战斗时机表'!$A$4:$C$47,3,FALSE)&amp;IF(AB1254="","","("&amp;AB1254&amp;")"),"配置错误")&amp;IF(AD1254="",""," 或 "))</f>
        <v/>
      </c>
      <c r="AD1254" s="7" t="str">
        <f t="shared" ca="1" si="625"/>
        <v/>
      </c>
      <c r="AE1254" s="7">
        <v>5</v>
      </c>
      <c r="AF1254" s="7">
        <f t="shared" ca="1" si="626"/>
        <v>1</v>
      </c>
      <c r="AG1254" s="10" t="str">
        <f t="shared" ca="1" si="627"/>
        <v/>
      </c>
      <c r="AH1254" s="11" t="str">
        <f t="shared" ca="1" si="628"/>
        <v/>
      </c>
      <c r="AI1254" s="11" t="str">
        <f t="shared" ca="1" si="629"/>
        <v/>
      </c>
      <c r="AJ1254" s="11" t="str">
        <f ca="1">IF(AH1254="","",IFERROR(VLOOKUP(VALUE(AH1254),'(辅)战斗时机表'!$A$4:$C$47,3,FALSE)&amp;IF(AI1254="","","("&amp;AI1254&amp;")"),"配置错误")&amp;IF(AK1254="",""," 或 "))</f>
        <v/>
      </c>
    </row>
    <row r="1255" spans="1:36" x14ac:dyDescent="0.15">
      <c r="A1255" s="9" t="str">
        <f t="shared" ca="1" si="605"/>
        <v/>
      </c>
      <c r="B1255" s="7" t="str">
        <f ca="1">IF(OFFSET(Buff!R$6,ROW()-6,0)="","",OFFSET(Buff!R$6,ROW()-6,0))</f>
        <v/>
      </c>
      <c r="C1255" s="7">
        <v>1</v>
      </c>
      <c r="D1255" s="7">
        <f t="shared" ca="1" si="606"/>
        <v>1</v>
      </c>
      <c r="E1255" s="10" t="str">
        <f t="shared" ca="1" si="607"/>
        <v/>
      </c>
      <c r="F1255" s="11" t="str">
        <f t="shared" ca="1" si="608"/>
        <v/>
      </c>
      <c r="G1255" s="11" t="str">
        <f t="shared" ca="1" si="609"/>
        <v/>
      </c>
      <c r="H1255" s="11" t="str">
        <f ca="1">IF(F1255="","",IFERROR(VLOOKUP(VALUE(F1255),'(辅)战斗时机表'!$A$4:$C$47,3,FALSE)&amp;IF(G1255="","","("&amp;G1255&amp;")"),"配置错误")&amp;IF(I1255="",""," 或 "))</f>
        <v/>
      </c>
      <c r="I1255" s="7" t="str">
        <f t="shared" ca="1" si="610"/>
        <v/>
      </c>
      <c r="J1255" s="7">
        <v>2</v>
      </c>
      <c r="K1255" s="7">
        <f t="shared" ca="1" si="611"/>
        <v>1</v>
      </c>
      <c r="L1255" s="10" t="str">
        <f t="shared" ca="1" si="612"/>
        <v/>
      </c>
      <c r="M1255" s="11" t="str">
        <f t="shared" ca="1" si="613"/>
        <v/>
      </c>
      <c r="N1255" s="11" t="str">
        <f t="shared" ca="1" si="614"/>
        <v/>
      </c>
      <c r="O1255" s="11" t="str">
        <f ca="1">IF(M1255="","",IFERROR(VLOOKUP(VALUE(M1255),'(辅)战斗时机表'!$A$4:$C$47,3,FALSE)&amp;IF(N1255="","","("&amp;N1255&amp;")"),"配置错误")&amp;IF(P1255="",""," 或 "))</f>
        <v/>
      </c>
      <c r="P1255" s="7" t="str">
        <f t="shared" ca="1" si="615"/>
        <v/>
      </c>
      <c r="Q1255" s="7">
        <v>3</v>
      </c>
      <c r="R1255" s="7">
        <f t="shared" ca="1" si="616"/>
        <v>1</v>
      </c>
      <c r="S1255" s="10" t="str">
        <f t="shared" ca="1" si="617"/>
        <v/>
      </c>
      <c r="T1255" s="11" t="str">
        <f t="shared" ca="1" si="618"/>
        <v/>
      </c>
      <c r="U1255" s="11" t="str">
        <f t="shared" ca="1" si="619"/>
        <v/>
      </c>
      <c r="V1255" s="11" t="str">
        <f ca="1">IF(T1255="","",IFERROR(VLOOKUP(VALUE(T1255),'(辅)战斗时机表'!$A$4:$C$47,3,FALSE)&amp;IF(U1255="","","("&amp;U1255&amp;")"),"配置错误")&amp;IF(W1255="",""," 或 "))</f>
        <v/>
      </c>
      <c r="W1255" s="7" t="str">
        <f t="shared" ca="1" si="620"/>
        <v/>
      </c>
      <c r="X1255" s="7">
        <v>4</v>
      </c>
      <c r="Y1255" s="7">
        <f t="shared" ca="1" si="621"/>
        <v>1</v>
      </c>
      <c r="Z1255" s="10" t="str">
        <f t="shared" ca="1" si="622"/>
        <v/>
      </c>
      <c r="AA1255" s="11" t="str">
        <f t="shared" ca="1" si="623"/>
        <v/>
      </c>
      <c r="AB1255" s="11" t="str">
        <f t="shared" ca="1" si="624"/>
        <v/>
      </c>
      <c r="AC1255" s="11" t="str">
        <f ca="1">IF(AA1255="","",IFERROR(VLOOKUP(VALUE(AA1255),'(辅)战斗时机表'!$A$4:$C$47,3,FALSE)&amp;IF(AB1255="","","("&amp;AB1255&amp;")"),"配置错误")&amp;IF(AD1255="",""," 或 "))</f>
        <v/>
      </c>
      <c r="AD1255" s="7" t="str">
        <f t="shared" ca="1" si="625"/>
        <v/>
      </c>
      <c r="AE1255" s="7">
        <v>5</v>
      </c>
      <c r="AF1255" s="7">
        <f t="shared" ca="1" si="626"/>
        <v>1</v>
      </c>
      <c r="AG1255" s="10" t="str">
        <f t="shared" ca="1" si="627"/>
        <v/>
      </c>
      <c r="AH1255" s="11" t="str">
        <f t="shared" ca="1" si="628"/>
        <v/>
      </c>
      <c r="AI1255" s="11" t="str">
        <f t="shared" ca="1" si="629"/>
        <v/>
      </c>
      <c r="AJ1255" s="11" t="str">
        <f ca="1">IF(AH1255="","",IFERROR(VLOOKUP(VALUE(AH1255),'(辅)战斗时机表'!$A$4:$C$47,3,FALSE)&amp;IF(AI1255="","","("&amp;AI1255&amp;")"),"配置错误")&amp;IF(AK1255="",""," 或 "))</f>
        <v/>
      </c>
    </row>
    <row r="1256" spans="1:36" x14ac:dyDescent="0.15">
      <c r="A1256" s="9" t="str">
        <f t="shared" ca="1" si="605"/>
        <v/>
      </c>
      <c r="B1256" s="7" t="str">
        <f ca="1">IF(OFFSET(Buff!R$6,ROW()-6,0)="","",OFFSET(Buff!R$6,ROW()-6,0))</f>
        <v/>
      </c>
      <c r="C1256" s="7">
        <v>1</v>
      </c>
      <c r="D1256" s="7">
        <f t="shared" ca="1" si="606"/>
        <v>1</v>
      </c>
      <c r="E1256" s="10" t="str">
        <f t="shared" ca="1" si="607"/>
        <v/>
      </c>
      <c r="F1256" s="11" t="str">
        <f t="shared" ca="1" si="608"/>
        <v/>
      </c>
      <c r="G1256" s="11" t="str">
        <f t="shared" ca="1" si="609"/>
        <v/>
      </c>
      <c r="H1256" s="11" t="str">
        <f ca="1">IF(F1256="","",IFERROR(VLOOKUP(VALUE(F1256),'(辅)战斗时机表'!$A$4:$C$47,3,FALSE)&amp;IF(G1256="","","("&amp;G1256&amp;")"),"配置错误")&amp;IF(I1256="",""," 或 "))</f>
        <v/>
      </c>
      <c r="I1256" s="7" t="str">
        <f t="shared" ca="1" si="610"/>
        <v/>
      </c>
      <c r="J1256" s="7">
        <v>2</v>
      </c>
      <c r="K1256" s="7">
        <f t="shared" ca="1" si="611"/>
        <v>1</v>
      </c>
      <c r="L1256" s="10" t="str">
        <f t="shared" ca="1" si="612"/>
        <v/>
      </c>
      <c r="M1256" s="11" t="str">
        <f t="shared" ca="1" si="613"/>
        <v/>
      </c>
      <c r="N1256" s="11" t="str">
        <f t="shared" ca="1" si="614"/>
        <v/>
      </c>
      <c r="O1256" s="11" t="str">
        <f ca="1">IF(M1256="","",IFERROR(VLOOKUP(VALUE(M1256),'(辅)战斗时机表'!$A$4:$C$47,3,FALSE)&amp;IF(N1256="","","("&amp;N1256&amp;")"),"配置错误")&amp;IF(P1256="",""," 或 "))</f>
        <v/>
      </c>
      <c r="P1256" s="7" t="str">
        <f t="shared" ca="1" si="615"/>
        <v/>
      </c>
      <c r="Q1256" s="7">
        <v>3</v>
      </c>
      <c r="R1256" s="7">
        <f t="shared" ca="1" si="616"/>
        <v>1</v>
      </c>
      <c r="S1256" s="10" t="str">
        <f t="shared" ca="1" si="617"/>
        <v/>
      </c>
      <c r="T1256" s="11" t="str">
        <f t="shared" ca="1" si="618"/>
        <v/>
      </c>
      <c r="U1256" s="11" t="str">
        <f t="shared" ca="1" si="619"/>
        <v/>
      </c>
      <c r="V1256" s="11" t="str">
        <f ca="1">IF(T1256="","",IFERROR(VLOOKUP(VALUE(T1256),'(辅)战斗时机表'!$A$4:$C$47,3,FALSE)&amp;IF(U1256="","","("&amp;U1256&amp;")"),"配置错误")&amp;IF(W1256="",""," 或 "))</f>
        <v/>
      </c>
      <c r="W1256" s="7" t="str">
        <f t="shared" ca="1" si="620"/>
        <v/>
      </c>
      <c r="X1256" s="7">
        <v>4</v>
      </c>
      <c r="Y1256" s="7">
        <f t="shared" ca="1" si="621"/>
        <v>1</v>
      </c>
      <c r="Z1256" s="10" t="str">
        <f t="shared" ca="1" si="622"/>
        <v/>
      </c>
      <c r="AA1256" s="11" t="str">
        <f t="shared" ca="1" si="623"/>
        <v/>
      </c>
      <c r="AB1256" s="11" t="str">
        <f t="shared" ca="1" si="624"/>
        <v/>
      </c>
      <c r="AC1256" s="11" t="str">
        <f ca="1">IF(AA1256="","",IFERROR(VLOOKUP(VALUE(AA1256),'(辅)战斗时机表'!$A$4:$C$47,3,FALSE)&amp;IF(AB1256="","","("&amp;AB1256&amp;")"),"配置错误")&amp;IF(AD1256="",""," 或 "))</f>
        <v/>
      </c>
      <c r="AD1256" s="7" t="str">
        <f t="shared" ca="1" si="625"/>
        <v/>
      </c>
      <c r="AE1256" s="7">
        <v>5</v>
      </c>
      <c r="AF1256" s="7">
        <f t="shared" ca="1" si="626"/>
        <v>1</v>
      </c>
      <c r="AG1256" s="10" t="str">
        <f t="shared" ca="1" si="627"/>
        <v/>
      </c>
      <c r="AH1256" s="11" t="str">
        <f t="shared" ca="1" si="628"/>
        <v/>
      </c>
      <c r="AI1256" s="11" t="str">
        <f t="shared" ca="1" si="629"/>
        <v/>
      </c>
      <c r="AJ1256" s="11" t="str">
        <f ca="1">IF(AH1256="","",IFERROR(VLOOKUP(VALUE(AH1256),'(辅)战斗时机表'!$A$4:$C$47,3,FALSE)&amp;IF(AI1256="","","("&amp;AI1256&amp;")"),"配置错误")&amp;IF(AK1256="",""," 或 "))</f>
        <v/>
      </c>
    </row>
    <row r="1257" spans="1:36" x14ac:dyDescent="0.15">
      <c r="A1257" s="9" t="str">
        <f t="shared" ca="1" si="605"/>
        <v/>
      </c>
      <c r="B1257" s="7" t="str">
        <f ca="1">IF(OFFSET(Buff!R$6,ROW()-6,0)="","",OFFSET(Buff!R$6,ROW()-6,0))</f>
        <v/>
      </c>
      <c r="C1257" s="7">
        <v>1</v>
      </c>
      <c r="D1257" s="7">
        <f t="shared" ca="1" si="606"/>
        <v>1</v>
      </c>
      <c r="E1257" s="10" t="str">
        <f t="shared" ca="1" si="607"/>
        <v/>
      </c>
      <c r="F1257" s="11" t="str">
        <f t="shared" ca="1" si="608"/>
        <v/>
      </c>
      <c r="G1257" s="11" t="str">
        <f t="shared" ca="1" si="609"/>
        <v/>
      </c>
      <c r="H1257" s="11" t="str">
        <f ca="1">IF(F1257="","",IFERROR(VLOOKUP(VALUE(F1257),'(辅)战斗时机表'!$A$4:$C$47,3,FALSE)&amp;IF(G1257="","","("&amp;G1257&amp;")"),"配置错误")&amp;IF(I1257="",""," 或 "))</f>
        <v/>
      </c>
      <c r="I1257" s="7" t="str">
        <f t="shared" ca="1" si="610"/>
        <v/>
      </c>
      <c r="J1257" s="7">
        <v>2</v>
      </c>
      <c r="K1257" s="7">
        <f t="shared" ca="1" si="611"/>
        <v>1</v>
      </c>
      <c r="L1257" s="10" t="str">
        <f t="shared" ca="1" si="612"/>
        <v/>
      </c>
      <c r="M1257" s="11" t="str">
        <f t="shared" ca="1" si="613"/>
        <v/>
      </c>
      <c r="N1257" s="11" t="str">
        <f t="shared" ca="1" si="614"/>
        <v/>
      </c>
      <c r="O1257" s="11" t="str">
        <f ca="1">IF(M1257="","",IFERROR(VLOOKUP(VALUE(M1257),'(辅)战斗时机表'!$A$4:$C$47,3,FALSE)&amp;IF(N1257="","","("&amp;N1257&amp;")"),"配置错误")&amp;IF(P1257="",""," 或 "))</f>
        <v/>
      </c>
      <c r="P1257" s="7" t="str">
        <f t="shared" ca="1" si="615"/>
        <v/>
      </c>
      <c r="Q1257" s="7">
        <v>3</v>
      </c>
      <c r="R1257" s="7">
        <f t="shared" ca="1" si="616"/>
        <v>1</v>
      </c>
      <c r="S1257" s="10" t="str">
        <f t="shared" ca="1" si="617"/>
        <v/>
      </c>
      <c r="T1257" s="11" t="str">
        <f t="shared" ca="1" si="618"/>
        <v/>
      </c>
      <c r="U1257" s="11" t="str">
        <f t="shared" ca="1" si="619"/>
        <v/>
      </c>
      <c r="V1257" s="11" t="str">
        <f ca="1">IF(T1257="","",IFERROR(VLOOKUP(VALUE(T1257),'(辅)战斗时机表'!$A$4:$C$47,3,FALSE)&amp;IF(U1257="","","("&amp;U1257&amp;")"),"配置错误")&amp;IF(W1257="",""," 或 "))</f>
        <v/>
      </c>
      <c r="W1257" s="7" t="str">
        <f t="shared" ca="1" si="620"/>
        <v/>
      </c>
      <c r="X1257" s="7">
        <v>4</v>
      </c>
      <c r="Y1257" s="7">
        <f t="shared" ca="1" si="621"/>
        <v>1</v>
      </c>
      <c r="Z1257" s="10" t="str">
        <f t="shared" ca="1" si="622"/>
        <v/>
      </c>
      <c r="AA1257" s="11" t="str">
        <f t="shared" ca="1" si="623"/>
        <v/>
      </c>
      <c r="AB1257" s="11" t="str">
        <f t="shared" ca="1" si="624"/>
        <v/>
      </c>
      <c r="AC1257" s="11" t="str">
        <f ca="1">IF(AA1257="","",IFERROR(VLOOKUP(VALUE(AA1257),'(辅)战斗时机表'!$A$4:$C$47,3,FALSE)&amp;IF(AB1257="","","("&amp;AB1257&amp;")"),"配置错误")&amp;IF(AD1257="",""," 或 "))</f>
        <v/>
      </c>
      <c r="AD1257" s="7" t="str">
        <f t="shared" ca="1" si="625"/>
        <v/>
      </c>
      <c r="AE1257" s="7">
        <v>5</v>
      </c>
      <c r="AF1257" s="7">
        <f t="shared" ca="1" si="626"/>
        <v>1</v>
      </c>
      <c r="AG1257" s="10" t="str">
        <f t="shared" ca="1" si="627"/>
        <v/>
      </c>
      <c r="AH1257" s="11" t="str">
        <f t="shared" ca="1" si="628"/>
        <v/>
      </c>
      <c r="AI1257" s="11" t="str">
        <f t="shared" ca="1" si="629"/>
        <v/>
      </c>
      <c r="AJ1257" s="11" t="str">
        <f ca="1">IF(AH1257="","",IFERROR(VLOOKUP(VALUE(AH1257),'(辅)战斗时机表'!$A$4:$C$47,3,FALSE)&amp;IF(AI1257="","","("&amp;AI1257&amp;")"),"配置错误")&amp;IF(AK1257="",""," 或 "))</f>
        <v/>
      </c>
    </row>
    <row r="1258" spans="1:36" x14ac:dyDescent="0.15">
      <c r="A1258" s="9" t="str">
        <f t="shared" ca="1" si="605"/>
        <v/>
      </c>
      <c r="B1258" s="7" t="str">
        <f ca="1">IF(OFFSET(Buff!R$6,ROW()-6,0)="","",OFFSET(Buff!R$6,ROW()-6,0))</f>
        <v/>
      </c>
      <c r="C1258" s="7">
        <v>1</v>
      </c>
      <c r="D1258" s="7">
        <f t="shared" ca="1" si="606"/>
        <v>1</v>
      </c>
      <c r="E1258" s="10" t="str">
        <f t="shared" ca="1" si="607"/>
        <v/>
      </c>
      <c r="F1258" s="11" t="str">
        <f t="shared" ca="1" si="608"/>
        <v/>
      </c>
      <c r="G1258" s="11" t="str">
        <f t="shared" ca="1" si="609"/>
        <v/>
      </c>
      <c r="H1258" s="11" t="str">
        <f ca="1">IF(F1258="","",IFERROR(VLOOKUP(VALUE(F1258),'(辅)战斗时机表'!$A$4:$C$47,3,FALSE)&amp;IF(G1258="","","("&amp;G1258&amp;")"),"配置错误")&amp;IF(I1258="",""," 或 "))</f>
        <v/>
      </c>
      <c r="I1258" s="7" t="str">
        <f t="shared" ca="1" si="610"/>
        <v/>
      </c>
      <c r="J1258" s="7">
        <v>2</v>
      </c>
      <c r="K1258" s="7">
        <f t="shared" ca="1" si="611"/>
        <v>1</v>
      </c>
      <c r="L1258" s="10" t="str">
        <f t="shared" ca="1" si="612"/>
        <v/>
      </c>
      <c r="M1258" s="11" t="str">
        <f t="shared" ca="1" si="613"/>
        <v/>
      </c>
      <c r="N1258" s="11" t="str">
        <f t="shared" ca="1" si="614"/>
        <v/>
      </c>
      <c r="O1258" s="11" t="str">
        <f ca="1">IF(M1258="","",IFERROR(VLOOKUP(VALUE(M1258),'(辅)战斗时机表'!$A$4:$C$47,3,FALSE)&amp;IF(N1258="","","("&amp;N1258&amp;")"),"配置错误")&amp;IF(P1258="",""," 或 "))</f>
        <v/>
      </c>
      <c r="P1258" s="7" t="str">
        <f t="shared" ca="1" si="615"/>
        <v/>
      </c>
      <c r="Q1258" s="7">
        <v>3</v>
      </c>
      <c r="R1258" s="7">
        <f t="shared" ca="1" si="616"/>
        <v>1</v>
      </c>
      <c r="S1258" s="10" t="str">
        <f t="shared" ca="1" si="617"/>
        <v/>
      </c>
      <c r="T1258" s="11" t="str">
        <f t="shared" ca="1" si="618"/>
        <v/>
      </c>
      <c r="U1258" s="11" t="str">
        <f t="shared" ca="1" si="619"/>
        <v/>
      </c>
      <c r="V1258" s="11" t="str">
        <f ca="1">IF(T1258="","",IFERROR(VLOOKUP(VALUE(T1258),'(辅)战斗时机表'!$A$4:$C$47,3,FALSE)&amp;IF(U1258="","","("&amp;U1258&amp;")"),"配置错误")&amp;IF(W1258="",""," 或 "))</f>
        <v/>
      </c>
      <c r="W1258" s="7" t="str">
        <f t="shared" ca="1" si="620"/>
        <v/>
      </c>
      <c r="X1258" s="7">
        <v>4</v>
      </c>
      <c r="Y1258" s="7">
        <f t="shared" ca="1" si="621"/>
        <v>1</v>
      </c>
      <c r="Z1258" s="10" t="str">
        <f t="shared" ca="1" si="622"/>
        <v/>
      </c>
      <c r="AA1258" s="11" t="str">
        <f t="shared" ca="1" si="623"/>
        <v/>
      </c>
      <c r="AB1258" s="11" t="str">
        <f t="shared" ca="1" si="624"/>
        <v/>
      </c>
      <c r="AC1258" s="11" t="str">
        <f ca="1">IF(AA1258="","",IFERROR(VLOOKUP(VALUE(AA1258),'(辅)战斗时机表'!$A$4:$C$47,3,FALSE)&amp;IF(AB1258="","","("&amp;AB1258&amp;")"),"配置错误")&amp;IF(AD1258="",""," 或 "))</f>
        <v/>
      </c>
      <c r="AD1258" s="7" t="str">
        <f t="shared" ca="1" si="625"/>
        <v/>
      </c>
      <c r="AE1258" s="7">
        <v>5</v>
      </c>
      <c r="AF1258" s="7">
        <f t="shared" ca="1" si="626"/>
        <v>1</v>
      </c>
      <c r="AG1258" s="10" t="str">
        <f t="shared" ca="1" si="627"/>
        <v/>
      </c>
      <c r="AH1258" s="11" t="str">
        <f t="shared" ca="1" si="628"/>
        <v/>
      </c>
      <c r="AI1258" s="11" t="str">
        <f t="shared" ca="1" si="629"/>
        <v/>
      </c>
      <c r="AJ1258" s="11" t="str">
        <f ca="1">IF(AH1258="","",IFERROR(VLOOKUP(VALUE(AH1258),'(辅)战斗时机表'!$A$4:$C$47,3,FALSE)&amp;IF(AI1258="","","("&amp;AI1258&amp;")"),"配置错误")&amp;IF(AK1258="",""," 或 "))</f>
        <v/>
      </c>
    </row>
    <row r="1259" spans="1:36" x14ac:dyDescent="0.15">
      <c r="A1259" s="9" t="str">
        <f t="shared" ca="1" si="605"/>
        <v/>
      </c>
      <c r="B1259" s="7" t="str">
        <f ca="1">IF(OFFSET(Buff!R$6,ROW()-6,0)="","",OFFSET(Buff!R$6,ROW()-6,0))</f>
        <v/>
      </c>
      <c r="C1259" s="7">
        <v>1</v>
      </c>
      <c r="D1259" s="7">
        <f t="shared" ca="1" si="606"/>
        <v>1</v>
      </c>
      <c r="E1259" s="10" t="str">
        <f t="shared" ca="1" si="607"/>
        <v/>
      </c>
      <c r="F1259" s="11" t="str">
        <f t="shared" ca="1" si="608"/>
        <v/>
      </c>
      <c r="G1259" s="11" t="str">
        <f t="shared" ca="1" si="609"/>
        <v/>
      </c>
      <c r="H1259" s="11" t="str">
        <f ca="1">IF(F1259="","",IFERROR(VLOOKUP(VALUE(F1259),'(辅)战斗时机表'!$A$4:$C$47,3,FALSE)&amp;IF(G1259="","","("&amp;G1259&amp;")"),"配置错误")&amp;IF(I1259="",""," 或 "))</f>
        <v/>
      </c>
      <c r="I1259" s="7" t="str">
        <f t="shared" ca="1" si="610"/>
        <v/>
      </c>
      <c r="J1259" s="7">
        <v>2</v>
      </c>
      <c r="K1259" s="7">
        <f t="shared" ca="1" si="611"/>
        <v>1</v>
      </c>
      <c r="L1259" s="10" t="str">
        <f t="shared" ca="1" si="612"/>
        <v/>
      </c>
      <c r="M1259" s="11" t="str">
        <f t="shared" ca="1" si="613"/>
        <v/>
      </c>
      <c r="N1259" s="11" t="str">
        <f t="shared" ca="1" si="614"/>
        <v/>
      </c>
      <c r="O1259" s="11" t="str">
        <f ca="1">IF(M1259="","",IFERROR(VLOOKUP(VALUE(M1259),'(辅)战斗时机表'!$A$4:$C$47,3,FALSE)&amp;IF(N1259="","","("&amp;N1259&amp;")"),"配置错误")&amp;IF(P1259="",""," 或 "))</f>
        <v/>
      </c>
      <c r="P1259" s="7" t="str">
        <f t="shared" ca="1" si="615"/>
        <v/>
      </c>
      <c r="Q1259" s="7">
        <v>3</v>
      </c>
      <c r="R1259" s="7">
        <f t="shared" ca="1" si="616"/>
        <v>1</v>
      </c>
      <c r="S1259" s="10" t="str">
        <f t="shared" ca="1" si="617"/>
        <v/>
      </c>
      <c r="T1259" s="11" t="str">
        <f t="shared" ca="1" si="618"/>
        <v/>
      </c>
      <c r="U1259" s="11" t="str">
        <f t="shared" ca="1" si="619"/>
        <v/>
      </c>
      <c r="V1259" s="11" t="str">
        <f ca="1">IF(T1259="","",IFERROR(VLOOKUP(VALUE(T1259),'(辅)战斗时机表'!$A$4:$C$47,3,FALSE)&amp;IF(U1259="","","("&amp;U1259&amp;")"),"配置错误")&amp;IF(W1259="",""," 或 "))</f>
        <v/>
      </c>
      <c r="W1259" s="7" t="str">
        <f t="shared" ca="1" si="620"/>
        <v/>
      </c>
      <c r="X1259" s="7">
        <v>4</v>
      </c>
      <c r="Y1259" s="7">
        <f t="shared" ca="1" si="621"/>
        <v>1</v>
      </c>
      <c r="Z1259" s="10" t="str">
        <f t="shared" ca="1" si="622"/>
        <v/>
      </c>
      <c r="AA1259" s="11" t="str">
        <f t="shared" ca="1" si="623"/>
        <v/>
      </c>
      <c r="AB1259" s="11" t="str">
        <f t="shared" ca="1" si="624"/>
        <v/>
      </c>
      <c r="AC1259" s="11" t="str">
        <f ca="1">IF(AA1259="","",IFERROR(VLOOKUP(VALUE(AA1259),'(辅)战斗时机表'!$A$4:$C$47,3,FALSE)&amp;IF(AB1259="","","("&amp;AB1259&amp;")"),"配置错误")&amp;IF(AD1259="",""," 或 "))</f>
        <v/>
      </c>
      <c r="AD1259" s="7" t="str">
        <f t="shared" ca="1" si="625"/>
        <v/>
      </c>
      <c r="AE1259" s="7">
        <v>5</v>
      </c>
      <c r="AF1259" s="7">
        <f t="shared" ca="1" si="626"/>
        <v>1</v>
      </c>
      <c r="AG1259" s="10" t="str">
        <f t="shared" ca="1" si="627"/>
        <v/>
      </c>
      <c r="AH1259" s="11" t="str">
        <f t="shared" ca="1" si="628"/>
        <v/>
      </c>
      <c r="AI1259" s="11" t="str">
        <f t="shared" ca="1" si="629"/>
        <v/>
      </c>
      <c r="AJ1259" s="11" t="str">
        <f ca="1">IF(AH1259="","",IFERROR(VLOOKUP(VALUE(AH1259),'(辅)战斗时机表'!$A$4:$C$47,3,FALSE)&amp;IF(AI1259="","","("&amp;AI1259&amp;")"),"配置错误")&amp;IF(AK1259="",""," 或 "))</f>
        <v/>
      </c>
    </row>
    <row r="1260" spans="1:36" x14ac:dyDescent="0.15">
      <c r="A1260" s="9" t="str">
        <f t="shared" ca="1" si="605"/>
        <v/>
      </c>
      <c r="B1260" s="7" t="str">
        <f ca="1">IF(OFFSET(Buff!R$6,ROW()-6,0)="","",OFFSET(Buff!R$6,ROW()-6,0))</f>
        <v/>
      </c>
      <c r="C1260" s="7">
        <v>1</v>
      </c>
      <c r="D1260" s="7">
        <f t="shared" ca="1" si="606"/>
        <v>1</v>
      </c>
      <c r="E1260" s="10" t="str">
        <f t="shared" ca="1" si="607"/>
        <v/>
      </c>
      <c r="F1260" s="11" t="str">
        <f t="shared" ca="1" si="608"/>
        <v/>
      </c>
      <c r="G1260" s="11" t="str">
        <f t="shared" ca="1" si="609"/>
        <v/>
      </c>
      <c r="H1260" s="11" t="str">
        <f ca="1">IF(F1260="","",IFERROR(VLOOKUP(VALUE(F1260),'(辅)战斗时机表'!$A$4:$C$47,3,FALSE)&amp;IF(G1260="","","("&amp;G1260&amp;")"),"配置错误")&amp;IF(I1260="",""," 或 "))</f>
        <v/>
      </c>
      <c r="I1260" s="7" t="str">
        <f t="shared" ca="1" si="610"/>
        <v/>
      </c>
      <c r="J1260" s="7">
        <v>2</v>
      </c>
      <c r="K1260" s="7">
        <f t="shared" ca="1" si="611"/>
        <v>1</v>
      </c>
      <c r="L1260" s="10" t="str">
        <f t="shared" ca="1" si="612"/>
        <v/>
      </c>
      <c r="M1260" s="11" t="str">
        <f t="shared" ca="1" si="613"/>
        <v/>
      </c>
      <c r="N1260" s="11" t="str">
        <f t="shared" ca="1" si="614"/>
        <v/>
      </c>
      <c r="O1260" s="11" t="str">
        <f ca="1">IF(M1260="","",IFERROR(VLOOKUP(VALUE(M1260),'(辅)战斗时机表'!$A$4:$C$47,3,FALSE)&amp;IF(N1260="","","("&amp;N1260&amp;")"),"配置错误")&amp;IF(P1260="",""," 或 "))</f>
        <v/>
      </c>
      <c r="P1260" s="7" t="str">
        <f t="shared" ca="1" si="615"/>
        <v/>
      </c>
      <c r="Q1260" s="7">
        <v>3</v>
      </c>
      <c r="R1260" s="7">
        <f t="shared" ca="1" si="616"/>
        <v>1</v>
      </c>
      <c r="S1260" s="10" t="str">
        <f t="shared" ca="1" si="617"/>
        <v/>
      </c>
      <c r="T1260" s="11" t="str">
        <f t="shared" ca="1" si="618"/>
        <v/>
      </c>
      <c r="U1260" s="11" t="str">
        <f t="shared" ca="1" si="619"/>
        <v/>
      </c>
      <c r="V1260" s="11" t="str">
        <f ca="1">IF(T1260="","",IFERROR(VLOOKUP(VALUE(T1260),'(辅)战斗时机表'!$A$4:$C$47,3,FALSE)&amp;IF(U1260="","","("&amp;U1260&amp;")"),"配置错误")&amp;IF(W1260="",""," 或 "))</f>
        <v/>
      </c>
      <c r="W1260" s="7" t="str">
        <f t="shared" ca="1" si="620"/>
        <v/>
      </c>
      <c r="X1260" s="7">
        <v>4</v>
      </c>
      <c r="Y1260" s="7">
        <f t="shared" ca="1" si="621"/>
        <v>1</v>
      </c>
      <c r="Z1260" s="10" t="str">
        <f t="shared" ca="1" si="622"/>
        <v/>
      </c>
      <c r="AA1260" s="11" t="str">
        <f t="shared" ca="1" si="623"/>
        <v/>
      </c>
      <c r="AB1260" s="11" t="str">
        <f t="shared" ca="1" si="624"/>
        <v/>
      </c>
      <c r="AC1260" s="11" t="str">
        <f ca="1">IF(AA1260="","",IFERROR(VLOOKUP(VALUE(AA1260),'(辅)战斗时机表'!$A$4:$C$47,3,FALSE)&amp;IF(AB1260="","","("&amp;AB1260&amp;")"),"配置错误")&amp;IF(AD1260="",""," 或 "))</f>
        <v/>
      </c>
      <c r="AD1260" s="7" t="str">
        <f t="shared" ca="1" si="625"/>
        <v/>
      </c>
      <c r="AE1260" s="7">
        <v>5</v>
      </c>
      <c r="AF1260" s="7">
        <f t="shared" ca="1" si="626"/>
        <v>1</v>
      </c>
      <c r="AG1260" s="10" t="str">
        <f t="shared" ca="1" si="627"/>
        <v/>
      </c>
      <c r="AH1260" s="11" t="str">
        <f t="shared" ca="1" si="628"/>
        <v/>
      </c>
      <c r="AI1260" s="11" t="str">
        <f t="shared" ca="1" si="629"/>
        <v/>
      </c>
      <c r="AJ1260" s="11" t="str">
        <f ca="1">IF(AH1260="","",IFERROR(VLOOKUP(VALUE(AH1260),'(辅)战斗时机表'!$A$4:$C$47,3,FALSE)&amp;IF(AI1260="","","("&amp;AI1260&amp;")"),"配置错误")&amp;IF(AK1260="",""," 或 "))</f>
        <v/>
      </c>
    </row>
    <row r="1261" spans="1:36" x14ac:dyDescent="0.15">
      <c r="A1261" s="9" t="str">
        <f t="shared" ca="1" si="605"/>
        <v/>
      </c>
      <c r="B1261" s="7" t="str">
        <f ca="1">IF(OFFSET(Buff!R$6,ROW()-6,0)="","",OFFSET(Buff!R$6,ROW()-6,0))</f>
        <v/>
      </c>
      <c r="C1261" s="7">
        <v>1</v>
      </c>
      <c r="D1261" s="7">
        <f t="shared" ca="1" si="606"/>
        <v>1</v>
      </c>
      <c r="E1261" s="10" t="str">
        <f t="shared" ca="1" si="607"/>
        <v/>
      </c>
      <c r="F1261" s="11" t="str">
        <f t="shared" ca="1" si="608"/>
        <v/>
      </c>
      <c r="G1261" s="11" t="str">
        <f t="shared" ca="1" si="609"/>
        <v/>
      </c>
      <c r="H1261" s="11" t="str">
        <f ca="1">IF(F1261="","",IFERROR(VLOOKUP(VALUE(F1261),'(辅)战斗时机表'!$A$4:$C$47,3,FALSE)&amp;IF(G1261="","","("&amp;G1261&amp;")"),"配置错误")&amp;IF(I1261="",""," 或 "))</f>
        <v/>
      </c>
      <c r="I1261" s="7" t="str">
        <f t="shared" ca="1" si="610"/>
        <v/>
      </c>
      <c r="J1261" s="7">
        <v>2</v>
      </c>
      <c r="K1261" s="7">
        <f t="shared" ca="1" si="611"/>
        <v>1</v>
      </c>
      <c r="L1261" s="10" t="str">
        <f t="shared" ca="1" si="612"/>
        <v/>
      </c>
      <c r="M1261" s="11" t="str">
        <f t="shared" ca="1" si="613"/>
        <v/>
      </c>
      <c r="N1261" s="11" t="str">
        <f t="shared" ca="1" si="614"/>
        <v/>
      </c>
      <c r="O1261" s="11" t="str">
        <f ca="1">IF(M1261="","",IFERROR(VLOOKUP(VALUE(M1261),'(辅)战斗时机表'!$A$4:$C$47,3,FALSE)&amp;IF(N1261="","","("&amp;N1261&amp;")"),"配置错误")&amp;IF(P1261="",""," 或 "))</f>
        <v/>
      </c>
      <c r="P1261" s="7" t="str">
        <f t="shared" ca="1" si="615"/>
        <v/>
      </c>
      <c r="Q1261" s="7">
        <v>3</v>
      </c>
      <c r="R1261" s="7">
        <f t="shared" ca="1" si="616"/>
        <v>1</v>
      </c>
      <c r="S1261" s="10" t="str">
        <f t="shared" ca="1" si="617"/>
        <v/>
      </c>
      <c r="T1261" s="11" t="str">
        <f t="shared" ca="1" si="618"/>
        <v/>
      </c>
      <c r="U1261" s="11" t="str">
        <f t="shared" ca="1" si="619"/>
        <v/>
      </c>
      <c r="V1261" s="11" t="str">
        <f ca="1">IF(T1261="","",IFERROR(VLOOKUP(VALUE(T1261),'(辅)战斗时机表'!$A$4:$C$47,3,FALSE)&amp;IF(U1261="","","("&amp;U1261&amp;")"),"配置错误")&amp;IF(W1261="",""," 或 "))</f>
        <v/>
      </c>
      <c r="W1261" s="7" t="str">
        <f t="shared" ca="1" si="620"/>
        <v/>
      </c>
      <c r="X1261" s="7">
        <v>4</v>
      </c>
      <c r="Y1261" s="7">
        <f t="shared" ca="1" si="621"/>
        <v>1</v>
      </c>
      <c r="Z1261" s="10" t="str">
        <f t="shared" ca="1" si="622"/>
        <v/>
      </c>
      <c r="AA1261" s="11" t="str">
        <f t="shared" ca="1" si="623"/>
        <v/>
      </c>
      <c r="AB1261" s="11" t="str">
        <f t="shared" ca="1" si="624"/>
        <v/>
      </c>
      <c r="AC1261" s="11" t="str">
        <f ca="1">IF(AA1261="","",IFERROR(VLOOKUP(VALUE(AA1261),'(辅)战斗时机表'!$A$4:$C$47,3,FALSE)&amp;IF(AB1261="","","("&amp;AB1261&amp;")"),"配置错误")&amp;IF(AD1261="",""," 或 "))</f>
        <v/>
      </c>
      <c r="AD1261" s="7" t="str">
        <f t="shared" ca="1" si="625"/>
        <v/>
      </c>
      <c r="AE1261" s="7">
        <v>5</v>
      </c>
      <c r="AF1261" s="7">
        <f t="shared" ca="1" si="626"/>
        <v>1</v>
      </c>
      <c r="AG1261" s="10" t="str">
        <f t="shared" ca="1" si="627"/>
        <v/>
      </c>
      <c r="AH1261" s="11" t="str">
        <f t="shared" ca="1" si="628"/>
        <v/>
      </c>
      <c r="AI1261" s="11" t="str">
        <f t="shared" ca="1" si="629"/>
        <v/>
      </c>
      <c r="AJ1261" s="11" t="str">
        <f ca="1">IF(AH1261="","",IFERROR(VLOOKUP(VALUE(AH1261),'(辅)战斗时机表'!$A$4:$C$47,3,FALSE)&amp;IF(AI1261="","","("&amp;AI1261&amp;")"),"配置错误")&amp;IF(AK1261="",""," 或 "))</f>
        <v/>
      </c>
    </row>
    <row r="1262" spans="1:36" x14ac:dyDescent="0.15">
      <c r="A1262" s="9" t="str">
        <f t="shared" ca="1" si="605"/>
        <v/>
      </c>
      <c r="B1262" s="7" t="str">
        <f ca="1">IF(OFFSET(Buff!R$6,ROW()-6,0)="","",OFFSET(Buff!R$6,ROW()-6,0))</f>
        <v/>
      </c>
      <c r="C1262" s="7">
        <v>1</v>
      </c>
      <c r="D1262" s="7">
        <f t="shared" ca="1" si="606"/>
        <v>1</v>
      </c>
      <c r="E1262" s="10" t="str">
        <f t="shared" ca="1" si="607"/>
        <v/>
      </c>
      <c r="F1262" s="11" t="str">
        <f t="shared" ca="1" si="608"/>
        <v/>
      </c>
      <c r="G1262" s="11" t="str">
        <f t="shared" ca="1" si="609"/>
        <v/>
      </c>
      <c r="H1262" s="11" t="str">
        <f ca="1">IF(F1262="","",IFERROR(VLOOKUP(VALUE(F1262),'(辅)战斗时机表'!$A$4:$C$47,3,FALSE)&amp;IF(G1262="","","("&amp;G1262&amp;")"),"配置错误")&amp;IF(I1262="",""," 或 "))</f>
        <v/>
      </c>
      <c r="I1262" s="7" t="str">
        <f t="shared" ca="1" si="610"/>
        <v/>
      </c>
      <c r="J1262" s="7">
        <v>2</v>
      </c>
      <c r="K1262" s="7">
        <f t="shared" ca="1" si="611"/>
        <v>1</v>
      </c>
      <c r="L1262" s="10" t="str">
        <f t="shared" ca="1" si="612"/>
        <v/>
      </c>
      <c r="M1262" s="11" t="str">
        <f t="shared" ca="1" si="613"/>
        <v/>
      </c>
      <c r="N1262" s="11" t="str">
        <f t="shared" ca="1" si="614"/>
        <v/>
      </c>
      <c r="O1262" s="11" t="str">
        <f ca="1">IF(M1262="","",IFERROR(VLOOKUP(VALUE(M1262),'(辅)战斗时机表'!$A$4:$C$47,3,FALSE)&amp;IF(N1262="","","("&amp;N1262&amp;")"),"配置错误")&amp;IF(P1262="",""," 或 "))</f>
        <v/>
      </c>
      <c r="P1262" s="7" t="str">
        <f t="shared" ca="1" si="615"/>
        <v/>
      </c>
      <c r="Q1262" s="7">
        <v>3</v>
      </c>
      <c r="R1262" s="7">
        <f t="shared" ca="1" si="616"/>
        <v>1</v>
      </c>
      <c r="S1262" s="10" t="str">
        <f t="shared" ca="1" si="617"/>
        <v/>
      </c>
      <c r="T1262" s="11" t="str">
        <f t="shared" ca="1" si="618"/>
        <v/>
      </c>
      <c r="U1262" s="11" t="str">
        <f t="shared" ca="1" si="619"/>
        <v/>
      </c>
      <c r="V1262" s="11" t="str">
        <f ca="1">IF(T1262="","",IFERROR(VLOOKUP(VALUE(T1262),'(辅)战斗时机表'!$A$4:$C$47,3,FALSE)&amp;IF(U1262="","","("&amp;U1262&amp;")"),"配置错误")&amp;IF(W1262="",""," 或 "))</f>
        <v/>
      </c>
      <c r="W1262" s="7" t="str">
        <f t="shared" ca="1" si="620"/>
        <v/>
      </c>
      <c r="X1262" s="7">
        <v>4</v>
      </c>
      <c r="Y1262" s="7">
        <f t="shared" ca="1" si="621"/>
        <v>1</v>
      </c>
      <c r="Z1262" s="10" t="str">
        <f t="shared" ca="1" si="622"/>
        <v/>
      </c>
      <c r="AA1262" s="11" t="str">
        <f t="shared" ca="1" si="623"/>
        <v/>
      </c>
      <c r="AB1262" s="11" t="str">
        <f t="shared" ca="1" si="624"/>
        <v/>
      </c>
      <c r="AC1262" s="11" t="str">
        <f ca="1">IF(AA1262="","",IFERROR(VLOOKUP(VALUE(AA1262),'(辅)战斗时机表'!$A$4:$C$47,3,FALSE)&amp;IF(AB1262="","","("&amp;AB1262&amp;")"),"配置错误")&amp;IF(AD1262="",""," 或 "))</f>
        <v/>
      </c>
      <c r="AD1262" s="7" t="str">
        <f t="shared" ca="1" si="625"/>
        <v/>
      </c>
      <c r="AE1262" s="7">
        <v>5</v>
      </c>
      <c r="AF1262" s="7">
        <f t="shared" ca="1" si="626"/>
        <v>1</v>
      </c>
      <c r="AG1262" s="10" t="str">
        <f t="shared" ca="1" si="627"/>
        <v/>
      </c>
      <c r="AH1262" s="11" t="str">
        <f t="shared" ca="1" si="628"/>
        <v/>
      </c>
      <c r="AI1262" s="11" t="str">
        <f t="shared" ca="1" si="629"/>
        <v/>
      </c>
      <c r="AJ1262" s="11" t="str">
        <f ca="1">IF(AH1262="","",IFERROR(VLOOKUP(VALUE(AH1262),'(辅)战斗时机表'!$A$4:$C$47,3,FALSE)&amp;IF(AI1262="","","("&amp;AI1262&amp;")"),"配置错误")&amp;IF(AK1262="",""," 或 "))</f>
        <v/>
      </c>
    </row>
    <row r="1263" spans="1:36" x14ac:dyDescent="0.15">
      <c r="A1263" s="9" t="str">
        <f t="shared" ca="1" si="605"/>
        <v/>
      </c>
      <c r="B1263" s="7" t="str">
        <f ca="1">IF(OFFSET(Buff!R$6,ROW()-6,0)="","",OFFSET(Buff!R$6,ROW()-6,0))</f>
        <v/>
      </c>
      <c r="C1263" s="7">
        <v>1</v>
      </c>
      <c r="D1263" s="7">
        <f t="shared" ca="1" si="606"/>
        <v>1</v>
      </c>
      <c r="E1263" s="10" t="str">
        <f t="shared" ca="1" si="607"/>
        <v/>
      </c>
      <c r="F1263" s="11" t="str">
        <f t="shared" ca="1" si="608"/>
        <v/>
      </c>
      <c r="G1263" s="11" t="str">
        <f t="shared" ca="1" si="609"/>
        <v/>
      </c>
      <c r="H1263" s="11" t="str">
        <f ca="1">IF(F1263="","",IFERROR(VLOOKUP(VALUE(F1263),'(辅)战斗时机表'!$A$4:$C$47,3,FALSE)&amp;IF(G1263="","","("&amp;G1263&amp;")"),"配置错误")&amp;IF(I1263="",""," 或 "))</f>
        <v/>
      </c>
      <c r="I1263" s="7" t="str">
        <f t="shared" ca="1" si="610"/>
        <v/>
      </c>
      <c r="J1263" s="7">
        <v>2</v>
      </c>
      <c r="K1263" s="7">
        <f t="shared" ca="1" si="611"/>
        <v>1</v>
      </c>
      <c r="L1263" s="10" t="str">
        <f t="shared" ca="1" si="612"/>
        <v/>
      </c>
      <c r="M1263" s="11" t="str">
        <f t="shared" ca="1" si="613"/>
        <v/>
      </c>
      <c r="N1263" s="11" t="str">
        <f t="shared" ca="1" si="614"/>
        <v/>
      </c>
      <c r="O1263" s="11" t="str">
        <f ca="1">IF(M1263="","",IFERROR(VLOOKUP(VALUE(M1263),'(辅)战斗时机表'!$A$4:$C$47,3,FALSE)&amp;IF(N1263="","","("&amp;N1263&amp;")"),"配置错误")&amp;IF(P1263="",""," 或 "))</f>
        <v/>
      </c>
      <c r="P1263" s="7" t="str">
        <f t="shared" ca="1" si="615"/>
        <v/>
      </c>
      <c r="Q1263" s="7">
        <v>3</v>
      </c>
      <c r="R1263" s="7">
        <f t="shared" ca="1" si="616"/>
        <v>1</v>
      </c>
      <c r="S1263" s="10" t="str">
        <f t="shared" ca="1" si="617"/>
        <v/>
      </c>
      <c r="T1263" s="11" t="str">
        <f t="shared" ca="1" si="618"/>
        <v/>
      </c>
      <c r="U1263" s="11" t="str">
        <f t="shared" ca="1" si="619"/>
        <v/>
      </c>
      <c r="V1263" s="11" t="str">
        <f ca="1">IF(T1263="","",IFERROR(VLOOKUP(VALUE(T1263),'(辅)战斗时机表'!$A$4:$C$47,3,FALSE)&amp;IF(U1263="","","("&amp;U1263&amp;")"),"配置错误")&amp;IF(W1263="",""," 或 "))</f>
        <v/>
      </c>
      <c r="W1263" s="7" t="str">
        <f t="shared" ca="1" si="620"/>
        <v/>
      </c>
      <c r="X1263" s="7">
        <v>4</v>
      </c>
      <c r="Y1263" s="7">
        <f t="shared" ca="1" si="621"/>
        <v>1</v>
      </c>
      <c r="Z1263" s="10" t="str">
        <f t="shared" ca="1" si="622"/>
        <v/>
      </c>
      <c r="AA1263" s="11" t="str">
        <f t="shared" ca="1" si="623"/>
        <v/>
      </c>
      <c r="AB1263" s="11" t="str">
        <f t="shared" ca="1" si="624"/>
        <v/>
      </c>
      <c r="AC1263" s="11" t="str">
        <f ca="1">IF(AA1263="","",IFERROR(VLOOKUP(VALUE(AA1263),'(辅)战斗时机表'!$A$4:$C$47,3,FALSE)&amp;IF(AB1263="","","("&amp;AB1263&amp;")"),"配置错误")&amp;IF(AD1263="",""," 或 "))</f>
        <v/>
      </c>
      <c r="AD1263" s="7" t="str">
        <f t="shared" ca="1" si="625"/>
        <v/>
      </c>
      <c r="AE1263" s="7">
        <v>5</v>
      </c>
      <c r="AF1263" s="7">
        <f t="shared" ca="1" si="626"/>
        <v>1</v>
      </c>
      <c r="AG1263" s="10" t="str">
        <f t="shared" ca="1" si="627"/>
        <v/>
      </c>
      <c r="AH1263" s="11" t="str">
        <f t="shared" ca="1" si="628"/>
        <v/>
      </c>
      <c r="AI1263" s="11" t="str">
        <f t="shared" ca="1" si="629"/>
        <v/>
      </c>
      <c r="AJ1263" s="11" t="str">
        <f ca="1">IF(AH1263="","",IFERROR(VLOOKUP(VALUE(AH1263),'(辅)战斗时机表'!$A$4:$C$47,3,FALSE)&amp;IF(AI1263="","","("&amp;AI1263&amp;")"),"配置错误")&amp;IF(AK1263="",""," 或 "))</f>
        <v/>
      </c>
    </row>
    <row r="1264" spans="1:36" x14ac:dyDescent="0.15">
      <c r="A1264" s="9" t="str">
        <f t="shared" ca="1" si="605"/>
        <v/>
      </c>
      <c r="B1264" s="7" t="str">
        <f ca="1">IF(OFFSET(Buff!R$6,ROW()-6,0)="","",OFFSET(Buff!R$6,ROW()-6,0))</f>
        <v/>
      </c>
      <c r="C1264" s="7">
        <v>1</v>
      </c>
      <c r="D1264" s="7">
        <f t="shared" ca="1" si="606"/>
        <v>1</v>
      </c>
      <c r="E1264" s="10" t="str">
        <f t="shared" ca="1" si="607"/>
        <v/>
      </c>
      <c r="F1264" s="11" t="str">
        <f t="shared" ca="1" si="608"/>
        <v/>
      </c>
      <c r="G1264" s="11" t="str">
        <f t="shared" ca="1" si="609"/>
        <v/>
      </c>
      <c r="H1264" s="11" t="str">
        <f ca="1">IF(F1264="","",IFERROR(VLOOKUP(VALUE(F1264),'(辅)战斗时机表'!$A$4:$C$47,3,FALSE)&amp;IF(G1264="","","("&amp;G1264&amp;")"),"配置错误")&amp;IF(I1264="",""," 或 "))</f>
        <v/>
      </c>
      <c r="I1264" s="7" t="str">
        <f t="shared" ca="1" si="610"/>
        <v/>
      </c>
      <c r="J1264" s="7">
        <v>2</v>
      </c>
      <c r="K1264" s="7">
        <f t="shared" ca="1" si="611"/>
        <v>1</v>
      </c>
      <c r="L1264" s="10" t="str">
        <f t="shared" ca="1" si="612"/>
        <v/>
      </c>
      <c r="M1264" s="11" t="str">
        <f t="shared" ca="1" si="613"/>
        <v/>
      </c>
      <c r="N1264" s="11" t="str">
        <f t="shared" ca="1" si="614"/>
        <v/>
      </c>
      <c r="O1264" s="11" t="str">
        <f ca="1">IF(M1264="","",IFERROR(VLOOKUP(VALUE(M1264),'(辅)战斗时机表'!$A$4:$C$47,3,FALSE)&amp;IF(N1264="","","("&amp;N1264&amp;")"),"配置错误")&amp;IF(P1264="",""," 或 "))</f>
        <v/>
      </c>
      <c r="P1264" s="7" t="str">
        <f t="shared" ca="1" si="615"/>
        <v/>
      </c>
      <c r="Q1264" s="7">
        <v>3</v>
      </c>
      <c r="R1264" s="7">
        <f t="shared" ca="1" si="616"/>
        <v>1</v>
      </c>
      <c r="S1264" s="10" t="str">
        <f t="shared" ca="1" si="617"/>
        <v/>
      </c>
      <c r="T1264" s="11" t="str">
        <f t="shared" ca="1" si="618"/>
        <v/>
      </c>
      <c r="U1264" s="11" t="str">
        <f t="shared" ca="1" si="619"/>
        <v/>
      </c>
      <c r="V1264" s="11" t="str">
        <f ca="1">IF(T1264="","",IFERROR(VLOOKUP(VALUE(T1264),'(辅)战斗时机表'!$A$4:$C$47,3,FALSE)&amp;IF(U1264="","","("&amp;U1264&amp;")"),"配置错误")&amp;IF(W1264="",""," 或 "))</f>
        <v/>
      </c>
      <c r="W1264" s="7" t="str">
        <f t="shared" ca="1" si="620"/>
        <v/>
      </c>
      <c r="X1264" s="7">
        <v>4</v>
      </c>
      <c r="Y1264" s="7">
        <f t="shared" ca="1" si="621"/>
        <v>1</v>
      </c>
      <c r="Z1264" s="10" t="str">
        <f t="shared" ca="1" si="622"/>
        <v/>
      </c>
      <c r="AA1264" s="11" t="str">
        <f t="shared" ca="1" si="623"/>
        <v/>
      </c>
      <c r="AB1264" s="11" t="str">
        <f t="shared" ca="1" si="624"/>
        <v/>
      </c>
      <c r="AC1264" s="11" t="str">
        <f ca="1">IF(AA1264="","",IFERROR(VLOOKUP(VALUE(AA1264),'(辅)战斗时机表'!$A$4:$C$47,3,FALSE)&amp;IF(AB1264="","","("&amp;AB1264&amp;")"),"配置错误")&amp;IF(AD1264="",""," 或 "))</f>
        <v/>
      </c>
      <c r="AD1264" s="7" t="str">
        <f t="shared" ca="1" si="625"/>
        <v/>
      </c>
      <c r="AE1264" s="7">
        <v>5</v>
      </c>
      <c r="AF1264" s="7">
        <f t="shared" ca="1" si="626"/>
        <v>1</v>
      </c>
      <c r="AG1264" s="10" t="str">
        <f t="shared" ca="1" si="627"/>
        <v/>
      </c>
      <c r="AH1264" s="11" t="str">
        <f t="shared" ca="1" si="628"/>
        <v/>
      </c>
      <c r="AI1264" s="11" t="str">
        <f t="shared" ca="1" si="629"/>
        <v/>
      </c>
      <c r="AJ1264" s="11" t="str">
        <f ca="1">IF(AH1264="","",IFERROR(VLOOKUP(VALUE(AH1264),'(辅)战斗时机表'!$A$4:$C$47,3,FALSE)&amp;IF(AI1264="","","("&amp;AI1264&amp;")"),"配置错误")&amp;IF(AK1264="",""," 或 "))</f>
        <v/>
      </c>
    </row>
    <row r="1265" spans="1:36" x14ac:dyDescent="0.15">
      <c r="A1265" s="9" t="str">
        <f t="shared" ca="1" si="605"/>
        <v/>
      </c>
      <c r="B1265" s="7" t="str">
        <f ca="1">IF(OFFSET(Buff!R$6,ROW()-6,0)="","",OFFSET(Buff!R$6,ROW()-6,0))</f>
        <v/>
      </c>
      <c r="C1265" s="7">
        <v>1</v>
      </c>
      <c r="D1265" s="7">
        <f t="shared" ca="1" si="606"/>
        <v>1</v>
      </c>
      <c r="E1265" s="10" t="str">
        <f t="shared" ca="1" si="607"/>
        <v/>
      </c>
      <c r="F1265" s="11" t="str">
        <f t="shared" ca="1" si="608"/>
        <v/>
      </c>
      <c r="G1265" s="11" t="str">
        <f t="shared" ca="1" si="609"/>
        <v/>
      </c>
      <c r="H1265" s="11" t="str">
        <f ca="1">IF(F1265="","",IFERROR(VLOOKUP(VALUE(F1265),'(辅)战斗时机表'!$A$4:$C$47,3,FALSE)&amp;IF(G1265="","","("&amp;G1265&amp;")"),"配置错误")&amp;IF(I1265="",""," 或 "))</f>
        <v/>
      </c>
      <c r="I1265" s="7" t="str">
        <f t="shared" ca="1" si="610"/>
        <v/>
      </c>
      <c r="J1265" s="7">
        <v>2</v>
      </c>
      <c r="K1265" s="7">
        <f t="shared" ca="1" si="611"/>
        <v>1</v>
      </c>
      <c r="L1265" s="10" t="str">
        <f t="shared" ca="1" si="612"/>
        <v/>
      </c>
      <c r="M1265" s="11" t="str">
        <f t="shared" ca="1" si="613"/>
        <v/>
      </c>
      <c r="N1265" s="11" t="str">
        <f t="shared" ca="1" si="614"/>
        <v/>
      </c>
      <c r="O1265" s="11" t="str">
        <f ca="1">IF(M1265="","",IFERROR(VLOOKUP(VALUE(M1265),'(辅)战斗时机表'!$A$4:$C$47,3,FALSE)&amp;IF(N1265="","","("&amp;N1265&amp;")"),"配置错误")&amp;IF(P1265="",""," 或 "))</f>
        <v/>
      </c>
      <c r="P1265" s="7" t="str">
        <f t="shared" ca="1" si="615"/>
        <v/>
      </c>
      <c r="Q1265" s="7">
        <v>3</v>
      </c>
      <c r="R1265" s="7">
        <f t="shared" ca="1" si="616"/>
        <v>1</v>
      </c>
      <c r="S1265" s="10" t="str">
        <f t="shared" ca="1" si="617"/>
        <v/>
      </c>
      <c r="T1265" s="11" t="str">
        <f t="shared" ca="1" si="618"/>
        <v/>
      </c>
      <c r="U1265" s="11" t="str">
        <f t="shared" ca="1" si="619"/>
        <v/>
      </c>
      <c r="V1265" s="11" t="str">
        <f ca="1">IF(T1265="","",IFERROR(VLOOKUP(VALUE(T1265),'(辅)战斗时机表'!$A$4:$C$47,3,FALSE)&amp;IF(U1265="","","("&amp;U1265&amp;")"),"配置错误")&amp;IF(W1265="",""," 或 "))</f>
        <v/>
      </c>
      <c r="W1265" s="7" t="str">
        <f t="shared" ca="1" si="620"/>
        <v/>
      </c>
      <c r="X1265" s="7">
        <v>4</v>
      </c>
      <c r="Y1265" s="7">
        <f t="shared" ca="1" si="621"/>
        <v>1</v>
      </c>
      <c r="Z1265" s="10" t="str">
        <f t="shared" ca="1" si="622"/>
        <v/>
      </c>
      <c r="AA1265" s="11" t="str">
        <f t="shared" ca="1" si="623"/>
        <v/>
      </c>
      <c r="AB1265" s="11" t="str">
        <f t="shared" ca="1" si="624"/>
        <v/>
      </c>
      <c r="AC1265" s="11" t="str">
        <f ca="1">IF(AA1265="","",IFERROR(VLOOKUP(VALUE(AA1265),'(辅)战斗时机表'!$A$4:$C$47,3,FALSE)&amp;IF(AB1265="","","("&amp;AB1265&amp;")"),"配置错误")&amp;IF(AD1265="",""," 或 "))</f>
        <v/>
      </c>
      <c r="AD1265" s="7" t="str">
        <f t="shared" ca="1" si="625"/>
        <v/>
      </c>
      <c r="AE1265" s="7">
        <v>5</v>
      </c>
      <c r="AF1265" s="7">
        <f t="shared" ca="1" si="626"/>
        <v>1</v>
      </c>
      <c r="AG1265" s="10" t="str">
        <f t="shared" ca="1" si="627"/>
        <v/>
      </c>
      <c r="AH1265" s="11" t="str">
        <f t="shared" ca="1" si="628"/>
        <v/>
      </c>
      <c r="AI1265" s="11" t="str">
        <f t="shared" ca="1" si="629"/>
        <v/>
      </c>
      <c r="AJ1265" s="11" t="str">
        <f ca="1">IF(AH1265="","",IFERROR(VLOOKUP(VALUE(AH1265),'(辅)战斗时机表'!$A$4:$C$47,3,FALSE)&amp;IF(AI1265="","","("&amp;AI1265&amp;")"),"配置错误")&amp;IF(AK1265="",""," 或 "))</f>
        <v/>
      </c>
    </row>
    <row r="1266" spans="1:36" x14ac:dyDescent="0.15">
      <c r="A1266" s="9" t="str">
        <f t="shared" ca="1" si="605"/>
        <v/>
      </c>
      <c r="B1266" s="7" t="str">
        <f ca="1">IF(OFFSET(Buff!R$6,ROW()-6,0)="","",OFFSET(Buff!R$6,ROW()-6,0))</f>
        <v/>
      </c>
      <c r="C1266" s="7">
        <v>1</v>
      </c>
      <c r="D1266" s="7">
        <f t="shared" ca="1" si="606"/>
        <v>1</v>
      </c>
      <c r="E1266" s="10" t="str">
        <f t="shared" ca="1" si="607"/>
        <v/>
      </c>
      <c r="F1266" s="11" t="str">
        <f t="shared" ca="1" si="608"/>
        <v/>
      </c>
      <c r="G1266" s="11" t="str">
        <f t="shared" ca="1" si="609"/>
        <v/>
      </c>
      <c r="H1266" s="11" t="str">
        <f ca="1">IF(F1266="","",IFERROR(VLOOKUP(VALUE(F1266),'(辅)战斗时机表'!$A$4:$C$47,3,FALSE)&amp;IF(G1266="","","("&amp;G1266&amp;")"),"配置错误")&amp;IF(I1266="",""," 或 "))</f>
        <v/>
      </c>
      <c r="I1266" s="7" t="str">
        <f t="shared" ca="1" si="610"/>
        <v/>
      </c>
      <c r="J1266" s="7">
        <v>2</v>
      </c>
      <c r="K1266" s="7">
        <f t="shared" ca="1" si="611"/>
        <v>1</v>
      </c>
      <c r="L1266" s="10" t="str">
        <f t="shared" ca="1" si="612"/>
        <v/>
      </c>
      <c r="M1266" s="11" t="str">
        <f t="shared" ca="1" si="613"/>
        <v/>
      </c>
      <c r="N1266" s="11" t="str">
        <f t="shared" ca="1" si="614"/>
        <v/>
      </c>
      <c r="O1266" s="11" t="str">
        <f ca="1">IF(M1266="","",IFERROR(VLOOKUP(VALUE(M1266),'(辅)战斗时机表'!$A$4:$C$47,3,FALSE)&amp;IF(N1266="","","("&amp;N1266&amp;")"),"配置错误")&amp;IF(P1266="",""," 或 "))</f>
        <v/>
      </c>
      <c r="P1266" s="7" t="str">
        <f t="shared" ca="1" si="615"/>
        <v/>
      </c>
      <c r="Q1266" s="7">
        <v>3</v>
      </c>
      <c r="R1266" s="7">
        <f t="shared" ca="1" si="616"/>
        <v>1</v>
      </c>
      <c r="S1266" s="10" t="str">
        <f t="shared" ca="1" si="617"/>
        <v/>
      </c>
      <c r="T1266" s="11" t="str">
        <f t="shared" ca="1" si="618"/>
        <v/>
      </c>
      <c r="U1266" s="11" t="str">
        <f t="shared" ca="1" si="619"/>
        <v/>
      </c>
      <c r="V1266" s="11" t="str">
        <f ca="1">IF(T1266="","",IFERROR(VLOOKUP(VALUE(T1266),'(辅)战斗时机表'!$A$4:$C$47,3,FALSE)&amp;IF(U1266="","","("&amp;U1266&amp;")"),"配置错误")&amp;IF(W1266="",""," 或 "))</f>
        <v/>
      </c>
      <c r="W1266" s="7" t="str">
        <f t="shared" ca="1" si="620"/>
        <v/>
      </c>
      <c r="X1266" s="7">
        <v>4</v>
      </c>
      <c r="Y1266" s="7">
        <f t="shared" ca="1" si="621"/>
        <v>1</v>
      </c>
      <c r="Z1266" s="10" t="str">
        <f t="shared" ca="1" si="622"/>
        <v/>
      </c>
      <c r="AA1266" s="11" t="str">
        <f t="shared" ca="1" si="623"/>
        <v/>
      </c>
      <c r="AB1266" s="11" t="str">
        <f t="shared" ca="1" si="624"/>
        <v/>
      </c>
      <c r="AC1266" s="11" t="str">
        <f ca="1">IF(AA1266="","",IFERROR(VLOOKUP(VALUE(AA1266),'(辅)战斗时机表'!$A$4:$C$47,3,FALSE)&amp;IF(AB1266="","","("&amp;AB1266&amp;")"),"配置错误")&amp;IF(AD1266="",""," 或 "))</f>
        <v/>
      </c>
      <c r="AD1266" s="7" t="str">
        <f t="shared" ca="1" si="625"/>
        <v/>
      </c>
      <c r="AE1266" s="7">
        <v>5</v>
      </c>
      <c r="AF1266" s="7">
        <f t="shared" ca="1" si="626"/>
        <v>1</v>
      </c>
      <c r="AG1266" s="10" t="str">
        <f t="shared" ca="1" si="627"/>
        <v/>
      </c>
      <c r="AH1266" s="11" t="str">
        <f t="shared" ca="1" si="628"/>
        <v/>
      </c>
      <c r="AI1266" s="11" t="str">
        <f t="shared" ca="1" si="629"/>
        <v/>
      </c>
      <c r="AJ1266" s="11" t="str">
        <f ca="1">IF(AH1266="","",IFERROR(VLOOKUP(VALUE(AH1266),'(辅)战斗时机表'!$A$4:$C$47,3,FALSE)&amp;IF(AI1266="","","("&amp;AI1266&amp;")"),"配置错误")&amp;IF(AK1266="",""," 或 "))</f>
        <v/>
      </c>
    </row>
    <row r="1267" spans="1:36" x14ac:dyDescent="0.15">
      <c r="A1267" s="9" t="str">
        <f t="shared" ca="1" si="605"/>
        <v/>
      </c>
      <c r="B1267" s="7" t="str">
        <f ca="1">IF(OFFSET(Buff!R$6,ROW()-6,0)="","",OFFSET(Buff!R$6,ROW()-6,0))</f>
        <v/>
      </c>
      <c r="C1267" s="7">
        <v>1</v>
      </c>
      <c r="D1267" s="7">
        <f t="shared" ca="1" si="606"/>
        <v>1</v>
      </c>
      <c r="E1267" s="10" t="str">
        <f t="shared" ca="1" si="607"/>
        <v/>
      </c>
      <c r="F1267" s="11" t="str">
        <f t="shared" ca="1" si="608"/>
        <v/>
      </c>
      <c r="G1267" s="11" t="str">
        <f t="shared" ca="1" si="609"/>
        <v/>
      </c>
      <c r="H1267" s="11" t="str">
        <f ca="1">IF(F1267="","",IFERROR(VLOOKUP(VALUE(F1267),'(辅)战斗时机表'!$A$4:$C$47,3,FALSE)&amp;IF(G1267="","","("&amp;G1267&amp;")"),"配置错误")&amp;IF(I1267="",""," 或 "))</f>
        <v/>
      </c>
      <c r="I1267" s="7" t="str">
        <f t="shared" ca="1" si="610"/>
        <v/>
      </c>
      <c r="J1267" s="7">
        <v>2</v>
      </c>
      <c r="K1267" s="7">
        <f t="shared" ca="1" si="611"/>
        <v>1</v>
      </c>
      <c r="L1267" s="10" t="str">
        <f t="shared" ca="1" si="612"/>
        <v/>
      </c>
      <c r="M1267" s="11" t="str">
        <f t="shared" ca="1" si="613"/>
        <v/>
      </c>
      <c r="N1267" s="11" t="str">
        <f t="shared" ca="1" si="614"/>
        <v/>
      </c>
      <c r="O1267" s="11" t="str">
        <f ca="1">IF(M1267="","",IFERROR(VLOOKUP(VALUE(M1267),'(辅)战斗时机表'!$A$4:$C$47,3,FALSE)&amp;IF(N1267="","","("&amp;N1267&amp;")"),"配置错误")&amp;IF(P1267="",""," 或 "))</f>
        <v/>
      </c>
      <c r="P1267" s="7" t="str">
        <f t="shared" ca="1" si="615"/>
        <v/>
      </c>
      <c r="Q1267" s="7">
        <v>3</v>
      </c>
      <c r="R1267" s="7">
        <f t="shared" ca="1" si="616"/>
        <v>1</v>
      </c>
      <c r="S1267" s="10" t="str">
        <f t="shared" ca="1" si="617"/>
        <v/>
      </c>
      <c r="T1267" s="11" t="str">
        <f t="shared" ca="1" si="618"/>
        <v/>
      </c>
      <c r="U1267" s="11" t="str">
        <f t="shared" ca="1" si="619"/>
        <v/>
      </c>
      <c r="V1267" s="11" t="str">
        <f ca="1">IF(T1267="","",IFERROR(VLOOKUP(VALUE(T1267),'(辅)战斗时机表'!$A$4:$C$47,3,FALSE)&amp;IF(U1267="","","("&amp;U1267&amp;")"),"配置错误")&amp;IF(W1267="",""," 或 "))</f>
        <v/>
      </c>
      <c r="W1267" s="7" t="str">
        <f t="shared" ca="1" si="620"/>
        <v/>
      </c>
      <c r="X1267" s="7">
        <v>4</v>
      </c>
      <c r="Y1267" s="7">
        <f t="shared" ca="1" si="621"/>
        <v>1</v>
      </c>
      <c r="Z1267" s="10" t="str">
        <f t="shared" ca="1" si="622"/>
        <v/>
      </c>
      <c r="AA1267" s="11" t="str">
        <f t="shared" ca="1" si="623"/>
        <v/>
      </c>
      <c r="AB1267" s="11" t="str">
        <f t="shared" ca="1" si="624"/>
        <v/>
      </c>
      <c r="AC1267" s="11" t="str">
        <f ca="1">IF(AA1267="","",IFERROR(VLOOKUP(VALUE(AA1267),'(辅)战斗时机表'!$A$4:$C$47,3,FALSE)&amp;IF(AB1267="","","("&amp;AB1267&amp;")"),"配置错误")&amp;IF(AD1267="",""," 或 "))</f>
        <v/>
      </c>
      <c r="AD1267" s="7" t="str">
        <f t="shared" ca="1" si="625"/>
        <v/>
      </c>
      <c r="AE1267" s="7">
        <v>5</v>
      </c>
      <c r="AF1267" s="7">
        <f t="shared" ca="1" si="626"/>
        <v>1</v>
      </c>
      <c r="AG1267" s="10" t="str">
        <f t="shared" ca="1" si="627"/>
        <v/>
      </c>
      <c r="AH1267" s="11" t="str">
        <f t="shared" ca="1" si="628"/>
        <v/>
      </c>
      <c r="AI1267" s="11" t="str">
        <f t="shared" ca="1" si="629"/>
        <v/>
      </c>
      <c r="AJ1267" s="11" t="str">
        <f ca="1">IF(AH1267="","",IFERROR(VLOOKUP(VALUE(AH1267),'(辅)战斗时机表'!$A$4:$C$47,3,FALSE)&amp;IF(AI1267="","","("&amp;AI1267&amp;")"),"配置错误")&amp;IF(AK1267="",""," 或 "))</f>
        <v/>
      </c>
    </row>
    <row r="1268" spans="1:36" x14ac:dyDescent="0.15">
      <c r="A1268" s="9" t="str">
        <f t="shared" ca="1" si="605"/>
        <v/>
      </c>
      <c r="B1268" s="7" t="str">
        <f ca="1">IF(OFFSET(Buff!R$6,ROW()-6,0)="","",OFFSET(Buff!R$6,ROW()-6,0))</f>
        <v/>
      </c>
      <c r="C1268" s="7">
        <v>1</v>
      </c>
      <c r="D1268" s="7">
        <f t="shared" ca="1" si="606"/>
        <v>1</v>
      </c>
      <c r="E1268" s="10" t="str">
        <f t="shared" ca="1" si="607"/>
        <v/>
      </c>
      <c r="F1268" s="11" t="str">
        <f t="shared" ca="1" si="608"/>
        <v/>
      </c>
      <c r="G1268" s="11" t="str">
        <f t="shared" ca="1" si="609"/>
        <v/>
      </c>
      <c r="H1268" s="11" t="str">
        <f ca="1">IF(F1268="","",IFERROR(VLOOKUP(VALUE(F1268),'(辅)战斗时机表'!$A$4:$C$47,3,FALSE)&amp;IF(G1268="","","("&amp;G1268&amp;")"),"配置错误")&amp;IF(I1268="",""," 或 "))</f>
        <v/>
      </c>
      <c r="I1268" s="7" t="str">
        <f t="shared" ca="1" si="610"/>
        <v/>
      </c>
      <c r="J1268" s="7">
        <v>2</v>
      </c>
      <c r="K1268" s="7">
        <f t="shared" ca="1" si="611"/>
        <v>1</v>
      </c>
      <c r="L1268" s="10" t="str">
        <f t="shared" ca="1" si="612"/>
        <v/>
      </c>
      <c r="M1268" s="11" t="str">
        <f t="shared" ca="1" si="613"/>
        <v/>
      </c>
      <c r="N1268" s="11" t="str">
        <f t="shared" ca="1" si="614"/>
        <v/>
      </c>
      <c r="O1268" s="11" t="str">
        <f ca="1">IF(M1268="","",IFERROR(VLOOKUP(VALUE(M1268),'(辅)战斗时机表'!$A$4:$C$47,3,FALSE)&amp;IF(N1268="","","("&amp;N1268&amp;")"),"配置错误")&amp;IF(P1268="",""," 或 "))</f>
        <v/>
      </c>
      <c r="P1268" s="7" t="str">
        <f t="shared" ca="1" si="615"/>
        <v/>
      </c>
      <c r="Q1268" s="7">
        <v>3</v>
      </c>
      <c r="R1268" s="7">
        <f t="shared" ca="1" si="616"/>
        <v>1</v>
      </c>
      <c r="S1268" s="10" t="str">
        <f t="shared" ca="1" si="617"/>
        <v/>
      </c>
      <c r="T1268" s="11" t="str">
        <f t="shared" ca="1" si="618"/>
        <v/>
      </c>
      <c r="U1268" s="11" t="str">
        <f t="shared" ca="1" si="619"/>
        <v/>
      </c>
      <c r="V1268" s="11" t="str">
        <f ca="1">IF(T1268="","",IFERROR(VLOOKUP(VALUE(T1268),'(辅)战斗时机表'!$A$4:$C$47,3,FALSE)&amp;IF(U1268="","","("&amp;U1268&amp;")"),"配置错误")&amp;IF(W1268="",""," 或 "))</f>
        <v/>
      </c>
      <c r="W1268" s="7" t="str">
        <f t="shared" ca="1" si="620"/>
        <v/>
      </c>
      <c r="X1268" s="7">
        <v>4</v>
      </c>
      <c r="Y1268" s="7">
        <f t="shared" ca="1" si="621"/>
        <v>1</v>
      </c>
      <c r="Z1268" s="10" t="str">
        <f t="shared" ca="1" si="622"/>
        <v/>
      </c>
      <c r="AA1268" s="11" t="str">
        <f t="shared" ca="1" si="623"/>
        <v/>
      </c>
      <c r="AB1268" s="11" t="str">
        <f t="shared" ca="1" si="624"/>
        <v/>
      </c>
      <c r="AC1268" s="11" t="str">
        <f ca="1">IF(AA1268="","",IFERROR(VLOOKUP(VALUE(AA1268),'(辅)战斗时机表'!$A$4:$C$47,3,FALSE)&amp;IF(AB1268="","","("&amp;AB1268&amp;")"),"配置错误")&amp;IF(AD1268="",""," 或 "))</f>
        <v/>
      </c>
      <c r="AD1268" s="7" t="str">
        <f t="shared" ca="1" si="625"/>
        <v/>
      </c>
      <c r="AE1268" s="7">
        <v>5</v>
      </c>
      <c r="AF1268" s="7">
        <f t="shared" ca="1" si="626"/>
        <v>1</v>
      </c>
      <c r="AG1268" s="10" t="str">
        <f t="shared" ca="1" si="627"/>
        <v/>
      </c>
      <c r="AH1268" s="11" t="str">
        <f t="shared" ca="1" si="628"/>
        <v/>
      </c>
      <c r="AI1268" s="11" t="str">
        <f t="shared" ca="1" si="629"/>
        <v/>
      </c>
      <c r="AJ1268" s="11" t="str">
        <f ca="1">IF(AH1268="","",IFERROR(VLOOKUP(VALUE(AH1268),'(辅)战斗时机表'!$A$4:$C$47,3,FALSE)&amp;IF(AI1268="","","("&amp;AI1268&amp;")"),"配置错误")&amp;IF(AK1268="",""," 或 "))</f>
        <v/>
      </c>
    </row>
    <row r="1269" spans="1:36" x14ac:dyDescent="0.15">
      <c r="A1269" s="9" t="str">
        <f t="shared" ca="1" si="605"/>
        <v/>
      </c>
      <c r="B1269" s="7" t="str">
        <f ca="1">IF(OFFSET(Buff!R$6,ROW()-6,0)="","",OFFSET(Buff!R$6,ROW()-6,0))</f>
        <v/>
      </c>
      <c r="C1269" s="7">
        <v>1</v>
      </c>
      <c r="D1269" s="7">
        <f t="shared" ca="1" si="606"/>
        <v>1</v>
      </c>
      <c r="E1269" s="10" t="str">
        <f t="shared" ca="1" si="607"/>
        <v/>
      </c>
      <c r="F1269" s="11" t="str">
        <f t="shared" ca="1" si="608"/>
        <v/>
      </c>
      <c r="G1269" s="11" t="str">
        <f t="shared" ca="1" si="609"/>
        <v/>
      </c>
      <c r="H1269" s="11" t="str">
        <f ca="1">IF(F1269="","",IFERROR(VLOOKUP(VALUE(F1269),'(辅)战斗时机表'!$A$4:$C$47,3,FALSE)&amp;IF(G1269="","","("&amp;G1269&amp;")"),"配置错误")&amp;IF(I1269="",""," 或 "))</f>
        <v/>
      </c>
      <c r="I1269" s="7" t="str">
        <f t="shared" ca="1" si="610"/>
        <v/>
      </c>
      <c r="J1269" s="7">
        <v>2</v>
      </c>
      <c r="K1269" s="7">
        <f t="shared" ca="1" si="611"/>
        <v>1</v>
      </c>
      <c r="L1269" s="10" t="str">
        <f t="shared" ca="1" si="612"/>
        <v/>
      </c>
      <c r="M1269" s="11" t="str">
        <f t="shared" ca="1" si="613"/>
        <v/>
      </c>
      <c r="N1269" s="11" t="str">
        <f t="shared" ca="1" si="614"/>
        <v/>
      </c>
      <c r="O1269" s="11" t="str">
        <f ca="1">IF(M1269="","",IFERROR(VLOOKUP(VALUE(M1269),'(辅)战斗时机表'!$A$4:$C$47,3,FALSE)&amp;IF(N1269="","","("&amp;N1269&amp;")"),"配置错误")&amp;IF(P1269="",""," 或 "))</f>
        <v/>
      </c>
      <c r="P1269" s="7" t="str">
        <f t="shared" ca="1" si="615"/>
        <v/>
      </c>
      <c r="Q1269" s="7">
        <v>3</v>
      </c>
      <c r="R1269" s="7">
        <f t="shared" ca="1" si="616"/>
        <v>1</v>
      </c>
      <c r="S1269" s="10" t="str">
        <f t="shared" ca="1" si="617"/>
        <v/>
      </c>
      <c r="T1269" s="11" t="str">
        <f t="shared" ca="1" si="618"/>
        <v/>
      </c>
      <c r="U1269" s="11" t="str">
        <f t="shared" ca="1" si="619"/>
        <v/>
      </c>
      <c r="V1269" s="11" t="str">
        <f ca="1">IF(T1269="","",IFERROR(VLOOKUP(VALUE(T1269),'(辅)战斗时机表'!$A$4:$C$47,3,FALSE)&amp;IF(U1269="","","("&amp;U1269&amp;")"),"配置错误")&amp;IF(W1269="",""," 或 "))</f>
        <v/>
      </c>
      <c r="W1269" s="7" t="str">
        <f t="shared" ca="1" si="620"/>
        <v/>
      </c>
      <c r="X1269" s="7">
        <v>4</v>
      </c>
      <c r="Y1269" s="7">
        <f t="shared" ca="1" si="621"/>
        <v>1</v>
      </c>
      <c r="Z1269" s="10" t="str">
        <f t="shared" ca="1" si="622"/>
        <v/>
      </c>
      <c r="AA1269" s="11" t="str">
        <f t="shared" ca="1" si="623"/>
        <v/>
      </c>
      <c r="AB1269" s="11" t="str">
        <f t="shared" ca="1" si="624"/>
        <v/>
      </c>
      <c r="AC1269" s="11" t="str">
        <f ca="1">IF(AA1269="","",IFERROR(VLOOKUP(VALUE(AA1269),'(辅)战斗时机表'!$A$4:$C$47,3,FALSE)&amp;IF(AB1269="","","("&amp;AB1269&amp;")"),"配置错误")&amp;IF(AD1269="",""," 或 "))</f>
        <v/>
      </c>
      <c r="AD1269" s="7" t="str">
        <f t="shared" ca="1" si="625"/>
        <v/>
      </c>
      <c r="AE1269" s="7">
        <v>5</v>
      </c>
      <c r="AF1269" s="7">
        <f t="shared" ca="1" si="626"/>
        <v>1</v>
      </c>
      <c r="AG1269" s="10" t="str">
        <f t="shared" ca="1" si="627"/>
        <v/>
      </c>
      <c r="AH1269" s="11" t="str">
        <f t="shared" ca="1" si="628"/>
        <v/>
      </c>
      <c r="AI1269" s="11" t="str">
        <f t="shared" ca="1" si="629"/>
        <v/>
      </c>
      <c r="AJ1269" s="11" t="str">
        <f ca="1">IF(AH1269="","",IFERROR(VLOOKUP(VALUE(AH1269),'(辅)战斗时机表'!$A$4:$C$47,3,FALSE)&amp;IF(AI1269="","","("&amp;AI1269&amp;")"),"配置错误")&amp;IF(AK1269="",""," 或 "))</f>
        <v/>
      </c>
    </row>
    <row r="1270" spans="1:36" x14ac:dyDescent="0.15">
      <c r="A1270" s="9" t="str">
        <f t="shared" ca="1" si="605"/>
        <v/>
      </c>
      <c r="B1270" s="7" t="str">
        <f ca="1">IF(OFFSET(Buff!R$6,ROW()-6,0)="","",OFFSET(Buff!R$6,ROW()-6,0))</f>
        <v/>
      </c>
      <c r="C1270" s="7">
        <v>1</v>
      </c>
      <c r="D1270" s="7">
        <f t="shared" ca="1" si="606"/>
        <v>1</v>
      </c>
      <c r="E1270" s="10" t="str">
        <f t="shared" ca="1" si="607"/>
        <v/>
      </c>
      <c r="F1270" s="11" t="str">
        <f t="shared" ca="1" si="608"/>
        <v/>
      </c>
      <c r="G1270" s="11" t="str">
        <f t="shared" ca="1" si="609"/>
        <v/>
      </c>
      <c r="H1270" s="11" t="str">
        <f ca="1">IF(F1270="","",IFERROR(VLOOKUP(VALUE(F1270),'(辅)战斗时机表'!$A$4:$C$47,3,FALSE)&amp;IF(G1270="","","("&amp;G1270&amp;")"),"配置错误")&amp;IF(I1270="",""," 或 "))</f>
        <v/>
      </c>
      <c r="I1270" s="7" t="str">
        <f t="shared" ca="1" si="610"/>
        <v/>
      </c>
      <c r="J1270" s="7">
        <v>2</v>
      </c>
      <c r="K1270" s="7">
        <f t="shared" ca="1" si="611"/>
        <v>1</v>
      </c>
      <c r="L1270" s="10" t="str">
        <f t="shared" ca="1" si="612"/>
        <v/>
      </c>
      <c r="M1270" s="11" t="str">
        <f t="shared" ca="1" si="613"/>
        <v/>
      </c>
      <c r="N1270" s="11" t="str">
        <f t="shared" ca="1" si="614"/>
        <v/>
      </c>
      <c r="O1270" s="11" t="str">
        <f ca="1">IF(M1270="","",IFERROR(VLOOKUP(VALUE(M1270),'(辅)战斗时机表'!$A$4:$C$47,3,FALSE)&amp;IF(N1270="","","("&amp;N1270&amp;")"),"配置错误")&amp;IF(P1270="",""," 或 "))</f>
        <v/>
      </c>
      <c r="P1270" s="7" t="str">
        <f t="shared" ca="1" si="615"/>
        <v/>
      </c>
      <c r="Q1270" s="7">
        <v>3</v>
      </c>
      <c r="R1270" s="7">
        <f t="shared" ca="1" si="616"/>
        <v>1</v>
      </c>
      <c r="S1270" s="10" t="str">
        <f t="shared" ca="1" si="617"/>
        <v/>
      </c>
      <c r="T1270" s="11" t="str">
        <f t="shared" ca="1" si="618"/>
        <v/>
      </c>
      <c r="U1270" s="11" t="str">
        <f t="shared" ca="1" si="619"/>
        <v/>
      </c>
      <c r="V1270" s="11" t="str">
        <f ca="1">IF(T1270="","",IFERROR(VLOOKUP(VALUE(T1270),'(辅)战斗时机表'!$A$4:$C$47,3,FALSE)&amp;IF(U1270="","","("&amp;U1270&amp;")"),"配置错误")&amp;IF(W1270="",""," 或 "))</f>
        <v/>
      </c>
      <c r="W1270" s="7" t="str">
        <f t="shared" ca="1" si="620"/>
        <v/>
      </c>
      <c r="X1270" s="7">
        <v>4</v>
      </c>
      <c r="Y1270" s="7">
        <f t="shared" ca="1" si="621"/>
        <v>1</v>
      </c>
      <c r="Z1270" s="10" t="str">
        <f t="shared" ca="1" si="622"/>
        <v/>
      </c>
      <c r="AA1270" s="11" t="str">
        <f t="shared" ca="1" si="623"/>
        <v/>
      </c>
      <c r="AB1270" s="11" t="str">
        <f t="shared" ca="1" si="624"/>
        <v/>
      </c>
      <c r="AC1270" s="11" t="str">
        <f ca="1">IF(AA1270="","",IFERROR(VLOOKUP(VALUE(AA1270),'(辅)战斗时机表'!$A$4:$C$47,3,FALSE)&amp;IF(AB1270="","","("&amp;AB1270&amp;")"),"配置错误")&amp;IF(AD1270="",""," 或 "))</f>
        <v/>
      </c>
      <c r="AD1270" s="7" t="str">
        <f t="shared" ca="1" si="625"/>
        <v/>
      </c>
      <c r="AE1270" s="7">
        <v>5</v>
      </c>
      <c r="AF1270" s="7">
        <f t="shared" ca="1" si="626"/>
        <v>1</v>
      </c>
      <c r="AG1270" s="10" t="str">
        <f t="shared" ca="1" si="627"/>
        <v/>
      </c>
      <c r="AH1270" s="11" t="str">
        <f t="shared" ca="1" si="628"/>
        <v/>
      </c>
      <c r="AI1270" s="11" t="str">
        <f t="shared" ca="1" si="629"/>
        <v/>
      </c>
      <c r="AJ1270" s="11" t="str">
        <f ca="1">IF(AH1270="","",IFERROR(VLOOKUP(VALUE(AH1270),'(辅)战斗时机表'!$A$4:$C$47,3,FALSE)&amp;IF(AI1270="","","("&amp;AI1270&amp;")"),"配置错误")&amp;IF(AK1270="",""," 或 "))</f>
        <v/>
      </c>
    </row>
    <row r="1271" spans="1:36" x14ac:dyDescent="0.15">
      <c r="A1271" s="9" t="str">
        <f t="shared" ca="1" si="605"/>
        <v/>
      </c>
      <c r="B1271" s="7" t="str">
        <f ca="1">IF(OFFSET(Buff!R$6,ROW()-6,0)="","",OFFSET(Buff!R$6,ROW()-6,0))</f>
        <v/>
      </c>
      <c r="C1271" s="7">
        <v>1</v>
      </c>
      <c r="D1271" s="7">
        <f t="shared" ca="1" si="606"/>
        <v>1</v>
      </c>
      <c r="E1271" s="10" t="str">
        <f t="shared" ca="1" si="607"/>
        <v/>
      </c>
      <c r="F1271" s="11" t="str">
        <f t="shared" ca="1" si="608"/>
        <v/>
      </c>
      <c r="G1271" s="11" t="str">
        <f t="shared" ca="1" si="609"/>
        <v/>
      </c>
      <c r="H1271" s="11" t="str">
        <f ca="1">IF(F1271="","",IFERROR(VLOOKUP(VALUE(F1271),'(辅)战斗时机表'!$A$4:$C$47,3,FALSE)&amp;IF(G1271="","","("&amp;G1271&amp;")"),"配置错误")&amp;IF(I1271="",""," 或 "))</f>
        <v/>
      </c>
      <c r="I1271" s="7" t="str">
        <f t="shared" ca="1" si="610"/>
        <v/>
      </c>
      <c r="J1271" s="7">
        <v>2</v>
      </c>
      <c r="K1271" s="7">
        <f t="shared" ca="1" si="611"/>
        <v>1</v>
      </c>
      <c r="L1271" s="10" t="str">
        <f t="shared" ca="1" si="612"/>
        <v/>
      </c>
      <c r="M1271" s="11" t="str">
        <f t="shared" ca="1" si="613"/>
        <v/>
      </c>
      <c r="N1271" s="11" t="str">
        <f t="shared" ca="1" si="614"/>
        <v/>
      </c>
      <c r="O1271" s="11" t="str">
        <f ca="1">IF(M1271="","",IFERROR(VLOOKUP(VALUE(M1271),'(辅)战斗时机表'!$A$4:$C$47,3,FALSE)&amp;IF(N1271="","","("&amp;N1271&amp;")"),"配置错误")&amp;IF(P1271="",""," 或 "))</f>
        <v/>
      </c>
      <c r="P1271" s="7" t="str">
        <f t="shared" ca="1" si="615"/>
        <v/>
      </c>
      <c r="Q1271" s="7">
        <v>3</v>
      </c>
      <c r="R1271" s="7">
        <f t="shared" ca="1" si="616"/>
        <v>1</v>
      </c>
      <c r="S1271" s="10" t="str">
        <f t="shared" ca="1" si="617"/>
        <v/>
      </c>
      <c r="T1271" s="11" t="str">
        <f t="shared" ca="1" si="618"/>
        <v/>
      </c>
      <c r="U1271" s="11" t="str">
        <f t="shared" ca="1" si="619"/>
        <v/>
      </c>
      <c r="V1271" s="11" t="str">
        <f ca="1">IF(T1271="","",IFERROR(VLOOKUP(VALUE(T1271),'(辅)战斗时机表'!$A$4:$C$47,3,FALSE)&amp;IF(U1271="","","("&amp;U1271&amp;")"),"配置错误")&amp;IF(W1271="",""," 或 "))</f>
        <v/>
      </c>
      <c r="W1271" s="7" t="str">
        <f t="shared" ca="1" si="620"/>
        <v/>
      </c>
      <c r="X1271" s="7">
        <v>4</v>
      </c>
      <c r="Y1271" s="7">
        <f t="shared" ca="1" si="621"/>
        <v>1</v>
      </c>
      <c r="Z1271" s="10" t="str">
        <f t="shared" ca="1" si="622"/>
        <v/>
      </c>
      <c r="AA1271" s="11" t="str">
        <f t="shared" ca="1" si="623"/>
        <v/>
      </c>
      <c r="AB1271" s="11" t="str">
        <f t="shared" ca="1" si="624"/>
        <v/>
      </c>
      <c r="AC1271" s="11" t="str">
        <f ca="1">IF(AA1271="","",IFERROR(VLOOKUP(VALUE(AA1271),'(辅)战斗时机表'!$A$4:$C$47,3,FALSE)&amp;IF(AB1271="","","("&amp;AB1271&amp;")"),"配置错误")&amp;IF(AD1271="",""," 或 "))</f>
        <v/>
      </c>
      <c r="AD1271" s="7" t="str">
        <f t="shared" ca="1" si="625"/>
        <v/>
      </c>
      <c r="AE1271" s="7">
        <v>5</v>
      </c>
      <c r="AF1271" s="7">
        <f t="shared" ca="1" si="626"/>
        <v>1</v>
      </c>
      <c r="AG1271" s="10" t="str">
        <f t="shared" ca="1" si="627"/>
        <v/>
      </c>
      <c r="AH1271" s="11" t="str">
        <f t="shared" ca="1" si="628"/>
        <v/>
      </c>
      <c r="AI1271" s="11" t="str">
        <f t="shared" ca="1" si="629"/>
        <v/>
      </c>
      <c r="AJ1271" s="11" t="str">
        <f ca="1">IF(AH1271="","",IFERROR(VLOOKUP(VALUE(AH1271),'(辅)战斗时机表'!$A$4:$C$47,3,FALSE)&amp;IF(AI1271="","","("&amp;AI1271&amp;")"),"配置错误")&amp;IF(AK1271="",""," 或 "))</f>
        <v/>
      </c>
    </row>
    <row r="1272" spans="1:36" x14ac:dyDescent="0.15">
      <c r="A1272" s="9" t="str">
        <f t="shared" ref="A1272:A1335" ca="1" si="630">H1272&amp;O1272&amp;V1272&amp;AC1272&amp;AJ1272</f>
        <v/>
      </c>
      <c r="B1272" s="7" t="str">
        <f ca="1">IF(OFFSET(Buff!R$6,ROW()-6,0)="","",OFFSET(Buff!R$6,ROW()-6,0))</f>
        <v/>
      </c>
      <c r="C1272" s="7">
        <v>1</v>
      </c>
      <c r="D1272" s="7">
        <f t="shared" ref="D1272:D1335" ca="1" si="631">IFERROR(FIND("|",B1272,1),LEN(B1272)+1)</f>
        <v>1</v>
      </c>
      <c r="E1272" s="10" t="str">
        <f t="shared" ref="E1272:E1335" ca="1" si="632">MID(B1272,1,(D1272-1))</f>
        <v/>
      </c>
      <c r="F1272" s="11" t="str">
        <f t="shared" ref="F1272:F1335" ca="1" si="633">IFERROR(LEFT(E1272,IFERROR(FIND(";",E1272)-1,LEN(E1272))),"")</f>
        <v/>
      </c>
      <c r="G1272" s="11" t="str">
        <f t="shared" ref="G1272:G1335" ca="1" si="634">RIGHT(E1272,LEN(E1272)-LEN(F1272)-0)</f>
        <v/>
      </c>
      <c r="H1272" s="11" t="str">
        <f ca="1">IF(F1272="","",IFERROR(VLOOKUP(VALUE(F1272),'(辅)战斗时机表'!$A$4:$C$47,3,FALSE)&amp;IF(G1272="","","("&amp;G1272&amp;")"),"配置错误")&amp;IF(I1272="",""," 或 "))</f>
        <v/>
      </c>
      <c r="I1272" s="7" t="str">
        <f t="shared" ref="I1272:I1335" ca="1" si="635">IFERROR(MID(B1272,D1272+1,LEN(B1272)-D1272),"")</f>
        <v/>
      </c>
      <c r="J1272" s="7">
        <v>2</v>
      </c>
      <c r="K1272" s="7">
        <f t="shared" ref="K1272:K1335" ca="1" si="636">IFERROR(FIND("|",I1272,1),LEN(I1272)+1)</f>
        <v>1</v>
      </c>
      <c r="L1272" s="10" t="str">
        <f t="shared" ref="L1272:L1335" ca="1" si="637">MID(I1272,1,(K1272-1))</f>
        <v/>
      </c>
      <c r="M1272" s="11" t="str">
        <f t="shared" ref="M1272:M1335" ca="1" si="638">IFERROR(LEFT(L1272,IFERROR(FIND(";",L1272)-1,LEN(L1272))),"")</f>
        <v/>
      </c>
      <c r="N1272" s="11" t="str">
        <f t="shared" ref="N1272:N1335" ca="1" si="639">RIGHT(L1272,LEN(L1272)-LEN(M1272)-0)</f>
        <v/>
      </c>
      <c r="O1272" s="11" t="str">
        <f ca="1">IF(M1272="","",IFERROR(VLOOKUP(VALUE(M1272),'(辅)战斗时机表'!$A$4:$C$47,3,FALSE)&amp;IF(N1272="","","("&amp;N1272&amp;")"),"配置错误")&amp;IF(P1272="",""," 或 "))</f>
        <v/>
      </c>
      <c r="P1272" s="7" t="str">
        <f t="shared" ref="P1272:P1335" ca="1" si="640">IFERROR(MID(I1272,K1272+1,LEN(I1272)-K1272),"")</f>
        <v/>
      </c>
      <c r="Q1272" s="7">
        <v>3</v>
      </c>
      <c r="R1272" s="7">
        <f t="shared" ref="R1272:R1335" ca="1" si="641">IFERROR(FIND("|",P1272,1),LEN(P1272)+1)</f>
        <v>1</v>
      </c>
      <c r="S1272" s="10" t="str">
        <f t="shared" ref="S1272:S1335" ca="1" si="642">MID(P1272,1,(R1272-1))</f>
        <v/>
      </c>
      <c r="T1272" s="11" t="str">
        <f t="shared" ref="T1272:T1335" ca="1" si="643">IFERROR(LEFT(S1272,IFERROR(FIND(";",S1272)-1,LEN(S1272))),"")</f>
        <v/>
      </c>
      <c r="U1272" s="11" t="str">
        <f t="shared" ref="U1272:U1335" ca="1" si="644">RIGHT(S1272,LEN(S1272)-LEN(T1272)-0)</f>
        <v/>
      </c>
      <c r="V1272" s="11" t="str">
        <f ca="1">IF(T1272="","",IFERROR(VLOOKUP(VALUE(T1272),'(辅)战斗时机表'!$A$4:$C$47,3,FALSE)&amp;IF(U1272="","","("&amp;U1272&amp;")"),"配置错误")&amp;IF(W1272="",""," 或 "))</f>
        <v/>
      </c>
      <c r="W1272" s="7" t="str">
        <f t="shared" ref="W1272:W1335" ca="1" si="645">IFERROR(MID(P1272,R1272+1,LEN(P1272)-R1272),"")</f>
        <v/>
      </c>
      <c r="X1272" s="7">
        <v>4</v>
      </c>
      <c r="Y1272" s="7">
        <f t="shared" ref="Y1272:Y1335" ca="1" si="646">IFERROR(FIND("|",W1272,1),LEN(W1272)+1)</f>
        <v>1</v>
      </c>
      <c r="Z1272" s="10" t="str">
        <f t="shared" ref="Z1272:Z1335" ca="1" si="647">MID(W1272,1,(Y1272-1))</f>
        <v/>
      </c>
      <c r="AA1272" s="11" t="str">
        <f t="shared" ref="AA1272:AA1335" ca="1" si="648">IFERROR(LEFT(Z1272,IFERROR(FIND(";",Z1272)-1,LEN(Z1272))),"")</f>
        <v/>
      </c>
      <c r="AB1272" s="11" t="str">
        <f t="shared" ref="AB1272:AB1335" ca="1" si="649">RIGHT(Z1272,LEN(Z1272)-LEN(AA1272)-0)</f>
        <v/>
      </c>
      <c r="AC1272" s="11" t="str">
        <f ca="1">IF(AA1272="","",IFERROR(VLOOKUP(VALUE(AA1272),'(辅)战斗时机表'!$A$4:$C$47,3,FALSE)&amp;IF(AB1272="","","("&amp;AB1272&amp;")"),"配置错误")&amp;IF(AD1272="",""," 或 "))</f>
        <v/>
      </c>
      <c r="AD1272" s="7" t="str">
        <f t="shared" ref="AD1272:AD1335" ca="1" si="650">IFERROR(MID(W1272,Y1272+1,LEN(W1272)-Y1272),"")</f>
        <v/>
      </c>
      <c r="AE1272" s="7">
        <v>5</v>
      </c>
      <c r="AF1272" s="7">
        <f t="shared" ref="AF1272:AF1335" ca="1" si="651">IFERROR(FIND("|",AD1272,1),LEN(AD1272)+1)</f>
        <v>1</v>
      </c>
      <c r="AG1272" s="10" t="str">
        <f t="shared" ref="AG1272:AG1335" ca="1" si="652">MID(AD1272,1,(AF1272-1))</f>
        <v/>
      </c>
      <c r="AH1272" s="11" t="str">
        <f t="shared" ref="AH1272:AH1335" ca="1" si="653">IFERROR(LEFT(AG1272,IFERROR(FIND(";",AG1272)-1,LEN(AG1272))),"")</f>
        <v/>
      </c>
      <c r="AI1272" s="11" t="str">
        <f t="shared" ref="AI1272:AI1335" ca="1" si="654">RIGHT(AG1272,LEN(AG1272)-LEN(AH1272)-0)</f>
        <v/>
      </c>
      <c r="AJ1272" s="11" t="str">
        <f ca="1">IF(AH1272="","",IFERROR(VLOOKUP(VALUE(AH1272),'(辅)战斗时机表'!$A$4:$C$47,3,FALSE)&amp;IF(AI1272="","","("&amp;AI1272&amp;")"),"配置错误")&amp;IF(AK1272="",""," 或 "))</f>
        <v/>
      </c>
    </row>
    <row r="1273" spans="1:36" x14ac:dyDescent="0.15">
      <c r="A1273" s="9" t="str">
        <f t="shared" ca="1" si="630"/>
        <v/>
      </c>
      <c r="B1273" s="7" t="str">
        <f ca="1">IF(OFFSET(Buff!R$6,ROW()-6,0)="","",OFFSET(Buff!R$6,ROW()-6,0))</f>
        <v/>
      </c>
      <c r="C1273" s="7">
        <v>1</v>
      </c>
      <c r="D1273" s="7">
        <f t="shared" ca="1" si="631"/>
        <v>1</v>
      </c>
      <c r="E1273" s="10" t="str">
        <f t="shared" ca="1" si="632"/>
        <v/>
      </c>
      <c r="F1273" s="11" t="str">
        <f t="shared" ca="1" si="633"/>
        <v/>
      </c>
      <c r="G1273" s="11" t="str">
        <f t="shared" ca="1" si="634"/>
        <v/>
      </c>
      <c r="H1273" s="11" t="str">
        <f ca="1">IF(F1273="","",IFERROR(VLOOKUP(VALUE(F1273),'(辅)战斗时机表'!$A$4:$C$47,3,FALSE)&amp;IF(G1273="","","("&amp;G1273&amp;")"),"配置错误")&amp;IF(I1273="",""," 或 "))</f>
        <v/>
      </c>
      <c r="I1273" s="7" t="str">
        <f t="shared" ca="1" si="635"/>
        <v/>
      </c>
      <c r="J1273" s="7">
        <v>2</v>
      </c>
      <c r="K1273" s="7">
        <f t="shared" ca="1" si="636"/>
        <v>1</v>
      </c>
      <c r="L1273" s="10" t="str">
        <f t="shared" ca="1" si="637"/>
        <v/>
      </c>
      <c r="M1273" s="11" t="str">
        <f t="shared" ca="1" si="638"/>
        <v/>
      </c>
      <c r="N1273" s="11" t="str">
        <f t="shared" ca="1" si="639"/>
        <v/>
      </c>
      <c r="O1273" s="11" t="str">
        <f ca="1">IF(M1273="","",IFERROR(VLOOKUP(VALUE(M1273),'(辅)战斗时机表'!$A$4:$C$47,3,FALSE)&amp;IF(N1273="","","("&amp;N1273&amp;")"),"配置错误")&amp;IF(P1273="",""," 或 "))</f>
        <v/>
      </c>
      <c r="P1273" s="7" t="str">
        <f t="shared" ca="1" si="640"/>
        <v/>
      </c>
      <c r="Q1273" s="7">
        <v>3</v>
      </c>
      <c r="R1273" s="7">
        <f t="shared" ca="1" si="641"/>
        <v>1</v>
      </c>
      <c r="S1273" s="10" t="str">
        <f t="shared" ca="1" si="642"/>
        <v/>
      </c>
      <c r="T1273" s="11" t="str">
        <f t="shared" ca="1" si="643"/>
        <v/>
      </c>
      <c r="U1273" s="11" t="str">
        <f t="shared" ca="1" si="644"/>
        <v/>
      </c>
      <c r="V1273" s="11" t="str">
        <f ca="1">IF(T1273="","",IFERROR(VLOOKUP(VALUE(T1273),'(辅)战斗时机表'!$A$4:$C$47,3,FALSE)&amp;IF(U1273="","","("&amp;U1273&amp;")"),"配置错误")&amp;IF(W1273="",""," 或 "))</f>
        <v/>
      </c>
      <c r="W1273" s="7" t="str">
        <f t="shared" ca="1" si="645"/>
        <v/>
      </c>
      <c r="X1273" s="7">
        <v>4</v>
      </c>
      <c r="Y1273" s="7">
        <f t="shared" ca="1" si="646"/>
        <v>1</v>
      </c>
      <c r="Z1273" s="10" t="str">
        <f t="shared" ca="1" si="647"/>
        <v/>
      </c>
      <c r="AA1273" s="11" t="str">
        <f t="shared" ca="1" si="648"/>
        <v/>
      </c>
      <c r="AB1273" s="11" t="str">
        <f t="shared" ca="1" si="649"/>
        <v/>
      </c>
      <c r="AC1273" s="11" t="str">
        <f ca="1">IF(AA1273="","",IFERROR(VLOOKUP(VALUE(AA1273),'(辅)战斗时机表'!$A$4:$C$47,3,FALSE)&amp;IF(AB1273="","","("&amp;AB1273&amp;")"),"配置错误")&amp;IF(AD1273="",""," 或 "))</f>
        <v/>
      </c>
      <c r="AD1273" s="7" t="str">
        <f t="shared" ca="1" si="650"/>
        <v/>
      </c>
      <c r="AE1273" s="7">
        <v>5</v>
      </c>
      <c r="AF1273" s="7">
        <f t="shared" ca="1" si="651"/>
        <v>1</v>
      </c>
      <c r="AG1273" s="10" t="str">
        <f t="shared" ca="1" si="652"/>
        <v/>
      </c>
      <c r="AH1273" s="11" t="str">
        <f t="shared" ca="1" si="653"/>
        <v/>
      </c>
      <c r="AI1273" s="11" t="str">
        <f t="shared" ca="1" si="654"/>
        <v/>
      </c>
      <c r="AJ1273" s="11" t="str">
        <f ca="1">IF(AH1273="","",IFERROR(VLOOKUP(VALUE(AH1273),'(辅)战斗时机表'!$A$4:$C$47,3,FALSE)&amp;IF(AI1273="","","("&amp;AI1273&amp;")"),"配置错误")&amp;IF(AK1273="",""," 或 "))</f>
        <v/>
      </c>
    </row>
    <row r="1274" spans="1:36" x14ac:dyDescent="0.15">
      <c r="A1274" s="9" t="str">
        <f t="shared" ca="1" si="630"/>
        <v/>
      </c>
      <c r="B1274" s="7" t="str">
        <f ca="1">IF(OFFSET(Buff!R$6,ROW()-6,0)="","",OFFSET(Buff!R$6,ROW()-6,0))</f>
        <v/>
      </c>
      <c r="C1274" s="7">
        <v>1</v>
      </c>
      <c r="D1274" s="7">
        <f t="shared" ca="1" si="631"/>
        <v>1</v>
      </c>
      <c r="E1274" s="10" t="str">
        <f t="shared" ca="1" si="632"/>
        <v/>
      </c>
      <c r="F1274" s="11" t="str">
        <f t="shared" ca="1" si="633"/>
        <v/>
      </c>
      <c r="G1274" s="11" t="str">
        <f t="shared" ca="1" si="634"/>
        <v/>
      </c>
      <c r="H1274" s="11" t="str">
        <f ca="1">IF(F1274="","",IFERROR(VLOOKUP(VALUE(F1274),'(辅)战斗时机表'!$A$4:$C$47,3,FALSE)&amp;IF(G1274="","","("&amp;G1274&amp;")"),"配置错误")&amp;IF(I1274="",""," 或 "))</f>
        <v/>
      </c>
      <c r="I1274" s="7" t="str">
        <f t="shared" ca="1" si="635"/>
        <v/>
      </c>
      <c r="J1274" s="7">
        <v>2</v>
      </c>
      <c r="K1274" s="7">
        <f t="shared" ca="1" si="636"/>
        <v>1</v>
      </c>
      <c r="L1274" s="10" t="str">
        <f t="shared" ca="1" si="637"/>
        <v/>
      </c>
      <c r="M1274" s="11" t="str">
        <f t="shared" ca="1" si="638"/>
        <v/>
      </c>
      <c r="N1274" s="11" t="str">
        <f t="shared" ca="1" si="639"/>
        <v/>
      </c>
      <c r="O1274" s="11" t="str">
        <f ca="1">IF(M1274="","",IFERROR(VLOOKUP(VALUE(M1274),'(辅)战斗时机表'!$A$4:$C$47,3,FALSE)&amp;IF(N1274="","","("&amp;N1274&amp;")"),"配置错误")&amp;IF(P1274="",""," 或 "))</f>
        <v/>
      </c>
      <c r="P1274" s="7" t="str">
        <f t="shared" ca="1" si="640"/>
        <v/>
      </c>
      <c r="Q1274" s="7">
        <v>3</v>
      </c>
      <c r="R1274" s="7">
        <f t="shared" ca="1" si="641"/>
        <v>1</v>
      </c>
      <c r="S1274" s="10" t="str">
        <f t="shared" ca="1" si="642"/>
        <v/>
      </c>
      <c r="T1274" s="11" t="str">
        <f t="shared" ca="1" si="643"/>
        <v/>
      </c>
      <c r="U1274" s="11" t="str">
        <f t="shared" ca="1" si="644"/>
        <v/>
      </c>
      <c r="V1274" s="11" t="str">
        <f ca="1">IF(T1274="","",IFERROR(VLOOKUP(VALUE(T1274),'(辅)战斗时机表'!$A$4:$C$47,3,FALSE)&amp;IF(U1274="","","("&amp;U1274&amp;")"),"配置错误")&amp;IF(W1274="",""," 或 "))</f>
        <v/>
      </c>
      <c r="W1274" s="7" t="str">
        <f t="shared" ca="1" si="645"/>
        <v/>
      </c>
      <c r="X1274" s="7">
        <v>4</v>
      </c>
      <c r="Y1274" s="7">
        <f t="shared" ca="1" si="646"/>
        <v>1</v>
      </c>
      <c r="Z1274" s="10" t="str">
        <f t="shared" ca="1" si="647"/>
        <v/>
      </c>
      <c r="AA1274" s="11" t="str">
        <f t="shared" ca="1" si="648"/>
        <v/>
      </c>
      <c r="AB1274" s="11" t="str">
        <f t="shared" ca="1" si="649"/>
        <v/>
      </c>
      <c r="AC1274" s="11" t="str">
        <f ca="1">IF(AA1274="","",IFERROR(VLOOKUP(VALUE(AA1274),'(辅)战斗时机表'!$A$4:$C$47,3,FALSE)&amp;IF(AB1274="","","("&amp;AB1274&amp;")"),"配置错误")&amp;IF(AD1274="",""," 或 "))</f>
        <v/>
      </c>
      <c r="AD1274" s="7" t="str">
        <f t="shared" ca="1" si="650"/>
        <v/>
      </c>
      <c r="AE1274" s="7">
        <v>5</v>
      </c>
      <c r="AF1274" s="7">
        <f t="shared" ca="1" si="651"/>
        <v>1</v>
      </c>
      <c r="AG1274" s="10" t="str">
        <f t="shared" ca="1" si="652"/>
        <v/>
      </c>
      <c r="AH1274" s="11" t="str">
        <f t="shared" ca="1" si="653"/>
        <v/>
      </c>
      <c r="AI1274" s="11" t="str">
        <f t="shared" ca="1" si="654"/>
        <v/>
      </c>
      <c r="AJ1274" s="11" t="str">
        <f ca="1">IF(AH1274="","",IFERROR(VLOOKUP(VALUE(AH1274),'(辅)战斗时机表'!$A$4:$C$47,3,FALSE)&amp;IF(AI1274="","","("&amp;AI1274&amp;")"),"配置错误")&amp;IF(AK1274="",""," 或 "))</f>
        <v/>
      </c>
    </row>
    <row r="1275" spans="1:36" x14ac:dyDescent="0.15">
      <c r="A1275" s="9" t="str">
        <f t="shared" ca="1" si="630"/>
        <v/>
      </c>
      <c r="B1275" s="7" t="str">
        <f ca="1">IF(OFFSET(Buff!R$6,ROW()-6,0)="","",OFFSET(Buff!R$6,ROW()-6,0))</f>
        <v/>
      </c>
      <c r="C1275" s="7">
        <v>1</v>
      </c>
      <c r="D1275" s="7">
        <f t="shared" ca="1" si="631"/>
        <v>1</v>
      </c>
      <c r="E1275" s="10" t="str">
        <f t="shared" ca="1" si="632"/>
        <v/>
      </c>
      <c r="F1275" s="11" t="str">
        <f t="shared" ca="1" si="633"/>
        <v/>
      </c>
      <c r="G1275" s="11" t="str">
        <f t="shared" ca="1" si="634"/>
        <v/>
      </c>
      <c r="H1275" s="11" t="str">
        <f ca="1">IF(F1275="","",IFERROR(VLOOKUP(VALUE(F1275),'(辅)战斗时机表'!$A$4:$C$47,3,FALSE)&amp;IF(G1275="","","("&amp;G1275&amp;")"),"配置错误")&amp;IF(I1275="",""," 或 "))</f>
        <v/>
      </c>
      <c r="I1275" s="7" t="str">
        <f t="shared" ca="1" si="635"/>
        <v/>
      </c>
      <c r="J1275" s="7">
        <v>2</v>
      </c>
      <c r="K1275" s="7">
        <f t="shared" ca="1" si="636"/>
        <v>1</v>
      </c>
      <c r="L1275" s="10" t="str">
        <f t="shared" ca="1" si="637"/>
        <v/>
      </c>
      <c r="M1275" s="11" t="str">
        <f t="shared" ca="1" si="638"/>
        <v/>
      </c>
      <c r="N1275" s="11" t="str">
        <f t="shared" ca="1" si="639"/>
        <v/>
      </c>
      <c r="O1275" s="11" t="str">
        <f ca="1">IF(M1275="","",IFERROR(VLOOKUP(VALUE(M1275),'(辅)战斗时机表'!$A$4:$C$47,3,FALSE)&amp;IF(N1275="","","("&amp;N1275&amp;")"),"配置错误")&amp;IF(P1275="",""," 或 "))</f>
        <v/>
      </c>
      <c r="P1275" s="7" t="str">
        <f t="shared" ca="1" si="640"/>
        <v/>
      </c>
      <c r="Q1275" s="7">
        <v>3</v>
      </c>
      <c r="R1275" s="7">
        <f t="shared" ca="1" si="641"/>
        <v>1</v>
      </c>
      <c r="S1275" s="10" t="str">
        <f t="shared" ca="1" si="642"/>
        <v/>
      </c>
      <c r="T1275" s="11" t="str">
        <f t="shared" ca="1" si="643"/>
        <v/>
      </c>
      <c r="U1275" s="11" t="str">
        <f t="shared" ca="1" si="644"/>
        <v/>
      </c>
      <c r="V1275" s="11" t="str">
        <f ca="1">IF(T1275="","",IFERROR(VLOOKUP(VALUE(T1275),'(辅)战斗时机表'!$A$4:$C$47,3,FALSE)&amp;IF(U1275="","","("&amp;U1275&amp;")"),"配置错误")&amp;IF(W1275="",""," 或 "))</f>
        <v/>
      </c>
      <c r="W1275" s="7" t="str">
        <f t="shared" ca="1" si="645"/>
        <v/>
      </c>
      <c r="X1275" s="7">
        <v>4</v>
      </c>
      <c r="Y1275" s="7">
        <f t="shared" ca="1" si="646"/>
        <v>1</v>
      </c>
      <c r="Z1275" s="10" t="str">
        <f t="shared" ca="1" si="647"/>
        <v/>
      </c>
      <c r="AA1275" s="11" t="str">
        <f t="shared" ca="1" si="648"/>
        <v/>
      </c>
      <c r="AB1275" s="11" t="str">
        <f t="shared" ca="1" si="649"/>
        <v/>
      </c>
      <c r="AC1275" s="11" t="str">
        <f ca="1">IF(AA1275="","",IFERROR(VLOOKUP(VALUE(AA1275),'(辅)战斗时机表'!$A$4:$C$47,3,FALSE)&amp;IF(AB1275="","","("&amp;AB1275&amp;")"),"配置错误")&amp;IF(AD1275="",""," 或 "))</f>
        <v/>
      </c>
      <c r="AD1275" s="7" t="str">
        <f t="shared" ca="1" si="650"/>
        <v/>
      </c>
      <c r="AE1275" s="7">
        <v>5</v>
      </c>
      <c r="AF1275" s="7">
        <f t="shared" ca="1" si="651"/>
        <v>1</v>
      </c>
      <c r="AG1275" s="10" t="str">
        <f t="shared" ca="1" si="652"/>
        <v/>
      </c>
      <c r="AH1275" s="11" t="str">
        <f t="shared" ca="1" si="653"/>
        <v/>
      </c>
      <c r="AI1275" s="11" t="str">
        <f t="shared" ca="1" si="654"/>
        <v/>
      </c>
      <c r="AJ1275" s="11" t="str">
        <f ca="1">IF(AH1275="","",IFERROR(VLOOKUP(VALUE(AH1275),'(辅)战斗时机表'!$A$4:$C$47,3,FALSE)&amp;IF(AI1275="","","("&amp;AI1275&amp;")"),"配置错误")&amp;IF(AK1275="",""," 或 "))</f>
        <v/>
      </c>
    </row>
    <row r="1276" spans="1:36" x14ac:dyDescent="0.15">
      <c r="A1276" s="9" t="str">
        <f t="shared" ca="1" si="630"/>
        <v/>
      </c>
      <c r="B1276" s="7" t="str">
        <f ca="1">IF(OFFSET(Buff!R$6,ROW()-6,0)="","",OFFSET(Buff!R$6,ROW()-6,0))</f>
        <v/>
      </c>
      <c r="C1276" s="7">
        <v>1</v>
      </c>
      <c r="D1276" s="7">
        <f t="shared" ca="1" si="631"/>
        <v>1</v>
      </c>
      <c r="E1276" s="10" t="str">
        <f t="shared" ca="1" si="632"/>
        <v/>
      </c>
      <c r="F1276" s="11" t="str">
        <f t="shared" ca="1" si="633"/>
        <v/>
      </c>
      <c r="G1276" s="11" t="str">
        <f t="shared" ca="1" si="634"/>
        <v/>
      </c>
      <c r="H1276" s="11" t="str">
        <f ca="1">IF(F1276="","",IFERROR(VLOOKUP(VALUE(F1276),'(辅)战斗时机表'!$A$4:$C$47,3,FALSE)&amp;IF(G1276="","","("&amp;G1276&amp;")"),"配置错误")&amp;IF(I1276="",""," 或 "))</f>
        <v/>
      </c>
      <c r="I1276" s="7" t="str">
        <f t="shared" ca="1" si="635"/>
        <v/>
      </c>
      <c r="J1276" s="7">
        <v>2</v>
      </c>
      <c r="K1276" s="7">
        <f t="shared" ca="1" si="636"/>
        <v>1</v>
      </c>
      <c r="L1276" s="10" t="str">
        <f t="shared" ca="1" si="637"/>
        <v/>
      </c>
      <c r="M1276" s="11" t="str">
        <f t="shared" ca="1" si="638"/>
        <v/>
      </c>
      <c r="N1276" s="11" t="str">
        <f t="shared" ca="1" si="639"/>
        <v/>
      </c>
      <c r="O1276" s="11" t="str">
        <f ca="1">IF(M1276="","",IFERROR(VLOOKUP(VALUE(M1276),'(辅)战斗时机表'!$A$4:$C$47,3,FALSE)&amp;IF(N1276="","","("&amp;N1276&amp;")"),"配置错误")&amp;IF(P1276="",""," 或 "))</f>
        <v/>
      </c>
      <c r="P1276" s="7" t="str">
        <f t="shared" ca="1" si="640"/>
        <v/>
      </c>
      <c r="Q1276" s="7">
        <v>3</v>
      </c>
      <c r="R1276" s="7">
        <f t="shared" ca="1" si="641"/>
        <v>1</v>
      </c>
      <c r="S1276" s="10" t="str">
        <f t="shared" ca="1" si="642"/>
        <v/>
      </c>
      <c r="T1276" s="11" t="str">
        <f t="shared" ca="1" si="643"/>
        <v/>
      </c>
      <c r="U1276" s="11" t="str">
        <f t="shared" ca="1" si="644"/>
        <v/>
      </c>
      <c r="V1276" s="11" t="str">
        <f ca="1">IF(T1276="","",IFERROR(VLOOKUP(VALUE(T1276),'(辅)战斗时机表'!$A$4:$C$47,3,FALSE)&amp;IF(U1276="","","("&amp;U1276&amp;")"),"配置错误")&amp;IF(W1276="",""," 或 "))</f>
        <v/>
      </c>
      <c r="W1276" s="7" t="str">
        <f t="shared" ca="1" si="645"/>
        <v/>
      </c>
      <c r="X1276" s="7">
        <v>4</v>
      </c>
      <c r="Y1276" s="7">
        <f t="shared" ca="1" si="646"/>
        <v>1</v>
      </c>
      <c r="Z1276" s="10" t="str">
        <f t="shared" ca="1" si="647"/>
        <v/>
      </c>
      <c r="AA1276" s="11" t="str">
        <f t="shared" ca="1" si="648"/>
        <v/>
      </c>
      <c r="AB1276" s="11" t="str">
        <f t="shared" ca="1" si="649"/>
        <v/>
      </c>
      <c r="AC1276" s="11" t="str">
        <f ca="1">IF(AA1276="","",IFERROR(VLOOKUP(VALUE(AA1276),'(辅)战斗时机表'!$A$4:$C$47,3,FALSE)&amp;IF(AB1276="","","("&amp;AB1276&amp;")"),"配置错误")&amp;IF(AD1276="",""," 或 "))</f>
        <v/>
      </c>
      <c r="AD1276" s="7" t="str">
        <f t="shared" ca="1" si="650"/>
        <v/>
      </c>
      <c r="AE1276" s="7">
        <v>5</v>
      </c>
      <c r="AF1276" s="7">
        <f t="shared" ca="1" si="651"/>
        <v>1</v>
      </c>
      <c r="AG1276" s="10" t="str">
        <f t="shared" ca="1" si="652"/>
        <v/>
      </c>
      <c r="AH1276" s="11" t="str">
        <f t="shared" ca="1" si="653"/>
        <v/>
      </c>
      <c r="AI1276" s="11" t="str">
        <f t="shared" ca="1" si="654"/>
        <v/>
      </c>
      <c r="AJ1276" s="11" t="str">
        <f ca="1">IF(AH1276="","",IFERROR(VLOOKUP(VALUE(AH1276),'(辅)战斗时机表'!$A$4:$C$47,3,FALSE)&amp;IF(AI1276="","","("&amp;AI1276&amp;")"),"配置错误")&amp;IF(AK1276="",""," 或 "))</f>
        <v/>
      </c>
    </row>
    <row r="1277" spans="1:36" x14ac:dyDescent="0.15">
      <c r="A1277" s="9" t="str">
        <f t="shared" ca="1" si="630"/>
        <v/>
      </c>
      <c r="B1277" s="7" t="str">
        <f ca="1">IF(OFFSET(Buff!R$6,ROW()-6,0)="","",OFFSET(Buff!R$6,ROW()-6,0))</f>
        <v/>
      </c>
      <c r="C1277" s="7">
        <v>1</v>
      </c>
      <c r="D1277" s="7">
        <f t="shared" ca="1" si="631"/>
        <v>1</v>
      </c>
      <c r="E1277" s="10" t="str">
        <f t="shared" ca="1" si="632"/>
        <v/>
      </c>
      <c r="F1277" s="11" t="str">
        <f t="shared" ca="1" si="633"/>
        <v/>
      </c>
      <c r="G1277" s="11" t="str">
        <f t="shared" ca="1" si="634"/>
        <v/>
      </c>
      <c r="H1277" s="11" t="str">
        <f ca="1">IF(F1277="","",IFERROR(VLOOKUP(VALUE(F1277),'(辅)战斗时机表'!$A$4:$C$47,3,FALSE)&amp;IF(G1277="","","("&amp;G1277&amp;")"),"配置错误")&amp;IF(I1277="",""," 或 "))</f>
        <v/>
      </c>
      <c r="I1277" s="7" t="str">
        <f t="shared" ca="1" si="635"/>
        <v/>
      </c>
      <c r="J1277" s="7">
        <v>2</v>
      </c>
      <c r="K1277" s="7">
        <f t="shared" ca="1" si="636"/>
        <v>1</v>
      </c>
      <c r="L1277" s="10" t="str">
        <f t="shared" ca="1" si="637"/>
        <v/>
      </c>
      <c r="M1277" s="11" t="str">
        <f t="shared" ca="1" si="638"/>
        <v/>
      </c>
      <c r="N1277" s="11" t="str">
        <f t="shared" ca="1" si="639"/>
        <v/>
      </c>
      <c r="O1277" s="11" t="str">
        <f ca="1">IF(M1277="","",IFERROR(VLOOKUP(VALUE(M1277),'(辅)战斗时机表'!$A$4:$C$47,3,FALSE)&amp;IF(N1277="","","("&amp;N1277&amp;")"),"配置错误")&amp;IF(P1277="",""," 或 "))</f>
        <v/>
      </c>
      <c r="P1277" s="7" t="str">
        <f t="shared" ca="1" si="640"/>
        <v/>
      </c>
      <c r="Q1277" s="7">
        <v>3</v>
      </c>
      <c r="R1277" s="7">
        <f t="shared" ca="1" si="641"/>
        <v>1</v>
      </c>
      <c r="S1277" s="10" t="str">
        <f t="shared" ca="1" si="642"/>
        <v/>
      </c>
      <c r="T1277" s="11" t="str">
        <f t="shared" ca="1" si="643"/>
        <v/>
      </c>
      <c r="U1277" s="11" t="str">
        <f t="shared" ca="1" si="644"/>
        <v/>
      </c>
      <c r="V1277" s="11" t="str">
        <f ca="1">IF(T1277="","",IFERROR(VLOOKUP(VALUE(T1277),'(辅)战斗时机表'!$A$4:$C$47,3,FALSE)&amp;IF(U1277="","","("&amp;U1277&amp;")"),"配置错误")&amp;IF(W1277="",""," 或 "))</f>
        <v/>
      </c>
      <c r="W1277" s="7" t="str">
        <f t="shared" ca="1" si="645"/>
        <v/>
      </c>
      <c r="X1277" s="7">
        <v>4</v>
      </c>
      <c r="Y1277" s="7">
        <f t="shared" ca="1" si="646"/>
        <v>1</v>
      </c>
      <c r="Z1277" s="10" t="str">
        <f t="shared" ca="1" si="647"/>
        <v/>
      </c>
      <c r="AA1277" s="11" t="str">
        <f t="shared" ca="1" si="648"/>
        <v/>
      </c>
      <c r="AB1277" s="11" t="str">
        <f t="shared" ca="1" si="649"/>
        <v/>
      </c>
      <c r="AC1277" s="11" t="str">
        <f ca="1">IF(AA1277="","",IFERROR(VLOOKUP(VALUE(AA1277),'(辅)战斗时机表'!$A$4:$C$47,3,FALSE)&amp;IF(AB1277="","","("&amp;AB1277&amp;")"),"配置错误")&amp;IF(AD1277="",""," 或 "))</f>
        <v/>
      </c>
      <c r="AD1277" s="7" t="str">
        <f t="shared" ca="1" si="650"/>
        <v/>
      </c>
      <c r="AE1277" s="7">
        <v>5</v>
      </c>
      <c r="AF1277" s="7">
        <f t="shared" ca="1" si="651"/>
        <v>1</v>
      </c>
      <c r="AG1277" s="10" t="str">
        <f t="shared" ca="1" si="652"/>
        <v/>
      </c>
      <c r="AH1277" s="11" t="str">
        <f t="shared" ca="1" si="653"/>
        <v/>
      </c>
      <c r="AI1277" s="11" t="str">
        <f t="shared" ca="1" si="654"/>
        <v/>
      </c>
      <c r="AJ1277" s="11" t="str">
        <f ca="1">IF(AH1277="","",IFERROR(VLOOKUP(VALUE(AH1277),'(辅)战斗时机表'!$A$4:$C$47,3,FALSE)&amp;IF(AI1277="","","("&amp;AI1277&amp;")"),"配置错误")&amp;IF(AK1277="",""," 或 "))</f>
        <v/>
      </c>
    </row>
    <row r="1278" spans="1:36" x14ac:dyDescent="0.15">
      <c r="A1278" s="9" t="str">
        <f t="shared" ca="1" si="630"/>
        <v/>
      </c>
      <c r="B1278" s="7" t="str">
        <f ca="1">IF(OFFSET(Buff!R$6,ROW()-6,0)="","",OFFSET(Buff!R$6,ROW()-6,0))</f>
        <v/>
      </c>
      <c r="C1278" s="7">
        <v>1</v>
      </c>
      <c r="D1278" s="7">
        <f t="shared" ca="1" si="631"/>
        <v>1</v>
      </c>
      <c r="E1278" s="10" t="str">
        <f t="shared" ca="1" si="632"/>
        <v/>
      </c>
      <c r="F1278" s="11" t="str">
        <f t="shared" ca="1" si="633"/>
        <v/>
      </c>
      <c r="G1278" s="11" t="str">
        <f t="shared" ca="1" si="634"/>
        <v/>
      </c>
      <c r="H1278" s="11" t="str">
        <f ca="1">IF(F1278="","",IFERROR(VLOOKUP(VALUE(F1278),'(辅)战斗时机表'!$A$4:$C$47,3,FALSE)&amp;IF(G1278="","","("&amp;G1278&amp;")"),"配置错误")&amp;IF(I1278="",""," 或 "))</f>
        <v/>
      </c>
      <c r="I1278" s="7" t="str">
        <f t="shared" ca="1" si="635"/>
        <v/>
      </c>
      <c r="J1278" s="7">
        <v>2</v>
      </c>
      <c r="K1278" s="7">
        <f t="shared" ca="1" si="636"/>
        <v>1</v>
      </c>
      <c r="L1278" s="10" t="str">
        <f t="shared" ca="1" si="637"/>
        <v/>
      </c>
      <c r="M1278" s="11" t="str">
        <f t="shared" ca="1" si="638"/>
        <v/>
      </c>
      <c r="N1278" s="11" t="str">
        <f t="shared" ca="1" si="639"/>
        <v/>
      </c>
      <c r="O1278" s="11" t="str">
        <f ca="1">IF(M1278="","",IFERROR(VLOOKUP(VALUE(M1278),'(辅)战斗时机表'!$A$4:$C$47,3,FALSE)&amp;IF(N1278="","","("&amp;N1278&amp;")"),"配置错误")&amp;IF(P1278="",""," 或 "))</f>
        <v/>
      </c>
      <c r="P1278" s="7" t="str">
        <f t="shared" ca="1" si="640"/>
        <v/>
      </c>
      <c r="Q1278" s="7">
        <v>3</v>
      </c>
      <c r="R1278" s="7">
        <f t="shared" ca="1" si="641"/>
        <v>1</v>
      </c>
      <c r="S1278" s="10" t="str">
        <f t="shared" ca="1" si="642"/>
        <v/>
      </c>
      <c r="T1278" s="11" t="str">
        <f t="shared" ca="1" si="643"/>
        <v/>
      </c>
      <c r="U1278" s="11" t="str">
        <f t="shared" ca="1" si="644"/>
        <v/>
      </c>
      <c r="V1278" s="11" t="str">
        <f ca="1">IF(T1278="","",IFERROR(VLOOKUP(VALUE(T1278),'(辅)战斗时机表'!$A$4:$C$47,3,FALSE)&amp;IF(U1278="","","("&amp;U1278&amp;")"),"配置错误")&amp;IF(W1278="",""," 或 "))</f>
        <v/>
      </c>
      <c r="W1278" s="7" t="str">
        <f t="shared" ca="1" si="645"/>
        <v/>
      </c>
      <c r="X1278" s="7">
        <v>4</v>
      </c>
      <c r="Y1278" s="7">
        <f t="shared" ca="1" si="646"/>
        <v>1</v>
      </c>
      <c r="Z1278" s="10" t="str">
        <f t="shared" ca="1" si="647"/>
        <v/>
      </c>
      <c r="AA1278" s="11" t="str">
        <f t="shared" ca="1" si="648"/>
        <v/>
      </c>
      <c r="AB1278" s="11" t="str">
        <f t="shared" ca="1" si="649"/>
        <v/>
      </c>
      <c r="AC1278" s="11" t="str">
        <f ca="1">IF(AA1278="","",IFERROR(VLOOKUP(VALUE(AA1278),'(辅)战斗时机表'!$A$4:$C$47,3,FALSE)&amp;IF(AB1278="","","("&amp;AB1278&amp;")"),"配置错误")&amp;IF(AD1278="",""," 或 "))</f>
        <v/>
      </c>
      <c r="AD1278" s="7" t="str">
        <f t="shared" ca="1" si="650"/>
        <v/>
      </c>
      <c r="AE1278" s="7">
        <v>5</v>
      </c>
      <c r="AF1278" s="7">
        <f t="shared" ca="1" si="651"/>
        <v>1</v>
      </c>
      <c r="AG1278" s="10" t="str">
        <f t="shared" ca="1" si="652"/>
        <v/>
      </c>
      <c r="AH1278" s="11" t="str">
        <f t="shared" ca="1" si="653"/>
        <v/>
      </c>
      <c r="AI1278" s="11" t="str">
        <f t="shared" ca="1" si="654"/>
        <v/>
      </c>
      <c r="AJ1278" s="11" t="str">
        <f ca="1">IF(AH1278="","",IFERROR(VLOOKUP(VALUE(AH1278),'(辅)战斗时机表'!$A$4:$C$47,3,FALSE)&amp;IF(AI1278="","","("&amp;AI1278&amp;")"),"配置错误")&amp;IF(AK1278="",""," 或 "))</f>
        <v/>
      </c>
    </row>
    <row r="1279" spans="1:36" x14ac:dyDescent="0.15">
      <c r="A1279" s="9" t="str">
        <f t="shared" ca="1" si="630"/>
        <v/>
      </c>
      <c r="B1279" s="7" t="str">
        <f ca="1">IF(OFFSET(Buff!R$6,ROW()-6,0)="","",OFFSET(Buff!R$6,ROW()-6,0))</f>
        <v/>
      </c>
      <c r="C1279" s="7">
        <v>1</v>
      </c>
      <c r="D1279" s="7">
        <f t="shared" ca="1" si="631"/>
        <v>1</v>
      </c>
      <c r="E1279" s="10" t="str">
        <f t="shared" ca="1" si="632"/>
        <v/>
      </c>
      <c r="F1279" s="11" t="str">
        <f t="shared" ca="1" si="633"/>
        <v/>
      </c>
      <c r="G1279" s="11" t="str">
        <f t="shared" ca="1" si="634"/>
        <v/>
      </c>
      <c r="H1279" s="11" t="str">
        <f ca="1">IF(F1279="","",IFERROR(VLOOKUP(VALUE(F1279),'(辅)战斗时机表'!$A$4:$C$47,3,FALSE)&amp;IF(G1279="","","("&amp;G1279&amp;")"),"配置错误")&amp;IF(I1279="",""," 或 "))</f>
        <v/>
      </c>
      <c r="I1279" s="7" t="str">
        <f t="shared" ca="1" si="635"/>
        <v/>
      </c>
      <c r="J1279" s="7">
        <v>2</v>
      </c>
      <c r="K1279" s="7">
        <f t="shared" ca="1" si="636"/>
        <v>1</v>
      </c>
      <c r="L1279" s="10" t="str">
        <f t="shared" ca="1" si="637"/>
        <v/>
      </c>
      <c r="M1279" s="11" t="str">
        <f t="shared" ca="1" si="638"/>
        <v/>
      </c>
      <c r="N1279" s="11" t="str">
        <f t="shared" ca="1" si="639"/>
        <v/>
      </c>
      <c r="O1279" s="11" t="str">
        <f ca="1">IF(M1279="","",IFERROR(VLOOKUP(VALUE(M1279),'(辅)战斗时机表'!$A$4:$C$47,3,FALSE)&amp;IF(N1279="","","("&amp;N1279&amp;")"),"配置错误")&amp;IF(P1279="",""," 或 "))</f>
        <v/>
      </c>
      <c r="P1279" s="7" t="str">
        <f t="shared" ca="1" si="640"/>
        <v/>
      </c>
      <c r="Q1279" s="7">
        <v>3</v>
      </c>
      <c r="R1279" s="7">
        <f t="shared" ca="1" si="641"/>
        <v>1</v>
      </c>
      <c r="S1279" s="10" t="str">
        <f t="shared" ca="1" si="642"/>
        <v/>
      </c>
      <c r="T1279" s="11" t="str">
        <f t="shared" ca="1" si="643"/>
        <v/>
      </c>
      <c r="U1279" s="11" t="str">
        <f t="shared" ca="1" si="644"/>
        <v/>
      </c>
      <c r="V1279" s="11" t="str">
        <f ca="1">IF(T1279="","",IFERROR(VLOOKUP(VALUE(T1279),'(辅)战斗时机表'!$A$4:$C$47,3,FALSE)&amp;IF(U1279="","","("&amp;U1279&amp;")"),"配置错误")&amp;IF(W1279="",""," 或 "))</f>
        <v/>
      </c>
      <c r="W1279" s="7" t="str">
        <f t="shared" ca="1" si="645"/>
        <v/>
      </c>
      <c r="X1279" s="7">
        <v>4</v>
      </c>
      <c r="Y1279" s="7">
        <f t="shared" ca="1" si="646"/>
        <v>1</v>
      </c>
      <c r="Z1279" s="10" t="str">
        <f t="shared" ca="1" si="647"/>
        <v/>
      </c>
      <c r="AA1279" s="11" t="str">
        <f t="shared" ca="1" si="648"/>
        <v/>
      </c>
      <c r="AB1279" s="11" t="str">
        <f t="shared" ca="1" si="649"/>
        <v/>
      </c>
      <c r="AC1279" s="11" t="str">
        <f ca="1">IF(AA1279="","",IFERROR(VLOOKUP(VALUE(AA1279),'(辅)战斗时机表'!$A$4:$C$47,3,FALSE)&amp;IF(AB1279="","","("&amp;AB1279&amp;")"),"配置错误")&amp;IF(AD1279="",""," 或 "))</f>
        <v/>
      </c>
      <c r="AD1279" s="7" t="str">
        <f t="shared" ca="1" si="650"/>
        <v/>
      </c>
      <c r="AE1279" s="7">
        <v>5</v>
      </c>
      <c r="AF1279" s="7">
        <f t="shared" ca="1" si="651"/>
        <v>1</v>
      </c>
      <c r="AG1279" s="10" t="str">
        <f t="shared" ca="1" si="652"/>
        <v/>
      </c>
      <c r="AH1279" s="11" t="str">
        <f t="shared" ca="1" si="653"/>
        <v/>
      </c>
      <c r="AI1279" s="11" t="str">
        <f t="shared" ca="1" si="654"/>
        <v/>
      </c>
      <c r="AJ1279" s="11" t="str">
        <f ca="1">IF(AH1279="","",IFERROR(VLOOKUP(VALUE(AH1279),'(辅)战斗时机表'!$A$4:$C$47,3,FALSE)&amp;IF(AI1279="","","("&amp;AI1279&amp;")"),"配置错误")&amp;IF(AK1279="",""," 或 "))</f>
        <v/>
      </c>
    </row>
    <row r="1280" spans="1:36" x14ac:dyDescent="0.15">
      <c r="A1280" s="9" t="str">
        <f t="shared" ca="1" si="630"/>
        <v/>
      </c>
      <c r="B1280" s="7" t="str">
        <f ca="1">IF(OFFSET(Buff!R$6,ROW()-6,0)="","",OFFSET(Buff!R$6,ROW()-6,0))</f>
        <v/>
      </c>
      <c r="C1280" s="7">
        <v>1</v>
      </c>
      <c r="D1280" s="7">
        <f t="shared" ca="1" si="631"/>
        <v>1</v>
      </c>
      <c r="E1280" s="10" t="str">
        <f t="shared" ca="1" si="632"/>
        <v/>
      </c>
      <c r="F1280" s="11" t="str">
        <f t="shared" ca="1" si="633"/>
        <v/>
      </c>
      <c r="G1280" s="11" t="str">
        <f t="shared" ca="1" si="634"/>
        <v/>
      </c>
      <c r="H1280" s="11" t="str">
        <f ca="1">IF(F1280="","",IFERROR(VLOOKUP(VALUE(F1280),'(辅)战斗时机表'!$A$4:$C$47,3,FALSE)&amp;IF(G1280="","","("&amp;G1280&amp;")"),"配置错误")&amp;IF(I1280="",""," 或 "))</f>
        <v/>
      </c>
      <c r="I1280" s="7" t="str">
        <f t="shared" ca="1" si="635"/>
        <v/>
      </c>
      <c r="J1280" s="7">
        <v>2</v>
      </c>
      <c r="K1280" s="7">
        <f t="shared" ca="1" si="636"/>
        <v>1</v>
      </c>
      <c r="L1280" s="10" t="str">
        <f t="shared" ca="1" si="637"/>
        <v/>
      </c>
      <c r="M1280" s="11" t="str">
        <f t="shared" ca="1" si="638"/>
        <v/>
      </c>
      <c r="N1280" s="11" t="str">
        <f t="shared" ca="1" si="639"/>
        <v/>
      </c>
      <c r="O1280" s="11" t="str">
        <f ca="1">IF(M1280="","",IFERROR(VLOOKUP(VALUE(M1280),'(辅)战斗时机表'!$A$4:$C$47,3,FALSE)&amp;IF(N1280="","","("&amp;N1280&amp;")"),"配置错误")&amp;IF(P1280="",""," 或 "))</f>
        <v/>
      </c>
      <c r="P1280" s="7" t="str">
        <f t="shared" ca="1" si="640"/>
        <v/>
      </c>
      <c r="Q1280" s="7">
        <v>3</v>
      </c>
      <c r="R1280" s="7">
        <f t="shared" ca="1" si="641"/>
        <v>1</v>
      </c>
      <c r="S1280" s="10" t="str">
        <f t="shared" ca="1" si="642"/>
        <v/>
      </c>
      <c r="T1280" s="11" t="str">
        <f t="shared" ca="1" si="643"/>
        <v/>
      </c>
      <c r="U1280" s="11" t="str">
        <f t="shared" ca="1" si="644"/>
        <v/>
      </c>
      <c r="V1280" s="11" t="str">
        <f ca="1">IF(T1280="","",IFERROR(VLOOKUP(VALUE(T1280),'(辅)战斗时机表'!$A$4:$C$47,3,FALSE)&amp;IF(U1280="","","("&amp;U1280&amp;")"),"配置错误")&amp;IF(W1280="",""," 或 "))</f>
        <v/>
      </c>
      <c r="W1280" s="7" t="str">
        <f t="shared" ca="1" si="645"/>
        <v/>
      </c>
      <c r="X1280" s="7">
        <v>4</v>
      </c>
      <c r="Y1280" s="7">
        <f t="shared" ca="1" si="646"/>
        <v>1</v>
      </c>
      <c r="Z1280" s="10" t="str">
        <f t="shared" ca="1" si="647"/>
        <v/>
      </c>
      <c r="AA1280" s="11" t="str">
        <f t="shared" ca="1" si="648"/>
        <v/>
      </c>
      <c r="AB1280" s="11" t="str">
        <f t="shared" ca="1" si="649"/>
        <v/>
      </c>
      <c r="AC1280" s="11" t="str">
        <f ca="1">IF(AA1280="","",IFERROR(VLOOKUP(VALUE(AA1280),'(辅)战斗时机表'!$A$4:$C$47,3,FALSE)&amp;IF(AB1280="","","("&amp;AB1280&amp;")"),"配置错误")&amp;IF(AD1280="",""," 或 "))</f>
        <v/>
      </c>
      <c r="AD1280" s="7" t="str">
        <f t="shared" ca="1" si="650"/>
        <v/>
      </c>
      <c r="AE1280" s="7">
        <v>5</v>
      </c>
      <c r="AF1280" s="7">
        <f t="shared" ca="1" si="651"/>
        <v>1</v>
      </c>
      <c r="AG1280" s="10" t="str">
        <f t="shared" ca="1" si="652"/>
        <v/>
      </c>
      <c r="AH1280" s="11" t="str">
        <f t="shared" ca="1" si="653"/>
        <v/>
      </c>
      <c r="AI1280" s="11" t="str">
        <f t="shared" ca="1" si="654"/>
        <v/>
      </c>
      <c r="AJ1280" s="11" t="str">
        <f ca="1">IF(AH1280="","",IFERROR(VLOOKUP(VALUE(AH1280),'(辅)战斗时机表'!$A$4:$C$47,3,FALSE)&amp;IF(AI1280="","","("&amp;AI1280&amp;")"),"配置错误")&amp;IF(AK1280="",""," 或 "))</f>
        <v/>
      </c>
    </row>
    <row r="1281" spans="1:36" x14ac:dyDescent="0.15">
      <c r="A1281" s="9" t="str">
        <f t="shared" ca="1" si="630"/>
        <v/>
      </c>
      <c r="B1281" s="7" t="str">
        <f ca="1">IF(OFFSET(Buff!R$6,ROW()-6,0)="","",OFFSET(Buff!R$6,ROW()-6,0))</f>
        <v/>
      </c>
      <c r="C1281" s="7">
        <v>1</v>
      </c>
      <c r="D1281" s="7">
        <f t="shared" ca="1" si="631"/>
        <v>1</v>
      </c>
      <c r="E1281" s="10" t="str">
        <f t="shared" ca="1" si="632"/>
        <v/>
      </c>
      <c r="F1281" s="11" t="str">
        <f t="shared" ca="1" si="633"/>
        <v/>
      </c>
      <c r="G1281" s="11" t="str">
        <f t="shared" ca="1" si="634"/>
        <v/>
      </c>
      <c r="H1281" s="11" t="str">
        <f ca="1">IF(F1281="","",IFERROR(VLOOKUP(VALUE(F1281),'(辅)战斗时机表'!$A$4:$C$47,3,FALSE)&amp;IF(G1281="","","("&amp;G1281&amp;")"),"配置错误")&amp;IF(I1281="",""," 或 "))</f>
        <v/>
      </c>
      <c r="I1281" s="7" t="str">
        <f t="shared" ca="1" si="635"/>
        <v/>
      </c>
      <c r="J1281" s="7">
        <v>2</v>
      </c>
      <c r="K1281" s="7">
        <f t="shared" ca="1" si="636"/>
        <v>1</v>
      </c>
      <c r="L1281" s="10" t="str">
        <f t="shared" ca="1" si="637"/>
        <v/>
      </c>
      <c r="M1281" s="11" t="str">
        <f t="shared" ca="1" si="638"/>
        <v/>
      </c>
      <c r="N1281" s="11" t="str">
        <f t="shared" ca="1" si="639"/>
        <v/>
      </c>
      <c r="O1281" s="11" t="str">
        <f ca="1">IF(M1281="","",IFERROR(VLOOKUP(VALUE(M1281),'(辅)战斗时机表'!$A$4:$C$47,3,FALSE)&amp;IF(N1281="","","("&amp;N1281&amp;")"),"配置错误")&amp;IF(P1281="",""," 或 "))</f>
        <v/>
      </c>
      <c r="P1281" s="7" t="str">
        <f t="shared" ca="1" si="640"/>
        <v/>
      </c>
      <c r="Q1281" s="7">
        <v>3</v>
      </c>
      <c r="R1281" s="7">
        <f t="shared" ca="1" si="641"/>
        <v>1</v>
      </c>
      <c r="S1281" s="10" t="str">
        <f t="shared" ca="1" si="642"/>
        <v/>
      </c>
      <c r="T1281" s="11" t="str">
        <f t="shared" ca="1" si="643"/>
        <v/>
      </c>
      <c r="U1281" s="11" t="str">
        <f t="shared" ca="1" si="644"/>
        <v/>
      </c>
      <c r="V1281" s="11" t="str">
        <f ca="1">IF(T1281="","",IFERROR(VLOOKUP(VALUE(T1281),'(辅)战斗时机表'!$A$4:$C$47,3,FALSE)&amp;IF(U1281="","","("&amp;U1281&amp;")"),"配置错误")&amp;IF(W1281="",""," 或 "))</f>
        <v/>
      </c>
      <c r="W1281" s="7" t="str">
        <f t="shared" ca="1" si="645"/>
        <v/>
      </c>
      <c r="X1281" s="7">
        <v>4</v>
      </c>
      <c r="Y1281" s="7">
        <f t="shared" ca="1" si="646"/>
        <v>1</v>
      </c>
      <c r="Z1281" s="10" t="str">
        <f t="shared" ca="1" si="647"/>
        <v/>
      </c>
      <c r="AA1281" s="11" t="str">
        <f t="shared" ca="1" si="648"/>
        <v/>
      </c>
      <c r="AB1281" s="11" t="str">
        <f t="shared" ca="1" si="649"/>
        <v/>
      </c>
      <c r="AC1281" s="11" t="str">
        <f ca="1">IF(AA1281="","",IFERROR(VLOOKUP(VALUE(AA1281),'(辅)战斗时机表'!$A$4:$C$47,3,FALSE)&amp;IF(AB1281="","","("&amp;AB1281&amp;")"),"配置错误")&amp;IF(AD1281="",""," 或 "))</f>
        <v/>
      </c>
      <c r="AD1281" s="7" t="str">
        <f t="shared" ca="1" si="650"/>
        <v/>
      </c>
      <c r="AE1281" s="7">
        <v>5</v>
      </c>
      <c r="AF1281" s="7">
        <f t="shared" ca="1" si="651"/>
        <v>1</v>
      </c>
      <c r="AG1281" s="10" t="str">
        <f t="shared" ca="1" si="652"/>
        <v/>
      </c>
      <c r="AH1281" s="11" t="str">
        <f t="shared" ca="1" si="653"/>
        <v/>
      </c>
      <c r="AI1281" s="11" t="str">
        <f t="shared" ca="1" si="654"/>
        <v/>
      </c>
      <c r="AJ1281" s="11" t="str">
        <f ca="1">IF(AH1281="","",IFERROR(VLOOKUP(VALUE(AH1281),'(辅)战斗时机表'!$A$4:$C$47,3,FALSE)&amp;IF(AI1281="","","("&amp;AI1281&amp;")"),"配置错误")&amp;IF(AK1281="",""," 或 "))</f>
        <v/>
      </c>
    </row>
    <row r="1282" spans="1:36" x14ac:dyDescent="0.15">
      <c r="A1282" s="9" t="str">
        <f t="shared" ca="1" si="630"/>
        <v/>
      </c>
      <c r="B1282" s="7" t="str">
        <f ca="1">IF(OFFSET(Buff!R$6,ROW()-6,0)="","",OFFSET(Buff!R$6,ROW()-6,0))</f>
        <v/>
      </c>
      <c r="C1282" s="7">
        <v>1</v>
      </c>
      <c r="D1282" s="7">
        <f t="shared" ca="1" si="631"/>
        <v>1</v>
      </c>
      <c r="E1282" s="10" t="str">
        <f t="shared" ca="1" si="632"/>
        <v/>
      </c>
      <c r="F1282" s="11" t="str">
        <f t="shared" ca="1" si="633"/>
        <v/>
      </c>
      <c r="G1282" s="11" t="str">
        <f t="shared" ca="1" si="634"/>
        <v/>
      </c>
      <c r="H1282" s="11" t="str">
        <f ca="1">IF(F1282="","",IFERROR(VLOOKUP(VALUE(F1282),'(辅)战斗时机表'!$A$4:$C$47,3,FALSE)&amp;IF(G1282="","","("&amp;G1282&amp;")"),"配置错误")&amp;IF(I1282="",""," 或 "))</f>
        <v/>
      </c>
      <c r="I1282" s="7" t="str">
        <f t="shared" ca="1" si="635"/>
        <v/>
      </c>
      <c r="J1282" s="7">
        <v>2</v>
      </c>
      <c r="K1282" s="7">
        <f t="shared" ca="1" si="636"/>
        <v>1</v>
      </c>
      <c r="L1282" s="10" t="str">
        <f t="shared" ca="1" si="637"/>
        <v/>
      </c>
      <c r="M1282" s="11" t="str">
        <f t="shared" ca="1" si="638"/>
        <v/>
      </c>
      <c r="N1282" s="11" t="str">
        <f t="shared" ca="1" si="639"/>
        <v/>
      </c>
      <c r="O1282" s="11" t="str">
        <f ca="1">IF(M1282="","",IFERROR(VLOOKUP(VALUE(M1282),'(辅)战斗时机表'!$A$4:$C$47,3,FALSE)&amp;IF(N1282="","","("&amp;N1282&amp;")"),"配置错误")&amp;IF(P1282="",""," 或 "))</f>
        <v/>
      </c>
      <c r="P1282" s="7" t="str">
        <f t="shared" ca="1" si="640"/>
        <v/>
      </c>
      <c r="Q1282" s="7">
        <v>3</v>
      </c>
      <c r="R1282" s="7">
        <f t="shared" ca="1" si="641"/>
        <v>1</v>
      </c>
      <c r="S1282" s="10" t="str">
        <f t="shared" ca="1" si="642"/>
        <v/>
      </c>
      <c r="T1282" s="11" t="str">
        <f t="shared" ca="1" si="643"/>
        <v/>
      </c>
      <c r="U1282" s="11" t="str">
        <f t="shared" ca="1" si="644"/>
        <v/>
      </c>
      <c r="V1282" s="11" t="str">
        <f ca="1">IF(T1282="","",IFERROR(VLOOKUP(VALUE(T1282),'(辅)战斗时机表'!$A$4:$C$47,3,FALSE)&amp;IF(U1282="","","("&amp;U1282&amp;")"),"配置错误")&amp;IF(W1282="",""," 或 "))</f>
        <v/>
      </c>
      <c r="W1282" s="7" t="str">
        <f t="shared" ca="1" si="645"/>
        <v/>
      </c>
      <c r="X1282" s="7">
        <v>4</v>
      </c>
      <c r="Y1282" s="7">
        <f t="shared" ca="1" si="646"/>
        <v>1</v>
      </c>
      <c r="Z1282" s="10" t="str">
        <f t="shared" ca="1" si="647"/>
        <v/>
      </c>
      <c r="AA1282" s="11" t="str">
        <f t="shared" ca="1" si="648"/>
        <v/>
      </c>
      <c r="AB1282" s="11" t="str">
        <f t="shared" ca="1" si="649"/>
        <v/>
      </c>
      <c r="AC1282" s="11" t="str">
        <f ca="1">IF(AA1282="","",IFERROR(VLOOKUP(VALUE(AA1282),'(辅)战斗时机表'!$A$4:$C$47,3,FALSE)&amp;IF(AB1282="","","("&amp;AB1282&amp;")"),"配置错误")&amp;IF(AD1282="",""," 或 "))</f>
        <v/>
      </c>
      <c r="AD1282" s="7" t="str">
        <f t="shared" ca="1" si="650"/>
        <v/>
      </c>
      <c r="AE1282" s="7">
        <v>5</v>
      </c>
      <c r="AF1282" s="7">
        <f t="shared" ca="1" si="651"/>
        <v>1</v>
      </c>
      <c r="AG1282" s="10" t="str">
        <f t="shared" ca="1" si="652"/>
        <v/>
      </c>
      <c r="AH1282" s="11" t="str">
        <f t="shared" ca="1" si="653"/>
        <v/>
      </c>
      <c r="AI1282" s="11" t="str">
        <f t="shared" ca="1" si="654"/>
        <v/>
      </c>
      <c r="AJ1282" s="11" t="str">
        <f ca="1">IF(AH1282="","",IFERROR(VLOOKUP(VALUE(AH1282),'(辅)战斗时机表'!$A$4:$C$47,3,FALSE)&amp;IF(AI1282="","","("&amp;AI1282&amp;")"),"配置错误")&amp;IF(AK1282="",""," 或 "))</f>
        <v/>
      </c>
    </row>
    <row r="1283" spans="1:36" x14ac:dyDescent="0.15">
      <c r="A1283" s="9" t="str">
        <f t="shared" ca="1" si="630"/>
        <v/>
      </c>
      <c r="B1283" s="7" t="str">
        <f ca="1">IF(OFFSET(Buff!R$6,ROW()-6,0)="","",OFFSET(Buff!R$6,ROW()-6,0))</f>
        <v/>
      </c>
      <c r="C1283" s="7">
        <v>1</v>
      </c>
      <c r="D1283" s="7">
        <f t="shared" ca="1" si="631"/>
        <v>1</v>
      </c>
      <c r="E1283" s="10" t="str">
        <f t="shared" ca="1" si="632"/>
        <v/>
      </c>
      <c r="F1283" s="11" t="str">
        <f t="shared" ca="1" si="633"/>
        <v/>
      </c>
      <c r="G1283" s="11" t="str">
        <f t="shared" ca="1" si="634"/>
        <v/>
      </c>
      <c r="H1283" s="11" t="str">
        <f ca="1">IF(F1283="","",IFERROR(VLOOKUP(VALUE(F1283),'(辅)战斗时机表'!$A$4:$C$47,3,FALSE)&amp;IF(G1283="","","("&amp;G1283&amp;")"),"配置错误")&amp;IF(I1283="",""," 或 "))</f>
        <v/>
      </c>
      <c r="I1283" s="7" t="str">
        <f t="shared" ca="1" si="635"/>
        <v/>
      </c>
      <c r="J1283" s="7">
        <v>2</v>
      </c>
      <c r="K1283" s="7">
        <f t="shared" ca="1" si="636"/>
        <v>1</v>
      </c>
      <c r="L1283" s="10" t="str">
        <f t="shared" ca="1" si="637"/>
        <v/>
      </c>
      <c r="M1283" s="11" t="str">
        <f t="shared" ca="1" si="638"/>
        <v/>
      </c>
      <c r="N1283" s="11" t="str">
        <f t="shared" ca="1" si="639"/>
        <v/>
      </c>
      <c r="O1283" s="11" t="str">
        <f ca="1">IF(M1283="","",IFERROR(VLOOKUP(VALUE(M1283),'(辅)战斗时机表'!$A$4:$C$47,3,FALSE)&amp;IF(N1283="","","("&amp;N1283&amp;")"),"配置错误")&amp;IF(P1283="",""," 或 "))</f>
        <v/>
      </c>
      <c r="P1283" s="7" t="str">
        <f t="shared" ca="1" si="640"/>
        <v/>
      </c>
      <c r="Q1283" s="7">
        <v>3</v>
      </c>
      <c r="R1283" s="7">
        <f t="shared" ca="1" si="641"/>
        <v>1</v>
      </c>
      <c r="S1283" s="10" t="str">
        <f t="shared" ca="1" si="642"/>
        <v/>
      </c>
      <c r="T1283" s="11" t="str">
        <f t="shared" ca="1" si="643"/>
        <v/>
      </c>
      <c r="U1283" s="11" t="str">
        <f t="shared" ca="1" si="644"/>
        <v/>
      </c>
      <c r="V1283" s="11" t="str">
        <f ca="1">IF(T1283="","",IFERROR(VLOOKUP(VALUE(T1283),'(辅)战斗时机表'!$A$4:$C$47,3,FALSE)&amp;IF(U1283="","","("&amp;U1283&amp;")"),"配置错误")&amp;IF(W1283="",""," 或 "))</f>
        <v/>
      </c>
      <c r="W1283" s="7" t="str">
        <f t="shared" ca="1" si="645"/>
        <v/>
      </c>
      <c r="X1283" s="7">
        <v>4</v>
      </c>
      <c r="Y1283" s="7">
        <f t="shared" ca="1" si="646"/>
        <v>1</v>
      </c>
      <c r="Z1283" s="10" t="str">
        <f t="shared" ca="1" si="647"/>
        <v/>
      </c>
      <c r="AA1283" s="11" t="str">
        <f t="shared" ca="1" si="648"/>
        <v/>
      </c>
      <c r="AB1283" s="11" t="str">
        <f t="shared" ca="1" si="649"/>
        <v/>
      </c>
      <c r="AC1283" s="11" t="str">
        <f ca="1">IF(AA1283="","",IFERROR(VLOOKUP(VALUE(AA1283),'(辅)战斗时机表'!$A$4:$C$47,3,FALSE)&amp;IF(AB1283="","","("&amp;AB1283&amp;")"),"配置错误")&amp;IF(AD1283="",""," 或 "))</f>
        <v/>
      </c>
      <c r="AD1283" s="7" t="str">
        <f t="shared" ca="1" si="650"/>
        <v/>
      </c>
      <c r="AE1283" s="7">
        <v>5</v>
      </c>
      <c r="AF1283" s="7">
        <f t="shared" ca="1" si="651"/>
        <v>1</v>
      </c>
      <c r="AG1283" s="10" t="str">
        <f t="shared" ca="1" si="652"/>
        <v/>
      </c>
      <c r="AH1283" s="11" t="str">
        <f t="shared" ca="1" si="653"/>
        <v/>
      </c>
      <c r="AI1283" s="11" t="str">
        <f t="shared" ca="1" si="654"/>
        <v/>
      </c>
      <c r="AJ1283" s="11" t="str">
        <f ca="1">IF(AH1283="","",IFERROR(VLOOKUP(VALUE(AH1283),'(辅)战斗时机表'!$A$4:$C$47,3,FALSE)&amp;IF(AI1283="","","("&amp;AI1283&amp;")"),"配置错误")&amp;IF(AK1283="",""," 或 "))</f>
        <v/>
      </c>
    </row>
    <row r="1284" spans="1:36" x14ac:dyDescent="0.15">
      <c r="A1284" s="9" t="str">
        <f t="shared" ca="1" si="630"/>
        <v/>
      </c>
      <c r="B1284" s="7" t="str">
        <f ca="1">IF(OFFSET(Buff!R$6,ROW()-6,0)="","",OFFSET(Buff!R$6,ROW()-6,0))</f>
        <v/>
      </c>
      <c r="C1284" s="7">
        <v>1</v>
      </c>
      <c r="D1284" s="7">
        <f t="shared" ca="1" si="631"/>
        <v>1</v>
      </c>
      <c r="E1284" s="10" t="str">
        <f t="shared" ca="1" si="632"/>
        <v/>
      </c>
      <c r="F1284" s="11" t="str">
        <f t="shared" ca="1" si="633"/>
        <v/>
      </c>
      <c r="G1284" s="11" t="str">
        <f t="shared" ca="1" si="634"/>
        <v/>
      </c>
      <c r="H1284" s="11" t="str">
        <f ca="1">IF(F1284="","",IFERROR(VLOOKUP(VALUE(F1284),'(辅)战斗时机表'!$A$4:$C$47,3,FALSE)&amp;IF(G1284="","","("&amp;G1284&amp;")"),"配置错误")&amp;IF(I1284="",""," 或 "))</f>
        <v/>
      </c>
      <c r="I1284" s="7" t="str">
        <f t="shared" ca="1" si="635"/>
        <v/>
      </c>
      <c r="J1284" s="7">
        <v>2</v>
      </c>
      <c r="K1284" s="7">
        <f t="shared" ca="1" si="636"/>
        <v>1</v>
      </c>
      <c r="L1284" s="10" t="str">
        <f t="shared" ca="1" si="637"/>
        <v/>
      </c>
      <c r="M1284" s="11" t="str">
        <f t="shared" ca="1" si="638"/>
        <v/>
      </c>
      <c r="N1284" s="11" t="str">
        <f t="shared" ca="1" si="639"/>
        <v/>
      </c>
      <c r="O1284" s="11" t="str">
        <f ca="1">IF(M1284="","",IFERROR(VLOOKUP(VALUE(M1284),'(辅)战斗时机表'!$A$4:$C$47,3,FALSE)&amp;IF(N1284="","","("&amp;N1284&amp;")"),"配置错误")&amp;IF(P1284="",""," 或 "))</f>
        <v/>
      </c>
      <c r="P1284" s="7" t="str">
        <f t="shared" ca="1" si="640"/>
        <v/>
      </c>
      <c r="Q1284" s="7">
        <v>3</v>
      </c>
      <c r="R1284" s="7">
        <f t="shared" ca="1" si="641"/>
        <v>1</v>
      </c>
      <c r="S1284" s="10" t="str">
        <f t="shared" ca="1" si="642"/>
        <v/>
      </c>
      <c r="T1284" s="11" t="str">
        <f t="shared" ca="1" si="643"/>
        <v/>
      </c>
      <c r="U1284" s="11" t="str">
        <f t="shared" ca="1" si="644"/>
        <v/>
      </c>
      <c r="V1284" s="11" t="str">
        <f ca="1">IF(T1284="","",IFERROR(VLOOKUP(VALUE(T1284),'(辅)战斗时机表'!$A$4:$C$47,3,FALSE)&amp;IF(U1284="","","("&amp;U1284&amp;")"),"配置错误")&amp;IF(W1284="",""," 或 "))</f>
        <v/>
      </c>
      <c r="W1284" s="7" t="str">
        <f t="shared" ca="1" si="645"/>
        <v/>
      </c>
      <c r="X1284" s="7">
        <v>4</v>
      </c>
      <c r="Y1284" s="7">
        <f t="shared" ca="1" si="646"/>
        <v>1</v>
      </c>
      <c r="Z1284" s="10" t="str">
        <f t="shared" ca="1" si="647"/>
        <v/>
      </c>
      <c r="AA1284" s="11" t="str">
        <f t="shared" ca="1" si="648"/>
        <v/>
      </c>
      <c r="AB1284" s="11" t="str">
        <f t="shared" ca="1" si="649"/>
        <v/>
      </c>
      <c r="AC1284" s="11" t="str">
        <f ca="1">IF(AA1284="","",IFERROR(VLOOKUP(VALUE(AA1284),'(辅)战斗时机表'!$A$4:$C$47,3,FALSE)&amp;IF(AB1284="","","("&amp;AB1284&amp;")"),"配置错误")&amp;IF(AD1284="",""," 或 "))</f>
        <v/>
      </c>
      <c r="AD1284" s="7" t="str">
        <f t="shared" ca="1" si="650"/>
        <v/>
      </c>
      <c r="AE1284" s="7">
        <v>5</v>
      </c>
      <c r="AF1284" s="7">
        <f t="shared" ca="1" si="651"/>
        <v>1</v>
      </c>
      <c r="AG1284" s="10" t="str">
        <f t="shared" ca="1" si="652"/>
        <v/>
      </c>
      <c r="AH1284" s="11" t="str">
        <f t="shared" ca="1" si="653"/>
        <v/>
      </c>
      <c r="AI1284" s="11" t="str">
        <f t="shared" ca="1" si="654"/>
        <v/>
      </c>
      <c r="AJ1284" s="11" t="str">
        <f ca="1">IF(AH1284="","",IFERROR(VLOOKUP(VALUE(AH1284),'(辅)战斗时机表'!$A$4:$C$47,3,FALSE)&amp;IF(AI1284="","","("&amp;AI1284&amp;")"),"配置错误")&amp;IF(AK1284="",""," 或 "))</f>
        <v/>
      </c>
    </row>
    <row r="1285" spans="1:36" x14ac:dyDescent="0.15">
      <c r="A1285" s="9" t="str">
        <f t="shared" ca="1" si="630"/>
        <v/>
      </c>
      <c r="B1285" s="7" t="str">
        <f ca="1">IF(OFFSET(Buff!R$6,ROW()-6,0)="","",OFFSET(Buff!R$6,ROW()-6,0))</f>
        <v/>
      </c>
      <c r="C1285" s="7">
        <v>1</v>
      </c>
      <c r="D1285" s="7">
        <f t="shared" ca="1" si="631"/>
        <v>1</v>
      </c>
      <c r="E1285" s="10" t="str">
        <f t="shared" ca="1" si="632"/>
        <v/>
      </c>
      <c r="F1285" s="11" t="str">
        <f t="shared" ca="1" si="633"/>
        <v/>
      </c>
      <c r="G1285" s="11" t="str">
        <f t="shared" ca="1" si="634"/>
        <v/>
      </c>
      <c r="H1285" s="11" t="str">
        <f ca="1">IF(F1285="","",IFERROR(VLOOKUP(VALUE(F1285),'(辅)战斗时机表'!$A$4:$C$47,3,FALSE)&amp;IF(G1285="","","("&amp;G1285&amp;")"),"配置错误")&amp;IF(I1285="",""," 或 "))</f>
        <v/>
      </c>
      <c r="I1285" s="7" t="str">
        <f t="shared" ca="1" si="635"/>
        <v/>
      </c>
      <c r="J1285" s="7">
        <v>2</v>
      </c>
      <c r="K1285" s="7">
        <f t="shared" ca="1" si="636"/>
        <v>1</v>
      </c>
      <c r="L1285" s="10" t="str">
        <f t="shared" ca="1" si="637"/>
        <v/>
      </c>
      <c r="M1285" s="11" t="str">
        <f t="shared" ca="1" si="638"/>
        <v/>
      </c>
      <c r="N1285" s="11" t="str">
        <f t="shared" ca="1" si="639"/>
        <v/>
      </c>
      <c r="O1285" s="11" t="str">
        <f ca="1">IF(M1285="","",IFERROR(VLOOKUP(VALUE(M1285),'(辅)战斗时机表'!$A$4:$C$47,3,FALSE)&amp;IF(N1285="","","("&amp;N1285&amp;")"),"配置错误")&amp;IF(P1285="",""," 或 "))</f>
        <v/>
      </c>
      <c r="P1285" s="7" t="str">
        <f t="shared" ca="1" si="640"/>
        <v/>
      </c>
      <c r="Q1285" s="7">
        <v>3</v>
      </c>
      <c r="R1285" s="7">
        <f t="shared" ca="1" si="641"/>
        <v>1</v>
      </c>
      <c r="S1285" s="10" t="str">
        <f t="shared" ca="1" si="642"/>
        <v/>
      </c>
      <c r="T1285" s="11" t="str">
        <f t="shared" ca="1" si="643"/>
        <v/>
      </c>
      <c r="U1285" s="11" t="str">
        <f t="shared" ca="1" si="644"/>
        <v/>
      </c>
      <c r="V1285" s="11" t="str">
        <f ca="1">IF(T1285="","",IFERROR(VLOOKUP(VALUE(T1285),'(辅)战斗时机表'!$A$4:$C$47,3,FALSE)&amp;IF(U1285="","","("&amp;U1285&amp;")"),"配置错误")&amp;IF(W1285="",""," 或 "))</f>
        <v/>
      </c>
      <c r="W1285" s="7" t="str">
        <f t="shared" ca="1" si="645"/>
        <v/>
      </c>
      <c r="X1285" s="7">
        <v>4</v>
      </c>
      <c r="Y1285" s="7">
        <f t="shared" ca="1" si="646"/>
        <v>1</v>
      </c>
      <c r="Z1285" s="10" t="str">
        <f t="shared" ca="1" si="647"/>
        <v/>
      </c>
      <c r="AA1285" s="11" t="str">
        <f t="shared" ca="1" si="648"/>
        <v/>
      </c>
      <c r="AB1285" s="11" t="str">
        <f t="shared" ca="1" si="649"/>
        <v/>
      </c>
      <c r="AC1285" s="11" t="str">
        <f ca="1">IF(AA1285="","",IFERROR(VLOOKUP(VALUE(AA1285),'(辅)战斗时机表'!$A$4:$C$47,3,FALSE)&amp;IF(AB1285="","","("&amp;AB1285&amp;")"),"配置错误")&amp;IF(AD1285="",""," 或 "))</f>
        <v/>
      </c>
      <c r="AD1285" s="7" t="str">
        <f t="shared" ca="1" si="650"/>
        <v/>
      </c>
      <c r="AE1285" s="7">
        <v>5</v>
      </c>
      <c r="AF1285" s="7">
        <f t="shared" ca="1" si="651"/>
        <v>1</v>
      </c>
      <c r="AG1285" s="10" t="str">
        <f t="shared" ca="1" si="652"/>
        <v/>
      </c>
      <c r="AH1285" s="11" t="str">
        <f t="shared" ca="1" si="653"/>
        <v/>
      </c>
      <c r="AI1285" s="11" t="str">
        <f t="shared" ca="1" si="654"/>
        <v/>
      </c>
      <c r="AJ1285" s="11" t="str">
        <f ca="1">IF(AH1285="","",IFERROR(VLOOKUP(VALUE(AH1285),'(辅)战斗时机表'!$A$4:$C$47,3,FALSE)&amp;IF(AI1285="","","("&amp;AI1285&amp;")"),"配置错误")&amp;IF(AK1285="",""," 或 "))</f>
        <v/>
      </c>
    </row>
    <row r="1286" spans="1:36" x14ac:dyDescent="0.15">
      <c r="A1286" s="9" t="str">
        <f t="shared" ca="1" si="630"/>
        <v/>
      </c>
      <c r="B1286" s="7" t="str">
        <f ca="1">IF(OFFSET(Buff!R$6,ROW()-6,0)="","",OFFSET(Buff!R$6,ROW()-6,0))</f>
        <v/>
      </c>
      <c r="C1286" s="7">
        <v>1</v>
      </c>
      <c r="D1286" s="7">
        <f t="shared" ca="1" si="631"/>
        <v>1</v>
      </c>
      <c r="E1286" s="10" t="str">
        <f t="shared" ca="1" si="632"/>
        <v/>
      </c>
      <c r="F1286" s="11" t="str">
        <f t="shared" ca="1" si="633"/>
        <v/>
      </c>
      <c r="G1286" s="11" t="str">
        <f t="shared" ca="1" si="634"/>
        <v/>
      </c>
      <c r="H1286" s="11" t="str">
        <f ca="1">IF(F1286="","",IFERROR(VLOOKUP(VALUE(F1286),'(辅)战斗时机表'!$A$4:$C$47,3,FALSE)&amp;IF(G1286="","","("&amp;G1286&amp;")"),"配置错误")&amp;IF(I1286="",""," 或 "))</f>
        <v/>
      </c>
      <c r="I1286" s="7" t="str">
        <f t="shared" ca="1" si="635"/>
        <v/>
      </c>
      <c r="J1286" s="7">
        <v>2</v>
      </c>
      <c r="K1286" s="7">
        <f t="shared" ca="1" si="636"/>
        <v>1</v>
      </c>
      <c r="L1286" s="10" t="str">
        <f t="shared" ca="1" si="637"/>
        <v/>
      </c>
      <c r="M1286" s="11" t="str">
        <f t="shared" ca="1" si="638"/>
        <v/>
      </c>
      <c r="N1286" s="11" t="str">
        <f t="shared" ca="1" si="639"/>
        <v/>
      </c>
      <c r="O1286" s="11" t="str">
        <f ca="1">IF(M1286="","",IFERROR(VLOOKUP(VALUE(M1286),'(辅)战斗时机表'!$A$4:$C$47,3,FALSE)&amp;IF(N1286="","","("&amp;N1286&amp;")"),"配置错误")&amp;IF(P1286="",""," 或 "))</f>
        <v/>
      </c>
      <c r="P1286" s="7" t="str">
        <f t="shared" ca="1" si="640"/>
        <v/>
      </c>
      <c r="Q1286" s="7">
        <v>3</v>
      </c>
      <c r="R1286" s="7">
        <f t="shared" ca="1" si="641"/>
        <v>1</v>
      </c>
      <c r="S1286" s="10" t="str">
        <f t="shared" ca="1" si="642"/>
        <v/>
      </c>
      <c r="T1286" s="11" t="str">
        <f t="shared" ca="1" si="643"/>
        <v/>
      </c>
      <c r="U1286" s="11" t="str">
        <f t="shared" ca="1" si="644"/>
        <v/>
      </c>
      <c r="V1286" s="11" t="str">
        <f ca="1">IF(T1286="","",IFERROR(VLOOKUP(VALUE(T1286),'(辅)战斗时机表'!$A$4:$C$47,3,FALSE)&amp;IF(U1286="","","("&amp;U1286&amp;")"),"配置错误")&amp;IF(W1286="",""," 或 "))</f>
        <v/>
      </c>
      <c r="W1286" s="7" t="str">
        <f t="shared" ca="1" si="645"/>
        <v/>
      </c>
      <c r="X1286" s="7">
        <v>4</v>
      </c>
      <c r="Y1286" s="7">
        <f t="shared" ca="1" si="646"/>
        <v>1</v>
      </c>
      <c r="Z1286" s="10" t="str">
        <f t="shared" ca="1" si="647"/>
        <v/>
      </c>
      <c r="AA1286" s="11" t="str">
        <f t="shared" ca="1" si="648"/>
        <v/>
      </c>
      <c r="AB1286" s="11" t="str">
        <f t="shared" ca="1" si="649"/>
        <v/>
      </c>
      <c r="AC1286" s="11" t="str">
        <f ca="1">IF(AA1286="","",IFERROR(VLOOKUP(VALUE(AA1286),'(辅)战斗时机表'!$A$4:$C$47,3,FALSE)&amp;IF(AB1286="","","("&amp;AB1286&amp;")"),"配置错误")&amp;IF(AD1286="",""," 或 "))</f>
        <v/>
      </c>
      <c r="AD1286" s="7" t="str">
        <f t="shared" ca="1" si="650"/>
        <v/>
      </c>
      <c r="AE1286" s="7">
        <v>5</v>
      </c>
      <c r="AF1286" s="7">
        <f t="shared" ca="1" si="651"/>
        <v>1</v>
      </c>
      <c r="AG1286" s="10" t="str">
        <f t="shared" ca="1" si="652"/>
        <v/>
      </c>
      <c r="AH1286" s="11" t="str">
        <f t="shared" ca="1" si="653"/>
        <v/>
      </c>
      <c r="AI1286" s="11" t="str">
        <f t="shared" ca="1" si="654"/>
        <v/>
      </c>
      <c r="AJ1286" s="11" t="str">
        <f ca="1">IF(AH1286="","",IFERROR(VLOOKUP(VALUE(AH1286),'(辅)战斗时机表'!$A$4:$C$47,3,FALSE)&amp;IF(AI1286="","","("&amp;AI1286&amp;")"),"配置错误")&amp;IF(AK1286="",""," 或 "))</f>
        <v/>
      </c>
    </row>
    <row r="1287" spans="1:36" x14ac:dyDescent="0.15">
      <c r="A1287" s="9" t="str">
        <f t="shared" ca="1" si="630"/>
        <v/>
      </c>
      <c r="B1287" s="7" t="str">
        <f ca="1">IF(OFFSET(Buff!R$6,ROW()-6,0)="","",OFFSET(Buff!R$6,ROW()-6,0))</f>
        <v/>
      </c>
      <c r="C1287" s="7">
        <v>1</v>
      </c>
      <c r="D1287" s="7">
        <f t="shared" ca="1" si="631"/>
        <v>1</v>
      </c>
      <c r="E1287" s="10" t="str">
        <f t="shared" ca="1" si="632"/>
        <v/>
      </c>
      <c r="F1287" s="11" t="str">
        <f t="shared" ca="1" si="633"/>
        <v/>
      </c>
      <c r="G1287" s="11" t="str">
        <f t="shared" ca="1" si="634"/>
        <v/>
      </c>
      <c r="H1287" s="11" t="str">
        <f ca="1">IF(F1287="","",IFERROR(VLOOKUP(VALUE(F1287),'(辅)战斗时机表'!$A$4:$C$47,3,FALSE)&amp;IF(G1287="","","("&amp;G1287&amp;")"),"配置错误")&amp;IF(I1287="",""," 或 "))</f>
        <v/>
      </c>
      <c r="I1287" s="7" t="str">
        <f t="shared" ca="1" si="635"/>
        <v/>
      </c>
      <c r="J1287" s="7">
        <v>2</v>
      </c>
      <c r="K1287" s="7">
        <f t="shared" ca="1" si="636"/>
        <v>1</v>
      </c>
      <c r="L1287" s="10" t="str">
        <f t="shared" ca="1" si="637"/>
        <v/>
      </c>
      <c r="M1287" s="11" t="str">
        <f t="shared" ca="1" si="638"/>
        <v/>
      </c>
      <c r="N1287" s="11" t="str">
        <f t="shared" ca="1" si="639"/>
        <v/>
      </c>
      <c r="O1287" s="11" t="str">
        <f ca="1">IF(M1287="","",IFERROR(VLOOKUP(VALUE(M1287),'(辅)战斗时机表'!$A$4:$C$47,3,FALSE)&amp;IF(N1287="","","("&amp;N1287&amp;")"),"配置错误")&amp;IF(P1287="",""," 或 "))</f>
        <v/>
      </c>
      <c r="P1287" s="7" t="str">
        <f t="shared" ca="1" si="640"/>
        <v/>
      </c>
      <c r="Q1287" s="7">
        <v>3</v>
      </c>
      <c r="R1287" s="7">
        <f t="shared" ca="1" si="641"/>
        <v>1</v>
      </c>
      <c r="S1287" s="10" t="str">
        <f t="shared" ca="1" si="642"/>
        <v/>
      </c>
      <c r="T1287" s="11" t="str">
        <f t="shared" ca="1" si="643"/>
        <v/>
      </c>
      <c r="U1287" s="11" t="str">
        <f t="shared" ca="1" si="644"/>
        <v/>
      </c>
      <c r="V1287" s="11" t="str">
        <f ca="1">IF(T1287="","",IFERROR(VLOOKUP(VALUE(T1287),'(辅)战斗时机表'!$A$4:$C$47,3,FALSE)&amp;IF(U1287="","","("&amp;U1287&amp;")"),"配置错误")&amp;IF(W1287="",""," 或 "))</f>
        <v/>
      </c>
      <c r="W1287" s="7" t="str">
        <f t="shared" ca="1" si="645"/>
        <v/>
      </c>
      <c r="X1287" s="7">
        <v>4</v>
      </c>
      <c r="Y1287" s="7">
        <f t="shared" ca="1" si="646"/>
        <v>1</v>
      </c>
      <c r="Z1287" s="10" t="str">
        <f t="shared" ca="1" si="647"/>
        <v/>
      </c>
      <c r="AA1287" s="11" t="str">
        <f t="shared" ca="1" si="648"/>
        <v/>
      </c>
      <c r="AB1287" s="11" t="str">
        <f t="shared" ca="1" si="649"/>
        <v/>
      </c>
      <c r="AC1287" s="11" t="str">
        <f ca="1">IF(AA1287="","",IFERROR(VLOOKUP(VALUE(AA1287),'(辅)战斗时机表'!$A$4:$C$47,3,FALSE)&amp;IF(AB1287="","","("&amp;AB1287&amp;")"),"配置错误")&amp;IF(AD1287="",""," 或 "))</f>
        <v/>
      </c>
      <c r="AD1287" s="7" t="str">
        <f t="shared" ca="1" si="650"/>
        <v/>
      </c>
      <c r="AE1287" s="7">
        <v>5</v>
      </c>
      <c r="AF1287" s="7">
        <f t="shared" ca="1" si="651"/>
        <v>1</v>
      </c>
      <c r="AG1287" s="10" t="str">
        <f t="shared" ca="1" si="652"/>
        <v/>
      </c>
      <c r="AH1287" s="11" t="str">
        <f t="shared" ca="1" si="653"/>
        <v/>
      </c>
      <c r="AI1287" s="11" t="str">
        <f t="shared" ca="1" si="654"/>
        <v/>
      </c>
      <c r="AJ1287" s="11" t="str">
        <f ca="1">IF(AH1287="","",IFERROR(VLOOKUP(VALUE(AH1287),'(辅)战斗时机表'!$A$4:$C$47,3,FALSE)&amp;IF(AI1287="","","("&amp;AI1287&amp;")"),"配置错误")&amp;IF(AK1287="",""," 或 "))</f>
        <v/>
      </c>
    </row>
    <row r="1288" spans="1:36" x14ac:dyDescent="0.15">
      <c r="A1288" s="9" t="str">
        <f t="shared" ca="1" si="630"/>
        <v/>
      </c>
      <c r="B1288" s="7" t="str">
        <f ca="1">IF(OFFSET(Buff!R$6,ROW()-6,0)="","",OFFSET(Buff!R$6,ROW()-6,0))</f>
        <v/>
      </c>
      <c r="C1288" s="7">
        <v>1</v>
      </c>
      <c r="D1288" s="7">
        <f t="shared" ca="1" si="631"/>
        <v>1</v>
      </c>
      <c r="E1288" s="10" t="str">
        <f t="shared" ca="1" si="632"/>
        <v/>
      </c>
      <c r="F1288" s="11" t="str">
        <f t="shared" ca="1" si="633"/>
        <v/>
      </c>
      <c r="G1288" s="11" t="str">
        <f t="shared" ca="1" si="634"/>
        <v/>
      </c>
      <c r="H1288" s="11" t="str">
        <f ca="1">IF(F1288="","",IFERROR(VLOOKUP(VALUE(F1288),'(辅)战斗时机表'!$A$4:$C$47,3,FALSE)&amp;IF(G1288="","","("&amp;G1288&amp;")"),"配置错误")&amp;IF(I1288="",""," 或 "))</f>
        <v/>
      </c>
      <c r="I1288" s="7" t="str">
        <f t="shared" ca="1" si="635"/>
        <v/>
      </c>
      <c r="J1288" s="7">
        <v>2</v>
      </c>
      <c r="K1288" s="7">
        <f t="shared" ca="1" si="636"/>
        <v>1</v>
      </c>
      <c r="L1288" s="10" t="str">
        <f t="shared" ca="1" si="637"/>
        <v/>
      </c>
      <c r="M1288" s="11" t="str">
        <f t="shared" ca="1" si="638"/>
        <v/>
      </c>
      <c r="N1288" s="11" t="str">
        <f t="shared" ca="1" si="639"/>
        <v/>
      </c>
      <c r="O1288" s="11" t="str">
        <f ca="1">IF(M1288="","",IFERROR(VLOOKUP(VALUE(M1288),'(辅)战斗时机表'!$A$4:$C$47,3,FALSE)&amp;IF(N1288="","","("&amp;N1288&amp;")"),"配置错误")&amp;IF(P1288="",""," 或 "))</f>
        <v/>
      </c>
      <c r="P1288" s="7" t="str">
        <f t="shared" ca="1" si="640"/>
        <v/>
      </c>
      <c r="Q1288" s="7">
        <v>3</v>
      </c>
      <c r="R1288" s="7">
        <f t="shared" ca="1" si="641"/>
        <v>1</v>
      </c>
      <c r="S1288" s="10" t="str">
        <f t="shared" ca="1" si="642"/>
        <v/>
      </c>
      <c r="T1288" s="11" t="str">
        <f t="shared" ca="1" si="643"/>
        <v/>
      </c>
      <c r="U1288" s="11" t="str">
        <f t="shared" ca="1" si="644"/>
        <v/>
      </c>
      <c r="V1288" s="11" t="str">
        <f ca="1">IF(T1288="","",IFERROR(VLOOKUP(VALUE(T1288),'(辅)战斗时机表'!$A$4:$C$47,3,FALSE)&amp;IF(U1288="","","("&amp;U1288&amp;")"),"配置错误")&amp;IF(W1288="",""," 或 "))</f>
        <v/>
      </c>
      <c r="W1288" s="7" t="str">
        <f t="shared" ca="1" si="645"/>
        <v/>
      </c>
      <c r="X1288" s="7">
        <v>4</v>
      </c>
      <c r="Y1288" s="7">
        <f t="shared" ca="1" si="646"/>
        <v>1</v>
      </c>
      <c r="Z1288" s="10" t="str">
        <f t="shared" ca="1" si="647"/>
        <v/>
      </c>
      <c r="AA1288" s="11" t="str">
        <f t="shared" ca="1" si="648"/>
        <v/>
      </c>
      <c r="AB1288" s="11" t="str">
        <f t="shared" ca="1" si="649"/>
        <v/>
      </c>
      <c r="AC1288" s="11" t="str">
        <f ca="1">IF(AA1288="","",IFERROR(VLOOKUP(VALUE(AA1288),'(辅)战斗时机表'!$A$4:$C$47,3,FALSE)&amp;IF(AB1288="","","("&amp;AB1288&amp;")"),"配置错误")&amp;IF(AD1288="",""," 或 "))</f>
        <v/>
      </c>
      <c r="AD1288" s="7" t="str">
        <f t="shared" ca="1" si="650"/>
        <v/>
      </c>
      <c r="AE1288" s="7">
        <v>5</v>
      </c>
      <c r="AF1288" s="7">
        <f t="shared" ca="1" si="651"/>
        <v>1</v>
      </c>
      <c r="AG1288" s="10" t="str">
        <f t="shared" ca="1" si="652"/>
        <v/>
      </c>
      <c r="AH1288" s="11" t="str">
        <f t="shared" ca="1" si="653"/>
        <v/>
      </c>
      <c r="AI1288" s="11" t="str">
        <f t="shared" ca="1" si="654"/>
        <v/>
      </c>
      <c r="AJ1288" s="11" t="str">
        <f ca="1">IF(AH1288="","",IFERROR(VLOOKUP(VALUE(AH1288),'(辅)战斗时机表'!$A$4:$C$47,3,FALSE)&amp;IF(AI1288="","","("&amp;AI1288&amp;")"),"配置错误")&amp;IF(AK1288="",""," 或 "))</f>
        <v/>
      </c>
    </row>
    <row r="1289" spans="1:36" x14ac:dyDescent="0.15">
      <c r="A1289" s="9" t="str">
        <f t="shared" ca="1" si="630"/>
        <v/>
      </c>
      <c r="B1289" s="7" t="str">
        <f ca="1">IF(OFFSET(Buff!R$6,ROW()-6,0)="","",OFFSET(Buff!R$6,ROW()-6,0))</f>
        <v/>
      </c>
      <c r="C1289" s="7">
        <v>1</v>
      </c>
      <c r="D1289" s="7">
        <f t="shared" ca="1" si="631"/>
        <v>1</v>
      </c>
      <c r="E1289" s="10" t="str">
        <f t="shared" ca="1" si="632"/>
        <v/>
      </c>
      <c r="F1289" s="11" t="str">
        <f t="shared" ca="1" si="633"/>
        <v/>
      </c>
      <c r="G1289" s="11" t="str">
        <f t="shared" ca="1" si="634"/>
        <v/>
      </c>
      <c r="H1289" s="11" t="str">
        <f ca="1">IF(F1289="","",IFERROR(VLOOKUP(VALUE(F1289),'(辅)战斗时机表'!$A$4:$C$47,3,FALSE)&amp;IF(G1289="","","("&amp;G1289&amp;")"),"配置错误")&amp;IF(I1289="",""," 或 "))</f>
        <v/>
      </c>
      <c r="I1289" s="7" t="str">
        <f t="shared" ca="1" si="635"/>
        <v/>
      </c>
      <c r="J1289" s="7">
        <v>2</v>
      </c>
      <c r="K1289" s="7">
        <f t="shared" ca="1" si="636"/>
        <v>1</v>
      </c>
      <c r="L1289" s="10" t="str">
        <f t="shared" ca="1" si="637"/>
        <v/>
      </c>
      <c r="M1289" s="11" t="str">
        <f t="shared" ca="1" si="638"/>
        <v/>
      </c>
      <c r="N1289" s="11" t="str">
        <f t="shared" ca="1" si="639"/>
        <v/>
      </c>
      <c r="O1289" s="11" t="str">
        <f ca="1">IF(M1289="","",IFERROR(VLOOKUP(VALUE(M1289),'(辅)战斗时机表'!$A$4:$C$47,3,FALSE)&amp;IF(N1289="","","("&amp;N1289&amp;")"),"配置错误")&amp;IF(P1289="",""," 或 "))</f>
        <v/>
      </c>
      <c r="P1289" s="7" t="str">
        <f t="shared" ca="1" si="640"/>
        <v/>
      </c>
      <c r="Q1289" s="7">
        <v>3</v>
      </c>
      <c r="R1289" s="7">
        <f t="shared" ca="1" si="641"/>
        <v>1</v>
      </c>
      <c r="S1289" s="10" t="str">
        <f t="shared" ca="1" si="642"/>
        <v/>
      </c>
      <c r="T1289" s="11" t="str">
        <f t="shared" ca="1" si="643"/>
        <v/>
      </c>
      <c r="U1289" s="11" t="str">
        <f t="shared" ca="1" si="644"/>
        <v/>
      </c>
      <c r="V1289" s="11" t="str">
        <f ca="1">IF(T1289="","",IFERROR(VLOOKUP(VALUE(T1289),'(辅)战斗时机表'!$A$4:$C$47,3,FALSE)&amp;IF(U1289="","","("&amp;U1289&amp;")"),"配置错误")&amp;IF(W1289="",""," 或 "))</f>
        <v/>
      </c>
      <c r="W1289" s="7" t="str">
        <f t="shared" ca="1" si="645"/>
        <v/>
      </c>
      <c r="X1289" s="7">
        <v>4</v>
      </c>
      <c r="Y1289" s="7">
        <f t="shared" ca="1" si="646"/>
        <v>1</v>
      </c>
      <c r="Z1289" s="10" t="str">
        <f t="shared" ca="1" si="647"/>
        <v/>
      </c>
      <c r="AA1289" s="11" t="str">
        <f t="shared" ca="1" si="648"/>
        <v/>
      </c>
      <c r="AB1289" s="11" t="str">
        <f t="shared" ca="1" si="649"/>
        <v/>
      </c>
      <c r="AC1289" s="11" t="str">
        <f ca="1">IF(AA1289="","",IFERROR(VLOOKUP(VALUE(AA1289),'(辅)战斗时机表'!$A$4:$C$47,3,FALSE)&amp;IF(AB1289="","","("&amp;AB1289&amp;")"),"配置错误")&amp;IF(AD1289="",""," 或 "))</f>
        <v/>
      </c>
      <c r="AD1289" s="7" t="str">
        <f t="shared" ca="1" si="650"/>
        <v/>
      </c>
      <c r="AE1289" s="7">
        <v>5</v>
      </c>
      <c r="AF1289" s="7">
        <f t="shared" ca="1" si="651"/>
        <v>1</v>
      </c>
      <c r="AG1289" s="10" t="str">
        <f t="shared" ca="1" si="652"/>
        <v/>
      </c>
      <c r="AH1289" s="11" t="str">
        <f t="shared" ca="1" si="653"/>
        <v/>
      </c>
      <c r="AI1289" s="11" t="str">
        <f t="shared" ca="1" si="654"/>
        <v/>
      </c>
      <c r="AJ1289" s="11" t="str">
        <f ca="1">IF(AH1289="","",IFERROR(VLOOKUP(VALUE(AH1289),'(辅)战斗时机表'!$A$4:$C$47,3,FALSE)&amp;IF(AI1289="","","("&amp;AI1289&amp;")"),"配置错误")&amp;IF(AK1289="",""," 或 "))</f>
        <v/>
      </c>
    </row>
    <row r="1290" spans="1:36" x14ac:dyDescent="0.15">
      <c r="A1290" s="9" t="str">
        <f t="shared" ca="1" si="630"/>
        <v/>
      </c>
      <c r="B1290" s="7" t="str">
        <f ca="1">IF(OFFSET(Buff!R$6,ROW()-6,0)="","",OFFSET(Buff!R$6,ROW()-6,0))</f>
        <v/>
      </c>
      <c r="C1290" s="7">
        <v>1</v>
      </c>
      <c r="D1290" s="7">
        <f t="shared" ca="1" si="631"/>
        <v>1</v>
      </c>
      <c r="E1290" s="10" t="str">
        <f t="shared" ca="1" si="632"/>
        <v/>
      </c>
      <c r="F1290" s="11" t="str">
        <f t="shared" ca="1" si="633"/>
        <v/>
      </c>
      <c r="G1290" s="11" t="str">
        <f t="shared" ca="1" si="634"/>
        <v/>
      </c>
      <c r="H1290" s="11" t="str">
        <f ca="1">IF(F1290="","",IFERROR(VLOOKUP(VALUE(F1290),'(辅)战斗时机表'!$A$4:$C$47,3,FALSE)&amp;IF(G1290="","","("&amp;G1290&amp;")"),"配置错误")&amp;IF(I1290="",""," 或 "))</f>
        <v/>
      </c>
      <c r="I1290" s="7" t="str">
        <f t="shared" ca="1" si="635"/>
        <v/>
      </c>
      <c r="J1290" s="7">
        <v>2</v>
      </c>
      <c r="K1290" s="7">
        <f t="shared" ca="1" si="636"/>
        <v>1</v>
      </c>
      <c r="L1290" s="10" t="str">
        <f t="shared" ca="1" si="637"/>
        <v/>
      </c>
      <c r="M1290" s="11" t="str">
        <f t="shared" ca="1" si="638"/>
        <v/>
      </c>
      <c r="N1290" s="11" t="str">
        <f t="shared" ca="1" si="639"/>
        <v/>
      </c>
      <c r="O1290" s="11" t="str">
        <f ca="1">IF(M1290="","",IFERROR(VLOOKUP(VALUE(M1290),'(辅)战斗时机表'!$A$4:$C$47,3,FALSE)&amp;IF(N1290="","","("&amp;N1290&amp;")"),"配置错误")&amp;IF(P1290="",""," 或 "))</f>
        <v/>
      </c>
      <c r="P1290" s="7" t="str">
        <f t="shared" ca="1" si="640"/>
        <v/>
      </c>
      <c r="Q1290" s="7">
        <v>3</v>
      </c>
      <c r="R1290" s="7">
        <f t="shared" ca="1" si="641"/>
        <v>1</v>
      </c>
      <c r="S1290" s="10" t="str">
        <f t="shared" ca="1" si="642"/>
        <v/>
      </c>
      <c r="T1290" s="11" t="str">
        <f t="shared" ca="1" si="643"/>
        <v/>
      </c>
      <c r="U1290" s="11" t="str">
        <f t="shared" ca="1" si="644"/>
        <v/>
      </c>
      <c r="V1290" s="11" t="str">
        <f ca="1">IF(T1290="","",IFERROR(VLOOKUP(VALUE(T1290),'(辅)战斗时机表'!$A$4:$C$47,3,FALSE)&amp;IF(U1290="","","("&amp;U1290&amp;")"),"配置错误")&amp;IF(W1290="",""," 或 "))</f>
        <v/>
      </c>
      <c r="W1290" s="7" t="str">
        <f t="shared" ca="1" si="645"/>
        <v/>
      </c>
      <c r="X1290" s="7">
        <v>4</v>
      </c>
      <c r="Y1290" s="7">
        <f t="shared" ca="1" si="646"/>
        <v>1</v>
      </c>
      <c r="Z1290" s="10" t="str">
        <f t="shared" ca="1" si="647"/>
        <v/>
      </c>
      <c r="AA1290" s="11" t="str">
        <f t="shared" ca="1" si="648"/>
        <v/>
      </c>
      <c r="AB1290" s="11" t="str">
        <f t="shared" ca="1" si="649"/>
        <v/>
      </c>
      <c r="AC1290" s="11" t="str">
        <f ca="1">IF(AA1290="","",IFERROR(VLOOKUP(VALUE(AA1290),'(辅)战斗时机表'!$A$4:$C$47,3,FALSE)&amp;IF(AB1290="","","("&amp;AB1290&amp;")"),"配置错误")&amp;IF(AD1290="",""," 或 "))</f>
        <v/>
      </c>
      <c r="AD1290" s="7" t="str">
        <f t="shared" ca="1" si="650"/>
        <v/>
      </c>
      <c r="AE1290" s="7">
        <v>5</v>
      </c>
      <c r="AF1290" s="7">
        <f t="shared" ca="1" si="651"/>
        <v>1</v>
      </c>
      <c r="AG1290" s="10" t="str">
        <f t="shared" ca="1" si="652"/>
        <v/>
      </c>
      <c r="AH1290" s="11" t="str">
        <f t="shared" ca="1" si="653"/>
        <v/>
      </c>
      <c r="AI1290" s="11" t="str">
        <f t="shared" ca="1" si="654"/>
        <v/>
      </c>
      <c r="AJ1290" s="11" t="str">
        <f ca="1">IF(AH1290="","",IFERROR(VLOOKUP(VALUE(AH1290),'(辅)战斗时机表'!$A$4:$C$47,3,FALSE)&amp;IF(AI1290="","","("&amp;AI1290&amp;")"),"配置错误")&amp;IF(AK1290="",""," 或 "))</f>
        <v/>
      </c>
    </row>
    <row r="1291" spans="1:36" x14ac:dyDescent="0.15">
      <c r="A1291" s="9" t="str">
        <f t="shared" ca="1" si="630"/>
        <v/>
      </c>
      <c r="B1291" s="7" t="str">
        <f ca="1">IF(OFFSET(Buff!R$6,ROW()-6,0)="","",OFFSET(Buff!R$6,ROW()-6,0))</f>
        <v/>
      </c>
      <c r="C1291" s="7">
        <v>1</v>
      </c>
      <c r="D1291" s="7">
        <f t="shared" ca="1" si="631"/>
        <v>1</v>
      </c>
      <c r="E1291" s="10" t="str">
        <f t="shared" ca="1" si="632"/>
        <v/>
      </c>
      <c r="F1291" s="11" t="str">
        <f t="shared" ca="1" si="633"/>
        <v/>
      </c>
      <c r="G1291" s="11" t="str">
        <f t="shared" ca="1" si="634"/>
        <v/>
      </c>
      <c r="H1291" s="11" t="str">
        <f ca="1">IF(F1291="","",IFERROR(VLOOKUP(VALUE(F1291),'(辅)战斗时机表'!$A$4:$C$47,3,FALSE)&amp;IF(G1291="","","("&amp;G1291&amp;")"),"配置错误")&amp;IF(I1291="",""," 或 "))</f>
        <v/>
      </c>
      <c r="I1291" s="7" t="str">
        <f t="shared" ca="1" si="635"/>
        <v/>
      </c>
      <c r="J1291" s="7">
        <v>2</v>
      </c>
      <c r="K1291" s="7">
        <f t="shared" ca="1" si="636"/>
        <v>1</v>
      </c>
      <c r="L1291" s="10" t="str">
        <f t="shared" ca="1" si="637"/>
        <v/>
      </c>
      <c r="M1291" s="11" t="str">
        <f t="shared" ca="1" si="638"/>
        <v/>
      </c>
      <c r="N1291" s="11" t="str">
        <f t="shared" ca="1" si="639"/>
        <v/>
      </c>
      <c r="O1291" s="11" t="str">
        <f ca="1">IF(M1291="","",IFERROR(VLOOKUP(VALUE(M1291),'(辅)战斗时机表'!$A$4:$C$47,3,FALSE)&amp;IF(N1291="","","("&amp;N1291&amp;")"),"配置错误")&amp;IF(P1291="",""," 或 "))</f>
        <v/>
      </c>
      <c r="P1291" s="7" t="str">
        <f t="shared" ca="1" si="640"/>
        <v/>
      </c>
      <c r="Q1291" s="7">
        <v>3</v>
      </c>
      <c r="R1291" s="7">
        <f t="shared" ca="1" si="641"/>
        <v>1</v>
      </c>
      <c r="S1291" s="10" t="str">
        <f t="shared" ca="1" si="642"/>
        <v/>
      </c>
      <c r="T1291" s="11" t="str">
        <f t="shared" ca="1" si="643"/>
        <v/>
      </c>
      <c r="U1291" s="11" t="str">
        <f t="shared" ca="1" si="644"/>
        <v/>
      </c>
      <c r="V1291" s="11" t="str">
        <f ca="1">IF(T1291="","",IFERROR(VLOOKUP(VALUE(T1291),'(辅)战斗时机表'!$A$4:$C$47,3,FALSE)&amp;IF(U1291="","","("&amp;U1291&amp;")"),"配置错误")&amp;IF(W1291="",""," 或 "))</f>
        <v/>
      </c>
      <c r="W1291" s="7" t="str">
        <f t="shared" ca="1" si="645"/>
        <v/>
      </c>
      <c r="X1291" s="7">
        <v>4</v>
      </c>
      <c r="Y1291" s="7">
        <f t="shared" ca="1" si="646"/>
        <v>1</v>
      </c>
      <c r="Z1291" s="10" t="str">
        <f t="shared" ca="1" si="647"/>
        <v/>
      </c>
      <c r="AA1291" s="11" t="str">
        <f t="shared" ca="1" si="648"/>
        <v/>
      </c>
      <c r="AB1291" s="11" t="str">
        <f t="shared" ca="1" si="649"/>
        <v/>
      </c>
      <c r="AC1291" s="11" t="str">
        <f ca="1">IF(AA1291="","",IFERROR(VLOOKUP(VALUE(AA1291),'(辅)战斗时机表'!$A$4:$C$47,3,FALSE)&amp;IF(AB1291="","","("&amp;AB1291&amp;")"),"配置错误")&amp;IF(AD1291="",""," 或 "))</f>
        <v/>
      </c>
      <c r="AD1291" s="7" t="str">
        <f t="shared" ca="1" si="650"/>
        <v/>
      </c>
      <c r="AE1291" s="7">
        <v>5</v>
      </c>
      <c r="AF1291" s="7">
        <f t="shared" ca="1" si="651"/>
        <v>1</v>
      </c>
      <c r="AG1291" s="10" t="str">
        <f t="shared" ca="1" si="652"/>
        <v/>
      </c>
      <c r="AH1291" s="11" t="str">
        <f t="shared" ca="1" si="653"/>
        <v/>
      </c>
      <c r="AI1291" s="11" t="str">
        <f t="shared" ca="1" si="654"/>
        <v/>
      </c>
      <c r="AJ1291" s="11" t="str">
        <f ca="1">IF(AH1291="","",IFERROR(VLOOKUP(VALUE(AH1291),'(辅)战斗时机表'!$A$4:$C$47,3,FALSE)&amp;IF(AI1291="","","("&amp;AI1291&amp;")"),"配置错误")&amp;IF(AK1291="",""," 或 "))</f>
        <v/>
      </c>
    </row>
    <row r="1292" spans="1:36" x14ac:dyDescent="0.15">
      <c r="A1292" s="9" t="str">
        <f t="shared" ca="1" si="630"/>
        <v/>
      </c>
      <c r="B1292" s="7" t="str">
        <f ca="1">IF(OFFSET(Buff!R$6,ROW()-6,0)="","",OFFSET(Buff!R$6,ROW()-6,0))</f>
        <v/>
      </c>
      <c r="C1292" s="7">
        <v>1</v>
      </c>
      <c r="D1292" s="7">
        <f t="shared" ca="1" si="631"/>
        <v>1</v>
      </c>
      <c r="E1292" s="10" t="str">
        <f t="shared" ca="1" si="632"/>
        <v/>
      </c>
      <c r="F1292" s="11" t="str">
        <f t="shared" ca="1" si="633"/>
        <v/>
      </c>
      <c r="G1292" s="11" t="str">
        <f t="shared" ca="1" si="634"/>
        <v/>
      </c>
      <c r="H1292" s="11" t="str">
        <f ca="1">IF(F1292="","",IFERROR(VLOOKUP(VALUE(F1292),'(辅)战斗时机表'!$A$4:$C$47,3,FALSE)&amp;IF(G1292="","","("&amp;G1292&amp;")"),"配置错误")&amp;IF(I1292="",""," 或 "))</f>
        <v/>
      </c>
      <c r="I1292" s="7" t="str">
        <f t="shared" ca="1" si="635"/>
        <v/>
      </c>
      <c r="J1292" s="7">
        <v>2</v>
      </c>
      <c r="K1292" s="7">
        <f t="shared" ca="1" si="636"/>
        <v>1</v>
      </c>
      <c r="L1292" s="10" t="str">
        <f t="shared" ca="1" si="637"/>
        <v/>
      </c>
      <c r="M1292" s="11" t="str">
        <f t="shared" ca="1" si="638"/>
        <v/>
      </c>
      <c r="N1292" s="11" t="str">
        <f t="shared" ca="1" si="639"/>
        <v/>
      </c>
      <c r="O1292" s="11" t="str">
        <f ca="1">IF(M1292="","",IFERROR(VLOOKUP(VALUE(M1292),'(辅)战斗时机表'!$A$4:$C$47,3,FALSE)&amp;IF(N1292="","","("&amp;N1292&amp;")"),"配置错误")&amp;IF(P1292="",""," 或 "))</f>
        <v/>
      </c>
      <c r="P1292" s="7" t="str">
        <f t="shared" ca="1" si="640"/>
        <v/>
      </c>
      <c r="Q1292" s="7">
        <v>3</v>
      </c>
      <c r="R1292" s="7">
        <f t="shared" ca="1" si="641"/>
        <v>1</v>
      </c>
      <c r="S1292" s="10" t="str">
        <f t="shared" ca="1" si="642"/>
        <v/>
      </c>
      <c r="T1292" s="11" t="str">
        <f t="shared" ca="1" si="643"/>
        <v/>
      </c>
      <c r="U1292" s="11" t="str">
        <f t="shared" ca="1" si="644"/>
        <v/>
      </c>
      <c r="V1292" s="11" t="str">
        <f ca="1">IF(T1292="","",IFERROR(VLOOKUP(VALUE(T1292),'(辅)战斗时机表'!$A$4:$C$47,3,FALSE)&amp;IF(U1292="","","("&amp;U1292&amp;")"),"配置错误")&amp;IF(W1292="",""," 或 "))</f>
        <v/>
      </c>
      <c r="W1292" s="7" t="str">
        <f t="shared" ca="1" si="645"/>
        <v/>
      </c>
      <c r="X1292" s="7">
        <v>4</v>
      </c>
      <c r="Y1292" s="7">
        <f t="shared" ca="1" si="646"/>
        <v>1</v>
      </c>
      <c r="Z1292" s="10" t="str">
        <f t="shared" ca="1" si="647"/>
        <v/>
      </c>
      <c r="AA1292" s="11" t="str">
        <f t="shared" ca="1" si="648"/>
        <v/>
      </c>
      <c r="AB1292" s="11" t="str">
        <f t="shared" ca="1" si="649"/>
        <v/>
      </c>
      <c r="AC1292" s="11" t="str">
        <f ca="1">IF(AA1292="","",IFERROR(VLOOKUP(VALUE(AA1292),'(辅)战斗时机表'!$A$4:$C$47,3,FALSE)&amp;IF(AB1292="","","("&amp;AB1292&amp;")"),"配置错误")&amp;IF(AD1292="",""," 或 "))</f>
        <v/>
      </c>
      <c r="AD1292" s="7" t="str">
        <f t="shared" ca="1" si="650"/>
        <v/>
      </c>
      <c r="AE1292" s="7">
        <v>5</v>
      </c>
      <c r="AF1292" s="7">
        <f t="shared" ca="1" si="651"/>
        <v>1</v>
      </c>
      <c r="AG1292" s="10" t="str">
        <f t="shared" ca="1" si="652"/>
        <v/>
      </c>
      <c r="AH1292" s="11" t="str">
        <f t="shared" ca="1" si="653"/>
        <v/>
      </c>
      <c r="AI1292" s="11" t="str">
        <f t="shared" ca="1" si="654"/>
        <v/>
      </c>
      <c r="AJ1292" s="11" t="str">
        <f ca="1">IF(AH1292="","",IFERROR(VLOOKUP(VALUE(AH1292),'(辅)战斗时机表'!$A$4:$C$47,3,FALSE)&amp;IF(AI1292="","","("&amp;AI1292&amp;")"),"配置错误")&amp;IF(AK1292="",""," 或 "))</f>
        <v/>
      </c>
    </row>
    <row r="1293" spans="1:36" x14ac:dyDescent="0.15">
      <c r="A1293" s="9" t="str">
        <f t="shared" ca="1" si="630"/>
        <v/>
      </c>
      <c r="B1293" s="7" t="str">
        <f ca="1">IF(OFFSET(Buff!R$6,ROW()-6,0)="","",OFFSET(Buff!R$6,ROW()-6,0))</f>
        <v/>
      </c>
      <c r="C1293" s="7">
        <v>1</v>
      </c>
      <c r="D1293" s="7">
        <f t="shared" ca="1" si="631"/>
        <v>1</v>
      </c>
      <c r="E1293" s="10" t="str">
        <f t="shared" ca="1" si="632"/>
        <v/>
      </c>
      <c r="F1293" s="11" t="str">
        <f t="shared" ca="1" si="633"/>
        <v/>
      </c>
      <c r="G1293" s="11" t="str">
        <f t="shared" ca="1" si="634"/>
        <v/>
      </c>
      <c r="H1293" s="11" t="str">
        <f ca="1">IF(F1293="","",IFERROR(VLOOKUP(VALUE(F1293),'(辅)战斗时机表'!$A$4:$C$47,3,FALSE)&amp;IF(G1293="","","("&amp;G1293&amp;")"),"配置错误")&amp;IF(I1293="",""," 或 "))</f>
        <v/>
      </c>
      <c r="I1293" s="7" t="str">
        <f t="shared" ca="1" si="635"/>
        <v/>
      </c>
      <c r="J1293" s="7">
        <v>2</v>
      </c>
      <c r="K1293" s="7">
        <f t="shared" ca="1" si="636"/>
        <v>1</v>
      </c>
      <c r="L1293" s="10" t="str">
        <f t="shared" ca="1" si="637"/>
        <v/>
      </c>
      <c r="M1293" s="11" t="str">
        <f t="shared" ca="1" si="638"/>
        <v/>
      </c>
      <c r="N1293" s="11" t="str">
        <f t="shared" ca="1" si="639"/>
        <v/>
      </c>
      <c r="O1293" s="11" t="str">
        <f ca="1">IF(M1293="","",IFERROR(VLOOKUP(VALUE(M1293),'(辅)战斗时机表'!$A$4:$C$47,3,FALSE)&amp;IF(N1293="","","("&amp;N1293&amp;")"),"配置错误")&amp;IF(P1293="",""," 或 "))</f>
        <v/>
      </c>
      <c r="P1293" s="7" t="str">
        <f t="shared" ca="1" si="640"/>
        <v/>
      </c>
      <c r="Q1293" s="7">
        <v>3</v>
      </c>
      <c r="R1293" s="7">
        <f t="shared" ca="1" si="641"/>
        <v>1</v>
      </c>
      <c r="S1293" s="10" t="str">
        <f t="shared" ca="1" si="642"/>
        <v/>
      </c>
      <c r="T1293" s="11" t="str">
        <f t="shared" ca="1" si="643"/>
        <v/>
      </c>
      <c r="U1293" s="11" t="str">
        <f t="shared" ca="1" si="644"/>
        <v/>
      </c>
      <c r="V1293" s="11" t="str">
        <f ca="1">IF(T1293="","",IFERROR(VLOOKUP(VALUE(T1293),'(辅)战斗时机表'!$A$4:$C$47,3,FALSE)&amp;IF(U1293="","","("&amp;U1293&amp;")"),"配置错误")&amp;IF(W1293="",""," 或 "))</f>
        <v/>
      </c>
      <c r="W1293" s="7" t="str">
        <f t="shared" ca="1" si="645"/>
        <v/>
      </c>
      <c r="X1293" s="7">
        <v>4</v>
      </c>
      <c r="Y1293" s="7">
        <f t="shared" ca="1" si="646"/>
        <v>1</v>
      </c>
      <c r="Z1293" s="10" t="str">
        <f t="shared" ca="1" si="647"/>
        <v/>
      </c>
      <c r="AA1293" s="11" t="str">
        <f t="shared" ca="1" si="648"/>
        <v/>
      </c>
      <c r="AB1293" s="11" t="str">
        <f t="shared" ca="1" si="649"/>
        <v/>
      </c>
      <c r="AC1293" s="11" t="str">
        <f ca="1">IF(AA1293="","",IFERROR(VLOOKUP(VALUE(AA1293),'(辅)战斗时机表'!$A$4:$C$47,3,FALSE)&amp;IF(AB1293="","","("&amp;AB1293&amp;")"),"配置错误")&amp;IF(AD1293="",""," 或 "))</f>
        <v/>
      </c>
      <c r="AD1293" s="7" t="str">
        <f t="shared" ca="1" si="650"/>
        <v/>
      </c>
      <c r="AE1293" s="7">
        <v>5</v>
      </c>
      <c r="AF1293" s="7">
        <f t="shared" ca="1" si="651"/>
        <v>1</v>
      </c>
      <c r="AG1293" s="10" t="str">
        <f t="shared" ca="1" si="652"/>
        <v/>
      </c>
      <c r="AH1293" s="11" t="str">
        <f t="shared" ca="1" si="653"/>
        <v/>
      </c>
      <c r="AI1293" s="11" t="str">
        <f t="shared" ca="1" si="654"/>
        <v/>
      </c>
      <c r="AJ1293" s="11" t="str">
        <f ca="1">IF(AH1293="","",IFERROR(VLOOKUP(VALUE(AH1293),'(辅)战斗时机表'!$A$4:$C$47,3,FALSE)&amp;IF(AI1293="","","("&amp;AI1293&amp;")"),"配置错误")&amp;IF(AK1293="",""," 或 "))</f>
        <v/>
      </c>
    </row>
    <row r="1294" spans="1:36" x14ac:dyDescent="0.15">
      <c r="A1294" s="9" t="str">
        <f t="shared" ca="1" si="630"/>
        <v/>
      </c>
      <c r="B1294" s="7" t="str">
        <f ca="1">IF(OFFSET(Buff!R$6,ROW()-6,0)="","",OFFSET(Buff!R$6,ROW()-6,0))</f>
        <v/>
      </c>
      <c r="C1294" s="7">
        <v>1</v>
      </c>
      <c r="D1294" s="7">
        <f t="shared" ca="1" si="631"/>
        <v>1</v>
      </c>
      <c r="E1294" s="10" t="str">
        <f t="shared" ca="1" si="632"/>
        <v/>
      </c>
      <c r="F1294" s="11" t="str">
        <f t="shared" ca="1" si="633"/>
        <v/>
      </c>
      <c r="G1294" s="11" t="str">
        <f t="shared" ca="1" si="634"/>
        <v/>
      </c>
      <c r="H1294" s="11" t="str">
        <f ca="1">IF(F1294="","",IFERROR(VLOOKUP(VALUE(F1294),'(辅)战斗时机表'!$A$4:$C$47,3,FALSE)&amp;IF(G1294="","","("&amp;G1294&amp;")"),"配置错误")&amp;IF(I1294="",""," 或 "))</f>
        <v/>
      </c>
      <c r="I1294" s="7" t="str">
        <f t="shared" ca="1" si="635"/>
        <v/>
      </c>
      <c r="J1294" s="7">
        <v>2</v>
      </c>
      <c r="K1294" s="7">
        <f t="shared" ca="1" si="636"/>
        <v>1</v>
      </c>
      <c r="L1294" s="10" t="str">
        <f t="shared" ca="1" si="637"/>
        <v/>
      </c>
      <c r="M1294" s="11" t="str">
        <f t="shared" ca="1" si="638"/>
        <v/>
      </c>
      <c r="N1294" s="11" t="str">
        <f t="shared" ca="1" si="639"/>
        <v/>
      </c>
      <c r="O1294" s="11" t="str">
        <f ca="1">IF(M1294="","",IFERROR(VLOOKUP(VALUE(M1294),'(辅)战斗时机表'!$A$4:$C$47,3,FALSE)&amp;IF(N1294="","","("&amp;N1294&amp;")"),"配置错误")&amp;IF(P1294="",""," 或 "))</f>
        <v/>
      </c>
      <c r="P1294" s="7" t="str">
        <f t="shared" ca="1" si="640"/>
        <v/>
      </c>
      <c r="Q1294" s="7">
        <v>3</v>
      </c>
      <c r="R1294" s="7">
        <f t="shared" ca="1" si="641"/>
        <v>1</v>
      </c>
      <c r="S1294" s="10" t="str">
        <f t="shared" ca="1" si="642"/>
        <v/>
      </c>
      <c r="T1294" s="11" t="str">
        <f t="shared" ca="1" si="643"/>
        <v/>
      </c>
      <c r="U1294" s="11" t="str">
        <f t="shared" ca="1" si="644"/>
        <v/>
      </c>
      <c r="V1294" s="11" t="str">
        <f ca="1">IF(T1294="","",IFERROR(VLOOKUP(VALUE(T1294),'(辅)战斗时机表'!$A$4:$C$47,3,FALSE)&amp;IF(U1294="","","("&amp;U1294&amp;")"),"配置错误")&amp;IF(W1294="",""," 或 "))</f>
        <v/>
      </c>
      <c r="W1294" s="7" t="str">
        <f t="shared" ca="1" si="645"/>
        <v/>
      </c>
      <c r="X1294" s="7">
        <v>4</v>
      </c>
      <c r="Y1294" s="7">
        <f t="shared" ca="1" si="646"/>
        <v>1</v>
      </c>
      <c r="Z1294" s="10" t="str">
        <f t="shared" ca="1" si="647"/>
        <v/>
      </c>
      <c r="AA1294" s="11" t="str">
        <f t="shared" ca="1" si="648"/>
        <v/>
      </c>
      <c r="AB1294" s="11" t="str">
        <f t="shared" ca="1" si="649"/>
        <v/>
      </c>
      <c r="AC1294" s="11" t="str">
        <f ca="1">IF(AA1294="","",IFERROR(VLOOKUP(VALUE(AA1294),'(辅)战斗时机表'!$A$4:$C$47,3,FALSE)&amp;IF(AB1294="","","("&amp;AB1294&amp;")"),"配置错误")&amp;IF(AD1294="",""," 或 "))</f>
        <v/>
      </c>
      <c r="AD1294" s="7" t="str">
        <f t="shared" ca="1" si="650"/>
        <v/>
      </c>
      <c r="AE1294" s="7">
        <v>5</v>
      </c>
      <c r="AF1294" s="7">
        <f t="shared" ca="1" si="651"/>
        <v>1</v>
      </c>
      <c r="AG1294" s="10" t="str">
        <f t="shared" ca="1" si="652"/>
        <v/>
      </c>
      <c r="AH1294" s="11" t="str">
        <f t="shared" ca="1" si="653"/>
        <v/>
      </c>
      <c r="AI1294" s="11" t="str">
        <f t="shared" ca="1" si="654"/>
        <v/>
      </c>
      <c r="AJ1294" s="11" t="str">
        <f ca="1">IF(AH1294="","",IFERROR(VLOOKUP(VALUE(AH1294),'(辅)战斗时机表'!$A$4:$C$47,3,FALSE)&amp;IF(AI1294="","","("&amp;AI1294&amp;")"),"配置错误")&amp;IF(AK1294="",""," 或 "))</f>
        <v/>
      </c>
    </row>
    <row r="1295" spans="1:36" x14ac:dyDescent="0.15">
      <c r="A1295" s="9" t="str">
        <f t="shared" ca="1" si="630"/>
        <v/>
      </c>
      <c r="B1295" s="7" t="str">
        <f ca="1">IF(OFFSET(Buff!R$6,ROW()-6,0)="","",OFFSET(Buff!R$6,ROW()-6,0))</f>
        <v/>
      </c>
      <c r="C1295" s="7">
        <v>1</v>
      </c>
      <c r="D1295" s="7">
        <f t="shared" ca="1" si="631"/>
        <v>1</v>
      </c>
      <c r="E1295" s="10" t="str">
        <f t="shared" ca="1" si="632"/>
        <v/>
      </c>
      <c r="F1295" s="11" t="str">
        <f t="shared" ca="1" si="633"/>
        <v/>
      </c>
      <c r="G1295" s="11" t="str">
        <f t="shared" ca="1" si="634"/>
        <v/>
      </c>
      <c r="H1295" s="11" t="str">
        <f ca="1">IF(F1295="","",IFERROR(VLOOKUP(VALUE(F1295),'(辅)战斗时机表'!$A$4:$C$47,3,FALSE)&amp;IF(G1295="","","("&amp;G1295&amp;")"),"配置错误")&amp;IF(I1295="",""," 或 "))</f>
        <v/>
      </c>
      <c r="I1295" s="7" t="str">
        <f t="shared" ca="1" si="635"/>
        <v/>
      </c>
      <c r="J1295" s="7">
        <v>2</v>
      </c>
      <c r="K1295" s="7">
        <f t="shared" ca="1" si="636"/>
        <v>1</v>
      </c>
      <c r="L1295" s="10" t="str">
        <f t="shared" ca="1" si="637"/>
        <v/>
      </c>
      <c r="M1295" s="11" t="str">
        <f t="shared" ca="1" si="638"/>
        <v/>
      </c>
      <c r="N1295" s="11" t="str">
        <f t="shared" ca="1" si="639"/>
        <v/>
      </c>
      <c r="O1295" s="11" t="str">
        <f ca="1">IF(M1295="","",IFERROR(VLOOKUP(VALUE(M1295),'(辅)战斗时机表'!$A$4:$C$47,3,FALSE)&amp;IF(N1295="","","("&amp;N1295&amp;")"),"配置错误")&amp;IF(P1295="",""," 或 "))</f>
        <v/>
      </c>
      <c r="P1295" s="7" t="str">
        <f t="shared" ca="1" si="640"/>
        <v/>
      </c>
      <c r="Q1295" s="7">
        <v>3</v>
      </c>
      <c r="R1295" s="7">
        <f t="shared" ca="1" si="641"/>
        <v>1</v>
      </c>
      <c r="S1295" s="10" t="str">
        <f t="shared" ca="1" si="642"/>
        <v/>
      </c>
      <c r="T1295" s="11" t="str">
        <f t="shared" ca="1" si="643"/>
        <v/>
      </c>
      <c r="U1295" s="11" t="str">
        <f t="shared" ca="1" si="644"/>
        <v/>
      </c>
      <c r="V1295" s="11" t="str">
        <f ca="1">IF(T1295="","",IFERROR(VLOOKUP(VALUE(T1295),'(辅)战斗时机表'!$A$4:$C$47,3,FALSE)&amp;IF(U1295="","","("&amp;U1295&amp;")"),"配置错误")&amp;IF(W1295="",""," 或 "))</f>
        <v/>
      </c>
      <c r="W1295" s="7" t="str">
        <f t="shared" ca="1" si="645"/>
        <v/>
      </c>
      <c r="X1295" s="7">
        <v>4</v>
      </c>
      <c r="Y1295" s="7">
        <f t="shared" ca="1" si="646"/>
        <v>1</v>
      </c>
      <c r="Z1295" s="10" t="str">
        <f t="shared" ca="1" si="647"/>
        <v/>
      </c>
      <c r="AA1295" s="11" t="str">
        <f t="shared" ca="1" si="648"/>
        <v/>
      </c>
      <c r="AB1295" s="11" t="str">
        <f t="shared" ca="1" si="649"/>
        <v/>
      </c>
      <c r="AC1295" s="11" t="str">
        <f ca="1">IF(AA1295="","",IFERROR(VLOOKUP(VALUE(AA1295),'(辅)战斗时机表'!$A$4:$C$47,3,FALSE)&amp;IF(AB1295="","","("&amp;AB1295&amp;")"),"配置错误")&amp;IF(AD1295="",""," 或 "))</f>
        <v/>
      </c>
      <c r="AD1295" s="7" t="str">
        <f t="shared" ca="1" si="650"/>
        <v/>
      </c>
      <c r="AE1295" s="7">
        <v>5</v>
      </c>
      <c r="AF1295" s="7">
        <f t="shared" ca="1" si="651"/>
        <v>1</v>
      </c>
      <c r="AG1295" s="10" t="str">
        <f t="shared" ca="1" si="652"/>
        <v/>
      </c>
      <c r="AH1295" s="11" t="str">
        <f t="shared" ca="1" si="653"/>
        <v/>
      </c>
      <c r="AI1295" s="11" t="str">
        <f t="shared" ca="1" si="654"/>
        <v/>
      </c>
      <c r="AJ1295" s="11" t="str">
        <f ca="1">IF(AH1295="","",IFERROR(VLOOKUP(VALUE(AH1295),'(辅)战斗时机表'!$A$4:$C$47,3,FALSE)&amp;IF(AI1295="","","("&amp;AI1295&amp;")"),"配置错误")&amp;IF(AK1295="",""," 或 "))</f>
        <v/>
      </c>
    </row>
    <row r="1296" spans="1:36" x14ac:dyDescent="0.15">
      <c r="A1296" s="9" t="str">
        <f t="shared" ca="1" si="630"/>
        <v/>
      </c>
      <c r="B1296" s="7" t="str">
        <f ca="1">IF(OFFSET(Buff!R$6,ROW()-6,0)="","",OFFSET(Buff!R$6,ROW()-6,0))</f>
        <v/>
      </c>
      <c r="C1296" s="7">
        <v>1</v>
      </c>
      <c r="D1296" s="7">
        <f t="shared" ca="1" si="631"/>
        <v>1</v>
      </c>
      <c r="E1296" s="10" t="str">
        <f t="shared" ca="1" si="632"/>
        <v/>
      </c>
      <c r="F1296" s="11" t="str">
        <f t="shared" ca="1" si="633"/>
        <v/>
      </c>
      <c r="G1296" s="11" t="str">
        <f t="shared" ca="1" si="634"/>
        <v/>
      </c>
      <c r="H1296" s="11" t="str">
        <f ca="1">IF(F1296="","",IFERROR(VLOOKUP(VALUE(F1296),'(辅)战斗时机表'!$A$4:$C$47,3,FALSE)&amp;IF(G1296="","","("&amp;G1296&amp;")"),"配置错误")&amp;IF(I1296="",""," 或 "))</f>
        <v/>
      </c>
      <c r="I1296" s="7" t="str">
        <f t="shared" ca="1" si="635"/>
        <v/>
      </c>
      <c r="J1296" s="7">
        <v>2</v>
      </c>
      <c r="K1296" s="7">
        <f t="shared" ca="1" si="636"/>
        <v>1</v>
      </c>
      <c r="L1296" s="10" t="str">
        <f t="shared" ca="1" si="637"/>
        <v/>
      </c>
      <c r="M1296" s="11" t="str">
        <f t="shared" ca="1" si="638"/>
        <v/>
      </c>
      <c r="N1296" s="11" t="str">
        <f t="shared" ca="1" si="639"/>
        <v/>
      </c>
      <c r="O1296" s="11" t="str">
        <f ca="1">IF(M1296="","",IFERROR(VLOOKUP(VALUE(M1296),'(辅)战斗时机表'!$A$4:$C$47,3,FALSE)&amp;IF(N1296="","","("&amp;N1296&amp;")"),"配置错误")&amp;IF(P1296="",""," 或 "))</f>
        <v/>
      </c>
      <c r="P1296" s="7" t="str">
        <f t="shared" ca="1" si="640"/>
        <v/>
      </c>
      <c r="Q1296" s="7">
        <v>3</v>
      </c>
      <c r="R1296" s="7">
        <f t="shared" ca="1" si="641"/>
        <v>1</v>
      </c>
      <c r="S1296" s="10" t="str">
        <f t="shared" ca="1" si="642"/>
        <v/>
      </c>
      <c r="T1296" s="11" t="str">
        <f t="shared" ca="1" si="643"/>
        <v/>
      </c>
      <c r="U1296" s="11" t="str">
        <f t="shared" ca="1" si="644"/>
        <v/>
      </c>
      <c r="V1296" s="11" t="str">
        <f ca="1">IF(T1296="","",IFERROR(VLOOKUP(VALUE(T1296),'(辅)战斗时机表'!$A$4:$C$47,3,FALSE)&amp;IF(U1296="","","("&amp;U1296&amp;")"),"配置错误")&amp;IF(W1296="",""," 或 "))</f>
        <v/>
      </c>
      <c r="W1296" s="7" t="str">
        <f t="shared" ca="1" si="645"/>
        <v/>
      </c>
      <c r="X1296" s="7">
        <v>4</v>
      </c>
      <c r="Y1296" s="7">
        <f t="shared" ca="1" si="646"/>
        <v>1</v>
      </c>
      <c r="Z1296" s="10" t="str">
        <f t="shared" ca="1" si="647"/>
        <v/>
      </c>
      <c r="AA1296" s="11" t="str">
        <f t="shared" ca="1" si="648"/>
        <v/>
      </c>
      <c r="AB1296" s="11" t="str">
        <f t="shared" ca="1" si="649"/>
        <v/>
      </c>
      <c r="AC1296" s="11" t="str">
        <f ca="1">IF(AA1296="","",IFERROR(VLOOKUP(VALUE(AA1296),'(辅)战斗时机表'!$A$4:$C$47,3,FALSE)&amp;IF(AB1296="","","("&amp;AB1296&amp;")"),"配置错误")&amp;IF(AD1296="",""," 或 "))</f>
        <v/>
      </c>
      <c r="AD1296" s="7" t="str">
        <f t="shared" ca="1" si="650"/>
        <v/>
      </c>
      <c r="AE1296" s="7">
        <v>5</v>
      </c>
      <c r="AF1296" s="7">
        <f t="shared" ca="1" si="651"/>
        <v>1</v>
      </c>
      <c r="AG1296" s="10" t="str">
        <f t="shared" ca="1" si="652"/>
        <v/>
      </c>
      <c r="AH1296" s="11" t="str">
        <f t="shared" ca="1" si="653"/>
        <v/>
      </c>
      <c r="AI1296" s="11" t="str">
        <f t="shared" ca="1" si="654"/>
        <v/>
      </c>
      <c r="AJ1296" s="11" t="str">
        <f ca="1">IF(AH1296="","",IFERROR(VLOOKUP(VALUE(AH1296),'(辅)战斗时机表'!$A$4:$C$47,3,FALSE)&amp;IF(AI1296="","","("&amp;AI1296&amp;")"),"配置错误")&amp;IF(AK1296="",""," 或 "))</f>
        <v/>
      </c>
    </row>
    <row r="1297" spans="1:36" x14ac:dyDescent="0.15">
      <c r="A1297" s="9" t="str">
        <f t="shared" ca="1" si="630"/>
        <v/>
      </c>
      <c r="B1297" s="7" t="str">
        <f ca="1">IF(OFFSET(Buff!R$6,ROW()-6,0)="","",OFFSET(Buff!R$6,ROW()-6,0))</f>
        <v/>
      </c>
      <c r="C1297" s="7">
        <v>1</v>
      </c>
      <c r="D1297" s="7">
        <f t="shared" ca="1" si="631"/>
        <v>1</v>
      </c>
      <c r="E1297" s="10" t="str">
        <f t="shared" ca="1" si="632"/>
        <v/>
      </c>
      <c r="F1297" s="11" t="str">
        <f t="shared" ca="1" si="633"/>
        <v/>
      </c>
      <c r="G1297" s="11" t="str">
        <f t="shared" ca="1" si="634"/>
        <v/>
      </c>
      <c r="H1297" s="11" t="str">
        <f ca="1">IF(F1297="","",IFERROR(VLOOKUP(VALUE(F1297),'(辅)战斗时机表'!$A$4:$C$47,3,FALSE)&amp;IF(G1297="","","("&amp;G1297&amp;")"),"配置错误")&amp;IF(I1297="",""," 或 "))</f>
        <v/>
      </c>
      <c r="I1297" s="7" t="str">
        <f t="shared" ca="1" si="635"/>
        <v/>
      </c>
      <c r="J1297" s="7">
        <v>2</v>
      </c>
      <c r="K1297" s="7">
        <f t="shared" ca="1" si="636"/>
        <v>1</v>
      </c>
      <c r="L1297" s="10" t="str">
        <f t="shared" ca="1" si="637"/>
        <v/>
      </c>
      <c r="M1297" s="11" t="str">
        <f t="shared" ca="1" si="638"/>
        <v/>
      </c>
      <c r="N1297" s="11" t="str">
        <f t="shared" ca="1" si="639"/>
        <v/>
      </c>
      <c r="O1297" s="11" t="str">
        <f ca="1">IF(M1297="","",IFERROR(VLOOKUP(VALUE(M1297),'(辅)战斗时机表'!$A$4:$C$47,3,FALSE)&amp;IF(N1297="","","("&amp;N1297&amp;")"),"配置错误")&amp;IF(P1297="",""," 或 "))</f>
        <v/>
      </c>
      <c r="P1297" s="7" t="str">
        <f t="shared" ca="1" si="640"/>
        <v/>
      </c>
      <c r="Q1297" s="7">
        <v>3</v>
      </c>
      <c r="R1297" s="7">
        <f t="shared" ca="1" si="641"/>
        <v>1</v>
      </c>
      <c r="S1297" s="10" t="str">
        <f t="shared" ca="1" si="642"/>
        <v/>
      </c>
      <c r="T1297" s="11" t="str">
        <f t="shared" ca="1" si="643"/>
        <v/>
      </c>
      <c r="U1297" s="11" t="str">
        <f t="shared" ca="1" si="644"/>
        <v/>
      </c>
      <c r="V1297" s="11" t="str">
        <f ca="1">IF(T1297="","",IFERROR(VLOOKUP(VALUE(T1297),'(辅)战斗时机表'!$A$4:$C$47,3,FALSE)&amp;IF(U1297="","","("&amp;U1297&amp;")"),"配置错误")&amp;IF(W1297="",""," 或 "))</f>
        <v/>
      </c>
      <c r="W1297" s="7" t="str">
        <f t="shared" ca="1" si="645"/>
        <v/>
      </c>
      <c r="X1297" s="7">
        <v>4</v>
      </c>
      <c r="Y1297" s="7">
        <f t="shared" ca="1" si="646"/>
        <v>1</v>
      </c>
      <c r="Z1297" s="10" t="str">
        <f t="shared" ca="1" si="647"/>
        <v/>
      </c>
      <c r="AA1297" s="11" t="str">
        <f t="shared" ca="1" si="648"/>
        <v/>
      </c>
      <c r="AB1297" s="11" t="str">
        <f t="shared" ca="1" si="649"/>
        <v/>
      </c>
      <c r="AC1297" s="11" t="str">
        <f ca="1">IF(AA1297="","",IFERROR(VLOOKUP(VALUE(AA1297),'(辅)战斗时机表'!$A$4:$C$47,3,FALSE)&amp;IF(AB1297="","","("&amp;AB1297&amp;")"),"配置错误")&amp;IF(AD1297="",""," 或 "))</f>
        <v/>
      </c>
      <c r="AD1297" s="7" t="str">
        <f t="shared" ca="1" si="650"/>
        <v/>
      </c>
      <c r="AE1297" s="7">
        <v>5</v>
      </c>
      <c r="AF1297" s="7">
        <f t="shared" ca="1" si="651"/>
        <v>1</v>
      </c>
      <c r="AG1297" s="10" t="str">
        <f t="shared" ca="1" si="652"/>
        <v/>
      </c>
      <c r="AH1297" s="11" t="str">
        <f t="shared" ca="1" si="653"/>
        <v/>
      </c>
      <c r="AI1297" s="11" t="str">
        <f t="shared" ca="1" si="654"/>
        <v/>
      </c>
      <c r="AJ1297" s="11" t="str">
        <f ca="1">IF(AH1297="","",IFERROR(VLOOKUP(VALUE(AH1297),'(辅)战斗时机表'!$A$4:$C$47,3,FALSE)&amp;IF(AI1297="","","("&amp;AI1297&amp;")"),"配置错误")&amp;IF(AK1297="",""," 或 "))</f>
        <v/>
      </c>
    </row>
    <row r="1298" spans="1:36" x14ac:dyDescent="0.15">
      <c r="A1298" s="9" t="str">
        <f t="shared" ca="1" si="630"/>
        <v/>
      </c>
      <c r="B1298" s="7" t="str">
        <f ca="1">IF(OFFSET(Buff!R$6,ROW()-6,0)="","",OFFSET(Buff!R$6,ROW()-6,0))</f>
        <v/>
      </c>
      <c r="C1298" s="7">
        <v>1</v>
      </c>
      <c r="D1298" s="7">
        <f t="shared" ca="1" si="631"/>
        <v>1</v>
      </c>
      <c r="E1298" s="10" t="str">
        <f t="shared" ca="1" si="632"/>
        <v/>
      </c>
      <c r="F1298" s="11" t="str">
        <f t="shared" ca="1" si="633"/>
        <v/>
      </c>
      <c r="G1298" s="11" t="str">
        <f t="shared" ca="1" si="634"/>
        <v/>
      </c>
      <c r="H1298" s="11" t="str">
        <f ca="1">IF(F1298="","",IFERROR(VLOOKUP(VALUE(F1298),'(辅)战斗时机表'!$A$4:$C$47,3,FALSE)&amp;IF(G1298="","","("&amp;G1298&amp;")"),"配置错误")&amp;IF(I1298="",""," 或 "))</f>
        <v/>
      </c>
      <c r="I1298" s="7" t="str">
        <f t="shared" ca="1" si="635"/>
        <v/>
      </c>
      <c r="J1298" s="7">
        <v>2</v>
      </c>
      <c r="K1298" s="7">
        <f t="shared" ca="1" si="636"/>
        <v>1</v>
      </c>
      <c r="L1298" s="10" t="str">
        <f t="shared" ca="1" si="637"/>
        <v/>
      </c>
      <c r="M1298" s="11" t="str">
        <f t="shared" ca="1" si="638"/>
        <v/>
      </c>
      <c r="N1298" s="11" t="str">
        <f t="shared" ca="1" si="639"/>
        <v/>
      </c>
      <c r="O1298" s="11" t="str">
        <f ca="1">IF(M1298="","",IFERROR(VLOOKUP(VALUE(M1298),'(辅)战斗时机表'!$A$4:$C$47,3,FALSE)&amp;IF(N1298="","","("&amp;N1298&amp;")"),"配置错误")&amp;IF(P1298="",""," 或 "))</f>
        <v/>
      </c>
      <c r="P1298" s="7" t="str">
        <f t="shared" ca="1" si="640"/>
        <v/>
      </c>
      <c r="Q1298" s="7">
        <v>3</v>
      </c>
      <c r="R1298" s="7">
        <f t="shared" ca="1" si="641"/>
        <v>1</v>
      </c>
      <c r="S1298" s="10" t="str">
        <f t="shared" ca="1" si="642"/>
        <v/>
      </c>
      <c r="T1298" s="11" t="str">
        <f t="shared" ca="1" si="643"/>
        <v/>
      </c>
      <c r="U1298" s="11" t="str">
        <f t="shared" ca="1" si="644"/>
        <v/>
      </c>
      <c r="V1298" s="11" t="str">
        <f ca="1">IF(T1298="","",IFERROR(VLOOKUP(VALUE(T1298),'(辅)战斗时机表'!$A$4:$C$47,3,FALSE)&amp;IF(U1298="","","("&amp;U1298&amp;")"),"配置错误")&amp;IF(W1298="",""," 或 "))</f>
        <v/>
      </c>
      <c r="W1298" s="7" t="str">
        <f t="shared" ca="1" si="645"/>
        <v/>
      </c>
      <c r="X1298" s="7">
        <v>4</v>
      </c>
      <c r="Y1298" s="7">
        <f t="shared" ca="1" si="646"/>
        <v>1</v>
      </c>
      <c r="Z1298" s="10" t="str">
        <f t="shared" ca="1" si="647"/>
        <v/>
      </c>
      <c r="AA1298" s="11" t="str">
        <f t="shared" ca="1" si="648"/>
        <v/>
      </c>
      <c r="AB1298" s="11" t="str">
        <f t="shared" ca="1" si="649"/>
        <v/>
      </c>
      <c r="AC1298" s="11" t="str">
        <f ca="1">IF(AA1298="","",IFERROR(VLOOKUP(VALUE(AA1298),'(辅)战斗时机表'!$A$4:$C$47,3,FALSE)&amp;IF(AB1298="","","("&amp;AB1298&amp;")"),"配置错误")&amp;IF(AD1298="",""," 或 "))</f>
        <v/>
      </c>
      <c r="AD1298" s="7" t="str">
        <f t="shared" ca="1" si="650"/>
        <v/>
      </c>
      <c r="AE1298" s="7">
        <v>5</v>
      </c>
      <c r="AF1298" s="7">
        <f t="shared" ca="1" si="651"/>
        <v>1</v>
      </c>
      <c r="AG1298" s="10" t="str">
        <f t="shared" ca="1" si="652"/>
        <v/>
      </c>
      <c r="AH1298" s="11" t="str">
        <f t="shared" ca="1" si="653"/>
        <v/>
      </c>
      <c r="AI1298" s="11" t="str">
        <f t="shared" ca="1" si="654"/>
        <v/>
      </c>
      <c r="AJ1298" s="11" t="str">
        <f ca="1">IF(AH1298="","",IFERROR(VLOOKUP(VALUE(AH1298),'(辅)战斗时机表'!$A$4:$C$47,3,FALSE)&amp;IF(AI1298="","","("&amp;AI1298&amp;")"),"配置错误")&amp;IF(AK1298="",""," 或 "))</f>
        <v/>
      </c>
    </row>
    <row r="1299" spans="1:36" x14ac:dyDescent="0.15">
      <c r="A1299" s="9" t="str">
        <f t="shared" ca="1" si="630"/>
        <v/>
      </c>
      <c r="B1299" s="7" t="str">
        <f ca="1">IF(OFFSET(Buff!R$6,ROW()-6,0)="","",OFFSET(Buff!R$6,ROW()-6,0))</f>
        <v/>
      </c>
      <c r="C1299" s="7">
        <v>1</v>
      </c>
      <c r="D1299" s="7">
        <f t="shared" ca="1" si="631"/>
        <v>1</v>
      </c>
      <c r="E1299" s="10" t="str">
        <f t="shared" ca="1" si="632"/>
        <v/>
      </c>
      <c r="F1299" s="11" t="str">
        <f t="shared" ca="1" si="633"/>
        <v/>
      </c>
      <c r="G1299" s="11" t="str">
        <f t="shared" ca="1" si="634"/>
        <v/>
      </c>
      <c r="H1299" s="11" t="str">
        <f ca="1">IF(F1299="","",IFERROR(VLOOKUP(VALUE(F1299),'(辅)战斗时机表'!$A$4:$C$47,3,FALSE)&amp;IF(G1299="","","("&amp;G1299&amp;")"),"配置错误")&amp;IF(I1299="",""," 或 "))</f>
        <v/>
      </c>
      <c r="I1299" s="7" t="str">
        <f t="shared" ca="1" si="635"/>
        <v/>
      </c>
      <c r="J1299" s="7">
        <v>2</v>
      </c>
      <c r="K1299" s="7">
        <f t="shared" ca="1" si="636"/>
        <v>1</v>
      </c>
      <c r="L1299" s="10" t="str">
        <f t="shared" ca="1" si="637"/>
        <v/>
      </c>
      <c r="M1299" s="11" t="str">
        <f t="shared" ca="1" si="638"/>
        <v/>
      </c>
      <c r="N1299" s="11" t="str">
        <f t="shared" ca="1" si="639"/>
        <v/>
      </c>
      <c r="O1299" s="11" t="str">
        <f ca="1">IF(M1299="","",IFERROR(VLOOKUP(VALUE(M1299),'(辅)战斗时机表'!$A$4:$C$47,3,FALSE)&amp;IF(N1299="","","("&amp;N1299&amp;")"),"配置错误")&amp;IF(P1299="",""," 或 "))</f>
        <v/>
      </c>
      <c r="P1299" s="7" t="str">
        <f t="shared" ca="1" si="640"/>
        <v/>
      </c>
      <c r="Q1299" s="7">
        <v>3</v>
      </c>
      <c r="R1299" s="7">
        <f t="shared" ca="1" si="641"/>
        <v>1</v>
      </c>
      <c r="S1299" s="10" t="str">
        <f t="shared" ca="1" si="642"/>
        <v/>
      </c>
      <c r="T1299" s="11" t="str">
        <f t="shared" ca="1" si="643"/>
        <v/>
      </c>
      <c r="U1299" s="11" t="str">
        <f t="shared" ca="1" si="644"/>
        <v/>
      </c>
      <c r="V1299" s="11" t="str">
        <f ca="1">IF(T1299="","",IFERROR(VLOOKUP(VALUE(T1299),'(辅)战斗时机表'!$A$4:$C$47,3,FALSE)&amp;IF(U1299="","","("&amp;U1299&amp;")"),"配置错误")&amp;IF(W1299="",""," 或 "))</f>
        <v/>
      </c>
      <c r="W1299" s="7" t="str">
        <f t="shared" ca="1" si="645"/>
        <v/>
      </c>
      <c r="X1299" s="7">
        <v>4</v>
      </c>
      <c r="Y1299" s="7">
        <f t="shared" ca="1" si="646"/>
        <v>1</v>
      </c>
      <c r="Z1299" s="10" t="str">
        <f t="shared" ca="1" si="647"/>
        <v/>
      </c>
      <c r="AA1299" s="11" t="str">
        <f t="shared" ca="1" si="648"/>
        <v/>
      </c>
      <c r="AB1299" s="11" t="str">
        <f t="shared" ca="1" si="649"/>
        <v/>
      </c>
      <c r="AC1299" s="11" t="str">
        <f ca="1">IF(AA1299="","",IFERROR(VLOOKUP(VALUE(AA1299),'(辅)战斗时机表'!$A$4:$C$47,3,FALSE)&amp;IF(AB1299="","","("&amp;AB1299&amp;")"),"配置错误")&amp;IF(AD1299="",""," 或 "))</f>
        <v/>
      </c>
      <c r="AD1299" s="7" t="str">
        <f t="shared" ca="1" si="650"/>
        <v/>
      </c>
      <c r="AE1299" s="7">
        <v>5</v>
      </c>
      <c r="AF1299" s="7">
        <f t="shared" ca="1" si="651"/>
        <v>1</v>
      </c>
      <c r="AG1299" s="10" t="str">
        <f t="shared" ca="1" si="652"/>
        <v/>
      </c>
      <c r="AH1299" s="11" t="str">
        <f t="shared" ca="1" si="653"/>
        <v/>
      </c>
      <c r="AI1299" s="11" t="str">
        <f t="shared" ca="1" si="654"/>
        <v/>
      </c>
      <c r="AJ1299" s="11" t="str">
        <f ca="1">IF(AH1299="","",IFERROR(VLOOKUP(VALUE(AH1299),'(辅)战斗时机表'!$A$4:$C$47,3,FALSE)&amp;IF(AI1299="","","("&amp;AI1299&amp;")"),"配置错误")&amp;IF(AK1299="",""," 或 "))</f>
        <v/>
      </c>
    </row>
    <row r="1300" spans="1:36" x14ac:dyDescent="0.15">
      <c r="A1300" s="9" t="str">
        <f t="shared" ca="1" si="630"/>
        <v/>
      </c>
      <c r="B1300" s="7" t="str">
        <f ca="1">IF(OFFSET(Buff!R$6,ROW()-6,0)="","",OFFSET(Buff!R$6,ROW()-6,0))</f>
        <v/>
      </c>
      <c r="C1300" s="7">
        <v>1</v>
      </c>
      <c r="D1300" s="7">
        <f t="shared" ca="1" si="631"/>
        <v>1</v>
      </c>
      <c r="E1300" s="10" t="str">
        <f t="shared" ca="1" si="632"/>
        <v/>
      </c>
      <c r="F1300" s="11" t="str">
        <f t="shared" ca="1" si="633"/>
        <v/>
      </c>
      <c r="G1300" s="11" t="str">
        <f t="shared" ca="1" si="634"/>
        <v/>
      </c>
      <c r="H1300" s="11" t="str">
        <f ca="1">IF(F1300="","",IFERROR(VLOOKUP(VALUE(F1300),'(辅)战斗时机表'!$A$4:$C$47,3,FALSE)&amp;IF(G1300="","","("&amp;G1300&amp;")"),"配置错误")&amp;IF(I1300="",""," 或 "))</f>
        <v/>
      </c>
      <c r="I1300" s="7" t="str">
        <f t="shared" ca="1" si="635"/>
        <v/>
      </c>
      <c r="J1300" s="7">
        <v>2</v>
      </c>
      <c r="K1300" s="7">
        <f t="shared" ca="1" si="636"/>
        <v>1</v>
      </c>
      <c r="L1300" s="10" t="str">
        <f t="shared" ca="1" si="637"/>
        <v/>
      </c>
      <c r="M1300" s="11" t="str">
        <f t="shared" ca="1" si="638"/>
        <v/>
      </c>
      <c r="N1300" s="11" t="str">
        <f t="shared" ca="1" si="639"/>
        <v/>
      </c>
      <c r="O1300" s="11" t="str">
        <f ca="1">IF(M1300="","",IFERROR(VLOOKUP(VALUE(M1300),'(辅)战斗时机表'!$A$4:$C$47,3,FALSE)&amp;IF(N1300="","","("&amp;N1300&amp;")"),"配置错误")&amp;IF(P1300="",""," 或 "))</f>
        <v/>
      </c>
      <c r="P1300" s="7" t="str">
        <f t="shared" ca="1" si="640"/>
        <v/>
      </c>
      <c r="Q1300" s="7">
        <v>3</v>
      </c>
      <c r="R1300" s="7">
        <f t="shared" ca="1" si="641"/>
        <v>1</v>
      </c>
      <c r="S1300" s="10" t="str">
        <f t="shared" ca="1" si="642"/>
        <v/>
      </c>
      <c r="T1300" s="11" t="str">
        <f t="shared" ca="1" si="643"/>
        <v/>
      </c>
      <c r="U1300" s="11" t="str">
        <f t="shared" ca="1" si="644"/>
        <v/>
      </c>
      <c r="V1300" s="11" t="str">
        <f ca="1">IF(T1300="","",IFERROR(VLOOKUP(VALUE(T1300),'(辅)战斗时机表'!$A$4:$C$47,3,FALSE)&amp;IF(U1300="","","("&amp;U1300&amp;")"),"配置错误")&amp;IF(W1300="",""," 或 "))</f>
        <v/>
      </c>
      <c r="W1300" s="7" t="str">
        <f t="shared" ca="1" si="645"/>
        <v/>
      </c>
      <c r="X1300" s="7">
        <v>4</v>
      </c>
      <c r="Y1300" s="7">
        <f t="shared" ca="1" si="646"/>
        <v>1</v>
      </c>
      <c r="Z1300" s="10" t="str">
        <f t="shared" ca="1" si="647"/>
        <v/>
      </c>
      <c r="AA1300" s="11" t="str">
        <f t="shared" ca="1" si="648"/>
        <v/>
      </c>
      <c r="AB1300" s="11" t="str">
        <f t="shared" ca="1" si="649"/>
        <v/>
      </c>
      <c r="AC1300" s="11" t="str">
        <f ca="1">IF(AA1300="","",IFERROR(VLOOKUP(VALUE(AA1300),'(辅)战斗时机表'!$A$4:$C$47,3,FALSE)&amp;IF(AB1300="","","("&amp;AB1300&amp;")"),"配置错误")&amp;IF(AD1300="",""," 或 "))</f>
        <v/>
      </c>
      <c r="AD1300" s="7" t="str">
        <f t="shared" ca="1" si="650"/>
        <v/>
      </c>
      <c r="AE1300" s="7">
        <v>5</v>
      </c>
      <c r="AF1300" s="7">
        <f t="shared" ca="1" si="651"/>
        <v>1</v>
      </c>
      <c r="AG1300" s="10" t="str">
        <f t="shared" ca="1" si="652"/>
        <v/>
      </c>
      <c r="AH1300" s="11" t="str">
        <f t="shared" ca="1" si="653"/>
        <v/>
      </c>
      <c r="AI1300" s="11" t="str">
        <f t="shared" ca="1" si="654"/>
        <v/>
      </c>
      <c r="AJ1300" s="11" t="str">
        <f ca="1">IF(AH1300="","",IFERROR(VLOOKUP(VALUE(AH1300),'(辅)战斗时机表'!$A$4:$C$47,3,FALSE)&amp;IF(AI1300="","","("&amp;AI1300&amp;")"),"配置错误")&amp;IF(AK1300="",""," 或 "))</f>
        <v/>
      </c>
    </row>
    <row r="1301" spans="1:36" x14ac:dyDescent="0.15">
      <c r="A1301" s="9" t="str">
        <f t="shared" ca="1" si="630"/>
        <v/>
      </c>
      <c r="B1301" s="7" t="str">
        <f ca="1">IF(OFFSET(Buff!R$6,ROW()-6,0)="","",OFFSET(Buff!R$6,ROW()-6,0))</f>
        <v/>
      </c>
      <c r="C1301" s="7">
        <v>1</v>
      </c>
      <c r="D1301" s="7">
        <f t="shared" ca="1" si="631"/>
        <v>1</v>
      </c>
      <c r="E1301" s="10" t="str">
        <f t="shared" ca="1" si="632"/>
        <v/>
      </c>
      <c r="F1301" s="11" t="str">
        <f t="shared" ca="1" si="633"/>
        <v/>
      </c>
      <c r="G1301" s="11" t="str">
        <f t="shared" ca="1" si="634"/>
        <v/>
      </c>
      <c r="H1301" s="11" t="str">
        <f ca="1">IF(F1301="","",IFERROR(VLOOKUP(VALUE(F1301),'(辅)战斗时机表'!$A$4:$C$47,3,FALSE)&amp;IF(G1301="","","("&amp;G1301&amp;")"),"配置错误")&amp;IF(I1301="",""," 或 "))</f>
        <v/>
      </c>
      <c r="I1301" s="7" t="str">
        <f t="shared" ca="1" si="635"/>
        <v/>
      </c>
      <c r="J1301" s="7">
        <v>2</v>
      </c>
      <c r="K1301" s="7">
        <f t="shared" ca="1" si="636"/>
        <v>1</v>
      </c>
      <c r="L1301" s="10" t="str">
        <f t="shared" ca="1" si="637"/>
        <v/>
      </c>
      <c r="M1301" s="11" t="str">
        <f t="shared" ca="1" si="638"/>
        <v/>
      </c>
      <c r="N1301" s="11" t="str">
        <f t="shared" ca="1" si="639"/>
        <v/>
      </c>
      <c r="O1301" s="11" t="str">
        <f ca="1">IF(M1301="","",IFERROR(VLOOKUP(VALUE(M1301),'(辅)战斗时机表'!$A$4:$C$47,3,FALSE)&amp;IF(N1301="","","("&amp;N1301&amp;")"),"配置错误")&amp;IF(P1301="",""," 或 "))</f>
        <v/>
      </c>
      <c r="P1301" s="7" t="str">
        <f t="shared" ca="1" si="640"/>
        <v/>
      </c>
      <c r="Q1301" s="7">
        <v>3</v>
      </c>
      <c r="R1301" s="7">
        <f t="shared" ca="1" si="641"/>
        <v>1</v>
      </c>
      <c r="S1301" s="10" t="str">
        <f t="shared" ca="1" si="642"/>
        <v/>
      </c>
      <c r="T1301" s="11" t="str">
        <f t="shared" ca="1" si="643"/>
        <v/>
      </c>
      <c r="U1301" s="11" t="str">
        <f t="shared" ca="1" si="644"/>
        <v/>
      </c>
      <c r="V1301" s="11" t="str">
        <f ca="1">IF(T1301="","",IFERROR(VLOOKUP(VALUE(T1301),'(辅)战斗时机表'!$A$4:$C$47,3,FALSE)&amp;IF(U1301="","","("&amp;U1301&amp;")"),"配置错误")&amp;IF(W1301="",""," 或 "))</f>
        <v/>
      </c>
      <c r="W1301" s="7" t="str">
        <f t="shared" ca="1" si="645"/>
        <v/>
      </c>
      <c r="X1301" s="7">
        <v>4</v>
      </c>
      <c r="Y1301" s="7">
        <f t="shared" ca="1" si="646"/>
        <v>1</v>
      </c>
      <c r="Z1301" s="10" t="str">
        <f t="shared" ca="1" si="647"/>
        <v/>
      </c>
      <c r="AA1301" s="11" t="str">
        <f t="shared" ca="1" si="648"/>
        <v/>
      </c>
      <c r="AB1301" s="11" t="str">
        <f t="shared" ca="1" si="649"/>
        <v/>
      </c>
      <c r="AC1301" s="11" t="str">
        <f ca="1">IF(AA1301="","",IFERROR(VLOOKUP(VALUE(AA1301),'(辅)战斗时机表'!$A$4:$C$47,3,FALSE)&amp;IF(AB1301="","","("&amp;AB1301&amp;")"),"配置错误")&amp;IF(AD1301="",""," 或 "))</f>
        <v/>
      </c>
      <c r="AD1301" s="7" t="str">
        <f t="shared" ca="1" si="650"/>
        <v/>
      </c>
      <c r="AE1301" s="7">
        <v>5</v>
      </c>
      <c r="AF1301" s="7">
        <f t="shared" ca="1" si="651"/>
        <v>1</v>
      </c>
      <c r="AG1301" s="10" t="str">
        <f t="shared" ca="1" si="652"/>
        <v/>
      </c>
      <c r="AH1301" s="11" t="str">
        <f t="shared" ca="1" si="653"/>
        <v/>
      </c>
      <c r="AI1301" s="11" t="str">
        <f t="shared" ca="1" si="654"/>
        <v/>
      </c>
      <c r="AJ1301" s="11" t="str">
        <f ca="1">IF(AH1301="","",IFERROR(VLOOKUP(VALUE(AH1301),'(辅)战斗时机表'!$A$4:$C$47,3,FALSE)&amp;IF(AI1301="","","("&amp;AI1301&amp;")"),"配置错误")&amp;IF(AK1301="",""," 或 "))</f>
        <v/>
      </c>
    </row>
    <row r="1302" spans="1:36" x14ac:dyDescent="0.15">
      <c r="A1302" s="9" t="str">
        <f t="shared" ca="1" si="630"/>
        <v/>
      </c>
      <c r="B1302" s="7" t="str">
        <f ca="1">IF(OFFSET(Buff!R$6,ROW()-6,0)="","",OFFSET(Buff!R$6,ROW()-6,0))</f>
        <v/>
      </c>
      <c r="C1302" s="7">
        <v>1</v>
      </c>
      <c r="D1302" s="7">
        <f t="shared" ca="1" si="631"/>
        <v>1</v>
      </c>
      <c r="E1302" s="10" t="str">
        <f t="shared" ca="1" si="632"/>
        <v/>
      </c>
      <c r="F1302" s="11" t="str">
        <f t="shared" ca="1" si="633"/>
        <v/>
      </c>
      <c r="G1302" s="11" t="str">
        <f t="shared" ca="1" si="634"/>
        <v/>
      </c>
      <c r="H1302" s="11" t="str">
        <f ca="1">IF(F1302="","",IFERROR(VLOOKUP(VALUE(F1302),'(辅)战斗时机表'!$A$4:$C$47,3,FALSE)&amp;IF(G1302="","","("&amp;G1302&amp;")"),"配置错误")&amp;IF(I1302="",""," 或 "))</f>
        <v/>
      </c>
      <c r="I1302" s="7" t="str">
        <f t="shared" ca="1" si="635"/>
        <v/>
      </c>
      <c r="J1302" s="7">
        <v>2</v>
      </c>
      <c r="K1302" s="7">
        <f t="shared" ca="1" si="636"/>
        <v>1</v>
      </c>
      <c r="L1302" s="10" t="str">
        <f t="shared" ca="1" si="637"/>
        <v/>
      </c>
      <c r="M1302" s="11" t="str">
        <f t="shared" ca="1" si="638"/>
        <v/>
      </c>
      <c r="N1302" s="11" t="str">
        <f t="shared" ca="1" si="639"/>
        <v/>
      </c>
      <c r="O1302" s="11" t="str">
        <f ca="1">IF(M1302="","",IFERROR(VLOOKUP(VALUE(M1302),'(辅)战斗时机表'!$A$4:$C$47,3,FALSE)&amp;IF(N1302="","","("&amp;N1302&amp;")"),"配置错误")&amp;IF(P1302="",""," 或 "))</f>
        <v/>
      </c>
      <c r="P1302" s="7" t="str">
        <f t="shared" ca="1" si="640"/>
        <v/>
      </c>
      <c r="Q1302" s="7">
        <v>3</v>
      </c>
      <c r="R1302" s="7">
        <f t="shared" ca="1" si="641"/>
        <v>1</v>
      </c>
      <c r="S1302" s="10" t="str">
        <f t="shared" ca="1" si="642"/>
        <v/>
      </c>
      <c r="T1302" s="11" t="str">
        <f t="shared" ca="1" si="643"/>
        <v/>
      </c>
      <c r="U1302" s="11" t="str">
        <f t="shared" ca="1" si="644"/>
        <v/>
      </c>
      <c r="V1302" s="11" t="str">
        <f ca="1">IF(T1302="","",IFERROR(VLOOKUP(VALUE(T1302),'(辅)战斗时机表'!$A$4:$C$47,3,FALSE)&amp;IF(U1302="","","("&amp;U1302&amp;")"),"配置错误")&amp;IF(W1302="",""," 或 "))</f>
        <v/>
      </c>
      <c r="W1302" s="7" t="str">
        <f t="shared" ca="1" si="645"/>
        <v/>
      </c>
      <c r="X1302" s="7">
        <v>4</v>
      </c>
      <c r="Y1302" s="7">
        <f t="shared" ca="1" si="646"/>
        <v>1</v>
      </c>
      <c r="Z1302" s="10" t="str">
        <f t="shared" ca="1" si="647"/>
        <v/>
      </c>
      <c r="AA1302" s="11" t="str">
        <f t="shared" ca="1" si="648"/>
        <v/>
      </c>
      <c r="AB1302" s="11" t="str">
        <f t="shared" ca="1" si="649"/>
        <v/>
      </c>
      <c r="AC1302" s="11" t="str">
        <f ca="1">IF(AA1302="","",IFERROR(VLOOKUP(VALUE(AA1302),'(辅)战斗时机表'!$A$4:$C$47,3,FALSE)&amp;IF(AB1302="","","("&amp;AB1302&amp;")"),"配置错误")&amp;IF(AD1302="",""," 或 "))</f>
        <v/>
      </c>
      <c r="AD1302" s="7" t="str">
        <f t="shared" ca="1" si="650"/>
        <v/>
      </c>
      <c r="AE1302" s="7">
        <v>5</v>
      </c>
      <c r="AF1302" s="7">
        <f t="shared" ca="1" si="651"/>
        <v>1</v>
      </c>
      <c r="AG1302" s="10" t="str">
        <f t="shared" ca="1" si="652"/>
        <v/>
      </c>
      <c r="AH1302" s="11" t="str">
        <f t="shared" ca="1" si="653"/>
        <v/>
      </c>
      <c r="AI1302" s="11" t="str">
        <f t="shared" ca="1" si="654"/>
        <v/>
      </c>
      <c r="AJ1302" s="11" t="str">
        <f ca="1">IF(AH1302="","",IFERROR(VLOOKUP(VALUE(AH1302),'(辅)战斗时机表'!$A$4:$C$47,3,FALSE)&amp;IF(AI1302="","","("&amp;AI1302&amp;")"),"配置错误")&amp;IF(AK1302="",""," 或 "))</f>
        <v/>
      </c>
    </row>
    <row r="1303" spans="1:36" x14ac:dyDescent="0.15">
      <c r="A1303" s="9" t="str">
        <f t="shared" ca="1" si="630"/>
        <v/>
      </c>
      <c r="B1303" s="7" t="str">
        <f ca="1">IF(OFFSET(Buff!R$6,ROW()-6,0)="","",OFFSET(Buff!R$6,ROW()-6,0))</f>
        <v/>
      </c>
      <c r="C1303" s="7">
        <v>1</v>
      </c>
      <c r="D1303" s="7">
        <f t="shared" ca="1" si="631"/>
        <v>1</v>
      </c>
      <c r="E1303" s="10" t="str">
        <f t="shared" ca="1" si="632"/>
        <v/>
      </c>
      <c r="F1303" s="11" t="str">
        <f t="shared" ca="1" si="633"/>
        <v/>
      </c>
      <c r="G1303" s="11" t="str">
        <f t="shared" ca="1" si="634"/>
        <v/>
      </c>
      <c r="H1303" s="11" t="str">
        <f ca="1">IF(F1303="","",IFERROR(VLOOKUP(VALUE(F1303),'(辅)战斗时机表'!$A$4:$C$47,3,FALSE)&amp;IF(G1303="","","("&amp;G1303&amp;")"),"配置错误")&amp;IF(I1303="",""," 或 "))</f>
        <v/>
      </c>
      <c r="I1303" s="7" t="str">
        <f t="shared" ca="1" si="635"/>
        <v/>
      </c>
      <c r="J1303" s="7">
        <v>2</v>
      </c>
      <c r="K1303" s="7">
        <f t="shared" ca="1" si="636"/>
        <v>1</v>
      </c>
      <c r="L1303" s="10" t="str">
        <f t="shared" ca="1" si="637"/>
        <v/>
      </c>
      <c r="M1303" s="11" t="str">
        <f t="shared" ca="1" si="638"/>
        <v/>
      </c>
      <c r="N1303" s="11" t="str">
        <f t="shared" ca="1" si="639"/>
        <v/>
      </c>
      <c r="O1303" s="11" t="str">
        <f ca="1">IF(M1303="","",IFERROR(VLOOKUP(VALUE(M1303),'(辅)战斗时机表'!$A$4:$C$47,3,FALSE)&amp;IF(N1303="","","("&amp;N1303&amp;")"),"配置错误")&amp;IF(P1303="",""," 或 "))</f>
        <v/>
      </c>
      <c r="P1303" s="7" t="str">
        <f t="shared" ca="1" si="640"/>
        <v/>
      </c>
      <c r="Q1303" s="7">
        <v>3</v>
      </c>
      <c r="R1303" s="7">
        <f t="shared" ca="1" si="641"/>
        <v>1</v>
      </c>
      <c r="S1303" s="10" t="str">
        <f t="shared" ca="1" si="642"/>
        <v/>
      </c>
      <c r="T1303" s="11" t="str">
        <f t="shared" ca="1" si="643"/>
        <v/>
      </c>
      <c r="U1303" s="11" t="str">
        <f t="shared" ca="1" si="644"/>
        <v/>
      </c>
      <c r="V1303" s="11" t="str">
        <f ca="1">IF(T1303="","",IFERROR(VLOOKUP(VALUE(T1303),'(辅)战斗时机表'!$A$4:$C$47,3,FALSE)&amp;IF(U1303="","","("&amp;U1303&amp;")"),"配置错误")&amp;IF(W1303="",""," 或 "))</f>
        <v/>
      </c>
      <c r="W1303" s="7" t="str">
        <f t="shared" ca="1" si="645"/>
        <v/>
      </c>
      <c r="X1303" s="7">
        <v>4</v>
      </c>
      <c r="Y1303" s="7">
        <f t="shared" ca="1" si="646"/>
        <v>1</v>
      </c>
      <c r="Z1303" s="10" t="str">
        <f t="shared" ca="1" si="647"/>
        <v/>
      </c>
      <c r="AA1303" s="11" t="str">
        <f t="shared" ca="1" si="648"/>
        <v/>
      </c>
      <c r="AB1303" s="11" t="str">
        <f t="shared" ca="1" si="649"/>
        <v/>
      </c>
      <c r="AC1303" s="11" t="str">
        <f ca="1">IF(AA1303="","",IFERROR(VLOOKUP(VALUE(AA1303),'(辅)战斗时机表'!$A$4:$C$47,3,FALSE)&amp;IF(AB1303="","","("&amp;AB1303&amp;")"),"配置错误")&amp;IF(AD1303="",""," 或 "))</f>
        <v/>
      </c>
      <c r="AD1303" s="7" t="str">
        <f t="shared" ca="1" si="650"/>
        <v/>
      </c>
      <c r="AE1303" s="7">
        <v>5</v>
      </c>
      <c r="AF1303" s="7">
        <f t="shared" ca="1" si="651"/>
        <v>1</v>
      </c>
      <c r="AG1303" s="10" t="str">
        <f t="shared" ca="1" si="652"/>
        <v/>
      </c>
      <c r="AH1303" s="11" t="str">
        <f t="shared" ca="1" si="653"/>
        <v/>
      </c>
      <c r="AI1303" s="11" t="str">
        <f t="shared" ca="1" si="654"/>
        <v/>
      </c>
      <c r="AJ1303" s="11" t="str">
        <f ca="1">IF(AH1303="","",IFERROR(VLOOKUP(VALUE(AH1303),'(辅)战斗时机表'!$A$4:$C$47,3,FALSE)&amp;IF(AI1303="","","("&amp;AI1303&amp;")"),"配置错误")&amp;IF(AK1303="",""," 或 "))</f>
        <v/>
      </c>
    </row>
    <row r="1304" spans="1:36" x14ac:dyDescent="0.15">
      <c r="A1304" s="9" t="str">
        <f t="shared" ca="1" si="630"/>
        <v/>
      </c>
      <c r="B1304" s="7" t="str">
        <f ca="1">IF(OFFSET(Buff!R$6,ROW()-6,0)="","",OFFSET(Buff!R$6,ROW()-6,0))</f>
        <v/>
      </c>
      <c r="C1304" s="7">
        <v>1</v>
      </c>
      <c r="D1304" s="7">
        <f t="shared" ca="1" si="631"/>
        <v>1</v>
      </c>
      <c r="E1304" s="10" t="str">
        <f t="shared" ca="1" si="632"/>
        <v/>
      </c>
      <c r="F1304" s="11" t="str">
        <f t="shared" ca="1" si="633"/>
        <v/>
      </c>
      <c r="G1304" s="11" t="str">
        <f t="shared" ca="1" si="634"/>
        <v/>
      </c>
      <c r="H1304" s="11" t="str">
        <f ca="1">IF(F1304="","",IFERROR(VLOOKUP(VALUE(F1304),'(辅)战斗时机表'!$A$4:$C$47,3,FALSE)&amp;IF(G1304="","","("&amp;G1304&amp;")"),"配置错误")&amp;IF(I1304="",""," 或 "))</f>
        <v/>
      </c>
      <c r="I1304" s="7" t="str">
        <f t="shared" ca="1" si="635"/>
        <v/>
      </c>
      <c r="J1304" s="7">
        <v>2</v>
      </c>
      <c r="K1304" s="7">
        <f t="shared" ca="1" si="636"/>
        <v>1</v>
      </c>
      <c r="L1304" s="10" t="str">
        <f t="shared" ca="1" si="637"/>
        <v/>
      </c>
      <c r="M1304" s="11" t="str">
        <f t="shared" ca="1" si="638"/>
        <v/>
      </c>
      <c r="N1304" s="11" t="str">
        <f t="shared" ca="1" si="639"/>
        <v/>
      </c>
      <c r="O1304" s="11" t="str">
        <f ca="1">IF(M1304="","",IFERROR(VLOOKUP(VALUE(M1304),'(辅)战斗时机表'!$A$4:$C$47,3,FALSE)&amp;IF(N1304="","","("&amp;N1304&amp;")"),"配置错误")&amp;IF(P1304="",""," 或 "))</f>
        <v/>
      </c>
      <c r="P1304" s="7" t="str">
        <f t="shared" ca="1" si="640"/>
        <v/>
      </c>
      <c r="Q1304" s="7">
        <v>3</v>
      </c>
      <c r="R1304" s="7">
        <f t="shared" ca="1" si="641"/>
        <v>1</v>
      </c>
      <c r="S1304" s="10" t="str">
        <f t="shared" ca="1" si="642"/>
        <v/>
      </c>
      <c r="T1304" s="11" t="str">
        <f t="shared" ca="1" si="643"/>
        <v/>
      </c>
      <c r="U1304" s="11" t="str">
        <f t="shared" ca="1" si="644"/>
        <v/>
      </c>
      <c r="V1304" s="11" t="str">
        <f ca="1">IF(T1304="","",IFERROR(VLOOKUP(VALUE(T1304),'(辅)战斗时机表'!$A$4:$C$47,3,FALSE)&amp;IF(U1304="","","("&amp;U1304&amp;")"),"配置错误")&amp;IF(W1304="",""," 或 "))</f>
        <v/>
      </c>
      <c r="W1304" s="7" t="str">
        <f t="shared" ca="1" si="645"/>
        <v/>
      </c>
      <c r="X1304" s="7">
        <v>4</v>
      </c>
      <c r="Y1304" s="7">
        <f t="shared" ca="1" si="646"/>
        <v>1</v>
      </c>
      <c r="Z1304" s="10" t="str">
        <f t="shared" ca="1" si="647"/>
        <v/>
      </c>
      <c r="AA1304" s="11" t="str">
        <f t="shared" ca="1" si="648"/>
        <v/>
      </c>
      <c r="AB1304" s="11" t="str">
        <f t="shared" ca="1" si="649"/>
        <v/>
      </c>
      <c r="AC1304" s="11" t="str">
        <f ca="1">IF(AA1304="","",IFERROR(VLOOKUP(VALUE(AA1304),'(辅)战斗时机表'!$A$4:$C$47,3,FALSE)&amp;IF(AB1304="","","("&amp;AB1304&amp;")"),"配置错误")&amp;IF(AD1304="",""," 或 "))</f>
        <v/>
      </c>
      <c r="AD1304" s="7" t="str">
        <f t="shared" ca="1" si="650"/>
        <v/>
      </c>
      <c r="AE1304" s="7">
        <v>5</v>
      </c>
      <c r="AF1304" s="7">
        <f t="shared" ca="1" si="651"/>
        <v>1</v>
      </c>
      <c r="AG1304" s="10" t="str">
        <f t="shared" ca="1" si="652"/>
        <v/>
      </c>
      <c r="AH1304" s="11" t="str">
        <f t="shared" ca="1" si="653"/>
        <v/>
      </c>
      <c r="AI1304" s="11" t="str">
        <f t="shared" ca="1" si="654"/>
        <v/>
      </c>
      <c r="AJ1304" s="11" t="str">
        <f ca="1">IF(AH1304="","",IFERROR(VLOOKUP(VALUE(AH1304),'(辅)战斗时机表'!$A$4:$C$47,3,FALSE)&amp;IF(AI1304="","","("&amp;AI1304&amp;")"),"配置错误")&amp;IF(AK1304="",""," 或 "))</f>
        <v/>
      </c>
    </row>
    <row r="1305" spans="1:36" x14ac:dyDescent="0.15">
      <c r="A1305" s="9" t="str">
        <f t="shared" ca="1" si="630"/>
        <v/>
      </c>
      <c r="B1305" s="7" t="str">
        <f ca="1">IF(OFFSET(Buff!R$6,ROW()-6,0)="","",OFFSET(Buff!R$6,ROW()-6,0))</f>
        <v/>
      </c>
      <c r="C1305" s="7">
        <v>1</v>
      </c>
      <c r="D1305" s="7">
        <f t="shared" ca="1" si="631"/>
        <v>1</v>
      </c>
      <c r="E1305" s="10" t="str">
        <f t="shared" ca="1" si="632"/>
        <v/>
      </c>
      <c r="F1305" s="11" t="str">
        <f t="shared" ca="1" si="633"/>
        <v/>
      </c>
      <c r="G1305" s="11" t="str">
        <f t="shared" ca="1" si="634"/>
        <v/>
      </c>
      <c r="H1305" s="11" t="str">
        <f ca="1">IF(F1305="","",IFERROR(VLOOKUP(VALUE(F1305),'(辅)战斗时机表'!$A$4:$C$47,3,FALSE)&amp;IF(G1305="","","("&amp;G1305&amp;")"),"配置错误")&amp;IF(I1305="",""," 或 "))</f>
        <v/>
      </c>
      <c r="I1305" s="7" t="str">
        <f t="shared" ca="1" si="635"/>
        <v/>
      </c>
      <c r="J1305" s="7">
        <v>2</v>
      </c>
      <c r="K1305" s="7">
        <f t="shared" ca="1" si="636"/>
        <v>1</v>
      </c>
      <c r="L1305" s="10" t="str">
        <f t="shared" ca="1" si="637"/>
        <v/>
      </c>
      <c r="M1305" s="11" t="str">
        <f t="shared" ca="1" si="638"/>
        <v/>
      </c>
      <c r="N1305" s="11" t="str">
        <f t="shared" ca="1" si="639"/>
        <v/>
      </c>
      <c r="O1305" s="11" t="str">
        <f ca="1">IF(M1305="","",IFERROR(VLOOKUP(VALUE(M1305),'(辅)战斗时机表'!$A$4:$C$47,3,FALSE)&amp;IF(N1305="","","("&amp;N1305&amp;")"),"配置错误")&amp;IF(P1305="",""," 或 "))</f>
        <v/>
      </c>
      <c r="P1305" s="7" t="str">
        <f t="shared" ca="1" si="640"/>
        <v/>
      </c>
      <c r="Q1305" s="7">
        <v>3</v>
      </c>
      <c r="R1305" s="7">
        <f t="shared" ca="1" si="641"/>
        <v>1</v>
      </c>
      <c r="S1305" s="10" t="str">
        <f t="shared" ca="1" si="642"/>
        <v/>
      </c>
      <c r="T1305" s="11" t="str">
        <f t="shared" ca="1" si="643"/>
        <v/>
      </c>
      <c r="U1305" s="11" t="str">
        <f t="shared" ca="1" si="644"/>
        <v/>
      </c>
      <c r="V1305" s="11" t="str">
        <f ca="1">IF(T1305="","",IFERROR(VLOOKUP(VALUE(T1305),'(辅)战斗时机表'!$A$4:$C$47,3,FALSE)&amp;IF(U1305="","","("&amp;U1305&amp;")"),"配置错误")&amp;IF(W1305="",""," 或 "))</f>
        <v/>
      </c>
      <c r="W1305" s="7" t="str">
        <f t="shared" ca="1" si="645"/>
        <v/>
      </c>
      <c r="X1305" s="7">
        <v>4</v>
      </c>
      <c r="Y1305" s="7">
        <f t="shared" ca="1" si="646"/>
        <v>1</v>
      </c>
      <c r="Z1305" s="10" t="str">
        <f t="shared" ca="1" si="647"/>
        <v/>
      </c>
      <c r="AA1305" s="11" t="str">
        <f t="shared" ca="1" si="648"/>
        <v/>
      </c>
      <c r="AB1305" s="11" t="str">
        <f t="shared" ca="1" si="649"/>
        <v/>
      </c>
      <c r="AC1305" s="11" t="str">
        <f ca="1">IF(AA1305="","",IFERROR(VLOOKUP(VALUE(AA1305),'(辅)战斗时机表'!$A$4:$C$47,3,FALSE)&amp;IF(AB1305="","","("&amp;AB1305&amp;")"),"配置错误")&amp;IF(AD1305="",""," 或 "))</f>
        <v/>
      </c>
      <c r="AD1305" s="7" t="str">
        <f t="shared" ca="1" si="650"/>
        <v/>
      </c>
      <c r="AE1305" s="7">
        <v>5</v>
      </c>
      <c r="AF1305" s="7">
        <f t="shared" ca="1" si="651"/>
        <v>1</v>
      </c>
      <c r="AG1305" s="10" t="str">
        <f t="shared" ca="1" si="652"/>
        <v/>
      </c>
      <c r="AH1305" s="11" t="str">
        <f t="shared" ca="1" si="653"/>
        <v/>
      </c>
      <c r="AI1305" s="11" t="str">
        <f t="shared" ca="1" si="654"/>
        <v/>
      </c>
      <c r="AJ1305" s="11" t="str">
        <f ca="1">IF(AH1305="","",IFERROR(VLOOKUP(VALUE(AH1305),'(辅)战斗时机表'!$A$4:$C$47,3,FALSE)&amp;IF(AI1305="","","("&amp;AI1305&amp;")"),"配置错误")&amp;IF(AK1305="",""," 或 "))</f>
        <v/>
      </c>
    </row>
    <row r="1306" spans="1:36" x14ac:dyDescent="0.15">
      <c r="A1306" s="9" t="str">
        <f t="shared" ca="1" si="630"/>
        <v/>
      </c>
      <c r="B1306" s="7" t="str">
        <f ca="1">IF(OFFSET(Buff!R$6,ROW()-6,0)="","",OFFSET(Buff!R$6,ROW()-6,0))</f>
        <v/>
      </c>
      <c r="C1306" s="7">
        <v>1</v>
      </c>
      <c r="D1306" s="7">
        <f t="shared" ca="1" si="631"/>
        <v>1</v>
      </c>
      <c r="E1306" s="10" t="str">
        <f t="shared" ca="1" si="632"/>
        <v/>
      </c>
      <c r="F1306" s="11" t="str">
        <f t="shared" ca="1" si="633"/>
        <v/>
      </c>
      <c r="G1306" s="11" t="str">
        <f t="shared" ca="1" si="634"/>
        <v/>
      </c>
      <c r="H1306" s="11" t="str">
        <f ca="1">IF(F1306="","",IFERROR(VLOOKUP(VALUE(F1306),'(辅)战斗时机表'!$A$4:$C$47,3,FALSE)&amp;IF(G1306="","","("&amp;G1306&amp;")"),"配置错误")&amp;IF(I1306="",""," 或 "))</f>
        <v/>
      </c>
      <c r="I1306" s="7" t="str">
        <f t="shared" ca="1" si="635"/>
        <v/>
      </c>
      <c r="J1306" s="7">
        <v>2</v>
      </c>
      <c r="K1306" s="7">
        <f t="shared" ca="1" si="636"/>
        <v>1</v>
      </c>
      <c r="L1306" s="10" t="str">
        <f t="shared" ca="1" si="637"/>
        <v/>
      </c>
      <c r="M1306" s="11" t="str">
        <f t="shared" ca="1" si="638"/>
        <v/>
      </c>
      <c r="N1306" s="11" t="str">
        <f t="shared" ca="1" si="639"/>
        <v/>
      </c>
      <c r="O1306" s="11" t="str">
        <f ca="1">IF(M1306="","",IFERROR(VLOOKUP(VALUE(M1306),'(辅)战斗时机表'!$A$4:$C$47,3,FALSE)&amp;IF(N1306="","","("&amp;N1306&amp;")"),"配置错误")&amp;IF(P1306="",""," 或 "))</f>
        <v/>
      </c>
      <c r="P1306" s="7" t="str">
        <f t="shared" ca="1" si="640"/>
        <v/>
      </c>
      <c r="Q1306" s="7">
        <v>3</v>
      </c>
      <c r="R1306" s="7">
        <f t="shared" ca="1" si="641"/>
        <v>1</v>
      </c>
      <c r="S1306" s="10" t="str">
        <f t="shared" ca="1" si="642"/>
        <v/>
      </c>
      <c r="T1306" s="11" t="str">
        <f t="shared" ca="1" si="643"/>
        <v/>
      </c>
      <c r="U1306" s="11" t="str">
        <f t="shared" ca="1" si="644"/>
        <v/>
      </c>
      <c r="V1306" s="11" t="str">
        <f ca="1">IF(T1306="","",IFERROR(VLOOKUP(VALUE(T1306),'(辅)战斗时机表'!$A$4:$C$47,3,FALSE)&amp;IF(U1306="","","("&amp;U1306&amp;")"),"配置错误")&amp;IF(W1306="",""," 或 "))</f>
        <v/>
      </c>
      <c r="W1306" s="7" t="str">
        <f t="shared" ca="1" si="645"/>
        <v/>
      </c>
      <c r="X1306" s="7">
        <v>4</v>
      </c>
      <c r="Y1306" s="7">
        <f t="shared" ca="1" si="646"/>
        <v>1</v>
      </c>
      <c r="Z1306" s="10" t="str">
        <f t="shared" ca="1" si="647"/>
        <v/>
      </c>
      <c r="AA1306" s="11" t="str">
        <f t="shared" ca="1" si="648"/>
        <v/>
      </c>
      <c r="AB1306" s="11" t="str">
        <f t="shared" ca="1" si="649"/>
        <v/>
      </c>
      <c r="AC1306" s="11" t="str">
        <f ca="1">IF(AA1306="","",IFERROR(VLOOKUP(VALUE(AA1306),'(辅)战斗时机表'!$A$4:$C$47,3,FALSE)&amp;IF(AB1306="","","("&amp;AB1306&amp;")"),"配置错误")&amp;IF(AD1306="",""," 或 "))</f>
        <v/>
      </c>
      <c r="AD1306" s="7" t="str">
        <f t="shared" ca="1" si="650"/>
        <v/>
      </c>
      <c r="AE1306" s="7">
        <v>5</v>
      </c>
      <c r="AF1306" s="7">
        <f t="shared" ca="1" si="651"/>
        <v>1</v>
      </c>
      <c r="AG1306" s="10" t="str">
        <f t="shared" ca="1" si="652"/>
        <v/>
      </c>
      <c r="AH1306" s="11" t="str">
        <f t="shared" ca="1" si="653"/>
        <v/>
      </c>
      <c r="AI1306" s="11" t="str">
        <f t="shared" ca="1" si="654"/>
        <v/>
      </c>
      <c r="AJ1306" s="11" t="str">
        <f ca="1">IF(AH1306="","",IFERROR(VLOOKUP(VALUE(AH1306),'(辅)战斗时机表'!$A$4:$C$47,3,FALSE)&amp;IF(AI1306="","","("&amp;AI1306&amp;")"),"配置错误")&amp;IF(AK1306="",""," 或 "))</f>
        <v/>
      </c>
    </row>
    <row r="1307" spans="1:36" x14ac:dyDescent="0.15">
      <c r="A1307" s="9" t="str">
        <f t="shared" ca="1" si="630"/>
        <v/>
      </c>
      <c r="B1307" s="7" t="str">
        <f ca="1">IF(OFFSET(Buff!R$6,ROW()-6,0)="","",OFFSET(Buff!R$6,ROW()-6,0))</f>
        <v/>
      </c>
      <c r="C1307" s="7">
        <v>1</v>
      </c>
      <c r="D1307" s="7">
        <f t="shared" ca="1" si="631"/>
        <v>1</v>
      </c>
      <c r="E1307" s="10" t="str">
        <f t="shared" ca="1" si="632"/>
        <v/>
      </c>
      <c r="F1307" s="11" t="str">
        <f t="shared" ca="1" si="633"/>
        <v/>
      </c>
      <c r="G1307" s="11" t="str">
        <f t="shared" ca="1" si="634"/>
        <v/>
      </c>
      <c r="H1307" s="11" t="str">
        <f ca="1">IF(F1307="","",IFERROR(VLOOKUP(VALUE(F1307),'(辅)战斗时机表'!$A$4:$C$47,3,FALSE)&amp;IF(G1307="","","("&amp;G1307&amp;")"),"配置错误")&amp;IF(I1307="",""," 或 "))</f>
        <v/>
      </c>
      <c r="I1307" s="7" t="str">
        <f t="shared" ca="1" si="635"/>
        <v/>
      </c>
      <c r="J1307" s="7">
        <v>2</v>
      </c>
      <c r="K1307" s="7">
        <f t="shared" ca="1" si="636"/>
        <v>1</v>
      </c>
      <c r="L1307" s="10" t="str">
        <f t="shared" ca="1" si="637"/>
        <v/>
      </c>
      <c r="M1307" s="11" t="str">
        <f t="shared" ca="1" si="638"/>
        <v/>
      </c>
      <c r="N1307" s="11" t="str">
        <f t="shared" ca="1" si="639"/>
        <v/>
      </c>
      <c r="O1307" s="11" t="str">
        <f ca="1">IF(M1307="","",IFERROR(VLOOKUP(VALUE(M1307),'(辅)战斗时机表'!$A$4:$C$47,3,FALSE)&amp;IF(N1307="","","("&amp;N1307&amp;")"),"配置错误")&amp;IF(P1307="",""," 或 "))</f>
        <v/>
      </c>
      <c r="P1307" s="7" t="str">
        <f t="shared" ca="1" si="640"/>
        <v/>
      </c>
      <c r="Q1307" s="7">
        <v>3</v>
      </c>
      <c r="R1307" s="7">
        <f t="shared" ca="1" si="641"/>
        <v>1</v>
      </c>
      <c r="S1307" s="10" t="str">
        <f t="shared" ca="1" si="642"/>
        <v/>
      </c>
      <c r="T1307" s="11" t="str">
        <f t="shared" ca="1" si="643"/>
        <v/>
      </c>
      <c r="U1307" s="11" t="str">
        <f t="shared" ca="1" si="644"/>
        <v/>
      </c>
      <c r="V1307" s="11" t="str">
        <f ca="1">IF(T1307="","",IFERROR(VLOOKUP(VALUE(T1307),'(辅)战斗时机表'!$A$4:$C$47,3,FALSE)&amp;IF(U1307="","","("&amp;U1307&amp;")"),"配置错误")&amp;IF(W1307="",""," 或 "))</f>
        <v/>
      </c>
      <c r="W1307" s="7" t="str">
        <f t="shared" ca="1" si="645"/>
        <v/>
      </c>
      <c r="X1307" s="7">
        <v>4</v>
      </c>
      <c r="Y1307" s="7">
        <f t="shared" ca="1" si="646"/>
        <v>1</v>
      </c>
      <c r="Z1307" s="10" t="str">
        <f t="shared" ca="1" si="647"/>
        <v/>
      </c>
      <c r="AA1307" s="11" t="str">
        <f t="shared" ca="1" si="648"/>
        <v/>
      </c>
      <c r="AB1307" s="11" t="str">
        <f t="shared" ca="1" si="649"/>
        <v/>
      </c>
      <c r="AC1307" s="11" t="str">
        <f ca="1">IF(AA1307="","",IFERROR(VLOOKUP(VALUE(AA1307),'(辅)战斗时机表'!$A$4:$C$47,3,FALSE)&amp;IF(AB1307="","","("&amp;AB1307&amp;")"),"配置错误")&amp;IF(AD1307="",""," 或 "))</f>
        <v/>
      </c>
      <c r="AD1307" s="7" t="str">
        <f t="shared" ca="1" si="650"/>
        <v/>
      </c>
      <c r="AE1307" s="7">
        <v>5</v>
      </c>
      <c r="AF1307" s="7">
        <f t="shared" ca="1" si="651"/>
        <v>1</v>
      </c>
      <c r="AG1307" s="10" t="str">
        <f t="shared" ca="1" si="652"/>
        <v/>
      </c>
      <c r="AH1307" s="11" t="str">
        <f t="shared" ca="1" si="653"/>
        <v/>
      </c>
      <c r="AI1307" s="11" t="str">
        <f t="shared" ca="1" si="654"/>
        <v/>
      </c>
      <c r="AJ1307" s="11" t="str">
        <f ca="1">IF(AH1307="","",IFERROR(VLOOKUP(VALUE(AH1307),'(辅)战斗时机表'!$A$4:$C$47,3,FALSE)&amp;IF(AI1307="","","("&amp;AI1307&amp;")"),"配置错误")&amp;IF(AK1307="",""," 或 "))</f>
        <v/>
      </c>
    </row>
    <row r="1308" spans="1:36" x14ac:dyDescent="0.15">
      <c r="A1308" s="9" t="str">
        <f t="shared" ca="1" si="630"/>
        <v/>
      </c>
      <c r="B1308" s="7" t="str">
        <f ca="1">IF(OFFSET(Buff!R$6,ROW()-6,0)="","",OFFSET(Buff!R$6,ROW()-6,0))</f>
        <v/>
      </c>
      <c r="C1308" s="7">
        <v>1</v>
      </c>
      <c r="D1308" s="7">
        <f t="shared" ca="1" si="631"/>
        <v>1</v>
      </c>
      <c r="E1308" s="10" t="str">
        <f t="shared" ca="1" si="632"/>
        <v/>
      </c>
      <c r="F1308" s="11" t="str">
        <f t="shared" ca="1" si="633"/>
        <v/>
      </c>
      <c r="G1308" s="11" t="str">
        <f t="shared" ca="1" si="634"/>
        <v/>
      </c>
      <c r="H1308" s="11" t="str">
        <f ca="1">IF(F1308="","",IFERROR(VLOOKUP(VALUE(F1308),'(辅)战斗时机表'!$A$4:$C$47,3,FALSE)&amp;IF(G1308="","","("&amp;G1308&amp;")"),"配置错误")&amp;IF(I1308="",""," 或 "))</f>
        <v/>
      </c>
      <c r="I1308" s="7" t="str">
        <f t="shared" ca="1" si="635"/>
        <v/>
      </c>
      <c r="J1308" s="7">
        <v>2</v>
      </c>
      <c r="K1308" s="7">
        <f t="shared" ca="1" si="636"/>
        <v>1</v>
      </c>
      <c r="L1308" s="10" t="str">
        <f t="shared" ca="1" si="637"/>
        <v/>
      </c>
      <c r="M1308" s="11" t="str">
        <f t="shared" ca="1" si="638"/>
        <v/>
      </c>
      <c r="N1308" s="11" t="str">
        <f t="shared" ca="1" si="639"/>
        <v/>
      </c>
      <c r="O1308" s="11" t="str">
        <f ca="1">IF(M1308="","",IFERROR(VLOOKUP(VALUE(M1308),'(辅)战斗时机表'!$A$4:$C$47,3,FALSE)&amp;IF(N1308="","","("&amp;N1308&amp;")"),"配置错误")&amp;IF(P1308="",""," 或 "))</f>
        <v/>
      </c>
      <c r="P1308" s="7" t="str">
        <f t="shared" ca="1" si="640"/>
        <v/>
      </c>
      <c r="Q1308" s="7">
        <v>3</v>
      </c>
      <c r="R1308" s="7">
        <f t="shared" ca="1" si="641"/>
        <v>1</v>
      </c>
      <c r="S1308" s="10" t="str">
        <f t="shared" ca="1" si="642"/>
        <v/>
      </c>
      <c r="T1308" s="11" t="str">
        <f t="shared" ca="1" si="643"/>
        <v/>
      </c>
      <c r="U1308" s="11" t="str">
        <f t="shared" ca="1" si="644"/>
        <v/>
      </c>
      <c r="V1308" s="11" t="str">
        <f ca="1">IF(T1308="","",IFERROR(VLOOKUP(VALUE(T1308),'(辅)战斗时机表'!$A$4:$C$47,3,FALSE)&amp;IF(U1308="","","("&amp;U1308&amp;")"),"配置错误")&amp;IF(W1308="",""," 或 "))</f>
        <v/>
      </c>
      <c r="W1308" s="7" t="str">
        <f t="shared" ca="1" si="645"/>
        <v/>
      </c>
      <c r="X1308" s="7">
        <v>4</v>
      </c>
      <c r="Y1308" s="7">
        <f t="shared" ca="1" si="646"/>
        <v>1</v>
      </c>
      <c r="Z1308" s="10" t="str">
        <f t="shared" ca="1" si="647"/>
        <v/>
      </c>
      <c r="AA1308" s="11" t="str">
        <f t="shared" ca="1" si="648"/>
        <v/>
      </c>
      <c r="AB1308" s="11" t="str">
        <f t="shared" ca="1" si="649"/>
        <v/>
      </c>
      <c r="AC1308" s="11" t="str">
        <f ca="1">IF(AA1308="","",IFERROR(VLOOKUP(VALUE(AA1308),'(辅)战斗时机表'!$A$4:$C$47,3,FALSE)&amp;IF(AB1308="","","("&amp;AB1308&amp;")"),"配置错误")&amp;IF(AD1308="",""," 或 "))</f>
        <v/>
      </c>
      <c r="AD1308" s="7" t="str">
        <f t="shared" ca="1" si="650"/>
        <v/>
      </c>
      <c r="AE1308" s="7">
        <v>5</v>
      </c>
      <c r="AF1308" s="7">
        <f t="shared" ca="1" si="651"/>
        <v>1</v>
      </c>
      <c r="AG1308" s="10" t="str">
        <f t="shared" ca="1" si="652"/>
        <v/>
      </c>
      <c r="AH1308" s="11" t="str">
        <f t="shared" ca="1" si="653"/>
        <v/>
      </c>
      <c r="AI1308" s="11" t="str">
        <f t="shared" ca="1" si="654"/>
        <v/>
      </c>
      <c r="AJ1308" s="11" t="str">
        <f ca="1">IF(AH1308="","",IFERROR(VLOOKUP(VALUE(AH1308),'(辅)战斗时机表'!$A$4:$C$47,3,FALSE)&amp;IF(AI1308="","","("&amp;AI1308&amp;")"),"配置错误")&amp;IF(AK1308="",""," 或 "))</f>
        <v/>
      </c>
    </row>
    <row r="1309" spans="1:36" x14ac:dyDescent="0.15">
      <c r="A1309" s="9" t="str">
        <f t="shared" ca="1" si="630"/>
        <v/>
      </c>
      <c r="B1309" s="7" t="str">
        <f ca="1">IF(OFFSET(Buff!R$6,ROW()-6,0)="","",OFFSET(Buff!R$6,ROW()-6,0))</f>
        <v/>
      </c>
      <c r="C1309" s="7">
        <v>1</v>
      </c>
      <c r="D1309" s="7">
        <f t="shared" ca="1" si="631"/>
        <v>1</v>
      </c>
      <c r="E1309" s="10" t="str">
        <f t="shared" ca="1" si="632"/>
        <v/>
      </c>
      <c r="F1309" s="11" t="str">
        <f t="shared" ca="1" si="633"/>
        <v/>
      </c>
      <c r="G1309" s="11" t="str">
        <f t="shared" ca="1" si="634"/>
        <v/>
      </c>
      <c r="H1309" s="11" t="str">
        <f ca="1">IF(F1309="","",IFERROR(VLOOKUP(VALUE(F1309),'(辅)战斗时机表'!$A$4:$C$47,3,FALSE)&amp;IF(G1309="","","("&amp;G1309&amp;")"),"配置错误")&amp;IF(I1309="",""," 或 "))</f>
        <v/>
      </c>
      <c r="I1309" s="7" t="str">
        <f t="shared" ca="1" si="635"/>
        <v/>
      </c>
      <c r="J1309" s="7">
        <v>2</v>
      </c>
      <c r="K1309" s="7">
        <f t="shared" ca="1" si="636"/>
        <v>1</v>
      </c>
      <c r="L1309" s="10" t="str">
        <f t="shared" ca="1" si="637"/>
        <v/>
      </c>
      <c r="M1309" s="11" t="str">
        <f t="shared" ca="1" si="638"/>
        <v/>
      </c>
      <c r="N1309" s="11" t="str">
        <f t="shared" ca="1" si="639"/>
        <v/>
      </c>
      <c r="O1309" s="11" t="str">
        <f ca="1">IF(M1309="","",IFERROR(VLOOKUP(VALUE(M1309),'(辅)战斗时机表'!$A$4:$C$47,3,FALSE)&amp;IF(N1309="","","("&amp;N1309&amp;")"),"配置错误")&amp;IF(P1309="",""," 或 "))</f>
        <v/>
      </c>
      <c r="P1309" s="7" t="str">
        <f t="shared" ca="1" si="640"/>
        <v/>
      </c>
      <c r="Q1309" s="7">
        <v>3</v>
      </c>
      <c r="R1309" s="7">
        <f t="shared" ca="1" si="641"/>
        <v>1</v>
      </c>
      <c r="S1309" s="10" t="str">
        <f t="shared" ca="1" si="642"/>
        <v/>
      </c>
      <c r="T1309" s="11" t="str">
        <f t="shared" ca="1" si="643"/>
        <v/>
      </c>
      <c r="U1309" s="11" t="str">
        <f t="shared" ca="1" si="644"/>
        <v/>
      </c>
      <c r="V1309" s="11" t="str">
        <f ca="1">IF(T1309="","",IFERROR(VLOOKUP(VALUE(T1309),'(辅)战斗时机表'!$A$4:$C$47,3,FALSE)&amp;IF(U1309="","","("&amp;U1309&amp;")"),"配置错误")&amp;IF(W1309="",""," 或 "))</f>
        <v/>
      </c>
      <c r="W1309" s="7" t="str">
        <f t="shared" ca="1" si="645"/>
        <v/>
      </c>
      <c r="X1309" s="7">
        <v>4</v>
      </c>
      <c r="Y1309" s="7">
        <f t="shared" ca="1" si="646"/>
        <v>1</v>
      </c>
      <c r="Z1309" s="10" t="str">
        <f t="shared" ca="1" si="647"/>
        <v/>
      </c>
      <c r="AA1309" s="11" t="str">
        <f t="shared" ca="1" si="648"/>
        <v/>
      </c>
      <c r="AB1309" s="11" t="str">
        <f t="shared" ca="1" si="649"/>
        <v/>
      </c>
      <c r="AC1309" s="11" t="str">
        <f ca="1">IF(AA1309="","",IFERROR(VLOOKUP(VALUE(AA1309),'(辅)战斗时机表'!$A$4:$C$47,3,FALSE)&amp;IF(AB1309="","","("&amp;AB1309&amp;")"),"配置错误")&amp;IF(AD1309="",""," 或 "))</f>
        <v/>
      </c>
      <c r="AD1309" s="7" t="str">
        <f t="shared" ca="1" si="650"/>
        <v/>
      </c>
      <c r="AE1309" s="7">
        <v>5</v>
      </c>
      <c r="AF1309" s="7">
        <f t="shared" ca="1" si="651"/>
        <v>1</v>
      </c>
      <c r="AG1309" s="10" t="str">
        <f t="shared" ca="1" si="652"/>
        <v/>
      </c>
      <c r="AH1309" s="11" t="str">
        <f t="shared" ca="1" si="653"/>
        <v/>
      </c>
      <c r="AI1309" s="11" t="str">
        <f t="shared" ca="1" si="654"/>
        <v/>
      </c>
      <c r="AJ1309" s="11" t="str">
        <f ca="1">IF(AH1309="","",IFERROR(VLOOKUP(VALUE(AH1309),'(辅)战斗时机表'!$A$4:$C$47,3,FALSE)&amp;IF(AI1309="","","("&amp;AI1309&amp;")"),"配置错误")&amp;IF(AK1309="",""," 或 "))</f>
        <v/>
      </c>
    </row>
    <row r="1310" spans="1:36" x14ac:dyDescent="0.15">
      <c r="A1310" s="9" t="str">
        <f t="shared" ca="1" si="630"/>
        <v/>
      </c>
      <c r="B1310" s="7" t="str">
        <f ca="1">IF(OFFSET(Buff!R$6,ROW()-6,0)="","",OFFSET(Buff!R$6,ROW()-6,0))</f>
        <v/>
      </c>
      <c r="C1310" s="7">
        <v>1</v>
      </c>
      <c r="D1310" s="7">
        <f t="shared" ca="1" si="631"/>
        <v>1</v>
      </c>
      <c r="E1310" s="10" t="str">
        <f t="shared" ca="1" si="632"/>
        <v/>
      </c>
      <c r="F1310" s="11" t="str">
        <f t="shared" ca="1" si="633"/>
        <v/>
      </c>
      <c r="G1310" s="11" t="str">
        <f t="shared" ca="1" si="634"/>
        <v/>
      </c>
      <c r="H1310" s="11" t="str">
        <f ca="1">IF(F1310="","",IFERROR(VLOOKUP(VALUE(F1310),'(辅)战斗时机表'!$A$4:$C$47,3,FALSE)&amp;IF(G1310="","","("&amp;G1310&amp;")"),"配置错误")&amp;IF(I1310="",""," 或 "))</f>
        <v/>
      </c>
      <c r="I1310" s="7" t="str">
        <f t="shared" ca="1" si="635"/>
        <v/>
      </c>
      <c r="J1310" s="7">
        <v>2</v>
      </c>
      <c r="K1310" s="7">
        <f t="shared" ca="1" si="636"/>
        <v>1</v>
      </c>
      <c r="L1310" s="10" t="str">
        <f t="shared" ca="1" si="637"/>
        <v/>
      </c>
      <c r="M1310" s="11" t="str">
        <f t="shared" ca="1" si="638"/>
        <v/>
      </c>
      <c r="N1310" s="11" t="str">
        <f t="shared" ca="1" si="639"/>
        <v/>
      </c>
      <c r="O1310" s="11" t="str">
        <f ca="1">IF(M1310="","",IFERROR(VLOOKUP(VALUE(M1310),'(辅)战斗时机表'!$A$4:$C$47,3,FALSE)&amp;IF(N1310="","","("&amp;N1310&amp;")"),"配置错误")&amp;IF(P1310="",""," 或 "))</f>
        <v/>
      </c>
      <c r="P1310" s="7" t="str">
        <f t="shared" ca="1" si="640"/>
        <v/>
      </c>
      <c r="Q1310" s="7">
        <v>3</v>
      </c>
      <c r="R1310" s="7">
        <f t="shared" ca="1" si="641"/>
        <v>1</v>
      </c>
      <c r="S1310" s="10" t="str">
        <f t="shared" ca="1" si="642"/>
        <v/>
      </c>
      <c r="T1310" s="11" t="str">
        <f t="shared" ca="1" si="643"/>
        <v/>
      </c>
      <c r="U1310" s="11" t="str">
        <f t="shared" ca="1" si="644"/>
        <v/>
      </c>
      <c r="V1310" s="11" t="str">
        <f ca="1">IF(T1310="","",IFERROR(VLOOKUP(VALUE(T1310),'(辅)战斗时机表'!$A$4:$C$47,3,FALSE)&amp;IF(U1310="","","("&amp;U1310&amp;")"),"配置错误")&amp;IF(W1310="",""," 或 "))</f>
        <v/>
      </c>
      <c r="W1310" s="7" t="str">
        <f t="shared" ca="1" si="645"/>
        <v/>
      </c>
      <c r="X1310" s="7">
        <v>4</v>
      </c>
      <c r="Y1310" s="7">
        <f t="shared" ca="1" si="646"/>
        <v>1</v>
      </c>
      <c r="Z1310" s="10" t="str">
        <f t="shared" ca="1" si="647"/>
        <v/>
      </c>
      <c r="AA1310" s="11" t="str">
        <f t="shared" ca="1" si="648"/>
        <v/>
      </c>
      <c r="AB1310" s="11" t="str">
        <f t="shared" ca="1" si="649"/>
        <v/>
      </c>
      <c r="AC1310" s="11" t="str">
        <f ca="1">IF(AA1310="","",IFERROR(VLOOKUP(VALUE(AA1310),'(辅)战斗时机表'!$A$4:$C$47,3,FALSE)&amp;IF(AB1310="","","("&amp;AB1310&amp;")"),"配置错误")&amp;IF(AD1310="",""," 或 "))</f>
        <v/>
      </c>
      <c r="AD1310" s="7" t="str">
        <f t="shared" ca="1" si="650"/>
        <v/>
      </c>
      <c r="AE1310" s="7">
        <v>5</v>
      </c>
      <c r="AF1310" s="7">
        <f t="shared" ca="1" si="651"/>
        <v>1</v>
      </c>
      <c r="AG1310" s="10" t="str">
        <f t="shared" ca="1" si="652"/>
        <v/>
      </c>
      <c r="AH1310" s="11" t="str">
        <f t="shared" ca="1" si="653"/>
        <v/>
      </c>
      <c r="AI1310" s="11" t="str">
        <f t="shared" ca="1" si="654"/>
        <v/>
      </c>
      <c r="AJ1310" s="11" t="str">
        <f ca="1">IF(AH1310="","",IFERROR(VLOOKUP(VALUE(AH1310),'(辅)战斗时机表'!$A$4:$C$47,3,FALSE)&amp;IF(AI1310="","","("&amp;AI1310&amp;")"),"配置错误")&amp;IF(AK1310="",""," 或 "))</f>
        <v/>
      </c>
    </row>
    <row r="1311" spans="1:36" x14ac:dyDescent="0.15">
      <c r="A1311" s="9" t="str">
        <f t="shared" ca="1" si="630"/>
        <v/>
      </c>
      <c r="B1311" s="7" t="str">
        <f ca="1">IF(OFFSET(Buff!R$6,ROW()-6,0)="","",OFFSET(Buff!R$6,ROW()-6,0))</f>
        <v/>
      </c>
      <c r="C1311" s="7">
        <v>1</v>
      </c>
      <c r="D1311" s="7">
        <f t="shared" ca="1" si="631"/>
        <v>1</v>
      </c>
      <c r="E1311" s="10" t="str">
        <f t="shared" ca="1" si="632"/>
        <v/>
      </c>
      <c r="F1311" s="11" t="str">
        <f t="shared" ca="1" si="633"/>
        <v/>
      </c>
      <c r="G1311" s="11" t="str">
        <f t="shared" ca="1" si="634"/>
        <v/>
      </c>
      <c r="H1311" s="11" t="str">
        <f ca="1">IF(F1311="","",IFERROR(VLOOKUP(VALUE(F1311),'(辅)战斗时机表'!$A$4:$C$47,3,FALSE)&amp;IF(G1311="","","("&amp;G1311&amp;")"),"配置错误")&amp;IF(I1311="",""," 或 "))</f>
        <v/>
      </c>
      <c r="I1311" s="7" t="str">
        <f t="shared" ca="1" si="635"/>
        <v/>
      </c>
      <c r="J1311" s="7">
        <v>2</v>
      </c>
      <c r="K1311" s="7">
        <f t="shared" ca="1" si="636"/>
        <v>1</v>
      </c>
      <c r="L1311" s="10" t="str">
        <f t="shared" ca="1" si="637"/>
        <v/>
      </c>
      <c r="M1311" s="11" t="str">
        <f t="shared" ca="1" si="638"/>
        <v/>
      </c>
      <c r="N1311" s="11" t="str">
        <f t="shared" ca="1" si="639"/>
        <v/>
      </c>
      <c r="O1311" s="11" t="str">
        <f ca="1">IF(M1311="","",IFERROR(VLOOKUP(VALUE(M1311),'(辅)战斗时机表'!$A$4:$C$47,3,FALSE)&amp;IF(N1311="","","("&amp;N1311&amp;")"),"配置错误")&amp;IF(P1311="",""," 或 "))</f>
        <v/>
      </c>
      <c r="P1311" s="7" t="str">
        <f t="shared" ca="1" si="640"/>
        <v/>
      </c>
      <c r="Q1311" s="7">
        <v>3</v>
      </c>
      <c r="R1311" s="7">
        <f t="shared" ca="1" si="641"/>
        <v>1</v>
      </c>
      <c r="S1311" s="10" t="str">
        <f t="shared" ca="1" si="642"/>
        <v/>
      </c>
      <c r="T1311" s="11" t="str">
        <f t="shared" ca="1" si="643"/>
        <v/>
      </c>
      <c r="U1311" s="11" t="str">
        <f t="shared" ca="1" si="644"/>
        <v/>
      </c>
      <c r="V1311" s="11" t="str">
        <f ca="1">IF(T1311="","",IFERROR(VLOOKUP(VALUE(T1311),'(辅)战斗时机表'!$A$4:$C$47,3,FALSE)&amp;IF(U1311="","","("&amp;U1311&amp;")"),"配置错误")&amp;IF(W1311="",""," 或 "))</f>
        <v/>
      </c>
      <c r="W1311" s="7" t="str">
        <f t="shared" ca="1" si="645"/>
        <v/>
      </c>
      <c r="X1311" s="7">
        <v>4</v>
      </c>
      <c r="Y1311" s="7">
        <f t="shared" ca="1" si="646"/>
        <v>1</v>
      </c>
      <c r="Z1311" s="10" t="str">
        <f t="shared" ca="1" si="647"/>
        <v/>
      </c>
      <c r="AA1311" s="11" t="str">
        <f t="shared" ca="1" si="648"/>
        <v/>
      </c>
      <c r="AB1311" s="11" t="str">
        <f t="shared" ca="1" si="649"/>
        <v/>
      </c>
      <c r="AC1311" s="11" t="str">
        <f ca="1">IF(AA1311="","",IFERROR(VLOOKUP(VALUE(AA1311),'(辅)战斗时机表'!$A$4:$C$47,3,FALSE)&amp;IF(AB1311="","","("&amp;AB1311&amp;")"),"配置错误")&amp;IF(AD1311="",""," 或 "))</f>
        <v/>
      </c>
      <c r="AD1311" s="7" t="str">
        <f t="shared" ca="1" si="650"/>
        <v/>
      </c>
      <c r="AE1311" s="7">
        <v>5</v>
      </c>
      <c r="AF1311" s="7">
        <f t="shared" ca="1" si="651"/>
        <v>1</v>
      </c>
      <c r="AG1311" s="10" t="str">
        <f t="shared" ca="1" si="652"/>
        <v/>
      </c>
      <c r="AH1311" s="11" t="str">
        <f t="shared" ca="1" si="653"/>
        <v/>
      </c>
      <c r="AI1311" s="11" t="str">
        <f t="shared" ca="1" si="654"/>
        <v/>
      </c>
      <c r="AJ1311" s="11" t="str">
        <f ca="1">IF(AH1311="","",IFERROR(VLOOKUP(VALUE(AH1311),'(辅)战斗时机表'!$A$4:$C$47,3,FALSE)&amp;IF(AI1311="","","("&amp;AI1311&amp;")"),"配置错误")&amp;IF(AK1311="",""," 或 "))</f>
        <v/>
      </c>
    </row>
    <row r="1312" spans="1:36" x14ac:dyDescent="0.15">
      <c r="A1312" s="9" t="str">
        <f t="shared" ca="1" si="630"/>
        <v/>
      </c>
      <c r="B1312" s="7" t="str">
        <f ca="1">IF(OFFSET(Buff!R$6,ROW()-6,0)="","",OFFSET(Buff!R$6,ROW()-6,0))</f>
        <v/>
      </c>
      <c r="C1312" s="7">
        <v>1</v>
      </c>
      <c r="D1312" s="7">
        <f t="shared" ca="1" si="631"/>
        <v>1</v>
      </c>
      <c r="E1312" s="10" t="str">
        <f t="shared" ca="1" si="632"/>
        <v/>
      </c>
      <c r="F1312" s="11" t="str">
        <f t="shared" ca="1" si="633"/>
        <v/>
      </c>
      <c r="G1312" s="11" t="str">
        <f t="shared" ca="1" si="634"/>
        <v/>
      </c>
      <c r="H1312" s="11" t="str">
        <f ca="1">IF(F1312="","",IFERROR(VLOOKUP(VALUE(F1312),'(辅)战斗时机表'!$A$4:$C$47,3,FALSE)&amp;IF(G1312="","","("&amp;G1312&amp;")"),"配置错误")&amp;IF(I1312="",""," 或 "))</f>
        <v/>
      </c>
      <c r="I1312" s="7" t="str">
        <f t="shared" ca="1" si="635"/>
        <v/>
      </c>
      <c r="J1312" s="7">
        <v>2</v>
      </c>
      <c r="K1312" s="7">
        <f t="shared" ca="1" si="636"/>
        <v>1</v>
      </c>
      <c r="L1312" s="10" t="str">
        <f t="shared" ca="1" si="637"/>
        <v/>
      </c>
      <c r="M1312" s="11" t="str">
        <f t="shared" ca="1" si="638"/>
        <v/>
      </c>
      <c r="N1312" s="11" t="str">
        <f t="shared" ca="1" si="639"/>
        <v/>
      </c>
      <c r="O1312" s="11" t="str">
        <f ca="1">IF(M1312="","",IFERROR(VLOOKUP(VALUE(M1312),'(辅)战斗时机表'!$A$4:$C$47,3,FALSE)&amp;IF(N1312="","","("&amp;N1312&amp;")"),"配置错误")&amp;IF(P1312="",""," 或 "))</f>
        <v/>
      </c>
      <c r="P1312" s="7" t="str">
        <f t="shared" ca="1" si="640"/>
        <v/>
      </c>
      <c r="Q1312" s="7">
        <v>3</v>
      </c>
      <c r="R1312" s="7">
        <f t="shared" ca="1" si="641"/>
        <v>1</v>
      </c>
      <c r="S1312" s="10" t="str">
        <f t="shared" ca="1" si="642"/>
        <v/>
      </c>
      <c r="T1312" s="11" t="str">
        <f t="shared" ca="1" si="643"/>
        <v/>
      </c>
      <c r="U1312" s="11" t="str">
        <f t="shared" ca="1" si="644"/>
        <v/>
      </c>
      <c r="V1312" s="11" t="str">
        <f ca="1">IF(T1312="","",IFERROR(VLOOKUP(VALUE(T1312),'(辅)战斗时机表'!$A$4:$C$47,3,FALSE)&amp;IF(U1312="","","("&amp;U1312&amp;")"),"配置错误")&amp;IF(W1312="",""," 或 "))</f>
        <v/>
      </c>
      <c r="W1312" s="7" t="str">
        <f t="shared" ca="1" si="645"/>
        <v/>
      </c>
      <c r="X1312" s="7">
        <v>4</v>
      </c>
      <c r="Y1312" s="7">
        <f t="shared" ca="1" si="646"/>
        <v>1</v>
      </c>
      <c r="Z1312" s="10" t="str">
        <f t="shared" ca="1" si="647"/>
        <v/>
      </c>
      <c r="AA1312" s="11" t="str">
        <f t="shared" ca="1" si="648"/>
        <v/>
      </c>
      <c r="AB1312" s="11" t="str">
        <f t="shared" ca="1" si="649"/>
        <v/>
      </c>
      <c r="AC1312" s="11" t="str">
        <f ca="1">IF(AA1312="","",IFERROR(VLOOKUP(VALUE(AA1312),'(辅)战斗时机表'!$A$4:$C$47,3,FALSE)&amp;IF(AB1312="","","("&amp;AB1312&amp;")"),"配置错误")&amp;IF(AD1312="",""," 或 "))</f>
        <v/>
      </c>
      <c r="AD1312" s="7" t="str">
        <f t="shared" ca="1" si="650"/>
        <v/>
      </c>
      <c r="AE1312" s="7">
        <v>5</v>
      </c>
      <c r="AF1312" s="7">
        <f t="shared" ca="1" si="651"/>
        <v>1</v>
      </c>
      <c r="AG1312" s="10" t="str">
        <f t="shared" ca="1" si="652"/>
        <v/>
      </c>
      <c r="AH1312" s="11" t="str">
        <f t="shared" ca="1" si="653"/>
        <v/>
      </c>
      <c r="AI1312" s="11" t="str">
        <f t="shared" ca="1" si="654"/>
        <v/>
      </c>
      <c r="AJ1312" s="11" t="str">
        <f ca="1">IF(AH1312="","",IFERROR(VLOOKUP(VALUE(AH1312),'(辅)战斗时机表'!$A$4:$C$47,3,FALSE)&amp;IF(AI1312="","","("&amp;AI1312&amp;")"),"配置错误")&amp;IF(AK1312="",""," 或 "))</f>
        <v/>
      </c>
    </row>
    <row r="1313" spans="1:36" x14ac:dyDescent="0.15">
      <c r="A1313" s="9" t="str">
        <f t="shared" ca="1" si="630"/>
        <v/>
      </c>
      <c r="B1313" s="7" t="str">
        <f ca="1">IF(OFFSET(Buff!R$6,ROW()-6,0)="","",OFFSET(Buff!R$6,ROW()-6,0))</f>
        <v/>
      </c>
      <c r="C1313" s="7">
        <v>1</v>
      </c>
      <c r="D1313" s="7">
        <f t="shared" ca="1" si="631"/>
        <v>1</v>
      </c>
      <c r="E1313" s="10" t="str">
        <f t="shared" ca="1" si="632"/>
        <v/>
      </c>
      <c r="F1313" s="11" t="str">
        <f t="shared" ca="1" si="633"/>
        <v/>
      </c>
      <c r="G1313" s="11" t="str">
        <f t="shared" ca="1" si="634"/>
        <v/>
      </c>
      <c r="H1313" s="11" t="str">
        <f ca="1">IF(F1313="","",IFERROR(VLOOKUP(VALUE(F1313),'(辅)战斗时机表'!$A$4:$C$47,3,FALSE)&amp;IF(G1313="","","("&amp;G1313&amp;")"),"配置错误")&amp;IF(I1313="",""," 或 "))</f>
        <v/>
      </c>
      <c r="I1313" s="7" t="str">
        <f t="shared" ca="1" si="635"/>
        <v/>
      </c>
      <c r="J1313" s="7">
        <v>2</v>
      </c>
      <c r="K1313" s="7">
        <f t="shared" ca="1" si="636"/>
        <v>1</v>
      </c>
      <c r="L1313" s="10" t="str">
        <f t="shared" ca="1" si="637"/>
        <v/>
      </c>
      <c r="M1313" s="11" t="str">
        <f t="shared" ca="1" si="638"/>
        <v/>
      </c>
      <c r="N1313" s="11" t="str">
        <f t="shared" ca="1" si="639"/>
        <v/>
      </c>
      <c r="O1313" s="11" t="str">
        <f ca="1">IF(M1313="","",IFERROR(VLOOKUP(VALUE(M1313),'(辅)战斗时机表'!$A$4:$C$47,3,FALSE)&amp;IF(N1313="","","("&amp;N1313&amp;")"),"配置错误")&amp;IF(P1313="",""," 或 "))</f>
        <v/>
      </c>
      <c r="P1313" s="7" t="str">
        <f t="shared" ca="1" si="640"/>
        <v/>
      </c>
      <c r="Q1313" s="7">
        <v>3</v>
      </c>
      <c r="R1313" s="7">
        <f t="shared" ca="1" si="641"/>
        <v>1</v>
      </c>
      <c r="S1313" s="10" t="str">
        <f t="shared" ca="1" si="642"/>
        <v/>
      </c>
      <c r="T1313" s="11" t="str">
        <f t="shared" ca="1" si="643"/>
        <v/>
      </c>
      <c r="U1313" s="11" t="str">
        <f t="shared" ca="1" si="644"/>
        <v/>
      </c>
      <c r="V1313" s="11" t="str">
        <f ca="1">IF(T1313="","",IFERROR(VLOOKUP(VALUE(T1313),'(辅)战斗时机表'!$A$4:$C$47,3,FALSE)&amp;IF(U1313="","","("&amp;U1313&amp;")"),"配置错误")&amp;IF(W1313="",""," 或 "))</f>
        <v/>
      </c>
      <c r="W1313" s="7" t="str">
        <f t="shared" ca="1" si="645"/>
        <v/>
      </c>
      <c r="X1313" s="7">
        <v>4</v>
      </c>
      <c r="Y1313" s="7">
        <f t="shared" ca="1" si="646"/>
        <v>1</v>
      </c>
      <c r="Z1313" s="10" t="str">
        <f t="shared" ca="1" si="647"/>
        <v/>
      </c>
      <c r="AA1313" s="11" t="str">
        <f t="shared" ca="1" si="648"/>
        <v/>
      </c>
      <c r="AB1313" s="11" t="str">
        <f t="shared" ca="1" si="649"/>
        <v/>
      </c>
      <c r="AC1313" s="11" t="str">
        <f ca="1">IF(AA1313="","",IFERROR(VLOOKUP(VALUE(AA1313),'(辅)战斗时机表'!$A$4:$C$47,3,FALSE)&amp;IF(AB1313="","","("&amp;AB1313&amp;")"),"配置错误")&amp;IF(AD1313="",""," 或 "))</f>
        <v/>
      </c>
      <c r="AD1313" s="7" t="str">
        <f t="shared" ca="1" si="650"/>
        <v/>
      </c>
      <c r="AE1313" s="7">
        <v>5</v>
      </c>
      <c r="AF1313" s="7">
        <f t="shared" ca="1" si="651"/>
        <v>1</v>
      </c>
      <c r="AG1313" s="10" t="str">
        <f t="shared" ca="1" si="652"/>
        <v/>
      </c>
      <c r="AH1313" s="11" t="str">
        <f t="shared" ca="1" si="653"/>
        <v/>
      </c>
      <c r="AI1313" s="11" t="str">
        <f t="shared" ca="1" si="654"/>
        <v/>
      </c>
      <c r="AJ1313" s="11" t="str">
        <f ca="1">IF(AH1313="","",IFERROR(VLOOKUP(VALUE(AH1313),'(辅)战斗时机表'!$A$4:$C$47,3,FALSE)&amp;IF(AI1313="","","("&amp;AI1313&amp;")"),"配置错误")&amp;IF(AK1313="",""," 或 "))</f>
        <v/>
      </c>
    </row>
    <row r="1314" spans="1:36" x14ac:dyDescent="0.15">
      <c r="A1314" s="9" t="str">
        <f t="shared" ca="1" si="630"/>
        <v/>
      </c>
      <c r="B1314" s="7" t="str">
        <f ca="1">IF(OFFSET(Buff!R$6,ROW()-6,0)="","",OFFSET(Buff!R$6,ROW()-6,0))</f>
        <v/>
      </c>
      <c r="C1314" s="7">
        <v>1</v>
      </c>
      <c r="D1314" s="7">
        <f t="shared" ca="1" si="631"/>
        <v>1</v>
      </c>
      <c r="E1314" s="10" t="str">
        <f t="shared" ca="1" si="632"/>
        <v/>
      </c>
      <c r="F1314" s="11" t="str">
        <f t="shared" ca="1" si="633"/>
        <v/>
      </c>
      <c r="G1314" s="11" t="str">
        <f t="shared" ca="1" si="634"/>
        <v/>
      </c>
      <c r="H1314" s="11" t="str">
        <f ca="1">IF(F1314="","",IFERROR(VLOOKUP(VALUE(F1314),'(辅)战斗时机表'!$A$4:$C$47,3,FALSE)&amp;IF(G1314="","","("&amp;G1314&amp;")"),"配置错误")&amp;IF(I1314="",""," 或 "))</f>
        <v/>
      </c>
      <c r="I1314" s="7" t="str">
        <f t="shared" ca="1" si="635"/>
        <v/>
      </c>
      <c r="J1314" s="7">
        <v>2</v>
      </c>
      <c r="K1314" s="7">
        <f t="shared" ca="1" si="636"/>
        <v>1</v>
      </c>
      <c r="L1314" s="10" t="str">
        <f t="shared" ca="1" si="637"/>
        <v/>
      </c>
      <c r="M1314" s="11" t="str">
        <f t="shared" ca="1" si="638"/>
        <v/>
      </c>
      <c r="N1314" s="11" t="str">
        <f t="shared" ca="1" si="639"/>
        <v/>
      </c>
      <c r="O1314" s="11" t="str">
        <f ca="1">IF(M1314="","",IFERROR(VLOOKUP(VALUE(M1314),'(辅)战斗时机表'!$A$4:$C$47,3,FALSE)&amp;IF(N1314="","","("&amp;N1314&amp;")"),"配置错误")&amp;IF(P1314="",""," 或 "))</f>
        <v/>
      </c>
      <c r="P1314" s="7" t="str">
        <f t="shared" ca="1" si="640"/>
        <v/>
      </c>
      <c r="Q1314" s="7">
        <v>3</v>
      </c>
      <c r="R1314" s="7">
        <f t="shared" ca="1" si="641"/>
        <v>1</v>
      </c>
      <c r="S1314" s="10" t="str">
        <f t="shared" ca="1" si="642"/>
        <v/>
      </c>
      <c r="T1314" s="11" t="str">
        <f t="shared" ca="1" si="643"/>
        <v/>
      </c>
      <c r="U1314" s="11" t="str">
        <f t="shared" ca="1" si="644"/>
        <v/>
      </c>
      <c r="V1314" s="11" t="str">
        <f ca="1">IF(T1314="","",IFERROR(VLOOKUP(VALUE(T1314),'(辅)战斗时机表'!$A$4:$C$47,3,FALSE)&amp;IF(U1314="","","("&amp;U1314&amp;")"),"配置错误")&amp;IF(W1314="",""," 或 "))</f>
        <v/>
      </c>
      <c r="W1314" s="7" t="str">
        <f t="shared" ca="1" si="645"/>
        <v/>
      </c>
      <c r="X1314" s="7">
        <v>4</v>
      </c>
      <c r="Y1314" s="7">
        <f t="shared" ca="1" si="646"/>
        <v>1</v>
      </c>
      <c r="Z1314" s="10" t="str">
        <f t="shared" ca="1" si="647"/>
        <v/>
      </c>
      <c r="AA1314" s="11" t="str">
        <f t="shared" ca="1" si="648"/>
        <v/>
      </c>
      <c r="AB1314" s="11" t="str">
        <f t="shared" ca="1" si="649"/>
        <v/>
      </c>
      <c r="AC1314" s="11" t="str">
        <f ca="1">IF(AA1314="","",IFERROR(VLOOKUP(VALUE(AA1314),'(辅)战斗时机表'!$A$4:$C$47,3,FALSE)&amp;IF(AB1314="","","("&amp;AB1314&amp;")"),"配置错误")&amp;IF(AD1314="",""," 或 "))</f>
        <v/>
      </c>
      <c r="AD1314" s="7" t="str">
        <f t="shared" ca="1" si="650"/>
        <v/>
      </c>
      <c r="AE1314" s="7">
        <v>5</v>
      </c>
      <c r="AF1314" s="7">
        <f t="shared" ca="1" si="651"/>
        <v>1</v>
      </c>
      <c r="AG1314" s="10" t="str">
        <f t="shared" ca="1" si="652"/>
        <v/>
      </c>
      <c r="AH1314" s="11" t="str">
        <f t="shared" ca="1" si="653"/>
        <v/>
      </c>
      <c r="AI1314" s="11" t="str">
        <f t="shared" ca="1" si="654"/>
        <v/>
      </c>
      <c r="AJ1314" s="11" t="str">
        <f ca="1">IF(AH1314="","",IFERROR(VLOOKUP(VALUE(AH1314),'(辅)战斗时机表'!$A$4:$C$47,3,FALSE)&amp;IF(AI1314="","","("&amp;AI1314&amp;")"),"配置错误")&amp;IF(AK1314="",""," 或 "))</f>
        <v/>
      </c>
    </row>
    <row r="1315" spans="1:36" x14ac:dyDescent="0.15">
      <c r="A1315" s="9" t="str">
        <f t="shared" ca="1" si="630"/>
        <v/>
      </c>
      <c r="B1315" s="7" t="str">
        <f ca="1">IF(OFFSET(Buff!R$6,ROW()-6,0)="","",OFFSET(Buff!R$6,ROW()-6,0))</f>
        <v/>
      </c>
      <c r="C1315" s="7">
        <v>1</v>
      </c>
      <c r="D1315" s="7">
        <f t="shared" ca="1" si="631"/>
        <v>1</v>
      </c>
      <c r="E1315" s="10" t="str">
        <f t="shared" ca="1" si="632"/>
        <v/>
      </c>
      <c r="F1315" s="11" t="str">
        <f t="shared" ca="1" si="633"/>
        <v/>
      </c>
      <c r="G1315" s="11" t="str">
        <f t="shared" ca="1" si="634"/>
        <v/>
      </c>
      <c r="H1315" s="11" t="str">
        <f ca="1">IF(F1315="","",IFERROR(VLOOKUP(VALUE(F1315),'(辅)战斗时机表'!$A$4:$C$47,3,FALSE)&amp;IF(G1315="","","("&amp;G1315&amp;")"),"配置错误")&amp;IF(I1315="",""," 或 "))</f>
        <v/>
      </c>
      <c r="I1315" s="7" t="str">
        <f t="shared" ca="1" si="635"/>
        <v/>
      </c>
      <c r="J1315" s="7">
        <v>2</v>
      </c>
      <c r="K1315" s="7">
        <f t="shared" ca="1" si="636"/>
        <v>1</v>
      </c>
      <c r="L1315" s="10" t="str">
        <f t="shared" ca="1" si="637"/>
        <v/>
      </c>
      <c r="M1315" s="11" t="str">
        <f t="shared" ca="1" si="638"/>
        <v/>
      </c>
      <c r="N1315" s="11" t="str">
        <f t="shared" ca="1" si="639"/>
        <v/>
      </c>
      <c r="O1315" s="11" t="str">
        <f ca="1">IF(M1315="","",IFERROR(VLOOKUP(VALUE(M1315),'(辅)战斗时机表'!$A$4:$C$47,3,FALSE)&amp;IF(N1315="","","("&amp;N1315&amp;")"),"配置错误")&amp;IF(P1315="",""," 或 "))</f>
        <v/>
      </c>
      <c r="P1315" s="7" t="str">
        <f t="shared" ca="1" si="640"/>
        <v/>
      </c>
      <c r="Q1315" s="7">
        <v>3</v>
      </c>
      <c r="R1315" s="7">
        <f t="shared" ca="1" si="641"/>
        <v>1</v>
      </c>
      <c r="S1315" s="10" t="str">
        <f t="shared" ca="1" si="642"/>
        <v/>
      </c>
      <c r="T1315" s="11" t="str">
        <f t="shared" ca="1" si="643"/>
        <v/>
      </c>
      <c r="U1315" s="11" t="str">
        <f t="shared" ca="1" si="644"/>
        <v/>
      </c>
      <c r="V1315" s="11" t="str">
        <f ca="1">IF(T1315="","",IFERROR(VLOOKUP(VALUE(T1315),'(辅)战斗时机表'!$A$4:$C$47,3,FALSE)&amp;IF(U1315="","","("&amp;U1315&amp;")"),"配置错误")&amp;IF(W1315="",""," 或 "))</f>
        <v/>
      </c>
      <c r="W1315" s="7" t="str">
        <f t="shared" ca="1" si="645"/>
        <v/>
      </c>
      <c r="X1315" s="7">
        <v>4</v>
      </c>
      <c r="Y1315" s="7">
        <f t="shared" ca="1" si="646"/>
        <v>1</v>
      </c>
      <c r="Z1315" s="10" t="str">
        <f t="shared" ca="1" si="647"/>
        <v/>
      </c>
      <c r="AA1315" s="11" t="str">
        <f t="shared" ca="1" si="648"/>
        <v/>
      </c>
      <c r="AB1315" s="11" t="str">
        <f t="shared" ca="1" si="649"/>
        <v/>
      </c>
      <c r="AC1315" s="11" t="str">
        <f ca="1">IF(AA1315="","",IFERROR(VLOOKUP(VALUE(AA1315),'(辅)战斗时机表'!$A$4:$C$47,3,FALSE)&amp;IF(AB1315="","","("&amp;AB1315&amp;")"),"配置错误")&amp;IF(AD1315="",""," 或 "))</f>
        <v/>
      </c>
      <c r="AD1315" s="7" t="str">
        <f t="shared" ca="1" si="650"/>
        <v/>
      </c>
      <c r="AE1315" s="7">
        <v>5</v>
      </c>
      <c r="AF1315" s="7">
        <f t="shared" ca="1" si="651"/>
        <v>1</v>
      </c>
      <c r="AG1315" s="10" t="str">
        <f t="shared" ca="1" si="652"/>
        <v/>
      </c>
      <c r="AH1315" s="11" t="str">
        <f t="shared" ca="1" si="653"/>
        <v/>
      </c>
      <c r="AI1315" s="11" t="str">
        <f t="shared" ca="1" si="654"/>
        <v/>
      </c>
      <c r="AJ1315" s="11" t="str">
        <f ca="1">IF(AH1315="","",IFERROR(VLOOKUP(VALUE(AH1315),'(辅)战斗时机表'!$A$4:$C$47,3,FALSE)&amp;IF(AI1315="","","("&amp;AI1315&amp;")"),"配置错误")&amp;IF(AK1315="",""," 或 "))</f>
        <v/>
      </c>
    </row>
    <row r="1316" spans="1:36" x14ac:dyDescent="0.15">
      <c r="A1316" s="9" t="str">
        <f t="shared" ca="1" si="630"/>
        <v/>
      </c>
      <c r="B1316" s="7" t="str">
        <f ca="1">IF(OFFSET(Buff!R$6,ROW()-6,0)="","",OFFSET(Buff!R$6,ROW()-6,0))</f>
        <v/>
      </c>
      <c r="C1316" s="7">
        <v>1</v>
      </c>
      <c r="D1316" s="7">
        <f t="shared" ca="1" si="631"/>
        <v>1</v>
      </c>
      <c r="E1316" s="10" t="str">
        <f t="shared" ca="1" si="632"/>
        <v/>
      </c>
      <c r="F1316" s="11" t="str">
        <f t="shared" ca="1" si="633"/>
        <v/>
      </c>
      <c r="G1316" s="11" t="str">
        <f t="shared" ca="1" si="634"/>
        <v/>
      </c>
      <c r="H1316" s="11" t="str">
        <f ca="1">IF(F1316="","",IFERROR(VLOOKUP(VALUE(F1316),'(辅)战斗时机表'!$A$4:$C$47,3,FALSE)&amp;IF(G1316="","","("&amp;G1316&amp;")"),"配置错误")&amp;IF(I1316="",""," 或 "))</f>
        <v/>
      </c>
      <c r="I1316" s="7" t="str">
        <f t="shared" ca="1" si="635"/>
        <v/>
      </c>
      <c r="J1316" s="7">
        <v>2</v>
      </c>
      <c r="K1316" s="7">
        <f t="shared" ca="1" si="636"/>
        <v>1</v>
      </c>
      <c r="L1316" s="10" t="str">
        <f t="shared" ca="1" si="637"/>
        <v/>
      </c>
      <c r="M1316" s="11" t="str">
        <f t="shared" ca="1" si="638"/>
        <v/>
      </c>
      <c r="N1316" s="11" t="str">
        <f t="shared" ca="1" si="639"/>
        <v/>
      </c>
      <c r="O1316" s="11" t="str">
        <f ca="1">IF(M1316="","",IFERROR(VLOOKUP(VALUE(M1316),'(辅)战斗时机表'!$A$4:$C$47,3,FALSE)&amp;IF(N1316="","","("&amp;N1316&amp;")"),"配置错误")&amp;IF(P1316="",""," 或 "))</f>
        <v/>
      </c>
      <c r="P1316" s="7" t="str">
        <f t="shared" ca="1" si="640"/>
        <v/>
      </c>
      <c r="Q1316" s="7">
        <v>3</v>
      </c>
      <c r="R1316" s="7">
        <f t="shared" ca="1" si="641"/>
        <v>1</v>
      </c>
      <c r="S1316" s="10" t="str">
        <f t="shared" ca="1" si="642"/>
        <v/>
      </c>
      <c r="T1316" s="11" t="str">
        <f t="shared" ca="1" si="643"/>
        <v/>
      </c>
      <c r="U1316" s="11" t="str">
        <f t="shared" ca="1" si="644"/>
        <v/>
      </c>
      <c r="V1316" s="11" t="str">
        <f ca="1">IF(T1316="","",IFERROR(VLOOKUP(VALUE(T1316),'(辅)战斗时机表'!$A$4:$C$47,3,FALSE)&amp;IF(U1316="","","("&amp;U1316&amp;")"),"配置错误")&amp;IF(W1316="",""," 或 "))</f>
        <v/>
      </c>
      <c r="W1316" s="7" t="str">
        <f t="shared" ca="1" si="645"/>
        <v/>
      </c>
      <c r="X1316" s="7">
        <v>4</v>
      </c>
      <c r="Y1316" s="7">
        <f t="shared" ca="1" si="646"/>
        <v>1</v>
      </c>
      <c r="Z1316" s="10" t="str">
        <f t="shared" ca="1" si="647"/>
        <v/>
      </c>
      <c r="AA1316" s="11" t="str">
        <f t="shared" ca="1" si="648"/>
        <v/>
      </c>
      <c r="AB1316" s="11" t="str">
        <f t="shared" ca="1" si="649"/>
        <v/>
      </c>
      <c r="AC1316" s="11" t="str">
        <f ca="1">IF(AA1316="","",IFERROR(VLOOKUP(VALUE(AA1316),'(辅)战斗时机表'!$A$4:$C$47,3,FALSE)&amp;IF(AB1316="","","("&amp;AB1316&amp;")"),"配置错误")&amp;IF(AD1316="",""," 或 "))</f>
        <v/>
      </c>
      <c r="AD1316" s="7" t="str">
        <f t="shared" ca="1" si="650"/>
        <v/>
      </c>
      <c r="AE1316" s="7">
        <v>5</v>
      </c>
      <c r="AF1316" s="7">
        <f t="shared" ca="1" si="651"/>
        <v>1</v>
      </c>
      <c r="AG1316" s="10" t="str">
        <f t="shared" ca="1" si="652"/>
        <v/>
      </c>
      <c r="AH1316" s="11" t="str">
        <f t="shared" ca="1" si="653"/>
        <v/>
      </c>
      <c r="AI1316" s="11" t="str">
        <f t="shared" ca="1" si="654"/>
        <v/>
      </c>
      <c r="AJ1316" s="11" t="str">
        <f ca="1">IF(AH1316="","",IFERROR(VLOOKUP(VALUE(AH1316),'(辅)战斗时机表'!$A$4:$C$47,3,FALSE)&amp;IF(AI1316="","","("&amp;AI1316&amp;")"),"配置错误")&amp;IF(AK1316="",""," 或 "))</f>
        <v/>
      </c>
    </row>
    <row r="1317" spans="1:36" x14ac:dyDescent="0.15">
      <c r="A1317" s="9" t="str">
        <f t="shared" ca="1" si="630"/>
        <v/>
      </c>
      <c r="B1317" s="7" t="str">
        <f ca="1">IF(OFFSET(Buff!R$6,ROW()-6,0)="","",OFFSET(Buff!R$6,ROW()-6,0))</f>
        <v/>
      </c>
      <c r="C1317" s="7">
        <v>1</v>
      </c>
      <c r="D1317" s="7">
        <f t="shared" ca="1" si="631"/>
        <v>1</v>
      </c>
      <c r="E1317" s="10" t="str">
        <f t="shared" ca="1" si="632"/>
        <v/>
      </c>
      <c r="F1317" s="11" t="str">
        <f t="shared" ca="1" si="633"/>
        <v/>
      </c>
      <c r="G1317" s="11" t="str">
        <f t="shared" ca="1" si="634"/>
        <v/>
      </c>
      <c r="H1317" s="11" t="str">
        <f ca="1">IF(F1317="","",IFERROR(VLOOKUP(VALUE(F1317),'(辅)战斗时机表'!$A$4:$C$47,3,FALSE)&amp;IF(G1317="","","("&amp;G1317&amp;")"),"配置错误")&amp;IF(I1317="",""," 或 "))</f>
        <v/>
      </c>
      <c r="I1317" s="7" t="str">
        <f t="shared" ca="1" si="635"/>
        <v/>
      </c>
      <c r="J1317" s="7">
        <v>2</v>
      </c>
      <c r="K1317" s="7">
        <f t="shared" ca="1" si="636"/>
        <v>1</v>
      </c>
      <c r="L1317" s="10" t="str">
        <f t="shared" ca="1" si="637"/>
        <v/>
      </c>
      <c r="M1317" s="11" t="str">
        <f t="shared" ca="1" si="638"/>
        <v/>
      </c>
      <c r="N1317" s="11" t="str">
        <f t="shared" ca="1" si="639"/>
        <v/>
      </c>
      <c r="O1317" s="11" t="str">
        <f ca="1">IF(M1317="","",IFERROR(VLOOKUP(VALUE(M1317),'(辅)战斗时机表'!$A$4:$C$47,3,FALSE)&amp;IF(N1317="","","("&amp;N1317&amp;")"),"配置错误")&amp;IF(P1317="",""," 或 "))</f>
        <v/>
      </c>
      <c r="P1317" s="7" t="str">
        <f t="shared" ca="1" si="640"/>
        <v/>
      </c>
      <c r="Q1317" s="7">
        <v>3</v>
      </c>
      <c r="R1317" s="7">
        <f t="shared" ca="1" si="641"/>
        <v>1</v>
      </c>
      <c r="S1317" s="10" t="str">
        <f t="shared" ca="1" si="642"/>
        <v/>
      </c>
      <c r="T1317" s="11" t="str">
        <f t="shared" ca="1" si="643"/>
        <v/>
      </c>
      <c r="U1317" s="11" t="str">
        <f t="shared" ca="1" si="644"/>
        <v/>
      </c>
      <c r="V1317" s="11" t="str">
        <f ca="1">IF(T1317="","",IFERROR(VLOOKUP(VALUE(T1317),'(辅)战斗时机表'!$A$4:$C$47,3,FALSE)&amp;IF(U1317="","","("&amp;U1317&amp;")"),"配置错误")&amp;IF(W1317="",""," 或 "))</f>
        <v/>
      </c>
      <c r="W1317" s="7" t="str">
        <f t="shared" ca="1" si="645"/>
        <v/>
      </c>
      <c r="X1317" s="7">
        <v>4</v>
      </c>
      <c r="Y1317" s="7">
        <f t="shared" ca="1" si="646"/>
        <v>1</v>
      </c>
      <c r="Z1317" s="10" t="str">
        <f t="shared" ca="1" si="647"/>
        <v/>
      </c>
      <c r="AA1317" s="11" t="str">
        <f t="shared" ca="1" si="648"/>
        <v/>
      </c>
      <c r="AB1317" s="11" t="str">
        <f t="shared" ca="1" si="649"/>
        <v/>
      </c>
      <c r="AC1317" s="11" t="str">
        <f ca="1">IF(AA1317="","",IFERROR(VLOOKUP(VALUE(AA1317),'(辅)战斗时机表'!$A$4:$C$47,3,FALSE)&amp;IF(AB1317="","","("&amp;AB1317&amp;")"),"配置错误")&amp;IF(AD1317="",""," 或 "))</f>
        <v/>
      </c>
      <c r="AD1317" s="7" t="str">
        <f t="shared" ca="1" si="650"/>
        <v/>
      </c>
      <c r="AE1317" s="7">
        <v>5</v>
      </c>
      <c r="AF1317" s="7">
        <f t="shared" ca="1" si="651"/>
        <v>1</v>
      </c>
      <c r="AG1317" s="10" t="str">
        <f t="shared" ca="1" si="652"/>
        <v/>
      </c>
      <c r="AH1317" s="11" t="str">
        <f t="shared" ca="1" si="653"/>
        <v/>
      </c>
      <c r="AI1317" s="11" t="str">
        <f t="shared" ca="1" si="654"/>
        <v/>
      </c>
      <c r="AJ1317" s="11" t="str">
        <f ca="1">IF(AH1317="","",IFERROR(VLOOKUP(VALUE(AH1317),'(辅)战斗时机表'!$A$4:$C$47,3,FALSE)&amp;IF(AI1317="","","("&amp;AI1317&amp;")"),"配置错误")&amp;IF(AK1317="",""," 或 "))</f>
        <v/>
      </c>
    </row>
    <row r="1318" spans="1:36" x14ac:dyDescent="0.15">
      <c r="A1318" s="9" t="str">
        <f t="shared" ca="1" si="630"/>
        <v/>
      </c>
      <c r="B1318" s="7" t="str">
        <f ca="1">IF(OFFSET(Buff!R$6,ROW()-6,0)="","",OFFSET(Buff!R$6,ROW()-6,0))</f>
        <v/>
      </c>
      <c r="C1318" s="7">
        <v>1</v>
      </c>
      <c r="D1318" s="7">
        <f t="shared" ca="1" si="631"/>
        <v>1</v>
      </c>
      <c r="E1318" s="10" t="str">
        <f t="shared" ca="1" si="632"/>
        <v/>
      </c>
      <c r="F1318" s="11" t="str">
        <f t="shared" ca="1" si="633"/>
        <v/>
      </c>
      <c r="G1318" s="11" t="str">
        <f t="shared" ca="1" si="634"/>
        <v/>
      </c>
      <c r="H1318" s="11" t="str">
        <f ca="1">IF(F1318="","",IFERROR(VLOOKUP(VALUE(F1318),'(辅)战斗时机表'!$A$4:$C$47,3,FALSE)&amp;IF(G1318="","","("&amp;G1318&amp;")"),"配置错误")&amp;IF(I1318="",""," 或 "))</f>
        <v/>
      </c>
      <c r="I1318" s="7" t="str">
        <f t="shared" ca="1" si="635"/>
        <v/>
      </c>
      <c r="J1318" s="7">
        <v>2</v>
      </c>
      <c r="K1318" s="7">
        <f t="shared" ca="1" si="636"/>
        <v>1</v>
      </c>
      <c r="L1318" s="10" t="str">
        <f t="shared" ca="1" si="637"/>
        <v/>
      </c>
      <c r="M1318" s="11" t="str">
        <f t="shared" ca="1" si="638"/>
        <v/>
      </c>
      <c r="N1318" s="11" t="str">
        <f t="shared" ca="1" si="639"/>
        <v/>
      </c>
      <c r="O1318" s="11" t="str">
        <f ca="1">IF(M1318="","",IFERROR(VLOOKUP(VALUE(M1318),'(辅)战斗时机表'!$A$4:$C$47,3,FALSE)&amp;IF(N1318="","","("&amp;N1318&amp;")"),"配置错误")&amp;IF(P1318="",""," 或 "))</f>
        <v/>
      </c>
      <c r="P1318" s="7" t="str">
        <f t="shared" ca="1" si="640"/>
        <v/>
      </c>
      <c r="Q1318" s="7">
        <v>3</v>
      </c>
      <c r="R1318" s="7">
        <f t="shared" ca="1" si="641"/>
        <v>1</v>
      </c>
      <c r="S1318" s="10" t="str">
        <f t="shared" ca="1" si="642"/>
        <v/>
      </c>
      <c r="T1318" s="11" t="str">
        <f t="shared" ca="1" si="643"/>
        <v/>
      </c>
      <c r="U1318" s="11" t="str">
        <f t="shared" ca="1" si="644"/>
        <v/>
      </c>
      <c r="V1318" s="11" t="str">
        <f ca="1">IF(T1318="","",IFERROR(VLOOKUP(VALUE(T1318),'(辅)战斗时机表'!$A$4:$C$47,3,FALSE)&amp;IF(U1318="","","("&amp;U1318&amp;")"),"配置错误")&amp;IF(W1318="",""," 或 "))</f>
        <v/>
      </c>
      <c r="W1318" s="7" t="str">
        <f t="shared" ca="1" si="645"/>
        <v/>
      </c>
      <c r="X1318" s="7">
        <v>4</v>
      </c>
      <c r="Y1318" s="7">
        <f t="shared" ca="1" si="646"/>
        <v>1</v>
      </c>
      <c r="Z1318" s="10" t="str">
        <f t="shared" ca="1" si="647"/>
        <v/>
      </c>
      <c r="AA1318" s="11" t="str">
        <f t="shared" ca="1" si="648"/>
        <v/>
      </c>
      <c r="AB1318" s="11" t="str">
        <f t="shared" ca="1" si="649"/>
        <v/>
      </c>
      <c r="AC1318" s="11" t="str">
        <f ca="1">IF(AA1318="","",IFERROR(VLOOKUP(VALUE(AA1318),'(辅)战斗时机表'!$A$4:$C$47,3,FALSE)&amp;IF(AB1318="","","("&amp;AB1318&amp;")"),"配置错误")&amp;IF(AD1318="",""," 或 "))</f>
        <v/>
      </c>
      <c r="AD1318" s="7" t="str">
        <f t="shared" ca="1" si="650"/>
        <v/>
      </c>
      <c r="AE1318" s="7">
        <v>5</v>
      </c>
      <c r="AF1318" s="7">
        <f t="shared" ca="1" si="651"/>
        <v>1</v>
      </c>
      <c r="AG1318" s="10" t="str">
        <f t="shared" ca="1" si="652"/>
        <v/>
      </c>
      <c r="AH1318" s="11" t="str">
        <f t="shared" ca="1" si="653"/>
        <v/>
      </c>
      <c r="AI1318" s="11" t="str">
        <f t="shared" ca="1" si="654"/>
        <v/>
      </c>
      <c r="AJ1318" s="11" t="str">
        <f ca="1">IF(AH1318="","",IFERROR(VLOOKUP(VALUE(AH1318),'(辅)战斗时机表'!$A$4:$C$47,3,FALSE)&amp;IF(AI1318="","","("&amp;AI1318&amp;")"),"配置错误")&amp;IF(AK1318="",""," 或 "))</f>
        <v/>
      </c>
    </row>
    <row r="1319" spans="1:36" x14ac:dyDescent="0.15">
      <c r="A1319" s="9" t="str">
        <f t="shared" ca="1" si="630"/>
        <v/>
      </c>
      <c r="B1319" s="7" t="str">
        <f ca="1">IF(OFFSET(Buff!R$6,ROW()-6,0)="","",OFFSET(Buff!R$6,ROW()-6,0))</f>
        <v/>
      </c>
      <c r="C1319" s="7">
        <v>1</v>
      </c>
      <c r="D1319" s="7">
        <f t="shared" ca="1" si="631"/>
        <v>1</v>
      </c>
      <c r="E1319" s="10" t="str">
        <f t="shared" ca="1" si="632"/>
        <v/>
      </c>
      <c r="F1319" s="11" t="str">
        <f t="shared" ca="1" si="633"/>
        <v/>
      </c>
      <c r="G1319" s="11" t="str">
        <f t="shared" ca="1" si="634"/>
        <v/>
      </c>
      <c r="H1319" s="11" t="str">
        <f ca="1">IF(F1319="","",IFERROR(VLOOKUP(VALUE(F1319),'(辅)战斗时机表'!$A$4:$C$47,3,FALSE)&amp;IF(G1319="","","("&amp;G1319&amp;")"),"配置错误")&amp;IF(I1319="",""," 或 "))</f>
        <v/>
      </c>
      <c r="I1319" s="7" t="str">
        <f t="shared" ca="1" si="635"/>
        <v/>
      </c>
      <c r="J1319" s="7">
        <v>2</v>
      </c>
      <c r="K1319" s="7">
        <f t="shared" ca="1" si="636"/>
        <v>1</v>
      </c>
      <c r="L1319" s="10" t="str">
        <f t="shared" ca="1" si="637"/>
        <v/>
      </c>
      <c r="M1319" s="11" t="str">
        <f t="shared" ca="1" si="638"/>
        <v/>
      </c>
      <c r="N1319" s="11" t="str">
        <f t="shared" ca="1" si="639"/>
        <v/>
      </c>
      <c r="O1319" s="11" t="str">
        <f ca="1">IF(M1319="","",IFERROR(VLOOKUP(VALUE(M1319),'(辅)战斗时机表'!$A$4:$C$47,3,FALSE)&amp;IF(N1319="","","("&amp;N1319&amp;")"),"配置错误")&amp;IF(P1319="",""," 或 "))</f>
        <v/>
      </c>
      <c r="P1319" s="7" t="str">
        <f t="shared" ca="1" si="640"/>
        <v/>
      </c>
      <c r="Q1319" s="7">
        <v>3</v>
      </c>
      <c r="R1319" s="7">
        <f t="shared" ca="1" si="641"/>
        <v>1</v>
      </c>
      <c r="S1319" s="10" t="str">
        <f t="shared" ca="1" si="642"/>
        <v/>
      </c>
      <c r="T1319" s="11" t="str">
        <f t="shared" ca="1" si="643"/>
        <v/>
      </c>
      <c r="U1319" s="11" t="str">
        <f t="shared" ca="1" si="644"/>
        <v/>
      </c>
      <c r="V1319" s="11" t="str">
        <f ca="1">IF(T1319="","",IFERROR(VLOOKUP(VALUE(T1319),'(辅)战斗时机表'!$A$4:$C$47,3,FALSE)&amp;IF(U1319="","","("&amp;U1319&amp;")"),"配置错误")&amp;IF(W1319="",""," 或 "))</f>
        <v/>
      </c>
      <c r="W1319" s="7" t="str">
        <f t="shared" ca="1" si="645"/>
        <v/>
      </c>
      <c r="X1319" s="7">
        <v>4</v>
      </c>
      <c r="Y1319" s="7">
        <f t="shared" ca="1" si="646"/>
        <v>1</v>
      </c>
      <c r="Z1319" s="10" t="str">
        <f t="shared" ca="1" si="647"/>
        <v/>
      </c>
      <c r="AA1319" s="11" t="str">
        <f t="shared" ca="1" si="648"/>
        <v/>
      </c>
      <c r="AB1319" s="11" t="str">
        <f t="shared" ca="1" si="649"/>
        <v/>
      </c>
      <c r="AC1319" s="11" t="str">
        <f ca="1">IF(AA1319="","",IFERROR(VLOOKUP(VALUE(AA1319),'(辅)战斗时机表'!$A$4:$C$47,3,FALSE)&amp;IF(AB1319="","","("&amp;AB1319&amp;")"),"配置错误")&amp;IF(AD1319="",""," 或 "))</f>
        <v/>
      </c>
      <c r="AD1319" s="7" t="str">
        <f t="shared" ca="1" si="650"/>
        <v/>
      </c>
      <c r="AE1319" s="7">
        <v>5</v>
      </c>
      <c r="AF1319" s="7">
        <f t="shared" ca="1" si="651"/>
        <v>1</v>
      </c>
      <c r="AG1319" s="10" t="str">
        <f t="shared" ca="1" si="652"/>
        <v/>
      </c>
      <c r="AH1319" s="11" t="str">
        <f t="shared" ca="1" si="653"/>
        <v/>
      </c>
      <c r="AI1319" s="11" t="str">
        <f t="shared" ca="1" si="654"/>
        <v/>
      </c>
      <c r="AJ1319" s="11" t="str">
        <f ca="1">IF(AH1319="","",IFERROR(VLOOKUP(VALUE(AH1319),'(辅)战斗时机表'!$A$4:$C$47,3,FALSE)&amp;IF(AI1319="","","("&amp;AI1319&amp;")"),"配置错误")&amp;IF(AK1319="",""," 或 "))</f>
        <v/>
      </c>
    </row>
    <row r="1320" spans="1:36" x14ac:dyDescent="0.15">
      <c r="A1320" s="9" t="str">
        <f t="shared" ca="1" si="630"/>
        <v/>
      </c>
      <c r="B1320" s="7" t="str">
        <f ca="1">IF(OFFSET(Buff!R$6,ROW()-6,0)="","",OFFSET(Buff!R$6,ROW()-6,0))</f>
        <v/>
      </c>
      <c r="C1320" s="7">
        <v>1</v>
      </c>
      <c r="D1320" s="7">
        <f t="shared" ca="1" si="631"/>
        <v>1</v>
      </c>
      <c r="E1320" s="10" t="str">
        <f t="shared" ca="1" si="632"/>
        <v/>
      </c>
      <c r="F1320" s="11" t="str">
        <f t="shared" ca="1" si="633"/>
        <v/>
      </c>
      <c r="G1320" s="11" t="str">
        <f t="shared" ca="1" si="634"/>
        <v/>
      </c>
      <c r="H1320" s="11" t="str">
        <f ca="1">IF(F1320="","",IFERROR(VLOOKUP(VALUE(F1320),'(辅)战斗时机表'!$A$4:$C$47,3,FALSE)&amp;IF(G1320="","","("&amp;G1320&amp;")"),"配置错误")&amp;IF(I1320="",""," 或 "))</f>
        <v/>
      </c>
      <c r="I1320" s="7" t="str">
        <f t="shared" ca="1" si="635"/>
        <v/>
      </c>
      <c r="J1320" s="7">
        <v>2</v>
      </c>
      <c r="K1320" s="7">
        <f t="shared" ca="1" si="636"/>
        <v>1</v>
      </c>
      <c r="L1320" s="10" t="str">
        <f t="shared" ca="1" si="637"/>
        <v/>
      </c>
      <c r="M1320" s="11" t="str">
        <f t="shared" ca="1" si="638"/>
        <v/>
      </c>
      <c r="N1320" s="11" t="str">
        <f t="shared" ca="1" si="639"/>
        <v/>
      </c>
      <c r="O1320" s="11" t="str">
        <f ca="1">IF(M1320="","",IFERROR(VLOOKUP(VALUE(M1320),'(辅)战斗时机表'!$A$4:$C$47,3,FALSE)&amp;IF(N1320="","","("&amp;N1320&amp;")"),"配置错误")&amp;IF(P1320="",""," 或 "))</f>
        <v/>
      </c>
      <c r="P1320" s="7" t="str">
        <f t="shared" ca="1" si="640"/>
        <v/>
      </c>
      <c r="Q1320" s="7">
        <v>3</v>
      </c>
      <c r="R1320" s="7">
        <f t="shared" ca="1" si="641"/>
        <v>1</v>
      </c>
      <c r="S1320" s="10" t="str">
        <f t="shared" ca="1" si="642"/>
        <v/>
      </c>
      <c r="T1320" s="11" t="str">
        <f t="shared" ca="1" si="643"/>
        <v/>
      </c>
      <c r="U1320" s="11" t="str">
        <f t="shared" ca="1" si="644"/>
        <v/>
      </c>
      <c r="V1320" s="11" t="str">
        <f ca="1">IF(T1320="","",IFERROR(VLOOKUP(VALUE(T1320),'(辅)战斗时机表'!$A$4:$C$47,3,FALSE)&amp;IF(U1320="","","("&amp;U1320&amp;")"),"配置错误")&amp;IF(W1320="",""," 或 "))</f>
        <v/>
      </c>
      <c r="W1320" s="7" t="str">
        <f t="shared" ca="1" si="645"/>
        <v/>
      </c>
      <c r="X1320" s="7">
        <v>4</v>
      </c>
      <c r="Y1320" s="7">
        <f t="shared" ca="1" si="646"/>
        <v>1</v>
      </c>
      <c r="Z1320" s="10" t="str">
        <f t="shared" ca="1" si="647"/>
        <v/>
      </c>
      <c r="AA1320" s="11" t="str">
        <f t="shared" ca="1" si="648"/>
        <v/>
      </c>
      <c r="AB1320" s="11" t="str">
        <f t="shared" ca="1" si="649"/>
        <v/>
      </c>
      <c r="AC1320" s="11" t="str">
        <f ca="1">IF(AA1320="","",IFERROR(VLOOKUP(VALUE(AA1320),'(辅)战斗时机表'!$A$4:$C$47,3,FALSE)&amp;IF(AB1320="","","("&amp;AB1320&amp;")"),"配置错误")&amp;IF(AD1320="",""," 或 "))</f>
        <v/>
      </c>
      <c r="AD1320" s="7" t="str">
        <f t="shared" ca="1" si="650"/>
        <v/>
      </c>
      <c r="AE1320" s="7">
        <v>5</v>
      </c>
      <c r="AF1320" s="7">
        <f t="shared" ca="1" si="651"/>
        <v>1</v>
      </c>
      <c r="AG1320" s="10" t="str">
        <f t="shared" ca="1" si="652"/>
        <v/>
      </c>
      <c r="AH1320" s="11" t="str">
        <f t="shared" ca="1" si="653"/>
        <v/>
      </c>
      <c r="AI1320" s="11" t="str">
        <f t="shared" ca="1" si="654"/>
        <v/>
      </c>
      <c r="AJ1320" s="11" t="str">
        <f ca="1">IF(AH1320="","",IFERROR(VLOOKUP(VALUE(AH1320),'(辅)战斗时机表'!$A$4:$C$47,3,FALSE)&amp;IF(AI1320="","","("&amp;AI1320&amp;")"),"配置错误")&amp;IF(AK1320="",""," 或 "))</f>
        <v/>
      </c>
    </row>
    <row r="1321" spans="1:36" x14ac:dyDescent="0.15">
      <c r="A1321" s="9" t="str">
        <f t="shared" ca="1" si="630"/>
        <v/>
      </c>
      <c r="B1321" s="7" t="str">
        <f ca="1">IF(OFFSET(Buff!R$6,ROW()-6,0)="","",OFFSET(Buff!R$6,ROW()-6,0))</f>
        <v/>
      </c>
      <c r="C1321" s="7">
        <v>1</v>
      </c>
      <c r="D1321" s="7">
        <f t="shared" ca="1" si="631"/>
        <v>1</v>
      </c>
      <c r="E1321" s="10" t="str">
        <f t="shared" ca="1" si="632"/>
        <v/>
      </c>
      <c r="F1321" s="11" t="str">
        <f t="shared" ca="1" si="633"/>
        <v/>
      </c>
      <c r="G1321" s="11" t="str">
        <f t="shared" ca="1" si="634"/>
        <v/>
      </c>
      <c r="H1321" s="11" t="str">
        <f ca="1">IF(F1321="","",IFERROR(VLOOKUP(VALUE(F1321),'(辅)战斗时机表'!$A$4:$C$47,3,FALSE)&amp;IF(G1321="","","("&amp;G1321&amp;")"),"配置错误")&amp;IF(I1321="",""," 或 "))</f>
        <v/>
      </c>
      <c r="I1321" s="7" t="str">
        <f t="shared" ca="1" si="635"/>
        <v/>
      </c>
      <c r="J1321" s="7">
        <v>2</v>
      </c>
      <c r="K1321" s="7">
        <f t="shared" ca="1" si="636"/>
        <v>1</v>
      </c>
      <c r="L1321" s="10" t="str">
        <f t="shared" ca="1" si="637"/>
        <v/>
      </c>
      <c r="M1321" s="11" t="str">
        <f t="shared" ca="1" si="638"/>
        <v/>
      </c>
      <c r="N1321" s="11" t="str">
        <f t="shared" ca="1" si="639"/>
        <v/>
      </c>
      <c r="O1321" s="11" t="str">
        <f ca="1">IF(M1321="","",IFERROR(VLOOKUP(VALUE(M1321),'(辅)战斗时机表'!$A$4:$C$47,3,FALSE)&amp;IF(N1321="","","("&amp;N1321&amp;")"),"配置错误")&amp;IF(P1321="",""," 或 "))</f>
        <v/>
      </c>
      <c r="P1321" s="7" t="str">
        <f t="shared" ca="1" si="640"/>
        <v/>
      </c>
      <c r="Q1321" s="7">
        <v>3</v>
      </c>
      <c r="R1321" s="7">
        <f t="shared" ca="1" si="641"/>
        <v>1</v>
      </c>
      <c r="S1321" s="10" t="str">
        <f t="shared" ca="1" si="642"/>
        <v/>
      </c>
      <c r="T1321" s="11" t="str">
        <f t="shared" ca="1" si="643"/>
        <v/>
      </c>
      <c r="U1321" s="11" t="str">
        <f t="shared" ca="1" si="644"/>
        <v/>
      </c>
      <c r="V1321" s="11" t="str">
        <f ca="1">IF(T1321="","",IFERROR(VLOOKUP(VALUE(T1321),'(辅)战斗时机表'!$A$4:$C$47,3,FALSE)&amp;IF(U1321="","","("&amp;U1321&amp;")"),"配置错误")&amp;IF(W1321="",""," 或 "))</f>
        <v/>
      </c>
      <c r="W1321" s="7" t="str">
        <f t="shared" ca="1" si="645"/>
        <v/>
      </c>
      <c r="X1321" s="7">
        <v>4</v>
      </c>
      <c r="Y1321" s="7">
        <f t="shared" ca="1" si="646"/>
        <v>1</v>
      </c>
      <c r="Z1321" s="10" t="str">
        <f t="shared" ca="1" si="647"/>
        <v/>
      </c>
      <c r="AA1321" s="11" t="str">
        <f t="shared" ca="1" si="648"/>
        <v/>
      </c>
      <c r="AB1321" s="11" t="str">
        <f t="shared" ca="1" si="649"/>
        <v/>
      </c>
      <c r="AC1321" s="11" t="str">
        <f ca="1">IF(AA1321="","",IFERROR(VLOOKUP(VALUE(AA1321),'(辅)战斗时机表'!$A$4:$C$47,3,FALSE)&amp;IF(AB1321="","","("&amp;AB1321&amp;")"),"配置错误")&amp;IF(AD1321="",""," 或 "))</f>
        <v/>
      </c>
      <c r="AD1321" s="7" t="str">
        <f t="shared" ca="1" si="650"/>
        <v/>
      </c>
      <c r="AE1321" s="7">
        <v>5</v>
      </c>
      <c r="AF1321" s="7">
        <f t="shared" ca="1" si="651"/>
        <v>1</v>
      </c>
      <c r="AG1321" s="10" t="str">
        <f t="shared" ca="1" si="652"/>
        <v/>
      </c>
      <c r="AH1321" s="11" t="str">
        <f t="shared" ca="1" si="653"/>
        <v/>
      </c>
      <c r="AI1321" s="11" t="str">
        <f t="shared" ca="1" si="654"/>
        <v/>
      </c>
      <c r="AJ1321" s="11" t="str">
        <f ca="1">IF(AH1321="","",IFERROR(VLOOKUP(VALUE(AH1321),'(辅)战斗时机表'!$A$4:$C$47,3,FALSE)&amp;IF(AI1321="","","("&amp;AI1321&amp;")"),"配置错误")&amp;IF(AK1321="",""," 或 "))</f>
        <v/>
      </c>
    </row>
    <row r="1322" spans="1:36" x14ac:dyDescent="0.15">
      <c r="A1322" s="9" t="str">
        <f t="shared" ca="1" si="630"/>
        <v/>
      </c>
      <c r="B1322" s="7" t="str">
        <f ca="1">IF(OFFSET(Buff!R$6,ROW()-6,0)="","",OFFSET(Buff!R$6,ROW()-6,0))</f>
        <v/>
      </c>
      <c r="C1322" s="7">
        <v>1</v>
      </c>
      <c r="D1322" s="7">
        <f t="shared" ca="1" si="631"/>
        <v>1</v>
      </c>
      <c r="E1322" s="10" t="str">
        <f t="shared" ca="1" si="632"/>
        <v/>
      </c>
      <c r="F1322" s="11" t="str">
        <f t="shared" ca="1" si="633"/>
        <v/>
      </c>
      <c r="G1322" s="11" t="str">
        <f t="shared" ca="1" si="634"/>
        <v/>
      </c>
      <c r="H1322" s="11" t="str">
        <f ca="1">IF(F1322="","",IFERROR(VLOOKUP(VALUE(F1322),'(辅)战斗时机表'!$A$4:$C$47,3,FALSE)&amp;IF(G1322="","","("&amp;G1322&amp;")"),"配置错误")&amp;IF(I1322="",""," 或 "))</f>
        <v/>
      </c>
      <c r="I1322" s="7" t="str">
        <f t="shared" ca="1" si="635"/>
        <v/>
      </c>
      <c r="J1322" s="7">
        <v>2</v>
      </c>
      <c r="K1322" s="7">
        <f t="shared" ca="1" si="636"/>
        <v>1</v>
      </c>
      <c r="L1322" s="10" t="str">
        <f t="shared" ca="1" si="637"/>
        <v/>
      </c>
      <c r="M1322" s="11" t="str">
        <f t="shared" ca="1" si="638"/>
        <v/>
      </c>
      <c r="N1322" s="11" t="str">
        <f t="shared" ca="1" si="639"/>
        <v/>
      </c>
      <c r="O1322" s="11" t="str">
        <f ca="1">IF(M1322="","",IFERROR(VLOOKUP(VALUE(M1322),'(辅)战斗时机表'!$A$4:$C$47,3,FALSE)&amp;IF(N1322="","","("&amp;N1322&amp;")"),"配置错误")&amp;IF(P1322="",""," 或 "))</f>
        <v/>
      </c>
      <c r="P1322" s="7" t="str">
        <f t="shared" ca="1" si="640"/>
        <v/>
      </c>
      <c r="Q1322" s="7">
        <v>3</v>
      </c>
      <c r="R1322" s="7">
        <f t="shared" ca="1" si="641"/>
        <v>1</v>
      </c>
      <c r="S1322" s="10" t="str">
        <f t="shared" ca="1" si="642"/>
        <v/>
      </c>
      <c r="T1322" s="11" t="str">
        <f t="shared" ca="1" si="643"/>
        <v/>
      </c>
      <c r="U1322" s="11" t="str">
        <f t="shared" ca="1" si="644"/>
        <v/>
      </c>
      <c r="V1322" s="11" t="str">
        <f ca="1">IF(T1322="","",IFERROR(VLOOKUP(VALUE(T1322),'(辅)战斗时机表'!$A$4:$C$47,3,FALSE)&amp;IF(U1322="","","("&amp;U1322&amp;")"),"配置错误")&amp;IF(W1322="",""," 或 "))</f>
        <v/>
      </c>
      <c r="W1322" s="7" t="str">
        <f t="shared" ca="1" si="645"/>
        <v/>
      </c>
      <c r="X1322" s="7">
        <v>4</v>
      </c>
      <c r="Y1322" s="7">
        <f t="shared" ca="1" si="646"/>
        <v>1</v>
      </c>
      <c r="Z1322" s="10" t="str">
        <f t="shared" ca="1" si="647"/>
        <v/>
      </c>
      <c r="AA1322" s="11" t="str">
        <f t="shared" ca="1" si="648"/>
        <v/>
      </c>
      <c r="AB1322" s="11" t="str">
        <f t="shared" ca="1" si="649"/>
        <v/>
      </c>
      <c r="AC1322" s="11" t="str">
        <f ca="1">IF(AA1322="","",IFERROR(VLOOKUP(VALUE(AA1322),'(辅)战斗时机表'!$A$4:$C$47,3,FALSE)&amp;IF(AB1322="","","("&amp;AB1322&amp;")"),"配置错误")&amp;IF(AD1322="",""," 或 "))</f>
        <v/>
      </c>
      <c r="AD1322" s="7" t="str">
        <f t="shared" ca="1" si="650"/>
        <v/>
      </c>
      <c r="AE1322" s="7">
        <v>5</v>
      </c>
      <c r="AF1322" s="7">
        <f t="shared" ca="1" si="651"/>
        <v>1</v>
      </c>
      <c r="AG1322" s="10" t="str">
        <f t="shared" ca="1" si="652"/>
        <v/>
      </c>
      <c r="AH1322" s="11" t="str">
        <f t="shared" ca="1" si="653"/>
        <v/>
      </c>
      <c r="AI1322" s="11" t="str">
        <f t="shared" ca="1" si="654"/>
        <v/>
      </c>
      <c r="AJ1322" s="11" t="str">
        <f ca="1">IF(AH1322="","",IFERROR(VLOOKUP(VALUE(AH1322),'(辅)战斗时机表'!$A$4:$C$47,3,FALSE)&amp;IF(AI1322="","","("&amp;AI1322&amp;")"),"配置错误")&amp;IF(AK1322="",""," 或 "))</f>
        <v/>
      </c>
    </row>
    <row r="1323" spans="1:36" x14ac:dyDescent="0.15">
      <c r="A1323" s="9" t="str">
        <f t="shared" ca="1" si="630"/>
        <v/>
      </c>
      <c r="B1323" s="7" t="str">
        <f ca="1">IF(OFFSET(Buff!R$6,ROW()-6,0)="","",OFFSET(Buff!R$6,ROW()-6,0))</f>
        <v/>
      </c>
      <c r="C1323" s="7">
        <v>1</v>
      </c>
      <c r="D1323" s="7">
        <f t="shared" ca="1" si="631"/>
        <v>1</v>
      </c>
      <c r="E1323" s="10" t="str">
        <f t="shared" ca="1" si="632"/>
        <v/>
      </c>
      <c r="F1323" s="11" t="str">
        <f t="shared" ca="1" si="633"/>
        <v/>
      </c>
      <c r="G1323" s="11" t="str">
        <f t="shared" ca="1" si="634"/>
        <v/>
      </c>
      <c r="H1323" s="11" t="str">
        <f ca="1">IF(F1323="","",IFERROR(VLOOKUP(VALUE(F1323),'(辅)战斗时机表'!$A$4:$C$47,3,FALSE)&amp;IF(G1323="","","("&amp;G1323&amp;")"),"配置错误")&amp;IF(I1323="",""," 或 "))</f>
        <v/>
      </c>
      <c r="I1323" s="7" t="str">
        <f t="shared" ca="1" si="635"/>
        <v/>
      </c>
      <c r="J1323" s="7">
        <v>2</v>
      </c>
      <c r="K1323" s="7">
        <f t="shared" ca="1" si="636"/>
        <v>1</v>
      </c>
      <c r="L1323" s="10" t="str">
        <f t="shared" ca="1" si="637"/>
        <v/>
      </c>
      <c r="M1323" s="11" t="str">
        <f t="shared" ca="1" si="638"/>
        <v/>
      </c>
      <c r="N1323" s="11" t="str">
        <f t="shared" ca="1" si="639"/>
        <v/>
      </c>
      <c r="O1323" s="11" t="str">
        <f ca="1">IF(M1323="","",IFERROR(VLOOKUP(VALUE(M1323),'(辅)战斗时机表'!$A$4:$C$47,3,FALSE)&amp;IF(N1323="","","("&amp;N1323&amp;")"),"配置错误")&amp;IF(P1323="",""," 或 "))</f>
        <v/>
      </c>
      <c r="P1323" s="7" t="str">
        <f t="shared" ca="1" si="640"/>
        <v/>
      </c>
      <c r="Q1323" s="7">
        <v>3</v>
      </c>
      <c r="R1323" s="7">
        <f t="shared" ca="1" si="641"/>
        <v>1</v>
      </c>
      <c r="S1323" s="10" t="str">
        <f t="shared" ca="1" si="642"/>
        <v/>
      </c>
      <c r="T1323" s="11" t="str">
        <f t="shared" ca="1" si="643"/>
        <v/>
      </c>
      <c r="U1323" s="11" t="str">
        <f t="shared" ca="1" si="644"/>
        <v/>
      </c>
      <c r="V1323" s="11" t="str">
        <f ca="1">IF(T1323="","",IFERROR(VLOOKUP(VALUE(T1323),'(辅)战斗时机表'!$A$4:$C$47,3,FALSE)&amp;IF(U1323="","","("&amp;U1323&amp;")"),"配置错误")&amp;IF(W1323="",""," 或 "))</f>
        <v/>
      </c>
      <c r="W1323" s="7" t="str">
        <f t="shared" ca="1" si="645"/>
        <v/>
      </c>
      <c r="X1323" s="7">
        <v>4</v>
      </c>
      <c r="Y1323" s="7">
        <f t="shared" ca="1" si="646"/>
        <v>1</v>
      </c>
      <c r="Z1323" s="10" t="str">
        <f t="shared" ca="1" si="647"/>
        <v/>
      </c>
      <c r="AA1323" s="11" t="str">
        <f t="shared" ca="1" si="648"/>
        <v/>
      </c>
      <c r="AB1323" s="11" t="str">
        <f t="shared" ca="1" si="649"/>
        <v/>
      </c>
      <c r="AC1323" s="11" t="str">
        <f ca="1">IF(AA1323="","",IFERROR(VLOOKUP(VALUE(AA1323),'(辅)战斗时机表'!$A$4:$C$47,3,FALSE)&amp;IF(AB1323="","","("&amp;AB1323&amp;")"),"配置错误")&amp;IF(AD1323="",""," 或 "))</f>
        <v/>
      </c>
      <c r="AD1323" s="7" t="str">
        <f t="shared" ca="1" si="650"/>
        <v/>
      </c>
      <c r="AE1323" s="7">
        <v>5</v>
      </c>
      <c r="AF1323" s="7">
        <f t="shared" ca="1" si="651"/>
        <v>1</v>
      </c>
      <c r="AG1323" s="10" t="str">
        <f t="shared" ca="1" si="652"/>
        <v/>
      </c>
      <c r="AH1323" s="11" t="str">
        <f t="shared" ca="1" si="653"/>
        <v/>
      </c>
      <c r="AI1323" s="11" t="str">
        <f t="shared" ca="1" si="654"/>
        <v/>
      </c>
      <c r="AJ1323" s="11" t="str">
        <f ca="1">IF(AH1323="","",IFERROR(VLOOKUP(VALUE(AH1323),'(辅)战斗时机表'!$A$4:$C$47,3,FALSE)&amp;IF(AI1323="","","("&amp;AI1323&amp;")"),"配置错误")&amp;IF(AK1323="",""," 或 "))</f>
        <v/>
      </c>
    </row>
    <row r="1324" spans="1:36" x14ac:dyDescent="0.15">
      <c r="A1324" s="9" t="str">
        <f t="shared" ca="1" si="630"/>
        <v/>
      </c>
      <c r="B1324" s="7" t="str">
        <f ca="1">IF(OFFSET(Buff!R$6,ROW()-6,0)="","",OFFSET(Buff!R$6,ROW()-6,0))</f>
        <v/>
      </c>
      <c r="C1324" s="7">
        <v>1</v>
      </c>
      <c r="D1324" s="7">
        <f t="shared" ca="1" si="631"/>
        <v>1</v>
      </c>
      <c r="E1324" s="10" t="str">
        <f t="shared" ca="1" si="632"/>
        <v/>
      </c>
      <c r="F1324" s="11" t="str">
        <f t="shared" ca="1" si="633"/>
        <v/>
      </c>
      <c r="G1324" s="11" t="str">
        <f t="shared" ca="1" si="634"/>
        <v/>
      </c>
      <c r="H1324" s="11" t="str">
        <f ca="1">IF(F1324="","",IFERROR(VLOOKUP(VALUE(F1324),'(辅)战斗时机表'!$A$4:$C$47,3,FALSE)&amp;IF(G1324="","","("&amp;G1324&amp;")"),"配置错误")&amp;IF(I1324="",""," 或 "))</f>
        <v/>
      </c>
      <c r="I1324" s="7" t="str">
        <f t="shared" ca="1" si="635"/>
        <v/>
      </c>
      <c r="J1324" s="7">
        <v>2</v>
      </c>
      <c r="K1324" s="7">
        <f t="shared" ca="1" si="636"/>
        <v>1</v>
      </c>
      <c r="L1324" s="10" t="str">
        <f t="shared" ca="1" si="637"/>
        <v/>
      </c>
      <c r="M1324" s="11" t="str">
        <f t="shared" ca="1" si="638"/>
        <v/>
      </c>
      <c r="N1324" s="11" t="str">
        <f t="shared" ca="1" si="639"/>
        <v/>
      </c>
      <c r="O1324" s="11" t="str">
        <f ca="1">IF(M1324="","",IFERROR(VLOOKUP(VALUE(M1324),'(辅)战斗时机表'!$A$4:$C$47,3,FALSE)&amp;IF(N1324="","","("&amp;N1324&amp;")"),"配置错误")&amp;IF(P1324="",""," 或 "))</f>
        <v/>
      </c>
      <c r="P1324" s="7" t="str">
        <f t="shared" ca="1" si="640"/>
        <v/>
      </c>
      <c r="Q1324" s="7">
        <v>3</v>
      </c>
      <c r="R1324" s="7">
        <f t="shared" ca="1" si="641"/>
        <v>1</v>
      </c>
      <c r="S1324" s="10" t="str">
        <f t="shared" ca="1" si="642"/>
        <v/>
      </c>
      <c r="T1324" s="11" t="str">
        <f t="shared" ca="1" si="643"/>
        <v/>
      </c>
      <c r="U1324" s="11" t="str">
        <f t="shared" ca="1" si="644"/>
        <v/>
      </c>
      <c r="V1324" s="11" t="str">
        <f ca="1">IF(T1324="","",IFERROR(VLOOKUP(VALUE(T1324),'(辅)战斗时机表'!$A$4:$C$47,3,FALSE)&amp;IF(U1324="","","("&amp;U1324&amp;")"),"配置错误")&amp;IF(W1324="",""," 或 "))</f>
        <v/>
      </c>
      <c r="W1324" s="7" t="str">
        <f t="shared" ca="1" si="645"/>
        <v/>
      </c>
      <c r="X1324" s="7">
        <v>4</v>
      </c>
      <c r="Y1324" s="7">
        <f t="shared" ca="1" si="646"/>
        <v>1</v>
      </c>
      <c r="Z1324" s="10" t="str">
        <f t="shared" ca="1" si="647"/>
        <v/>
      </c>
      <c r="AA1324" s="11" t="str">
        <f t="shared" ca="1" si="648"/>
        <v/>
      </c>
      <c r="AB1324" s="11" t="str">
        <f t="shared" ca="1" si="649"/>
        <v/>
      </c>
      <c r="AC1324" s="11" t="str">
        <f ca="1">IF(AA1324="","",IFERROR(VLOOKUP(VALUE(AA1324),'(辅)战斗时机表'!$A$4:$C$47,3,FALSE)&amp;IF(AB1324="","","("&amp;AB1324&amp;")"),"配置错误")&amp;IF(AD1324="",""," 或 "))</f>
        <v/>
      </c>
      <c r="AD1324" s="7" t="str">
        <f t="shared" ca="1" si="650"/>
        <v/>
      </c>
      <c r="AE1324" s="7">
        <v>5</v>
      </c>
      <c r="AF1324" s="7">
        <f t="shared" ca="1" si="651"/>
        <v>1</v>
      </c>
      <c r="AG1324" s="10" t="str">
        <f t="shared" ca="1" si="652"/>
        <v/>
      </c>
      <c r="AH1324" s="11" t="str">
        <f t="shared" ca="1" si="653"/>
        <v/>
      </c>
      <c r="AI1324" s="11" t="str">
        <f t="shared" ca="1" si="654"/>
        <v/>
      </c>
      <c r="AJ1324" s="11" t="str">
        <f ca="1">IF(AH1324="","",IFERROR(VLOOKUP(VALUE(AH1324),'(辅)战斗时机表'!$A$4:$C$47,3,FALSE)&amp;IF(AI1324="","","("&amp;AI1324&amp;")"),"配置错误")&amp;IF(AK1324="",""," 或 "))</f>
        <v/>
      </c>
    </row>
    <row r="1325" spans="1:36" x14ac:dyDescent="0.15">
      <c r="A1325" s="9" t="str">
        <f t="shared" ca="1" si="630"/>
        <v/>
      </c>
      <c r="B1325" s="7" t="str">
        <f ca="1">IF(OFFSET(Buff!R$6,ROW()-6,0)="","",OFFSET(Buff!R$6,ROW()-6,0))</f>
        <v/>
      </c>
      <c r="C1325" s="7">
        <v>1</v>
      </c>
      <c r="D1325" s="7">
        <f t="shared" ca="1" si="631"/>
        <v>1</v>
      </c>
      <c r="E1325" s="10" t="str">
        <f t="shared" ca="1" si="632"/>
        <v/>
      </c>
      <c r="F1325" s="11" t="str">
        <f t="shared" ca="1" si="633"/>
        <v/>
      </c>
      <c r="G1325" s="11" t="str">
        <f t="shared" ca="1" si="634"/>
        <v/>
      </c>
      <c r="H1325" s="11" t="str">
        <f ca="1">IF(F1325="","",IFERROR(VLOOKUP(VALUE(F1325),'(辅)战斗时机表'!$A$4:$C$47,3,FALSE)&amp;IF(G1325="","","("&amp;G1325&amp;")"),"配置错误")&amp;IF(I1325="",""," 或 "))</f>
        <v/>
      </c>
      <c r="I1325" s="7" t="str">
        <f t="shared" ca="1" si="635"/>
        <v/>
      </c>
      <c r="J1325" s="7">
        <v>2</v>
      </c>
      <c r="K1325" s="7">
        <f t="shared" ca="1" si="636"/>
        <v>1</v>
      </c>
      <c r="L1325" s="10" t="str">
        <f t="shared" ca="1" si="637"/>
        <v/>
      </c>
      <c r="M1325" s="11" t="str">
        <f t="shared" ca="1" si="638"/>
        <v/>
      </c>
      <c r="N1325" s="11" t="str">
        <f t="shared" ca="1" si="639"/>
        <v/>
      </c>
      <c r="O1325" s="11" t="str">
        <f ca="1">IF(M1325="","",IFERROR(VLOOKUP(VALUE(M1325),'(辅)战斗时机表'!$A$4:$C$47,3,FALSE)&amp;IF(N1325="","","("&amp;N1325&amp;")"),"配置错误")&amp;IF(P1325="",""," 或 "))</f>
        <v/>
      </c>
      <c r="P1325" s="7" t="str">
        <f t="shared" ca="1" si="640"/>
        <v/>
      </c>
      <c r="Q1325" s="7">
        <v>3</v>
      </c>
      <c r="R1325" s="7">
        <f t="shared" ca="1" si="641"/>
        <v>1</v>
      </c>
      <c r="S1325" s="10" t="str">
        <f t="shared" ca="1" si="642"/>
        <v/>
      </c>
      <c r="T1325" s="11" t="str">
        <f t="shared" ca="1" si="643"/>
        <v/>
      </c>
      <c r="U1325" s="11" t="str">
        <f t="shared" ca="1" si="644"/>
        <v/>
      </c>
      <c r="V1325" s="11" t="str">
        <f ca="1">IF(T1325="","",IFERROR(VLOOKUP(VALUE(T1325),'(辅)战斗时机表'!$A$4:$C$47,3,FALSE)&amp;IF(U1325="","","("&amp;U1325&amp;")"),"配置错误")&amp;IF(W1325="",""," 或 "))</f>
        <v/>
      </c>
      <c r="W1325" s="7" t="str">
        <f t="shared" ca="1" si="645"/>
        <v/>
      </c>
      <c r="X1325" s="7">
        <v>4</v>
      </c>
      <c r="Y1325" s="7">
        <f t="shared" ca="1" si="646"/>
        <v>1</v>
      </c>
      <c r="Z1325" s="10" t="str">
        <f t="shared" ca="1" si="647"/>
        <v/>
      </c>
      <c r="AA1325" s="11" t="str">
        <f t="shared" ca="1" si="648"/>
        <v/>
      </c>
      <c r="AB1325" s="11" t="str">
        <f t="shared" ca="1" si="649"/>
        <v/>
      </c>
      <c r="AC1325" s="11" t="str">
        <f ca="1">IF(AA1325="","",IFERROR(VLOOKUP(VALUE(AA1325),'(辅)战斗时机表'!$A$4:$C$47,3,FALSE)&amp;IF(AB1325="","","("&amp;AB1325&amp;")"),"配置错误")&amp;IF(AD1325="",""," 或 "))</f>
        <v/>
      </c>
      <c r="AD1325" s="7" t="str">
        <f t="shared" ca="1" si="650"/>
        <v/>
      </c>
      <c r="AE1325" s="7">
        <v>5</v>
      </c>
      <c r="AF1325" s="7">
        <f t="shared" ca="1" si="651"/>
        <v>1</v>
      </c>
      <c r="AG1325" s="10" t="str">
        <f t="shared" ca="1" si="652"/>
        <v/>
      </c>
      <c r="AH1325" s="11" t="str">
        <f t="shared" ca="1" si="653"/>
        <v/>
      </c>
      <c r="AI1325" s="11" t="str">
        <f t="shared" ca="1" si="654"/>
        <v/>
      </c>
      <c r="AJ1325" s="11" t="str">
        <f ca="1">IF(AH1325="","",IFERROR(VLOOKUP(VALUE(AH1325),'(辅)战斗时机表'!$A$4:$C$47,3,FALSE)&amp;IF(AI1325="","","("&amp;AI1325&amp;")"),"配置错误")&amp;IF(AK1325="",""," 或 "))</f>
        <v/>
      </c>
    </row>
    <row r="1326" spans="1:36" x14ac:dyDescent="0.15">
      <c r="A1326" s="9" t="str">
        <f t="shared" ca="1" si="630"/>
        <v/>
      </c>
      <c r="B1326" s="7" t="str">
        <f ca="1">IF(OFFSET(Buff!R$6,ROW()-6,0)="","",OFFSET(Buff!R$6,ROW()-6,0))</f>
        <v/>
      </c>
      <c r="C1326" s="7">
        <v>1</v>
      </c>
      <c r="D1326" s="7">
        <f t="shared" ca="1" si="631"/>
        <v>1</v>
      </c>
      <c r="E1326" s="10" t="str">
        <f t="shared" ca="1" si="632"/>
        <v/>
      </c>
      <c r="F1326" s="11" t="str">
        <f t="shared" ca="1" si="633"/>
        <v/>
      </c>
      <c r="G1326" s="11" t="str">
        <f t="shared" ca="1" si="634"/>
        <v/>
      </c>
      <c r="H1326" s="11" t="str">
        <f ca="1">IF(F1326="","",IFERROR(VLOOKUP(VALUE(F1326),'(辅)战斗时机表'!$A$4:$C$47,3,FALSE)&amp;IF(G1326="","","("&amp;G1326&amp;")"),"配置错误")&amp;IF(I1326="",""," 或 "))</f>
        <v/>
      </c>
      <c r="I1326" s="7" t="str">
        <f t="shared" ca="1" si="635"/>
        <v/>
      </c>
      <c r="J1326" s="7">
        <v>2</v>
      </c>
      <c r="K1326" s="7">
        <f t="shared" ca="1" si="636"/>
        <v>1</v>
      </c>
      <c r="L1326" s="10" t="str">
        <f t="shared" ca="1" si="637"/>
        <v/>
      </c>
      <c r="M1326" s="11" t="str">
        <f t="shared" ca="1" si="638"/>
        <v/>
      </c>
      <c r="N1326" s="11" t="str">
        <f t="shared" ca="1" si="639"/>
        <v/>
      </c>
      <c r="O1326" s="11" t="str">
        <f ca="1">IF(M1326="","",IFERROR(VLOOKUP(VALUE(M1326),'(辅)战斗时机表'!$A$4:$C$47,3,FALSE)&amp;IF(N1326="","","("&amp;N1326&amp;")"),"配置错误")&amp;IF(P1326="",""," 或 "))</f>
        <v/>
      </c>
      <c r="P1326" s="7" t="str">
        <f t="shared" ca="1" si="640"/>
        <v/>
      </c>
      <c r="Q1326" s="7">
        <v>3</v>
      </c>
      <c r="R1326" s="7">
        <f t="shared" ca="1" si="641"/>
        <v>1</v>
      </c>
      <c r="S1326" s="10" t="str">
        <f t="shared" ca="1" si="642"/>
        <v/>
      </c>
      <c r="T1326" s="11" t="str">
        <f t="shared" ca="1" si="643"/>
        <v/>
      </c>
      <c r="U1326" s="11" t="str">
        <f t="shared" ca="1" si="644"/>
        <v/>
      </c>
      <c r="V1326" s="11" t="str">
        <f ca="1">IF(T1326="","",IFERROR(VLOOKUP(VALUE(T1326),'(辅)战斗时机表'!$A$4:$C$47,3,FALSE)&amp;IF(U1326="","","("&amp;U1326&amp;")"),"配置错误")&amp;IF(W1326="",""," 或 "))</f>
        <v/>
      </c>
      <c r="W1326" s="7" t="str">
        <f t="shared" ca="1" si="645"/>
        <v/>
      </c>
      <c r="X1326" s="7">
        <v>4</v>
      </c>
      <c r="Y1326" s="7">
        <f t="shared" ca="1" si="646"/>
        <v>1</v>
      </c>
      <c r="Z1326" s="10" t="str">
        <f t="shared" ca="1" si="647"/>
        <v/>
      </c>
      <c r="AA1326" s="11" t="str">
        <f t="shared" ca="1" si="648"/>
        <v/>
      </c>
      <c r="AB1326" s="11" t="str">
        <f t="shared" ca="1" si="649"/>
        <v/>
      </c>
      <c r="AC1326" s="11" t="str">
        <f ca="1">IF(AA1326="","",IFERROR(VLOOKUP(VALUE(AA1326),'(辅)战斗时机表'!$A$4:$C$47,3,FALSE)&amp;IF(AB1326="","","("&amp;AB1326&amp;")"),"配置错误")&amp;IF(AD1326="",""," 或 "))</f>
        <v/>
      </c>
      <c r="AD1326" s="7" t="str">
        <f t="shared" ca="1" si="650"/>
        <v/>
      </c>
      <c r="AE1326" s="7">
        <v>5</v>
      </c>
      <c r="AF1326" s="7">
        <f t="shared" ca="1" si="651"/>
        <v>1</v>
      </c>
      <c r="AG1326" s="10" t="str">
        <f t="shared" ca="1" si="652"/>
        <v/>
      </c>
      <c r="AH1326" s="11" t="str">
        <f t="shared" ca="1" si="653"/>
        <v/>
      </c>
      <c r="AI1326" s="11" t="str">
        <f t="shared" ca="1" si="654"/>
        <v/>
      </c>
      <c r="AJ1326" s="11" t="str">
        <f ca="1">IF(AH1326="","",IFERROR(VLOOKUP(VALUE(AH1326),'(辅)战斗时机表'!$A$4:$C$47,3,FALSE)&amp;IF(AI1326="","","("&amp;AI1326&amp;")"),"配置错误")&amp;IF(AK1326="",""," 或 "))</f>
        <v/>
      </c>
    </row>
    <row r="1327" spans="1:36" x14ac:dyDescent="0.15">
      <c r="A1327" s="9" t="str">
        <f t="shared" ca="1" si="630"/>
        <v/>
      </c>
      <c r="B1327" s="7" t="str">
        <f ca="1">IF(OFFSET(Buff!R$6,ROW()-6,0)="","",OFFSET(Buff!R$6,ROW()-6,0))</f>
        <v/>
      </c>
      <c r="C1327" s="7">
        <v>1</v>
      </c>
      <c r="D1327" s="7">
        <f t="shared" ca="1" si="631"/>
        <v>1</v>
      </c>
      <c r="E1327" s="10" t="str">
        <f t="shared" ca="1" si="632"/>
        <v/>
      </c>
      <c r="F1327" s="11" t="str">
        <f t="shared" ca="1" si="633"/>
        <v/>
      </c>
      <c r="G1327" s="11" t="str">
        <f t="shared" ca="1" si="634"/>
        <v/>
      </c>
      <c r="H1327" s="11" t="str">
        <f ca="1">IF(F1327="","",IFERROR(VLOOKUP(VALUE(F1327),'(辅)战斗时机表'!$A$4:$C$47,3,FALSE)&amp;IF(G1327="","","("&amp;G1327&amp;")"),"配置错误")&amp;IF(I1327="",""," 或 "))</f>
        <v/>
      </c>
      <c r="I1327" s="7" t="str">
        <f t="shared" ca="1" si="635"/>
        <v/>
      </c>
      <c r="J1327" s="7">
        <v>2</v>
      </c>
      <c r="K1327" s="7">
        <f t="shared" ca="1" si="636"/>
        <v>1</v>
      </c>
      <c r="L1327" s="10" t="str">
        <f t="shared" ca="1" si="637"/>
        <v/>
      </c>
      <c r="M1327" s="11" t="str">
        <f t="shared" ca="1" si="638"/>
        <v/>
      </c>
      <c r="N1327" s="11" t="str">
        <f t="shared" ca="1" si="639"/>
        <v/>
      </c>
      <c r="O1327" s="11" t="str">
        <f ca="1">IF(M1327="","",IFERROR(VLOOKUP(VALUE(M1327),'(辅)战斗时机表'!$A$4:$C$47,3,FALSE)&amp;IF(N1327="","","("&amp;N1327&amp;")"),"配置错误")&amp;IF(P1327="",""," 或 "))</f>
        <v/>
      </c>
      <c r="P1327" s="7" t="str">
        <f t="shared" ca="1" si="640"/>
        <v/>
      </c>
      <c r="Q1327" s="7">
        <v>3</v>
      </c>
      <c r="R1327" s="7">
        <f t="shared" ca="1" si="641"/>
        <v>1</v>
      </c>
      <c r="S1327" s="10" t="str">
        <f t="shared" ca="1" si="642"/>
        <v/>
      </c>
      <c r="T1327" s="11" t="str">
        <f t="shared" ca="1" si="643"/>
        <v/>
      </c>
      <c r="U1327" s="11" t="str">
        <f t="shared" ca="1" si="644"/>
        <v/>
      </c>
      <c r="V1327" s="11" t="str">
        <f ca="1">IF(T1327="","",IFERROR(VLOOKUP(VALUE(T1327),'(辅)战斗时机表'!$A$4:$C$47,3,FALSE)&amp;IF(U1327="","","("&amp;U1327&amp;")"),"配置错误")&amp;IF(W1327="",""," 或 "))</f>
        <v/>
      </c>
      <c r="W1327" s="7" t="str">
        <f t="shared" ca="1" si="645"/>
        <v/>
      </c>
      <c r="X1327" s="7">
        <v>4</v>
      </c>
      <c r="Y1327" s="7">
        <f t="shared" ca="1" si="646"/>
        <v>1</v>
      </c>
      <c r="Z1327" s="10" t="str">
        <f t="shared" ca="1" si="647"/>
        <v/>
      </c>
      <c r="AA1327" s="11" t="str">
        <f t="shared" ca="1" si="648"/>
        <v/>
      </c>
      <c r="AB1327" s="11" t="str">
        <f t="shared" ca="1" si="649"/>
        <v/>
      </c>
      <c r="AC1327" s="11" t="str">
        <f ca="1">IF(AA1327="","",IFERROR(VLOOKUP(VALUE(AA1327),'(辅)战斗时机表'!$A$4:$C$47,3,FALSE)&amp;IF(AB1327="","","("&amp;AB1327&amp;")"),"配置错误")&amp;IF(AD1327="",""," 或 "))</f>
        <v/>
      </c>
      <c r="AD1327" s="7" t="str">
        <f t="shared" ca="1" si="650"/>
        <v/>
      </c>
      <c r="AE1327" s="7">
        <v>5</v>
      </c>
      <c r="AF1327" s="7">
        <f t="shared" ca="1" si="651"/>
        <v>1</v>
      </c>
      <c r="AG1327" s="10" t="str">
        <f t="shared" ca="1" si="652"/>
        <v/>
      </c>
      <c r="AH1327" s="11" t="str">
        <f t="shared" ca="1" si="653"/>
        <v/>
      </c>
      <c r="AI1327" s="11" t="str">
        <f t="shared" ca="1" si="654"/>
        <v/>
      </c>
      <c r="AJ1327" s="11" t="str">
        <f ca="1">IF(AH1327="","",IFERROR(VLOOKUP(VALUE(AH1327),'(辅)战斗时机表'!$A$4:$C$47,3,FALSE)&amp;IF(AI1327="","","("&amp;AI1327&amp;")"),"配置错误")&amp;IF(AK1327="",""," 或 "))</f>
        <v/>
      </c>
    </row>
    <row r="1328" spans="1:36" x14ac:dyDescent="0.15">
      <c r="A1328" s="9" t="str">
        <f t="shared" ca="1" si="630"/>
        <v/>
      </c>
      <c r="B1328" s="7" t="str">
        <f ca="1">IF(OFFSET(Buff!R$6,ROW()-6,0)="","",OFFSET(Buff!R$6,ROW()-6,0))</f>
        <v/>
      </c>
      <c r="C1328" s="7">
        <v>1</v>
      </c>
      <c r="D1328" s="7">
        <f t="shared" ca="1" si="631"/>
        <v>1</v>
      </c>
      <c r="E1328" s="10" t="str">
        <f t="shared" ca="1" si="632"/>
        <v/>
      </c>
      <c r="F1328" s="11" t="str">
        <f t="shared" ca="1" si="633"/>
        <v/>
      </c>
      <c r="G1328" s="11" t="str">
        <f t="shared" ca="1" si="634"/>
        <v/>
      </c>
      <c r="H1328" s="11" t="str">
        <f ca="1">IF(F1328="","",IFERROR(VLOOKUP(VALUE(F1328),'(辅)战斗时机表'!$A$4:$C$47,3,FALSE)&amp;IF(G1328="","","("&amp;G1328&amp;")"),"配置错误")&amp;IF(I1328="",""," 或 "))</f>
        <v/>
      </c>
      <c r="I1328" s="7" t="str">
        <f t="shared" ca="1" si="635"/>
        <v/>
      </c>
      <c r="J1328" s="7">
        <v>2</v>
      </c>
      <c r="K1328" s="7">
        <f t="shared" ca="1" si="636"/>
        <v>1</v>
      </c>
      <c r="L1328" s="10" t="str">
        <f t="shared" ca="1" si="637"/>
        <v/>
      </c>
      <c r="M1328" s="11" t="str">
        <f t="shared" ca="1" si="638"/>
        <v/>
      </c>
      <c r="N1328" s="11" t="str">
        <f t="shared" ca="1" si="639"/>
        <v/>
      </c>
      <c r="O1328" s="11" t="str">
        <f ca="1">IF(M1328="","",IFERROR(VLOOKUP(VALUE(M1328),'(辅)战斗时机表'!$A$4:$C$47,3,FALSE)&amp;IF(N1328="","","("&amp;N1328&amp;")"),"配置错误")&amp;IF(P1328="",""," 或 "))</f>
        <v/>
      </c>
      <c r="P1328" s="7" t="str">
        <f t="shared" ca="1" si="640"/>
        <v/>
      </c>
      <c r="Q1328" s="7">
        <v>3</v>
      </c>
      <c r="R1328" s="7">
        <f t="shared" ca="1" si="641"/>
        <v>1</v>
      </c>
      <c r="S1328" s="10" t="str">
        <f t="shared" ca="1" si="642"/>
        <v/>
      </c>
      <c r="T1328" s="11" t="str">
        <f t="shared" ca="1" si="643"/>
        <v/>
      </c>
      <c r="U1328" s="11" t="str">
        <f t="shared" ca="1" si="644"/>
        <v/>
      </c>
      <c r="V1328" s="11" t="str">
        <f ca="1">IF(T1328="","",IFERROR(VLOOKUP(VALUE(T1328),'(辅)战斗时机表'!$A$4:$C$47,3,FALSE)&amp;IF(U1328="","","("&amp;U1328&amp;")"),"配置错误")&amp;IF(W1328="",""," 或 "))</f>
        <v/>
      </c>
      <c r="W1328" s="7" t="str">
        <f t="shared" ca="1" si="645"/>
        <v/>
      </c>
      <c r="X1328" s="7">
        <v>4</v>
      </c>
      <c r="Y1328" s="7">
        <f t="shared" ca="1" si="646"/>
        <v>1</v>
      </c>
      <c r="Z1328" s="10" t="str">
        <f t="shared" ca="1" si="647"/>
        <v/>
      </c>
      <c r="AA1328" s="11" t="str">
        <f t="shared" ca="1" si="648"/>
        <v/>
      </c>
      <c r="AB1328" s="11" t="str">
        <f t="shared" ca="1" si="649"/>
        <v/>
      </c>
      <c r="AC1328" s="11" t="str">
        <f ca="1">IF(AA1328="","",IFERROR(VLOOKUP(VALUE(AA1328),'(辅)战斗时机表'!$A$4:$C$47,3,FALSE)&amp;IF(AB1328="","","("&amp;AB1328&amp;")"),"配置错误")&amp;IF(AD1328="",""," 或 "))</f>
        <v/>
      </c>
      <c r="AD1328" s="7" t="str">
        <f t="shared" ca="1" si="650"/>
        <v/>
      </c>
      <c r="AE1328" s="7">
        <v>5</v>
      </c>
      <c r="AF1328" s="7">
        <f t="shared" ca="1" si="651"/>
        <v>1</v>
      </c>
      <c r="AG1328" s="10" t="str">
        <f t="shared" ca="1" si="652"/>
        <v/>
      </c>
      <c r="AH1328" s="11" t="str">
        <f t="shared" ca="1" si="653"/>
        <v/>
      </c>
      <c r="AI1328" s="11" t="str">
        <f t="shared" ca="1" si="654"/>
        <v/>
      </c>
      <c r="AJ1328" s="11" t="str">
        <f ca="1">IF(AH1328="","",IFERROR(VLOOKUP(VALUE(AH1328),'(辅)战斗时机表'!$A$4:$C$47,3,FALSE)&amp;IF(AI1328="","","("&amp;AI1328&amp;")"),"配置错误")&amp;IF(AK1328="",""," 或 "))</f>
        <v/>
      </c>
    </row>
    <row r="1329" spans="1:36" x14ac:dyDescent="0.15">
      <c r="A1329" s="9" t="str">
        <f t="shared" ca="1" si="630"/>
        <v/>
      </c>
      <c r="B1329" s="7" t="str">
        <f ca="1">IF(OFFSET(Buff!R$6,ROW()-6,0)="","",OFFSET(Buff!R$6,ROW()-6,0))</f>
        <v/>
      </c>
      <c r="C1329" s="7">
        <v>1</v>
      </c>
      <c r="D1329" s="7">
        <f t="shared" ca="1" si="631"/>
        <v>1</v>
      </c>
      <c r="E1329" s="10" t="str">
        <f t="shared" ca="1" si="632"/>
        <v/>
      </c>
      <c r="F1329" s="11" t="str">
        <f t="shared" ca="1" si="633"/>
        <v/>
      </c>
      <c r="G1329" s="11" t="str">
        <f t="shared" ca="1" si="634"/>
        <v/>
      </c>
      <c r="H1329" s="11" t="str">
        <f ca="1">IF(F1329="","",IFERROR(VLOOKUP(VALUE(F1329),'(辅)战斗时机表'!$A$4:$C$47,3,FALSE)&amp;IF(G1329="","","("&amp;G1329&amp;")"),"配置错误")&amp;IF(I1329="",""," 或 "))</f>
        <v/>
      </c>
      <c r="I1329" s="7" t="str">
        <f t="shared" ca="1" si="635"/>
        <v/>
      </c>
      <c r="J1329" s="7">
        <v>2</v>
      </c>
      <c r="K1329" s="7">
        <f t="shared" ca="1" si="636"/>
        <v>1</v>
      </c>
      <c r="L1329" s="10" t="str">
        <f t="shared" ca="1" si="637"/>
        <v/>
      </c>
      <c r="M1329" s="11" t="str">
        <f t="shared" ca="1" si="638"/>
        <v/>
      </c>
      <c r="N1329" s="11" t="str">
        <f t="shared" ca="1" si="639"/>
        <v/>
      </c>
      <c r="O1329" s="11" t="str">
        <f ca="1">IF(M1329="","",IFERROR(VLOOKUP(VALUE(M1329),'(辅)战斗时机表'!$A$4:$C$47,3,FALSE)&amp;IF(N1329="","","("&amp;N1329&amp;")"),"配置错误")&amp;IF(P1329="",""," 或 "))</f>
        <v/>
      </c>
      <c r="P1329" s="7" t="str">
        <f t="shared" ca="1" si="640"/>
        <v/>
      </c>
      <c r="Q1329" s="7">
        <v>3</v>
      </c>
      <c r="R1329" s="7">
        <f t="shared" ca="1" si="641"/>
        <v>1</v>
      </c>
      <c r="S1329" s="10" t="str">
        <f t="shared" ca="1" si="642"/>
        <v/>
      </c>
      <c r="T1329" s="11" t="str">
        <f t="shared" ca="1" si="643"/>
        <v/>
      </c>
      <c r="U1329" s="11" t="str">
        <f t="shared" ca="1" si="644"/>
        <v/>
      </c>
      <c r="V1329" s="11" t="str">
        <f ca="1">IF(T1329="","",IFERROR(VLOOKUP(VALUE(T1329),'(辅)战斗时机表'!$A$4:$C$47,3,FALSE)&amp;IF(U1329="","","("&amp;U1329&amp;")"),"配置错误")&amp;IF(W1329="",""," 或 "))</f>
        <v/>
      </c>
      <c r="W1329" s="7" t="str">
        <f t="shared" ca="1" si="645"/>
        <v/>
      </c>
      <c r="X1329" s="7">
        <v>4</v>
      </c>
      <c r="Y1329" s="7">
        <f t="shared" ca="1" si="646"/>
        <v>1</v>
      </c>
      <c r="Z1329" s="10" t="str">
        <f t="shared" ca="1" si="647"/>
        <v/>
      </c>
      <c r="AA1329" s="11" t="str">
        <f t="shared" ca="1" si="648"/>
        <v/>
      </c>
      <c r="AB1329" s="11" t="str">
        <f t="shared" ca="1" si="649"/>
        <v/>
      </c>
      <c r="AC1329" s="11" t="str">
        <f ca="1">IF(AA1329="","",IFERROR(VLOOKUP(VALUE(AA1329),'(辅)战斗时机表'!$A$4:$C$47,3,FALSE)&amp;IF(AB1329="","","("&amp;AB1329&amp;")"),"配置错误")&amp;IF(AD1329="",""," 或 "))</f>
        <v/>
      </c>
      <c r="AD1329" s="7" t="str">
        <f t="shared" ca="1" si="650"/>
        <v/>
      </c>
      <c r="AE1329" s="7">
        <v>5</v>
      </c>
      <c r="AF1329" s="7">
        <f t="shared" ca="1" si="651"/>
        <v>1</v>
      </c>
      <c r="AG1329" s="10" t="str">
        <f t="shared" ca="1" si="652"/>
        <v/>
      </c>
      <c r="AH1329" s="11" t="str">
        <f t="shared" ca="1" si="653"/>
        <v/>
      </c>
      <c r="AI1329" s="11" t="str">
        <f t="shared" ca="1" si="654"/>
        <v/>
      </c>
      <c r="AJ1329" s="11" t="str">
        <f ca="1">IF(AH1329="","",IFERROR(VLOOKUP(VALUE(AH1329),'(辅)战斗时机表'!$A$4:$C$47,3,FALSE)&amp;IF(AI1329="","","("&amp;AI1329&amp;")"),"配置错误")&amp;IF(AK1329="",""," 或 "))</f>
        <v/>
      </c>
    </row>
    <row r="1330" spans="1:36" x14ac:dyDescent="0.15">
      <c r="A1330" s="9" t="str">
        <f t="shared" ca="1" si="630"/>
        <v/>
      </c>
      <c r="B1330" s="7" t="str">
        <f ca="1">IF(OFFSET(Buff!R$6,ROW()-6,0)="","",OFFSET(Buff!R$6,ROW()-6,0))</f>
        <v/>
      </c>
      <c r="C1330" s="7">
        <v>1</v>
      </c>
      <c r="D1330" s="7">
        <f t="shared" ca="1" si="631"/>
        <v>1</v>
      </c>
      <c r="E1330" s="10" t="str">
        <f t="shared" ca="1" si="632"/>
        <v/>
      </c>
      <c r="F1330" s="11" t="str">
        <f t="shared" ca="1" si="633"/>
        <v/>
      </c>
      <c r="G1330" s="11" t="str">
        <f t="shared" ca="1" si="634"/>
        <v/>
      </c>
      <c r="H1330" s="11" t="str">
        <f ca="1">IF(F1330="","",IFERROR(VLOOKUP(VALUE(F1330),'(辅)战斗时机表'!$A$4:$C$47,3,FALSE)&amp;IF(G1330="","","("&amp;G1330&amp;")"),"配置错误")&amp;IF(I1330="",""," 或 "))</f>
        <v/>
      </c>
      <c r="I1330" s="7" t="str">
        <f t="shared" ca="1" si="635"/>
        <v/>
      </c>
      <c r="J1330" s="7">
        <v>2</v>
      </c>
      <c r="K1330" s="7">
        <f t="shared" ca="1" si="636"/>
        <v>1</v>
      </c>
      <c r="L1330" s="10" t="str">
        <f t="shared" ca="1" si="637"/>
        <v/>
      </c>
      <c r="M1330" s="11" t="str">
        <f t="shared" ca="1" si="638"/>
        <v/>
      </c>
      <c r="N1330" s="11" t="str">
        <f t="shared" ca="1" si="639"/>
        <v/>
      </c>
      <c r="O1330" s="11" t="str">
        <f ca="1">IF(M1330="","",IFERROR(VLOOKUP(VALUE(M1330),'(辅)战斗时机表'!$A$4:$C$47,3,FALSE)&amp;IF(N1330="","","("&amp;N1330&amp;")"),"配置错误")&amp;IF(P1330="",""," 或 "))</f>
        <v/>
      </c>
      <c r="P1330" s="7" t="str">
        <f t="shared" ca="1" si="640"/>
        <v/>
      </c>
      <c r="Q1330" s="7">
        <v>3</v>
      </c>
      <c r="R1330" s="7">
        <f t="shared" ca="1" si="641"/>
        <v>1</v>
      </c>
      <c r="S1330" s="10" t="str">
        <f t="shared" ca="1" si="642"/>
        <v/>
      </c>
      <c r="T1330" s="11" t="str">
        <f t="shared" ca="1" si="643"/>
        <v/>
      </c>
      <c r="U1330" s="11" t="str">
        <f t="shared" ca="1" si="644"/>
        <v/>
      </c>
      <c r="V1330" s="11" t="str">
        <f ca="1">IF(T1330="","",IFERROR(VLOOKUP(VALUE(T1330),'(辅)战斗时机表'!$A$4:$C$47,3,FALSE)&amp;IF(U1330="","","("&amp;U1330&amp;")"),"配置错误")&amp;IF(W1330="",""," 或 "))</f>
        <v/>
      </c>
      <c r="W1330" s="7" t="str">
        <f t="shared" ca="1" si="645"/>
        <v/>
      </c>
      <c r="X1330" s="7">
        <v>4</v>
      </c>
      <c r="Y1330" s="7">
        <f t="shared" ca="1" si="646"/>
        <v>1</v>
      </c>
      <c r="Z1330" s="10" t="str">
        <f t="shared" ca="1" si="647"/>
        <v/>
      </c>
      <c r="AA1330" s="11" t="str">
        <f t="shared" ca="1" si="648"/>
        <v/>
      </c>
      <c r="AB1330" s="11" t="str">
        <f t="shared" ca="1" si="649"/>
        <v/>
      </c>
      <c r="AC1330" s="11" t="str">
        <f ca="1">IF(AA1330="","",IFERROR(VLOOKUP(VALUE(AA1330),'(辅)战斗时机表'!$A$4:$C$47,3,FALSE)&amp;IF(AB1330="","","("&amp;AB1330&amp;")"),"配置错误")&amp;IF(AD1330="",""," 或 "))</f>
        <v/>
      </c>
      <c r="AD1330" s="7" t="str">
        <f t="shared" ca="1" si="650"/>
        <v/>
      </c>
      <c r="AE1330" s="7">
        <v>5</v>
      </c>
      <c r="AF1330" s="7">
        <f t="shared" ca="1" si="651"/>
        <v>1</v>
      </c>
      <c r="AG1330" s="10" t="str">
        <f t="shared" ca="1" si="652"/>
        <v/>
      </c>
      <c r="AH1330" s="11" t="str">
        <f t="shared" ca="1" si="653"/>
        <v/>
      </c>
      <c r="AI1330" s="11" t="str">
        <f t="shared" ca="1" si="654"/>
        <v/>
      </c>
      <c r="AJ1330" s="11" t="str">
        <f ca="1">IF(AH1330="","",IFERROR(VLOOKUP(VALUE(AH1330),'(辅)战斗时机表'!$A$4:$C$47,3,FALSE)&amp;IF(AI1330="","","("&amp;AI1330&amp;")"),"配置错误")&amp;IF(AK1330="",""," 或 "))</f>
        <v/>
      </c>
    </row>
    <row r="1331" spans="1:36" x14ac:dyDescent="0.15">
      <c r="A1331" s="9" t="str">
        <f t="shared" ca="1" si="630"/>
        <v/>
      </c>
      <c r="B1331" s="7" t="str">
        <f ca="1">IF(OFFSET(Buff!R$6,ROW()-6,0)="","",OFFSET(Buff!R$6,ROW()-6,0))</f>
        <v/>
      </c>
      <c r="C1331" s="7">
        <v>1</v>
      </c>
      <c r="D1331" s="7">
        <f t="shared" ca="1" si="631"/>
        <v>1</v>
      </c>
      <c r="E1331" s="10" t="str">
        <f t="shared" ca="1" si="632"/>
        <v/>
      </c>
      <c r="F1331" s="11" t="str">
        <f t="shared" ca="1" si="633"/>
        <v/>
      </c>
      <c r="G1331" s="11" t="str">
        <f t="shared" ca="1" si="634"/>
        <v/>
      </c>
      <c r="H1331" s="11" t="str">
        <f ca="1">IF(F1331="","",IFERROR(VLOOKUP(VALUE(F1331),'(辅)战斗时机表'!$A$4:$C$47,3,FALSE)&amp;IF(G1331="","","("&amp;G1331&amp;")"),"配置错误")&amp;IF(I1331="",""," 或 "))</f>
        <v/>
      </c>
      <c r="I1331" s="7" t="str">
        <f t="shared" ca="1" si="635"/>
        <v/>
      </c>
      <c r="J1331" s="7">
        <v>2</v>
      </c>
      <c r="K1331" s="7">
        <f t="shared" ca="1" si="636"/>
        <v>1</v>
      </c>
      <c r="L1331" s="10" t="str">
        <f t="shared" ca="1" si="637"/>
        <v/>
      </c>
      <c r="M1331" s="11" t="str">
        <f t="shared" ca="1" si="638"/>
        <v/>
      </c>
      <c r="N1331" s="11" t="str">
        <f t="shared" ca="1" si="639"/>
        <v/>
      </c>
      <c r="O1331" s="11" t="str">
        <f ca="1">IF(M1331="","",IFERROR(VLOOKUP(VALUE(M1331),'(辅)战斗时机表'!$A$4:$C$47,3,FALSE)&amp;IF(N1331="","","("&amp;N1331&amp;")"),"配置错误")&amp;IF(P1331="",""," 或 "))</f>
        <v/>
      </c>
      <c r="P1331" s="7" t="str">
        <f t="shared" ca="1" si="640"/>
        <v/>
      </c>
      <c r="Q1331" s="7">
        <v>3</v>
      </c>
      <c r="R1331" s="7">
        <f t="shared" ca="1" si="641"/>
        <v>1</v>
      </c>
      <c r="S1331" s="10" t="str">
        <f t="shared" ca="1" si="642"/>
        <v/>
      </c>
      <c r="T1331" s="11" t="str">
        <f t="shared" ca="1" si="643"/>
        <v/>
      </c>
      <c r="U1331" s="11" t="str">
        <f t="shared" ca="1" si="644"/>
        <v/>
      </c>
      <c r="V1331" s="11" t="str">
        <f ca="1">IF(T1331="","",IFERROR(VLOOKUP(VALUE(T1331),'(辅)战斗时机表'!$A$4:$C$47,3,FALSE)&amp;IF(U1331="","","("&amp;U1331&amp;")"),"配置错误")&amp;IF(W1331="",""," 或 "))</f>
        <v/>
      </c>
      <c r="W1331" s="7" t="str">
        <f t="shared" ca="1" si="645"/>
        <v/>
      </c>
      <c r="X1331" s="7">
        <v>4</v>
      </c>
      <c r="Y1331" s="7">
        <f t="shared" ca="1" si="646"/>
        <v>1</v>
      </c>
      <c r="Z1331" s="10" t="str">
        <f t="shared" ca="1" si="647"/>
        <v/>
      </c>
      <c r="AA1331" s="11" t="str">
        <f t="shared" ca="1" si="648"/>
        <v/>
      </c>
      <c r="AB1331" s="11" t="str">
        <f t="shared" ca="1" si="649"/>
        <v/>
      </c>
      <c r="AC1331" s="11" t="str">
        <f ca="1">IF(AA1331="","",IFERROR(VLOOKUP(VALUE(AA1331),'(辅)战斗时机表'!$A$4:$C$47,3,FALSE)&amp;IF(AB1331="","","("&amp;AB1331&amp;")"),"配置错误")&amp;IF(AD1331="",""," 或 "))</f>
        <v/>
      </c>
      <c r="AD1331" s="7" t="str">
        <f t="shared" ca="1" si="650"/>
        <v/>
      </c>
      <c r="AE1331" s="7">
        <v>5</v>
      </c>
      <c r="AF1331" s="7">
        <f t="shared" ca="1" si="651"/>
        <v>1</v>
      </c>
      <c r="AG1331" s="10" t="str">
        <f t="shared" ca="1" si="652"/>
        <v/>
      </c>
      <c r="AH1331" s="11" t="str">
        <f t="shared" ca="1" si="653"/>
        <v/>
      </c>
      <c r="AI1331" s="11" t="str">
        <f t="shared" ca="1" si="654"/>
        <v/>
      </c>
      <c r="AJ1331" s="11" t="str">
        <f ca="1">IF(AH1331="","",IFERROR(VLOOKUP(VALUE(AH1331),'(辅)战斗时机表'!$A$4:$C$47,3,FALSE)&amp;IF(AI1331="","","("&amp;AI1331&amp;")"),"配置错误")&amp;IF(AK1331="",""," 或 "))</f>
        <v/>
      </c>
    </row>
    <row r="1332" spans="1:36" x14ac:dyDescent="0.15">
      <c r="A1332" s="9" t="str">
        <f t="shared" ca="1" si="630"/>
        <v/>
      </c>
      <c r="B1332" s="7" t="str">
        <f ca="1">IF(OFFSET(Buff!R$6,ROW()-6,0)="","",OFFSET(Buff!R$6,ROW()-6,0))</f>
        <v/>
      </c>
      <c r="C1332" s="7">
        <v>1</v>
      </c>
      <c r="D1332" s="7">
        <f t="shared" ca="1" si="631"/>
        <v>1</v>
      </c>
      <c r="E1332" s="10" t="str">
        <f t="shared" ca="1" si="632"/>
        <v/>
      </c>
      <c r="F1332" s="11" t="str">
        <f t="shared" ca="1" si="633"/>
        <v/>
      </c>
      <c r="G1332" s="11" t="str">
        <f t="shared" ca="1" si="634"/>
        <v/>
      </c>
      <c r="H1332" s="11" t="str">
        <f ca="1">IF(F1332="","",IFERROR(VLOOKUP(VALUE(F1332),'(辅)战斗时机表'!$A$4:$C$47,3,FALSE)&amp;IF(G1332="","","("&amp;G1332&amp;")"),"配置错误")&amp;IF(I1332="",""," 或 "))</f>
        <v/>
      </c>
      <c r="I1332" s="7" t="str">
        <f t="shared" ca="1" si="635"/>
        <v/>
      </c>
      <c r="J1332" s="7">
        <v>2</v>
      </c>
      <c r="K1332" s="7">
        <f t="shared" ca="1" si="636"/>
        <v>1</v>
      </c>
      <c r="L1332" s="10" t="str">
        <f t="shared" ca="1" si="637"/>
        <v/>
      </c>
      <c r="M1332" s="11" t="str">
        <f t="shared" ca="1" si="638"/>
        <v/>
      </c>
      <c r="N1332" s="11" t="str">
        <f t="shared" ca="1" si="639"/>
        <v/>
      </c>
      <c r="O1332" s="11" t="str">
        <f ca="1">IF(M1332="","",IFERROR(VLOOKUP(VALUE(M1332),'(辅)战斗时机表'!$A$4:$C$47,3,FALSE)&amp;IF(N1332="","","("&amp;N1332&amp;")"),"配置错误")&amp;IF(P1332="",""," 或 "))</f>
        <v/>
      </c>
      <c r="P1332" s="7" t="str">
        <f t="shared" ca="1" si="640"/>
        <v/>
      </c>
      <c r="Q1332" s="7">
        <v>3</v>
      </c>
      <c r="R1332" s="7">
        <f t="shared" ca="1" si="641"/>
        <v>1</v>
      </c>
      <c r="S1332" s="10" t="str">
        <f t="shared" ca="1" si="642"/>
        <v/>
      </c>
      <c r="T1332" s="11" t="str">
        <f t="shared" ca="1" si="643"/>
        <v/>
      </c>
      <c r="U1332" s="11" t="str">
        <f t="shared" ca="1" si="644"/>
        <v/>
      </c>
      <c r="V1332" s="11" t="str">
        <f ca="1">IF(T1332="","",IFERROR(VLOOKUP(VALUE(T1332),'(辅)战斗时机表'!$A$4:$C$47,3,FALSE)&amp;IF(U1332="","","("&amp;U1332&amp;")"),"配置错误")&amp;IF(W1332="",""," 或 "))</f>
        <v/>
      </c>
      <c r="W1332" s="7" t="str">
        <f t="shared" ca="1" si="645"/>
        <v/>
      </c>
      <c r="X1332" s="7">
        <v>4</v>
      </c>
      <c r="Y1332" s="7">
        <f t="shared" ca="1" si="646"/>
        <v>1</v>
      </c>
      <c r="Z1332" s="10" t="str">
        <f t="shared" ca="1" si="647"/>
        <v/>
      </c>
      <c r="AA1332" s="11" t="str">
        <f t="shared" ca="1" si="648"/>
        <v/>
      </c>
      <c r="AB1332" s="11" t="str">
        <f t="shared" ca="1" si="649"/>
        <v/>
      </c>
      <c r="AC1332" s="11" t="str">
        <f ca="1">IF(AA1332="","",IFERROR(VLOOKUP(VALUE(AA1332),'(辅)战斗时机表'!$A$4:$C$47,3,FALSE)&amp;IF(AB1332="","","("&amp;AB1332&amp;")"),"配置错误")&amp;IF(AD1332="",""," 或 "))</f>
        <v/>
      </c>
      <c r="AD1332" s="7" t="str">
        <f t="shared" ca="1" si="650"/>
        <v/>
      </c>
      <c r="AE1332" s="7">
        <v>5</v>
      </c>
      <c r="AF1332" s="7">
        <f t="shared" ca="1" si="651"/>
        <v>1</v>
      </c>
      <c r="AG1332" s="10" t="str">
        <f t="shared" ca="1" si="652"/>
        <v/>
      </c>
      <c r="AH1332" s="11" t="str">
        <f t="shared" ca="1" si="653"/>
        <v/>
      </c>
      <c r="AI1332" s="11" t="str">
        <f t="shared" ca="1" si="654"/>
        <v/>
      </c>
      <c r="AJ1332" s="11" t="str">
        <f ca="1">IF(AH1332="","",IFERROR(VLOOKUP(VALUE(AH1332),'(辅)战斗时机表'!$A$4:$C$47,3,FALSE)&amp;IF(AI1332="","","("&amp;AI1332&amp;")"),"配置错误")&amp;IF(AK1332="",""," 或 "))</f>
        <v/>
      </c>
    </row>
    <row r="1333" spans="1:36" x14ac:dyDescent="0.15">
      <c r="A1333" s="9" t="str">
        <f t="shared" ca="1" si="630"/>
        <v/>
      </c>
      <c r="B1333" s="7" t="str">
        <f ca="1">IF(OFFSET(Buff!R$6,ROW()-6,0)="","",OFFSET(Buff!R$6,ROW()-6,0))</f>
        <v/>
      </c>
      <c r="C1333" s="7">
        <v>1</v>
      </c>
      <c r="D1333" s="7">
        <f t="shared" ca="1" si="631"/>
        <v>1</v>
      </c>
      <c r="E1333" s="10" t="str">
        <f t="shared" ca="1" si="632"/>
        <v/>
      </c>
      <c r="F1333" s="11" t="str">
        <f t="shared" ca="1" si="633"/>
        <v/>
      </c>
      <c r="G1333" s="11" t="str">
        <f t="shared" ca="1" si="634"/>
        <v/>
      </c>
      <c r="H1333" s="11" t="str">
        <f ca="1">IF(F1333="","",IFERROR(VLOOKUP(VALUE(F1333),'(辅)战斗时机表'!$A$4:$C$47,3,FALSE)&amp;IF(G1333="","","("&amp;G1333&amp;")"),"配置错误")&amp;IF(I1333="",""," 或 "))</f>
        <v/>
      </c>
      <c r="I1333" s="7" t="str">
        <f t="shared" ca="1" si="635"/>
        <v/>
      </c>
      <c r="J1333" s="7">
        <v>2</v>
      </c>
      <c r="K1333" s="7">
        <f t="shared" ca="1" si="636"/>
        <v>1</v>
      </c>
      <c r="L1333" s="10" t="str">
        <f t="shared" ca="1" si="637"/>
        <v/>
      </c>
      <c r="M1333" s="11" t="str">
        <f t="shared" ca="1" si="638"/>
        <v/>
      </c>
      <c r="N1333" s="11" t="str">
        <f t="shared" ca="1" si="639"/>
        <v/>
      </c>
      <c r="O1333" s="11" t="str">
        <f ca="1">IF(M1333="","",IFERROR(VLOOKUP(VALUE(M1333),'(辅)战斗时机表'!$A$4:$C$47,3,FALSE)&amp;IF(N1333="","","("&amp;N1333&amp;")"),"配置错误")&amp;IF(P1333="",""," 或 "))</f>
        <v/>
      </c>
      <c r="P1333" s="7" t="str">
        <f t="shared" ca="1" si="640"/>
        <v/>
      </c>
      <c r="Q1333" s="7">
        <v>3</v>
      </c>
      <c r="R1333" s="7">
        <f t="shared" ca="1" si="641"/>
        <v>1</v>
      </c>
      <c r="S1333" s="10" t="str">
        <f t="shared" ca="1" si="642"/>
        <v/>
      </c>
      <c r="T1333" s="11" t="str">
        <f t="shared" ca="1" si="643"/>
        <v/>
      </c>
      <c r="U1333" s="11" t="str">
        <f t="shared" ca="1" si="644"/>
        <v/>
      </c>
      <c r="V1333" s="11" t="str">
        <f ca="1">IF(T1333="","",IFERROR(VLOOKUP(VALUE(T1333),'(辅)战斗时机表'!$A$4:$C$47,3,FALSE)&amp;IF(U1333="","","("&amp;U1333&amp;")"),"配置错误")&amp;IF(W1333="",""," 或 "))</f>
        <v/>
      </c>
      <c r="W1333" s="7" t="str">
        <f t="shared" ca="1" si="645"/>
        <v/>
      </c>
      <c r="X1333" s="7">
        <v>4</v>
      </c>
      <c r="Y1333" s="7">
        <f t="shared" ca="1" si="646"/>
        <v>1</v>
      </c>
      <c r="Z1333" s="10" t="str">
        <f t="shared" ca="1" si="647"/>
        <v/>
      </c>
      <c r="AA1333" s="11" t="str">
        <f t="shared" ca="1" si="648"/>
        <v/>
      </c>
      <c r="AB1333" s="11" t="str">
        <f t="shared" ca="1" si="649"/>
        <v/>
      </c>
      <c r="AC1333" s="11" t="str">
        <f ca="1">IF(AA1333="","",IFERROR(VLOOKUP(VALUE(AA1333),'(辅)战斗时机表'!$A$4:$C$47,3,FALSE)&amp;IF(AB1333="","","("&amp;AB1333&amp;")"),"配置错误")&amp;IF(AD1333="",""," 或 "))</f>
        <v/>
      </c>
      <c r="AD1333" s="7" t="str">
        <f t="shared" ca="1" si="650"/>
        <v/>
      </c>
      <c r="AE1333" s="7">
        <v>5</v>
      </c>
      <c r="AF1333" s="7">
        <f t="shared" ca="1" si="651"/>
        <v>1</v>
      </c>
      <c r="AG1333" s="10" t="str">
        <f t="shared" ca="1" si="652"/>
        <v/>
      </c>
      <c r="AH1333" s="11" t="str">
        <f t="shared" ca="1" si="653"/>
        <v/>
      </c>
      <c r="AI1333" s="11" t="str">
        <f t="shared" ca="1" si="654"/>
        <v/>
      </c>
      <c r="AJ1333" s="11" t="str">
        <f ca="1">IF(AH1333="","",IFERROR(VLOOKUP(VALUE(AH1333),'(辅)战斗时机表'!$A$4:$C$47,3,FALSE)&amp;IF(AI1333="","","("&amp;AI1333&amp;")"),"配置错误")&amp;IF(AK1333="",""," 或 "))</f>
        <v/>
      </c>
    </row>
    <row r="1334" spans="1:36" x14ac:dyDescent="0.15">
      <c r="A1334" s="9" t="str">
        <f t="shared" ca="1" si="630"/>
        <v/>
      </c>
      <c r="B1334" s="7" t="str">
        <f ca="1">IF(OFFSET(Buff!R$6,ROW()-6,0)="","",OFFSET(Buff!R$6,ROW()-6,0))</f>
        <v/>
      </c>
      <c r="C1334" s="7">
        <v>1</v>
      </c>
      <c r="D1334" s="7">
        <f t="shared" ca="1" si="631"/>
        <v>1</v>
      </c>
      <c r="E1334" s="10" t="str">
        <f t="shared" ca="1" si="632"/>
        <v/>
      </c>
      <c r="F1334" s="11" t="str">
        <f t="shared" ca="1" si="633"/>
        <v/>
      </c>
      <c r="G1334" s="11" t="str">
        <f t="shared" ca="1" si="634"/>
        <v/>
      </c>
      <c r="H1334" s="11" t="str">
        <f ca="1">IF(F1334="","",IFERROR(VLOOKUP(VALUE(F1334),'(辅)战斗时机表'!$A$4:$C$47,3,FALSE)&amp;IF(G1334="","","("&amp;G1334&amp;")"),"配置错误")&amp;IF(I1334="",""," 或 "))</f>
        <v/>
      </c>
      <c r="I1334" s="7" t="str">
        <f t="shared" ca="1" si="635"/>
        <v/>
      </c>
      <c r="J1334" s="7">
        <v>2</v>
      </c>
      <c r="K1334" s="7">
        <f t="shared" ca="1" si="636"/>
        <v>1</v>
      </c>
      <c r="L1334" s="10" t="str">
        <f t="shared" ca="1" si="637"/>
        <v/>
      </c>
      <c r="M1334" s="11" t="str">
        <f t="shared" ca="1" si="638"/>
        <v/>
      </c>
      <c r="N1334" s="11" t="str">
        <f t="shared" ca="1" si="639"/>
        <v/>
      </c>
      <c r="O1334" s="11" t="str">
        <f ca="1">IF(M1334="","",IFERROR(VLOOKUP(VALUE(M1334),'(辅)战斗时机表'!$A$4:$C$47,3,FALSE)&amp;IF(N1334="","","("&amp;N1334&amp;")"),"配置错误")&amp;IF(P1334="",""," 或 "))</f>
        <v/>
      </c>
      <c r="P1334" s="7" t="str">
        <f t="shared" ca="1" si="640"/>
        <v/>
      </c>
      <c r="Q1334" s="7">
        <v>3</v>
      </c>
      <c r="R1334" s="7">
        <f t="shared" ca="1" si="641"/>
        <v>1</v>
      </c>
      <c r="S1334" s="10" t="str">
        <f t="shared" ca="1" si="642"/>
        <v/>
      </c>
      <c r="T1334" s="11" t="str">
        <f t="shared" ca="1" si="643"/>
        <v/>
      </c>
      <c r="U1334" s="11" t="str">
        <f t="shared" ca="1" si="644"/>
        <v/>
      </c>
      <c r="V1334" s="11" t="str">
        <f ca="1">IF(T1334="","",IFERROR(VLOOKUP(VALUE(T1334),'(辅)战斗时机表'!$A$4:$C$47,3,FALSE)&amp;IF(U1334="","","("&amp;U1334&amp;")"),"配置错误")&amp;IF(W1334="",""," 或 "))</f>
        <v/>
      </c>
      <c r="W1334" s="7" t="str">
        <f t="shared" ca="1" si="645"/>
        <v/>
      </c>
      <c r="X1334" s="7">
        <v>4</v>
      </c>
      <c r="Y1334" s="7">
        <f t="shared" ca="1" si="646"/>
        <v>1</v>
      </c>
      <c r="Z1334" s="10" t="str">
        <f t="shared" ca="1" si="647"/>
        <v/>
      </c>
      <c r="AA1334" s="11" t="str">
        <f t="shared" ca="1" si="648"/>
        <v/>
      </c>
      <c r="AB1334" s="11" t="str">
        <f t="shared" ca="1" si="649"/>
        <v/>
      </c>
      <c r="AC1334" s="11" t="str">
        <f ca="1">IF(AA1334="","",IFERROR(VLOOKUP(VALUE(AA1334),'(辅)战斗时机表'!$A$4:$C$47,3,FALSE)&amp;IF(AB1334="","","("&amp;AB1334&amp;")"),"配置错误")&amp;IF(AD1334="",""," 或 "))</f>
        <v/>
      </c>
      <c r="AD1334" s="7" t="str">
        <f t="shared" ca="1" si="650"/>
        <v/>
      </c>
      <c r="AE1334" s="7">
        <v>5</v>
      </c>
      <c r="AF1334" s="7">
        <f t="shared" ca="1" si="651"/>
        <v>1</v>
      </c>
      <c r="AG1334" s="10" t="str">
        <f t="shared" ca="1" si="652"/>
        <v/>
      </c>
      <c r="AH1334" s="11" t="str">
        <f t="shared" ca="1" si="653"/>
        <v/>
      </c>
      <c r="AI1334" s="11" t="str">
        <f t="shared" ca="1" si="654"/>
        <v/>
      </c>
      <c r="AJ1334" s="11" t="str">
        <f ca="1">IF(AH1334="","",IFERROR(VLOOKUP(VALUE(AH1334),'(辅)战斗时机表'!$A$4:$C$47,3,FALSE)&amp;IF(AI1334="","","("&amp;AI1334&amp;")"),"配置错误")&amp;IF(AK1334="",""," 或 "))</f>
        <v/>
      </c>
    </row>
    <row r="1335" spans="1:36" x14ac:dyDescent="0.15">
      <c r="A1335" s="9" t="str">
        <f t="shared" ca="1" si="630"/>
        <v/>
      </c>
      <c r="B1335" s="7" t="str">
        <f ca="1">IF(OFFSET(Buff!R$6,ROW()-6,0)="","",OFFSET(Buff!R$6,ROW()-6,0))</f>
        <v/>
      </c>
      <c r="C1335" s="7">
        <v>1</v>
      </c>
      <c r="D1335" s="7">
        <f t="shared" ca="1" si="631"/>
        <v>1</v>
      </c>
      <c r="E1335" s="10" t="str">
        <f t="shared" ca="1" si="632"/>
        <v/>
      </c>
      <c r="F1335" s="11" t="str">
        <f t="shared" ca="1" si="633"/>
        <v/>
      </c>
      <c r="G1335" s="11" t="str">
        <f t="shared" ca="1" si="634"/>
        <v/>
      </c>
      <c r="H1335" s="11" t="str">
        <f ca="1">IF(F1335="","",IFERROR(VLOOKUP(VALUE(F1335),'(辅)战斗时机表'!$A$4:$C$47,3,FALSE)&amp;IF(G1335="","","("&amp;G1335&amp;")"),"配置错误")&amp;IF(I1335="",""," 或 "))</f>
        <v/>
      </c>
      <c r="I1335" s="7" t="str">
        <f t="shared" ca="1" si="635"/>
        <v/>
      </c>
      <c r="J1335" s="7">
        <v>2</v>
      </c>
      <c r="K1335" s="7">
        <f t="shared" ca="1" si="636"/>
        <v>1</v>
      </c>
      <c r="L1335" s="10" t="str">
        <f t="shared" ca="1" si="637"/>
        <v/>
      </c>
      <c r="M1335" s="11" t="str">
        <f t="shared" ca="1" si="638"/>
        <v/>
      </c>
      <c r="N1335" s="11" t="str">
        <f t="shared" ca="1" si="639"/>
        <v/>
      </c>
      <c r="O1335" s="11" t="str">
        <f ca="1">IF(M1335="","",IFERROR(VLOOKUP(VALUE(M1335),'(辅)战斗时机表'!$A$4:$C$47,3,FALSE)&amp;IF(N1335="","","("&amp;N1335&amp;")"),"配置错误")&amp;IF(P1335="",""," 或 "))</f>
        <v/>
      </c>
      <c r="P1335" s="7" t="str">
        <f t="shared" ca="1" si="640"/>
        <v/>
      </c>
      <c r="Q1335" s="7">
        <v>3</v>
      </c>
      <c r="R1335" s="7">
        <f t="shared" ca="1" si="641"/>
        <v>1</v>
      </c>
      <c r="S1335" s="10" t="str">
        <f t="shared" ca="1" si="642"/>
        <v/>
      </c>
      <c r="T1335" s="11" t="str">
        <f t="shared" ca="1" si="643"/>
        <v/>
      </c>
      <c r="U1335" s="11" t="str">
        <f t="shared" ca="1" si="644"/>
        <v/>
      </c>
      <c r="V1335" s="11" t="str">
        <f ca="1">IF(T1335="","",IFERROR(VLOOKUP(VALUE(T1335),'(辅)战斗时机表'!$A$4:$C$47,3,FALSE)&amp;IF(U1335="","","("&amp;U1335&amp;")"),"配置错误")&amp;IF(W1335="",""," 或 "))</f>
        <v/>
      </c>
      <c r="W1335" s="7" t="str">
        <f t="shared" ca="1" si="645"/>
        <v/>
      </c>
      <c r="X1335" s="7">
        <v>4</v>
      </c>
      <c r="Y1335" s="7">
        <f t="shared" ca="1" si="646"/>
        <v>1</v>
      </c>
      <c r="Z1335" s="10" t="str">
        <f t="shared" ca="1" si="647"/>
        <v/>
      </c>
      <c r="AA1335" s="11" t="str">
        <f t="shared" ca="1" si="648"/>
        <v/>
      </c>
      <c r="AB1335" s="11" t="str">
        <f t="shared" ca="1" si="649"/>
        <v/>
      </c>
      <c r="AC1335" s="11" t="str">
        <f ca="1">IF(AA1335="","",IFERROR(VLOOKUP(VALUE(AA1335),'(辅)战斗时机表'!$A$4:$C$47,3,FALSE)&amp;IF(AB1335="","","("&amp;AB1335&amp;")"),"配置错误")&amp;IF(AD1335="",""," 或 "))</f>
        <v/>
      </c>
      <c r="AD1335" s="7" t="str">
        <f t="shared" ca="1" si="650"/>
        <v/>
      </c>
      <c r="AE1335" s="7">
        <v>5</v>
      </c>
      <c r="AF1335" s="7">
        <f t="shared" ca="1" si="651"/>
        <v>1</v>
      </c>
      <c r="AG1335" s="10" t="str">
        <f t="shared" ca="1" si="652"/>
        <v/>
      </c>
      <c r="AH1335" s="11" t="str">
        <f t="shared" ca="1" si="653"/>
        <v/>
      </c>
      <c r="AI1335" s="11" t="str">
        <f t="shared" ca="1" si="654"/>
        <v/>
      </c>
      <c r="AJ1335" s="11" t="str">
        <f ca="1">IF(AH1335="","",IFERROR(VLOOKUP(VALUE(AH1335),'(辅)战斗时机表'!$A$4:$C$47,3,FALSE)&amp;IF(AI1335="","","("&amp;AI1335&amp;")"),"配置错误")&amp;IF(AK1335="",""," 或 "))</f>
        <v/>
      </c>
    </row>
    <row r="1336" spans="1:36" x14ac:dyDescent="0.15">
      <c r="A1336" s="9" t="str">
        <f t="shared" ref="A1336:A1399" ca="1" si="655">H1336&amp;O1336&amp;V1336&amp;AC1336&amp;AJ1336</f>
        <v/>
      </c>
      <c r="B1336" s="7" t="str">
        <f ca="1">IF(OFFSET(Buff!R$6,ROW()-6,0)="","",OFFSET(Buff!R$6,ROW()-6,0))</f>
        <v/>
      </c>
      <c r="C1336" s="7">
        <v>1</v>
      </c>
      <c r="D1336" s="7">
        <f t="shared" ref="D1336:D1399" ca="1" si="656">IFERROR(FIND("|",B1336,1),LEN(B1336)+1)</f>
        <v>1</v>
      </c>
      <c r="E1336" s="10" t="str">
        <f t="shared" ref="E1336:E1399" ca="1" si="657">MID(B1336,1,(D1336-1))</f>
        <v/>
      </c>
      <c r="F1336" s="11" t="str">
        <f t="shared" ref="F1336:F1399" ca="1" si="658">IFERROR(LEFT(E1336,IFERROR(FIND(";",E1336)-1,LEN(E1336))),"")</f>
        <v/>
      </c>
      <c r="G1336" s="11" t="str">
        <f t="shared" ref="G1336:G1399" ca="1" si="659">RIGHT(E1336,LEN(E1336)-LEN(F1336)-0)</f>
        <v/>
      </c>
      <c r="H1336" s="11" t="str">
        <f ca="1">IF(F1336="","",IFERROR(VLOOKUP(VALUE(F1336),'(辅)战斗时机表'!$A$4:$C$47,3,FALSE)&amp;IF(G1336="","","("&amp;G1336&amp;")"),"配置错误")&amp;IF(I1336="",""," 或 "))</f>
        <v/>
      </c>
      <c r="I1336" s="7" t="str">
        <f t="shared" ref="I1336:I1399" ca="1" si="660">IFERROR(MID(B1336,D1336+1,LEN(B1336)-D1336),"")</f>
        <v/>
      </c>
      <c r="J1336" s="7">
        <v>2</v>
      </c>
      <c r="K1336" s="7">
        <f t="shared" ref="K1336:K1399" ca="1" si="661">IFERROR(FIND("|",I1336,1),LEN(I1336)+1)</f>
        <v>1</v>
      </c>
      <c r="L1336" s="10" t="str">
        <f t="shared" ref="L1336:L1399" ca="1" si="662">MID(I1336,1,(K1336-1))</f>
        <v/>
      </c>
      <c r="M1336" s="11" t="str">
        <f t="shared" ref="M1336:M1399" ca="1" si="663">IFERROR(LEFT(L1336,IFERROR(FIND(";",L1336)-1,LEN(L1336))),"")</f>
        <v/>
      </c>
      <c r="N1336" s="11" t="str">
        <f t="shared" ref="N1336:N1399" ca="1" si="664">RIGHT(L1336,LEN(L1336)-LEN(M1336)-0)</f>
        <v/>
      </c>
      <c r="O1336" s="11" t="str">
        <f ca="1">IF(M1336="","",IFERROR(VLOOKUP(VALUE(M1336),'(辅)战斗时机表'!$A$4:$C$47,3,FALSE)&amp;IF(N1336="","","("&amp;N1336&amp;")"),"配置错误")&amp;IF(P1336="",""," 或 "))</f>
        <v/>
      </c>
      <c r="P1336" s="7" t="str">
        <f t="shared" ref="P1336:P1399" ca="1" si="665">IFERROR(MID(I1336,K1336+1,LEN(I1336)-K1336),"")</f>
        <v/>
      </c>
      <c r="Q1336" s="7">
        <v>3</v>
      </c>
      <c r="R1336" s="7">
        <f t="shared" ref="R1336:R1399" ca="1" si="666">IFERROR(FIND("|",P1336,1),LEN(P1336)+1)</f>
        <v>1</v>
      </c>
      <c r="S1336" s="10" t="str">
        <f t="shared" ref="S1336:S1399" ca="1" si="667">MID(P1336,1,(R1336-1))</f>
        <v/>
      </c>
      <c r="T1336" s="11" t="str">
        <f t="shared" ref="T1336:T1399" ca="1" si="668">IFERROR(LEFT(S1336,IFERROR(FIND(";",S1336)-1,LEN(S1336))),"")</f>
        <v/>
      </c>
      <c r="U1336" s="11" t="str">
        <f t="shared" ref="U1336:U1399" ca="1" si="669">RIGHT(S1336,LEN(S1336)-LEN(T1336)-0)</f>
        <v/>
      </c>
      <c r="V1336" s="11" t="str">
        <f ca="1">IF(T1336="","",IFERROR(VLOOKUP(VALUE(T1336),'(辅)战斗时机表'!$A$4:$C$47,3,FALSE)&amp;IF(U1336="","","("&amp;U1336&amp;")"),"配置错误")&amp;IF(W1336="",""," 或 "))</f>
        <v/>
      </c>
      <c r="W1336" s="7" t="str">
        <f t="shared" ref="W1336:W1399" ca="1" si="670">IFERROR(MID(P1336,R1336+1,LEN(P1336)-R1336),"")</f>
        <v/>
      </c>
      <c r="X1336" s="7">
        <v>4</v>
      </c>
      <c r="Y1336" s="7">
        <f t="shared" ref="Y1336:Y1399" ca="1" si="671">IFERROR(FIND("|",W1336,1),LEN(W1336)+1)</f>
        <v>1</v>
      </c>
      <c r="Z1336" s="10" t="str">
        <f t="shared" ref="Z1336:Z1399" ca="1" si="672">MID(W1336,1,(Y1336-1))</f>
        <v/>
      </c>
      <c r="AA1336" s="11" t="str">
        <f t="shared" ref="AA1336:AA1399" ca="1" si="673">IFERROR(LEFT(Z1336,IFERROR(FIND(";",Z1336)-1,LEN(Z1336))),"")</f>
        <v/>
      </c>
      <c r="AB1336" s="11" t="str">
        <f t="shared" ref="AB1336:AB1399" ca="1" si="674">RIGHT(Z1336,LEN(Z1336)-LEN(AA1336)-0)</f>
        <v/>
      </c>
      <c r="AC1336" s="11" t="str">
        <f ca="1">IF(AA1336="","",IFERROR(VLOOKUP(VALUE(AA1336),'(辅)战斗时机表'!$A$4:$C$47,3,FALSE)&amp;IF(AB1336="","","("&amp;AB1336&amp;")"),"配置错误")&amp;IF(AD1336="",""," 或 "))</f>
        <v/>
      </c>
      <c r="AD1336" s="7" t="str">
        <f t="shared" ref="AD1336:AD1399" ca="1" si="675">IFERROR(MID(W1336,Y1336+1,LEN(W1336)-Y1336),"")</f>
        <v/>
      </c>
      <c r="AE1336" s="7">
        <v>5</v>
      </c>
      <c r="AF1336" s="7">
        <f t="shared" ref="AF1336:AF1399" ca="1" si="676">IFERROR(FIND("|",AD1336,1),LEN(AD1336)+1)</f>
        <v>1</v>
      </c>
      <c r="AG1336" s="10" t="str">
        <f t="shared" ref="AG1336:AG1399" ca="1" si="677">MID(AD1336,1,(AF1336-1))</f>
        <v/>
      </c>
      <c r="AH1336" s="11" t="str">
        <f t="shared" ref="AH1336:AH1399" ca="1" si="678">IFERROR(LEFT(AG1336,IFERROR(FIND(";",AG1336)-1,LEN(AG1336))),"")</f>
        <v/>
      </c>
      <c r="AI1336" s="11" t="str">
        <f t="shared" ref="AI1336:AI1399" ca="1" si="679">RIGHT(AG1336,LEN(AG1336)-LEN(AH1336)-0)</f>
        <v/>
      </c>
      <c r="AJ1336" s="11" t="str">
        <f ca="1">IF(AH1336="","",IFERROR(VLOOKUP(VALUE(AH1336),'(辅)战斗时机表'!$A$4:$C$47,3,FALSE)&amp;IF(AI1336="","","("&amp;AI1336&amp;")"),"配置错误")&amp;IF(AK1336="",""," 或 "))</f>
        <v/>
      </c>
    </row>
    <row r="1337" spans="1:36" x14ac:dyDescent="0.15">
      <c r="A1337" s="9" t="str">
        <f t="shared" ca="1" si="655"/>
        <v/>
      </c>
      <c r="B1337" s="7" t="str">
        <f ca="1">IF(OFFSET(Buff!R$6,ROW()-6,0)="","",OFFSET(Buff!R$6,ROW()-6,0))</f>
        <v/>
      </c>
      <c r="C1337" s="7">
        <v>1</v>
      </c>
      <c r="D1337" s="7">
        <f t="shared" ca="1" si="656"/>
        <v>1</v>
      </c>
      <c r="E1337" s="10" t="str">
        <f t="shared" ca="1" si="657"/>
        <v/>
      </c>
      <c r="F1337" s="11" t="str">
        <f t="shared" ca="1" si="658"/>
        <v/>
      </c>
      <c r="G1337" s="11" t="str">
        <f t="shared" ca="1" si="659"/>
        <v/>
      </c>
      <c r="H1337" s="11" t="str">
        <f ca="1">IF(F1337="","",IFERROR(VLOOKUP(VALUE(F1337),'(辅)战斗时机表'!$A$4:$C$47,3,FALSE)&amp;IF(G1337="","","("&amp;G1337&amp;")"),"配置错误")&amp;IF(I1337="",""," 或 "))</f>
        <v/>
      </c>
      <c r="I1337" s="7" t="str">
        <f t="shared" ca="1" si="660"/>
        <v/>
      </c>
      <c r="J1337" s="7">
        <v>2</v>
      </c>
      <c r="K1337" s="7">
        <f t="shared" ca="1" si="661"/>
        <v>1</v>
      </c>
      <c r="L1337" s="10" t="str">
        <f t="shared" ca="1" si="662"/>
        <v/>
      </c>
      <c r="M1337" s="11" t="str">
        <f t="shared" ca="1" si="663"/>
        <v/>
      </c>
      <c r="N1337" s="11" t="str">
        <f t="shared" ca="1" si="664"/>
        <v/>
      </c>
      <c r="O1337" s="11" t="str">
        <f ca="1">IF(M1337="","",IFERROR(VLOOKUP(VALUE(M1337),'(辅)战斗时机表'!$A$4:$C$47,3,FALSE)&amp;IF(N1337="","","("&amp;N1337&amp;")"),"配置错误")&amp;IF(P1337="",""," 或 "))</f>
        <v/>
      </c>
      <c r="P1337" s="7" t="str">
        <f t="shared" ca="1" si="665"/>
        <v/>
      </c>
      <c r="Q1337" s="7">
        <v>3</v>
      </c>
      <c r="R1337" s="7">
        <f t="shared" ca="1" si="666"/>
        <v>1</v>
      </c>
      <c r="S1337" s="10" t="str">
        <f t="shared" ca="1" si="667"/>
        <v/>
      </c>
      <c r="T1337" s="11" t="str">
        <f t="shared" ca="1" si="668"/>
        <v/>
      </c>
      <c r="U1337" s="11" t="str">
        <f t="shared" ca="1" si="669"/>
        <v/>
      </c>
      <c r="V1337" s="11" t="str">
        <f ca="1">IF(T1337="","",IFERROR(VLOOKUP(VALUE(T1337),'(辅)战斗时机表'!$A$4:$C$47,3,FALSE)&amp;IF(U1337="","","("&amp;U1337&amp;")"),"配置错误")&amp;IF(W1337="",""," 或 "))</f>
        <v/>
      </c>
      <c r="W1337" s="7" t="str">
        <f t="shared" ca="1" si="670"/>
        <v/>
      </c>
      <c r="X1337" s="7">
        <v>4</v>
      </c>
      <c r="Y1337" s="7">
        <f t="shared" ca="1" si="671"/>
        <v>1</v>
      </c>
      <c r="Z1337" s="10" t="str">
        <f t="shared" ca="1" si="672"/>
        <v/>
      </c>
      <c r="AA1337" s="11" t="str">
        <f t="shared" ca="1" si="673"/>
        <v/>
      </c>
      <c r="AB1337" s="11" t="str">
        <f t="shared" ca="1" si="674"/>
        <v/>
      </c>
      <c r="AC1337" s="11" t="str">
        <f ca="1">IF(AA1337="","",IFERROR(VLOOKUP(VALUE(AA1337),'(辅)战斗时机表'!$A$4:$C$47,3,FALSE)&amp;IF(AB1337="","","("&amp;AB1337&amp;")"),"配置错误")&amp;IF(AD1337="",""," 或 "))</f>
        <v/>
      </c>
      <c r="AD1337" s="7" t="str">
        <f t="shared" ca="1" si="675"/>
        <v/>
      </c>
      <c r="AE1337" s="7">
        <v>5</v>
      </c>
      <c r="AF1337" s="7">
        <f t="shared" ca="1" si="676"/>
        <v>1</v>
      </c>
      <c r="AG1337" s="10" t="str">
        <f t="shared" ca="1" si="677"/>
        <v/>
      </c>
      <c r="AH1337" s="11" t="str">
        <f t="shared" ca="1" si="678"/>
        <v/>
      </c>
      <c r="AI1337" s="11" t="str">
        <f t="shared" ca="1" si="679"/>
        <v/>
      </c>
      <c r="AJ1337" s="11" t="str">
        <f ca="1">IF(AH1337="","",IFERROR(VLOOKUP(VALUE(AH1337),'(辅)战斗时机表'!$A$4:$C$47,3,FALSE)&amp;IF(AI1337="","","("&amp;AI1337&amp;")"),"配置错误")&amp;IF(AK1337="",""," 或 "))</f>
        <v/>
      </c>
    </row>
    <row r="1338" spans="1:36" x14ac:dyDescent="0.15">
      <c r="A1338" s="9" t="str">
        <f t="shared" ca="1" si="655"/>
        <v/>
      </c>
      <c r="B1338" s="7" t="str">
        <f ca="1">IF(OFFSET(Buff!R$6,ROW()-6,0)="","",OFFSET(Buff!R$6,ROW()-6,0))</f>
        <v/>
      </c>
      <c r="C1338" s="7">
        <v>1</v>
      </c>
      <c r="D1338" s="7">
        <f t="shared" ca="1" si="656"/>
        <v>1</v>
      </c>
      <c r="E1338" s="10" t="str">
        <f t="shared" ca="1" si="657"/>
        <v/>
      </c>
      <c r="F1338" s="11" t="str">
        <f t="shared" ca="1" si="658"/>
        <v/>
      </c>
      <c r="G1338" s="11" t="str">
        <f t="shared" ca="1" si="659"/>
        <v/>
      </c>
      <c r="H1338" s="11" t="str">
        <f ca="1">IF(F1338="","",IFERROR(VLOOKUP(VALUE(F1338),'(辅)战斗时机表'!$A$4:$C$47,3,FALSE)&amp;IF(G1338="","","("&amp;G1338&amp;")"),"配置错误")&amp;IF(I1338="",""," 或 "))</f>
        <v/>
      </c>
      <c r="I1338" s="7" t="str">
        <f t="shared" ca="1" si="660"/>
        <v/>
      </c>
      <c r="J1338" s="7">
        <v>2</v>
      </c>
      <c r="K1338" s="7">
        <f t="shared" ca="1" si="661"/>
        <v>1</v>
      </c>
      <c r="L1338" s="10" t="str">
        <f t="shared" ca="1" si="662"/>
        <v/>
      </c>
      <c r="M1338" s="11" t="str">
        <f t="shared" ca="1" si="663"/>
        <v/>
      </c>
      <c r="N1338" s="11" t="str">
        <f t="shared" ca="1" si="664"/>
        <v/>
      </c>
      <c r="O1338" s="11" t="str">
        <f ca="1">IF(M1338="","",IFERROR(VLOOKUP(VALUE(M1338),'(辅)战斗时机表'!$A$4:$C$47,3,FALSE)&amp;IF(N1338="","","("&amp;N1338&amp;")"),"配置错误")&amp;IF(P1338="",""," 或 "))</f>
        <v/>
      </c>
      <c r="P1338" s="7" t="str">
        <f t="shared" ca="1" si="665"/>
        <v/>
      </c>
      <c r="Q1338" s="7">
        <v>3</v>
      </c>
      <c r="R1338" s="7">
        <f t="shared" ca="1" si="666"/>
        <v>1</v>
      </c>
      <c r="S1338" s="10" t="str">
        <f t="shared" ca="1" si="667"/>
        <v/>
      </c>
      <c r="T1338" s="11" t="str">
        <f t="shared" ca="1" si="668"/>
        <v/>
      </c>
      <c r="U1338" s="11" t="str">
        <f t="shared" ca="1" si="669"/>
        <v/>
      </c>
      <c r="V1338" s="11" t="str">
        <f ca="1">IF(T1338="","",IFERROR(VLOOKUP(VALUE(T1338),'(辅)战斗时机表'!$A$4:$C$47,3,FALSE)&amp;IF(U1338="","","("&amp;U1338&amp;")"),"配置错误")&amp;IF(W1338="",""," 或 "))</f>
        <v/>
      </c>
      <c r="W1338" s="7" t="str">
        <f t="shared" ca="1" si="670"/>
        <v/>
      </c>
      <c r="X1338" s="7">
        <v>4</v>
      </c>
      <c r="Y1338" s="7">
        <f t="shared" ca="1" si="671"/>
        <v>1</v>
      </c>
      <c r="Z1338" s="10" t="str">
        <f t="shared" ca="1" si="672"/>
        <v/>
      </c>
      <c r="AA1338" s="11" t="str">
        <f t="shared" ca="1" si="673"/>
        <v/>
      </c>
      <c r="AB1338" s="11" t="str">
        <f t="shared" ca="1" si="674"/>
        <v/>
      </c>
      <c r="AC1338" s="11" t="str">
        <f ca="1">IF(AA1338="","",IFERROR(VLOOKUP(VALUE(AA1338),'(辅)战斗时机表'!$A$4:$C$47,3,FALSE)&amp;IF(AB1338="","","("&amp;AB1338&amp;")"),"配置错误")&amp;IF(AD1338="",""," 或 "))</f>
        <v/>
      </c>
      <c r="AD1338" s="7" t="str">
        <f t="shared" ca="1" si="675"/>
        <v/>
      </c>
      <c r="AE1338" s="7">
        <v>5</v>
      </c>
      <c r="AF1338" s="7">
        <f t="shared" ca="1" si="676"/>
        <v>1</v>
      </c>
      <c r="AG1338" s="10" t="str">
        <f t="shared" ca="1" si="677"/>
        <v/>
      </c>
      <c r="AH1338" s="11" t="str">
        <f t="shared" ca="1" si="678"/>
        <v/>
      </c>
      <c r="AI1338" s="11" t="str">
        <f t="shared" ca="1" si="679"/>
        <v/>
      </c>
      <c r="AJ1338" s="11" t="str">
        <f ca="1">IF(AH1338="","",IFERROR(VLOOKUP(VALUE(AH1338),'(辅)战斗时机表'!$A$4:$C$47,3,FALSE)&amp;IF(AI1338="","","("&amp;AI1338&amp;")"),"配置错误")&amp;IF(AK1338="",""," 或 "))</f>
        <v/>
      </c>
    </row>
    <row r="1339" spans="1:36" x14ac:dyDescent="0.15">
      <c r="A1339" s="9" t="str">
        <f t="shared" ca="1" si="655"/>
        <v/>
      </c>
      <c r="B1339" s="7" t="str">
        <f ca="1">IF(OFFSET(Buff!R$6,ROW()-6,0)="","",OFFSET(Buff!R$6,ROW()-6,0))</f>
        <v/>
      </c>
      <c r="C1339" s="7">
        <v>1</v>
      </c>
      <c r="D1339" s="7">
        <f t="shared" ca="1" si="656"/>
        <v>1</v>
      </c>
      <c r="E1339" s="10" t="str">
        <f t="shared" ca="1" si="657"/>
        <v/>
      </c>
      <c r="F1339" s="11" t="str">
        <f t="shared" ca="1" si="658"/>
        <v/>
      </c>
      <c r="G1339" s="11" t="str">
        <f t="shared" ca="1" si="659"/>
        <v/>
      </c>
      <c r="H1339" s="11" t="str">
        <f ca="1">IF(F1339="","",IFERROR(VLOOKUP(VALUE(F1339),'(辅)战斗时机表'!$A$4:$C$47,3,FALSE)&amp;IF(G1339="","","("&amp;G1339&amp;")"),"配置错误")&amp;IF(I1339="",""," 或 "))</f>
        <v/>
      </c>
      <c r="I1339" s="7" t="str">
        <f t="shared" ca="1" si="660"/>
        <v/>
      </c>
      <c r="J1339" s="7">
        <v>2</v>
      </c>
      <c r="K1339" s="7">
        <f t="shared" ca="1" si="661"/>
        <v>1</v>
      </c>
      <c r="L1339" s="10" t="str">
        <f t="shared" ca="1" si="662"/>
        <v/>
      </c>
      <c r="M1339" s="11" t="str">
        <f t="shared" ca="1" si="663"/>
        <v/>
      </c>
      <c r="N1339" s="11" t="str">
        <f t="shared" ca="1" si="664"/>
        <v/>
      </c>
      <c r="O1339" s="11" t="str">
        <f ca="1">IF(M1339="","",IFERROR(VLOOKUP(VALUE(M1339),'(辅)战斗时机表'!$A$4:$C$47,3,FALSE)&amp;IF(N1339="","","("&amp;N1339&amp;")"),"配置错误")&amp;IF(P1339="",""," 或 "))</f>
        <v/>
      </c>
      <c r="P1339" s="7" t="str">
        <f t="shared" ca="1" si="665"/>
        <v/>
      </c>
      <c r="Q1339" s="7">
        <v>3</v>
      </c>
      <c r="R1339" s="7">
        <f t="shared" ca="1" si="666"/>
        <v>1</v>
      </c>
      <c r="S1339" s="10" t="str">
        <f t="shared" ca="1" si="667"/>
        <v/>
      </c>
      <c r="T1339" s="11" t="str">
        <f t="shared" ca="1" si="668"/>
        <v/>
      </c>
      <c r="U1339" s="11" t="str">
        <f t="shared" ca="1" si="669"/>
        <v/>
      </c>
      <c r="V1339" s="11" t="str">
        <f ca="1">IF(T1339="","",IFERROR(VLOOKUP(VALUE(T1339),'(辅)战斗时机表'!$A$4:$C$47,3,FALSE)&amp;IF(U1339="","","("&amp;U1339&amp;")"),"配置错误")&amp;IF(W1339="",""," 或 "))</f>
        <v/>
      </c>
      <c r="W1339" s="7" t="str">
        <f t="shared" ca="1" si="670"/>
        <v/>
      </c>
      <c r="X1339" s="7">
        <v>4</v>
      </c>
      <c r="Y1339" s="7">
        <f t="shared" ca="1" si="671"/>
        <v>1</v>
      </c>
      <c r="Z1339" s="10" t="str">
        <f t="shared" ca="1" si="672"/>
        <v/>
      </c>
      <c r="AA1339" s="11" t="str">
        <f t="shared" ca="1" si="673"/>
        <v/>
      </c>
      <c r="AB1339" s="11" t="str">
        <f t="shared" ca="1" si="674"/>
        <v/>
      </c>
      <c r="AC1339" s="11" t="str">
        <f ca="1">IF(AA1339="","",IFERROR(VLOOKUP(VALUE(AA1339),'(辅)战斗时机表'!$A$4:$C$47,3,FALSE)&amp;IF(AB1339="","","("&amp;AB1339&amp;")"),"配置错误")&amp;IF(AD1339="",""," 或 "))</f>
        <v/>
      </c>
      <c r="AD1339" s="7" t="str">
        <f t="shared" ca="1" si="675"/>
        <v/>
      </c>
      <c r="AE1339" s="7">
        <v>5</v>
      </c>
      <c r="AF1339" s="7">
        <f t="shared" ca="1" si="676"/>
        <v>1</v>
      </c>
      <c r="AG1339" s="10" t="str">
        <f t="shared" ca="1" si="677"/>
        <v/>
      </c>
      <c r="AH1339" s="11" t="str">
        <f t="shared" ca="1" si="678"/>
        <v/>
      </c>
      <c r="AI1339" s="11" t="str">
        <f t="shared" ca="1" si="679"/>
        <v/>
      </c>
      <c r="AJ1339" s="11" t="str">
        <f ca="1">IF(AH1339="","",IFERROR(VLOOKUP(VALUE(AH1339),'(辅)战斗时机表'!$A$4:$C$47,3,FALSE)&amp;IF(AI1339="","","("&amp;AI1339&amp;")"),"配置错误")&amp;IF(AK1339="",""," 或 "))</f>
        <v/>
      </c>
    </row>
    <row r="1340" spans="1:36" x14ac:dyDescent="0.15">
      <c r="A1340" s="9" t="str">
        <f t="shared" ca="1" si="655"/>
        <v/>
      </c>
      <c r="B1340" s="7" t="str">
        <f ca="1">IF(OFFSET(Buff!R$6,ROW()-6,0)="","",OFFSET(Buff!R$6,ROW()-6,0))</f>
        <v/>
      </c>
      <c r="C1340" s="7">
        <v>1</v>
      </c>
      <c r="D1340" s="7">
        <f t="shared" ca="1" si="656"/>
        <v>1</v>
      </c>
      <c r="E1340" s="10" t="str">
        <f t="shared" ca="1" si="657"/>
        <v/>
      </c>
      <c r="F1340" s="11" t="str">
        <f t="shared" ca="1" si="658"/>
        <v/>
      </c>
      <c r="G1340" s="11" t="str">
        <f t="shared" ca="1" si="659"/>
        <v/>
      </c>
      <c r="H1340" s="11" t="str">
        <f ca="1">IF(F1340="","",IFERROR(VLOOKUP(VALUE(F1340),'(辅)战斗时机表'!$A$4:$C$47,3,FALSE)&amp;IF(G1340="","","("&amp;G1340&amp;")"),"配置错误")&amp;IF(I1340="",""," 或 "))</f>
        <v/>
      </c>
      <c r="I1340" s="7" t="str">
        <f t="shared" ca="1" si="660"/>
        <v/>
      </c>
      <c r="J1340" s="7">
        <v>2</v>
      </c>
      <c r="K1340" s="7">
        <f t="shared" ca="1" si="661"/>
        <v>1</v>
      </c>
      <c r="L1340" s="10" t="str">
        <f t="shared" ca="1" si="662"/>
        <v/>
      </c>
      <c r="M1340" s="11" t="str">
        <f t="shared" ca="1" si="663"/>
        <v/>
      </c>
      <c r="N1340" s="11" t="str">
        <f t="shared" ca="1" si="664"/>
        <v/>
      </c>
      <c r="O1340" s="11" t="str">
        <f ca="1">IF(M1340="","",IFERROR(VLOOKUP(VALUE(M1340),'(辅)战斗时机表'!$A$4:$C$47,3,FALSE)&amp;IF(N1340="","","("&amp;N1340&amp;")"),"配置错误")&amp;IF(P1340="",""," 或 "))</f>
        <v/>
      </c>
      <c r="P1340" s="7" t="str">
        <f t="shared" ca="1" si="665"/>
        <v/>
      </c>
      <c r="Q1340" s="7">
        <v>3</v>
      </c>
      <c r="R1340" s="7">
        <f t="shared" ca="1" si="666"/>
        <v>1</v>
      </c>
      <c r="S1340" s="10" t="str">
        <f t="shared" ca="1" si="667"/>
        <v/>
      </c>
      <c r="T1340" s="11" t="str">
        <f t="shared" ca="1" si="668"/>
        <v/>
      </c>
      <c r="U1340" s="11" t="str">
        <f t="shared" ca="1" si="669"/>
        <v/>
      </c>
      <c r="V1340" s="11" t="str">
        <f ca="1">IF(T1340="","",IFERROR(VLOOKUP(VALUE(T1340),'(辅)战斗时机表'!$A$4:$C$47,3,FALSE)&amp;IF(U1340="","","("&amp;U1340&amp;")"),"配置错误")&amp;IF(W1340="",""," 或 "))</f>
        <v/>
      </c>
      <c r="W1340" s="7" t="str">
        <f t="shared" ca="1" si="670"/>
        <v/>
      </c>
      <c r="X1340" s="7">
        <v>4</v>
      </c>
      <c r="Y1340" s="7">
        <f t="shared" ca="1" si="671"/>
        <v>1</v>
      </c>
      <c r="Z1340" s="10" t="str">
        <f t="shared" ca="1" si="672"/>
        <v/>
      </c>
      <c r="AA1340" s="11" t="str">
        <f t="shared" ca="1" si="673"/>
        <v/>
      </c>
      <c r="AB1340" s="11" t="str">
        <f t="shared" ca="1" si="674"/>
        <v/>
      </c>
      <c r="AC1340" s="11" t="str">
        <f ca="1">IF(AA1340="","",IFERROR(VLOOKUP(VALUE(AA1340),'(辅)战斗时机表'!$A$4:$C$47,3,FALSE)&amp;IF(AB1340="","","("&amp;AB1340&amp;")"),"配置错误")&amp;IF(AD1340="",""," 或 "))</f>
        <v/>
      </c>
      <c r="AD1340" s="7" t="str">
        <f t="shared" ca="1" si="675"/>
        <v/>
      </c>
      <c r="AE1340" s="7">
        <v>5</v>
      </c>
      <c r="AF1340" s="7">
        <f t="shared" ca="1" si="676"/>
        <v>1</v>
      </c>
      <c r="AG1340" s="10" t="str">
        <f t="shared" ca="1" si="677"/>
        <v/>
      </c>
      <c r="AH1340" s="11" t="str">
        <f t="shared" ca="1" si="678"/>
        <v/>
      </c>
      <c r="AI1340" s="11" t="str">
        <f t="shared" ca="1" si="679"/>
        <v/>
      </c>
      <c r="AJ1340" s="11" t="str">
        <f ca="1">IF(AH1340="","",IFERROR(VLOOKUP(VALUE(AH1340),'(辅)战斗时机表'!$A$4:$C$47,3,FALSE)&amp;IF(AI1340="","","("&amp;AI1340&amp;")"),"配置错误")&amp;IF(AK1340="",""," 或 "))</f>
        <v/>
      </c>
    </row>
    <row r="1341" spans="1:36" x14ac:dyDescent="0.15">
      <c r="A1341" s="9" t="str">
        <f t="shared" ca="1" si="655"/>
        <v/>
      </c>
      <c r="B1341" s="7" t="str">
        <f ca="1">IF(OFFSET(Buff!R$6,ROW()-6,0)="","",OFFSET(Buff!R$6,ROW()-6,0))</f>
        <v/>
      </c>
      <c r="C1341" s="7">
        <v>1</v>
      </c>
      <c r="D1341" s="7">
        <f t="shared" ca="1" si="656"/>
        <v>1</v>
      </c>
      <c r="E1341" s="10" t="str">
        <f t="shared" ca="1" si="657"/>
        <v/>
      </c>
      <c r="F1341" s="11" t="str">
        <f t="shared" ca="1" si="658"/>
        <v/>
      </c>
      <c r="G1341" s="11" t="str">
        <f t="shared" ca="1" si="659"/>
        <v/>
      </c>
      <c r="H1341" s="11" t="str">
        <f ca="1">IF(F1341="","",IFERROR(VLOOKUP(VALUE(F1341),'(辅)战斗时机表'!$A$4:$C$47,3,FALSE)&amp;IF(G1341="","","("&amp;G1341&amp;")"),"配置错误")&amp;IF(I1341="",""," 或 "))</f>
        <v/>
      </c>
      <c r="I1341" s="7" t="str">
        <f t="shared" ca="1" si="660"/>
        <v/>
      </c>
      <c r="J1341" s="7">
        <v>2</v>
      </c>
      <c r="K1341" s="7">
        <f t="shared" ca="1" si="661"/>
        <v>1</v>
      </c>
      <c r="L1341" s="10" t="str">
        <f t="shared" ca="1" si="662"/>
        <v/>
      </c>
      <c r="M1341" s="11" t="str">
        <f t="shared" ca="1" si="663"/>
        <v/>
      </c>
      <c r="N1341" s="11" t="str">
        <f t="shared" ca="1" si="664"/>
        <v/>
      </c>
      <c r="O1341" s="11" t="str">
        <f ca="1">IF(M1341="","",IFERROR(VLOOKUP(VALUE(M1341),'(辅)战斗时机表'!$A$4:$C$47,3,FALSE)&amp;IF(N1341="","","("&amp;N1341&amp;")"),"配置错误")&amp;IF(P1341="",""," 或 "))</f>
        <v/>
      </c>
      <c r="P1341" s="7" t="str">
        <f t="shared" ca="1" si="665"/>
        <v/>
      </c>
      <c r="Q1341" s="7">
        <v>3</v>
      </c>
      <c r="R1341" s="7">
        <f t="shared" ca="1" si="666"/>
        <v>1</v>
      </c>
      <c r="S1341" s="10" t="str">
        <f t="shared" ca="1" si="667"/>
        <v/>
      </c>
      <c r="T1341" s="11" t="str">
        <f t="shared" ca="1" si="668"/>
        <v/>
      </c>
      <c r="U1341" s="11" t="str">
        <f t="shared" ca="1" si="669"/>
        <v/>
      </c>
      <c r="V1341" s="11" t="str">
        <f ca="1">IF(T1341="","",IFERROR(VLOOKUP(VALUE(T1341),'(辅)战斗时机表'!$A$4:$C$47,3,FALSE)&amp;IF(U1341="","","("&amp;U1341&amp;")"),"配置错误")&amp;IF(W1341="",""," 或 "))</f>
        <v/>
      </c>
      <c r="W1341" s="7" t="str">
        <f t="shared" ca="1" si="670"/>
        <v/>
      </c>
      <c r="X1341" s="7">
        <v>4</v>
      </c>
      <c r="Y1341" s="7">
        <f t="shared" ca="1" si="671"/>
        <v>1</v>
      </c>
      <c r="Z1341" s="10" t="str">
        <f t="shared" ca="1" si="672"/>
        <v/>
      </c>
      <c r="AA1341" s="11" t="str">
        <f t="shared" ca="1" si="673"/>
        <v/>
      </c>
      <c r="AB1341" s="11" t="str">
        <f t="shared" ca="1" si="674"/>
        <v/>
      </c>
      <c r="AC1341" s="11" t="str">
        <f ca="1">IF(AA1341="","",IFERROR(VLOOKUP(VALUE(AA1341),'(辅)战斗时机表'!$A$4:$C$47,3,FALSE)&amp;IF(AB1341="","","("&amp;AB1341&amp;")"),"配置错误")&amp;IF(AD1341="",""," 或 "))</f>
        <v/>
      </c>
      <c r="AD1341" s="7" t="str">
        <f t="shared" ca="1" si="675"/>
        <v/>
      </c>
      <c r="AE1341" s="7">
        <v>5</v>
      </c>
      <c r="AF1341" s="7">
        <f t="shared" ca="1" si="676"/>
        <v>1</v>
      </c>
      <c r="AG1341" s="10" t="str">
        <f t="shared" ca="1" si="677"/>
        <v/>
      </c>
      <c r="AH1341" s="11" t="str">
        <f t="shared" ca="1" si="678"/>
        <v/>
      </c>
      <c r="AI1341" s="11" t="str">
        <f t="shared" ca="1" si="679"/>
        <v/>
      </c>
      <c r="AJ1341" s="11" t="str">
        <f ca="1">IF(AH1341="","",IFERROR(VLOOKUP(VALUE(AH1341),'(辅)战斗时机表'!$A$4:$C$47,3,FALSE)&amp;IF(AI1341="","","("&amp;AI1341&amp;")"),"配置错误")&amp;IF(AK1341="",""," 或 "))</f>
        <v/>
      </c>
    </row>
    <row r="1342" spans="1:36" x14ac:dyDescent="0.15">
      <c r="A1342" s="9" t="str">
        <f t="shared" ca="1" si="655"/>
        <v/>
      </c>
      <c r="B1342" s="7" t="str">
        <f ca="1">IF(OFFSET(Buff!R$6,ROW()-6,0)="","",OFFSET(Buff!R$6,ROW()-6,0))</f>
        <v/>
      </c>
      <c r="C1342" s="7">
        <v>1</v>
      </c>
      <c r="D1342" s="7">
        <f t="shared" ca="1" si="656"/>
        <v>1</v>
      </c>
      <c r="E1342" s="10" t="str">
        <f t="shared" ca="1" si="657"/>
        <v/>
      </c>
      <c r="F1342" s="11" t="str">
        <f t="shared" ca="1" si="658"/>
        <v/>
      </c>
      <c r="G1342" s="11" t="str">
        <f t="shared" ca="1" si="659"/>
        <v/>
      </c>
      <c r="H1342" s="11" t="str">
        <f ca="1">IF(F1342="","",IFERROR(VLOOKUP(VALUE(F1342),'(辅)战斗时机表'!$A$4:$C$47,3,FALSE)&amp;IF(G1342="","","("&amp;G1342&amp;")"),"配置错误")&amp;IF(I1342="",""," 或 "))</f>
        <v/>
      </c>
      <c r="I1342" s="7" t="str">
        <f t="shared" ca="1" si="660"/>
        <v/>
      </c>
      <c r="J1342" s="7">
        <v>2</v>
      </c>
      <c r="K1342" s="7">
        <f t="shared" ca="1" si="661"/>
        <v>1</v>
      </c>
      <c r="L1342" s="10" t="str">
        <f t="shared" ca="1" si="662"/>
        <v/>
      </c>
      <c r="M1342" s="11" t="str">
        <f t="shared" ca="1" si="663"/>
        <v/>
      </c>
      <c r="N1342" s="11" t="str">
        <f t="shared" ca="1" si="664"/>
        <v/>
      </c>
      <c r="O1342" s="11" t="str">
        <f ca="1">IF(M1342="","",IFERROR(VLOOKUP(VALUE(M1342),'(辅)战斗时机表'!$A$4:$C$47,3,FALSE)&amp;IF(N1342="","","("&amp;N1342&amp;")"),"配置错误")&amp;IF(P1342="",""," 或 "))</f>
        <v/>
      </c>
      <c r="P1342" s="7" t="str">
        <f t="shared" ca="1" si="665"/>
        <v/>
      </c>
      <c r="Q1342" s="7">
        <v>3</v>
      </c>
      <c r="R1342" s="7">
        <f t="shared" ca="1" si="666"/>
        <v>1</v>
      </c>
      <c r="S1342" s="10" t="str">
        <f t="shared" ca="1" si="667"/>
        <v/>
      </c>
      <c r="T1342" s="11" t="str">
        <f t="shared" ca="1" si="668"/>
        <v/>
      </c>
      <c r="U1342" s="11" t="str">
        <f t="shared" ca="1" si="669"/>
        <v/>
      </c>
      <c r="V1342" s="11" t="str">
        <f ca="1">IF(T1342="","",IFERROR(VLOOKUP(VALUE(T1342),'(辅)战斗时机表'!$A$4:$C$47,3,FALSE)&amp;IF(U1342="","","("&amp;U1342&amp;")"),"配置错误")&amp;IF(W1342="",""," 或 "))</f>
        <v/>
      </c>
      <c r="W1342" s="7" t="str">
        <f t="shared" ca="1" si="670"/>
        <v/>
      </c>
      <c r="X1342" s="7">
        <v>4</v>
      </c>
      <c r="Y1342" s="7">
        <f t="shared" ca="1" si="671"/>
        <v>1</v>
      </c>
      <c r="Z1342" s="10" t="str">
        <f t="shared" ca="1" si="672"/>
        <v/>
      </c>
      <c r="AA1342" s="11" t="str">
        <f t="shared" ca="1" si="673"/>
        <v/>
      </c>
      <c r="AB1342" s="11" t="str">
        <f t="shared" ca="1" si="674"/>
        <v/>
      </c>
      <c r="AC1342" s="11" t="str">
        <f ca="1">IF(AA1342="","",IFERROR(VLOOKUP(VALUE(AA1342),'(辅)战斗时机表'!$A$4:$C$47,3,FALSE)&amp;IF(AB1342="","","("&amp;AB1342&amp;")"),"配置错误")&amp;IF(AD1342="",""," 或 "))</f>
        <v/>
      </c>
      <c r="AD1342" s="7" t="str">
        <f t="shared" ca="1" si="675"/>
        <v/>
      </c>
      <c r="AE1342" s="7">
        <v>5</v>
      </c>
      <c r="AF1342" s="7">
        <f t="shared" ca="1" si="676"/>
        <v>1</v>
      </c>
      <c r="AG1342" s="10" t="str">
        <f t="shared" ca="1" si="677"/>
        <v/>
      </c>
      <c r="AH1342" s="11" t="str">
        <f t="shared" ca="1" si="678"/>
        <v/>
      </c>
      <c r="AI1342" s="11" t="str">
        <f t="shared" ca="1" si="679"/>
        <v/>
      </c>
      <c r="AJ1342" s="11" t="str">
        <f ca="1">IF(AH1342="","",IFERROR(VLOOKUP(VALUE(AH1342),'(辅)战斗时机表'!$A$4:$C$47,3,FALSE)&amp;IF(AI1342="","","("&amp;AI1342&amp;")"),"配置错误")&amp;IF(AK1342="",""," 或 "))</f>
        <v/>
      </c>
    </row>
    <row r="1343" spans="1:36" x14ac:dyDescent="0.15">
      <c r="A1343" s="9" t="str">
        <f t="shared" ca="1" si="655"/>
        <v/>
      </c>
      <c r="B1343" s="7" t="str">
        <f ca="1">IF(OFFSET(Buff!R$6,ROW()-6,0)="","",OFFSET(Buff!R$6,ROW()-6,0))</f>
        <v/>
      </c>
      <c r="C1343" s="7">
        <v>1</v>
      </c>
      <c r="D1343" s="7">
        <f t="shared" ca="1" si="656"/>
        <v>1</v>
      </c>
      <c r="E1343" s="10" t="str">
        <f t="shared" ca="1" si="657"/>
        <v/>
      </c>
      <c r="F1343" s="11" t="str">
        <f t="shared" ca="1" si="658"/>
        <v/>
      </c>
      <c r="G1343" s="11" t="str">
        <f t="shared" ca="1" si="659"/>
        <v/>
      </c>
      <c r="H1343" s="11" t="str">
        <f ca="1">IF(F1343="","",IFERROR(VLOOKUP(VALUE(F1343),'(辅)战斗时机表'!$A$4:$C$47,3,FALSE)&amp;IF(G1343="","","("&amp;G1343&amp;")"),"配置错误")&amp;IF(I1343="",""," 或 "))</f>
        <v/>
      </c>
      <c r="I1343" s="7" t="str">
        <f t="shared" ca="1" si="660"/>
        <v/>
      </c>
      <c r="J1343" s="7">
        <v>2</v>
      </c>
      <c r="K1343" s="7">
        <f t="shared" ca="1" si="661"/>
        <v>1</v>
      </c>
      <c r="L1343" s="10" t="str">
        <f t="shared" ca="1" si="662"/>
        <v/>
      </c>
      <c r="M1343" s="11" t="str">
        <f t="shared" ca="1" si="663"/>
        <v/>
      </c>
      <c r="N1343" s="11" t="str">
        <f t="shared" ca="1" si="664"/>
        <v/>
      </c>
      <c r="O1343" s="11" t="str">
        <f ca="1">IF(M1343="","",IFERROR(VLOOKUP(VALUE(M1343),'(辅)战斗时机表'!$A$4:$C$47,3,FALSE)&amp;IF(N1343="","","("&amp;N1343&amp;")"),"配置错误")&amp;IF(P1343="",""," 或 "))</f>
        <v/>
      </c>
      <c r="P1343" s="7" t="str">
        <f t="shared" ca="1" si="665"/>
        <v/>
      </c>
      <c r="Q1343" s="7">
        <v>3</v>
      </c>
      <c r="R1343" s="7">
        <f t="shared" ca="1" si="666"/>
        <v>1</v>
      </c>
      <c r="S1343" s="10" t="str">
        <f t="shared" ca="1" si="667"/>
        <v/>
      </c>
      <c r="T1343" s="11" t="str">
        <f t="shared" ca="1" si="668"/>
        <v/>
      </c>
      <c r="U1343" s="11" t="str">
        <f t="shared" ca="1" si="669"/>
        <v/>
      </c>
      <c r="V1343" s="11" t="str">
        <f ca="1">IF(T1343="","",IFERROR(VLOOKUP(VALUE(T1343),'(辅)战斗时机表'!$A$4:$C$47,3,FALSE)&amp;IF(U1343="","","("&amp;U1343&amp;")"),"配置错误")&amp;IF(W1343="",""," 或 "))</f>
        <v/>
      </c>
      <c r="W1343" s="7" t="str">
        <f t="shared" ca="1" si="670"/>
        <v/>
      </c>
      <c r="X1343" s="7">
        <v>4</v>
      </c>
      <c r="Y1343" s="7">
        <f t="shared" ca="1" si="671"/>
        <v>1</v>
      </c>
      <c r="Z1343" s="10" t="str">
        <f t="shared" ca="1" si="672"/>
        <v/>
      </c>
      <c r="AA1343" s="11" t="str">
        <f t="shared" ca="1" si="673"/>
        <v/>
      </c>
      <c r="AB1343" s="11" t="str">
        <f t="shared" ca="1" si="674"/>
        <v/>
      </c>
      <c r="AC1343" s="11" t="str">
        <f ca="1">IF(AA1343="","",IFERROR(VLOOKUP(VALUE(AA1343),'(辅)战斗时机表'!$A$4:$C$47,3,FALSE)&amp;IF(AB1343="","","("&amp;AB1343&amp;")"),"配置错误")&amp;IF(AD1343="",""," 或 "))</f>
        <v/>
      </c>
      <c r="AD1343" s="7" t="str">
        <f t="shared" ca="1" si="675"/>
        <v/>
      </c>
      <c r="AE1343" s="7">
        <v>5</v>
      </c>
      <c r="AF1343" s="7">
        <f t="shared" ca="1" si="676"/>
        <v>1</v>
      </c>
      <c r="AG1343" s="10" t="str">
        <f t="shared" ca="1" si="677"/>
        <v/>
      </c>
      <c r="AH1343" s="11" t="str">
        <f t="shared" ca="1" si="678"/>
        <v/>
      </c>
      <c r="AI1343" s="11" t="str">
        <f t="shared" ca="1" si="679"/>
        <v/>
      </c>
      <c r="AJ1343" s="11" t="str">
        <f ca="1">IF(AH1343="","",IFERROR(VLOOKUP(VALUE(AH1343),'(辅)战斗时机表'!$A$4:$C$47,3,FALSE)&amp;IF(AI1343="","","("&amp;AI1343&amp;")"),"配置错误")&amp;IF(AK1343="",""," 或 "))</f>
        <v/>
      </c>
    </row>
    <row r="1344" spans="1:36" x14ac:dyDescent="0.15">
      <c r="A1344" s="9" t="str">
        <f t="shared" ca="1" si="655"/>
        <v/>
      </c>
      <c r="B1344" s="7" t="str">
        <f ca="1">IF(OFFSET(Buff!R$6,ROW()-6,0)="","",OFFSET(Buff!R$6,ROW()-6,0))</f>
        <v/>
      </c>
      <c r="C1344" s="7">
        <v>1</v>
      </c>
      <c r="D1344" s="7">
        <f t="shared" ca="1" si="656"/>
        <v>1</v>
      </c>
      <c r="E1344" s="10" t="str">
        <f t="shared" ca="1" si="657"/>
        <v/>
      </c>
      <c r="F1344" s="11" t="str">
        <f t="shared" ca="1" si="658"/>
        <v/>
      </c>
      <c r="G1344" s="11" t="str">
        <f t="shared" ca="1" si="659"/>
        <v/>
      </c>
      <c r="H1344" s="11" t="str">
        <f ca="1">IF(F1344="","",IFERROR(VLOOKUP(VALUE(F1344),'(辅)战斗时机表'!$A$4:$C$47,3,FALSE)&amp;IF(G1344="","","("&amp;G1344&amp;")"),"配置错误")&amp;IF(I1344="",""," 或 "))</f>
        <v/>
      </c>
      <c r="I1344" s="7" t="str">
        <f t="shared" ca="1" si="660"/>
        <v/>
      </c>
      <c r="J1344" s="7">
        <v>2</v>
      </c>
      <c r="K1344" s="7">
        <f t="shared" ca="1" si="661"/>
        <v>1</v>
      </c>
      <c r="L1344" s="10" t="str">
        <f t="shared" ca="1" si="662"/>
        <v/>
      </c>
      <c r="M1344" s="11" t="str">
        <f t="shared" ca="1" si="663"/>
        <v/>
      </c>
      <c r="N1344" s="11" t="str">
        <f t="shared" ca="1" si="664"/>
        <v/>
      </c>
      <c r="O1344" s="11" t="str">
        <f ca="1">IF(M1344="","",IFERROR(VLOOKUP(VALUE(M1344),'(辅)战斗时机表'!$A$4:$C$47,3,FALSE)&amp;IF(N1344="","","("&amp;N1344&amp;")"),"配置错误")&amp;IF(P1344="",""," 或 "))</f>
        <v/>
      </c>
      <c r="P1344" s="7" t="str">
        <f t="shared" ca="1" si="665"/>
        <v/>
      </c>
      <c r="Q1344" s="7">
        <v>3</v>
      </c>
      <c r="R1344" s="7">
        <f t="shared" ca="1" si="666"/>
        <v>1</v>
      </c>
      <c r="S1344" s="10" t="str">
        <f t="shared" ca="1" si="667"/>
        <v/>
      </c>
      <c r="T1344" s="11" t="str">
        <f t="shared" ca="1" si="668"/>
        <v/>
      </c>
      <c r="U1344" s="11" t="str">
        <f t="shared" ca="1" si="669"/>
        <v/>
      </c>
      <c r="V1344" s="11" t="str">
        <f ca="1">IF(T1344="","",IFERROR(VLOOKUP(VALUE(T1344),'(辅)战斗时机表'!$A$4:$C$47,3,FALSE)&amp;IF(U1344="","","("&amp;U1344&amp;")"),"配置错误")&amp;IF(W1344="",""," 或 "))</f>
        <v/>
      </c>
      <c r="W1344" s="7" t="str">
        <f t="shared" ca="1" si="670"/>
        <v/>
      </c>
      <c r="X1344" s="7">
        <v>4</v>
      </c>
      <c r="Y1344" s="7">
        <f t="shared" ca="1" si="671"/>
        <v>1</v>
      </c>
      <c r="Z1344" s="10" t="str">
        <f t="shared" ca="1" si="672"/>
        <v/>
      </c>
      <c r="AA1344" s="11" t="str">
        <f t="shared" ca="1" si="673"/>
        <v/>
      </c>
      <c r="AB1344" s="11" t="str">
        <f t="shared" ca="1" si="674"/>
        <v/>
      </c>
      <c r="AC1344" s="11" t="str">
        <f ca="1">IF(AA1344="","",IFERROR(VLOOKUP(VALUE(AA1344),'(辅)战斗时机表'!$A$4:$C$47,3,FALSE)&amp;IF(AB1344="","","("&amp;AB1344&amp;")"),"配置错误")&amp;IF(AD1344="",""," 或 "))</f>
        <v/>
      </c>
      <c r="AD1344" s="7" t="str">
        <f t="shared" ca="1" si="675"/>
        <v/>
      </c>
      <c r="AE1344" s="7">
        <v>5</v>
      </c>
      <c r="AF1344" s="7">
        <f t="shared" ca="1" si="676"/>
        <v>1</v>
      </c>
      <c r="AG1344" s="10" t="str">
        <f t="shared" ca="1" si="677"/>
        <v/>
      </c>
      <c r="AH1344" s="11" t="str">
        <f t="shared" ca="1" si="678"/>
        <v/>
      </c>
      <c r="AI1344" s="11" t="str">
        <f t="shared" ca="1" si="679"/>
        <v/>
      </c>
      <c r="AJ1344" s="11" t="str">
        <f ca="1">IF(AH1344="","",IFERROR(VLOOKUP(VALUE(AH1344),'(辅)战斗时机表'!$A$4:$C$47,3,FALSE)&amp;IF(AI1344="","","("&amp;AI1344&amp;")"),"配置错误")&amp;IF(AK1344="",""," 或 "))</f>
        <v/>
      </c>
    </row>
    <row r="1345" spans="1:36" x14ac:dyDescent="0.15">
      <c r="A1345" s="9" t="str">
        <f t="shared" ca="1" si="655"/>
        <v/>
      </c>
      <c r="B1345" s="7" t="str">
        <f ca="1">IF(OFFSET(Buff!R$6,ROW()-6,0)="","",OFFSET(Buff!R$6,ROW()-6,0))</f>
        <v/>
      </c>
      <c r="C1345" s="7">
        <v>1</v>
      </c>
      <c r="D1345" s="7">
        <f t="shared" ca="1" si="656"/>
        <v>1</v>
      </c>
      <c r="E1345" s="10" t="str">
        <f t="shared" ca="1" si="657"/>
        <v/>
      </c>
      <c r="F1345" s="11" t="str">
        <f t="shared" ca="1" si="658"/>
        <v/>
      </c>
      <c r="G1345" s="11" t="str">
        <f t="shared" ca="1" si="659"/>
        <v/>
      </c>
      <c r="H1345" s="11" t="str">
        <f ca="1">IF(F1345="","",IFERROR(VLOOKUP(VALUE(F1345),'(辅)战斗时机表'!$A$4:$C$47,3,FALSE)&amp;IF(G1345="","","("&amp;G1345&amp;")"),"配置错误")&amp;IF(I1345="",""," 或 "))</f>
        <v/>
      </c>
      <c r="I1345" s="7" t="str">
        <f t="shared" ca="1" si="660"/>
        <v/>
      </c>
      <c r="J1345" s="7">
        <v>2</v>
      </c>
      <c r="K1345" s="7">
        <f t="shared" ca="1" si="661"/>
        <v>1</v>
      </c>
      <c r="L1345" s="10" t="str">
        <f t="shared" ca="1" si="662"/>
        <v/>
      </c>
      <c r="M1345" s="11" t="str">
        <f t="shared" ca="1" si="663"/>
        <v/>
      </c>
      <c r="N1345" s="11" t="str">
        <f t="shared" ca="1" si="664"/>
        <v/>
      </c>
      <c r="O1345" s="11" t="str">
        <f ca="1">IF(M1345="","",IFERROR(VLOOKUP(VALUE(M1345),'(辅)战斗时机表'!$A$4:$C$47,3,FALSE)&amp;IF(N1345="","","("&amp;N1345&amp;")"),"配置错误")&amp;IF(P1345="",""," 或 "))</f>
        <v/>
      </c>
      <c r="P1345" s="7" t="str">
        <f t="shared" ca="1" si="665"/>
        <v/>
      </c>
      <c r="Q1345" s="7">
        <v>3</v>
      </c>
      <c r="R1345" s="7">
        <f t="shared" ca="1" si="666"/>
        <v>1</v>
      </c>
      <c r="S1345" s="10" t="str">
        <f t="shared" ca="1" si="667"/>
        <v/>
      </c>
      <c r="T1345" s="11" t="str">
        <f t="shared" ca="1" si="668"/>
        <v/>
      </c>
      <c r="U1345" s="11" t="str">
        <f t="shared" ca="1" si="669"/>
        <v/>
      </c>
      <c r="V1345" s="11" t="str">
        <f ca="1">IF(T1345="","",IFERROR(VLOOKUP(VALUE(T1345),'(辅)战斗时机表'!$A$4:$C$47,3,FALSE)&amp;IF(U1345="","","("&amp;U1345&amp;")"),"配置错误")&amp;IF(W1345="",""," 或 "))</f>
        <v/>
      </c>
      <c r="W1345" s="7" t="str">
        <f t="shared" ca="1" si="670"/>
        <v/>
      </c>
      <c r="X1345" s="7">
        <v>4</v>
      </c>
      <c r="Y1345" s="7">
        <f t="shared" ca="1" si="671"/>
        <v>1</v>
      </c>
      <c r="Z1345" s="10" t="str">
        <f t="shared" ca="1" si="672"/>
        <v/>
      </c>
      <c r="AA1345" s="11" t="str">
        <f t="shared" ca="1" si="673"/>
        <v/>
      </c>
      <c r="AB1345" s="11" t="str">
        <f t="shared" ca="1" si="674"/>
        <v/>
      </c>
      <c r="AC1345" s="11" t="str">
        <f ca="1">IF(AA1345="","",IFERROR(VLOOKUP(VALUE(AA1345),'(辅)战斗时机表'!$A$4:$C$47,3,FALSE)&amp;IF(AB1345="","","("&amp;AB1345&amp;")"),"配置错误")&amp;IF(AD1345="",""," 或 "))</f>
        <v/>
      </c>
      <c r="AD1345" s="7" t="str">
        <f t="shared" ca="1" si="675"/>
        <v/>
      </c>
      <c r="AE1345" s="7">
        <v>5</v>
      </c>
      <c r="AF1345" s="7">
        <f t="shared" ca="1" si="676"/>
        <v>1</v>
      </c>
      <c r="AG1345" s="10" t="str">
        <f t="shared" ca="1" si="677"/>
        <v/>
      </c>
      <c r="AH1345" s="11" t="str">
        <f t="shared" ca="1" si="678"/>
        <v/>
      </c>
      <c r="AI1345" s="11" t="str">
        <f t="shared" ca="1" si="679"/>
        <v/>
      </c>
      <c r="AJ1345" s="11" t="str">
        <f ca="1">IF(AH1345="","",IFERROR(VLOOKUP(VALUE(AH1345),'(辅)战斗时机表'!$A$4:$C$47,3,FALSE)&amp;IF(AI1345="","","("&amp;AI1345&amp;")"),"配置错误")&amp;IF(AK1345="",""," 或 "))</f>
        <v/>
      </c>
    </row>
    <row r="1346" spans="1:36" x14ac:dyDescent="0.15">
      <c r="A1346" s="9" t="str">
        <f t="shared" ca="1" si="655"/>
        <v/>
      </c>
      <c r="B1346" s="7" t="str">
        <f ca="1">IF(OFFSET(Buff!R$6,ROW()-6,0)="","",OFFSET(Buff!R$6,ROW()-6,0))</f>
        <v/>
      </c>
      <c r="C1346" s="7">
        <v>1</v>
      </c>
      <c r="D1346" s="7">
        <f t="shared" ca="1" si="656"/>
        <v>1</v>
      </c>
      <c r="E1346" s="10" t="str">
        <f t="shared" ca="1" si="657"/>
        <v/>
      </c>
      <c r="F1346" s="11" t="str">
        <f t="shared" ca="1" si="658"/>
        <v/>
      </c>
      <c r="G1346" s="11" t="str">
        <f t="shared" ca="1" si="659"/>
        <v/>
      </c>
      <c r="H1346" s="11" t="str">
        <f ca="1">IF(F1346="","",IFERROR(VLOOKUP(VALUE(F1346),'(辅)战斗时机表'!$A$4:$C$47,3,FALSE)&amp;IF(G1346="","","("&amp;G1346&amp;")"),"配置错误")&amp;IF(I1346="",""," 或 "))</f>
        <v/>
      </c>
      <c r="I1346" s="7" t="str">
        <f t="shared" ca="1" si="660"/>
        <v/>
      </c>
      <c r="J1346" s="7">
        <v>2</v>
      </c>
      <c r="K1346" s="7">
        <f t="shared" ca="1" si="661"/>
        <v>1</v>
      </c>
      <c r="L1346" s="10" t="str">
        <f t="shared" ca="1" si="662"/>
        <v/>
      </c>
      <c r="M1346" s="11" t="str">
        <f t="shared" ca="1" si="663"/>
        <v/>
      </c>
      <c r="N1346" s="11" t="str">
        <f t="shared" ca="1" si="664"/>
        <v/>
      </c>
      <c r="O1346" s="11" t="str">
        <f ca="1">IF(M1346="","",IFERROR(VLOOKUP(VALUE(M1346),'(辅)战斗时机表'!$A$4:$C$47,3,FALSE)&amp;IF(N1346="","","("&amp;N1346&amp;")"),"配置错误")&amp;IF(P1346="",""," 或 "))</f>
        <v/>
      </c>
      <c r="P1346" s="7" t="str">
        <f t="shared" ca="1" si="665"/>
        <v/>
      </c>
      <c r="Q1346" s="7">
        <v>3</v>
      </c>
      <c r="R1346" s="7">
        <f t="shared" ca="1" si="666"/>
        <v>1</v>
      </c>
      <c r="S1346" s="10" t="str">
        <f t="shared" ca="1" si="667"/>
        <v/>
      </c>
      <c r="T1346" s="11" t="str">
        <f t="shared" ca="1" si="668"/>
        <v/>
      </c>
      <c r="U1346" s="11" t="str">
        <f t="shared" ca="1" si="669"/>
        <v/>
      </c>
      <c r="V1346" s="11" t="str">
        <f ca="1">IF(T1346="","",IFERROR(VLOOKUP(VALUE(T1346),'(辅)战斗时机表'!$A$4:$C$47,3,FALSE)&amp;IF(U1346="","","("&amp;U1346&amp;")"),"配置错误")&amp;IF(W1346="",""," 或 "))</f>
        <v/>
      </c>
      <c r="W1346" s="7" t="str">
        <f t="shared" ca="1" si="670"/>
        <v/>
      </c>
      <c r="X1346" s="7">
        <v>4</v>
      </c>
      <c r="Y1346" s="7">
        <f t="shared" ca="1" si="671"/>
        <v>1</v>
      </c>
      <c r="Z1346" s="10" t="str">
        <f t="shared" ca="1" si="672"/>
        <v/>
      </c>
      <c r="AA1346" s="11" t="str">
        <f t="shared" ca="1" si="673"/>
        <v/>
      </c>
      <c r="AB1346" s="11" t="str">
        <f t="shared" ca="1" si="674"/>
        <v/>
      </c>
      <c r="AC1346" s="11" t="str">
        <f ca="1">IF(AA1346="","",IFERROR(VLOOKUP(VALUE(AA1346),'(辅)战斗时机表'!$A$4:$C$47,3,FALSE)&amp;IF(AB1346="","","("&amp;AB1346&amp;")"),"配置错误")&amp;IF(AD1346="",""," 或 "))</f>
        <v/>
      </c>
      <c r="AD1346" s="7" t="str">
        <f t="shared" ca="1" si="675"/>
        <v/>
      </c>
      <c r="AE1346" s="7">
        <v>5</v>
      </c>
      <c r="AF1346" s="7">
        <f t="shared" ca="1" si="676"/>
        <v>1</v>
      </c>
      <c r="AG1346" s="10" t="str">
        <f t="shared" ca="1" si="677"/>
        <v/>
      </c>
      <c r="AH1346" s="11" t="str">
        <f t="shared" ca="1" si="678"/>
        <v/>
      </c>
      <c r="AI1346" s="11" t="str">
        <f t="shared" ca="1" si="679"/>
        <v/>
      </c>
      <c r="AJ1346" s="11" t="str">
        <f ca="1">IF(AH1346="","",IFERROR(VLOOKUP(VALUE(AH1346),'(辅)战斗时机表'!$A$4:$C$47,3,FALSE)&amp;IF(AI1346="","","("&amp;AI1346&amp;")"),"配置错误")&amp;IF(AK1346="",""," 或 "))</f>
        <v/>
      </c>
    </row>
    <row r="1347" spans="1:36" x14ac:dyDescent="0.15">
      <c r="A1347" s="9" t="str">
        <f t="shared" ca="1" si="655"/>
        <v/>
      </c>
      <c r="B1347" s="7" t="str">
        <f ca="1">IF(OFFSET(Buff!R$6,ROW()-6,0)="","",OFFSET(Buff!R$6,ROW()-6,0))</f>
        <v/>
      </c>
      <c r="C1347" s="7">
        <v>1</v>
      </c>
      <c r="D1347" s="7">
        <f t="shared" ca="1" si="656"/>
        <v>1</v>
      </c>
      <c r="E1347" s="10" t="str">
        <f t="shared" ca="1" si="657"/>
        <v/>
      </c>
      <c r="F1347" s="11" t="str">
        <f t="shared" ca="1" si="658"/>
        <v/>
      </c>
      <c r="G1347" s="11" t="str">
        <f t="shared" ca="1" si="659"/>
        <v/>
      </c>
      <c r="H1347" s="11" t="str">
        <f ca="1">IF(F1347="","",IFERROR(VLOOKUP(VALUE(F1347),'(辅)战斗时机表'!$A$4:$C$47,3,FALSE)&amp;IF(G1347="","","("&amp;G1347&amp;")"),"配置错误")&amp;IF(I1347="",""," 或 "))</f>
        <v/>
      </c>
      <c r="I1347" s="7" t="str">
        <f t="shared" ca="1" si="660"/>
        <v/>
      </c>
      <c r="J1347" s="7">
        <v>2</v>
      </c>
      <c r="K1347" s="7">
        <f t="shared" ca="1" si="661"/>
        <v>1</v>
      </c>
      <c r="L1347" s="10" t="str">
        <f t="shared" ca="1" si="662"/>
        <v/>
      </c>
      <c r="M1347" s="11" t="str">
        <f t="shared" ca="1" si="663"/>
        <v/>
      </c>
      <c r="N1347" s="11" t="str">
        <f t="shared" ca="1" si="664"/>
        <v/>
      </c>
      <c r="O1347" s="11" t="str">
        <f ca="1">IF(M1347="","",IFERROR(VLOOKUP(VALUE(M1347),'(辅)战斗时机表'!$A$4:$C$47,3,FALSE)&amp;IF(N1347="","","("&amp;N1347&amp;")"),"配置错误")&amp;IF(P1347="",""," 或 "))</f>
        <v/>
      </c>
      <c r="P1347" s="7" t="str">
        <f t="shared" ca="1" si="665"/>
        <v/>
      </c>
      <c r="Q1347" s="7">
        <v>3</v>
      </c>
      <c r="R1347" s="7">
        <f t="shared" ca="1" si="666"/>
        <v>1</v>
      </c>
      <c r="S1347" s="10" t="str">
        <f t="shared" ca="1" si="667"/>
        <v/>
      </c>
      <c r="T1347" s="11" t="str">
        <f t="shared" ca="1" si="668"/>
        <v/>
      </c>
      <c r="U1347" s="11" t="str">
        <f t="shared" ca="1" si="669"/>
        <v/>
      </c>
      <c r="V1347" s="11" t="str">
        <f ca="1">IF(T1347="","",IFERROR(VLOOKUP(VALUE(T1347),'(辅)战斗时机表'!$A$4:$C$47,3,FALSE)&amp;IF(U1347="","","("&amp;U1347&amp;")"),"配置错误")&amp;IF(W1347="",""," 或 "))</f>
        <v/>
      </c>
      <c r="W1347" s="7" t="str">
        <f t="shared" ca="1" si="670"/>
        <v/>
      </c>
      <c r="X1347" s="7">
        <v>4</v>
      </c>
      <c r="Y1347" s="7">
        <f t="shared" ca="1" si="671"/>
        <v>1</v>
      </c>
      <c r="Z1347" s="10" t="str">
        <f t="shared" ca="1" si="672"/>
        <v/>
      </c>
      <c r="AA1347" s="11" t="str">
        <f t="shared" ca="1" si="673"/>
        <v/>
      </c>
      <c r="AB1347" s="11" t="str">
        <f t="shared" ca="1" si="674"/>
        <v/>
      </c>
      <c r="AC1347" s="11" t="str">
        <f ca="1">IF(AA1347="","",IFERROR(VLOOKUP(VALUE(AA1347),'(辅)战斗时机表'!$A$4:$C$47,3,FALSE)&amp;IF(AB1347="","","("&amp;AB1347&amp;")"),"配置错误")&amp;IF(AD1347="",""," 或 "))</f>
        <v/>
      </c>
      <c r="AD1347" s="7" t="str">
        <f t="shared" ca="1" si="675"/>
        <v/>
      </c>
      <c r="AE1347" s="7">
        <v>5</v>
      </c>
      <c r="AF1347" s="7">
        <f t="shared" ca="1" si="676"/>
        <v>1</v>
      </c>
      <c r="AG1347" s="10" t="str">
        <f t="shared" ca="1" si="677"/>
        <v/>
      </c>
      <c r="AH1347" s="11" t="str">
        <f t="shared" ca="1" si="678"/>
        <v/>
      </c>
      <c r="AI1347" s="11" t="str">
        <f t="shared" ca="1" si="679"/>
        <v/>
      </c>
      <c r="AJ1347" s="11" t="str">
        <f ca="1">IF(AH1347="","",IFERROR(VLOOKUP(VALUE(AH1347),'(辅)战斗时机表'!$A$4:$C$47,3,FALSE)&amp;IF(AI1347="","","("&amp;AI1347&amp;")"),"配置错误")&amp;IF(AK1347="",""," 或 "))</f>
        <v/>
      </c>
    </row>
    <row r="1348" spans="1:36" x14ac:dyDescent="0.15">
      <c r="A1348" s="9" t="str">
        <f t="shared" ca="1" si="655"/>
        <v/>
      </c>
      <c r="B1348" s="7" t="str">
        <f ca="1">IF(OFFSET(Buff!R$6,ROW()-6,0)="","",OFFSET(Buff!R$6,ROW()-6,0))</f>
        <v/>
      </c>
      <c r="C1348" s="7">
        <v>1</v>
      </c>
      <c r="D1348" s="7">
        <f t="shared" ca="1" si="656"/>
        <v>1</v>
      </c>
      <c r="E1348" s="10" t="str">
        <f t="shared" ca="1" si="657"/>
        <v/>
      </c>
      <c r="F1348" s="11" t="str">
        <f t="shared" ca="1" si="658"/>
        <v/>
      </c>
      <c r="G1348" s="11" t="str">
        <f t="shared" ca="1" si="659"/>
        <v/>
      </c>
      <c r="H1348" s="11" t="str">
        <f ca="1">IF(F1348="","",IFERROR(VLOOKUP(VALUE(F1348),'(辅)战斗时机表'!$A$4:$C$47,3,FALSE)&amp;IF(G1348="","","("&amp;G1348&amp;")"),"配置错误")&amp;IF(I1348="",""," 或 "))</f>
        <v/>
      </c>
      <c r="I1348" s="7" t="str">
        <f t="shared" ca="1" si="660"/>
        <v/>
      </c>
      <c r="J1348" s="7">
        <v>2</v>
      </c>
      <c r="K1348" s="7">
        <f t="shared" ca="1" si="661"/>
        <v>1</v>
      </c>
      <c r="L1348" s="10" t="str">
        <f t="shared" ca="1" si="662"/>
        <v/>
      </c>
      <c r="M1348" s="11" t="str">
        <f t="shared" ca="1" si="663"/>
        <v/>
      </c>
      <c r="N1348" s="11" t="str">
        <f t="shared" ca="1" si="664"/>
        <v/>
      </c>
      <c r="O1348" s="11" t="str">
        <f ca="1">IF(M1348="","",IFERROR(VLOOKUP(VALUE(M1348),'(辅)战斗时机表'!$A$4:$C$47,3,FALSE)&amp;IF(N1348="","","("&amp;N1348&amp;")"),"配置错误")&amp;IF(P1348="",""," 或 "))</f>
        <v/>
      </c>
      <c r="P1348" s="7" t="str">
        <f t="shared" ca="1" si="665"/>
        <v/>
      </c>
      <c r="Q1348" s="7">
        <v>3</v>
      </c>
      <c r="R1348" s="7">
        <f t="shared" ca="1" si="666"/>
        <v>1</v>
      </c>
      <c r="S1348" s="10" t="str">
        <f t="shared" ca="1" si="667"/>
        <v/>
      </c>
      <c r="T1348" s="11" t="str">
        <f t="shared" ca="1" si="668"/>
        <v/>
      </c>
      <c r="U1348" s="11" t="str">
        <f t="shared" ca="1" si="669"/>
        <v/>
      </c>
      <c r="V1348" s="11" t="str">
        <f ca="1">IF(T1348="","",IFERROR(VLOOKUP(VALUE(T1348),'(辅)战斗时机表'!$A$4:$C$47,3,FALSE)&amp;IF(U1348="","","("&amp;U1348&amp;")"),"配置错误")&amp;IF(W1348="",""," 或 "))</f>
        <v/>
      </c>
      <c r="W1348" s="7" t="str">
        <f t="shared" ca="1" si="670"/>
        <v/>
      </c>
      <c r="X1348" s="7">
        <v>4</v>
      </c>
      <c r="Y1348" s="7">
        <f t="shared" ca="1" si="671"/>
        <v>1</v>
      </c>
      <c r="Z1348" s="10" t="str">
        <f t="shared" ca="1" si="672"/>
        <v/>
      </c>
      <c r="AA1348" s="11" t="str">
        <f t="shared" ca="1" si="673"/>
        <v/>
      </c>
      <c r="AB1348" s="11" t="str">
        <f t="shared" ca="1" si="674"/>
        <v/>
      </c>
      <c r="AC1348" s="11" t="str">
        <f ca="1">IF(AA1348="","",IFERROR(VLOOKUP(VALUE(AA1348),'(辅)战斗时机表'!$A$4:$C$47,3,FALSE)&amp;IF(AB1348="","","("&amp;AB1348&amp;")"),"配置错误")&amp;IF(AD1348="",""," 或 "))</f>
        <v/>
      </c>
      <c r="AD1348" s="7" t="str">
        <f t="shared" ca="1" si="675"/>
        <v/>
      </c>
      <c r="AE1348" s="7">
        <v>5</v>
      </c>
      <c r="AF1348" s="7">
        <f t="shared" ca="1" si="676"/>
        <v>1</v>
      </c>
      <c r="AG1348" s="10" t="str">
        <f t="shared" ca="1" si="677"/>
        <v/>
      </c>
      <c r="AH1348" s="11" t="str">
        <f t="shared" ca="1" si="678"/>
        <v/>
      </c>
      <c r="AI1348" s="11" t="str">
        <f t="shared" ca="1" si="679"/>
        <v/>
      </c>
      <c r="AJ1348" s="11" t="str">
        <f ca="1">IF(AH1348="","",IFERROR(VLOOKUP(VALUE(AH1348),'(辅)战斗时机表'!$A$4:$C$47,3,FALSE)&amp;IF(AI1348="","","("&amp;AI1348&amp;")"),"配置错误")&amp;IF(AK1348="",""," 或 "))</f>
        <v/>
      </c>
    </row>
    <row r="1349" spans="1:36" x14ac:dyDescent="0.15">
      <c r="A1349" s="9" t="str">
        <f t="shared" ca="1" si="655"/>
        <v/>
      </c>
      <c r="B1349" s="7" t="str">
        <f ca="1">IF(OFFSET(Buff!R$6,ROW()-6,0)="","",OFFSET(Buff!R$6,ROW()-6,0))</f>
        <v/>
      </c>
      <c r="C1349" s="7">
        <v>1</v>
      </c>
      <c r="D1349" s="7">
        <f t="shared" ca="1" si="656"/>
        <v>1</v>
      </c>
      <c r="E1349" s="10" t="str">
        <f t="shared" ca="1" si="657"/>
        <v/>
      </c>
      <c r="F1349" s="11" t="str">
        <f t="shared" ca="1" si="658"/>
        <v/>
      </c>
      <c r="G1349" s="11" t="str">
        <f t="shared" ca="1" si="659"/>
        <v/>
      </c>
      <c r="H1349" s="11" t="str">
        <f ca="1">IF(F1349="","",IFERROR(VLOOKUP(VALUE(F1349),'(辅)战斗时机表'!$A$4:$C$47,3,FALSE)&amp;IF(G1349="","","("&amp;G1349&amp;")"),"配置错误")&amp;IF(I1349="",""," 或 "))</f>
        <v/>
      </c>
      <c r="I1349" s="7" t="str">
        <f t="shared" ca="1" si="660"/>
        <v/>
      </c>
      <c r="J1349" s="7">
        <v>2</v>
      </c>
      <c r="K1349" s="7">
        <f t="shared" ca="1" si="661"/>
        <v>1</v>
      </c>
      <c r="L1349" s="10" t="str">
        <f t="shared" ca="1" si="662"/>
        <v/>
      </c>
      <c r="M1349" s="11" t="str">
        <f t="shared" ca="1" si="663"/>
        <v/>
      </c>
      <c r="N1349" s="11" t="str">
        <f t="shared" ca="1" si="664"/>
        <v/>
      </c>
      <c r="O1349" s="11" t="str">
        <f ca="1">IF(M1349="","",IFERROR(VLOOKUP(VALUE(M1349),'(辅)战斗时机表'!$A$4:$C$47,3,FALSE)&amp;IF(N1349="","","("&amp;N1349&amp;")"),"配置错误")&amp;IF(P1349="",""," 或 "))</f>
        <v/>
      </c>
      <c r="P1349" s="7" t="str">
        <f t="shared" ca="1" si="665"/>
        <v/>
      </c>
      <c r="Q1349" s="7">
        <v>3</v>
      </c>
      <c r="R1349" s="7">
        <f t="shared" ca="1" si="666"/>
        <v>1</v>
      </c>
      <c r="S1349" s="10" t="str">
        <f t="shared" ca="1" si="667"/>
        <v/>
      </c>
      <c r="T1349" s="11" t="str">
        <f t="shared" ca="1" si="668"/>
        <v/>
      </c>
      <c r="U1349" s="11" t="str">
        <f t="shared" ca="1" si="669"/>
        <v/>
      </c>
      <c r="V1349" s="11" t="str">
        <f ca="1">IF(T1349="","",IFERROR(VLOOKUP(VALUE(T1349),'(辅)战斗时机表'!$A$4:$C$47,3,FALSE)&amp;IF(U1349="","","("&amp;U1349&amp;")"),"配置错误")&amp;IF(W1349="",""," 或 "))</f>
        <v/>
      </c>
      <c r="W1349" s="7" t="str">
        <f t="shared" ca="1" si="670"/>
        <v/>
      </c>
      <c r="X1349" s="7">
        <v>4</v>
      </c>
      <c r="Y1349" s="7">
        <f t="shared" ca="1" si="671"/>
        <v>1</v>
      </c>
      <c r="Z1349" s="10" t="str">
        <f t="shared" ca="1" si="672"/>
        <v/>
      </c>
      <c r="AA1349" s="11" t="str">
        <f t="shared" ca="1" si="673"/>
        <v/>
      </c>
      <c r="AB1349" s="11" t="str">
        <f t="shared" ca="1" si="674"/>
        <v/>
      </c>
      <c r="AC1349" s="11" t="str">
        <f ca="1">IF(AA1349="","",IFERROR(VLOOKUP(VALUE(AA1349),'(辅)战斗时机表'!$A$4:$C$47,3,FALSE)&amp;IF(AB1349="","","("&amp;AB1349&amp;")"),"配置错误")&amp;IF(AD1349="",""," 或 "))</f>
        <v/>
      </c>
      <c r="AD1349" s="7" t="str">
        <f t="shared" ca="1" si="675"/>
        <v/>
      </c>
      <c r="AE1349" s="7">
        <v>5</v>
      </c>
      <c r="AF1349" s="7">
        <f t="shared" ca="1" si="676"/>
        <v>1</v>
      </c>
      <c r="AG1349" s="10" t="str">
        <f t="shared" ca="1" si="677"/>
        <v/>
      </c>
      <c r="AH1349" s="11" t="str">
        <f t="shared" ca="1" si="678"/>
        <v/>
      </c>
      <c r="AI1349" s="11" t="str">
        <f t="shared" ca="1" si="679"/>
        <v/>
      </c>
      <c r="AJ1349" s="11" t="str">
        <f ca="1">IF(AH1349="","",IFERROR(VLOOKUP(VALUE(AH1349),'(辅)战斗时机表'!$A$4:$C$47,3,FALSE)&amp;IF(AI1349="","","("&amp;AI1349&amp;")"),"配置错误")&amp;IF(AK1349="",""," 或 "))</f>
        <v/>
      </c>
    </row>
    <row r="1350" spans="1:36" x14ac:dyDescent="0.15">
      <c r="A1350" s="9" t="str">
        <f t="shared" ca="1" si="655"/>
        <v/>
      </c>
      <c r="B1350" s="7" t="str">
        <f ca="1">IF(OFFSET(Buff!R$6,ROW()-6,0)="","",OFFSET(Buff!R$6,ROW()-6,0))</f>
        <v/>
      </c>
      <c r="C1350" s="7">
        <v>1</v>
      </c>
      <c r="D1350" s="7">
        <f t="shared" ca="1" si="656"/>
        <v>1</v>
      </c>
      <c r="E1350" s="10" t="str">
        <f t="shared" ca="1" si="657"/>
        <v/>
      </c>
      <c r="F1350" s="11" t="str">
        <f t="shared" ca="1" si="658"/>
        <v/>
      </c>
      <c r="G1350" s="11" t="str">
        <f t="shared" ca="1" si="659"/>
        <v/>
      </c>
      <c r="H1350" s="11" t="str">
        <f ca="1">IF(F1350="","",IFERROR(VLOOKUP(VALUE(F1350),'(辅)战斗时机表'!$A$4:$C$47,3,FALSE)&amp;IF(G1350="","","("&amp;G1350&amp;")"),"配置错误")&amp;IF(I1350="",""," 或 "))</f>
        <v/>
      </c>
      <c r="I1350" s="7" t="str">
        <f t="shared" ca="1" si="660"/>
        <v/>
      </c>
      <c r="J1350" s="7">
        <v>2</v>
      </c>
      <c r="K1350" s="7">
        <f t="shared" ca="1" si="661"/>
        <v>1</v>
      </c>
      <c r="L1350" s="10" t="str">
        <f t="shared" ca="1" si="662"/>
        <v/>
      </c>
      <c r="M1350" s="11" t="str">
        <f t="shared" ca="1" si="663"/>
        <v/>
      </c>
      <c r="N1350" s="11" t="str">
        <f t="shared" ca="1" si="664"/>
        <v/>
      </c>
      <c r="O1350" s="11" t="str">
        <f ca="1">IF(M1350="","",IFERROR(VLOOKUP(VALUE(M1350),'(辅)战斗时机表'!$A$4:$C$47,3,FALSE)&amp;IF(N1350="","","("&amp;N1350&amp;")"),"配置错误")&amp;IF(P1350="",""," 或 "))</f>
        <v/>
      </c>
      <c r="P1350" s="7" t="str">
        <f t="shared" ca="1" si="665"/>
        <v/>
      </c>
      <c r="Q1350" s="7">
        <v>3</v>
      </c>
      <c r="R1350" s="7">
        <f t="shared" ca="1" si="666"/>
        <v>1</v>
      </c>
      <c r="S1350" s="10" t="str">
        <f t="shared" ca="1" si="667"/>
        <v/>
      </c>
      <c r="T1350" s="11" t="str">
        <f t="shared" ca="1" si="668"/>
        <v/>
      </c>
      <c r="U1350" s="11" t="str">
        <f t="shared" ca="1" si="669"/>
        <v/>
      </c>
      <c r="V1350" s="11" t="str">
        <f ca="1">IF(T1350="","",IFERROR(VLOOKUP(VALUE(T1350),'(辅)战斗时机表'!$A$4:$C$47,3,FALSE)&amp;IF(U1350="","","("&amp;U1350&amp;")"),"配置错误")&amp;IF(W1350="",""," 或 "))</f>
        <v/>
      </c>
      <c r="W1350" s="7" t="str">
        <f t="shared" ca="1" si="670"/>
        <v/>
      </c>
      <c r="X1350" s="7">
        <v>4</v>
      </c>
      <c r="Y1350" s="7">
        <f t="shared" ca="1" si="671"/>
        <v>1</v>
      </c>
      <c r="Z1350" s="10" t="str">
        <f t="shared" ca="1" si="672"/>
        <v/>
      </c>
      <c r="AA1350" s="11" t="str">
        <f t="shared" ca="1" si="673"/>
        <v/>
      </c>
      <c r="AB1350" s="11" t="str">
        <f t="shared" ca="1" si="674"/>
        <v/>
      </c>
      <c r="AC1350" s="11" t="str">
        <f ca="1">IF(AA1350="","",IFERROR(VLOOKUP(VALUE(AA1350),'(辅)战斗时机表'!$A$4:$C$47,3,FALSE)&amp;IF(AB1350="","","("&amp;AB1350&amp;")"),"配置错误")&amp;IF(AD1350="",""," 或 "))</f>
        <v/>
      </c>
      <c r="AD1350" s="7" t="str">
        <f t="shared" ca="1" si="675"/>
        <v/>
      </c>
      <c r="AE1350" s="7">
        <v>5</v>
      </c>
      <c r="AF1350" s="7">
        <f t="shared" ca="1" si="676"/>
        <v>1</v>
      </c>
      <c r="AG1350" s="10" t="str">
        <f t="shared" ca="1" si="677"/>
        <v/>
      </c>
      <c r="AH1350" s="11" t="str">
        <f t="shared" ca="1" si="678"/>
        <v/>
      </c>
      <c r="AI1350" s="11" t="str">
        <f t="shared" ca="1" si="679"/>
        <v/>
      </c>
      <c r="AJ1350" s="11" t="str">
        <f ca="1">IF(AH1350="","",IFERROR(VLOOKUP(VALUE(AH1350),'(辅)战斗时机表'!$A$4:$C$47,3,FALSE)&amp;IF(AI1350="","","("&amp;AI1350&amp;")"),"配置错误")&amp;IF(AK1350="",""," 或 "))</f>
        <v/>
      </c>
    </row>
    <row r="1351" spans="1:36" x14ac:dyDescent="0.15">
      <c r="A1351" s="9" t="str">
        <f t="shared" ca="1" si="655"/>
        <v/>
      </c>
      <c r="B1351" s="7" t="str">
        <f ca="1">IF(OFFSET(Buff!R$6,ROW()-6,0)="","",OFFSET(Buff!R$6,ROW()-6,0))</f>
        <v/>
      </c>
      <c r="C1351" s="7">
        <v>1</v>
      </c>
      <c r="D1351" s="7">
        <f t="shared" ca="1" si="656"/>
        <v>1</v>
      </c>
      <c r="E1351" s="10" t="str">
        <f t="shared" ca="1" si="657"/>
        <v/>
      </c>
      <c r="F1351" s="11" t="str">
        <f t="shared" ca="1" si="658"/>
        <v/>
      </c>
      <c r="G1351" s="11" t="str">
        <f t="shared" ca="1" si="659"/>
        <v/>
      </c>
      <c r="H1351" s="11" t="str">
        <f ca="1">IF(F1351="","",IFERROR(VLOOKUP(VALUE(F1351),'(辅)战斗时机表'!$A$4:$C$47,3,FALSE)&amp;IF(G1351="","","("&amp;G1351&amp;")"),"配置错误")&amp;IF(I1351="",""," 或 "))</f>
        <v/>
      </c>
      <c r="I1351" s="7" t="str">
        <f t="shared" ca="1" si="660"/>
        <v/>
      </c>
      <c r="J1351" s="7">
        <v>2</v>
      </c>
      <c r="K1351" s="7">
        <f t="shared" ca="1" si="661"/>
        <v>1</v>
      </c>
      <c r="L1351" s="10" t="str">
        <f t="shared" ca="1" si="662"/>
        <v/>
      </c>
      <c r="M1351" s="11" t="str">
        <f t="shared" ca="1" si="663"/>
        <v/>
      </c>
      <c r="N1351" s="11" t="str">
        <f t="shared" ca="1" si="664"/>
        <v/>
      </c>
      <c r="O1351" s="11" t="str">
        <f ca="1">IF(M1351="","",IFERROR(VLOOKUP(VALUE(M1351),'(辅)战斗时机表'!$A$4:$C$47,3,FALSE)&amp;IF(N1351="","","("&amp;N1351&amp;")"),"配置错误")&amp;IF(P1351="",""," 或 "))</f>
        <v/>
      </c>
      <c r="P1351" s="7" t="str">
        <f t="shared" ca="1" si="665"/>
        <v/>
      </c>
      <c r="Q1351" s="7">
        <v>3</v>
      </c>
      <c r="R1351" s="7">
        <f t="shared" ca="1" si="666"/>
        <v>1</v>
      </c>
      <c r="S1351" s="10" t="str">
        <f t="shared" ca="1" si="667"/>
        <v/>
      </c>
      <c r="T1351" s="11" t="str">
        <f t="shared" ca="1" si="668"/>
        <v/>
      </c>
      <c r="U1351" s="11" t="str">
        <f t="shared" ca="1" si="669"/>
        <v/>
      </c>
      <c r="V1351" s="11" t="str">
        <f ca="1">IF(T1351="","",IFERROR(VLOOKUP(VALUE(T1351),'(辅)战斗时机表'!$A$4:$C$47,3,FALSE)&amp;IF(U1351="","","("&amp;U1351&amp;")"),"配置错误")&amp;IF(W1351="",""," 或 "))</f>
        <v/>
      </c>
      <c r="W1351" s="7" t="str">
        <f t="shared" ca="1" si="670"/>
        <v/>
      </c>
      <c r="X1351" s="7">
        <v>4</v>
      </c>
      <c r="Y1351" s="7">
        <f t="shared" ca="1" si="671"/>
        <v>1</v>
      </c>
      <c r="Z1351" s="10" t="str">
        <f t="shared" ca="1" si="672"/>
        <v/>
      </c>
      <c r="AA1351" s="11" t="str">
        <f t="shared" ca="1" si="673"/>
        <v/>
      </c>
      <c r="AB1351" s="11" t="str">
        <f t="shared" ca="1" si="674"/>
        <v/>
      </c>
      <c r="AC1351" s="11" t="str">
        <f ca="1">IF(AA1351="","",IFERROR(VLOOKUP(VALUE(AA1351),'(辅)战斗时机表'!$A$4:$C$47,3,FALSE)&amp;IF(AB1351="","","("&amp;AB1351&amp;")"),"配置错误")&amp;IF(AD1351="",""," 或 "))</f>
        <v/>
      </c>
      <c r="AD1351" s="7" t="str">
        <f t="shared" ca="1" si="675"/>
        <v/>
      </c>
      <c r="AE1351" s="7">
        <v>5</v>
      </c>
      <c r="AF1351" s="7">
        <f t="shared" ca="1" si="676"/>
        <v>1</v>
      </c>
      <c r="AG1351" s="10" t="str">
        <f t="shared" ca="1" si="677"/>
        <v/>
      </c>
      <c r="AH1351" s="11" t="str">
        <f t="shared" ca="1" si="678"/>
        <v/>
      </c>
      <c r="AI1351" s="11" t="str">
        <f t="shared" ca="1" si="679"/>
        <v/>
      </c>
      <c r="AJ1351" s="11" t="str">
        <f ca="1">IF(AH1351="","",IFERROR(VLOOKUP(VALUE(AH1351),'(辅)战斗时机表'!$A$4:$C$47,3,FALSE)&amp;IF(AI1351="","","("&amp;AI1351&amp;")"),"配置错误")&amp;IF(AK1351="",""," 或 "))</f>
        <v/>
      </c>
    </row>
    <row r="1352" spans="1:36" x14ac:dyDescent="0.15">
      <c r="A1352" s="9" t="str">
        <f t="shared" ca="1" si="655"/>
        <v/>
      </c>
      <c r="B1352" s="7" t="str">
        <f ca="1">IF(OFFSET(Buff!R$6,ROW()-6,0)="","",OFFSET(Buff!R$6,ROW()-6,0))</f>
        <v/>
      </c>
      <c r="C1352" s="7">
        <v>1</v>
      </c>
      <c r="D1352" s="7">
        <f t="shared" ca="1" si="656"/>
        <v>1</v>
      </c>
      <c r="E1352" s="10" t="str">
        <f t="shared" ca="1" si="657"/>
        <v/>
      </c>
      <c r="F1352" s="11" t="str">
        <f t="shared" ca="1" si="658"/>
        <v/>
      </c>
      <c r="G1352" s="11" t="str">
        <f t="shared" ca="1" si="659"/>
        <v/>
      </c>
      <c r="H1352" s="11" t="str">
        <f ca="1">IF(F1352="","",IFERROR(VLOOKUP(VALUE(F1352),'(辅)战斗时机表'!$A$4:$C$47,3,FALSE)&amp;IF(G1352="","","("&amp;G1352&amp;")"),"配置错误")&amp;IF(I1352="",""," 或 "))</f>
        <v/>
      </c>
      <c r="I1352" s="7" t="str">
        <f t="shared" ca="1" si="660"/>
        <v/>
      </c>
      <c r="J1352" s="7">
        <v>2</v>
      </c>
      <c r="K1352" s="7">
        <f t="shared" ca="1" si="661"/>
        <v>1</v>
      </c>
      <c r="L1352" s="10" t="str">
        <f t="shared" ca="1" si="662"/>
        <v/>
      </c>
      <c r="M1352" s="11" t="str">
        <f t="shared" ca="1" si="663"/>
        <v/>
      </c>
      <c r="N1352" s="11" t="str">
        <f t="shared" ca="1" si="664"/>
        <v/>
      </c>
      <c r="O1352" s="11" t="str">
        <f ca="1">IF(M1352="","",IFERROR(VLOOKUP(VALUE(M1352),'(辅)战斗时机表'!$A$4:$C$47,3,FALSE)&amp;IF(N1352="","","("&amp;N1352&amp;")"),"配置错误")&amp;IF(P1352="",""," 或 "))</f>
        <v/>
      </c>
      <c r="P1352" s="7" t="str">
        <f t="shared" ca="1" si="665"/>
        <v/>
      </c>
      <c r="Q1352" s="7">
        <v>3</v>
      </c>
      <c r="R1352" s="7">
        <f t="shared" ca="1" si="666"/>
        <v>1</v>
      </c>
      <c r="S1352" s="10" t="str">
        <f t="shared" ca="1" si="667"/>
        <v/>
      </c>
      <c r="T1352" s="11" t="str">
        <f t="shared" ca="1" si="668"/>
        <v/>
      </c>
      <c r="U1352" s="11" t="str">
        <f t="shared" ca="1" si="669"/>
        <v/>
      </c>
      <c r="V1352" s="11" t="str">
        <f ca="1">IF(T1352="","",IFERROR(VLOOKUP(VALUE(T1352),'(辅)战斗时机表'!$A$4:$C$47,3,FALSE)&amp;IF(U1352="","","("&amp;U1352&amp;")"),"配置错误")&amp;IF(W1352="",""," 或 "))</f>
        <v/>
      </c>
      <c r="W1352" s="7" t="str">
        <f t="shared" ca="1" si="670"/>
        <v/>
      </c>
      <c r="X1352" s="7">
        <v>4</v>
      </c>
      <c r="Y1352" s="7">
        <f t="shared" ca="1" si="671"/>
        <v>1</v>
      </c>
      <c r="Z1352" s="10" t="str">
        <f t="shared" ca="1" si="672"/>
        <v/>
      </c>
      <c r="AA1352" s="11" t="str">
        <f t="shared" ca="1" si="673"/>
        <v/>
      </c>
      <c r="AB1352" s="11" t="str">
        <f t="shared" ca="1" si="674"/>
        <v/>
      </c>
      <c r="AC1352" s="11" t="str">
        <f ca="1">IF(AA1352="","",IFERROR(VLOOKUP(VALUE(AA1352),'(辅)战斗时机表'!$A$4:$C$47,3,FALSE)&amp;IF(AB1352="","","("&amp;AB1352&amp;")"),"配置错误")&amp;IF(AD1352="",""," 或 "))</f>
        <v/>
      </c>
      <c r="AD1352" s="7" t="str">
        <f t="shared" ca="1" si="675"/>
        <v/>
      </c>
      <c r="AE1352" s="7">
        <v>5</v>
      </c>
      <c r="AF1352" s="7">
        <f t="shared" ca="1" si="676"/>
        <v>1</v>
      </c>
      <c r="AG1352" s="10" t="str">
        <f t="shared" ca="1" si="677"/>
        <v/>
      </c>
      <c r="AH1352" s="11" t="str">
        <f t="shared" ca="1" si="678"/>
        <v/>
      </c>
      <c r="AI1352" s="11" t="str">
        <f t="shared" ca="1" si="679"/>
        <v/>
      </c>
      <c r="AJ1352" s="11" t="str">
        <f ca="1">IF(AH1352="","",IFERROR(VLOOKUP(VALUE(AH1352),'(辅)战斗时机表'!$A$4:$C$47,3,FALSE)&amp;IF(AI1352="","","("&amp;AI1352&amp;")"),"配置错误")&amp;IF(AK1352="",""," 或 "))</f>
        <v/>
      </c>
    </row>
    <row r="1353" spans="1:36" x14ac:dyDescent="0.15">
      <c r="A1353" s="9" t="str">
        <f t="shared" ca="1" si="655"/>
        <v/>
      </c>
      <c r="B1353" s="7" t="str">
        <f ca="1">IF(OFFSET(Buff!R$6,ROW()-6,0)="","",OFFSET(Buff!R$6,ROW()-6,0))</f>
        <v/>
      </c>
      <c r="C1353" s="7">
        <v>1</v>
      </c>
      <c r="D1353" s="7">
        <f t="shared" ca="1" si="656"/>
        <v>1</v>
      </c>
      <c r="E1353" s="10" t="str">
        <f t="shared" ca="1" si="657"/>
        <v/>
      </c>
      <c r="F1353" s="11" t="str">
        <f t="shared" ca="1" si="658"/>
        <v/>
      </c>
      <c r="G1353" s="11" t="str">
        <f t="shared" ca="1" si="659"/>
        <v/>
      </c>
      <c r="H1353" s="11" t="str">
        <f ca="1">IF(F1353="","",IFERROR(VLOOKUP(VALUE(F1353),'(辅)战斗时机表'!$A$4:$C$47,3,FALSE)&amp;IF(G1353="","","("&amp;G1353&amp;")"),"配置错误")&amp;IF(I1353="",""," 或 "))</f>
        <v/>
      </c>
      <c r="I1353" s="7" t="str">
        <f t="shared" ca="1" si="660"/>
        <v/>
      </c>
      <c r="J1353" s="7">
        <v>2</v>
      </c>
      <c r="K1353" s="7">
        <f t="shared" ca="1" si="661"/>
        <v>1</v>
      </c>
      <c r="L1353" s="10" t="str">
        <f t="shared" ca="1" si="662"/>
        <v/>
      </c>
      <c r="M1353" s="11" t="str">
        <f t="shared" ca="1" si="663"/>
        <v/>
      </c>
      <c r="N1353" s="11" t="str">
        <f t="shared" ca="1" si="664"/>
        <v/>
      </c>
      <c r="O1353" s="11" t="str">
        <f ca="1">IF(M1353="","",IFERROR(VLOOKUP(VALUE(M1353),'(辅)战斗时机表'!$A$4:$C$47,3,FALSE)&amp;IF(N1353="","","("&amp;N1353&amp;")"),"配置错误")&amp;IF(P1353="",""," 或 "))</f>
        <v/>
      </c>
      <c r="P1353" s="7" t="str">
        <f t="shared" ca="1" si="665"/>
        <v/>
      </c>
      <c r="Q1353" s="7">
        <v>3</v>
      </c>
      <c r="R1353" s="7">
        <f t="shared" ca="1" si="666"/>
        <v>1</v>
      </c>
      <c r="S1353" s="10" t="str">
        <f t="shared" ca="1" si="667"/>
        <v/>
      </c>
      <c r="T1353" s="11" t="str">
        <f t="shared" ca="1" si="668"/>
        <v/>
      </c>
      <c r="U1353" s="11" t="str">
        <f t="shared" ca="1" si="669"/>
        <v/>
      </c>
      <c r="V1353" s="11" t="str">
        <f ca="1">IF(T1353="","",IFERROR(VLOOKUP(VALUE(T1353),'(辅)战斗时机表'!$A$4:$C$47,3,FALSE)&amp;IF(U1353="","","("&amp;U1353&amp;")"),"配置错误")&amp;IF(W1353="",""," 或 "))</f>
        <v/>
      </c>
      <c r="W1353" s="7" t="str">
        <f t="shared" ca="1" si="670"/>
        <v/>
      </c>
      <c r="X1353" s="7">
        <v>4</v>
      </c>
      <c r="Y1353" s="7">
        <f t="shared" ca="1" si="671"/>
        <v>1</v>
      </c>
      <c r="Z1353" s="10" t="str">
        <f t="shared" ca="1" si="672"/>
        <v/>
      </c>
      <c r="AA1353" s="11" t="str">
        <f t="shared" ca="1" si="673"/>
        <v/>
      </c>
      <c r="AB1353" s="11" t="str">
        <f t="shared" ca="1" si="674"/>
        <v/>
      </c>
      <c r="AC1353" s="11" t="str">
        <f ca="1">IF(AA1353="","",IFERROR(VLOOKUP(VALUE(AA1353),'(辅)战斗时机表'!$A$4:$C$47,3,FALSE)&amp;IF(AB1353="","","("&amp;AB1353&amp;")"),"配置错误")&amp;IF(AD1353="",""," 或 "))</f>
        <v/>
      </c>
      <c r="AD1353" s="7" t="str">
        <f t="shared" ca="1" si="675"/>
        <v/>
      </c>
      <c r="AE1353" s="7">
        <v>5</v>
      </c>
      <c r="AF1353" s="7">
        <f t="shared" ca="1" si="676"/>
        <v>1</v>
      </c>
      <c r="AG1353" s="10" t="str">
        <f t="shared" ca="1" si="677"/>
        <v/>
      </c>
      <c r="AH1353" s="11" t="str">
        <f t="shared" ca="1" si="678"/>
        <v/>
      </c>
      <c r="AI1353" s="11" t="str">
        <f t="shared" ca="1" si="679"/>
        <v/>
      </c>
      <c r="AJ1353" s="11" t="str">
        <f ca="1">IF(AH1353="","",IFERROR(VLOOKUP(VALUE(AH1353),'(辅)战斗时机表'!$A$4:$C$47,3,FALSE)&amp;IF(AI1353="","","("&amp;AI1353&amp;")"),"配置错误")&amp;IF(AK1353="",""," 或 "))</f>
        <v/>
      </c>
    </row>
    <row r="1354" spans="1:36" x14ac:dyDescent="0.15">
      <c r="A1354" s="9" t="str">
        <f t="shared" ca="1" si="655"/>
        <v/>
      </c>
      <c r="B1354" s="7" t="str">
        <f ca="1">IF(OFFSET(Buff!R$6,ROW()-6,0)="","",OFFSET(Buff!R$6,ROW()-6,0))</f>
        <v/>
      </c>
      <c r="C1354" s="7">
        <v>1</v>
      </c>
      <c r="D1354" s="7">
        <f t="shared" ca="1" si="656"/>
        <v>1</v>
      </c>
      <c r="E1354" s="10" t="str">
        <f t="shared" ca="1" si="657"/>
        <v/>
      </c>
      <c r="F1354" s="11" t="str">
        <f t="shared" ca="1" si="658"/>
        <v/>
      </c>
      <c r="G1354" s="11" t="str">
        <f t="shared" ca="1" si="659"/>
        <v/>
      </c>
      <c r="H1354" s="11" t="str">
        <f ca="1">IF(F1354="","",IFERROR(VLOOKUP(VALUE(F1354),'(辅)战斗时机表'!$A$4:$C$47,3,FALSE)&amp;IF(G1354="","","("&amp;G1354&amp;")"),"配置错误")&amp;IF(I1354="",""," 或 "))</f>
        <v/>
      </c>
      <c r="I1354" s="7" t="str">
        <f t="shared" ca="1" si="660"/>
        <v/>
      </c>
      <c r="J1354" s="7">
        <v>2</v>
      </c>
      <c r="K1354" s="7">
        <f t="shared" ca="1" si="661"/>
        <v>1</v>
      </c>
      <c r="L1354" s="10" t="str">
        <f t="shared" ca="1" si="662"/>
        <v/>
      </c>
      <c r="M1354" s="11" t="str">
        <f t="shared" ca="1" si="663"/>
        <v/>
      </c>
      <c r="N1354" s="11" t="str">
        <f t="shared" ca="1" si="664"/>
        <v/>
      </c>
      <c r="O1354" s="11" t="str">
        <f ca="1">IF(M1354="","",IFERROR(VLOOKUP(VALUE(M1354),'(辅)战斗时机表'!$A$4:$C$47,3,FALSE)&amp;IF(N1354="","","("&amp;N1354&amp;")"),"配置错误")&amp;IF(P1354="",""," 或 "))</f>
        <v/>
      </c>
      <c r="P1354" s="7" t="str">
        <f t="shared" ca="1" si="665"/>
        <v/>
      </c>
      <c r="Q1354" s="7">
        <v>3</v>
      </c>
      <c r="R1354" s="7">
        <f t="shared" ca="1" si="666"/>
        <v>1</v>
      </c>
      <c r="S1354" s="10" t="str">
        <f t="shared" ca="1" si="667"/>
        <v/>
      </c>
      <c r="T1354" s="11" t="str">
        <f t="shared" ca="1" si="668"/>
        <v/>
      </c>
      <c r="U1354" s="11" t="str">
        <f t="shared" ca="1" si="669"/>
        <v/>
      </c>
      <c r="V1354" s="11" t="str">
        <f ca="1">IF(T1354="","",IFERROR(VLOOKUP(VALUE(T1354),'(辅)战斗时机表'!$A$4:$C$47,3,FALSE)&amp;IF(U1354="","","("&amp;U1354&amp;")"),"配置错误")&amp;IF(W1354="",""," 或 "))</f>
        <v/>
      </c>
      <c r="W1354" s="7" t="str">
        <f t="shared" ca="1" si="670"/>
        <v/>
      </c>
      <c r="X1354" s="7">
        <v>4</v>
      </c>
      <c r="Y1354" s="7">
        <f t="shared" ca="1" si="671"/>
        <v>1</v>
      </c>
      <c r="Z1354" s="10" t="str">
        <f t="shared" ca="1" si="672"/>
        <v/>
      </c>
      <c r="AA1354" s="11" t="str">
        <f t="shared" ca="1" si="673"/>
        <v/>
      </c>
      <c r="AB1354" s="11" t="str">
        <f t="shared" ca="1" si="674"/>
        <v/>
      </c>
      <c r="AC1354" s="11" t="str">
        <f ca="1">IF(AA1354="","",IFERROR(VLOOKUP(VALUE(AA1354),'(辅)战斗时机表'!$A$4:$C$47,3,FALSE)&amp;IF(AB1354="","","("&amp;AB1354&amp;")"),"配置错误")&amp;IF(AD1354="",""," 或 "))</f>
        <v/>
      </c>
      <c r="AD1354" s="7" t="str">
        <f t="shared" ca="1" si="675"/>
        <v/>
      </c>
      <c r="AE1354" s="7">
        <v>5</v>
      </c>
      <c r="AF1354" s="7">
        <f t="shared" ca="1" si="676"/>
        <v>1</v>
      </c>
      <c r="AG1354" s="10" t="str">
        <f t="shared" ca="1" si="677"/>
        <v/>
      </c>
      <c r="AH1354" s="11" t="str">
        <f t="shared" ca="1" si="678"/>
        <v/>
      </c>
      <c r="AI1354" s="11" t="str">
        <f t="shared" ca="1" si="679"/>
        <v/>
      </c>
      <c r="AJ1354" s="11" t="str">
        <f ca="1">IF(AH1354="","",IFERROR(VLOOKUP(VALUE(AH1354),'(辅)战斗时机表'!$A$4:$C$47,3,FALSE)&amp;IF(AI1354="","","("&amp;AI1354&amp;")"),"配置错误")&amp;IF(AK1354="",""," 或 "))</f>
        <v/>
      </c>
    </row>
    <row r="1355" spans="1:36" x14ac:dyDescent="0.15">
      <c r="A1355" s="9" t="str">
        <f t="shared" ca="1" si="655"/>
        <v/>
      </c>
      <c r="B1355" s="7" t="str">
        <f ca="1">IF(OFFSET(Buff!R$6,ROW()-6,0)="","",OFFSET(Buff!R$6,ROW()-6,0))</f>
        <v/>
      </c>
      <c r="C1355" s="7">
        <v>1</v>
      </c>
      <c r="D1355" s="7">
        <f t="shared" ca="1" si="656"/>
        <v>1</v>
      </c>
      <c r="E1355" s="10" t="str">
        <f t="shared" ca="1" si="657"/>
        <v/>
      </c>
      <c r="F1355" s="11" t="str">
        <f t="shared" ca="1" si="658"/>
        <v/>
      </c>
      <c r="G1355" s="11" t="str">
        <f t="shared" ca="1" si="659"/>
        <v/>
      </c>
      <c r="H1355" s="11" t="str">
        <f ca="1">IF(F1355="","",IFERROR(VLOOKUP(VALUE(F1355),'(辅)战斗时机表'!$A$4:$C$47,3,FALSE)&amp;IF(G1355="","","("&amp;G1355&amp;")"),"配置错误")&amp;IF(I1355="",""," 或 "))</f>
        <v/>
      </c>
      <c r="I1355" s="7" t="str">
        <f t="shared" ca="1" si="660"/>
        <v/>
      </c>
      <c r="J1355" s="7">
        <v>2</v>
      </c>
      <c r="K1355" s="7">
        <f t="shared" ca="1" si="661"/>
        <v>1</v>
      </c>
      <c r="L1355" s="10" t="str">
        <f t="shared" ca="1" si="662"/>
        <v/>
      </c>
      <c r="M1355" s="11" t="str">
        <f t="shared" ca="1" si="663"/>
        <v/>
      </c>
      <c r="N1355" s="11" t="str">
        <f t="shared" ca="1" si="664"/>
        <v/>
      </c>
      <c r="O1355" s="11" t="str">
        <f ca="1">IF(M1355="","",IFERROR(VLOOKUP(VALUE(M1355),'(辅)战斗时机表'!$A$4:$C$47,3,FALSE)&amp;IF(N1355="","","("&amp;N1355&amp;")"),"配置错误")&amp;IF(P1355="",""," 或 "))</f>
        <v/>
      </c>
      <c r="P1355" s="7" t="str">
        <f t="shared" ca="1" si="665"/>
        <v/>
      </c>
      <c r="Q1355" s="7">
        <v>3</v>
      </c>
      <c r="R1355" s="7">
        <f t="shared" ca="1" si="666"/>
        <v>1</v>
      </c>
      <c r="S1355" s="10" t="str">
        <f t="shared" ca="1" si="667"/>
        <v/>
      </c>
      <c r="T1355" s="11" t="str">
        <f t="shared" ca="1" si="668"/>
        <v/>
      </c>
      <c r="U1355" s="11" t="str">
        <f t="shared" ca="1" si="669"/>
        <v/>
      </c>
      <c r="V1355" s="11" t="str">
        <f ca="1">IF(T1355="","",IFERROR(VLOOKUP(VALUE(T1355),'(辅)战斗时机表'!$A$4:$C$47,3,FALSE)&amp;IF(U1355="","","("&amp;U1355&amp;")"),"配置错误")&amp;IF(W1355="",""," 或 "))</f>
        <v/>
      </c>
      <c r="W1355" s="7" t="str">
        <f t="shared" ca="1" si="670"/>
        <v/>
      </c>
      <c r="X1355" s="7">
        <v>4</v>
      </c>
      <c r="Y1355" s="7">
        <f t="shared" ca="1" si="671"/>
        <v>1</v>
      </c>
      <c r="Z1355" s="10" t="str">
        <f t="shared" ca="1" si="672"/>
        <v/>
      </c>
      <c r="AA1355" s="11" t="str">
        <f t="shared" ca="1" si="673"/>
        <v/>
      </c>
      <c r="AB1355" s="11" t="str">
        <f t="shared" ca="1" si="674"/>
        <v/>
      </c>
      <c r="AC1355" s="11" t="str">
        <f ca="1">IF(AA1355="","",IFERROR(VLOOKUP(VALUE(AA1355),'(辅)战斗时机表'!$A$4:$C$47,3,FALSE)&amp;IF(AB1355="","","("&amp;AB1355&amp;")"),"配置错误")&amp;IF(AD1355="",""," 或 "))</f>
        <v/>
      </c>
      <c r="AD1355" s="7" t="str">
        <f t="shared" ca="1" si="675"/>
        <v/>
      </c>
      <c r="AE1355" s="7">
        <v>5</v>
      </c>
      <c r="AF1355" s="7">
        <f t="shared" ca="1" si="676"/>
        <v>1</v>
      </c>
      <c r="AG1355" s="10" t="str">
        <f t="shared" ca="1" si="677"/>
        <v/>
      </c>
      <c r="AH1355" s="11" t="str">
        <f t="shared" ca="1" si="678"/>
        <v/>
      </c>
      <c r="AI1355" s="11" t="str">
        <f t="shared" ca="1" si="679"/>
        <v/>
      </c>
      <c r="AJ1355" s="11" t="str">
        <f ca="1">IF(AH1355="","",IFERROR(VLOOKUP(VALUE(AH1355),'(辅)战斗时机表'!$A$4:$C$47,3,FALSE)&amp;IF(AI1355="","","("&amp;AI1355&amp;")"),"配置错误")&amp;IF(AK1355="",""," 或 "))</f>
        <v/>
      </c>
    </row>
    <row r="1356" spans="1:36" x14ac:dyDescent="0.15">
      <c r="A1356" s="9" t="str">
        <f t="shared" ca="1" si="655"/>
        <v/>
      </c>
      <c r="B1356" s="7" t="str">
        <f ca="1">IF(OFFSET(Buff!R$6,ROW()-6,0)="","",OFFSET(Buff!R$6,ROW()-6,0))</f>
        <v/>
      </c>
      <c r="C1356" s="7">
        <v>1</v>
      </c>
      <c r="D1356" s="7">
        <f t="shared" ca="1" si="656"/>
        <v>1</v>
      </c>
      <c r="E1356" s="10" t="str">
        <f t="shared" ca="1" si="657"/>
        <v/>
      </c>
      <c r="F1356" s="11" t="str">
        <f t="shared" ca="1" si="658"/>
        <v/>
      </c>
      <c r="G1356" s="11" t="str">
        <f t="shared" ca="1" si="659"/>
        <v/>
      </c>
      <c r="H1356" s="11" t="str">
        <f ca="1">IF(F1356="","",IFERROR(VLOOKUP(VALUE(F1356),'(辅)战斗时机表'!$A$4:$C$47,3,FALSE)&amp;IF(G1356="","","("&amp;G1356&amp;")"),"配置错误")&amp;IF(I1356="",""," 或 "))</f>
        <v/>
      </c>
      <c r="I1356" s="7" t="str">
        <f t="shared" ca="1" si="660"/>
        <v/>
      </c>
      <c r="J1356" s="7">
        <v>2</v>
      </c>
      <c r="K1356" s="7">
        <f t="shared" ca="1" si="661"/>
        <v>1</v>
      </c>
      <c r="L1356" s="10" t="str">
        <f t="shared" ca="1" si="662"/>
        <v/>
      </c>
      <c r="M1356" s="11" t="str">
        <f t="shared" ca="1" si="663"/>
        <v/>
      </c>
      <c r="N1356" s="11" t="str">
        <f t="shared" ca="1" si="664"/>
        <v/>
      </c>
      <c r="O1356" s="11" t="str">
        <f ca="1">IF(M1356="","",IFERROR(VLOOKUP(VALUE(M1356),'(辅)战斗时机表'!$A$4:$C$47,3,FALSE)&amp;IF(N1356="","","("&amp;N1356&amp;")"),"配置错误")&amp;IF(P1356="",""," 或 "))</f>
        <v/>
      </c>
      <c r="P1356" s="7" t="str">
        <f t="shared" ca="1" si="665"/>
        <v/>
      </c>
      <c r="Q1356" s="7">
        <v>3</v>
      </c>
      <c r="R1356" s="7">
        <f t="shared" ca="1" si="666"/>
        <v>1</v>
      </c>
      <c r="S1356" s="10" t="str">
        <f t="shared" ca="1" si="667"/>
        <v/>
      </c>
      <c r="T1356" s="11" t="str">
        <f t="shared" ca="1" si="668"/>
        <v/>
      </c>
      <c r="U1356" s="11" t="str">
        <f t="shared" ca="1" si="669"/>
        <v/>
      </c>
      <c r="V1356" s="11" t="str">
        <f ca="1">IF(T1356="","",IFERROR(VLOOKUP(VALUE(T1356),'(辅)战斗时机表'!$A$4:$C$47,3,FALSE)&amp;IF(U1356="","","("&amp;U1356&amp;")"),"配置错误")&amp;IF(W1356="",""," 或 "))</f>
        <v/>
      </c>
      <c r="W1356" s="7" t="str">
        <f t="shared" ca="1" si="670"/>
        <v/>
      </c>
      <c r="X1356" s="7">
        <v>4</v>
      </c>
      <c r="Y1356" s="7">
        <f t="shared" ca="1" si="671"/>
        <v>1</v>
      </c>
      <c r="Z1356" s="10" t="str">
        <f t="shared" ca="1" si="672"/>
        <v/>
      </c>
      <c r="AA1356" s="11" t="str">
        <f t="shared" ca="1" si="673"/>
        <v/>
      </c>
      <c r="AB1356" s="11" t="str">
        <f t="shared" ca="1" si="674"/>
        <v/>
      </c>
      <c r="AC1356" s="11" t="str">
        <f ca="1">IF(AA1356="","",IFERROR(VLOOKUP(VALUE(AA1356),'(辅)战斗时机表'!$A$4:$C$47,3,FALSE)&amp;IF(AB1356="","","("&amp;AB1356&amp;")"),"配置错误")&amp;IF(AD1356="",""," 或 "))</f>
        <v/>
      </c>
      <c r="AD1356" s="7" t="str">
        <f t="shared" ca="1" si="675"/>
        <v/>
      </c>
      <c r="AE1356" s="7">
        <v>5</v>
      </c>
      <c r="AF1356" s="7">
        <f t="shared" ca="1" si="676"/>
        <v>1</v>
      </c>
      <c r="AG1356" s="10" t="str">
        <f t="shared" ca="1" si="677"/>
        <v/>
      </c>
      <c r="AH1356" s="11" t="str">
        <f t="shared" ca="1" si="678"/>
        <v/>
      </c>
      <c r="AI1356" s="11" t="str">
        <f t="shared" ca="1" si="679"/>
        <v/>
      </c>
      <c r="AJ1356" s="11" t="str">
        <f ca="1">IF(AH1356="","",IFERROR(VLOOKUP(VALUE(AH1356),'(辅)战斗时机表'!$A$4:$C$47,3,FALSE)&amp;IF(AI1356="","","("&amp;AI1356&amp;")"),"配置错误")&amp;IF(AK1356="",""," 或 "))</f>
        <v/>
      </c>
    </row>
    <row r="1357" spans="1:36" x14ac:dyDescent="0.15">
      <c r="A1357" s="9" t="str">
        <f t="shared" ca="1" si="655"/>
        <v/>
      </c>
      <c r="B1357" s="7" t="str">
        <f ca="1">IF(OFFSET(Buff!R$6,ROW()-6,0)="","",OFFSET(Buff!R$6,ROW()-6,0))</f>
        <v/>
      </c>
      <c r="C1357" s="7">
        <v>1</v>
      </c>
      <c r="D1357" s="7">
        <f t="shared" ca="1" si="656"/>
        <v>1</v>
      </c>
      <c r="E1357" s="10" t="str">
        <f t="shared" ca="1" si="657"/>
        <v/>
      </c>
      <c r="F1357" s="11" t="str">
        <f t="shared" ca="1" si="658"/>
        <v/>
      </c>
      <c r="G1357" s="11" t="str">
        <f t="shared" ca="1" si="659"/>
        <v/>
      </c>
      <c r="H1357" s="11" t="str">
        <f ca="1">IF(F1357="","",IFERROR(VLOOKUP(VALUE(F1357),'(辅)战斗时机表'!$A$4:$C$47,3,FALSE)&amp;IF(G1357="","","("&amp;G1357&amp;")"),"配置错误")&amp;IF(I1357="",""," 或 "))</f>
        <v/>
      </c>
      <c r="I1357" s="7" t="str">
        <f t="shared" ca="1" si="660"/>
        <v/>
      </c>
      <c r="J1357" s="7">
        <v>2</v>
      </c>
      <c r="K1357" s="7">
        <f t="shared" ca="1" si="661"/>
        <v>1</v>
      </c>
      <c r="L1357" s="10" t="str">
        <f t="shared" ca="1" si="662"/>
        <v/>
      </c>
      <c r="M1357" s="11" t="str">
        <f t="shared" ca="1" si="663"/>
        <v/>
      </c>
      <c r="N1357" s="11" t="str">
        <f t="shared" ca="1" si="664"/>
        <v/>
      </c>
      <c r="O1357" s="11" t="str">
        <f ca="1">IF(M1357="","",IFERROR(VLOOKUP(VALUE(M1357),'(辅)战斗时机表'!$A$4:$C$47,3,FALSE)&amp;IF(N1357="","","("&amp;N1357&amp;")"),"配置错误")&amp;IF(P1357="",""," 或 "))</f>
        <v/>
      </c>
      <c r="P1357" s="7" t="str">
        <f t="shared" ca="1" si="665"/>
        <v/>
      </c>
      <c r="Q1357" s="7">
        <v>3</v>
      </c>
      <c r="R1357" s="7">
        <f t="shared" ca="1" si="666"/>
        <v>1</v>
      </c>
      <c r="S1357" s="10" t="str">
        <f t="shared" ca="1" si="667"/>
        <v/>
      </c>
      <c r="T1357" s="11" t="str">
        <f t="shared" ca="1" si="668"/>
        <v/>
      </c>
      <c r="U1357" s="11" t="str">
        <f t="shared" ca="1" si="669"/>
        <v/>
      </c>
      <c r="V1357" s="11" t="str">
        <f ca="1">IF(T1357="","",IFERROR(VLOOKUP(VALUE(T1357),'(辅)战斗时机表'!$A$4:$C$47,3,FALSE)&amp;IF(U1357="","","("&amp;U1357&amp;")"),"配置错误")&amp;IF(W1357="",""," 或 "))</f>
        <v/>
      </c>
      <c r="W1357" s="7" t="str">
        <f t="shared" ca="1" si="670"/>
        <v/>
      </c>
      <c r="X1357" s="7">
        <v>4</v>
      </c>
      <c r="Y1357" s="7">
        <f t="shared" ca="1" si="671"/>
        <v>1</v>
      </c>
      <c r="Z1357" s="10" t="str">
        <f t="shared" ca="1" si="672"/>
        <v/>
      </c>
      <c r="AA1357" s="11" t="str">
        <f t="shared" ca="1" si="673"/>
        <v/>
      </c>
      <c r="AB1357" s="11" t="str">
        <f t="shared" ca="1" si="674"/>
        <v/>
      </c>
      <c r="AC1357" s="11" t="str">
        <f ca="1">IF(AA1357="","",IFERROR(VLOOKUP(VALUE(AA1357),'(辅)战斗时机表'!$A$4:$C$47,3,FALSE)&amp;IF(AB1357="","","("&amp;AB1357&amp;")"),"配置错误")&amp;IF(AD1357="",""," 或 "))</f>
        <v/>
      </c>
      <c r="AD1357" s="7" t="str">
        <f t="shared" ca="1" si="675"/>
        <v/>
      </c>
      <c r="AE1357" s="7">
        <v>5</v>
      </c>
      <c r="AF1357" s="7">
        <f t="shared" ca="1" si="676"/>
        <v>1</v>
      </c>
      <c r="AG1357" s="10" t="str">
        <f t="shared" ca="1" si="677"/>
        <v/>
      </c>
      <c r="AH1357" s="11" t="str">
        <f t="shared" ca="1" si="678"/>
        <v/>
      </c>
      <c r="AI1357" s="11" t="str">
        <f t="shared" ca="1" si="679"/>
        <v/>
      </c>
      <c r="AJ1357" s="11" t="str">
        <f ca="1">IF(AH1357="","",IFERROR(VLOOKUP(VALUE(AH1357),'(辅)战斗时机表'!$A$4:$C$47,3,FALSE)&amp;IF(AI1357="","","("&amp;AI1357&amp;")"),"配置错误")&amp;IF(AK1357="",""," 或 "))</f>
        <v/>
      </c>
    </row>
    <row r="1358" spans="1:36" x14ac:dyDescent="0.15">
      <c r="A1358" s="9" t="str">
        <f t="shared" ca="1" si="655"/>
        <v/>
      </c>
      <c r="B1358" s="7" t="str">
        <f ca="1">IF(OFFSET(Buff!R$6,ROW()-6,0)="","",OFFSET(Buff!R$6,ROW()-6,0))</f>
        <v/>
      </c>
      <c r="C1358" s="7">
        <v>1</v>
      </c>
      <c r="D1358" s="7">
        <f t="shared" ca="1" si="656"/>
        <v>1</v>
      </c>
      <c r="E1358" s="10" t="str">
        <f t="shared" ca="1" si="657"/>
        <v/>
      </c>
      <c r="F1358" s="11" t="str">
        <f t="shared" ca="1" si="658"/>
        <v/>
      </c>
      <c r="G1358" s="11" t="str">
        <f t="shared" ca="1" si="659"/>
        <v/>
      </c>
      <c r="H1358" s="11" t="str">
        <f ca="1">IF(F1358="","",IFERROR(VLOOKUP(VALUE(F1358),'(辅)战斗时机表'!$A$4:$C$47,3,FALSE)&amp;IF(G1358="","","("&amp;G1358&amp;")"),"配置错误")&amp;IF(I1358="",""," 或 "))</f>
        <v/>
      </c>
      <c r="I1358" s="7" t="str">
        <f t="shared" ca="1" si="660"/>
        <v/>
      </c>
      <c r="J1358" s="7">
        <v>2</v>
      </c>
      <c r="K1358" s="7">
        <f t="shared" ca="1" si="661"/>
        <v>1</v>
      </c>
      <c r="L1358" s="10" t="str">
        <f t="shared" ca="1" si="662"/>
        <v/>
      </c>
      <c r="M1358" s="11" t="str">
        <f t="shared" ca="1" si="663"/>
        <v/>
      </c>
      <c r="N1358" s="11" t="str">
        <f t="shared" ca="1" si="664"/>
        <v/>
      </c>
      <c r="O1358" s="11" t="str">
        <f ca="1">IF(M1358="","",IFERROR(VLOOKUP(VALUE(M1358),'(辅)战斗时机表'!$A$4:$C$47,3,FALSE)&amp;IF(N1358="","","("&amp;N1358&amp;")"),"配置错误")&amp;IF(P1358="",""," 或 "))</f>
        <v/>
      </c>
      <c r="P1358" s="7" t="str">
        <f t="shared" ca="1" si="665"/>
        <v/>
      </c>
      <c r="Q1358" s="7">
        <v>3</v>
      </c>
      <c r="R1358" s="7">
        <f t="shared" ca="1" si="666"/>
        <v>1</v>
      </c>
      <c r="S1358" s="10" t="str">
        <f t="shared" ca="1" si="667"/>
        <v/>
      </c>
      <c r="T1358" s="11" t="str">
        <f t="shared" ca="1" si="668"/>
        <v/>
      </c>
      <c r="U1358" s="11" t="str">
        <f t="shared" ca="1" si="669"/>
        <v/>
      </c>
      <c r="V1358" s="11" t="str">
        <f ca="1">IF(T1358="","",IFERROR(VLOOKUP(VALUE(T1358),'(辅)战斗时机表'!$A$4:$C$47,3,FALSE)&amp;IF(U1358="","","("&amp;U1358&amp;")"),"配置错误")&amp;IF(W1358="",""," 或 "))</f>
        <v/>
      </c>
      <c r="W1358" s="7" t="str">
        <f t="shared" ca="1" si="670"/>
        <v/>
      </c>
      <c r="X1358" s="7">
        <v>4</v>
      </c>
      <c r="Y1358" s="7">
        <f t="shared" ca="1" si="671"/>
        <v>1</v>
      </c>
      <c r="Z1358" s="10" t="str">
        <f t="shared" ca="1" si="672"/>
        <v/>
      </c>
      <c r="AA1358" s="11" t="str">
        <f t="shared" ca="1" si="673"/>
        <v/>
      </c>
      <c r="AB1358" s="11" t="str">
        <f t="shared" ca="1" si="674"/>
        <v/>
      </c>
      <c r="AC1358" s="11" t="str">
        <f ca="1">IF(AA1358="","",IFERROR(VLOOKUP(VALUE(AA1358),'(辅)战斗时机表'!$A$4:$C$47,3,FALSE)&amp;IF(AB1358="","","("&amp;AB1358&amp;")"),"配置错误")&amp;IF(AD1358="",""," 或 "))</f>
        <v/>
      </c>
      <c r="AD1358" s="7" t="str">
        <f t="shared" ca="1" si="675"/>
        <v/>
      </c>
      <c r="AE1358" s="7">
        <v>5</v>
      </c>
      <c r="AF1358" s="7">
        <f t="shared" ca="1" si="676"/>
        <v>1</v>
      </c>
      <c r="AG1358" s="10" t="str">
        <f t="shared" ca="1" si="677"/>
        <v/>
      </c>
      <c r="AH1358" s="11" t="str">
        <f t="shared" ca="1" si="678"/>
        <v/>
      </c>
      <c r="AI1358" s="11" t="str">
        <f t="shared" ca="1" si="679"/>
        <v/>
      </c>
      <c r="AJ1358" s="11" t="str">
        <f ca="1">IF(AH1358="","",IFERROR(VLOOKUP(VALUE(AH1358),'(辅)战斗时机表'!$A$4:$C$47,3,FALSE)&amp;IF(AI1358="","","("&amp;AI1358&amp;")"),"配置错误")&amp;IF(AK1358="",""," 或 "))</f>
        <v/>
      </c>
    </row>
    <row r="1359" spans="1:36" x14ac:dyDescent="0.15">
      <c r="A1359" s="9" t="str">
        <f t="shared" ca="1" si="655"/>
        <v/>
      </c>
      <c r="B1359" s="7" t="str">
        <f ca="1">IF(OFFSET(Buff!R$6,ROW()-6,0)="","",OFFSET(Buff!R$6,ROW()-6,0))</f>
        <v/>
      </c>
      <c r="C1359" s="7">
        <v>1</v>
      </c>
      <c r="D1359" s="7">
        <f t="shared" ca="1" si="656"/>
        <v>1</v>
      </c>
      <c r="E1359" s="10" t="str">
        <f t="shared" ca="1" si="657"/>
        <v/>
      </c>
      <c r="F1359" s="11" t="str">
        <f t="shared" ca="1" si="658"/>
        <v/>
      </c>
      <c r="G1359" s="11" t="str">
        <f t="shared" ca="1" si="659"/>
        <v/>
      </c>
      <c r="H1359" s="11" t="str">
        <f ca="1">IF(F1359="","",IFERROR(VLOOKUP(VALUE(F1359),'(辅)战斗时机表'!$A$4:$C$47,3,FALSE)&amp;IF(G1359="","","("&amp;G1359&amp;")"),"配置错误")&amp;IF(I1359="",""," 或 "))</f>
        <v/>
      </c>
      <c r="I1359" s="7" t="str">
        <f t="shared" ca="1" si="660"/>
        <v/>
      </c>
      <c r="J1359" s="7">
        <v>2</v>
      </c>
      <c r="K1359" s="7">
        <f t="shared" ca="1" si="661"/>
        <v>1</v>
      </c>
      <c r="L1359" s="10" t="str">
        <f t="shared" ca="1" si="662"/>
        <v/>
      </c>
      <c r="M1359" s="11" t="str">
        <f t="shared" ca="1" si="663"/>
        <v/>
      </c>
      <c r="N1359" s="11" t="str">
        <f t="shared" ca="1" si="664"/>
        <v/>
      </c>
      <c r="O1359" s="11" t="str">
        <f ca="1">IF(M1359="","",IFERROR(VLOOKUP(VALUE(M1359),'(辅)战斗时机表'!$A$4:$C$47,3,FALSE)&amp;IF(N1359="","","("&amp;N1359&amp;")"),"配置错误")&amp;IF(P1359="",""," 或 "))</f>
        <v/>
      </c>
      <c r="P1359" s="7" t="str">
        <f t="shared" ca="1" si="665"/>
        <v/>
      </c>
      <c r="Q1359" s="7">
        <v>3</v>
      </c>
      <c r="R1359" s="7">
        <f t="shared" ca="1" si="666"/>
        <v>1</v>
      </c>
      <c r="S1359" s="10" t="str">
        <f t="shared" ca="1" si="667"/>
        <v/>
      </c>
      <c r="T1359" s="11" t="str">
        <f t="shared" ca="1" si="668"/>
        <v/>
      </c>
      <c r="U1359" s="11" t="str">
        <f t="shared" ca="1" si="669"/>
        <v/>
      </c>
      <c r="V1359" s="11" t="str">
        <f ca="1">IF(T1359="","",IFERROR(VLOOKUP(VALUE(T1359),'(辅)战斗时机表'!$A$4:$C$47,3,FALSE)&amp;IF(U1359="","","("&amp;U1359&amp;")"),"配置错误")&amp;IF(W1359="",""," 或 "))</f>
        <v/>
      </c>
      <c r="W1359" s="7" t="str">
        <f t="shared" ca="1" si="670"/>
        <v/>
      </c>
      <c r="X1359" s="7">
        <v>4</v>
      </c>
      <c r="Y1359" s="7">
        <f t="shared" ca="1" si="671"/>
        <v>1</v>
      </c>
      <c r="Z1359" s="10" t="str">
        <f t="shared" ca="1" si="672"/>
        <v/>
      </c>
      <c r="AA1359" s="11" t="str">
        <f t="shared" ca="1" si="673"/>
        <v/>
      </c>
      <c r="AB1359" s="11" t="str">
        <f t="shared" ca="1" si="674"/>
        <v/>
      </c>
      <c r="AC1359" s="11" t="str">
        <f ca="1">IF(AA1359="","",IFERROR(VLOOKUP(VALUE(AA1359),'(辅)战斗时机表'!$A$4:$C$47,3,FALSE)&amp;IF(AB1359="","","("&amp;AB1359&amp;")"),"配置错误")&amp;IF(AD1359="",""," 或 "))</f>
        <v/>
      </c>
      <c r="AD1359" s="7" t="str">
        <f t="shared" ca="1" si="675"/>
        <v/>
      </c>
      <c r="AE1359" s="7">
        <v>5</v>
      </c>
      <c r="AF1359" s="7">
        <f t="shared" ca="1" si="676"/>
        <v>1</v>
      </c>
      <c r="AG1359" s="10" t="str">
        <f t="shared" ca="1" si="677"/>
        <v/>
      </c>
      <c r="AH1359" s="11" t="str">
        <f t="shared" ca="1" si="678"/>
        <v/>
      </c>
      <c r="AI1359" s="11" t="str">
        <f t="shared" ca="1" si="679"/>
        <v/>
      </c>
      <c r="AJ1359" s="11" t="str">
        <f ca="1">IF(AH1359="","",IFERROR(VLOOKUP(VALUE(AH1359),'(辅)战斗时机表'!$A$4:$C$47,3,FALSE)&amp;IF(AI1359="","","("&amp;AI1359&amp;")"),"配置错误")&amp;IF(AK1359="",""," 或 "))</f>
        <v/>
      </c>
    </row>
    <row r="1360" spans="1:36" x14ac:dyDescent="0.15">
      <c r="A1360" s="9" t="str">
        <f t="shared" ca="1" si="655"/>
        <v/>
      </c>
      <c r="B1360" s="7" t="str">
        <f ca="1">IF(OFFSET(Buff!R$6,ROW()-6,0)="","",OFFSET(Buff!R$6,ROW()-6,0))</f>
        <v/>
      </c>
      <c r="C1360" s="7">
        <v>1</v>
      </c>
      <c r="D1360" s="7">
        <f t="shared" ca="1" si="656"/>
        <v>1</v>
      </c>
      <c r="E1360" s="10" t="str">
        <f t="shared" ca="1" si="657"/>
        <v/>
      </c>
      <c r="F1360" s="11" t="str">
        <f t="shared" ca="1" si="658"/>
        <v/>
      </c>
      <c r="G1360" s="11" t="str">
        <f t="shared" ca="1" si="659"/>
        <v/>
      </c>
      <c r="H1360" s="11" t="str">
        <f ca="1">IF(F1360="","",IFERROR(VLOOKUP(VALUE(F1360),'(辅)战斗时机表'!$A$4:$C$47,3,FALSE)&amp;IF(G1360="","","("&amp;G1360&amp;")"),"配置错误")&amp;IF(I1360="",""," 或 "))</f>
        <v/>
      </c>
      <c r="I1360" s="7" t="str">
        <f t="shared" ca="1" si="660"/>
        <v/>
      </c>
      <c r="J1360" s="7">
        <v>2</v>
      </c>
      <c r="K1360" s="7">
        <f t="shared" ca="1" si="661"/>
        <v>1</v>
      </c>
      <c r="L1360" s="10" t="str">
        <f t="shared" ca="1" si="662"/>
        <v/>
      </c>
      <c r="M1360" s="11" t="str">
        <f t="shared" ca="1" si="663"/>
        <v/>
      </c>
      <c r="N1360" s="11" t="str">
        <f t="shared" ca="1" si="664"/>
        <v/>
      </c>
      <c r="O1360" s="11" t="str">
        <f ca="1">IF(M1360="","",IFERROR(VLOOKUP(VALUE(M1360),'(辅)战斗时机表'!$A$4:$C$47,3,FALSE)&amp;IF(N1360="","","("&amp;N1360&amp;")"),"配置错误")&amp;IF(P1360="",""," 或 "))</f>
        <v/>
      </c>
      <c r="P1360" s="7" t="str">
        <f t="shared" ca="1" si="665"/>
        <v/>
      </c>
      <c r="Q1360" s="7">
        <v>3</v>
      </c>
      <c r="R1360" s="7">
        <f t="shared" ca="1" si="666"/>
        <v>1</v>
      </c>
      <c r="S1360" s="10" t="str">
        <f t="shared" ca="1" si="667"/>
        <v/>
      </c>
      <c r="T1360" s="11" t="str">
        <f t="shared" ca="1" si="668"/>
        <v/>
      </c>
      <c r="U1360" s="11" t="str">
        <f t="shared" ca="1" si="669"/>
        <v/>
      </c>
      <c r="V1360" s="11" t="str">
        <f ca="1">IF(T1360="","",IFERROR(VLOOKUP(VALUE(T1360),'(辅)战斗时机表'!$A$4:$C$47,3,FALSE)&amp;IF(U1360="","","("&amp;U1360&amp;")"),"配置错误")&amp;IF(W1360="",""," 或 "))</f>
        <v/>
      </c>
      <c r="W1360" s="7" t="str">
        <f t="shared" ca="1" si="670"/>
        <v/>
      </c>
      <c r="X1360" s="7">
        <v>4</v>
      </c>
      <c r="Y1360" s="7">
        <f t="shared" ca="1" si="671"/>
        <v>1</v>
      </c>
      <c r="Z1360" s="10" t="str">
        <f t="shared" ca="1" si="672"/>
        <v/>
      </c>
      <c r="AA1360" s="11" t="str">
        <f t="shared" ca="1" si="673"/>
        <v/>
      </c>
      <c r="AB1360" s="11" t="str">
        <f t="shared" ca="1" si="674"/>
        <v/>
      </c>
      <c r="AC1360" s="11" t="str">
        <f ca="1">IF(AA1360="","",IFERROR(VLOOKUP(VALUE(AA1360),'(辅)战斗时机表'!$A$4:$C$47,3,FALSE)&amp;IF(AB1360="","","("&amp;AB1360&amp;")"),"配置错误")&amp;IF(AD1360="",""," 或 "))</f>
        <v/>
      </c>
      <c r="AD1360" s="7" t="str">
        <f t="shared" ca="1" si="675"/>
        <v/>
      </c>
      <c r="AE1360" s="7">
        <v>5</v>
      </c>
      <c r="AF1360" s="7">
        <f t="shared" ca="1" si="676"/>
        <v>1</v>
      </c>
      <c r="AG1360" s="10" t="str">
        <f t="shared" ca="1" si="677"/>
        <v/>
      </c>
      <c r="AH1360" s="11" t="str">
        <f t="shared" ca="1" si="678"/>
        <v/>
      </c>
      <c r="AI1360" s="11" t="str">
        <f t="shared" ca="1" si="679"/>
        <v/>
      </c>
      <c r="AJ1360" s="11" t="str">
        <f ca="1">IF(AH1360="","",IFERROR(VLOOKUP(VALUE(AH1360),'(辅)战斗时机表'!$A$4:$C$47,3,FALSE)&amp;IF(AI1360="","","("&amp;AI1360&amp;")"),"配置错误")&amp;IF(AK1360="",""," 或 "))</f>
        <v/>
      </c>
    </row>
    <row r="1361" spans="1:36" x14ac:dyDescent="0.15">
      <c r="A1361" s="9" t="str">
        <f t="shared" ca="1" si="655"/>
        <v/>
      </c>
      <c r="B1361" s="7" t="str">
        <f ca="1">IF(OFFSET(Buff!R$6,ROW()-6,0)="","",OFFSET(Buff!R$6,ROW()-6,0))</f>
        <v/>
      </c>
      <c r="C1361" s="7">
        <v>1</v>
      </c>
      <c r="D1361" s="7">
        <f t="shared" ca="1" si="656"/>
        <v>1</v>
      </c>
      <c r="E1361" s="10" t="str">
        <f t="shared" ca="1" si="657"/>
        <v/>
      </c>
      <c r="F1361" s="11" t="str">
        <f t="shared" ca="1" si="658"/>
        <v/>
      </c>
      <c r="G1361" s="11" t="str">
        <f t="shared" ca="1" si="659"/>
        <v/>
      </c>
      <c r="H1361" s="11" t="str">
        <f ca="1">IF(F1361="","",IFERROR(VLOOKUP(VALUE(F1361),'(辅)战斗时机表'!$A$4:$C$47,3,FALSE)&amp;IF(G1361="","","("&amp;G1361&amp;")"),"配置错误")&amp;IF(I1361="",""," 或 "))</f>
        <v/>
      </c>
      <c r="I1361" s="7" t="str">
        <f t="shared" ca="1" si="660"/>
        <v/>
      </c>
      <c r="J1361" s="7">
        <v>2</v>
      </c>
      <c r="K1361" s="7">
        <f t="shared" ca="1" si="661"/>
        <v>1</v>
      </c>
      <c r="L1361" s="10" t="str">
        <f t="shared" ca="1" si="662"/>
        <v/>
      </c>
      <c r="M1361" s="11" t="str">
        <f t="shared" ca="1" si="663"/>
        <v/>
      </c>
      <c r="N1361" s="11" t="str">
        <f t="shared" ca="1" si="664"/>
        <v/>
      </c>
      <c r="O1361" s="11" t="str">
        <f ca="1">IF(M1361="","",IFERROR(VLOOKUP(VALUE(M1361),'(辅)战斗时机表'!$A$4:$C$47,3,FALSE)&amp;IF(N1361="","","("&amp;N1361&amp;")"),"配置错误")&amp;IF(P1361="",""," 或 "))</f>
        <v/>
      </c>
      <c r="P1361" s="7" t="str">
        <f t="shared" ca="1" si="665"/>
        <v/>
      </c>
      <c r="Q1361" s="7">
        <v>3</v>
      </c>
      <c r="R1361" s="7">
        <f t="shared" ca="1" si="666"/>
        <v>1</v>
      </c>
      <c r="S1361" s="10" t="str">
        <f t="shared" ca="1" si="667"/>
        <v/>
      </c>
      <c r="T1361" s="11" t="str">
        <f t="shared" ca="1" si="668"/>
        <v/>
      </c>
      <c r="U1361" s="11" t="str">
        <f t="shared" ca="1" si="669"/>
        <v/>
      </c>
      <c r="V1361" s="11" t="str">
        <f ca="1">IF(T1361="","",IFERROR(VLOOKUP(VALUE(T1361),'(辅)战斗时机表'!$A$4:$C$47,3,FALSE)&amp;IF(U1361="","","("&amp;U1361&amp;")"),"配置错误")&amp;IF(W1361="",""," 或 "))</f>
        <v/>
      </c>
      <c r="W1361" s="7" t="str">
        <f t="shared" ca="1" si="670"/>
        <v/>
      </c>
      <c r="X1361" s="7">
        <v>4</v>
      </c>
      <c r="Y1361" s="7">
        <f t="shared" ca="1" si="671"/>
        <v>1</v>
      </c>
      <c r="Z1361" s="10" t="str">
        <f t="shared" ca="1" si="672"/>
        <v/>
      </c>
      <c r="AA1361" s="11" t="str">
        <f t="shared" ca="1" si="673"/>
        <v/>
      </c>
      <c r="AB1361" s="11" t="str">
        <f t="shared" ca="1" si="674"/>
        <v/>
      </c>
      <c r="AC1361" s="11" t="str">
        <f ca="1">IF(AA1361="","",IFERROR(VLOOKUP(VALUE(AA1361),'(辅)战斗时机表'!$A$4:$C$47,3,FALSE)&amp;IF(AB1361="","","("&amp;AB1361&amp;")"),"配置错误")&amp;IF(AD1361="",""," 或 "))</f>
        <v/>
      </c>
      <c r="AD1361" s="7" t="str">
        <f t="shared" ca="1" si="675"/>
        <v/>
      </c>
      <c r="AE1361" s="7">
        <v>5</v>
      </c>
      <c r="AF1361" s="7">
        <f t="shared" ca="1" si="676"/>
        <v>1</v>
      </c>
      <c r="AG1361" s="10" t="str">
        <f t="shared" ca="1" si="677"/>
        <v/>
      </c>
      <c r="AH1361" s="11" t="str">
        <f t="shared" ca="1" si="678"/>
        <v/>
      </c>
      <c r="AI1361" s="11" t="str">
        <f t="shared" ca="1" si="679"/>
        <v/>
      </c>
      <c r="AJ1361" s="11" t="str">
        <f ca="1">IF(AH1361="","",IFERROR(VLOOKUP(VALUE(AH1361),'(辅)战斗时机表'!$A$4:$C$47,3,FALSE)&amp;IF(AI1361="","","("&amp;AI1361&amp;")"),"配置错误")&amp;IF(AK1361="",""," 或 "))</f>
        <v/>
      </c>
    </row>
    <row r="1362" spans="1:36" x14ac:dyDescent="0.15">
      <c r="A1362" s="9" t="str">
        <f t="shared" ca="1" si="655"/>
        <v/>
      </c>
      <c r="B1362" s="7" t="str">
        <f ca="1">IF(OFFSET(Buff!R$6,ROW()-6,0)="","",OFFSET(Buff!R$6,ROW()-6,0))</f>
        <v/>
      </c>
      <c r="C1362" s="7">
        <v>1</v>
      </c>
      <c r="D1362" s="7">
        <f t="shared" ca="1" si="656"/>
        <v>1</v>
      </c>
      <c r="E1362" s="10" t="str">
        <f t="shared" ca="1" si="657"/>
        <v/>
      </c>
      <c r="F1362" s="11" t="str">
        <f t="shared" ca="1" si="658"/>
        <v/>
      </c>
      <c r="G1362" s="11" t="str">
        <f t="shared" ca="1" si="659"/>
        <v/>
      </c>
      <c r="H1362" s="11" t="str">
        <f ca="1">IF(F1362="","",IFERROR(VLOOKUP(VALUE(F1362),'(辅)战斗时机表'!$A$4:$C$47,3,FALSE)&amp;IF(G1362="","","("&amp;G1362&amp;")"),"配置错误")&amp;IF(I1362="",""," 或 "))</f>
        <v/>
      </c>
      <c r="I1362" s="7" t="str">
        <f t="shared" ca="1" si="660"/>
        <v/>
      </c>
      <c r="J1362" s="7">
        <v>2</v>
      </c>
      <c r="K1362" s="7">
        <f t="shared" ca="1" si="661"/>
        <v>1</v>
      </c>
      <c r="L1362" s="10" t="str">
        <f t="shared" ca="1" si="662"/>
        <v/>
      </c>
      <c r="M1362" s="11" t="str">
        <f t="shared" ca="1" si="663"/>
        <v/>
      </c>
      <c r="N1362" s="11" t="str">
        <f t="shared" ca="1" si="664"/>
        <v/>
      </c>
      <c r="O1362" s="11" t="str">
        <f ca="1">IF(M1362="","",IFERROR(VLOOKUP(VALUE(M1362),'(辅)战斗时机表'!$A$4:$C$47,3,FALSE)&amp;IF(N1362="","","("&amp;N1362&amp;")"),"配置错误")&amp;IF(P1362="",""," 或 "))</f>
        <v/>
      </c>
      <c r="P1362" s="7" t="str">
        <f t="shared" ca="1" si="665"/>
        <v/>
      </c>
      <c r="Q1362" s="7">
        <v>3</v>
      </c>
      <c r="R1362" s="7">
        <f t="shared" ca="1" si="666"/>
        <v>1</v>
      </c>
      <c r="S1362" s="10" t="str">
        <f t="shared" ca="1" si="667"/>
        <v/>
      </c>
      <c r="T1362" s="11" t="str">
        <f t="shared" ca="1" si="668"/>
        <v/>
      </c>
      <c r="U1362" s="11" t="str">
        <f t="shared" ca="1" si="669"/>
        <v/>
      </c>
      <c r="V1362" s="11" t="str">
        <f ca="1">IF(T1362="","",IFERROR(VLOOKUP(VALUE(T1362),'(辅)战斗时机表'!$A$4:$C$47,3,FALSE)&amp;IF(U1362="","","("&amp;U1362&amp;")"),"配置错误")&amp;IF(W1362="",""," 或 "))</f>
        <v/>
      </c>
      <c r="W1362" s="7" t="str">
        <f t="shared" ca="1" si="670"/>
        <v/>
      </c>
      <c r="X1362" s="7">
        <v>4</v>
      </c>
      <c r="Y1362" s="7">
        <f t="shared" ca="1" si="671"/>
        <v>1</v>
      </c>
      <c r="Z1362" s="10" t="str">
        <f t="shared" ca="1" si="672"/>
        <v/>
      </c>
      <c r="AA1362" s="11" t="str">
        <f t="shared" ca="1" si="673"/>
        <v/>
      </c>
      <c r="AB1362" s="11" t="str">
        <f t="shared" ca="1" si="674"/>
        <v/>
      </c>
      <c r="AC1362" s="11" t="str">
        <f ca="1">IF(AA1362="","",IFERROR(VLOOKUP(VALUE(AA1362),'(辅)战斗时机表'!$A$4:$C$47,3,FALSE)&amp;IF(AB1362="","","("&amp;AB1362&amp;")"),"配置错误")&amp;IF(AD1362="",""," 或 "))</f>
        <v/>
      </c>
      <c r="AD1362" s="7" t="str">
        <f t="shared" ca="1" si="675"/>
        <v/>
      </c>
      <c r="AE1362" s="7">
        <v>5</v>
      </c>
      <c r="AF1362" s="7">
        <f t="shared" ca="1" si="676"/>
        <v>1</v>
      </c>
      <c r="AG1362" s="10" t="str">
        <f t="shared" ca="1" si="677"/>
        <v/>
      </c>
      <c r="AH1362" s="11" t="str">
        <f t="shared" ca="1" si="678"/>
        <v/>
      </c>
      <c r="AI1362" s="11" t="str">
        <f t="shared" ca="1" si="679"/>
        <v/>
      </c>
      <c r="AJ1362" s="11" t="str">
        <f ca="1">IF(AH1362="","",IFERROR(VLOOKUP(VALUE(AH1362),'(辅)战斗时机表'!$A$4:$C$47,3,FALSE)&amp;IF(AI1362="","","("&amp;AI1362&amp;")"),"配置错误")&amp;IF(AK1362="",""," 或 "))</f>
        <v/>
      </c>
    </row>
    <row r="1363" spans="1:36" x14ac:dyDescent="0.15">
      <c r="A1363" s="9" t="str">
        <f t="shared" ca="1" si="655"/>
        <v/>
      </c>
      <c r="B1363" s="7" t="str">
        <f ca="1">IF(OFFSET(Buff!R$6,ROW()-6,0)="","",OFFSET(Buff!R$6,ROW()-6,0))</f>
        <v/>
      </c>
      <c r="C1363" s="7">
        <v>1</v>
      </c>
      <c r="D1363" s="7">
        <f t="shared" ca="1" si="656"/>
        <v>1</v>
      </c>
      <c r="E1363" s="10" t="str">
        <f t="shared" ca="1" si="657"/>
        <v/>
      </c>
      <c r="F1363" s="11" t="str">
        <f t="shared" ca="1" si="658"/>
        <v/>
      </c>
      <c r="G1363" s="11" t="str">
        <f t="shared" ca="1" si="659"/>
        <v/>
      </c>
      <c r="H1363" s="11" t="str">
        <f ca="1">IF(F1363="","",IFERROR(VLOOKUP(VALUE(F1363),'(辅)战斗时机表'!$A$4:$C$47,3,FALSE)&amp;IF(G1363="","","("&amp;G1363&amp;")"),"配置错误")&amp;IF(I1363="",""," 或 "))</f>
        <v/>
      </c>
      <c r="I1363" s="7" t="str">
        <f t="shared" ca="1" si="660"/>
        <v/>
      </c>
      <c r="J1363" s="7">
        <v>2</v>
      </c>
      <c r="K1363" s="7">
        <f t="shared" ca="1" si="661"/>
        <v>1</v>
      </c>
      <c r="L1363" s="10" t="str">
        <f t="shared" ca="1" si="662"/>
        <v/>
      </c>
      <c r="M1363" s="11" t="str">
        <f t="shared" ca="1" si="663"/>
        <v/>
      </c>
      <c r="N1363" s="11" t="str">
        <f t="shared" ca="1" si="664"/>
        <v/>
      </c>
      <c r="O1363" s="11" t="str">
        <f ca="1">IF(M1363="","",IFERROR(VLOOKUP(VALUE(M1363),'(辅)战斗时机表'!$A$4:$C$47,3,FALSE)&amp;IF(N1363="","","("&amp;N1363&amp;")"),"配置错误")&amp;IF(P1363="",""," 或 "))</f>
        <v/>
      </c>
      <c r="P1363" s="7" t="str">
        <f t="shared" ca="1" si="665"/>
        <v/>
      </c>
      <c r="Q1363" s="7">
        <v>3</v>
      </c>
      <c r="R1363" s="7">
        <f t="shared" ca="1" si="666"/>
        <v>1</v>
      </c>
      <c r="S1363" s="10" t="str">
        <f t="shared" ca="1" si="667"/>
        <v/>
      </c>
      <c r="T1363" s="11" t="str">
        <f t="shared" ca="1" si="668"/>
        <v/>
      </c>
      <c r="U1363" s="11" t="str">
        <f t="shared" ca="1" si="669"/>
        <v/>
      </c>
      <c r="V1363" s="11" t="str">
        <f ca="1">IF(T1363="","",IFERROR(VLOOKUP(VALUE(T1363),'(辅)战斗时机表'!$A$4:$C$47,3,FALSE)&amp;IF(U1363="","","("&amp;U1363&amp;")"),"配置错误")&amp;IF(W1363="",""," 或 "))</f>
        <v/>
      </c>
      <c r="W1363" s="7" t="str">
        <f t="shared" ca="1" si="670"/>
        <v/>
      </c>
      <c r="X1363" s="7">
        <v>4</v>
      </c>
      <c r="Y1363" s="7">
        <f t="shared" ca="1" si="671"/>
        <v>1</v>
      </c>
      <c r="Z1363" s="10" t="str">
        <f t="shared" ca="1" si="672"/>
        <v/>
      </c>
      <c r="AA1363" s="11" t="str">
        <f t="shared" ca="1" si="673"/>
        <v/>
      </c>
      <c r="AB1363" s="11" t="str">
        <f t="shared" ca="1" si="674"/>
        <v/>
      </c>
      <c r="AC1363" s="11" t="str">
        <f ca="1">IF(AA1363="","",IFERROR(VLOOKUP(VALUE(AA1363),'(辅)战斗时机表'!$A$4:$C$47,3,FALSE)&amp;IF(AB1363="","","("&amp;AB1363&amp;")"),"配置错误")&amp;IF(AD1363="",""," 或 "))</f>
        <v/>
      </c>
      <c r="AD1363" s="7" t="str">
        <f t="shared" ca="1" si="675"/>
        <v/>
      </c>
      <c r="AE1363" s="7">
        <v>5</v>
      </c>
      <c r="AF1363" s="7">
        <f t="shared" ca="1" si="676"/>
        <v>1</v>
      </c>
      <c r="AG1363" s="10" t="str">
        <f t="shared" ca="1" si="677"/>
        <v/>
      </c>
      <c r="AH1363" s="11" t="str">
        <f t="shared" ca="1" si="678"/>
        <v/>
      </c>
      <c r="AI1363" s="11" t="str">
        <f t="shared" ca="1" si="679"/>
        <v/>
      </c>
      <c r="AJ1363" s="11" t="str">
        <f ca="1">IF(AH1363="","",IFERROR(VLOOKUP(VALUE(AH1363),'(辅)战斗时机表'!$A$4:$C$47,3,FALSE)&amp;IF(AI1363="","","("&amp;AI1363&amp;")"),"配置错误")&amp;IF(AK1363="",""," 或 "))</f>
        <v/>
      </c>
    </row>
    <row r="1364" spans="1:36" x14ac:dyDescent="0.15">
      <c r="A1364" s="9" t="str">
        <f t="shared" ca="1" si="655"/>
        <v/>
      </c>
      <c r="B1364" s="7" t="str">
        <f ca="1">IF(OFFSET(Buff!R$6,ROW()-6,0)="","",OFFSET(Buff!R$6,ROW()-6,0))</f>
        <v/>
      </c>
      <c r="C1364" s="7">
        <v>1</v>
      </c>
      <c r="D1364" s="7">
        <f t="shared" ca="1" si="656"/>
        <v>1</v>
      </c>
      <c r="E1364" s="10" t="str">
        <f t="shared" ca="1" si="657"/>
        <v/>
      </c>
      <c r="F1364" s="11" t="str">
        <f t="shared" ca="1" si="658"/>
        <v/>
      </c>
      <c r="G1364" s="11" t="str">
        <f t="shared" ca="1" si="659"/>
        <v/>
      </c>
      <c r="H1364" s="11" t="str">
        <f ca="1">IF(F1364="","",IFERROR(VLOOKUP(VALUE(F1364),'(辅)战斗时机表'!$A$4:$C$47,3,FALSE)&amp;IF(G1364="","","("&amp;G1364&amp;")"),"配置错误")&amp;IF(I1364="",""," 或 "))</f>
        <v/>
      </c>
      <c r="I1364" s="7" t="str">
        <f t="shared" ca="1" si="660"/>
        <v/>
      </c>
      <c r="J1364" s="7">
        <v>2</v>
      </c>
      <c r="K1364" s="7">
        <f t="shared" ca="1" si="661"/>
        <v>1</v>
      </c>
      <c r="L1364" s="10" t="str">
        <f t="shared" ca="1" si="662"/>
        <v/>
      </c>
      <c r="M1364" s="11" t="str">
        <f t="shared" ca="1" si="663"/>
        <v/>
      </c>
      <c r="N1364" s="11" t="str">
        <f t="shared" ca="1" si="664"/>
        <v/>
      </c>
      <c r="O1364" s="11" t="str">
        <f ca="1">IF(M1364="","",IFERROR(VLOOKUP(VALUE(M1364),'(辅)战斗时机表'!$A$4:$C$47,3,FALSE)&amp;IF(N1364="","","("&amp;N1364&amp;")"),"配置错误")&amp;IF(P1364="",""," 或 "))</f>
        <v/>
      </c>
      <c r="P1364" s="7" t="str">
        <f t="shared" ca="1" si="665"/>
        <v/>
      </c>
      <c r="Q1364" s="7">
        <v>3</v>
      </c>
      <c r="R1364" s="7">
        <f t="shared" ca="1" si="666"/>
        <v>1</v>
      </c>
      <c r="S1364" s="10" t="str">
        <f t="shared" ca="1" si="667"/>
        <v/>
      </c>
      <c r="T1364" s="11" t="str">
        <f t="shared" ca="1" si="668"/>
        <v/>
      </c>
      <c r="U1364" s="11" t="str">
        <f t="shared" ca="1" si="669"/>
        <v/>
      </c>
      <c r="V1364" s="11" t="str">
        <f ca="1">IF(T1364="","",IFERROR(VLOOKUP(VALUE(T1364),'(辅)战斗时机表'!$A$4:$C$47,3,FALSE)&amp;IF(U1364="","","("&amp;U1364&amp;")"),"配置错误")&amp;IF(W1364="",""," 或 "))</f>
        <v/>
      </c>
      <c r="W1364" s="7" t="str">
        <f t="shared" ca="1" si="670"/>
        <v/>
      </c>
      <c r="X1364" s="7">
        <v>4</v>
      </c>
      <c r="Y1364" s="7">
        <f t="shared" ca="1" si="671"/>
        <v>1</v>
      </c>
      <c r="Z1364" s="10" t="str">
        <f t="shared" ca="1" si="672"/>
        <v/>
      </c>
      <c r="AA1364" s="11" t="str">
        <f t="shared" ca="1" si="673"/>
        <v/>
      </c>
      <c r="AB1364" s="11" t="str">
        <f t="shared" ca="1" si="674"/>
        <v/>
      </c>
      <c r="AC1364" s="11" t="str">
        <f ca="1">IF(AA1364="","",IFERROR(VLOOKUP(VALUE(AA1364),'(辅)战斗时机表'!$A$4:$C$47,3,FALSE)&amp;IF(AB1364="","","("&amp;AB1364&amp;")"),"配置错误")&amp;IF(AD1364="",""," 或 "))</f>
        <v/>
      </c>
      <c r="AD1364" s="7" t="str">
        <f t="shared" ca="1" si="675"/>
        <v/>
      </c>
      <c r="AE1364" s="7">
        <v>5</v>
      </c>
      <c r="AF1364" s="7">
        <f t="shared" ca="1" si="676"/>
        <v>1</v>
      </c>
      <c r="AG1364" s="10" t="str">
        <f t="shared" ca="1" si="677"/>
        <v/>
      </c>
      <c r="AH1364" s="11" t="str">
        <f t="shared" ca="1" si="678"/>
        <v/>
      </c>
      <c r="AI1364" s="11" t="str">
        <f t="shared" ca="1" si="679"/>
        <v/>
      </c>
      <c r="AJ1364" s="11" t="str">
        <f ca="1">IF(AH1364="","",IFERROR(VLOOKUP(VALUE(AH1364),'(辅)战斗时机表'!$A$4:$C$47,3,FALSE)&amp;IF(AI1364="","","("&amp;AI1364&amp;")"),"配置错误")&amp;IF(AK1364="",""," 或 "))</f>
        <v/>
      </c>
    </row>
    <row r="1365" spans="1:36" x14ac:dyDescent="0.15">
      <c r="A1365" s="9" t="str">
        <f t="shared" ca="1" si="655"/>
        <v/>
      </c>
      <c r="B1365" s="7" t="str">
        <f ca="1">IF(OFFSET(Buff!R$6,ROW()-6,0)="","",OFFSET(Buff!R$6,ROW()-6,0))</f>
        <v/>
      </c>
      <c r="C1365" s="7">
        <v>1</v>
      </c>
      <c r="D1365" s="7">
        <f t="shared" ca="1" si="656"/>
        <v>1</v>
      </c>
      <c r="E1365" s="10" t="str">
        <f t="shared" ca="1" si="657"/>
        <v/>
      </c>
      <c r="F1365" s="11" t="str">
        <f t="shared" ca="1" si="658"/>
        <v/>
      </c>
      <c r="G1365" s="11" t="str">
        <f t="shared" ca="1" si="659"/>
        <v/>
      </c>
      <c r="H1365" s="11" t="str">
        <f ca="1">IF(F1365="","",IFERROR(VLOOKUP(VALUE(F1365),'(辅)战斗时机表'!$A$4:$C$47,3,FALSE)&amp;IF(G1365="","","("&amp;G1365&amp;")"),"配置错误")&amp;IF(I1365="",""," 或 "))</f>
        <v/>
      </c>
      <c r="I1365" s="7" t="str">
        <f t="shared" ca="1" si="660"/>
        <v/>
      </c>
      <c r="J1365" s="7">
        <v>2</v>
      </c>
      <c r="K1365" s="7">
        <f t="shared" ca="1" si="661"/>
        <v>1</v>
      </c>
      <c r="L1365" s="10" t="str">
        <f t="shared" ca="1" si="662"/>
        <v/>
      </c>
      <c r="M1365" s="11" t="str">
        <f t="shared" ca="1" si="663"/>
        <v/>
      </c>
      <c r="N1365" s="11" t="str">
        <f t="shared" ca="1" si="664"/>
        <v/>
      </c>
      <c r="O1365" s="11" t="str">
        <f ca="1">IF(M1365="","",IFERROR(VLOOKUP(VALUE(M1365),'(辅)战斗时机表'!$A$4:$C$47,3,FALSE)&amp;IF(N1365="","","("&amp;N1365&amp;")"),"配置错误")&amp;IF(P1365="",""," 或 "))</f>
        <v/>
      </c>
      <c r="P1365" s="7" t="str">
        <f t="shared" ca="1" si="665"/>
        <v/>
      </c>
      <c r="Q1365" s="7">
        <v>3</v>
      </c>
      <c r="R1365" s="7">
        <f t="shared" ca="1" si="666"/>
        <v>1</v>
      </c>
      <c r="S1365" s="10" t="str">
        <f t="shared" ca="1" si="667"/>
        <v/>
      </c>
      <c r="T1365" s="11" t="str">
        <f t="shared" ca="1" si="668"/>
        <v/>
      </c>
      <c r="U1365" s="11" t="str">
        <f t="shared" ca="1" si="669"/>
        <v/>
      </c>
      <c r="V1365" s="11" t="str">
        <f ca="1">IF(T1365="","",IFERROR(VLOOKUP(VALUE(T1365),'(辅)战斗时机表'!$A$4:$C$47,3,FALSE)&amp;IF(U1365="","","("&amp;U1365&amp;")"),"配置错误")&amp;IF(W1365="",""," 或 "))</f>
        <v/>
      </c>
      <c r="W1365" s="7" t="str">
        <f t="shared" ca="1" si="670"/>
        <v/>
      </c>
      <c r="X1365" s="7">
        <v>4</v>
      </c>
      <c r="Y1365" s="7">
        <f t="shared" ca="1" si="671"/>
        <v>1</v>
      </c>
      <c r="Z1365" s="10" t="str">
        <f t="shared" ca="1" si="672"/>
        <v/>
      </c>
      <c r="AA1365" s="11" t="str">
        <f t="shared" ca="1" si="673"/>
        <v/>
      </c>
      <c r="AB1365" s="11" t="str">
        <f t="shared" ca="1" si="674"/>
        <v/>
      </c>
      <c r="AC1365" s="11" t="str">
        <f ca="1">IF(AA1365="","",IFERROR(VLOOKUP(VALUE(AA1365),'(辅)战斗时机表'!$A$4:$C$47,3,FALSE)&amp;IF(AB1365="","","("&amp;AB1365&amp;")"),"配置错误")&amp;IF(AD1365="",""," 或 "))</f>
        <v/>
      </c>
      <c r="AD1365" s="7" t="str">
        <f t="shared" ca="1" si="675"/>
        <v/>
      </c>
      <c r="AE1365" s="7">
        <v>5</v>
      </c>
      <c r="AF1365" s="7">
        <f t="shared" ca="1" si="676"/>
        <v>1</v>
      </c>
      <c r="AG1365" s="10" t="str">
        <f t="shared" ca="1" si="677"/>
        <v/>
      </c>
      <c r="AH1365" s="11" t="str">
        <f t="shared" ca="1" si="678"/>
        <v/>
      </c>
      <c r="AI1365" s="11" t="str">
        <f t="shared" ca="1" si="679"/>
        <v/>
      </c>
      <c r="AJ1365" s="11" t="str">
        <f ca="1">IF(AH1365="","",IFERROR(VLOOKUP(VALUE(AH1365),'(辅)战斗时机表'!$A$4:$C$47,3,FALSE)&amp;IF(AI1365="","","("&amp;AI1365&amp;")"),"配置错误")&amp;IF(AK1365="",""," 或 "))</f>
        <v/>
      </c>
    </row>
    <row r="1366" spans="1:36" x14ac:dyDescent="0.15">
      <c r="A1366" s="9" t="str">
        <f t="shared" ca="1" si="655"/>
        <v/>
      </c>
      <c r="B1366" s="7" t="str">
        <f ca="1">IF(OFFSET(Buff!R$6,ROW()-6,0)="","",OFFSET(Buff!R$6,ROW()-6,0))</f>
        <v/>
      </c>
      <c r="C1366" s="7">
        <v>1</v>
      </c>
      <c r="D1366" s="7">
        <f t="shared" ca="1" si="656"/>
        <v>1</v>
      </c>
      <c r="E1366" s="10" t="str">
        <f t="shared" ca="1" si="657"/>
        <v/>
      </c>
      <c r="F1366" s="11" t="str">
        <f t="shared" ca="1" si="658"/>
        <v/>
      </c>
      <c r="G1366" s="11" t="str">
        <f t="shared" ca="1" si="659"/>
        <v/>
      </c>
      <c r="H1366" s="11" t="str">
        <f ca="1">IF(F1366="","",IFERROR(VLOOKUP(VALUE(F1366),'(辅)战斗时机表'!$A$4:$C$47,3,FALSE)&amp;IF(G1366="","","("&amp;G1366&amp;")"),"配置错误")&amp;IF(I1366="",""," 或 "))</f>
        <v/>
      </c>
      <c r="I1366" s="7" t="str">
        <f t="shared" ca="1" si="660"/>
        <v/>
      </c>
      <c r="J1366" s="7">
        <v>2</v>
      </c>
      <c r="K1366" s="7">
        <f t="shared" ca="1" si="661"/>
        <v>1</v>
      </c>
      <c r="L1366" s="10" t="str">
        <f t="shared" ca="1" si="662"/>
        <v/>
      </c>
      <c r="M1366" s="11" t="str">
        <f t="shared" ca="1" si="663"/>
        <v/>
      </c>
      <c r="N1366" s="11" t="str">
        <f t="shared" ca="1" si="664"/>
        <v/>
      </c>
      <c r="O1366" s="11" t="str">
        <f ca="1">IF(M1366="","",IFERROR(VLOOKUP(VALUE(M1366),'(辅)战斗时机表'!$A$4:$C$47,3,FALSE)&amp;IF(N1366="","","("&amp;N1366&amp;")"),"配置错误")&amp;IF(P1366="",""," 或 "))</f>
        <v/>
      </c>
      <c r="P1366" s="7" t="str">
        <f t="shared" ca="1" si="665"/>
        <v/>
      </c>
      <c r="Q1366" s="7">
        <v>3</v>
      </c>
      <c r="R1366" s="7">
        <f t="shared" ca="1" si="666"/>
        <v>1</v>
      </c>
      <c r="S1366" s="10" t="str">
        <f t="shared" ca="1" si="667"/>
        <v/>
      </c>
      <c r="T1366" s="11" t="str">
        <f t="shared" ca="1" si="668"/>
        <v/>
      </c>
      <c r="U1366" s="11" t="str">
        <f t="shared" ca="1" si="669"/>
        <v/>
      </c>
      <c r="V1366" s="11" t="str">
        <f ca="1">IF(T1366="","",IFERROR(VLOOKUP(VALUE(T1366),'(辅)战斗时机表'!$A$4:$C$47,3,FALSE)&amp;IF(U1366="","","("&amp;U1366&amp;")"),"配置错误")&amp;IF(W1366="",""," 或 "))</f>
        <v/>
      </c>
      <c r="W1366" s="7" t="str">
        <f t="shared" ca="1" si="670"/>
        <v/>
      </c>
      <c r="X1366" s="7">
        <v>4</v>
      </c>
      <c r="Y1366" s="7">
        <f t="shared" ca="1" si="671"/>
        <v>1</v>
      </c>
      <c r="Z1366" s="10" t="str">
        <f t="shared" ca="1" si="672"/>
        <v/>
      </c>
      <c r="AA1366" s="11" t="str">
        <f t="shared" ca="1" si="673"/>
        <v/>
      </c>
      <c r="AB1366" s="11" t="str">
        <f t="shared" ca="1" si="674"/>
        <v/>
      </c>
      <c r="AC1366" s="11" t="str">
        <f ca="1">IF(AA1366="","",IFERROR(VLOOKUP(VALUE(AA1366),'(辅)战斗时机表'!$A$4:$C$47,3,FALSE)&amp;IF(AB1366="","","("&amp;AB1366&amp;")"),"配置错误")&amp;IF(AD1366="",""," 或 "))</f>
        <v/>
      </c>
      <c r="AD1366" s="7" t="str">
        <f t="shared" ca="1" si="675"/>
        <v/>
      </c>
      <c r="AE1366" s="7">
        <v>5</v>
      </c>
      <c r="AF1366" s="7">
        <f t="shared" ca="1" si="676"/>
        <v>1</v>
      </c>
      <c r="AG1366" s="10" t="str">
        <f t="shared" ca="1" si="677"/>
        <v/>
      </c>
      <c r="AH1366" s="11" t="str">
        <f t="shared" ca="1" si="678"/>
        <v/>
      </c>
      <c r="AI1366" s="11" t="str">
        <f t="shared" ca="1" si="679"/>
        <v/>
      </c>
      <c r="AJ1366" s="11" t="str">
        <f ca="1">IF(AH1366="","",IFERROR(VLOOKUP(VALUE(AH1366),'(辅)战斗时机表'!$A$4:$C$47,3,FALSE)&amp;IF(AI1366="","","("&amp;AI1366&amp;")"),"配置错误")&amp;IF(AK1366="",""," 或 "))</f>
        <v/>
      </c>
    </row>
    <row r="1367" spans="1:36" x14ac:dyDescent="0.15">
      <c r="A1367" s="9" t="str">
        <f t="shared" ca="1" si="655"/>
        <v/>
      </c>
      <c r="B1367" s="7" t="str">
        <f ca="1">IF(OFFSET(Buff!R$6,ROW()-6,0)="","",OFFSET(Buff!R$6,ROW()-6,0))</f>
        <v/>
      </c>
      <c r="C1367" s="7">
        <v>1</v>
      </c>
      <c r="D1367" s="7">
        <f t="shared" ca="1" si="656"/>
        <v>1</v>
      </c>
      <c r="E1367" s="10" t="str">
        <f t="shared" ca="1" si="657"/>
        <v/>
      </c>
      <c r="F1367" s="11" t="str">
        <f t="shared" ca="1" si="658"/>
        <v/>
      </c>
      <c r="G1367" s="11" t="str">
        <f t="shared" ca="1" si="659"/>
        <v/>
      </c>
      <c r="H1367" s="11" t="str">
        <f ca="1">IF(F1367="","",IFERROR(VLOOKUP(VALUE(F1367),'(辅)战斗时机表'!$A$4:$C$47,3,FALSE)&amp;IF(G1367="","","("&amp;G1367&amp;")"),"配置错误")&amp;IF(I1367="",""," 或 "))</f>
        <v/>
      </c>
      <c r="I1367" s="7" t="str">
        <f t="shared" ca="1" si="660"/>
        <v/>
      </c>
      <c r="J1367" s="7">
        <v>2</v>
      </c>
      <c r="K1367" s="7">
        <f t="shared" ca="1" si="661"/>
        <v>1</v>
      </c>
      <c r="L1367" s="10" t="str">
        <f t="shared" ca="1" si="662"/>
        <v/>
      </c>
      <c r="M1367" s="11" t="str">
        <f t="shared" ca="1" si="663"/>
        <v/>
      </c>
      <c r="N1367" s="11" t="str">
        <f t="shared" ca="1" si="664"/>
        <v/>
      </c>
      <c r="O1367" s="11" t="str">
        <f ca="1">IF(M1367="","",IFERROR(VLOOKUP(VALUE(M1367),'(辅)战斗时机表'!$A$4:$C$47,3,FALSE)&amp;IF(N1367="","","("&amp;N1367&amp;")"),"配置错误")&amp;IF(P1367="",""," 或 "))</f>
        <v/>
      </c>
      <c r="P1367" s="7" t="str">
        <f t="shared" ca="1" si="665"/>
        <v/>
      </c>
      <c r="Q1367" s="7">
        <v>3</v>
      </c>
      <c r="R1367" s="7">
        <f t="shared" ca="1" si="666"/>
        <v>1</v>
      </c>
      <c r="S1367" s="10" t="str">
        <f t="shared" ca="1" si="667"/>
        <v/>
      </c>
      <c r="T1367" s="11" t="str">
        <f t="shared" ca="1" si="668"/>
        <v/>
      </c>
      <c r="U1367" s="11" t="str">
        <f t="shared" ca="1" si="669"/>
        <v/>
      </c>
      <c r="V1367" s="11" t="str">
        <f ca="1">IF(T1367="","",IFERROR(VLOOKUP(VALUE(T1367),'(辅)战斗时机表'!$A$4:$C$47,3,FALSE)&amp;IF(U1367="","","("&amp;U1367&amp;")"),"配置错误")&amp;IF(W1367="",""," 或 "))</f>
        <v/>
      </c>
      <c r="W1367" s="7" t="str">
        <f t="shared" ca="1" si="670"/>
        <v/>
      </c>
      <c r="X1367" s="7">
        <v>4</v>
      </c>
      <c r="Y1367" s="7">
        <f t="shared" ca="1" si="671"/>
        <v>1</v>
      </c>
      <c r="Z1367" s="10" t="str">
        <f t="shared" ca="1" si="672"/>
        <v/>
      </c>
      <c r="AA1367" s="11" t="str">
        <f t="shared" ca="1" si="673"/>
        <v/>
      </c>
      <c r="AB1367" s="11" t="str">
        <f t="shared" ca="1" si="674"/>
        <v/>
      </c>
      <c r="AC1367" s="11" t="str">
        <f ca="1">IF(AA1367="","",IFERROR(VLOOKUP(VALUE(AA1367),'(辅)战斗时机表'!$A$4:$C$47,3,FALSE)&amp;IF(AB1367="","","("&amp;AB1367&amp;")"),"配置错误")&amp;IF(AD1367="",""," 或 "))</f>
        <v/>
      </c>
      <c r="AD1367" s="7" t="str">
        <f t="shared" ca="1" si="675"/>
        <v/>
      </c>
      <c r="AE1367" s="7">
        <v>5</v>
      </c>
      <c r="AF1367" s="7">
        <f t="shared" ca="1" si="676"/>
        <v>1</v>
      </c>
      <c r="AG1367" s="10" t="str">
        <f t="shared" ca="1" si="677"/>
        <v/>
      </c>
      <c r="AH1367" s="11" t="str">
        <f t="shared" ca="1" si="678"/>
        <v/>
      </c>
      <c r="AI1367" s="11" t="str">
        <f t="shared" ca="1" si="679"/>
        <v/>
      </c>
      <c r="AJ1367" s="11" t="str">
        <f ca="1">IF(AH1367="","",IFERROR(VLOOKUP(VALUE(AH1367),'(辅)战斗时机表'!$A$4:$C$47,3,FALSE)&amp;IF(AI1367="","","("&amp;AI1367&amp;")"),"配置错误")&amp;IF(AK1367="",""," 或 "))</f>
        <v/>
      </c>
    </row>
    <row r="1368" spans="1:36" x14ac:dyDescent="0.15">
      <c r="A1368" s="9" t="str">
        <f t="shared" ca="1" si="655"/>
        <v/>
      </c>
      <c r="B1368" s="7" t="str">
        <f ca="1">IF(OFFSET(Buff!R$6,ROW()-6,0)="","",OFFSET(Buff!R$6,ROW()-6,0))</f>
        <v/>
      </c>
      <c r="C1368" s="7">
        <v>1</v>
      </c>
      <c r="D1368" s="7">
        <f t="shared" ca="1" si="656"/>
        <v>1</v>
      </c>
      <c r="E1368" s="10" t="str">
        <f t="shared" ca="1" si="657"/>
        <v/>
      </c>
      <c r="F1368" s="11" t="str">
        <f t="shared" ca="1" si="658"/>
        <v/>
      </c>
      <c r="G1368" s="11" t="str">
        <f t="shared" ca="1" si="659"/>
        <v/>
      </c>
      <c r="H1368" s="11" t="str">
        <f ca="1">IF(F1368="","",IFERROR(VLOOKUP(VALUE(F1368),'(辅)战斗时机表'!$A$4:$C$47,3,FALSE)&amp;IF(G1368="","","("&amp;G1368&amp;")"),"配置错误")&amp;IF(I1368="",""," 或 "))</f>
        <v/>
      </c>
      <c r="I1368" s="7" t="str">
        <f t="shared" ca="1" si="660"/>
        <v/>
      </c>
      <c r="J1368" s="7">
        <v>2</v>
      </c>
      <c r="K1368" s="7">
        <f t="shared" ca="1" si="661"/>
        <v>1</v>
      </c>
      <c r="L1368" s="10" t="str">
        <f t="shared" ca="1" si="662"/>
        <v/>
      </c>
      <c r="M1368" s="11" t="str">
        <f t="shared" ca="1" si="663"/>
        <v/>
      </c>
      <c r="N1368" s="11" t="str">
        <f t="shared" ca="1" si="664"/>
        <v/>
      </c>
      <c r="O1368" s="11" t="str">
        <f ca="1">IF(M1368="","",IFERROR(VLOOKUP(VALUE(M1368),'(辅)战斗时机表'!$A$4:$C$47,3,FALSE)&amp;IF(N1368="","","("&amp;N1368&amp;")"),"配置错误")&amp;IF(P1368="",""," 或 "))</f>
        <v/>
      </c>
      <c r="P1368" s="7" t="str">
        <f t="shared" ca="1" si="665"/>
        <v/>
      </c>
      <c r="Q1368" s="7">
        <v>3</v>
      </c>
      <c r="R1368" s="7">
        <f t="shared" ca="1" si="666"/>
        <v>1</v>
      </c>
      <c r="S1368" s="10" t="str">
        <f t="shared" ca="1" si="667"/>
        <v/>
      </c>
      <c r="T1368" s="11" t="str">
        <f t="shared" ca="1" si="668"/>
        <v/>
      </c>
      <c r="U1368" s="11" t="str">
        <f t="shared" ca="1" si="669"/>
        <v/>
      </c>
      <c r="V1368" s="11" t="str">
        <f ca="1">IF(T1368="","",IFERROR(VLOOKUP(VALUE(T1368),'(辅)战斗时机表'!$A$4:$C$47,3,FALSE)&amp;IF(U1368="","","("&amp;U1368&amp;")"),"配置错误")&amp;IF(W1368="",""," 或 "))</f>
        <v/>
      </c>
      <c r="W1368" s="7" t="str">
        <f t="shared" ca="1" si="670"/>
        <v/>
      </c>
      <c r="X1368" s="7">
        <v>4</v>
      </c>
      <c r="Y1368" s="7">
        <f t="shared" ca="1" si="671"/>
        <v>1</v>
      </c>
      <c r="Z1368" s="10" t="str">
        <f t="shared" ca="1" si="672"/>
        <v/>
      </c>
      <c r="AA1368" s="11" t="str">
        <f t="shared" ca="1" si="673"/>
        <v/>
      </c>
      <c r="AB1368" s="11" t="str">
        <f t="shared" ca="1" si="674"/>
        <v/>
      </c>
      <c r="AC1368" s="11" t="str">
        <f ca="1">IF(AA1368="","",IFERROR(VLOOKUP(VALUE(AA1368),'(辅)战斗时机表'!$A$4:$C$47,3,FALSE)&amp;IF(AB1368="","","("&amp;AB1368&amp;")"),"配置错误")&amp;IF(AD1368="",""," 或 "))</f>
        <v/>
      </c>
      <c r="AD1368" s="7" t="str">
        <f t="shared" ca="1" si="675"/>
        <v/>
      </c>
      <c r="AE1368" s="7">
        <v>5</v>
      </c>
      <c r="AF1368" s="7">
        <f t="shared" ca="1" si="676"/>
        <v>1</v>
      </c>
      <c r="AG1368" s="10" t="str">
        <f t="shared" ca="1" si="677"/>
        <v/>
      </c>
      <c r="AH1368" s="11" t="str">
        <f t="shared" ca="1" si="678"/>
        <v/>
      </c>
      <c r="AI1368" s="11" t="str">
        <f t="shared" ca="1" si="679"/>
        <v/>
      </c>
      <c r="AJ1368" s="11" t="str">
        <f ca="1">IF(AH1368="","",IFERROR(VLOOKUP(VALUE(AH1368),'(辅)战斗时机表'!$A$4:$C$47,3,FALSE)&amp;IF(AI1368="","","("&amp;AI1368&amp;")"),"配置错误")&amp;IF(AK1368="",""," 或 "))</f>
        <v/>
      </c>
    </row>
    <row r="1369" spans="1:36" x14ac:dyDescent="0.15">
      <c r="A1369" s="9" t="str">
        <f t="shared" ca="1" si="655"/>
        <v/>
      </c>
      <c r="B1369" s="7" t="str">
        <f ca="1">IF(OFFSET(Buff!R$6,ROW()-6,0)="","",OFFSET(Buff!R$6,ROW()-6,0))</f>
        <v/>
      </c>
      <c r="C1369" s="7">
        <v>1</v>
      </c>
      <c r="D1369" s="7">
        <f t="shared" ca="1" si="656"/>
        <v>1</v>
      </c>
      <c r="E1369" s="10" t="str">
        <f t="shared" ca="1" si="657"/>
        <v/>
      </c>
      <c r="F1369" s="11" t="str">
        <f t="shared" ca="1" si="658"/>
        <v/>
      </c>
      <c r="G1369" s="11" t="str">
        <f t="shared" ca="1" si="659"/>
        <v/>
      </c>
      <c r="H1369" s="11" t="str">
        <f ca="1">IF(F1369="","",IFERROR(VLOOKUP(VALUE(F1369),'(辅)战斗时机表'!$A$4:$C$47,3,FALSE)&amp;IF(G1369="","","("&amp;G1369&amp;")"),"配置错误")&amp;IF(I1369="",""," 或 "))</f>
        <v/>
      </c>
      <c r="I1369" s="7" t="str">
        <f t="shared" ca="1" si="660"/>
        <v/>
      </c>
      <c r="J1369" s="7">
        <v>2</v>
      </c>
      <c r="K1369" s="7">
        <f t="shared" ca="1" si="661"/>
        <v>1</v>
      </c>
      <c r="L1369" s="10" t="str">
        <f t="shared" ca="1" si="662"/>
        <v/>
      </c>
      <c r="M1369" s="11" t="str">
        <f t="shared" ca="1" si="663"/>
        <v/>
      </c>
      <c r="N1369" s="11" t="str">
        <f t="shared" ca="1" si="664"/>
        <v/>
      </c>
      <c r="O1369" s="11" t="str">
        <f ca="1">IF(M1369="","",IFERROR(VLOOKUP(VALUE(M1369),'(辅)战斗时机表'!$A$4:$C$47,3,FALSE)&amp;IF(N1369="","","("&amp;N1369&amp;")"),"配置错误")&amp;IF(P1369="",""," 或 "))</f>
        <v/>
      </c>
      <c r="P1369" s="7" t="str">
        <f t="shared" ca="1" si="665"/>
        <v/>
      </c>
      <c r="Q1369" s="7">
        <v>3</v>
      </c>
      <c r="R1369" s="7">
        <f t="shared" ca="1" si="666"/>
        <v>1</v>
      </c>
      <c r="S1369" s="10" t="str">
        <f t="shared" ca="1" si="667"/>
        <v/>
      </c>
      <c r="T1369" s="11" t="str">
        <f t="shared" ca="1" si="668"/>
        <v/>
      </c>
      <c r="U1369" s="11" t="str">
        <f t="shared" ca="1" si="669"/>
        <v/>
      </c>
      <c r="V1369" s="11" t="str">
        <f ca="1">IF(T1369="","",IFERROR(VLOOKUP(VALUE(T1369),'(辅)战斗时机表'!$A$4:$C$47,3,FALSE)&amp;IF(U1369="","","("&amp;U1369&amp;")"),"配置错误")&amp;IF(W1369="",""," 或 "))</f>
        <v/>
      </c>
      <c r="W1369" s="7" t="str">
        <f t="shared" ca="1" si="670"/>
        <v/>
      </c>
      <c r="X1369" s="7">
        <v>4</v>
      </c>
      <c r="Y1369" s="7">
        <f t="shared" ca="1" si="671"/>
        <v>1</v>
      </c>
      <c r="Z1369" s="10" t="str">
        <f t="shared" ca="1" si="672"/>
        <v/>
      </c>
      <c r="AA1369" s="11" t="str">
        <f t="shared" ca="1" si="673"/>
        <v/>
      </c>
      <c r="AB1369" s="11" t="str">
        <f t="shared" ca="1" si="674"/>
        <v/>
      </c>
      <c r="AC1369" s="11" t="str">
        <f ca="1">IF(AA1369="","",IFERROR(VLOOKUP(VALUE(AA1369),'(辅)战斗时机表'!$A$4:$C$47,3,FALSE)&amp;IF(AB1369="","","("&amp;AB1369&amp;")"),"配置错误")&amp;IF(AD1369="",""," 或 "))</f>
        <v/>
      </c>
      <c r="AD1369" s="7" t="str">
        <f t="shared" ca="1" si="675"/>
        <v/>
      </c>
      <c r="AE1369" s="7">
        <v>5</v>
      </c>
      <c r="AF1369" s="7">
        <f t="shared" ca="1" si="676"/>
        <v>1</v>
      </c>
      <c r="AG1369" s="10" t="str">
        <f t="shared" ca="1" si="677"/>
        <v/>
      </c>
      <c r="AH1369" s="11" t="str">
        <f t="shared" ca="1" si="678"/>
        <v/>
      </c>
      <c r="AI1369" s="11" t="str">
        <f t="shared" ca="1" si="679"/>
        <v/>
      </c>
      <c r="AJ1369" s="11" t="str">
        <f ca="1">IF(AH1369="","",IFERROR(VLOOKUP(VALUE(AH1369),'(辅)战斗时机表'!$A$4:$C$47,3,FALSE)&amp;IF(AI1369="","","("&amp;AI1369&amp;")"),"配置错误")&amp;IF(AK1369="",""," 或 "))</f>
        <v/>
      </c>
    </row>
    <row r="1370" spans="1:36" x14ac:dyDescent="0.15">
      <c r="A1370" s="9" t="str">
        <f t="shared" ca="1" si="655"/>
        <v/>
      </c>
      <c r="B1370" s="7" t="str">
        <f ca="1">IF(OFFSET(Buff!R$6,ROW()-6,0)="","",OFFSET(Buff!R$6,ROW()-6,0))</f>
        <v/>
      </c>
      <c r="C1370" s="7">
        <v>1</v>
      </c>
      <c r="D1370" s="7">
        <f t="shared" ca="1" si="656"/>
        <v>1</v>
      </c>
      <c r="E1370" s="10" t="str">
        <f t="shared" ca="1" si="657"/>
        <v/>
      </c>
      <c r="F1370" s="11" t="str">
        <f t="shared" ca="1" si="658"/>
        <v/>
      </c>
      <c r="G1370" s="11" t="str">
        <f t="shared" ca="1" si="659"/>
        <v/>
      </c>
      <c r="H1370" s="11" t="str">
        <f ca="1">IF(F1370="","",IFERROR(VLOOKUP(VALUE(F1370),'(辅)战斗时机表'!$A$4:$C$47,3,FALSE)&amp;IF(G1370="","","("&amp;G1370&amp;")"),"配置错误")&amp;IF(I1370="",""," 或 "))</f>
        <v/>
      </c>
      <c r="I1370" s="7" t="str">
        <f t="shared" ca="1" si="660"/>
        <v/>
      </c>
      <c r="J1370" s="7">
        <v>2</v>
      </c>
      <c r="K1370" s="7">
        <f t="shared" ca="1" si="661"/>
        <v>1</v>
      </c>
      <c r="L1370" s="10" t="str">
        <f t="shared" ca="1" si="662"/>
        <v/>
      </c>
      <c r="M1370" s="11" t="str">
        <f t="shared" ca="1" si="663"/>
        <v/>
      </c>
      <c r="N1370" s="11" t="str">
        <f t="shared" ca="1" si="664"/>
        <v/>
      </c>
      <c r="O1370" s="11" t="str">
        <f ca="1">IF(M1370="","",IFERROR(VLOOKUP(VALUE(M1370),'(辅)战斗时机表'!$A$4:$C$47,3,FALSE)&amp;IF(N1370="","","("&amp;N1370&amp;")"),"配置错误")&amp;IF(P1370="",""," 或 "))</f>
        <v/>
      </c>
      <c r="P1370" s="7" t="str">
        <f t="shared" ca="1" si="665"/>
        <v/>
      </c>
      <c r="Q1370" s="7">
        <v>3</v>
      </c>
      <c r="R1370" s="7">
        <f t="shared" ca="1" si="666"/>
        <v>1</v>
      </c>
      <c r="S1370" s="10" t="str">
        <f t="shared" ca="1" si="667"/>
        <v/>
      </c>
      <c r="T1370" s="11" t="str">
        <f t="shared" ca="1" si="668"/>
        <v/>
      </c>
      <c r="U1370" s="11" t="str">
        <f t="shared" ca="1" si="669"/>
        <v/>
      </c>
      <c r="V1370" s="11" t="str">
        <f ca="1">IF(T1370="","",IFERROR(VLOOKUP(VALUE(T1370),'(辅)战斗时机表'!$A$4:$C$47,3,FALSE)&amp;IF(U1370="","","("&amp;U1370&amp;")"),"配置错误")&amp;IF(W1370="",""," 或 "))</f>
        <v/>
      </c>
      <c r="W1370" s="7" t="str">
        <f t="shared" ca="1" si="670"/>
        <v/>
      </c>
      <c r="X1370" s="7">
        <v>4</v>
      </c>
      <c r="Y1370" s="7">
        <f t="shared" ca="1" si="671"/>
        <v>1</v>
      </c>
      <c r="Z1370" s="10" t="str">
        <f t="shared" ca="1" si="672"/>
        <v/>
      </c>
      <c r="AA1370" s="11" t="str">
        <f t="shared" ca="1" si="673"/>
        <v/>
      </c>
      <c r="AB1370" s="11" t="str">
        <f t="shared" ca="1" si="674"/>
        <v/>
      </c>
      <c r="AC1370" s="11" t="str">
        <f ca="1">IF(AA1370="","",IFERROR(VLOOKUP(VALUE(AA1370),'(辅)战斗时机表'!$A$4:$C$47,3,FALSE)&amp;IF(AB1370="","","("&amp;AB1370&amp;")"),"配置错误")&amp;IF(AD1370="",""," 或 "))</f>
        <v/>
      </c>
      <c r="AD1370" s="7" t="str">
        <f t="shared" ca="1" si="675"/>
        <v/>
      </c>
      <c r="AE1370" s="7">
        <v>5</v>
      </c>
      <c r="AF1370" s="7">
        <f t="shared" ca="1" si="676"/>
        <v>1</v>
      </c>
      <c r="AG1370" s="10" t="str">
        <f t="shared" ca="1" si="677"/>
        <v/>
      </c>
      <c r="AH1370" s="11" t="str">
        <f t="shared" ca="1" si="678"/>
        <v/>
      </c>
      <c r="AI1370" s="11" t="str">
        <f t="shared" ca="1" si="679"/>
        <v/>
      </c>
      <c r="AJ1370" s="11" t="str">
        <f ca="1">IF(AH1370="","",IFERROR(VLOOKUP(VALUE(AH1370),'(辅)战斗时机表'!$A$4:$C$47,3,FALSE)&amp;IF(AI1370="","","("&amp;AI1370&amp;")"),"配置错误")&amp;IF(AK1370="",""," 或 "))</f>
        <v/>
      </c>
    </row>
    <row r="1371" spans="1:36" x14ac:dyDescent="0.15">
      <c r="A1371" s="9" t="str">
        <f t="shared" ca="1" si="655"/>
        <v/>
      </c>
      <c r="B1371" s="7" t="str">
        <f ca="1">IF(OFFSET(Buff!R$6,ROW()-6,0)="","",OFFSET(Buff!R$6,ROW()-6,0))</f>
        <v/>
      </c>
      <c r="C1371" s="7">
        <v>1</v>
      </c>
      <c r="D1371" s="7">
        <f t="shared" ca="1" si="656"/>
        <v>1</v>
      </c>
      <c r="E1371" s="10" t="str">
        <f t="shared" ca="1" si="657"/>
        <v/>
      </c>
      <c r="F1371" s="11" t="str">
        <f t="shared" ca="1" si="658"/>
        <v/>
      </c>
      <c r="G1371" s="11" t="str">
        <f t="shared" ca="1" si="659"/>
        <v/>
      </c>
      <c r="H1371" s="11" t="str">
        <f ca="1">IF(F1371="","",IFERROR(VLOOKUP(VALUE(F1371),'(辅)战斗时机表'!$A$4:$C$47,3,FALSE)&amp;IF(G1371="","","("&amp;G1371&amp;")"),"配置错误")&amp;IF(I1371="",""," 或 "))</f>
        <v/>
      </c>
      <c r="I1371" s="7" t="str">
        <f t="shared" ca="1" si="660"/>
        <v/>
      </c>
      <c r="J1371" s="7">
        <v>2</v>
      </c>
      <c r="K1371" s="7">
        <f t="shared" ca="1" si="661"/>
        <v>1</v>
      </c>
      <c r="L1371" s="10" t="str">
        <f t="shared" ca="1" si="662"/>
        <v/>
      </c>
      <c r="M1371" s="11" t="str">
        <f t="shared" ca="1" si="663"/>
        <v/>
      </c>
      <c r="N1371" s="11" t="str">
        <f t="shared" ca="1" si="664"/>
        <v/>
      </c>
      <c r="O1371" s="11" t="str">
        <f ca="1">IF(M1371="","",IFERROR(VLOOKUP(VALUE(M1371),'(辅)战斗时机表'!$A$4:$C$47,3,FALSE)&amp;IF(N1371="","","("&amp;N1371&amp;")"),"配置错误")&amp;IF(P1371="",""," 或 "))</f>
        <v/>
      </c>
      <c r="P1371" s="7" t="str">
        <f t="shared" ca="1" si="665"/>
        <v/>
      </c>
      <c r="Q1371" s="7">
        <v>3</v>
      </c>
      <c r="R1371" s="7">
        <f t="shared" ca="1" si="666"/>
        <v>1</v>
      </c>
      <c r="S1371" s="10" t="str">
        <f t="shared" ca="1" si="667"/>
        <v/>
      </c>
      <c r="T1371" s="11" t="str">
        <f t="shared" ca="1" si="668"/>
        <v/>
      </c>
      <c r="U1371" s="11" t="str">
        <f t="shared" ca="1" si="669"/>
        <v/>
      </c>
      <c r="V1371" s="11" t="str">
        <f ca="1">IF(T1371="","",IFERROR(VLOOKUP(VALUE(T1371),'(辅)战斗时机表'!$A$4:$C$47,3,FALSE)&amp;IF(U1371="","","("&amp;U1371&amp;")"),"配置错误")&amp;IF(W1371="",""," 或 "))</f>
        <v/>
      </c>
      <c r="W1371" s="7" t="str">
        <f t="shared" ca="1" si="670"/>
        <v/>
      </c>
      <c r="X1371" s="7">
        <v>4</v>
      </c>
      <c r="Y1371" s="7">
        <f t="shared" ca="1" si="671"/>
        <v>1</v>
      </c>
      <c r="Z1371" s="10" t="str">
        <f t="shared" ca="1" si="672"/>
        <v/>
      </c>
      <c r="AA1371" s="11" t="str">
        <f t="shared" ca="1" si="673"/>
        <v/>
      </c>
      <c r="AB1371" s="11" t="str">
        <f t="shared" ca="1" si="674"/>
        <v/>
      </c>
      <c r="AC1371" s="11" t="str">
        <f ca="1">IF(AA1371="","",IFERROR(VLOOKUP(VALUE(AA1371),'(辅)战斗时机表'!$A$4:$C$47,3,FALSE)&amp;IF(AB1371="","","("&amp;AB1371&amp;")"),"配置错误")&amp;IF(AD1371="",""," 或 "))</f>
        <v/>
      </c>
      <c r="AD1371" s="7" t="str">
        <f t="shared" ca="1" si="675"/>
        <v/>
      </c>
      <c r="AE1371" s="7">
        <v>5</v>
      </c>
      <c r="AF1371" s="7">
        <f t="shared" ca="1" si="676"/>
        <v>1</v>
      </c>
      <c r="AG1371" s="10" t="str">
        <f t="shared" ca="1" si="677"/>
        <v/>
      </c>
      <c r="AH1371" s="11" t="str">
        <f t="shared" ca="1" si="678"/>
        <v/>
      </c>
      <c r="AI1371" s="11" t="str">
        <f t="shared" ca="1" si="679"/>
        <v/>
      </c>
      <c r="AJ1371" s="11" t="str">
        <f ca="1">IF(AH1371="","",IFERROR(VLOOKUP(VALUE(AH1371),'(辅)战斗时机表'!$A$4:$C$47,3,FALSE)&amp;IF(AI1371="","","("&amp;AI1371&amp;")"),"配置错误")&amp;IF(AK1371="",""," 或 "))</f>
        <v/>
      </c>
    </row>
    <row r="1372" spans="1:36" x14ac:dyDescent="0.15">
      <c r="A1372" s="9" t="str">
        <f t="shared" ca="1" si="655"/>
        <v/>
      </c>
      <c r="B1372" s="7" t="str">
        <f ca="1">IF(OFFSET(Buff!R$6,ROW()-6,0)="","",OFFSET(Buff!R$6,ROW()-6,0))</f>
        <v/>
      </c>
      <c r="C1372" s="7">
        <v>1</v>
      </c>
      <c r="D1372" s="7">
        <f t="shared" ca="1" si="656"/>
        <v>1</v>
      </c>
      <c r="E1372" s="10" t="str">
        <f t="shared" ca="1" si="657"/>
        <v/>
      </c>
      <c r="F1372" s="11" t="str">
        <f t="shared" ca="1" si="658"/>
        <v/>
      </c>
      <c r="G1372" s="11" t="str">
        <f t="shared" ca="1" si="659"/>
        <v/>
      </c>
      <c r="H1372" s="11" t="str">
        <f ca="1">IF(F1372="","",IFERROR(VLOOKUP(VALUE(F1372),'(辅)战斗时机表'!$A$4:$C$47,3,FALSE)&amp;IF(G1372="","","("&amp;G1372&amp;")"),"配置错误")&amp;IF(I1372="",""," 或 "))</f>
        <v/>
      </c>
      <c r="I1372" s="7" t="str">
        <f t="shared" ca="1" si="660"/>
        <v/>
      </c>
      <c r="J1372" s="7">
        <v>2</v>
      </c>
      <c r="K1372" s="7">
        <f t="shared" ca="1" si="661"/>
        <v>1</v>
      </c>
      <c r="L1372" s="10" t="str">
        <f t="shared" ca="1" si="662"/>
        <v/>
      </c>
      <c r="M1372" s="11" t="str">
        <f t="shared" ca="1" si="663"/>
        <v/>
      </c>
      <c r="N1372" s="11" t="str">
        <f t="shared" ca="1" si="664"/>
        <v/>
      </c>
      <c r="O1372" s="11" t="str">
        <f ca="1">IF(M1372="","",IFERROR(VLOOKUP(VALUE(M1372),'(辅)战斗时机表'!$A$4:$C$47,3,FALSE)&amp;IF(N1372="","","("&amp;N1372&amp;")"),"配置错误")&amp;IF(P1372="",""," 或 "))</f>
        <v/>
      </c>
      <c r="P1372" s="7" t="str">
        <f t="shared" ca="1" si="665"/>
        <v/>
      </c>
      <c r="Q1372" s="7">
        <v>3</v>
      </c>
      <c r="R1372" s="7">
        <f t="shared" ca="1" si="666"/>
        <v>1</v>
      </c>
      <c r="S1372" s="10" t="str">
        <f t="shared" ca="1" si="667"/>
        <v/>
      </c>
      <c r="T1372" s="11" t="str">
        <f t="shared" ca="1" si="668"/>
        <v/>
      </c>
      <c r="U1372" s="11" t="str">
        <f t="shared" ca="1" si="669"/>
        <v/>
      </c>
      <c r="V1372" s="11" t="str">
        <f ca="1">IF(T1372="","",IFERROR(VLOOKUP(VALUE(T1372),'(辅)战斗时机表'!$A$4:$C$47,3,FALSE)&amp;IF(U1372="","","("&amp;U1372&amp;")"),"配置错误")&amp;IF(W1372="",""," 或 "))</f>
        <v/>
      </c>
      <c r="W1372" s="7" t="str">
        <f t="shared" ca="1" si="670"/>
        <v/>
      </c>
      <c r="X1372" s="7">
        <v>4</v>
      </c>
      <c r="Y1372" s="7">
        <f t="shared" ca="1" si="671"/>
        <v>1</v>
      </c>
      <c r="Z1372" s="10" t="str">
        <f t="shared" ca="1" si="672"/>
        <v/>
      </c>
      <c r="AA1372" s="11" t="str">
        <f t="shared" ca="1" si="673"/>
        <v/>
      </c>
      <c r="AB1372" s="11" t="str">
        <f t="shared" ca="1" si="674"/>
        <v/>
      </c>
      <c r="AC1372" s="11" t="str">
        <f ca="1">IF(AA1372="","",IFERROR(VLOOKUP(VALUE(AA1372),'(辅)战斗时机表'!$A$4:$C$47,3,FALSE)&amp;IF(AB1372="","","("&amp;AB1372&amp;")"),"配置错误")&amp;IF(AD1372="",""," 或 "))</f>
        <v/>
      </c>
      <c r="AD1372" s="7" t="str">
        <f t="shared" ca="1" si="675"/>
        <v/>
      </c>
      <c r="AE1372" s="7">
        <v>5</v>
      </c>
      <c r="AF1372" s="7">
        <f t="shared" ca="1" si="676"/>
        <v>1</v>
      </c>
      <c r="AG1372" s="10" t="str">
        <f t="shared" ca="1" si="677"/>
        <v/>
      </c>
      <c r="AH1372" s="11" t="str">
        <f t="shared" ca="1" si="678"/>
        <v/>
      </c>
      <c r="AI1372" s="11" t="str">
        <f t="shared" ca="1" si="679"/>
        <v/>
      </c>
      <c r="AJ1372" s="11" t="str">
        <f ca="1">IF(AH1372="","",IFERROR(VLOOKUP(VALUE(AH1372),'(辅)战斗时机表'!$A$4:$C$47,3,FALSE)&amp;IF(AI1372="","","("&amp;AI1372&amp;")"),"配置错误")&amp;IF(AK1372="",""," 或 "))</f>
        <v/>
      </c>
    </row>
    <row r="1373" spans="1:36" x14ac:dyDescent="0.15">
      <c r="A1373" s="9" t="str">
        <f t="shared" ca="1" si="655"/>
        <v/>
      </c>
      <c r="B1373" s="7" t="str">
        <f ca="1">IF(OFFSET(Buff!R$6,ROW()-6,0)="","",OFFSET(Buff!R$6,ROW()-6,0))</f>
        <v/>
      </c>
      <c r="C1373" s="7">
        <v>1</v>
      </c>
      <c r="D1373" s="7">
        <f t="shared" ca="1" si="656"/>
        <v>1</v>
      </c>
      <c r="E1373" s="10" t="str">
        <f t="shared" ca="1" si="657"/>
        <v/>
      </c>
      <c r="F1373" s="11" t="str">
        <f t="shared" ca="1" si="658"/>
        <v/>
      </c>
      <c r="G1373" s="11" t="str">
        <f t="shared" ca="1" si="659"/>
        <v/>
      </c>
      <c r="H1373" s="11" t="str">
        <f ca="1">IF(F1373="","",IFERROR(VLOOKUP(VALUE(F1373),'(辅)战斗时机表'!$A$4:$C$47,3,FALSE)&amp;IF(G1373="","","("&amp;G1373&amp;")"),"配置错误")&amp;IF(I1373="",""," 或 "))</f>
        <v/>
      </c>
      <c r="I1373" s="7" t="str">
        <f t="shared" ca="1" si="660"/>
        <v/>
      </c>
      <c r="J1373" s="7">
        <v>2</v>
      </c>
      <c r="K1373" s="7">
        <f t="shared" ca="1" si="661"/>
        <v>1</v>
      </c>
      <c r="L1373" s="10" t="str">
        <f t="shared" ca="1" si="662"/>
        <v/>
      </c>
      <c r="M1373" s="11" t="str">
        <f t="shared" ca="1" si="663"/>
        <v/>
      </c>
      <c r="N1373" s="11" t="str">
        <f t="shared" ca="1" si="664"/>
        <v/>
      </c>
      <c r="O1373" s="11" t="str">
        <f ca="1">IF(M1373="","",IFERROR(VLOOKUP(VALUE(M1373),'(辅)战斗时机表'!$A$4:$C$47,3,FALSE)&amp;IF(N1373="","","("&amp;N1373&amp;")"),"配置错误")&amp;IF(P1373="",""," 或 "))</f>
        <v/>
      </c>
      <c r="P1373" s="7" t="str">
        <f t="shared" ca="1" si="665"/>
        <v/>
      </c>
      <c r="Q1373" s="7">
        <v>3</v>
      </c>
      <c r="R1373" s="7">
        <f t="shared" ca="1" si="666"/>
        <v>1</v>
      </c>
      <c r="S1373" s="10" t="str">
        <f t="shared" ca="1" si="667"/>
        <v/>
      </c>
      <c r="T1373" s="11" t="str">
        <f t="shared" ca="1" si="668"/>
        <v/>
      </c>
      <c r="U1373" s="11" t="str">
        <f t="shared" ca="1" si="669"/>
        <v/>
      </c>
      <c r="V1373" s="11" t="str">
        <f ca="1">IF(T1373="","",IFERROR(VLOOKUP(VALUE(T1373),'(辅)战斗时机表'!$A$4:$C$47,3,FALSE)&amp;IF(U1373="","","("&amp;U1373&amp;")"),"配置错误")&amp;IF(W1373="",""," 或 "))</f>
        <v/>
      </c>
      <c r="W1373" s="7" t="str">
        <f t="shared" ca="1" si="670"/>
        <v/>
      </c>
      <c r="X1373" s="7">
        <v>4</v>
      </c>
      <c r="Y1373" s="7">
        <f t="shared" ca="1" si="671"/>
        <v>1</v>
      </c>
      <c r="Z1373" s="10" t="str">
        <f t="shared" ca="1" si="672"/>
        <v/>
      </c>
      <c r="AA1373" s="11" t="str">
        <f t="shared" ca="1" si="673"/>
        <v/>
      </c>
      <c r="AB1373" s="11" t="str">
        <f t="shared" ca="1" si="674"/>
        <v/>
      </c>
      <c r="AC1373" s="11" t="str">
        <f ca="1">IF(AA1373="","",IFERROR(VLOOKUP(VALUE(AA1373),'(辅)战斗时机表'!$A$4:$C$47,3,FALSE)&amp;IF(AB1373="","","("&amp;AB1373&amp;")"),"配置错误")&amp;IF(AD1373="",""," 或 "))</f>
        <v/>
      </c>
      <c r="AD1373" s="7" t="str">
        <f t="shared" ca="1" si="675"/>
        <v/>
      </c>
      <c r="AE1373" s="7">
        <v>5</v>
      </c>
      <c r="AF1373" s="7">
        <f t="shared" ca="1" si="676"/>
        <v>1</v>
      </c>
      <c r="AG1373" s="10" t="str">
        <f t="shared" ca="1" si="677"/>
        <v/>
      </c>
      <c r="AH1373" s="11" t="str">
        <f t="shared" ca="1" si="678"/>
        <v/>
      </c>
      <c r="AI1373" s="11" t="str">
        <f t="shared" ca="1" si="679"/>
        <v/>
      </c>
      <c r="AJ1373" s="11" t="str">
        <f ca="1">IF(AH1373="","",IFERROR(VLOOKUP(VALUE(AH1373),'(辅)战斗时机表'!$A$4:$C$47,3,FALSE)&amp;IF(AI1373="","","("&amp;AI1373&amp;")"),"配置错误")&amp;IF(AK1373="",""," 或 "))</f>
        <v/>
      </c>
    </row>
    <row r="1374" spans="1:36" x14ac:dyDescent="0.15">
      <c r="A1374" s="9" t="str">
        <f t="shared" ca="1" si="655"/>
        <v/>
      </c>
      <c r="B1374" s="7" t="str">
        <f ca="1">IF(OFFSET(Buff!R$6,ROW()-6,0)="","",OFFSET(Buff!R$6,ROW()-6,0))</f>
        <v/>
      </c>
      <c r="C1374" s="7">
        <v>1</v>
      </c>
      <c r="D1374" s="7">
        <f t="shared" ca="1" si="656"/>
        <v>1</v>
      </c>
      <c r="E1374" s="10" t="str">
        <f t="shared" ca="1" si="657"/>
        <v/>
      </c>
      <c r="F1374" s="11" t="str">
        <f t="shared" ca="1" si="658"/>
        <v/>
      </c>
      <c r="G1374" s="11" t="str">
        <f t="shared" ca="1" si="659"/>
        <v/>
      </c>
      <c r="H1374" s="11" t="str">
        <f ca="1">IF(F1374="","",IFERROR(VLOOKUP(VALUE(F1374),'(辅)战斗时机表'!$A$4:$C$47,3,FALSE)&amp;IF(G1374="","","("&amp;G1374&amp;")"),"配置错误")&amp;IF(I1374="",""," 或 "))</f>
        <v/>
      </c>
      <c r="I1374" s="7" t="str">
        <f t="shared" ca="1" si="660"/>
        <v/>
      </c>
      <c r="J1374" s="7">
        <v>2</v>
      </c>
      <c r="K1374" s="7">
        <f t="shared" ca="1" si="661"/>
        <v>1</v>
      </c>
      <c r="L1374" s="10" t="str">
        <f t="shared" ca="1" si="662"/>
        <v/>
      </c>
      <c r="M1374" s="11" t="str">
        <f t="shared" ca="1" si="663"/>
        <v/>
      </c>
      <c r="N1374" s="11" t="str">
        <f t="shared" ca="1" si="664"/>
        <v/>
      </c>
      <c r="O1374" s="11" t="str">
        <f ca="1">IF(M1374="","",IFERROR(VLOOKUP(VALUE(M1374),'(辅)战斗时机表'!$A$4:$C$47,3,FALSE)&amp;IF(N1374="","","("&amp;N1374&amp;")"),"配置错误")&amp;IF(P1374="",""," 或 "))</f>
        <v/>
      </c>
      <c r="P1374" s="7" t="str">
        <f t="shared" ca="1" si="665"/>
        <v/>
      </c>
      <c r="Q1374" s="7">
        <v>3</v>
      </c>
      <c r="R1374" s="7">
        <f t="shared" ca="1" si="666"/>
        <v>1</v>
      </c>
      <c r="S1374" s="10" t="str">
        <f t="shared" ca="1" si="667"/>
        <v/>
      </c>
      <c r="T1374" s="11" t="str">
        <f t="shared" ca="1" si="668"/>
        <v/>
      </c>
      <c r="U1374" s="11" t="str">
        <f t="shared" ca="1" si="669"/>
        <v/>
      </c>
      <c r="V1374" s="11" t="str">
        <f ca="1">IF(T1374="","",IFERROR(VLOOKUP(VALUE(T1374),'(辅)战斗时机表'!$A$4:$C$47,3,FALSE)&amp;IF(U1374="","","("&amp;U1374&amp;")"),"配置错误")&amp;IF(W1374="",""," 或 "))</f>
        <v/>
      </c>
      <c r="W1374" s="7" t="str">
        <f t="shared" ca="1" si="670"/>
        <v/>
      </c>
      <c r="X1374" s="7">
        <v>4</v>
      </c>
      <c r="Y1374" s="7">
        <f t="shared" ca="1" si="671"/>
        <v>1</v>
      </c>
      <c r="Z1374" s="10" t="str">
        <f t="shared" ca="1" si="672"/>
        <v/>
      </c>
      <c r="AA1374" s="11" t="str">
        <f t="shared" ca="1" si="673"/>
        <v/>
      </c>
      <c r="AB1374" s="11" t="str">
        <f t="shared" ca="1" si="674"/>
        <v/>
      </c>
      <c r="AC1374" s="11" t="str">
        <f ca="1">IF(AA1374="","",IFERROR(VLOOKUP(VALUE(AA1374),'(辅)战斗时机表'!$A$4:$C$47,3,FALSE)&amp;IF(AB1374="","","("&amp;AB1374&amp;")"),"配置错误")&amp;IF(AD1374="",""," 或 "))</f>
        <v/>
      </c>
      <c r="AD1374" s="7" t="str">
        <f t="shared" ca="1" si="675"/>
        <v/>
      </c>
      <c r="AE1374" s="7">
        <v>5</v>
      </c>
      <c r="AF1374" s="7">
        <f t="shared" ca="1" si="676"/>
        <v>1</v>
      </c>
      <c r="AG1374" s="10" t="str">
        <f t="shared" ca="1" si="677"/>
        <v/>
      </c>
      <c r="AH1374" s="11" t="str">
        <f t="shared" ca="1" si="678"/>
        <v/>
      </c>
      <c r="AI1374" s="11" t="str">
        <f t="shared" ca="1" si="679"/>
        <v/>
      </c>
      <c r="AJ1374" s="11" t="str">
        <f ca="1">IF(AH1374="","",IFERROR(VLOOKUP(VALUE(AH1374),'(辅)战斗时机表'!$A$4:$C$47,3,FALSE)&amp;IF(AI1374="","","("&amp;AI1374&amp;")"),"配置错误")&amp;IF(AK1374="",""," 或 "))</f>
        <v/>
      </c>
    </row>
    <row r="1375" spans="1:36" x14ac:dyDescent="0.15">
      <c r="A1375" s="9" t="str">
        <f t="shared" ca="1" si="655"/>
        <v/>
      </c>
      <c r="B1375" s="7" t="str">
        <f ca="1">IF(OFFSET(Buff!R$6,ROW()-6,0)="","",OFFSET(Buff!R$6,ROW()-6,0))</f>
        <v/>
      </c>
      <c r="C1375" s="7">
        <v>1</v>
      </c>
      <c r="D1375" s="7">
        <f t="shared" ca="1" si="656"/>
        <v>1</v>
      </c>
      <c r="E1375" s="10" t="str">
        <f t="shared" ca="1" si="657"/>
        <v/>
      </c>
      <c r="F1375" s="11" t="str">
        <f t="shared" ca="1" si="658"/>
        <v/>
      </c>
      <c r="G1375" s="11" t="str">
        <f t="shared" ca="1" si="659"/>
        <v/>
      </c>
      <c r="H1375" s="11" t="str">
        <f ca="1">IF(F1375="","",IFERROR(VLOOKUP(VALUE(F1375),'(辅)战斗时机表'!$A$4:$C$47,3,FALSE)&amp;IF(G1375="","","("&amp;G1375&amp;")"),"配置错误")&amp;IF(I1375="",""," 或 "))</f>
        <v/>
      </c>
      <c r="I1375" s="7" t="str">
        <f t="shared" ca="1" si="660"/>
        <v/>
      </c>
      <c r="J1375" s="7">
        <v>2</v>
      </c>
      <c r="K1375" s="7">
        <f t="shared" ca="1" si="661"/>
        <v>1</v>
      </c>
      <c r="L1375" s="10" t="str">
        <f t="shared" ca="1" si="662"/>
        <v/>
      </c>
      <c r="M1375" s="11" t="str">
        <f t="shared" ca="1" si="663"/>
        <v/>
      </c>
      <c r="N1375" s="11" t="str">
        <f t="shared" ca="1" si="664"/>
        <v/>
      </c>
      <c r="O1375" s="11" t="str">
        <f ca="1">IF(M1375="","",IFERROR(VLOOKUP(VALUE(M1375),'(辅)战斗时机表'!$A$4:$C$47,3,FALSE)&amp;IF(N1375="","","("&amp;N1375&amp;")"),"配置错误")&amp;IF(P1375="",""," 或 "))</f>
        <v/>
      </c>
      <c r="P1375" s="7" t="str">
        <f t="shared" ca="1" si="665"/>
        <v/>
      </c>
      <c r="Q1375" s="7">
        <v>3</v>
      </c>
      <c r="R1375" s="7">
        <f t="shared" ca="1" si="666"/>
        <v>1</v>
      </c>
      <c r="S1375" s="10" t="str">
        <f t="shared" ca="1" si="667"/>
        <v/>
      </c>
      <c r="T1375" s="11" t="str">
        <f t="shared" ca="1" si="668"/>
        <v/>
      </c>
      <c r="U1375" s="11" t="str">
        <f t="shared" ca="1" si="669"/>
        <v/>
      </c>
      <c r="V1375" s="11" t="str">
        <f ca="1">IF(T1375="","",IFERROR(VLOOKUP(VALUE(T1375),'(辅)战斗时机表'!$A$4:$C$47,3,FALSE)&amp;IF(U1375="","","("&amp;U1375&amp;")"),"配置错误")&amp;IF(W1375="",""," 或 "))</f>
        <v/>
      </c>
      <c r="W1375" s="7" t="str">
        <f t="shared" ca="1" si="670"/>
        <v/>
      </c>
      <c r="X1375" s="7">
        <v>4</v>
      </c>
      <c r="Y1375" s="7">
        <f t="shared" ca="1" si="671"/>
        <v>1</v>
      </c>
      <c r="Z1375" s="10" t="str">
        <f t="shared" ca="1" si="672"/>
        <v/>
      </c>
      <c r="AA1375" s="11" t="str">
        <f t="shared" ca="1" si="673"/>
        <v/>
      </c>
      <c r="AB1375" s="11" t="str">
        <f t="shared" ca="1" si="674"/>
        <v/>
      </c>
      <c r="AC1375" s="11" t="str">
        <f ca="1">IF(AA1375="","",IFERROR(VLOOKUP(VALUE(AA1375),'(辅)战斗时机表'!$A$4:$C$47,3,FALSE)&amp;IF(AB1375="","","("&amp;AB1375&amp;")"),"配置错误")&amp;IF(AD1375="",""," 或 "))</f>
        <v/>
      </c>
      <c r="AD1375" s="7" t="str">
        <f t="shared" ca="1" si="675"/>
        <v/>
      </c>
      <c r="AE1375" s="7">
        <v>5</v>
      </c>
      <c r="AF1375" s="7">
        <f t="shared" ca="1" si="676"/>
        <v>1</v>
      </c>
      <c r="AG1375" s="10" t="str">
        <f t="shared" ca="1" si="677"/>
        <v/>
      </c>
      <c r="AH1375" s="11" t="str">
        <f t="shared" ca="1" si="678"/>
        <v/>
      </c>
      <c r="AI1375" s="11" t="str">
        <f t="shared" ca="1" si="679"/>
        <v/>
      </c>
      <c r="AJ1375" s="11" t="str">
        <f ca="1">IF(AH1375="","",IFERROR(VLOOKUP(VALUE(AH1375),'(辅)战斗时机表'!$A$4:$C$47,3,FALSE)&amp;IF(AI1375="","","("&amp;AI1375&amp;")"),"配置错误")&amp;IF(AK1375="",""," 或 "))</f>
        <v/>
      </c>
    </row>
    <row r="1376" spans="1:36" x14ac:dyDescent="0.15">
      <c r="A1376" s="9" t="str">
        <f t="shared" ca="1" si="655"/>
        <v/>
      </c>
      <c r="B1376" s="7" t="str">
        <f ca="1">IF(OFFSET(Buff!R$6,ROW()-6,0)="","",OFFSET(Buff!R$6,ROW()-6,0))</f>
        <v/>
      </c>
      <c r="C1376" s="7">
        <v>1</v>
      </c>
      <c r="D1376" s="7">
        <f t="shared" ca="1" si="656"/>
        <v>1</v>
      </c>
      <c r="E1376" s="10" t="str">
        <f t="shared" ca="1" si="657"/>
        <v/>
      </c>
      <c r="F1376" s="11" t="str">
        <f t="shared" ca="1" si="658"/>
        <v/>
      </c>
      <c r="G1376" s="11" t="str">
        <f t="shared" ca="1" si="659"/>
        <v/>
      </c>
      <c r="H1376" s="11" t="str">
        <f ca="1">IF(F1376="","",IFERROR(VLOOKUP(VALUE(F1376),'(辅)战斗时机表'!$A$4:$C$47,3,FALSE)&amp;IF(G1376="","","("&amp;G1376&amp;")"),"配置错误")&amp;IF(I1376="",""," 或 "))</f>
        <v/>
      </c>
      <c r="I1376" s="7" t="str">
        <f t="shared" ca="1" si="660"/>
        <v/>
      </c>
      <c r="J1376" s="7">
        <v>2</v>
      </c>
      <c r="K1376" s="7">
        <f t="shared" ca="1" si="661"/>
        <v>1</v>
      </c>
      <c r="L1376" s="10" t="str">
        <f t="shared" ca="1" si="662"/>
        <v/>
      </c>
      <c r="M1376" s="11" t="str">
        <f t="shared" ca="1" si="663"/>
        <v/>
      </c>
      <c r="N1376" s="11" t="str">
        <f t="shared" ca="1" si="664"/>
        <v/>
      </c>
      <c r="O1376" s="11" t="str">
        <f ca="1">IF(M1376="","",IFERROR(VLOOKUP(VALUE(M1376),'(辅)战斗时机表'!$A$4:$C$47,3,FALSE)&amp;IF(N1376="","","("&amp;N1376&amp;")"),"配置错误")&amp;IF(P1376="",""," 或 "))</f>
        <v/>
      </c>
      <c r="P1376" s="7" t="str">
        <f t="shared" ca="1" si="665"/>
        <v/>
      </c>
      <c r="Q1376" s="7">
        <v>3</v>
      </c>
      <c r="R1376" s="7">
        <f t="shared" ca="1" si="666"/>
        <v>1</v>
      </c>
      <c r="S1376" s="10" t="str">
        <f t="shared" ca="1" si="667"/>
        <v/>
      </c>
      <c r="T1376" s="11" t="str">
        <f t="shared" ca="1" si="668"/>
        <v/>
      </c>
      <c r="U1376" s="11" t="str">
        <f t="shared" ca="1" si="669"/>
        <v/>
      </c>
      <c r="V1376" s="11" t="str">
        <f ca="1">IF(T1376="","",IFERROR(VLOOKUP(VALUE(T1376),'(辅)战斗时机表'!$A$4:$C$47,3,FALSE)&amp;IF(U1376="","","("&amp;U1376&amp;")"),"配置错误")&amp;IF(W1376="",""," 或 "))</f>
        <v/>
      </c>
      <c r="W1376" s="7" t="str">
        <f t="shared" ca="1" si="670"/>
        <v/>
      </c>
      <c r="X1376" s="7">
        <v>4</v>
      </c>
      <c r="Y1376" s="7">
        <f t="shared" ca="1" si="671"/>
        <v>1</v>
      </c>
      <c r="Z1376" s="10" t="str">
        <f t="shared" ca="1" si="672"/>
        <v/>
      </c>
      <c r="AA1376" s="11" t="str">
        <f t="shared" ca="1" si="673"/>
        <v/>
      </c>
      <c r="AB1376" s="11" t="str">
        <f t="shared" ca="1" si="674"/>
        <v/>
      </c>
      <c r="AC1376" s="11" t="str">
        <f ca="1">IF(AA1376="","",IFERROR(VLOOKUP(VALUE(AA1376),'(辅)战斗时机表'!$A$4:$C$47,3,FALSE)&amp;IF(AB1376="","","("&amp;AB1376&amp;")"),"配置错误")&amp;IF(AD1376="",""," 或 "))</f>
        <v/>
      </c>
      <c r="AD1376" s="7" t="str">
        <f t="shared" ca="1" si="675"/>
        <v/>
      </c>
      <c r="AE1376" s="7">
        <v>5</v>
      </c>
      <c r="AF1376" s="7">
        <f t="shared" ca="1" si="676"/>
        <v>1</v>
      </c>
      <c r="AG1376" s="10" t="str">
        <f t="shared" ca="1" si="677"/>
        <v/>
      </c>
      <c r="AH1376" s="11" t="str">
        <f t="shared" ca="1" si="678"/>
        <v/>
      </c>
      <c r="AI1376" s="11" t="str">
        <f t="shared" ca="1" si="679"/>
        <v/>
      </c>
      <c r="AJ1376" s="11" t="str">
        <f ca="1">IF(AH1376="","",IFERROR(VLOOKUP(VALUE(AH1376),'(辅)战斗时机表'!$A$4:$C$47,3,FALSE)&amp;IF(AI1376="","","("&amp;AI1376&amp;")"),"配置错误")&amp;IF(AK1376="",""," 或 "))</f>
        <v/>
      </c>
    </row>
    <row r="1377" spans="1:36" x14ac:dyDescent="0.15">
      <c r="A1377" s="9" t="str">
        <f t="shared" ca="1" si="655"/>
        <v/>
      </c>
      <c r="B1377" s="7" t="str">
        <f ca="1">IF(OFFSET(Buff!R$6,ROW()-6,0)="","",OFFSET(Buff!R$6,ROW()-6,0))</f>
        <v/>
      </c>
      <c r="C1377" s="7">
        <v>1</v>
      </c>
      <c r="D1377" s="7">
        <f t="shared" ca="1" si="656"/>
        <v>1</v>
      </c>
      <c r="E1377" s="10" t="str">
        <f t="shared" ca="1" si="657"/>
        <v/>
      </c>
      <c r="F1377" s="11" t="str">
        <f t="shared" ca="1" si="658"/>
        <v/>
      </c>
      <c r="G1377" s="11" t="str">
        <f t="shared" ca="1" si="659"/>
        <v/>
      </c>
      <c r="H1377" s="11" t="str">
        <f ca="1">IF(F1377="","",IFERROR(VLOOKUP(VALUE(F1377),'(辅)战斗时机表'!$A$4:$C$47,3,FALSE)&amp;IF(G1377="","","("&amp;G1377&amp;")"),"配置错误")&amp;IF(I1377="",""," 或 "))</f>
        <v/>
      </c>
      <c r="I1377" s="7" t="str">
        <f t="shared" ca="1" si="660"/>
        <v/>
      </c>
      <c r="J1377" s="7">
        <v>2</v>
      </c>
      <c r="K1377" s="7">
        <f t="shared" ca="1" si="661"/>
        <v>1</v>
      </c>
      <c r="L1377" s="10" t="str">
        <f t="shared" ca="1" si="662"/>
        <v/>
      </c>
      <c r="M1377" s="11" t="str">
        <f t="shared" ca="1" si="663"/>
        <v/>
      </c>
      <c r="N1377" s="11" t="str">
        <f t="shared" ca="1" si="664"/>
        <v/>
      </c>
      <c r="O1377" s="11" t="str">
        <f ca="1">IF(M1377="","",IFERROR(VLOOKUP(VALUE(M1377),'(辅)战斗时机表'!$A$4:$C$47,3,FALSE)&amp;IF(N1377="","","("&amp;N1377&amp;")"),"配置错误")&amp;IF(P1377="",""," 或 "))</f>
        <v/>
      </c>
      <c r="P1377" s="7" t="str">
        <f t="shared" ca="1" si="665"/>
        <v/>
      </c>
      <c r="Q1377" s="7">
        <v>3</v>
      </c>
      <c r="R1377" s="7">
        <f t="shared" ca="1" si="666"/>
        <v>1</v>
      </c>
      <c r="S1377" s="10" t="str">
        <f t="shared" ca="1" si="667"/>
        <v/>
      </c>
      <c r="T1377" s="11" t="str">
        <f t="shared" ca="1" si="668"/>
        <v/>
      </c>
      <c r="U1377" s="11" t="str">
        <f t="shared" ca="1" si="669"/>
        <v/>
      </c>
      <c r="V1377" s="11" t="str">
        <f ca="1">IF(T1377="","",IFERROR(VLOOKUP(VALUE(T1377),'(辅)战斗时机表'!$A$4:$C$47,3,FALSE)&amp;IF(U1377="","","("&amp;U1377&amp;")"),"配置错误")&amp;IF(W1377="",""," 或 "))</f>
        <v/>
      </c>
      <c r="W1377" s="7" t="str">
        <f t="shared" ca="1" si="670"/>
        <v/>
      </c>
      <c r="X1377" s="7">
        <v>4</v>
      </c>
      <c r="Y1377" s="7">
        <f t="shared" ca="1" si="671"/>
        <v>1</v>
      </c>
      <c r="Z1377" s="10" t="str">
        <f t="shared" ca="1" si="672"/>
        <v/>
      </c>
      <c r="AA1377" s="11" t="str">
        <f t="shared" ca="1" si="673"/>
        <v/>
      </c>
      <c r="AB1377" s="11" t="str">
        <f t="shared" ca="1" si="674"/>
        <v/>
      </c>
      <c r="AC1377" s="11" t="str">
        <f ca="1">IF(AA1377="","",IFERROR(VLOOKUP(VALUE(AA1377),'(辅)战斗时机表'!$A$4:$C$47,3,FALSE)&amp;IF(AB1377="","","("&amp;AB1377&amp;")"),"配置错误")&amp;IF(AD1377="",""," 或 "))</f>
        <v/>
      </c>
      <c r="AD1377" s="7" t="str">
        <f t="shared" ca="1" si="675"/>
        <v/>
      </c>
      <c r="AE1377" s="7">
        <v>5</v>
      </c>
      <c r="AF1377" s="7">
        <f t="shared" ca="1" si="676"/>
        <v>1</v>
      </c>
      <c r="AG1377" s="10" t="str">
        <f t="shared" ca="1" si="677"/>
        <v/>
      </c>
      <c r="AH1377" s="11" t="str">
        <f t="shared" ca="1" si="678"/>
        <v/>
      </c>
      <c r="AI1377" s="11" t="str">
        <f t="shared" ca="1" si="679"/>
        <v/>
      </c>
      <c r="AJ1377" s="11" t="str">
        <f ca="1">IF(AH1377="","",IFERROR(VLOOKUP(VALUE(AH1377),'(辅)战斗时机表'!$A$4:$C$47,3,FALSE)&amp;IF(AI1377="","","("&amp;AI1377&amp;")"),"配置错误")&amp;IF(AK1377="",""," 或 "))</f>
        <v/>
      </c>
    </row>
    <row r="1378" spans="1:36" x14ac:dyDescent="0.15">
      <c r="A1378" s="9" t="str">
        <f t="shared" ca="1" si="655"/>
        <v/>
      </c>
      <c r="B1378" s="7" t="str">
        <f ca="1">IF(OFFSET(Buff!R$6,ROW()-6,0)="","",OFFSET(Buff!R$6,ROW()-6,0))</f>
        <v/>
      </c>
      <c r="C1378" s="7">
        <v>1</v>
      </c>
      <c r="D1378" s="7">
        <f t="shared" ca="1" si="656"/>
        <v>1</v>
      </c>
      <c r="E1378" s="10" t="str">
        <f t="shared" ca="1" si="657"/>
        <v/>
      </c>
      <c r="F1378" s="11" t="str">
        <f t="shared" ca="1" si="658"/>
        <v/>
      </c>
      <c r="G1378" s="11" t="str">
        <f t="shared" ca="1" si="659"/>
        <v/>
      </c>
      <c r="H1378" s="11" t="str">
        <f ca="1">IF(F1378="","",IFERROR(VLOOKUP(VALUE(F1378),'(辅)战斗时机表'!$A$4:$C$47,3,FALSE)&amp;IF(G1378="","","("&amp;G1378&amp;")"),"配置错误")&amp;IF(I1378="",""," 或 "))</f>
        <v/>
      </c>
      <c r="I1378" s="7" t="str">
        <f t="shared" ca="1" si="660"/>
        <v/>
      </c>
      <c r="J1378" s="7">
        <v>2</v>
      </c>
      <c r="K1378" s="7">
        <f t="shared" ca="1" si="661"/>
        <v>1</v>
      </c>
      <c r="L1378" s="10" t="str">
        <f t="shared" ca="1" si="662"/>
        <v/>
      </c>
      <c r="M1378" s="11" t="str">
        <f t="shared" ca="1" si="663"/>
        <v/>
      </c>
      <c r="N1378" s="11" t="str">
        <f t="shared" ca="1" si="664"/>
        <v/>
      </c>
      <c r="O1378" s="11" t="str">
        <f ca="1">IF(M1378="","",IFERROR(VLOOKUP(VALUE(M1378),'(辅)战斗时机表'!$A$4:$C$47,3,FALSE)&amp;IF(N1378="","","("&amp;N1378&amp;")"),"配置错误")&amp;IF(P1378="",""," 或 "))</f>
        <v/>
      </c>
      <c r="P1378" s="7" t="str">
        <f t="shared" ca="1" si="665"/>
        <v/>
      </c>
      <c r="Q1378" s="7">
        <v>3</v>
      </c>
      <c r="R1378" s="7">
        <f t="shared" ca="1" si="666"/>
        <v>1</v>
      </c>
      <c r="S1378" s="10" t="str">
        <f t="shared" ca="1" si="667"/>
        <v/>
      </c>
      <c r="T1378" s="11" t="str">
        <f t="shared" ca="1" si="668"/>
        <v/>
      </c>
      <c r="U1378" s="11" t="str">
        <f t="shared" ca="1" si="669"/>
        <v/>
      </c>
      <c r="V1378" s="11" t="str">
        <f ca="1">IF(T1378="","",IFERROR(VLOOKUP(VALUE(T1378),'(辅)战斗时机表'!$A$4:$C$47,3,FALSE)&amp;IF(U1378="","","("&amp;U1378&amp;")"),"配置错误")&amp;IF(W1378="",""," 或 "))</f>
        <v/>
      </c>
      <c r="W1378" s="7" t="str">
        <f t="shared" ca="1" si="670"/>
        <v/>
      </c>
      <c r="X1378" s="7">
        <v>4</v>
      </c>
      <c r="Y1378" s="7">
        <f t="shared" ca="1" si="671"/>
        <v>1</v>
      </c>
      <c r="Z1378" s="10" t="str">
        <f t="shared" ca="1" si="672"/>
        <v/>
      </c>
      <c r="AA1378" s="11" t="str">
        <f t="shared" ca="1" si="673"/>
        <v/>
      </c>
      <c r="AB1378" s="11" t="str">
        <f t="shared" ca="1" si="674"/>
        <v/>
      </c>
      <c r="AC1378" s="11" t="str">
        <f ca="1">IF(AA1378="","",IFERROR(VLOOKUP(VALUE(AA1378),'(辅)战斗时机表'!$A$4:$C$47,3,FALSE)&amp;IF(AB1378="","","("&amp;AB1378&amp;")"),"配置错误")&amp;IF(AD1378="",""," 或 "))</f>
        <v/>
      </c>
      <c r="AD1378" s="7" t="str">
        <f t="shared" ca="1" si="675"/>
        <v/>
      </c>
      <c r="AE1378" s="7">
        <v>5</v>
      </c>
      <c r="AF1378" s="7">
        <f t="shared" ca="1" si="676"/>
        <v>1</v>
      </c>
      <c r="AG1378" s="10" t="str">
        <f t="shared" ca="1" si="677"/>
        <v/>
      </c>
      <c r="AH1378" s="11" t="str">
        <f t="shared" ca="1" si="678"/>
        <v/>
      </c>
      <c r="AI1378" s="11" t="str">
        <f t="shared" ca="1" si="679"/>
        <v/>
      </c>
      <c r="AJ1378" s="11" t="str">
        <f ca="1">IF(AH1378="","",IFERROR(VLOOKUP(VALUE(AH1378),'(辅)战斗时机表'!$A$4:$C$47,3,FALSE)&amp;IF(AI1378="","","("&amp;AI1378&amp;")"),"配置错误")&amp;IF(AK1378="",""," 或 "))</f>
        <v/>
      </c>
    </row>
    <row r="1379" spans="1:36" x14ac:dyDescent="0.15">
      <c r="A1379" s="9" t="str">
        <f t="shared" ca="1" si="655"/>
        <v/>
      </c>
      <c r="B1379" s="7" t="str">
        <f ca="1">IF(OFFSET(Buff!R$6,ROW()-6,0)="","",OFFSET(Buff!R$6,ROW()-6,0))</f>
        <v/>
      </c>
      <c r="C1379" s="7">
        <v>1</v>
      </c>
      <c r="D1379" s="7">
        <f t="shared" ca="1" si="656"/>
        <v>1</v>
      </c>
      <c r="E1379" s="10" t="str">
        <f t="shared" ca="1" si="657"/>
        <v/>
      </c>
      <c r="F1379" s="11" t="str">
        <f t="shared" ca="1" si="658"/>
        <v/>
      </c>
      <c r="G1379" s="11" t="str">
        <f t="shared" ca="1" si="659"/>
        <v/>
      </c>
      <c r="H1379" s="11" t="str">
        <f ca="1">IF(F1379="","",IFERROR(VLOOKUP(VALUE(F1379),'(辅)战斗时机表'!$A$4:$C$47,3,FALSE)&amp;IF(G1379="","","("&amp;G1379&amp;")"),"配置错误")&amp;IF(I1379="",""," 或 "))</f>
        <v/>
      </c>
      <c r="I1379" s="7" t="str">
        <f t="shared" ca="1" si="660"/>
        <v/>
      </c>
      <c r="J1379" s="7">
        <v>2</v>
      </c>
      <c r="K1379" s="7">
        <f t="shared" ca="1" si="661"/>
        <v>1</v>
      </c>
      <c r="L1379" s="10" t="str">
        <f t="shared" ca="1" si="662"/>
        <v/>
      </c>
      <c r="M1379" s="11" t="str">
        <f t="shared" ca="1" si="663"/>
        <v/>
      </c>
      <c r="N1379" s="11" t="str">
        <f t="shared" ca="1" si="664"/>
        <v/>
      </c>
      <c r="O1379" s="11" t="str">
        <f ca="1">IF(M1379="","",IFERROR(VLOOKUP(VALUE(M1379),'(辅)战斗时机表'!$A$4:$C$47,3,FALSE)&amp;IF(N1379="","","("&amp;N1379&amp;")"),"配置错误")&amp;IF(P1379="",""," 或 "))</f>
        <v/>
      </c>
      <c r="P1379" s="7" t="str">
        <f t="shared" ca="1" si="665"/>
        <v/>
      </c>
      <c r="Q1379" s="7">
        <v>3</v>
      </c>
      <c r="R1379" s="7">
        <f t="shared" ca="1" si="666"/>
        <v>1</v>
      </c>
      <c r="S1379" s="10" t="str">
        <f t="shared" ca="1" si="667"/>
        <v/>
      </c>
      <c r="T1379" s="11" t="str">
        <f t="shared" ca="1" si="668"/>
        <v/>
      </c>
      <c r="U1379" s="11" t="str">
        <f t="shared" ca="1" si="669"/>
        <v/>
      </c>
      <c r="V1379" s="11" t="str">
        <f ca="1">IF(T1379="","",IFERROR(VLOOKUP(VALUE(T1379),'(辅)战斗时机表'!$A$4:$C$47,3,FALSE)&amp;IF(U1379="","","("&amp;U1379&amp;")"),"配置错误")&amp;IF(W1379="",""," 或 "))</f>
        <v/>
      </c>
      <c r="W1379" s="7" t="str">
        <f t="shared" ca="1" si="670"/>
        <v/>
      </c>
      <c r="X1379" s="7">
        <v>4</v>
      </c>
      <c r="Y1379" s="7">
        <f t="shared" ca="1" si="671"/>
        <v>1</v>
      </c>
      <c r="Z1379" s="10" t="str">
        <f t="shared" ca="1" si="672"/>
        <v/>
      </c>
      <c r="AA1379" s="11" t="str">
        <f t="shared" ca="1" si="673"/>
        <v/>
      </c>
      <c r="AB1379" s="11" t="str">
        <f t="shared" ca="1" si="674"/>
        <v/>
      </c>
      <c r="AC1379" s="11" t="str">
        <f ca="1">IF(AA1379="","",IFERROR(VLOOKUP(VALUE(AA1379),'(辅)战斗时机表'!$A$4:$C$47,3,FALSE)&amp;IF(AB1379="","","("&amp;AB1379&amp;")"),"配置错误")&amp;IF(AD1379="",""," 或 "))</f>
        <v/>
      </c>
      <c r="AD1379" s="7" t="str">
        <f t="shared" ca="1" si="675"/>
        <v/>
      </c>
      <c r="AE1379" s="7">
        <v>5</v>
      </c>
      <c r="AF1379" s="7">
        <f t="shared" ca="1" si="676"/>
        <v>1</v>
      </c>
      <c r="AG1379" s="10" t="str">
        <f t="shared" ca="1" si="677"/>
        <v/>
      </c>
      <c r="AH1379" s="11" t="str">
        <f t="shared" ca="1" si="678"/>
        <v/>
      </c>
      <c r="AI1379" s="11" t="str">
        <f t="shared" ca="1" si="679"/>
        <v/>
      </c>
      <c r="AJ1379" s="11" t="str">
        <f ca="1">IF(AH1379="","",IFERROR(VLOOKUP(VALUE(AH1379),'(辅)战斗时机表'!$A$4:$C$47,3,FALSE)&amp;IF(AI1379="","","("&amp;AI1379&amp;")"),"配置错误")&amp;IF(AK1379="",""," 或 "))</f>
        <v/>
      </c>
    </row>
    <row r="1380" spans="1:36" x14ac:dyDescent="0.15">
      <c r="A1380" s="9" t="str">
        <f t="shared" ca="1" si="655"/>
        <v/>
      </c>
      <c r="B1380" s="7" t="str">
        <f ca="1">IF(OFFSET(Buff!R$6,ROW()-6,0)="","",OFFSET(Buff!R$6,ROW()-6,0))</f>
        <v/>
      </c>
      <c r="C1380" s="7">
        <v>1</v>
      </c>
      <c r="D1380" s="7">
        <f t="shared" ca="1" si="656"/>
        <v>1</v>
      </c>
      <c r="E1380" s="10" t="str">
        <f t="shared" ca="1" si="657"/>
        <v/>
      </c>
      <c r="F1380" s="11" t="str">
        <f t="shared" ca="1" si="658"/>
        <v/>
      </c>
      <c r="G1380" s="11" t="str">
        <f t="shared" ca="1" si="659"/>
        <v/>
      </c>
      <c r="H1380" s="11" t="str">
        <f ca="1">IF(F1380="","",IFERROR(VLOOKUP(VALUE(F1380),'(辅)战斗时机表'!$A$4:$C$47,3,FALSE)&amp;IF(G1380="","","("&amp;G1380&amp;")"),"配置错误")&amp;IF(I1380="",""," 或 "))</f>
        <v/>
      </c>
      <c r="I1380" s="7" t="str">
        <f t="shared" ca="1" si="660"/>
        <v/>
      </c>
      <c r="J1380" s="7">
        <v>2</v>
      </c>
      <c r="K1380" s="7">
        <f t="shared" ca="1" si="661"/>
        <v>1</v>
      </c>
      <c r="L1380" s="10" t="str">
        <f t="shared" ca="1" si="662"/>
        <v/>
      </c>
      <c r="M1380" s="11" t="str">
        <f t="shared" ca="1" si="663"/>
        <v/>
      </c>
      <c r="N1380" s="11" t="str">
        <f t="shared" ca="1" si="664"/>
        <v/>
      </c>
      <c r="O1380" s="11" t="str">
        <f ca="1">IF(M1380="","",IFERROR(VLOOKUP(VALUE(M1380),'(辅)战斗时机表'!$A$4:$C$47,3,FALSE)&amp;IF(N1380="","","("&amp;N1380&amp;")"),"配置错误")&amp;IF(P1380="",""," 或 "))</f>
        <v/>
      </c>
      <c r="P1380" s="7" t="str">
        <f t="shared" ca="1" si="665"/>
        <v/>
      </c>
      <c r="Q1380" s="7">
        <v>3</v>
      </c>
      <c r="R1380" s="7">
        <f t="shared" ca="1" si="666"/>
        <v>1</v>
      </c>
      <c r="S1380" s="10" t="str">
        <f t="shared" ca="1" si="667"/>
        <v/>
      </c>
      <c r="T1380" s="11" t="str">
        <f t="shared" ca="1" si="668"/>
        <v/>
      </c>
      <c r="U1380" s="11" t="str">
        <f t="shared" ca="1" si="669"/>
        <v/>
      </c>
      <c r="V1380" s="11" t="str">
        <f ca="1">IF(T1380="","",IFERROR(VLOOKUP(VALUE(T1380),'(辅)战斗时机表'!$A$4:$C$47,3,FALSE)&amp;IF(U1380="","","("&amp;U1380&amp;")"),"配置错误")&amp;IF(W1380="",""," 或 "))</f>
        <v/>
      </c>
      <c r="W1380" s="7" t="str">
        <f t="shared" ca="1" si="670"/>
        <v/>
      </c>
      <c r="X1380" s="7">
        <v>4</v>
      </c>
      <c r="Y1380" s="7">
        <f t="shared" ca="1" si="671"/>
        <v>1</v>
      </c>
      <c r="Z1380" s="10" t="str">
        <f t="shared" ca="1" si="672"/>
        <v/>
      </c>
      <c r="AA1380" s="11" t="str">
        <f t="shared" ca="1" si="673"/>
        <v/>
      </c>
      <c r="AB1380" s="11" t="str">
        <f t="shared" ca="1" si="674"/>
        <v/>
      </c>
      <c r="AC1380" s="11" t="str">
        <f ca="1">IF(AA1380="","",IFERROR(VLOOKUP(VALUE(AA1380),'(辅)战斗时机表'!$A$4:$C$47,3,FALSE)&amp;IF(AB1380="","","("&amp;AB1380&amp;")"),"配置错误")&amp;IF(AD1380="",""," 或 "))</f>
        <v/>
      </c>
      <c r="AD1380" s="7" t="str">
        <f t="shared" ca="1" si="675"/>
        <v/>
      </c>
      <c r="AE1380" s="7">
        <v>5</v>
      </c>
      <c r="AF1380" s="7">
        <f t="shared" ca="1" si="676"/>
        <v>1</v>
      </c>
      <c r="AG1380" s="10" t="str">
        <f t="shared" ca="1" si="677"/>
        <v/>
      </c>
      <c r="AH1380" s="11" t="str">
        <f t="shared" ca="1" si="678"/>
        <v/>
      </c>
      <c r="AI1380" s="11" t="str">
        <f t="shared" ca="1" si="679"/>
        <v/>
      </c>
      <c r="AJ1380" s="11" t="str">
        <f ca="1">IF(AH1380="","",IFERROR(VLOOKUP(VALUE(AH1380),'(辅)战斗时机表'!$A$4:$C$47,3,FALSE)&amp;IF(AI1380="","","("&amp;AI1380&amp;")"),"配置错误")&amp;IF(AK1380="",""," 或 "))</f>
        <v/>
      </c>
    </row>
    <row r="1381" spans="1:36" x14ac:dyDescent="0.15">
      <c r="A1381" s="9" t="str">
        <f t="shared" ca="1" si="655"/>
        <v/>
      </c>
      <c r="B1381" s="7" t="str">
        <f ca="1">IF(OFFSET(Buff!R$6,ROW()-6,0)="","",OFFSET(Buff!R$6,ROW()-6,0))</f>
        <v/>
      </c>
      <c r="C1381" s="7">
        <v>1</v>
      </c>
      <c r="D1381" s="7">
        <f t="shared" ca="1" si="656"/>
        <v>1</v>
      </c>
      <c r="E1381" s="10" t="str">
        <f t="shared" ca="1" si="657"/>
        <v/>
      </c>
      <c r="F1381" s="11" t="str">
        <f t="shared" ca="1" si="658"/>
        <v/>
      </c>
      <c r="G1381" s="11" t="str">
        <f t="shared" ca="1" si="659"/>
        <v/>
      </c>
      <c r="H1381" s="11" t="str">
        <f ca="1">IF(F1381="","",IFERROR(VLOOKUP(VALUE(F1381),'(辅)战斗时机表'!$A$4:$C$47,3,FALSE)&amp;IF(G1381="","","("&amp;G1381&amp;")"),"配置错误")&amp;IF(I1381="",""," 或 "))</f>
        <v/>
      </c>
      <c r="I1381" s="7" t="str">
        <f t="shared" ca="1" si="660"/>
        <v/>
      </c>
      <c r="J1381" s="7">
        <v>2</v>
      </c>
      <c r="K1381" s="7">
        <f t="shared" ca="1" si="661"/>
        <v>1</v>
      </c>
      <c r="L1381" s="10" t="str">
        <f t="shared" ca="1" si="662"/>
        <v/>
      </c>
      <c r="M1381" s="11" t="str">
        <f t="shared" ca="1" si="663"/>
        <v/>
      </c>
      <c r="N1381" s="11" t="str">
        <f t="shared" ca="1" si="664"/>
        <v/>
      </c>
      <c r="O1381" s="11" t="str">
        <f ca="1">IF(M1381="","",IFERROR(VLOOKUP(VALUE(M1381),'(辅)战斗时机表'!$A$4:$C$47,3,FALSE)&amp;IF(N1381="","","("&amp;N1381&amp;")"),"配置错误")&amp;IF(P1381="",""," 或 "))</f>
        <v/>
      </c>
      <c r="P1381" s="7" t="str">
        <f t="shared" ca="1" si="665"/>
        <v/>
      </c>
      <c r="Q1381" s="7">
        <v>3</v>
      </c>
      <c r="R1381" s="7">
        <f t="shared" ca="1" si="666"/>
        <v>1</v>
      </c>
      <c r="S1381" s="10" t="str">
        <f t="shared" ca="1" si="667"/>
        <v/>
      </c>
      <c r="T1381" s="11" t="str">
        <f t="shared" ca="1" si="668"/>
        <v/>
      </c>
      <c r="U1381" s="11" t="str">
        <f t="shared" ca="1" si="669"/>
        <v/>
      </c>
      <c r="V1381" s="11" t="str">
        <f ca="1">IF(T1381="","",IFERROR(VLOOKUP(VALUE(T1381),'(辅)战斗时机表'!$A$4:$C$47,3,FALSE)&amp;IF(U1381="","","("&amp;U1381&amp;")"),"配置错误")&amp;IF(W1381="",""," 或 "))</f>
        <v/>
      </c>
      <c r="W1381" s="7" t="str">
        <f t="shared" ca="1" si="670"/>
        <v/>
      </c>
      <c r="X1381" s="7">
        <v>4</v>
      </c>
      <c r="Y1381" s="7">
        <f t="shared" ca="1" si="671"/>
        <v>1</v>
      </c>
      <c r="Z1381" s="10" t="str">
        <f t="shared" ca="1" si="672"/>
        <v/>
      </c>
      <c r="AA1381" s="11" t="str">
        <f t="shared" ca="1" si="673"/>
        <v/>
      </c>
      <c r="AB1381" s="11" t="str">
        <f t="shared" ca="1" si="674"/>
        <v/>
      </c>
      <c r="AC1381" s="11" t="str">
        <f ca="1">IF(AA1381="","",IFERROR(VLOOKUP(VALUE(AA1381),'(辅)战斗时机表'!$A$4:$C$47,3,FALSE)&amp;IF(AB1381="","","("&amp;AB1381&amp;")"),"配置错误")&amp;IF(AD1381="",""," 或 "))</f>
        <v/>
      </c>
      <c r="AD1381" s="7" t="str">
        <f t="shared" ca="1" si="675"/>
        <v/>
      </c>
      <c r="AE1381" s="7">
        <v>5</v>
      </c>
      <c r="AF1381" s="7">
        <f t="shared" ca="1" si="676"/>
        <v>1</v>
      </c>
      <c r="AG1381" s="10" t="str">
        <f t="shared" ca="1" si="677"/>
        <v/>
      </c>
      <c r="AH1381" s="11" t="str">
        <f t="shared" ca="1" si="678"/>
        <v/>
      </c>
      <c r="AI1381" s="11" t="str">
        <f t="shared" ca="1" si="679"/>
        <v/>
      </c>
      <c r="AJ1381" s="11" t="str">
        <f ca="1">IF(AH1381="","",IFERROR(VLOOKUP(VALUE(AH1381),'(辅)战斗时机表'!$A$4:$C$47,3,FALSE)&amp;IF(AI1381="","","("&amp;AI1381&amp;")"),"配置错误")&amp;IF(AK1381="",""," 或 "))</f>
        <v/>
      </c>
    </row>
    <row r="1382" spans="1:36" x14ac:dyDescent="0.15">
      <c r="A1382" s="9" t="str">
        <f t="shared" ca="1" si="655"/>
        <v/>
      </c>
      <c r="B1382" s="7" t="str">
        <f ca="1">IF(OFFSET(Buff!R$6,ROW()-6,0)="","",OFFSET(Buff!R$6,ROW()-6,0))</f>
        <v/>
      </c>
      <c r="C1382" s="7">
        <v>1</v>
      </c>
      <c r="D1382" s="7">
        <f t="shared" ca="1" si="656"/>
        <v>1</v>
      </c>
      <c r="E1382" s="10" t="str">
        <f t="shared" ca="1" si="657"/>
        <v/>
      </c>
      <c r="F1382" s="11" t="str">
        <f t="shared" ca="1" si="658"/>
        <v/>
      </c>
      <c r="G1382" s="11" t="str">
        <f t="shared" ca="1" si="659"/>
        <v/>
      </c>
      <c r="H1382" s="11" t="str">
        <f ca="1">IF(F1382="","",IFERROR(VLOOKUP(VALUE(F1382),'(辅)战斗时机表'!$A$4:$C$47,3,FALSE)&amp;IF(G1382="","","("&amp;G1382&amp;")"),"配置错误")&amp;IF(I1382="",""," 或 "))</f>
        <v/>
      </c>
      <c r="I1382" s="7" t="str">
        <f t="shared" ca="1" si="660"/>
        <v/>
      </c>
      <c r="J1382" s="7">
        <v>2</v>
      </c>
      <c r="K1382" s="7">
        <f t="shared" ca="1" si="661"/>
        <v>1</v>
      </c>
      <c r="L1382" s="10" t="str">
        <f t="shared" ca="1" si="662"/>
        <v/>
      </c>
      <c r="M1382" s="11" t="str">
        <f t="shared" ca="1" si="663"/>
        <v/>
      </c>
      <c r="N1382" s="11" t="str">
        <f t="shared" ca="1" si="664"/>
        <v/>
      </c>
      <c r="O1382" s="11" t="str">
        <f ca="1">IF(M1382="","",IFERROR(VLOOKUP(VALUE(M1382),'(辅)战斗时机表'!$A$4:$C$47,3,FALSE)&amp;IF(N1382="","","("&amp;N1382&amp;")"),"配置错误")&amp;IF(P1382="",""," 或 "))</f>
        <v/>
      </c>
      <c r="P1382" s="7" t="str">
        <f t="shared" ca="1" si="665"/>
        <v/>
      </c>
      <c r="Q1382" s="7">
        <v>3</v>
      </c>
      <c r="R1382" s="7">
        <f t="shared" ca="1" si="666"/>
        <v>1</v>
      </c>
      <c r="S1382" s="10" t="str">
        <f t="shared" ca="1" si="667"/>
        <v/>
      </c>
      <c r="T1382" s="11" t="str">
        <f t="shared" ca="1" si="668"/>
        <v/>
      </c>
      <c r="U1382" s="11" t="str">
        <f t="shared" ca="1" si="669"/>
        <v/>
      </c>
      <c r="V1382" s="11" t="str">
        <f ca="1">IF(T1382="","",IFERROR(VLOOKUP(VALUE(T1382),'(辅)战斗时机表'!$A$4:$C$47,3,FALSE)&amp;IF(U1382="","","("&amp;U1382&amp;")"),"配置错误")&amp;IF(W1382="",""," 或 "))</f>
        <v/>
      </c>
      <c r="W1382" s="7" t="str">
        <f t="shared" ca="1" si="670"/>
        <v/>
      </c>
      <c r="X1382" s="7">
        <v>4</v>
      </c>
      <c r="Y1382" s="7">
        <f t="shared" ca="1" si="671"/>
        <v>1</v>
      </c>
      <c r="Z1382" s="10" t="str">
        <f t="shared" ca="1" si="672"/>
        <v/>
      </c>
      <c r="AA1382" s="11" t="str">
        <f t="shared" ca="1" si="673"/>
        <v/>
      </c>
      <c r="AB1382" s="11" t="str">
        <f t="shared" ca="1" si="674"/>
        <v/>
      </c>
      <c r="AC1382" s="11" t="str">
        <f ca="1">IF(AA1382="","",IFERROR(VLOOKUP(VALUE(AA1382),'(辅)战斗时机表'!$A$4:$C$47,3,FALSE)&amp;IF(AB1382="","","("&amp;AB1382&amp;")"),"配置错误")&amp;IF(AD1382="",""," 或 "))</f>
        <v/>
      </c>
      <c r="AD1382" s="7" t="str">
        <f t="shared" ca="1" si="675"/>
        <v/>
      </c>
      <c r="AE1382" s="7">
        <v>5</v>
      </c>
      <c r="AF1382" s="7">
        <f t="shared" ca="1" si="676"/>
        <v>1</v>
      </c>
      <c r="AG1382" s="10" t="str">
        <f t="shared" ca="1" si="677"/>
        <v/>
      </c>
      <c r="AH1382" s="11" t="str">
        <f t="shared" ca="1" si="678"/>
        <v/>
      </c>
      <c r="AI1382" s="11" t="str">
        <f t="shared" ca="1" si="679"/>
        <v/>
      </c>
      <c r="AJ1382" s="11" t="str">
        <f ca="1">IF(AH1382="","",IFERROR(VLOOKUP(VALUE(AH1382),'(辅)战斗时机表'!$A$4:$C$47,3,FALSE)&amp;IF(AI1382="","","("&amp;AI1382&amp;")"),"配置错误")&amp;IF(AK1382="",""," 或 "))</f>
        <v/>
      </c>
    </row>
    <row r="1383" spans="1:36" x14ac:dyDescent="0.15">
      <c r="A1383" s="9" t="str">
        <f t="shared" ca="1" si="655"/>
        <v/>
      </c>
      <c r="B1383" s="7" t="str">
        <f ca="1">IF(OFFSET(Buff!R$6,ROW()-6,0)="","",OFFSET(Buff!R$6,ROW()-6,0))</f>
        <v/>
      </c>
      <c r="C1383" s="7">
        <v>1</v>
      </c>
      <c r="D1383" s="7">
        <f t="shared" ca="1" si="656"/>
        <v>1</v>
      </c>
      <c r="E1383" s="10" t="str">
        <f t="shared" ca="1" si="657"/>
        <v/>
      </c>
      <c r="F1383" s="11" t="str">
        <f t="shared" ca="1" si="658"/>
        <v/>
      </c>
      <c r="G1383" s="11" t="str">
        <f t="shared" ca="1" si="659"/>
        <v/>
      </c>
      <c r="H1383" s="11" t="str">
        <f ca="1">IF(F1383="","",IFERROR(VLOOKUP(VALUE(F1383),'(辅)战斗时机表'!$A$4:$C$47,3,FALSE)&amp;IF(G1383="","","("&amp;G1383&amp;")"),"配置错误")&amp;IF(I1383="",""," 或 "))</f>
        <v/>
      </c>
      <c r="I1383" s="7" t="str">
        <f t="shared" ca="1" si="660"/>
        <v/>
      </c>
      <c r="J1383" s="7">
        <v>2</v>
      </c>
      <c r="K1383" s="7">
        <f t="shared" ca="1" si="661"/>
        <v>1</v>
      </c>
      <c r="L1383" s="10" t="str">
        <f t="shared" ca="1" si="662"/>
        <v/>
      </c>
      <c r="M1383" s="11" t="str">
        <f t="shared" ca="1" si="663"/>
        <v/>
      </c>
      <c r="N1383" s="11" t="str">
        <f t="shared" ca="1" si="664"/>
        <v/>
      </c>
      <c r="O1383" s="11" t="str">
        <f ca="1">IF(M1383="","",IFERROR(VLOOKUP(VALUE(M1383),'(辅)战斗时机表'!$A$4:$C$47,3,FALSE)&amp;IF(N1383="","","("&amp;N1383&amp;")"),"配置错误")&amp;IF(P1383="",""," 或 "))</f>
        <v/>
      </c>
      <c r="P1383" s="7" t="str">
        <f t="shared" ca="1" si="665"/>
        <v/>
      </c>
      <c r="Q1383" s="7">
        <v>3</v>
      </c>
      <c r="R1383" s="7">
        <f t="shared" ca="1" si="666"/>
        <v>1</v>
      </c>
      <c r="S1383" s="10" t="str">
        <f t="shared" ca="1" si="667"/>
        <v/>
      </c>
      <c r="T1383" s="11" t="str">
        <f t="shared" ca="1" si="668"/>
        <v/>
      </c>
      <c r="U1383" s="11" t="str">
        <f t="shared" ca="1" si="669"/>
        <v/>
      </c>
      <c r="V1383" s="11" t="str">
        <f ca="1">IF(T1383="","",IFERROR(VLOOKUP(VALUE(T1383),'(辅)战斗时机表'!$A$4:$C$47,3,FALSE)&amp;IF(U1383="","","("&amp;U1383&amp;")"),"配置错误")&amp;IF(W1383="",""," 或 "))</f>
        <v/>
      </c>
      <c r="W1383" s="7" t="str">
        <f t="shared" ca="1" si="670"/>
        <v/>
      </c>
      <c r="X1383" s="7">
        <v>4</v>
      </c>
      <c r="Y1383" s="7">
        <f t="shared" ca="1" si="671"/>
        <v>1</v>
      </c>
      <c r="Z1383" s="10" t="str">
        <f t="shared" ca="1" si="672"/>
        <v/>
      </c>
      <c r="AA1383" s="11" t="str">
        <f t="shared" ca="1" si="673"/>
        <v/>
      </c>
      <c r="AB1383" s="11" t="str">
        <f t="shared" ca="1" si="674"/>
        <v/>
      </c>
      <c r="AC1383" s="11" t="str">
        <f ca="1">IF(AA1383="","",IFERROR(VLOOKUP(VALUE(AA1383),'(辅)战斗时机表'!$A$4:$C$47,3,FALSE)&amp;IF(AB1383="","","("&amp;AB1383&amp;")"),"配置错误")&amp;IF(AD1383="",""," 或 "))</f>
        <v/>
      </c>
      <c r="AD1383" s="7" t="str">
        <f t="shared" ca="1" si="675"/>
        <v/>
      </c>
      <c r="AE1383" s="7">
        <v>5</v>
      </c>
      <c r="AF1383" s="7">
        <f t="shared" ca="1" si="676"/>
        <v>1</v>
      </c>
      <c r="AG1383" s="10" t="str">
        <f t="shared" ca="1" si="677"/>
        <v/>
      </c>
      <c r="AH1383" s="11" t="str">
        <f t="shared" ca="1" si="678"/>
        <v/>
      </c>
      <c r="AI1383" s="11" t="str">
        <f t="shared" ca="1" si="679"/>
        <v/>
      </c>
      <c r="AJ1383" s="11" t="str">
        <f ca="1">IF(AH1383="","",IFERROR(VLOOKUP(VALUE(AH1383),'(辅)战斗时机表'!$A$4:$C$47,3,FALSE)&amp;IF(AI1383="","","("&amp;AI1383&amp;")"),"配置错误")&amp;IF(AK1383="",""," 或 "))</f>
        <v/>
      </c>
    </row>
    <row r="1384" spans="1:36" x14ac:dyDescent="0.15">
      <c r="A1384" s="9" t="str">
        <f t="shared" ca="1" si="655"/>
        <v/>
      </c>
      <c r="B1384" s="7" t="str">
        <f ca="1">IF(OFFSET(Buff!R$6,ROW()-6,0)="","",OFFSET(Buff!R$6,ROW()-6,0))</f>
        <v/>
      </c>
      <c r="C1384" s="7">
        <v>1</v>
      </c>
      <c r="D1384" s="7">
        <f t="shared" ca="1" si="656"/>
        <v>1</v>
      </c>
      <c r="E1384" s="10" t="str">
        <f t="shared" ca="1" si="657"/>
        <v/>
      </c>
      <c r="F1384" s="11" t="str">
        <f t="shared" ca="1" si="658"/>
        <v/>
      </c>
      <c r="G1384" s="11" t="str">
        <f t="shared" ca="1" si="659"/>
        <v/>
      </c>
      <c r="H1384" s="11" t="str">
        <f ca="1">IF(F1384="","",IFERROR(VLOOKUP(VALUE(F1384),'(辅)战斗时机表'!$A$4:$C$47,3,FALSE)&amp;IF(G1384="","","("&amp;G1384&amp;")"),"配置错误")&amp;IF(I1384="",""," 或 "))</f>
        <v/>
      </c>
      <c r="I1384" s="7" t="str">
        <f t="shared" ca="1" si="660"/>
        <v/>
      </c>
      <c r="J1384" s="7">
        <v>2</v>
      </c>
      <c r="K1384" s="7">
        <f t="shared" ca="1" si="661"/>
        <v>1</v>
      </c>
      <c r="L1384" s="10" t="str">
        <f t="shared" ca="1" si="662"/>
        <v/>
      </c>
      <c r="M1384" s="11" t="str">
        <f t="shared" ca="1" si="663"/>
        <v/>
      </c>
      <c r="N1384" s="11" t="str">
        <f t="shared" ca="1" si="664"/>
        <v/>
      </c>
      <c r="O1384" s="11" t="str">
        <f ca="1">IF(M1384="","",IFERROR(VLOOKUP(VALUE(M1384),'(辅)战斗时机表'!$A$4:$C$47,3,FALSE)&amp;IF(N1384="","","("&amp;N1384&amp;")"),"配置错误")&amp;IF(P1384="",""," 或 "))</f>
        <v/>
      </c>
      <c r="P1384" s="7" t="str">
        <f t="shared" ca="1" si="665"/>
        <v/>
      </c>
      <c r="Q1384" s="7">
        <v>3</v>
      </c>
      <c r="R1384" s="7">
        <f t="shared" ca="1" si="666"/>
        <v>1</v>
      </c>
      <c r="S1384" s="10" t="str">
        <f t="shared" ca="1" si="667"/>
        <v/>
      </c>
      <c r="T1384" s="11" t="str">
        <f t="shared" ca="1" si="668"/>
        <v/>
      </c>
      <c r="U1384" s="11" t="str">
        <f t="shared" ca="1" si="669"/>
        <v/>
      </c>
      <c r="V1384" s="11" t="str">
        <f ca="1">IF(T1384="","",IFERROR(VLOOKUP(VALUE(T1384),'(辅)战斗时机表'!$A$4:$C$47,3,FALSE)&amp;IF(U1384="","","("&amp;U1384&amp;")"),"配置错误")&amp;IF(W1384="",""," 或 "))</f>
        <v/>
      </c>
      <c r="W1384" s="7" t="str">
        <f t="shared" ca="1" si="670"/>
        <v/>
      </c>
      <c r="X1384" s="7">
        <v>4</v>
      </c>
      <c r="Y1384" s="7">
        <f t="shared" ca="1" si="671"/>
        <v>1</v>
      </c>
      <c r="Z1384" s="10" t="str">
        <f t="shared" ca="1" si="672"/>
        <v/>
      </c>
      <c r="AA1384" s="11" t="str">
        <f t="shared" ca="1" si="673"/>
        <v/>
      </c>
      <c r="AB1384" s="11" t="str">
        <f t="shared" ca="1" si="674"/>
        <v/>
      </c>
      <c r="AC1384" s="11" t="str">
        <f ca="1">IF(AA1384="","",IFERROR(VLOOKUP(VALUE(AA1384),'(辅)战斗时机表'!$A$4:$C$47,3,FALSE)&amp;IF(AB1384="","","("&amp;AB1384&amp;")"),"配置错误")&amp;IF(AD1384="",""," 或 "))</f>
        <v/>
      </c>
      <c r="AD1384" s="7" t="str">
        <f t="shared" ca="1" si="675"/>
        <v/>
      </c>
      <c r="AE1384" s="7">
        <v>5</v>
      </c>
      <c r="AF1384" s="7">
        <f t="shared" ca="1" si="676"/>
        <v>1</v>
      </c>
      <c r="AG1384" s="10" t="str">
        <f t="shared" ca="1" si="677"/>
        <v/>
      </c>
      <c r="AH1384" s="11" t="str">
        <f t="shared" ca="1" si="678"/>
        <v/>
      </c>
      <c r="AI1384" s="11" t="str">
        <f t="shared" ca="1" si="679"/>
        <v/>
      </c>
      <c r="AJ1384" s="11" t="str">
        <f ca="1">IF(AH1384="","",IFERROR(VLOOKUP(VALUE(AH1384),'(辅)战斗时机表'!$A$4:$C$47,3,FALSE)&amp;IF(AI1384="","","("&amp;AI1384&amp;")"),"配置错误")&amp;IF(AK1384="",""," 或 "))</f>
        <v/>
      </c>
    </row>
    <row r="1385" spans="1:36" x14ac:dyDescent="0.15">
      <c r="A1385" s="9" t="str">
        <f t="shared" ca="1" si="655"/>
        <v/>
      </c>
      <c r="B1385" s="7" t="str">
        <f ca="1">IF(OFFSET(Buff!R$6,ROW()-6,0)="","",OFFSET(Buff!R$6,ROW()-6,0))</f>
        <v/>
      </c>
      <c r="C1385" s="7">
        <v>1</v>
      </c>
      <c r="D1385" s="7">
        <f t="shared" ca="1" si="656"/>
        <v>1</v>
      </c>
      <c r="E1385" s="10" t="str">
        <f t="shared" ca="1" si="657"/>
        <v/>
      </c>
      <c r="F1385" s="11" t="str">
        <f t="shared" ca="1" si="658"/>
        <v/>
      </c>
      <c r="G1385" s="11" t="str">
        <f t="shared" ca="1" si="659"/>
        <v/>
      </c>
      <c r="H1385" s="11" t="str">
        <f ca="1">IF(F1385="","",IFERROR(VLOOKUP(VALUE(F1385),'(辅)战斗时机表'!$A$4:$C$47,3,FALSE)&amp;IF(G1385="","","("&amp;G1385&amp;")"),"配置错误")&amp;IF(I1385="",""," 或 "))</f>
        <v/>
      </c>
      <c r="I1385" s="7" t="str">
        <f t="shared" ca="1" si="660"/>
        <v/>
      </c>
      <c r="J1385" s="7">
        <v>2</v>
      </c>
      <c r="K1385" s="7">
        <f t="shared" ca="1" si="661"/>
        <v>1</v>
      </c>
      <c r="L1385" s="10" t="str">
        <f t="shared" ca="1" si="662"/>
        <v/>
      </c>
      <c r="M1385" s="11" t="str">
        <f t="shared" ca="1" si="663"/>
        <v/>
      </c>
      <c r="N1385" s="11" t="str">
        <f t="shared" ca="1" si="664"/>
        <v/>
      </c>
      <c r="O1385" s="11" t="str">
        <f ca="1">IF(M1385="","",IFERROR(VLOOKUP(VALUE(M1385),'(辅)战斗时机表'!$A$4:$C$47,3,FALSE)&amp;IF(N1385="","","("&amp;N1385&amp;")"),"配置错误")&amp;IF(P1385="",""," 或 "))</f>
        <v/>
      </c>
      <c r="P1385" s="7" t="str">
        <f t="shared" ca="1" si="665"/>
        <v/>
      </c>
      <c r="Q1385" s="7">
        <v>3</v>
      </c>
      <c r="R1385" s="7">
        <f t="shared" ca="1" si="666"/>
        <v>1</v>
      </c>
      <c r="S1385" s="10" t="str">
        <f t="shared" ca="1" si="667"/>
        <v/>
      </c>
      <c r="T1385" s="11" t="str">
        <f t="shared" ca="1" si="668"/>
        <v/>
      </c>
      <c r="U1385" s="11" t="str">
        <f t="shared" ca="1" si="669"/>
        <v/>
      </c>
      <c r="V1385" s="11" t="str">
        <f ca="1">IF(T1385="","",IFERROR(VLOOKUP(VALUE(T1385),'(辅)战斗时机表'!$A$4:$C$47,3,FALSE)&amp;IF(U1385="","","("&amp;U1385&amp;")"),"配置错误")&amp;IF(W1385="",""," 或 "))</f>
        <v/>
      </c>
      <c r="W1385" s="7" t="str">
        <f t="shared" ca="1" si="670"/>
        <v/>
      </c>
      <c r="X1385" s="7">
        <v>4</v>
      </c>
      <c r="Y1385" s="7">
        <f t="shared" ca="1" si="671"/>
        <v>1</v>
      </c>
      <c r="Z1385" s="10" t="str">
        <f t="shared" ca="1" si="672"/>
        <v/>
      </c>
      <c r="AA1385" s="11" t="str">
        <f t="shared" ca="1" si="673"/>
        <v/>
      </c>
      <c r="AB1385" s="11" t="str">
        <f t="shared" ca="1" si="674"/>
        <v/>
      </c>
      <c r="AC1385" s="11" t="str">
        <f ca="1">IF(AA1385="","",IFERROR(VLOOKUP(VALUE(AA1385),'(辅)战斗时机表'!$A$4:$C$47,3,FALSE)&amp;IF(AB1385="","","("&amp;AB1385&amp;")"),"配置错误")&amp;IF(AD1385="",""," 或 "))</f>
        <v/>
      </c>
      <c r="AD1385" s="7" t="str">
        <f t="shared" ca="1" si="675"/>
        <v/>
      </c>
      <c r="AE1385" s="7">
        <v>5</v>
      </c>
      <c r="AF1385" s="7">
        <f t="shared" ca="1" si="676"/>
        <v>1</v>
      </c>
      <c r="AG1385" s="10" t="str">
        <f t="shared" ca="1" si="677"/>
        <v/>
      </c>
      <c r="AH1385" s="11" t="str">
        <f t="shared" ca="1" si="678"/>
        <v/>
      </c>
      <c r="AI1385" s="11" t="str">
        <f t="shared" ca="1" si="679"/>
        <v/>
      </c>
      <c r="AJ1385" s="11" t="str">
        <f ca="1">IF(AH1385="","",IFERROR(VLOOKUP(VALUE(AH1385),'(辅)战斗时机表'!$A$4:$C$47,3,FALSE)&amp;IF(AI1385="","","("&amp;AI1385&amp;")"),"配置错误")&amp;IF(AK1385="",""," 或 "))</f>
        <v/>
      </c>
    </row>
    <row r="1386" spans="1:36" x14ac:dyDescent="0.15">
      <c r="A1386" s="9" t="str">
        <f t="shared" ca="1" si="655"/>
        <v/>
      </c>
      <c r="B1386" s="7" t="str">
        <f ca="1">IF(OFFSET(Buff!R$6,ROW()-6,0)="","",OFFSET(Buff!R$6,ROW()-6,0))</f>
        <v/>
      </c>
      <c r="C1386" s="7">
        <v>1</v>
      </c>
      <c r="D1386" s="7">
        <f t="shared" ca="1" si="656"/>
        <v>1</v>
      </c>
      <c r="E1386" s="10" t="str">
        <f t="shared" ca="1" si="657"/>
        <v/>
      </c>
      <c r="F1386" s="11" t="str">
        <f t="shared" ca="1" si="658"/>
        <v/>
      </c>
      <c r="G1386" s="11" t="str">
        <f t="shared" ca="1" si="659"/>
        <v/>
      </c>
      <c r="H1386" s="11" t="str">
        <f ca="1">IF(F1386="","",IFERROR(VLOOKUP(VALUE(F1386),'(辅)战斗时机表'!$A$4:$C$47,3,FALSE)&amp;IF(G1386="","","("&amp;G1386&amp;")"),"配置错误")&amp;IF(I1386="",""," 或 "))</f>
        <v/>
      </c>
      <c r="I1386" s="7" t="str">
        <f t="shared" ca="1" si="660"/>
        <v/>
      </c>
      <c r="J1386" s="7">
        <v>2</v>
      </c>
      <c r="K1386" s="7">
        <f t="shared" ca="1" si="661"/>
        <v>1</v>
      </c>
      <c r="L1386" s="10" t="str">
        <f t="shared" ca="1" si="662"/>
        <v/>
      </c>
      <c r="M1386" s="11" t="str">
        <f t="shared" ca="1" si="663"/>
        <v/>
      </c>
      <c r="N1386" s="11" t="str">
        <f t="shared" ca="1" si="664"/>
        <v/>
      </c>
      <c r="O1386" s="11" t="str">
        <f ca="1">IF(M1386="","",IFERROR(VLOOKUP(VALUE(M1386),'(辅)战斗时机表'!$A$4:$C$47,3,FALSE)&amp;IF(N1386="","","("&amp;N1386&amp;")"),"配置错误")&amp;IF(P1386="",""," 或 "))</f>
        <v/>
      </c>
      <c r="P1386" s="7" t="str">
        <f t="shared" ca="1" si="665"/>
        <v/>
      </c>
      <c r="Q1386" s="7">
        <v>3</v>
      </c>
      <c r="R1386" s="7">
        <f t="shared" ca="1" si="666"/>
        <v>1</v>
      </c>
      <c r="S1386" s="10" t="str">
        <f t="shared" ca="1" si="667"/>
        <v/>
      </c>
      <c r="T1386" s="11" t="str">
        <f t="shared" ca="1" si="668"/>
        <v/>
      </c>
      <c r="U1386" s="11" t="str">
        <f t="shared" ca="1" si="669"/>
        <v/>
      </c>
      <c r="V1386" s="11" t="str">
        <f ca="1">IF(T1386="","",IFERROR(VLOOKUP(VALUE(T1386),'(辅)战斗时机表'!$A$4:$C$47,3,FALSE)&amp;IF(U1386="","","("&amp;U1386&amp;")"),"配置错误")&amp;IF(W1386="",""," 或 "))</f>
        <v/>
      </c>
      <c r="W1386" s="7" t="str">
        <f t="shared" ca="1" si="670"/>
        <v/>
      </c>
      <c r="X1386" s="7">
        <v>4</v>
      </c>
      <c r="Y1386" s="7">
        <f t="shared" ca="1" si="671"/>
        <v>1</v>
      </c>
      <c r="Z1386" s="10" t="str">
        <f t="shared" ca="1" si="672"/>
        <v/>
      </c>
      <c r="AA1386" s="11" t="str">
        <f t="shared" ca="1" si="673"/>
        <v/>
      </c>
      <c r="AB1386" s="11" t="str">
        <f t="shared" ca="1" si="674"/>
        <v/>
      </c>
      <c r="AC1386" s="11" t="str">
        <f ca="1">IF(AA1386="","",IFERROR(VLOOKUP(VALUE(AA1386),'(辅)战斗时机表'!$A$4:$C$47,3,FALSE)&amp;IF(AB1386="","","("&amp;AB1386&amp;")"),"配置错误")&amp;IF(AD1386="",""," 或 "))</f>
        <v/>
      </c>
      <c r="AD1386" s="7" t="str">
        <f t="shared" ca="1" si="675"/>
        <v/>
      </c>
      <c r="AE1386" s="7">
        <v>5</v>
      </c>
      <c r="AF1386" s="7">
        <f t="shared" ca="1" si="676"/>
        <v>1</v>
      </c>
      <c r="AG1386" s="10" t="str">
        <f t="shared" ca="1" si="677"/>
        <v/>
      </c>
      <c r="AH1386" s="11" t="str">
        <f t="shared" ca="1" si="678"/>
        <v/>
      </c>
      <c r="AI1386" s="11" t="str">
        <f t="shared" ca="1" si="679"/>
        <v/>
      </c>
      <c r="AJ1386" s="11" t="str">
        <f ca="1">IF(AH1386="","",IFERROR(VLOOKUP(VALUE(AH1386),'(辅)战斗时机表'!$A$4:$C$47,3,FALSE)&amp;IF(AI1386="","","("&amp;AI1386&amp;")"),"配置错误")&amp;IF(AK1386="",""," 或 "))</f>
        <v/>
      </c>
    </row>
    <row r="1387" spans="1:36" x14ac:dyDescent="0.15">
      <c r="A1387" s="9" t="str">
        <f t="shared" ca="1" si="655"/>
        <v/>
      </c>
      <c r="B1387" s="7" t="str">
        <f ca="1">IF(OFFSET(Buff!R$6,ROW()-6,0)="","",OFFSET(Buff!R$6,ROW()-6,0))</f>
        <v/>
      </c>
      <c r="C1387" s="7">
        <v>1</v>
      </c>
      <c r="D1387" s="7">
        <f t="shared" ca="1" si="656"/>
        <v>1</v>
      </c>
      <c r="E1387" s="10" t="str">
        <f t="shared" ca="1" si="657"/>
        <v/>
      </c>
      <c r="F1387" s="11" t="str">
        <f t="shared" ca="1" si="658"/>
        <v/>
      </c>
      <c r="G1387" s="11" t="str">
        <f t="shared" ca="1" si="659"/>
        <v/>
      </c>
      <c r="H1387" s="11" t="str">
        <f ca="1">IF(F1387="","",IFERROR(VLOOKUP(VALUE(F1387),'(辅)战斗时机表'!$A$4:$C$47,3,FALSE)&amp;IF(G1387="","","("&amp;G1387&amp;")"),"配置错误")&amp;IF(I1387="",""," 或 "))</f>
        <v/>
      </c>
      <c r="I1387" s="7" t="str">
        <f t="shared" ca="1" si="660"/>
        <v/>
      </c>
      <c r="J1387" s="7">
        <v>2</v>
      </c>
      <c r="K1387" s="7">
        <f t="shared" ca="1" si="661"/>
        <v>1</v>
      </c>
      <c r="L1387" s="10" t="str">
        <f t="shared" ca="1" si="662"/>
        <v/>
      </c>
      <c r="M1387" s="11" t="str">
        <f t="shared" ca="1" si="663"/>
        <v/>
      </c>
      <c r="N1387" s="11" t="str">
        <f t="shared" ca="1" si="664"/>
        <v/>
      </c>
      <c r="O1387" s="11" t="str">
        <f ca="1">IF(M1387="","",IFERROR(VLOOKUP(VALUE(M1387),'(辅)战斗时机表'!$A$4:$C$47,3,FALSE)&amp;IF(N1387="","","("&amp;N1387&amp;")"),"配置错误")&amp;IF(P1387="",""," 或 "))</f>
        <v/>
      </c>
      <c r="P1387" s="7" t="str">
        <f t="shared" ca="1" si="665"/>
        <v/>
      </c>
      <c r="Q1387" s="7">
        <v>3</v>
      </c>
      <c r="R1387" s="7">
        <f t="shared" ca="1" si="666"/>
        <v>1</v>
      </c>
      <c r="S1387" s="10" t="str">
        <f t="shared" ca="1" si="667"/>
        <v/>
      </c>
      <c r="T1387" s="11" t="str">
        <f t="shared" ca="1" si="668"/>
        <v/>
      </c>
      <c r="U1387" s="11" t="str">
        <f t="shared" ca="1" si="669"/>
        <v/>
      </c>
      <c r="V1387" s="11" t="str">
        <f ca="1">IF(T1387="","",IFERROR(VLOOKUP(VALUE(T1387),'(辅)战斗时机表'!$A$4:$C$47,3,FALSE)&amp;IF(U1387="","","("&amp;U1387&amp;")"),"配置错误")&amp;IF(W1387="",""," 或 "))</f>
        <v/>
      </c>
      <c r="W1387" s="7" t="str">
        <f t="shared" ca="1" si="670"/>
        <v/>
      </c>
      <c r="X1387" s="7">
        <v>4</v>
      </c>
      <c r="Y1387" s="7">
        <f t="shared" ca="1" si="671"/>
        <v>1</v>
      </c>
      <c r="Z1387" s="10" t="str">
        <f t="shared" ca="1" si="672"/>
        <v/>
      </c>
      <c r="AA1387" s="11" t="str">
        <f t="shared" ca="1" si="673"/>
        <v/>
      </c>
      <c r="AB1387" s="11" t="str">
        <f t="shared" ca="1" si="674"/>
        <v/>
      </c>
      <c r="AC1387" s="11" t="str">
        <f ca="1">IF(AA1387="","",IFERROR(VLOOKUP(VALUE(AA1387),'(辅)战斗时机表'!$A$4:$C$47,3,FALSE)&amp;IF(AB1387="","","("&amp;AB1387&amp;")"),"配置错误")&amp;IF(AD1387="",""," 或 "))</f>
        <v/>
      </c>
      <c r="AD1387" s="7" t="str">
        <f t="shared" ca="1" si="675"/>
        <v/>
      </c>
      <c r="AE1387" s="7">
        <v>5</v>
      </c>
      <c r="AF1387" s="7">
        <f t="shared" ca="1" si="676"/>
        <v>1</v>
      </c>
      <c r="AG1387" s="10" t="str">
        <f t="shared" ca="1" si="677"/>
        <v/>
      </c>
      <c r="AH1387" s="11" t="str">
        <f t="shared" ca="1" si="678"/>
        <v/>
      </c>
      <c r="AI1387" s="11" t="str">
        <f t="shared" ca="1" si="679"/>
        <v/>
      </c>
      <c r="AJ1387" s="11" t="str">
        <f ca="1">IF(AH1387="","",IFERROR(VLOOKUP(VALUE(AH1387),'(辅)战斗时机表'!$A$4:$C$47,3,FALSE)&amp;IF(AI1387="","","("&amp;AI1387&amp;")"),"配置错误")&amp;IF(AK1387="",""," 或 "))</f>
        <v/>
      </c>
    </row>
    <row r="1388" spans="1:36" x14ac:dyDescent="0.15">
      <c r="A1388" s="9" t="str">
        <f t="shared" ca="1" si="655"/>
        <v/>
      </c>
      <c r="B1388" s="7" t="str">
        <f ca="1">IF(OFFSET(Buff!R$6,ROW()-6,0)="","",OFFSET(Buff!R$6,ROW()-6,0))</f>
        <v/>
      </c>
      <c r="C1388" s="7">
        <v>1</v>
      </c>
      <c r="D1388" s="7">
        <f t="shared" ca="1" si="656"/>
        <v>1</v>
      </c>
      <c r="E1388" s="10" t="str">
        <f t="shared" ca="1" si="657"/>
        <v/>
      </c>
      <c r="F1388" s="11" t="str">
        <f t="shared" ca="1" si="658"/>
        <v/>
      </c>
      <c r="G1388" s="11" t="str">
        <f t="shared" ca="1" si="659"/>
        <v/>
      </c>
      <c r="H1388" s="11" t="str">
        <f ca="1">IF(F1388="","",IFERROR(VLOOKUP(VALUE(F1388),'(辅)战斗时机表'!$A$4:$C$47,3,FALSE)&amp;IF(G1388="","","("&amp;G1388&amp;")"),"配置错误")&amp;IF(I1388="",""," 或 "))</f>
        <v/>
      </c>
      <c r="I1388" s="7" t="str">
        <f t="shared" ca="1" si="660"/>
        <v/>
      </c>
      <c r="J1388" s="7">
        <v>2</v>
      </c>
      <c r="K1388" s="7">
        <f t="shared" ca="1" si="661"/>
        <v>1</v>
      </c>
      <c r="L1388" s="10" t="str">
        <f t="shared" ca="1" si="662"/>
        <v/>
      </c>
      <c r="M1388" s="11" t="str">
        <f t="shared" ca="1" si="663"/>
        <v/>
      </c>
      <c r="N1388" s="11" t="str">
        <f t="shared" ca="1" si="664"/>
        <v/>
      </c>
      <c r="O1388" s="11" t="str">
        <f ca="1">IF(M1388="","",IFERROR(VLOOKUP(VALUE(M1388),'(辅)战斗时机表'!$A$4:$C$47,3,FALSE)&amp;IF(N1388="","","("&amp;N1388&amp;")"),"配置错误")&amp;IF(P1388="",""," 或 "))</f>
        <v/>
      </c>
      <c r="P1388" s="7" t="str">
        <f t="shared" ca="1" si="665"/>
        <v/>
      </c>
      <c r="Q1388" s="7">
        <v>3</v>
      </c>
      <c r="R1388" s="7">
        <f t="shared" ca="1" si="666"/>
        <v>1</v>
      </c>
      <c r="S1388" s="10" t="str">
        <f t="shared" ca="1" si="667"/>
        <v/>
      </c>
      <c r="T1388" s="11" t="str">
        <f t="shared" ca="1" si="668"/>
        <v/>
      </c>
      <c r="U1388" s="11" t="str">
        <f t="shared" ca="1" si="669"/>
        <v/>
      </c>
      <c r="V1388" s="11" t="str">
        <f ca="1">IF(T1388="","",IFERROR(VLOOKUP(VALUE(T1388),'(辅)战斗时机表'!$A$4:$C$47,3,FALSE)&amp;IF(U1388="","","("&amp;U1388&amp;")"),"配置错误")&amp;IF(W1388="",""," 或 "))</f>
        <v/>
      </c>
      <c r="W1388" s="7" t="str">
        <f t="shared" ca="1" si="670"/>
        <v/>
      </c>
      <c r="X1388" s="7">
        <v>4</v>
      </c>
      <c r="Y1388" s="7">
        <f t="shared" ca="1" si="671"/>
        <v>1</v>
      </c>
      <c r="Z1388" s="10" t="str">
        <f t="shared" ca="1" si="672"/>
        <v/>
      </c>
      <c r="AA1388" s="11" t="str">
        <f t="shared" ca="1" si="673"/>
        <v/>
      </c>
      <c r="AB1388" s="11" t="str">
        <f t="shared" ca="1" si="674"/>
        <v/>
      </c>
      <c r="AC1388" s="11" t="str">
        <f ca="1">IF(AA1388="","",IFERROR(VLOOKUP(VALUE(AA1388),'(辅)战斗时机表'!$A$4:$C$47,3,FALSE)&amp;IF(AB1388="","","("&amp;AB1388&amp;")"),"配置错误")&amp;IF(AD1388="",""," 或 "))</f>
        <v/>
      </c>
      <c r="AD1388" s="7" t="str">
        <f t="shared" ca="1" si="675"/>
        <v/>
      </c>
      <c r="AE1388" s="7">
        <v>5</v>
      </c>
      <c r="AF1388" s="7">
        <f t="shared" ca="1" si="676"/>
        <v>1</v>
      </c>
      <c r="AG1388" s="10" t="str">
        <f t="shared" ca="1" si="677"/>
        <v/>
      </c>
      <c r="AH1388" s="11" t="str">
        <f t="shared" ca="1" si="678"/>
        <v/>
      </c>
      <c r="AI1388" s="11" t="str">
        <f t="shared" ca="1" si="679"/>
        <v/>
      </c>
      <c r="AJ1388" s="11" t="str">
        <f ca="1">IF(AH1388="","",IFERROR(VLOOKUP(VALUE(AH1388),'(辅)战斗时机表'!$A$4:$C$47,3,FALSE)&amp;IF(AI1388="","","("&amp;AI1388&amp;")"),"配置错误")&amp;IF(AK1388="",""," 或 "))</f>
        <v/>
      </c>
    </row>
    <row r="1389" spans="1:36" x14ac:dyDescent="0.15">
      <c r="A1389" s="9" t="str">
        <f t="shared" ca="1" si="655"/>
        <v/>
      </c>
      <c r="B1389" s="7" t="str">
        <f ca="1">IF(OFFSET(Buff!R$6,ROW()-6,0)="","",OFFSET(Buff!R$6,ROW()-6,0))</f>
        <v/>
      </c>
      <c r="C1389" s="7">
        <v>1</v>
      </c>
      <c r="D1389" s="7">
        <f t="shared" ca="1" si="656"/>
        <v>1</v>
      </c>
      <c r="E1389" s="10" t="str">
        <f t="shared" ca="1" si="657"/>
        <v/>
      </c>
      <c r="F1389" s="11" t="str">
        <f t="shared" ca="1" si="658"/>
        <v/>
      </c>
      <c r="G1389" s="11" t="str">
        <f t="shared" ca="1" si="659"/>
        <v/>
      </c>
      <c r="H1389" s="11" t="str">
        <f ca="1">IF(F1389="","",IFERROR(VLOOKUP(VALUE(F1389),'(辅)战斗时机表'!$A$4:$C$47,3,FALSE)&amp;IF(G1389="","","("&amp;G1389&amp;")"),"配置错误")&amp;IF(I1389="",""," 或 "))</f>
        <v/>
      </c>
      <c r="I1389" s="7" t="str">
        <f t="shared" ca="1" si="660"/>
        <v/>
      </c>
      <c r="J1389" s="7">
        <v>2</v>
      </c>
      <c r="K1389" s="7">
        <f t="shared" ca="1" si="661"/>
        <v>1</v>
      </c>
      <c r="L1389" s="10" t="str">
        <f t="shared" ca="1" si="662"/>
        <v/>
      </c>
      <c r="M1389" s="11" t="str">
        <f t="shared" ca="1" si="663"/>
        <v/>
      </c>
      <c r="N1389" s="11" t="str">
        <f t="shared" ca="1" si="664"/>
        <v/>
      </c>
      <c r="O1389" s="11" t="str">
        <f ca="1">IF(M1389="","",IFERROR(VLOOKUP(VALUE(M1389),'(辅)战斗时机表'!$A$4:$C$47,3,FALSE)&amp;IF(N1389="","","("&amp;N1389&amp;")"),"配置错误")&amp;IF(P1389="",""," 或 "))</f>
        <v/>
      </c>
      <c r="P1389" s="7" t="str">
        <f t="shared" ca="1" si="665"/>
        <v/>
      </c>
      <c r="Q1389" s="7">
        <v>3</v>
      </c>
      <c r="R1389" s="7">
        <f t="shared" ca="1" si="666"/>
        <v>1</v>
      </c>
      <c r="S1389" s="10" t="str">
        <f t="shared" ca="1" si="667"/>
        <v/>
      </c>
      <c r="T1389" s="11" t="str">
        <f t="shared" ca="1" si="668"/>
        <v/>
      </c>
      <c r="U1389" s="11" t="str">
        <f t="shared" ca="1" si="669"/>
        <v/>
      </c>
      <c r="V1389" s="11" t="str">
        <f ca="1">IF(T1389="","",IFERROR(VLOOKUP(VALUE(T1389),'(辅)战斗时机表'!$A$4:$C$47,3,FALSE)&amp;IF(U1389="","","("&amp;U1389&amp;")"),"配置错误")&amp;IF(W1389="",""," 或 "))</f>
        <v/>
      </c>
      <c r="W1389" s="7" t="str">
        <f t="shared" ca="1" si="670"/>
        <v/>
      </c>
      <c r="X1389" s="7">
        <v>4</v>
      </c>
      <c r="Y1389" s="7">
        <f t="shared" ca="1" si="671"/>
        <v>1</v>
      </c>
      <c r="Z1389" s="10" t="str">
        <f t="shared" ca="1" si="672"/>
        <v/>
      </c>
      <c r="AA1389" s="11" t="str">
        <f t="shared" ca="1" si="673"/>
        <v/>
      </c>
      <c r="AB1389" s="11" t="str">
        <f t="shared" ca="1" si="674"/>
        <v/>
      </c>
      <c r="AC1389" s="11" t="str">
        <f ca="1">IF(AA1389="","",IFERROR(VLOOKUP(VALUE(AA1389),'(辅)战斗时机表'!$A$4:$C$47,3,FALSE)&amp;IF(AB1389="","","("&amp;AB1389&amp;")"),"配置错误")&amp;IF(AD1389="",""," 或 "))</f>
        <v/>
      </c>
      <c r="AD1389" s="7" t="str">
        <f t="shared" ca="1" si="675"/>
        <v/>
      </c>
      <c r="AE1389" s="7">
        <v>5</v>
      </c>
      <c r="AF1389" s="7">
        <f t="shared" ca="1" si="676"/>
        <v>1</v>
      </c>
      <c r="AG1389" s="10" t="str">
        <f t="shared" ca="1" si="677"/>
        <v/>
      </c>
      <c r="AH1389" s="11" t="str">
        <f t="shared" ca="1" si="678"/>
        <v/>
      </c>
      <c r="AI1389" s="11" t="str">
        <f t="shared" ca="1" si="679"/>
        <v/>
      </c>
      <c r="AJ1389" s="11" t="str">
        <f ca="1">IF(AH1389="","",IFERROR(VLOOKUP(VALUE(AH1389),'(辅)战斗时机表'!$A$4:$C$47,3,FALSE)&amp;IF(AI1389="","","("&amp;AI1389&amp;")"),"配置错误")&amp;IF(AK1389="",""," 或 "))</f>
        <v/>
      </c>
    </row>
    <row r="1390" spans="1:36" x14ac:dyDescent="0.15">
      <c r="A1390" s="9" t="str">
        <f t="shared" ca="1" si="655"/>
        <v/>
      </c>
      <c r="B1390" s="7" t="str">
        <f ca="1">IF(OFFSET(Buff!R$6,ROW()-6,0)="","",OFFSET(Buff!R$6,ROW()-6,0))</f>
        <v/>
      </c>
      <c r="C1390" s="7">
        <v>1</v>
      </c>
      <c r="D1390" s="7">
        <f t="shared" ca="1" si="656"/>
        <v>1</v>
      </c>
      <c r="E1390" s="10" t="str">
        <f t="shared" ca="1" si="657"/>
        <v/>
      </c>
      <c r="F1390" s="11" t="str">
        <f t="shared" ca="1" si="658"/>
        <v/>
      </c>
      <c r="G1390" s="11" t="str">
        <f t="shared" ca="1" si="659"/>
        <v/>
      </c>
      <c r="H1390" s="11" t="str">
        <f ca="1">IF(F1390="","",IFERROR(VLOOKUP(VALUE(F1390),'(辅)战斗时机表'!$A$4:$C$47,3,FALSE)&amp;IF(G1390="","","("&amp;G1390&amp;")"),"配置错误")&amp;IF(I1390="",""," 或 "))</f>
        <v/>
      </c>
      <c r="I1390" s="7" t="str">
        <f t="shared" ca="1" si="660"/>
        <v/>
      </c>
      <c r="J1390" s="7">
        <v>2</v>
      </c>
      <c r="K1390" s="7">
        <f t="shared" ca="1" si="661"/>
        <v>1</v>
      </c>
      <c r="L1390" s="10" t="str">
        <f t="shared" ca="1" si="662"/>
        <v/>
      </c>
      <c r="M1390" s="11" t="str">
        <f t="shared" ca="1" si="663"/>
        <v/>
      </c>
      <c r="N1390" s="11" t="str">
        <f t="shared" ca="1" si="664"/>
        <v/>
      </c>
      <c r="O1390" s="11" t="str">
        <f ca="1">IF(M1390="","",IFERROR(VLOOKUP(VALUE(M1390),'(辅)战斗时机表'!$A$4:$C$47,3,FALSE)&amp;IF(N1390="","","("&amp;N1390&amp;")"),"配置错误")&amp;IF(P1390="",""," 或 "))</f>
        <v/>
      </c>
      <c r="P1390" s="7" t="str">
        <f t="shared" ca="1" si="665"/>
        <v/>
      </c>
      <c r="Q1390" s="7">
        <v>3</v>
      </c>
      <c r="R1390" s="7">
        <f t="shared" ca="1" si="666"/>
        <v>1</v>
      </c>
      <c r="S1390" s="10" t="str">
        <f t="shared" ca="1" si="667"/>
        <v/>
      </c>
      <c r="T1390" s="11" t="str">
        <f t="shared" ca="1" si="668"/>
        <v/>
      </c>
      <c r="U1390" s="11" t="str">
        <f t="shared" ca="1" si="669"/>
        <v/>
      </c>
      <c r="V1390" s="11" t="str">
        <f ca="1">IF(T1390="","",IFERROR(VLOOKUP(VALUE(T1390),'(辅)战斗时机表'!$A$4:$C$47,3,FALSE)&amp;IF(U1390="","","("&amp;U1390&amp;")"),"配置错误")&amp;IF(W1390="",""," 或 "))</f>
        <v/>
      </c>
      <c r="W1390" s="7" t="str">
        <f t="shared" ca="1" si="670"/>
        <v/>
      </c>
      <c r="X1390" s="7">
        <v>4</v>
      </c>
      <c r="Y1390" s="7">
        <f t="shared" ca="1" si="671"/>
        <v>1</v>
      </c>
      <c r="Z1390" s="10" t="str">
        <f t="shared" ca="1" si="672"/>
        <v/>
      </c>
      <c r="AA1390" s="11" t="str">
        <f t="shared" ca="1" si="673"/>
        <v/>
      </c>
      <c r="AB1390" s="11" t="str">
        <f t="shared" ca="1" si="674"/>
        <v/>
      </c>
      <c r="AC1390" s="11" t="str">
        <f ca="1">IF(AA1390="","",IFERROR(VLOOKUP(VALUE(AA1390),'(辅)战斗时机表'!$A$4:$C$47,3,FALSE)&amp;IF(AB1390="","","("&amp;AB1390&amp;")"),"配置错误")&amp;IF(AD1390="",""," 或 "))</f>
        <v/>
      </c>
      <c r="AD1390" s="7" t="str">
        <f t="shared" ca="1" si="675"/>
        <v/>
      </c>
      <c r="AE1390" s="7">
        <v>5</v>
      </c>
      <c r="AF1390" s="7">
        <f t="shared" ca="1" si="676"/>
        <v>1</v>
      </c>
      <c r="AG1390" s="10" t="str">
        <f t="shared" ca="1" si="677"/>
        <v/>
      </c>
      <c r="AH1390" s="11" t="str">
        <f t="shared" ca="1" si="678"/>
        <v/>
      </c>
      <c r="AI1390" s="11" t="str">
        <f t="shared" ca="1" si="679"/>
        <v/>
      </c>
      <c r="AJ1390" s="11" t="str">
        <f ca="1">IF(AH1390="","",IFERROR(VLOOKUP(VALUE(AH1390),'(辅)战斗时机表'!$A$4:$C$47,3,FALSE)&amp;IF(AI1390="","","("&amp;AI1390&amp;")"),"配置错误")&amp;IF(AK1390="",""," 或 "))</f>
        <v/>
      </c>
    </row>
    <row r="1391" spans="1:36" x14ac:dyDescent="0.15">
      <c r="A1391" s="9" t="str">
        <f t="shared" ca="1" si="655"/>
        <v/>
      </c>
      <c r="B1391" s="7" t="str">
        <f ca="1">IF(OFFSET(Buff!R$6,ROW()-6,0)="","",OFFSET(Buff!R$6,ROW()-6,0))</f>
        <v/>
      </c>
      <c r="C1391" s="7">
        <v>1</v>
      </c>
      <c r="D1391" s="7">
        <f t="shared" ca="1" si="656"/>
        <v>1</v>
      </c>
      <c r="E1391" s="10" t="str">
        <f t="shared" ca="1" si="657"/>
        <v/>
      </c>
      <c r="F1391" s="11" t="str">
        <f t="shared" ca="1" si="658"/>
        <v/>
      </c>
      <c r="G1391" s="11" t="str">
        <f t="shared" ca="1" si="659"/>
        <v/>
      </c>
      <c r="H1391" s="11" t="str">
        <f ca="1">IF(F1391="","",IFERROR(VLOOKUP(VALUE(F1391),'(辅)战斗时机表'!$A$4:$C$47,3,FALSE)&amp;IF(G1391="","","("&amp;G1391&amp;")"),"配置错误")&amp;IF(I1391="",""," 或 "))</f>
        <v/>
      </c>
      <c r="I1391" s="7" t="str">
        <f t="shared" ca="1" si="660"/>
        <v/>
      </c>
      <c r="J1391" s="7">
        <v>2</v>
      </c>
      <c r="K1391" s="7">
        <f t="shared" ca="1" si="661"/>
        <v>1</v>
      </c>
      <c r="L1391" s="10" t="str">
        <f t="shared" ca="1" si="662"/>
        <v/>
      </c>
      <c r="M1391" s="11" t="str">
        <f t="shared" ca="1" si="663"/>
        <v/>
      </c>
      <c r="N1391" s="11" t="str">
        <f t="shared" ca="1" si="664"/>
        <v/>
      </c>
      <c r="O1391" s="11" t="str">
        <f ca="1">IF(M1391="","",IFERROR(VLOOKUP(VALUE(M1391),'(辅)战斗时机表'!$A$4:$C$47,3,FALSE)&amp;IF(N1391="","","("&amp;N1391&amp;")"),"配置错误")&amp;IF(P1391="",""," 或 "))</f>
        <v/>
      </c>
      <c r="P1391" s="7" t="str">
        <f t="shared" ca="1" si="665"/>
        <v/>
      </c>
      <c r="Q1391" s="7">
        <v>3</v>
      </c>
      <c r="R1391" s="7">
        <f t="shared" ca="1" si="666"/>
        <v>1</v>
      </c>
      <c r="S1391" s="10" t="str">
        <f t="shared" ca="1" si="667"/>
        <v/>
      </c>
      <c r="T1391" s="11" t="str">
        <f t="shared" ca="1" si="668"/>
        <v/>
      </c>
      <c r="U1391" s="11" t="str">
        <f t="shared" ca="1" si="669"/>
        <v/>
      </c>
      <c r="V1391" s="11" t="str">
        <f ca="1">IF(T1391="","",IFERROR(VLOOKUP(VALUE(T1391),'(辅)战斗时机表'!$A$4:$C$47,3,FALSE)&amp;IF(U1391="","","("&amp;U1391&amp;")"),"配置错误")&amp;IF(W1391="",""," 或 "))</f>
        <v/>
      </c>
      <c r="W1391" s="7" t="str">
        <f t="shared" ca="1" si="670"/>
        <v/>
      </c>
      <c r="X1391" s="7">
        <v>4</v>
      </c>
      <c r="Y1391" s="7">
        <f t="shared" ca="1" si="671"/>
        <v>1</v>
      </c>
      <c r="Z1391" s="10" t="str">
        <f t="shared" ca="1" si="672"/>
        <v/>
      </c>
      <c r="AA1391" s="11" t="str">
        <f t="shared" ca="1" si="673"/>
        <v/>
      </c>
      <c r="AB1391" s="11" t="str">
        <f t="shared" ca="1" si="674"/>
        <v/>
      </c>
      <c r="AC1391" s="11" t="str">
        <f ca="1">IF(AA1391="","",IFERROR(VLOOKUP(VALUE(AA1391),'(辅)战斗时机表'!$A$4:$C$47,3,FALSE)&amp;IF(AB1391="","","("&amp;AB1391&amp;")"),"配置错误")&amp;IF(AD1391="",""," 或 "))</f>
        <v/>
      </c>
      <c r="AD1391" s="7" t="str">
        <f t="shared" ca="1" si="675"/>
        <v/>
      </c>
      <c r="AE1391" s="7">
        <v>5</v>
      </c>
      <c r="AF1391" s="7">
        <f t="shared" ca="1" si="676"/>
        <v>1</v>
      </c>
      <c r="AG1391" s="10" t="str">
        <f t="shared" ca="1" si="677"/>
        <v/>
      </c>
      <c r="AH1391" s="11" t="str">
        <f t="shared" ca="1" si="678"/>
        <v/>
      </c>
      <c r="AI1391" s="11" t="str">
        <f t="shared" ca="1" si="679"/>
        <v/>
      </c>
      <c r="AJ1391" s="11" t="str">
        <f ca="1">IF(AH1391="","",IFERROR(VLOOKUP(VALUE(AH1391),'(辅)战斗时机表'!$A$4:$C$47,3,FALSE)&amp;IF(AI1391="","","("&amp;AI1391&amp;")"),"配置错误")&amp;IF(AK1391="",""," 或 "))</f>
        <v/>
      </c>
    </row>
    <row r="1392" spans="1:36" x14ac:dyDescent="0.15">
      <c r="A1392" s="9" t="str">
        <f t="shared" ca="1" si="655"/>
        <v/>
      </c>
      <c r="B1392" s="7" t="str">
        <f ca="1">IF(OFFSET(Buff!R$6,ROW()-6,0)="","",OFFSET(Buff!R$6,ROW()-6,0))</f>
        <v/>
      </c>
      <c r="C1392" s="7">
        <v>1</v>
      </c>
      <c r="D1392" s="7">
        <f t="shared" ca="1" si="656"/>
        <v>1</v>
      </c>
      <c r="E1392" s="10" t="str">
        <f t="shared" ca="1" si="657"/>
        <v/>
      </c>
      <c r="F1392" s="11" t="str">
        <f t="shared" ca="1" si="658"/>
        <v/>
      </c>
      <c r="G1392" s="11" t="str">
        <f t="shared" ca="1" si="659"/>
        <v/>
      </c>
      <c r="H1392" s="11" t="str">
        <f ca="1">IF(F1392="","",IFERROR(VLOOKUP(VALUE(F1392),'(辅)战斗时机表'!$A$4:$C$47,3,FALSE)&amp;IF(G1392="","","("&amp;G1392&amp;")"),"配置错误")&amp;IF(I1392="",""," 或 "))</f>
        <v/>
      </c>
      <c r="I1392" s="7" t="str">
        <f t="shared" ca="1" si="660"/>
        <v/>
      </c>
      <c r="J1392" s="7">
        <v>2</v>
      </c>
      <c r="K1392" s="7">
        <f t="shared" ca="1" si="661"/>
        <v>1</v>
      </c>
      <c r="L1392" s="10" t="str">
        <f t="shared" ca="1" si="662"/>
        <v/>
      </c>
      <c r="M1392" s="11" t="str">
        <f t="shared" ca="1" si="663"/>
        <v/>
      </c>
      <c r="N1392" s="11" t="str">
        <f t="shared" ca="1" si="664"/>
        <v/>
      </c>
      <c r="O1392" s="11" t="str">
        <f ca="1">IF(M1392="","",IFERROR(VLOOKUP(VALUE(M1392),'(辅)战斗时机表'!$A$4:$C$47,3,FALSE)&amp;IF(N1392="","","("&amp;N1392&amp;")"),"配置错误")&amp;IF(P1392="",""," 或 "))</f>
        <v/>
      </c>
      <c r="P1392" s="7" t="str">
        <f t="shared" ca="1" si="665"/>
        <v/>
      </c>
      <c r="Q1392" s="7">
        <v>3</v>
      </c>
      <c r="R1392" s="7">
        <f t="shared" ca="1" si="666"/>
        <v>1</v>
      </c>
      <c r="S1392" s="10" t="str">
        <f t="shared" ca="1" si="667"/>
        <v/>
      </c>
      <c r="T1392" s="11" t="str">
        <f t="shared" ca="1" si="668"/>
        <v/>
      </c>
      <c r="U1392" s="11" t="str">
        <f t="shared" ca="1" si="669"/>
        <v/>
      </c>
      <c r="V1392" s="11" t="str">
        <f ca="1">IF(T1392="","",IFERROR(VLOOKUP(VALUE(T1392),'(辅)战斗时机表'!$A$4:$C$47,3,FALSE)&amp;IF(U1392="","","("&amp;U1392&amp;")"),"配置错误")&amp;IF(W1392="",""," 或 "))</f>
        <v/>
      </c>
      <c r="W1392" s="7" t="str">
        <f t="shared" ca="1" si="670"/>
        <v/>
      </c>
      <c r="X1392" s="7">
        <v>4</v>
      </c>
      <c r="Y1392" s="7">
        <f t="shared" ca="1" si="671"/>
        <v>1</v>
      </c>
      <c r="Z1392" s="10" t="str">
        <f t="shared" ca="1" si="672"/>
        <v/>
      </c>
      <c r="AA1392" s="11" t="str">
        <f t="shared" ca="1" si="673"/>
        <v/>
      </c>
      <c r="AB1392" s="11" t="str">
        <f t="shared" ca="1" si="674"/>
        <v/>
      </c>
      <c r="AC1392" s="11" t="str">
        <f ca="1">IF(AA1392="","",IFERROR(VLOOKUP(VALUE(AA1392),'(辅)战斗时机表'!$A$4:$C$47,3,FALSE)&amp;IF(AB1392="","","("&amp;AB1392&amp;")"),"配置错误")&amp;IF(AD1392="",""," 或 "))</f>
        <v/>
      </c>
      <c r="AD1392" s="7" t="str">
        <f t="shared" ca="1" si="675"/>
        <v/>
      </c>
      <c r="AE1392" s="7">
        <v>5</v>
      </c>
      <c r="AF1392" s="7">
        <f t="shared" ca="1" si="676"/>
        <v>1</v>
      </c>
      <c r="AG1392" s="10" t="str">
        <f t="shared" ca="1" si="677"/>
        <v/>
      </c>
      <c r="AH1392" s="11" t="str">
        <f t="shared" ca="1" si="678"/>
        <v/>
      </c>
      <c r="AI1392" s="11" t="str">
        <f t="shared" ca="1" si="679"/>
        <v/>
      </c>
      <c r="AJ1392" s="11" t="str">
        <f ca="1">IF(AH1392="","",IFERROR(VLOOKUP(VALUE(AH1392),'(辅)战斗时机表'!$A$4:$C$47,3,FALSE)&amp;IF(AI1392="","","("&amp;AI1392&amp;")"),"配置错误")&amp;IF(AK1392="",""," 或 "))</f>
        <v/>
      </c>
    </row>
    <row r="1393" spans="1:36" x14ac:dyDescent="0.15">
      <c r="A1393" s="9" t="str">
        <f t="shared" ca="1" si="655"/>
        <v/>
      </c>
      <c r="B1393" s="7" t="str">
        <f ca="1">IF(OFFSET(Buff!R$6,ROW()-6,0)="","",OFFSET(Buff!R$6,ROW()-6,0))</f>
        <v/>
      </c>
      <c r="C1393" s="7">
        <v>1</v>
      </c>
      <c r="D1393" s="7">
        <f t="shared" ca="1" si="656"/>
        <v>1</v>
      </c>
      <c r="E1393" s="10" t="str">
        <f t="shared" ca="1" si="657"/>
        <v/>
      </c>
      <c r="F1393" s="11" t="str">
        <f t="shared" ca="1" si="658"/>
        <v/>
      </c>
      <c r="G1393" s="11" t="str">
        <f t="shared" ca="1" si="659"/>
        <v/>
      </c>
      <c r="H1393" s="11" t="str">
        <f ca="1">IF(F1393="","",IFERROR(VLOOKUP(VALUE(F1393),'(辅)战斗时机表'!$A$4:$C$47,3,FALSE)&amp;IF(G1393="","","("&amp;G1393&amp;")"),"配置错误")&amp;IF(I1393="",""," 或 "))</f>
        <v/>
      </c>
      <c r="I1393" s="7" t="str">
        <f t="shared" ca="1" si="660"/>
        <v/>
      </c>
      <c r="J1393" s="7">
        <v>2</v>
      </c>
      <c r="K1393" s="7">
        <f t="shared" ca="1" si="661"/>
        <v>1</v>
      </c>
      <c r="L1393" s="10" t="str">
        <f t="shared" ca="1" si="662"/>
        <v/>
      </c>
      <c r="M1393" s="11" t="str">
        <f t="shared" ca="1" si="663"/>
        <v/>
      </c>
      <c r="N1393" s="11" t="str">
        <f t="shared" ca="1" si="664"/>
        <v/>
      </c>
      <c r="O1393" s="11" t="str">
        <f ca="1">IF(M1393="","",IFERROR(VLOOKUP(VALUE(M1393),'(辅)战斗时机表'!$A$4:$C$47,3,FALSE)&amp;IF(N1393="","","("&amp;N1393&amp;")"),"配置错误")&amp;IF(P1393="",""," 或 "))</f>
        <v/>
      </c>
      <c r="P1393" s="7" t="str">
        <f t="shared" ca="1" si="665"/>
        <v/>
      </c>
      <c r="Q1393" s="7">
        <v>3</v>
      </c>
      <c r="R1393" s="7">
        <f t="shared" ca="1" si="666"/>
        <v>1</v>
      </c>
      <c r="S1393" s="10" t="str">
        <f t="shared" ca="1" si="667"/>
        <v/>
      </c>
      <c r="T1393" s="11" t="str">
        <f t="shared" ca="1" si="668"/>
        <v/>
      </c>
      <c r="U1393" s="11" t="str">
        <f t="shared" ca="1" si="669"/>
        <v/>
      </c>
      <c r="V1393" s="11" t="str">
        <f ca="1">IF(T1393="","",IFERROR(VLOOKUP(VALUE(T1393),'(辅)战斗时机表'!$A$4:$C$47,3,FALSE)&amp;IF(U1393="","","("&amp;U1393&amp;")"),"配置错误")&amp;IF(W1393="",""," 或 "))</f>
        <v/>
      </c>
      <c r="W1393" s="7" t="str">
        <f t="shared" ca="1" si="670"/>
        <v/>
      </c>
      <c r="X1393" s="7">
        <v>4</v>
      </c>
      <c r="Y1393" s="7">
        <f t="shared" ca="1" si="671"/>
        <v>1</v>
      </c>
      <c r="Z1393" s="10" t="str">
        <f t="shared" ca="1" si="672"/>
        <v/>
      </c>
      <c r="AA1393" s="11" t="str">
        <f t="shared" ca="1" si="673"/>
        <v/>
      </c>
      <c r="AB1393" s="11" t="str">
        <f t="shared" ca="1" si="674"/>
        <v/>
      </c>
      <c r="AC1393" s="11" t="str">
        <f ca="1">IF(AA1393="","",IFERROR(VLOOKUP(VALUE(AA1393),'(辅)战斗时机表'!$A$4:$C$47,3,FALSE)&amp;IF(AB1393="","","("&amp;AB1393&amp;")"),"配置错误")&amp;IF(AD1393="",""," 或 "))</f>
        <v/>
      </c>
      <c r="AD1393" s="7" t="str">
        <f t="shared" ca="1" si="675"/>
        <v/>
      </c>
      <c r="AE1393" s="7">
        <v>5</v>
      </c>
      <c r="AF1393" s="7">
        <f t="shared" ca="1" si="676"/>
        <v>1</v>
      </c>
      <c r="AG1393" s="10" t="str">
        <f t="shared" ca="1" si="677"/>
        <v/>
      </c>
      <c r="AH1393" s="11" t="str">
        <f t="shared" ca="1" si="678"/>
        <v/>
      </c>
      <c r="AI1393" s="11" t="str">
        <f t="shared" ca="1" si="679"/>
        <v/>
      </c>
      <c r="AJ1393" s="11" t="str">
        <f ca="1">IF(AH1393="","",IFERROR(VLOOKUP(VALUE(AH1393),'(辅)战斗时机表'!$A$4:$C$47,3,FALSE)&amp;IF(AI1393="","","("&amp;AI1393&amp;")"),"配置错误")&amp;IF(AK1393="",""," 或 "))</f>
        <v/>
      </c>
    </row>
    <row r="1394" spans="1:36" x14ac:dyDescent="0.15">
      <c r="A1394" s="9" t="str">
        <f t="shared" ca="1" si="655"/>
        <v/>
      </c>
      <c r="B1394" s="7" t="str">
        <f ca="1">IF(OFFSET(Buff!R$6,ROW()-6,0)="","",OFFSET(Buff!R$6,ROW()-6,0))</f>
        <v/>
      </c>
      <c r="C1394" s="7">
        <v>1</v>
      </c>
      <c r="D1394" s="7">
        <f t="shared" ca="1" si="656"/>
        <v>1</v>
      </c>
      <c r="E1394" s="10" t="str">
        <f t="shared" ca="1" si="657"/>
        <v/>
      </c>
      <c r="F1394" s="11" t="str">
        <f t="shared" ca="1" si="658"/>
        <v/>
      </c>
      <c r="G1394" s="11" t="str">
        <f t="shared" ca="1" si="659"/>
        <v/>
      </c>
      <c r="H1394" s="11" t="str">
        <f ca="1">IF(F1394="","",IFERROR(VLOOKUP(VALUE(F1394),'(辅)战斗时机表'!$A$4:$C$47,3,FALSE)&amp;IF(G1394="","","("&amp;G1394&amp;")"),"配置错误")&amp;IF(I1394="",""," 或 "))</f>
        <v/>
      </c>
      <c r="I1394" s="7" t="str">
        <f t="shared" ca="1" si="660"/>
        <v/>
      </c>
      <c r="J1394" s="7">
        <v>2</v>
      </c>
      <c r="K1394" s="7">
        <f t="shared" ca="1" si="661"/>
        <v>1</v>
      </c>
      <c r="L1394" s="10" t="str">
        <f t="shared" ca="1" si="662"/>
        <v/>
      </c>
      <c r="M1394" s="11" t="str">
        <f t="shared" ca="1" si="663"/>
        <v/>
      </c>
      <c r="N1394" s="11" t="str">
        <f t="shared" ca="1" si="664"/>
        <v/>
      </c>
      <c r="O1394" s="11" t="str">
        <f ca="1">IF(M1394="","",IFERROR(VLOOKUP(VALUE(M1394),'(辅)战斗时机表'!$A$4:$C$47,3,FALSE)&amp;IF(N1394="","","("&amp;N1394&amp;")"),"配置错误")&amp;IF(P1394="",""," 或 "))</f>
        <v/>
      </c>
      <c r="P1394" s="7" t="str">
        <f t="shared" ca="1" si="665"/>
        <v/>
      </c>
      <c r="Q1394" s="7">
        <v>3</v>
      </c>
      <c r="R1394" s="7">
        <f t="shared" ca="1" si="666"/>
        <v>1</v>
      </c>
      <c r="S1394" s="10" t="str">
        <f t="shared" ca="1" si="667"/>
        <v/>
      </c>
      <c r="T1394" s="11" t="str">
        <f t="shared" ca="1" si="668"/>
        <v/>
      </c>
      <c r="U1394" s="11" t="str">
        <f t="shared" ca="1" si="669"/>
        <v/>
      </c>
      <c r="V1394" s="11" t="str">
        <f ca="1">IF(T1394="","",IFERROR(VLOOKUP(VALUE(T1394),'(辅)战斗时机表'!$A$4:$C$47,3,FALSE)&amp;IF(U1394="","","("&amp;U1394&amp;")"),"配置错误")&amp;IF(W1394="",""," 或 "))</f>
        <v/>
      </c>
      <c r="W1394" s="7" t="str">
        <f t="shared" ca="1" si="670"/>
        <v/>
      </c>
      <c r="X1394" s="7">
        <v>4</v>
      </c>
      <c r="Y1394" s="7">
        <f t="shared" ca="1" si="671"/>
        <v>1</v>
      </c>
      <c r="Z1394" s="10" t="str">
        <f t="shared" ca="1" si="672"/>
        <v/>
      </c>
      <c r="AA1394" s="11" t="str">
        <f t="shared" ca="1" si="673"/>
        <v/>
      </c>
      <c r="AB1394" s="11" t="str">
        <f t="shared" ca="1" si="674"/>
        <v/>
      </c>
      <c r="AC1394" s="11" t="str">
        <f ca="1">IF(AA1394="","",IFERROR(VLOOKUP(VALUE(AA1394),'(辅)战斗时机表'!$A$4:$C$47,3,FALSE)&amp;IF(AB1394="","","("&amp;AB1394&amp;")"),"配置错误")&amp;IF(AD1394="",""," 或 "))</f>
        <v/>
      </c>
      <c r="AD1394" s="7" t="str">
        <f t="shared" ca="1" si="675"/>
        <v/>
      </c>
      <c r="AE1394" s="7">
        <v>5</v>
      </c>
      <c r="AF1394" s="7">
        <f t="shared" ca="1" si="676"/>
        <v>1</v>
      </c>
      <c r="AG1394" s="10" t="str">
        <f t="shared" ca="1" si="677"/>
        <v/>
      </c>
      <c r="AH1394" s="11" t="str">
        <f t="shared" ca="1" si="678"/>
        <v/>
      </c>
      <c r="AI1394" s="11" t="str">
        <f t="shared" ca="1" si="679"/>
        <v/>
      </c>
      <c r="AJ1394" s="11" t="str">
        <f ca="1">IF(AH1394="","",IFERROR(VLOOKUP(VALUE(AH1394),'(辅)战斗时机表'!$A$4:$C$47,3,FALSE)&amp;IF(AI1394="","","("&amp;AI1394&amp;")"),"配置错误")&amp;IF(AK1394="",""," 或 "))</f>
        <v/>
      </c>
    </row>
    <row r="1395" spans="1:36" x14ac:dyDescent="0.15">
      <c r="A1395" s="9" t="str">
        <f t="shared" ca="1" si="655"/>
        <v/>
      </c>
      <c r="B1395" s="7" t="str">
        <f ca="1">IF(OFFSET(Buff!R$6,ROW()-6,0)="","",OFFSET(Buff!R$6,ROW()-6,0))</f>
        <v/>
      </c>
      <c r="C1395" s="7">
        <v>1</v>
      </c>
      <c r="D1395" s="7">
        <f t="shared" ca="1" si="656"/>
        <v>1</v>
      </c>
      <c r="E1395" s="10" t="str">
        <f t="shared" ca="1" si="657"/>
        <v/>
      </c>
      <c r="F1395" s="11" t="str">
        <f t="shared" ca="1" si="658"/>
        <v/>
      </c>
      <c r="G1395" s="11" t="str">
        <f t="shared" ca="1" si="659"/>
        <v/>
      </c>
      <c r="H1395" s="11" t="str">
        <f ca="1">IF(F1395="","",IFERROR(VLOOKUP(VALUE(F1395),'(辅)战斗时机表'!$A$4:$C$47,3,FALSE)&amp;IF(G1395="","","("&amp;G1395&amp;")"),"配置错误")&amp;IF(I1395="",""," 或 "))</f>
        <v/>
      </c>
      <c r="I1395" s="7" t="str">
        <f t="shared" ca="1" si="660"/>
        <v/>
      </c>
      <c r="J1395" s="7">
        <v>2</v>
      </c>
      <c r="K1395" s="7">
        <f t="shared" ca="1" si="661"/>
        <v>1</v>
      </c>
      <c r="L1395" s="10" t="str">
        <f t="shared" ca="1" si="662"/>
        <v/>
      </c>
      <c r="M1395" s="11" t="str">
        <f t="shared" ca="1" si="663"/>
        <v/>
      </c>
      <c r="N1395" s="11" t="str">
        <f t="shared" ca="1" si="664"/>
        <v/>
      </c>
      <c r="O1395" s="11" t="str">
        <f ca="1">IF(M1395="","",IFERROR(VLOOKUP(VALUE(M1395),'(辅)战斗时机表'!$A$4:$C$47,3,FALSE)&amp;IF(N1395="","","("&amp;N1395&amp;")"),"配置错误")&amp;IF(P1395="",""," 或 "))</f>
        <v/>
      </c>
      <c r="P1395" s="7" t="str">
        <f t="shared" ca="1" si="665"/>
        <v/>
      </c>
      <c r="Q1395" s="7">
        <v>3</v>
      </c>
      <c r="R1395" s="7">
        <f t="shared" ca="1" si="666"/>
        <v>1</v>
      </c>
      <c r="S1395" s="10" t="str">
        <f t="shared" ca="1" si="667"/>
        <v/>
      </c>
      <c r="T1395" s="11" t="str">
        <f t="shared" ca="1" si="668"/>
        <v/>
      </c>
      <c r="U1395" s="11" t="str">
        <f t="shared" ca="1" si="669"/>
        <v/>
      </c>
      <c r="V1395" s="11" t="str">
        <f ca="1">IF(T1395="","",IFERROR(VLOOKUP(VALUE(T1395),'(辅)战斗时机表'!$A$4:$C$47,3,FALSE)&amp;IF(U1395="","","("&amp;U1395&amp;")"),"配置错误")&amp;IF(W1395="",""," 或 "))</f>
        <v/>
      </c>
      <c r="W1395" s="7" t="str">
        <f t="shared" ca="1" si="670"/>
        <v/>
      </c>
      <c r="X1395" s="7">
        <v>4</v>
      </c>
      <c r="Y1395" s="7">
        <f t="shared" ca="1" si="671"/>
        <v>1</v>
      </c>
      <c r="Z1395" s="10" t="str">
        <f t="shared" ca="1" si="672"/>
        <v/>
      </c>
      <c r="AA1395" s="11" t="str">
        <f t="shared" ca="1" si="673"/>
        <v/>
      </c>
      <c r="AB1395" s="11" t="str">
        <f t="shared" ca="1" si="674"/>
        <v/>
      </c>
      <c r="AC1395" s="11" t="str">
        <f ca="1">IF(AA1395="","",IFERROR(VLOOKUP(VALUE(AA1395),'(辅)战斗时机表'!$A$4:$C$47,3,FALSE)&amp;IF(AB1395="","","("&amp;AB1395&amp;")"),"配置错误")&amp;IF(AD1395="",""," 或 "))</f>
        <v/>
      </c>
      <c r="AD1395" s="7" t="str">
        <f t="shared" ca="1" si="675"/>
        <v/>
      </c>
      <c r="AE1395" s="7">
        <v>5</v>
      </c>
      <c r="AF1395" s="7">
        <f t="shared" ca="1" si="676"/>
        <v>1</v>
      </c>
      <c r="AG1395" s="10" t="str">
        <f t="shared" ca="1" si="677"/>
        <v/>
      </c>
      <c r="AH1395" s="11" t="str">
        <f t="shared" ca="1" si="678"/>
        <v/>
      </c>
      <c r="AI1395" s="11" t="str">
        <f t="shared" ca="1" si="679"/>
        <v/>
      </c>
      <c r="AJ1395" s="11" t="str">
        <f ca="1">IF(AH1395="","",IFERROR(VLOOKUP(VALUE(AH1395),'(辅)战斗时机表'!$A$4:$C$47,3,FALSE)&amp;IF(AI1395="","","("&amp;AI1395&amp;")"),"配置错误")&amp;IF(AK1395="",""," 或 "))</f>
        <v/>
      </c>
    </row>
    <row r="1396" spans="1:36" x14ac:dyDescent="0.15">
      <c r="A1396" s="9" t="str">
        <f t="shared" ca="1" si="655"/>
        <v/>
      </c>
      <c r="B1396" s="7" t="str">
        <f ca="1">IF(OFFSET(Buff!R$6,ROW()-6,0)="","",OFFSET(Buff!R$6,ROW()-6,0))</f>
        <v/>
      </c>
      <c r="C1396" s="7">
        <v>1</v>
      </c>
      <c r="D1396" s="7">
        <f t="shared" ca="1" si="656"/>
        <v>1</v>
      </c>
      <c r="E1396" s="10" t="str">
        <f t="shared" ca="1" si="657"/>
        <v/>
      </c>
      <c r="F1396" s="11" t="str">
        <f t="shared" ca="1" si="658"/>
        <v/>
      </c>
      <c r="G1396" s="11" t="str">
        <f t="shared" ca="1" si="659"/>
        <v/>
      </c>
      <c r="H1396" s="11" t="str">
        <f ca="1">IF(F1396="","",IFERROR(VLOOKUP(VALUE(F1396),'(辅)战斗时机表'!$A$4:$C$47,3,FALSE)&amp;IF(G1396="","","("&amp;G1396&amp;")"),"配置错误")&amp;IF(I1396="",""," 或 "))</f>
        <v/>
      </c>
      <c r="I1396" s="7" t="str">
        <f t="shared" ca="1" si="660"/>
        <v/>
      </c>
      <c r="J1396" s="7">
        <v>2</v>
      </c>
      <c r="K1396" s="7">
        <f t="shared" ca="1" si="661"/>
        <v>1</v>
      </c>
      <c r="L1396" s="10" t="str">
        <f t="shared" ca="1" si="662"/>
        <v/>
      </c>
      <c r="M1396" s="11" t="str">
        <f t="shared" ca="1" si="663"/>
        <v/>
      </c>
      <c r="N1396" s="11" t="str">
        <f t="shared" ca="1" si="664"/>
        <v/>
      </c>
      <c r="O1396" s="11" t="str">
        <f ca="1">IF(M1396="","",IFERROR(VLOOKUP(VALUE(M1396),'(辅)战斗时机表'!$A$4:$C$47,3,FALSE)&amp;IF(N1396="","","("&amp;N1396&amp;")"),"配置错误")&amp;IF(P1396="",""," 或 "))</f>
        <v/>
      </c>
      <c r="P1396" s="7" t="str">
        <f t="shared" ca="1" si="665"/>
        <v/>
      </c>
      <c r="Q1396" s="7">
        <v>3</v>
      </c>
      <c r="R1396" s="7">
        <f t="shared" ca="1" si="666"/>
        <v>1</v>
      </c>
      <c r="S1396" s="10" t="str">
        <f t="shared" ca="1" si="667"/>
        <v/>
      </c>
      <c r="T1396" s="11" t="str">
        <f t="shared" ca="1" si="668"/>
        <v/>
      </c>
      <c r="U1396" s="11" t="str">
        <f t="shared" ca="1" si="669"/>
        <v/>
      </c>
      <c r="V1396" s="11" t="str">
        <f ca="1">IF(T1396="","",IFERROR(VLOOKUP(VALUE(T1396),'(辅)战斗时机表'!$A$4:$C$47,3,FALSE)&amp;IF(U1396="","","("&amp;U1396&amp;")"),"配置错误")&amp;IF(W1396="",""," 或 "))</f>
        <v/>
      </c>
      <c r="W1396" s="7" t="str">
        <f t="shared" ca="1" si="670"/>
        <v/>
      </c>
      <c r="X1396" s="7">
        <v>4</v>
      </c>
      <c r="Y1396" s="7">
        <f t="shared" ca="1" si="671"/>
        <v>1</v>
      </c>
      <c r="Z1396" s="10" t="str">
        <f t="shared" ca="1" si="672"/>
        <v/>
      </c>
      <c r="AA1396" s="11" t="str">
        <f t="shared" ca="1" si="673"/>
        <v/>
      </c>
      <c r="AB1396" s="11" t="str">
        <f t="shared" ca="1" si="674"/>
        <v/>
      </c>
      <c r="AC1396" s="11" t="str">
        <f ca="1">IF(AA1396="","",IFERROR(VLOOKUP(VALUE(AA1396),'(辅)战斗时机表'!$A$4:$C$47,3,FALSE)&amp;IF(AB1396="","","("&amp;AB1396&amp;")"),"配置错误")&amp;IF(AD1396="",""," 或 "))</f>
        <v/>
      </c>
      <c r="AD1396" s="7" t="str">
        <f t="shared" ca="1" si="675"/>
        <v/>
      </c>
      <c r="AE1396" s="7">
        <v>5</v>
      </c>
      <c r="AF1396" s="7">
        <f t="shared" ca="1" si="676"/>
        <v>1</v>
      </c>
      <c r="AG1396" s="10" t="str">
        <f t="shared" ca="1" si="677"/>
        <v/>
      </c>
      <c r="AH1396" s="11" t="str">
        <f t="shared" ca="1" si="678"/>
        <v/>
      </c>
      <c r="AI1396" s="11" t="str">
        <f t="shared" ca="1" si="679"/>
        <v/>
      </c>
      <c r="AJ1396" s="11" t="str">
        <f ca="1">IF(AH1396="","",IFERROR(VLOOKUP(VALUE(AH1396),'(辅)战斗时机表'!$A$4:$C$47,3,FALSE)&amp;IF(AI1396="","","("&amp;AI1396&amp;")"),"配置错误")&amp;IF(AK1396="",""," 或 "))</f>
        <v/>
      </c>
    </row>
    <row r="1397" spans="1:36" x14ac:dyDescent="0.15">
      <c r="A1397" s="9" t="str">
        <f t="shared" ca="1" si="655"/>
        <v/>
      </c>
      <c r="B1397" s="7" t="str">
        <f ca="1">IF(OFFSET(Buff!R$6,ROW()-6,0)="","",OFFSET(Buff!R$6,ROW()-6,0))</f>
        <v/>
      </c>
      <c r="C1397" s="7">
        <v>1</v>
      </c>
      <c r="D1397" s="7">
        <f t="shared" ca="1" si="656"/>
        <v>1</v>
      </c>
      <c r="E1397" s="10" t="str">
        <f t="shared" ca="1" si="657"/>
        <v/>
      </c>
      <c r="F1397" s="11" t="str">
        <f t="shared" ca="1" si="658"/>
        <v/>
      </c>
      <c r="G1397" s="11" t="str">
        <f t="shared" ca="1" si="659"/>
        <v/>
      </c>
      <c r="H1397" s="11" t="str">
        <f ca="1">IF(F1397="","",IFERROR(VLOOKUP(VALUE(F1397),'(辅)战斗时机表'!$A$4:$C$47,3,FALSE)&amp;IF(G1397="","","("&amp;G1397&amp;")"),"配置错误")&amp;IF(I1397="",""," 或 "))</f>
        <v/>
      </c>
      <c r="I1397" s="7" t="str">
        <f t="shared" ca="1" si="660"/>
        <v/>
      </c>
      <c r="J1397" s="7">
        <v>2</v>
      </c>
      <c r="K1397" s="7">
        <f t="shared" ca="1" si="661"/>
        <v>1</v>
      </c>
      <c r="L1397" s="10" t="str">
        <f t="shared" ca="1" si="662"/>
        <v/>
      </c>
      <c r="M1397" s="11" t="str">
        <f t="shared" ca="1" si="663"/>
        <v/>
      </c>
      <c r="N1397" s="11" t="str">
        <f t="shared" ca="1" si="664"/>
        <v/>
      </c>
      <c r="O1397" s="11" t="str">
        <f ca="1">IF(M1397="","",IFERROR(VLOOKUP(VALUE(M1397),'(辅)战斗时机表'!$A$4:$C$47,3,FALSE)&amp;IF(N1397="","","("&amp;N1397&amp;")"),"配置错误")&amp;IF(P1397="",""," 或 "))</f>
        <v/>
      </c>
      <c r="P1397" s="7" t="str">
        <f t="shared" ca="1" si="665"/>
        <v/>
      </c>
      <c r="Q1397" s="7">
        <v>3</v>
      </c>
      <c r="R1397" s="7">
        <f t="shared" ca="1" si="666"/>
        <v>1</v>
      </c>
      <c r="S1397" s="10" t="str">
        <f t="shared" ca="1" si="667"/>
        <v/>
      </c>
      <c r="T1397" s="11" t="str">
        <f t="shared" ca="1" si="668"/>
        <v/>
      </c>
      <c r="U1397" s="11" t="str">
        <f t="shared" ca="1" si="669"/>
        <v/>
      </c>
      <c r="V1397" s="11" t="str">
        <f ca="1">IF(T1397="","",IFERROR(VLOOKUP(VALUE(T1397),'(辅)战斗时机表'!$A$4:$C$47,3,FALSE)&amp;IF(U1397="","","("&amp;U1397&amp;")"),"配置错误")&amp;IF(W1397="",""," 或 "))</f>
        <v/>
      </c>
      <c r="W1397" s="7" t="str">
        <f t="shared" ca="1" si="670"/>
        <v/>
      </c>
      <c r="X1397" s="7">
        <v>4</v>
      </c>
      <c r="Y1397" s="7">
        <f t="shared" ca="1" si="671"/>
        <v>1</v>
      </c>
      <c r="Z1397" s="10" t="str">
        <f t="shared" ca="1" si="672"/>
        <v/>
      </c>
      <c r="AA1397" s="11" t="str">
        <f t="shared" ca="1" si="673"/>
        <v/>
      </c>
      <c r="AB1397" s="11" t="str">
        <f t="shared" ca="1" si="674"/>
        <v/>
      </c>
      <c r="AC1397" s="11" t="str">
        <f ca="1">IF(AA1397="","",IFERROR(VLOOKUP(VALUE(AA1397),'(辅)战斗时机表'!$A$4:$C$47,3,FALSE)&amp;IF(AB1397="","","("&amp;AB1397&amp;")"),"配置错误")&amp;IF(AD1397="",""," 或 "))</f>
        <v/>
      </c>
      <c r="AD1397" s="7" t="str">
        <f t="shared" ca="1" si="675"/>
        <v/>
      </c>
      <c r="AE1397" s="7">
        <v>5</v>
      </c>
      <c r="AF1397" s="7">
        <f t="shared" ca="1" si="676"/>
        <v>1</v>
      </c>
      <c r="AG1397" s="10" t="str">
        <f t="shared" ca="1" si="677"/>
        <v/>
      </c>
      <c r="AH1397" s="11" t="str">
        <f t="shared" ca="1" si="678"/>
        <v/>
      </c>
      <c r="AI1397" s="11" t="str">
        <f t="shared" ca="1" si="679"/>
        <v/>
      </c>
      <c r="AJ1397" s="11" t="str">
        <f ca="1">IF(AH1397="","",IFERROR(VLOOKUP(VALUE(AH1397),'(辅)战斗时机表'!$A$4:$C$47,3,FALSE)&amp;IF(AI1397="","","("&amp;AI1397&amp;")"),"配置错误")&amp;IF(AK1397="",""," 或 "))</f>
        <v/>
      </c>
    </row>
    <row r="1398" spans="1:36" x14ac:dyDescent="0.15">
      <c r="A1398" s="9" t="str">
        <f t="shared" ca="1" si="655"/>
        <v/>
      </c>
      <c r="B1398" s="7" t="str">
        <f ca="1">IF(OFFSET(Buff!R$6,ROW()-6,0)="","",OFFSET(Buff!R$6,ROW()-6,0))</f>
        <v/>
      </c>
      <c r="C1398" s="7">
        <v>1</v>
      </c>
      <c r="D1398" s="7">
        <f t="shared" ca="1" si="656"/>
        <v>1</v>
      </c>
      <c r="E1398" s="10" t="str">
        <f t="shared" ca="1" si="657"/>
        <v/>
      </c>
      <c r="F1398" s="11" t="str">
        <f t="shared" ca="1" si="658"/>
        <v/>
      </c>
      <c r="G1398" s="11" t="str">
        <f t="shared" ca="1" si="659"/>
        <v/>
      </c>
      <c r="H1398" s="11" t="str">
        <f ca="1">IF(F1398="","",IFERROR(VLOOKUP(VALUE(F1398),'(辅)战斗时机表'!$A$4:$C$47,3,FALSE)&amp;IF(G1398="","","("&amp;G1398&amp;")"),"配置错误")&amp;IF(I1398="",""," 或 "))</f>
        <v/>
      </c>
      <c r="I1398" s="7" t="str">
        <f t="shared" ca="1" si="660"/>
        <v/>
      </c>
      <c r="J1398" s="7">
        <v>2</v>
      </c>
      <c r="K1398" s="7">
        <f t="shared" ca="1" si="661"/>
        <v>1</v>
      </c>
      <c r="L1398" s="10" t="str">
        <f t="shared" ca="1" si="662"/>
        <v/>
      </c>
      <c r="M1398" s="11" t="str">
        <f t="shared" ca="1" si="663"/>
        <v/>
      </c>
      <c r="N1398" s="11" t="str">
        <f t="shared" ca="1" si="664"/>
        <v/>
      </c>
      <c r="O1398" s="11" t="str">
        <f ca="1">IF(M1398="","",IFERROR(VLOOKUP(VALUE(M1398),'(辅)战斗时机表'!$A$4:$C$47,3,FALSE)&amp;IF(N1398="","","("&amp;N1398&amp;")"),"配置错误")&amp;IF(P1398="",""," 或 "))</f>
        <v/>
      </c>
      <c r="P1398" s="7" t="str">
        <f t="shared" ca="1" si="665"/>
        <v/>
      </c>
      <c r="Q1398" s="7">
        <v>3</v>
      </c>
      <c r="R1398" s="7">
        <f t="shared" ca="1" si="666"/>
        <v>1</v>
      </c>
      <c r="S1398" s="10" t="str">
        <f t="shared" ca="1" si="667"/>
        <v/>
      </c>
      <c r="T1398" s="11" t="str">
        <f t="shared" ca="1" si="668"/>
        <v/>
      </c>
      <c r="U1398" s="11" t="str">
        <f t="shared" ca="1" si="669"/>
        <v/>
      </c>
      <c r="V1398" s="11" t="str">
        <f ca="1">IF(T1398="","",IFERROR(VLOOKUP(VALUE(T1398),'(辅)战斗时机表'!$A$4:$C$47,3,FALSE)&amp;IF(U1398="","","("&amp;U1398&amp;")"),"配置错误")&amp;IF(W1398="",""," 或 "))</f>
        <v/>
      </c>
      <c r="W1398" s="7" t="str">
        <f t="shared" ca="1" si="670"/>
        <v/>
      </c>
      <c r="X1398" s="7">
        <v>4</v>
      </c>
      <c r="Y1398" s="7">
        <f t="shared" ca="1" si="671"/>
        <v>1</v>
      </c>
      <c r="Z1398" s="10" t="str">
        <f t="shared" ca="1" si="672"/>
        <v/>
      </c>
      <c r="AA1398" s="11" t="str">
        <f t="shared" ca="1" si="673"/>
        <v/>
      </c>
      <c r="AB1398" s="11" t="str">
        <f t="shared" ca="1" si="674"/>
        <v/>
      </c>
      <c r="AC1398" s="11" t="str">
        <f ca="1">IF(AA1398="","",IFERROR(VLOOKUP(VALUE(AA1398),'(辅)战斗时机表'!$A$4:$C$47,3,FALSE)&amp;IF(AB1398="","","("&amp;AB1398&amp;")"),"配置错误")&amp;IF(AD1398="",""," 或 "))</f>
        <v/>
      </c>
      <c r="AD1398" s="7" t="str">
        <f t="shared" ca="1" si="675"/>
        <v/>
      </c>
      <c r="AE1398" s="7">
        <v>5</v>
      </c>
      <c r="AF1398" s="7">
        <f t="shared" ca="1" si="676"/>
        <v>1</v>
      </c>
      <c r="AG1398" s="10" t="str">
        <f t="shared" ca="1" si="677"/>
        <v/>
      </c>
      <c r="AH1398" s="11" t="str">
        <f t="shared" ca="1" si="678"/>
        <v/>
      </c>
      <c r="AI1398" s="11" t="str">
        <f t="shared" ca="1" si="679"/>
        <v/>
      </c>
      <c r="AJ1398" s="11" t="str">
        <f ca="1">IF(AH1398="","",IFERROR(VLOOKUP(VALUE(AH1398),'(辅)战斗时机表'!$A$4:$C$47,3,FALSE)&amp;IF(AI1398="","","("&amp;AI1398&amp;")"),"配置错误")&amp;IF(AK1398="",""," 或 "))</f>
        <v/>
      </c>
    </row>
    <row r="1399" spans="1:36" x14ac:dyDescent="0.15">
      <c r="A1399" s="9" t="str">
        <f t="shared" ca="1" si="655"/>
        <v/>
      </c>
      <c r="B1399" s="7" t="str">
        <f ca="1">IF(OFFSET(Buff!R$6,ROW()-6,0)="","",OFFSET(Buff!R$6,ROW()-6,0))</f>
        <v/>
      </c>
      <c r="C1399" s="7">
        <v>1</v>
      </c>
      <c r="D1399" s="7">
        <f t="shared" ca="1" si="656"/>
        <v>1</v>
      </c>
      <c r="E1399" s="10" t="str">
        <f t="shared" ca="1" si="657"/>
        <v/>
      </c>
      <c r="F1399" s="11" t="str">
        <f t="shared" ca="1" si="658"/>
        <v/>
      </c>
      <c r="G1399" s="11" t="str">
        <f t="shared" ca="1" si="659"/>
        <v/>
      </c>
      <c r="H1399" s="11" t="str">
        <f ca="1">IF(F1399="","",IFERROR(VLOOKUP(VALUE(F1399),'(辅)战斗时机表'!$A$4:$C$47,3,FALSE)&amp;IF(G1399="","","("&amp;G1399&amp;")"),"配置错误")&amp;IF(I1399="",""," 或 "))</f>
        <v/>
      </c>
      <c r="I1399" s="7" t="str">
        <f t="shared" ca="1" si="660"/>
        <v/>
      </c>
      <c r="J1399" s="7">
        <v>2</v>
      </c>
      <c r="K1399" s="7">
        <f t="shared" ca="1" si="661"/>
        <v>1</v>
      </c>
      <c r="L1399" s="10" t="str">
        <f t="shared" ca="1" si="662"/>
        <v/>
      </c>
      <c r="M1399" s="11" t="str">
        <f t="shared" ca="1" si="663"/>
        <v/>
      </c>
      <c r="N1399" s="11" t="str">
        <f t="shared" ca="1" si="664"/>
        <v/>
      </c>
      <c r="O1399" s="11" t="str">
        <f ca="1">IF(M1399="","",IFERROR(VLOOKUP(VALUE(M1399),'(辅)战斗时机表'!$A$4:$C$47,3,FALSE)&amp;IF(N1399="","","("&amp;N1399&amp;")"),"配置错误")&amp;IF(P1399="",""," 或 "))</f>
        <v/>
      </c>
      <c r="P1399" s="7" t="str">
        <f t="shared" ca="1" si="665"/>
        <v/>
      </c>
      <c r="Q1399" s="7">
        <v>3</v>
      </c>
      <c r="R1399" s="7">
        <f t="shared" ca="1" si="666"/>
        <v>1</v>
      </c>
      <c r="S1399" s="10" t="str">
        <f t="shared" ca="1" si="667"/>
        <v/>
      </c>
      <c r="T1399" s="11" t="str">
        <f t="shared" ca="1" si="668"/>
        <v/>
      </c>
      <c r="U1399" s="11" t="str">
        <f t="shared" ca="1" si="669"/>
        <v/>
      </c>
      <c r="V1399" s="11" t="str">
        <f ca="1">IF(T1399="","",IFERROR(VLOOKUP(VALUE(T1399),'(辅)战斗时机表'!$A$4:$C$47,3,FALSE)&amp;IF(U1399="","","("&amp;U1399&amp;")"),"配置错误")&amp;IF(W1399="",""," 或 "))</f>
        <v/>
      </c>
      <c r="W1399" s="7" t="str">
        <f t="shared" ca="1" si="670"/>
        <v/>
      </c>
      <c r="X1399" s="7">
        <v>4</v>
      </c>
      <c r="Y1399" s="7">
        <f t="shared" ca="1" si="671"/>
        <v>1</v>
      </c>
      <c r="Z1399" s="10" t="str">
        <f t="shared" ca="1" si="672"/>
        <v/>
      </c>
      <c r="AA1399" s="11" t="str">
        <f t="shared" ca="1" si="673"/>
        <v/>
      </c>
      <c r="AB1399" s="11" t="str">
        <f t="shared" ca="1" si="674"/>
        <v/>
      </c>
      <c r="AC1399" s="11" t="str">
        <f ca="1">IF(AA1399="","",IFERROR(VLOOKUP(VALUE(AA1399),'(辅)战斗时机表'!$A$4:$C$47,3,FALSE)&amp;IF(AB1399="","","("&amp;AB1399&amp;")"),"配置错误")&amp;IF(AD1399="",""," 或 "))</f>
        <v/>
      </c>
      <c r="AD1399" s="7" t="str">
        <f t="shared" ca="1" si="675"/>
        <v/>
      </c>
      <c r="AE1399" s="7">
        <v>5</v>
      </c>
      <c r="AF1399" s="7">
        <f t="shared" ca="1" si="676"/>
        <v>1</v>
      </c>
      <c r="AG1399" s="10" t="str">
        <f t="shared" ca="1" si="677"/>
        <v/>
      </c>
      <c r="AH1399" s="11" t="str">
        <f t="shared" ca="1" si="678"/>
        <v/>
      </c>
      <c r="AI1399" s="11" t="str">
        <f t="shared" ca="1" si="679"/>
        <v/>
      </c>
      <c r="AJ1399" s="11" t="str">
        <f ca="1">IF(AH1399="","",IFERROR(VLOOKUP(VALUE(AH1399),'(辅)战斗时机表'!$A$4:$C$47,3,FALSE)&amp;IF(AI1399="","","("&amp;AI1399&amp;")"),"配置错误")&amp;IF(AK1399="",""," 或 "))</f>
        <v/>
      </c>
    </row>
    <row r="1400" spans="1:36" x14ac:dyDescent="0.15">
      <c r="A1400" s="9" t="str">
        <f t="shared" ref="A1400:A1463" ca="1" si="680">H1400&amp;O1400&amp;V1400&amp;AC1400&amp;AJ1400</f>
        <v/>
      </c>
      <c r="B1400" s="7" t="str">
        <f ca="1">IF(OFFSET(Buff!R$6,ROW()-6,0)="","",OFFSET(Buff!R$6,ROW()-6,0))</f>
        <v/>
      </c>
      <c r="C1400" s="7">
        <v>1</v>
      </c>
      <c r="D1400" s="7">
        <f t="shared" ref="D1400:D1463" ca="1" si="681">IFERROR(FIND("|",B1400,1),LEN(B1400)+1)</f>
        <v>1</v>
      </c>
      <c r="E1400" s="10" t="str">
        <f t="shared" ref="E1400:E1463" ca="1" si="682">MID(B1400,1,(D1400-1))</f>
        <v/>
      </c>
      <c r="F1400" s="11" t="str">
        <f t="shared" ref="F1400:F1463" ca="1" si="683">IFERROR(LEFT(E1400,IFERROR(FIND(";",E1400)-1,LEN(E1400))),"")</f>
        <v/>
      </c>
      <c r="G1400" s="11" t="str">
        <f t="shared" ref="G1400:G1463" ca="1" si="684">RIGHT(E1400,LEN(E1400)-LEN(F1400)-0)</f>
        <v/>
      </c>
      <c r="H1400" s="11" t="str">
        <f ca="1">IF(F1400="","",IFERROR(VLOOKUP(VALUE(F1400),'(辅)战斗时机表'!$A$4:$C$47,3,FALSE)&amp;IF(G1400="","","("&amp;G1400&amp;")"),"配置错误")&amp;IF(I1400="",""," 或 "))</f>
        <v/>
      </c>
      <c r="I1400" s="7" t="str">
        <f t="shared" ref="I1400:I1463" ca="1" si="685">IFERROR(MID(B1400,D1400+1,LEN(B1400)-D1400),"")</f>
        <v/>
      </c>
      <c r="J1400" s="7">
        <v>2</v>
      </c>
      <c r="K1400" s="7">
        <f t="shared" ref="K1400:K1463" ca="1" si="686">IFERROR(FIND("|",I1400,1),LEN(I1400)+1)</f>
        <v>1</v>
      </c>
      <c r="L1400" s="10" t="str">
        <f t="shared" ref="L1400:L1463" ca="1" si="687">MID(I1400,1,(K1400-1))</f>
        <v/>
      </c>
      <c r="M1400" s="11" t="str">
        <f t="shared" ref="M1400:M1463" ca="1" si="688">IFERROR(LEFT(L1400,IFERROR(FIND(";",L1400)-1,LEN(L1400))),"")</f>
        <v/>
      </c>
      <c r="N1400" s="11" t="str">
        <f t="shared" ref="N1400:N1463" ca="1" si="689">RIGHT(L1400,LEN(L1400)-LEN(M1400)-0)</f>
        <v/>
      </c>
      <c r="O1400" s="11" t="str">
        <f ca="1">IF(M1400="","",IFERROR(VLOOKUP(VALUE(M1400),'(辅)战斗时机表'!$A$4:$C$47,3,FALSE)&amp;IF(N1400="","","("&amp;N1400&amp;")"),"配置错误")&amp;IF(P1400="",""," 或 "))</f>
        <v/>
      </c>
      <c r="P1400" s="7" t="str">
        <f t="shared" ref="P1400:P1463" ca="1" si="690">IFERROR(MID(I1400,K1400+1,LEN(I1400)-K1400),"")</f>
        <v/>
      </c>
      <c r="Q1400" s="7">
        <v>3</v>
      </c>
      <c r="R1400" s="7">
        <f t="shared" ref="R1400:R1463" ca="1" si="691">IFERROR(FIND("|",P1400,1),LEN(P1400)+1)</f>
        <v>1</v>
      </c>
      <c r="S1400" s="10" t="str">
        <f t="shared" ref="S1400:S1463" ca="1" si="692">MID(P1400,1,(R1400-1))</f>
        <v/>
      </c>
      <c r="T1400" s="11" t="str">
        <f t="shared" ref="T1400:T1463" ca="1" si="693">IFERROR(LEFT(S1400,IFERROR(FIND(";",S1400)-1,LEN(S1400))),"")</f>
        <v/>
      </c>
      <c r="U1400" s="11" t="str">
        <f t="shared" ref="U1400:U1463" ca="1" si="694">RIGHT(S1400,LEN(S1400)-LEN(T1400)-0)</f>
        <v/>
      </c>
      <c r="V1400" s="11" t="str">
        <f ca="1">IF(T1400="","",IFERROR(VLOOKUP(VALUE(T1400),'(辅)战斗时机表'!$A$4:$C$47,3,FALSE)&amp;IF(U1400="","","("&amp;U1400&amp;")"),"配置错误")&amp;IF(W1400="",""," 或 "))</f>
        <v/>
      </c>
      <c r="W1400" s="7" t="str">
        <f t="shared" ref="W1400:W1463" ca="1" si="695">IFERROR(MID(P1400,R1400+1,LEN(P1400)-R1400),"")</f>
        <v/>
      </c>
      <c r="X1400" s="7">
        <v>4</v>
      </c>
      <c r="Y1400" s="7">
        <f t="shared" ref="Y1400:Y1463" ca="1" si="696">IFERROR(FIND("|",W1400,1),LEN(W1400)+1)</f>
        <v>1</v>
      </c>
      <c r="Z1400" s="10" t="str">
        <f t="shared" ref="Z1400:Z1463" ca="1" si="697">MID(W1400,1,(Y1400-1))</f>
        <v/>
      </c>
      <c r="AA1400" s="11" t="str">
        <f t="shared" ref="AA1400:AA1463" ca="1" si="698">IFERROR(LEFT(Z1400,IFERROR(FIND(";",Z1400)-1,LEN(Z1400))),"")</f>
        <v/>
      </c>
      <c r="AB1400" s="11" t="str">
        <f t="shared" ref="AB1400:AB1463" ca="1" si="699">RIGHT(Z1400,LEN(Z1400)-LEN(AA1400)-0)</f>
        <v/>
      </c>
      <c r="AC1400" s="11" t="str">
        <f ca="1">IF(AA1400="","",IFERROR(VLOOKUP(VALUE(AA1400),'(辅)战斗时机表'!$A$4:$C$47,3,FALSE)&amp;IF(AB1400="","","("&amp;AB1400&amp;")"),"配置错误")&amp;IF(AD1400="",""," 或 "))</f>
        <v/>
      </c>
      <c r="AD1400" s="7" t="str">
        <f t="shared" ref="AD1400:AD1463" ca="1" si="700">IFERROR(MID(W1400,Y1400+1,LEN(W1400)-Y1400),"")</f>
        <v/>
      </c>
      <c r="AE1400" s="7">
        <v>5</v>
      </c>
      <c r="AF1400" s="7">
        <f t="shared" ref="AF1400:AF1463" ca="1" si="701">IFERROR(FIND("|",AD1400,1),LEN(AD1400)+1)</f>
        <v>1</v>
      </c>
      <c r="AG1400" s="10" t="str">
        <f t="shared" ref="AG1400:AG1463" ca="1" si="702">MID(AD1400,1,(AF1400-1))</f>
        <v/>
      </c>
      <c r="AH1400" s="11" t="str">
        <f t="shared" ref="AH1400:AH1463" ca="1" si="703">IFERROR(LEFT(AG1400,IFERROR(FIND(";",AG1400)-1,LEN(AG1400))),"")</f>
        <v/>
      </c>
      <c r="AI1400" s="11" t="str">
        <f t="shared" ref="AI1400:AI1463" ca="1" si="704">RIGHT(AG1400,LEN(AG1400)-LEN(AH1400)-0)</f>
        <v/>
      </c>
      <c r="AJ1400" s="11" t="str">
        <f ca="1">IF(AH1400="","",IFERROR(VLOOKUP(VALUE(AH1400),'(辅)战斗时机表'!$A$4:$C$47,3,FALSE)&amp;IF(AI1400="","","("&amp;AI1400&amp;")"),"配置错误")&amp;IF(AK1400="",""," 或 "))</f>
        <v/>
      </c>
    </row>
    <row r="1401" spans="1:36" x14ac:dyDescent="0.15">
      <c r="A1401" s="9" t="str">
        <f t="shared" ca="1" si="680"/>
        <v/>
      </c>
      <c r="B1401" s="7" t="str">
        <f ca="1">IF(OFFSET(Buff!R$6,ROW()-6,0)="","",OFFSET(Buff!R$6,ROW()-6,0))</f>
        <v/>
      </c>
      <c r="C1401" s="7">
        <v>1</v>
      </c>
      <c r="D1401" s="7">
        <f t="shared" ca="1" si="681"/>
        <v>1</v>
      </c>
      <c r="E1401" s="10" t="str">
        <f t="shared" ca="1" si="682"/>
        <v/>
      </c>
      <c r="F1401" s="11" t="str">
        <f t="shared" ca="1" si="683"/>
        <v/>
      </c>
      <c r="G1401" s="11" t="str">
        <f t="shared" ca="1" si="684"/>
        <v/>
      </c>
      <c r="H1401" s="11" t="str">
        <f ca="1">IF(F1401="","",IFERROR(VLOOKUP(VALUE(F1401),'(辅)战斗时机表'!$A$4:$C$47,3,FALSE)&amp;IF(G1401="","","("&amp;G1401&amp;")"),"配置错误")&amp;IF(I1401="",""," 或 "))</f>
        <v/>
      </c>
      <c r="I1401" s="7" t="str">
        <f t="shared" ca="1" si="685"/>
        <v/>
      </c>
      <c r="J1401" s="7">
        <v>2</v>
      </c>
      <c r="K1401" s="7">
        <f t="shared" ca="1" si="686"/>
        <v>1</v>
      </c>
      <c r="L1401" s="10" t="str">
        <f t="shared" ca="1" si="687"/>
        <v/>
      </c>
      <c r="M1401" s="11" t="str">
        <f t="shared" ca="1" si="688"/>
        <v/>
      </c>
      <c r="N1401" s="11" t="str">
        <f t="shared" ca="1" si="689"/>
        <v/>
      </c>
      <c r="O1401" s="11" t="str">
        <f ca="1">IF(M1401="","",IFERROR(VLOOKUP(VALUE(M1401),'(辅)战斗时机表'!$A$4:$C$47,3,FALSE)&amp;IF(N1401="","","("&amp;N1401&amp;")"),"配置错误")&amp;IF(P1401="",""," 或 "))</f>
        <v/>
      </c>
      <c r="P1401" s="7" t="str">
        <f t="shared" ca="1" si="690"/>
        <v/>
      </c>
      <c r="Q1401" s="7">
        <v>3</v>
      </c>
      <c r="R1401" s="7">
        <f t="shared" ca="1" si="691"/>
        <v>1</v>
      </c>
      <c r="S1401" s="10" t="str">
        <f t="shared" ca="1" si="692"/>
        <v/>
      </c>
      <c r="T1401" s="11" t="str">
        <f t="shared" ca="1" si="693"/>
        <v/>
      </c>
      <c r="U1401" s="11" t="str">
        <f t="shared" ca="1" si="694"/>
        <v/>
      </c>
      <c r="V1401" s="11" t="str">
        <f ca="1">IF(T1401="","",IFERROR(VLOOKUP(VALUE(T1401),'(辅)战斗时机表'!$A$4:$C$47,3,FALSE)&amp;IF(U1401="","","("&amp;U1401&amp;")"),"配置错误")&amp;IF(W1401="",""," 或 "))</f>
        <v/>
      </c>
      <c r="W1401" s="7" t="str">
        <f t="shared" ca="1" si="695"/>
        <v/>
      </c>
      <c r="X1401" s="7">
        <v>4</v>
      </c>
      <c r="Y1401" s="7">
        <f t="shared" ca="1" si="696"/>
        <v>1</v>
      </c>
      <c r="Z1401" s="10" t="str">
        <f t="shared" ca="1" si="697"/>
        <v/>
      </c>
      <c r="AA1401" s="11" t="str">
        <f t="shared" ca="1" si="698"/>
        <v/>
      </c>
      <c r="AB1401" s="11" t="str">
        <f t="shared" ca="1" si="699"/>
        <v/>
      </c>
      <c r="AC1401" s="11" t="str">
        <f ca="1">IF(AA1401="","",IFERROR(VLOOKUP(VALUE(AA1401),'(辅)战斗时机表'!$A$4:$C$47,3,FALSE)&amp;IF(AB1401="","","("&amp;AB1401&amp;")"),"配置错误")&amp;IF(AD1401="",""," 或 "))</f>
        <v/>
      </c>
      <c r="AD1401" s="7" t="str">
        <f t="shared" ca="1" si="700"/>
        <v/>
      </c>
      <c r="AE1401" s="7">
        <v>5</v>
      </c>
      <c r="AF1401" s="7">
        <f t="shared" ca="1" si="701"/>
        <v>1</v>
      </c>
      <c r="AG1401" s="10" t="str">
        <f t="shared" ca="1" si="702"/>
        <v/>
      </c>
      <c r="AH1401" s="11" t="str">
        <f t="shared" ca="1" si="703"/>
        <v/>
      </c>
      <c r="AI1401" s="11" t="str">
        <f t="shared" ca="1" si="704"/>
        <v/>
      </c>
      <c r="AJ1401" s="11" t="str">
        <f ca="1">IF(AH1401="","",IFERROR(VLOOKUP(VALUE(AH1401),'(辅)战斗时机表'!$A$4:$C$47,3,FALSE)&amp;IF(AI1401="","","("&amp;AI1401&amp;")"),"配置错误")&amp;IF(AK1401="",""," 或 "))</f>
        <v/>
      </c>
    </row>
    <row r="1402" spans="1:36" x14ac:dyDescent="0.15">
      <c r="A1402" s="9" t="str">
        <f t="shared" ca="1" si="680"/>
        <v/>
      </c>
      <c r="B1402" s="7" t="str">
        <f ca="1">IF(OFFSET(Buff!R$6,ROW()-6,0)="","",OFFSET(Buff!R$6,ROW()-6,0))</f>
        <v/>
      </c>
      <c r="C1402" s="7">
        <v>1</v>
      </c>
      <c r="D1402" s="7">
        <f t="shared" ca="1" si="681"/>
        <v>1</v>
      </c>
      <c r="E1402" s="10" t="str">
        <f t="shared" ca="1" si="682"/>
        <v/>
      </c>
      <c r="F1402" s="11" t="str">
        <f t="shared" ca="1" si="683"/>
        <v/>
      </c>
      <c r="G1402" s="11" t="str">
        <f t="shared" ca="1" si="684"/>
        <v/>
      </c>
      <c r="H1402" s="11" t="str">
        <f ca="1">IF(F1402="","",IFERROR(VLOOKUP(VALUE(F1402),'(辅)战斗时机表'!$A$4:$C$47,3,FALSE)&amp;IF(G1402="","","("&amp;G1402&amp;")"),"配置错误")&amp;IF(I1402="",""," 或 "))</f>
        <v/>
      </c>
      <c r="I1402" s="7" t="str">
        <f t="shared" ca="1" si="685"/>
        <v/>
      </c>
      <c r="J1402" s="7">
        <v>2</v>
      </c>
      <c r="K1402" s="7">
        <f t="shared" ca="1" si="686"/>
        <v>1</v>
      </c>
      <c r="L1402" s="10" t="str">
        <f t="shared" ca="1" si="687"/>
        <v/>
      </c>
      <c r="M1402" s="11" t="str">
        <f t="shared" ca="1" si="688"/>
        <v/>
      </c>
      <c r="N1402" s="11" t="str">
        <f t="shared" ca="1" si="689"/>
        <v/>
      </c>
      <c r="O1402" s="11" t="str">
        <f ca="1">IF(M1402="","",IFERROR(VLOOKUP(VALUE(M1402),'(辅)战斗时机表'!$A$4:$C$47,3,FALSE)&amp;IF(N1402="","","("&amp;N1402&amp;")"),"配置错误")&amp;IF(P1402="",""," 或 "))</f>
        <v/>
      </c>
      <c r="P1402" s="7" t="str">
        <f t="shared" ca="1" si="690"/>
        <v/>
      </c>
      <c r="Q1402" s="7">
        <v>3</v>
      </c>
      <c r="R1402" s="7">
        <f t="shared" ca="1" si="691"/>
        <v>1</v>
      </c>
      <c r="S1402" s="10" t="str">
        <f t="shared" ca="1" si="692"/>
        <v/>
      </c>
      <c r="T1402" s="11" t="str">
        <f t="shared" ca="1" si="693"/>
        <v/>
      </c>
      <c r="U1402" s="11" t="str">
        <f t="shared" ca="1" si="694"/>
        <v/>
      </c>
      <c r="V1402" s="11" t="str">
        <f ca="1">IF(T1402="","",IFERROR(VLOOKUP(VALUE(T1402),'(辅)战斗时机表'!$A$4:$C$47,3,FALSE)&amp;IF(U1402="","","("&amp;U1402&amp;")"),"配置错误")&amp;IF(W1402="",""," 或 "))</f>
        <v/>
      </c>
      <c r="W1402" s="7" t="str">
        <f t="shared" ca="1" si="695"/>
        <v/>
      </c>
      <c r="X1402" s="7">
        <v>4</v>
      </c>
      <c r="Y1402" s="7">
        <f t="shared" ca="1" si="696"/>
        <v>1</v>
      </c>
      <c r="Z1402" s="10" t="str">
        <f t="shared" ca="1" si="697"/>
        <v/>
      </c>
      <c r="AA1402" s="11" t="str">
        <f t="shared" ca="1" si="698"/>
        <v/>
      </c>
      <c r="AB1402" s="11" t="str">
        <f t="shared" ca="1" si="699"/>
        <v/>
      </c>
      <c r="AC1402" s="11" t="str">
        <f ca="1">IF(AA1402="","",IFERROR(VLOOKUP(VALUE(AA1402),'(辅)战斗时机表'!$A$4:$C$47,3,FALSE)&amp;IF(AB1402="","","("&amp;AB1402&amp;")"),"配置错误")&amp;IF(AD1402="",""," 或 "))</f>
        <v/>
      </c>
      <c r="AD1402" s="7" t="str">
        <f t="shared" ca="1" si="700"/>
        <v/>
      </c>
      <c r="AE1402" s="7">
        <v>5</v>
      </c>
      <c r="AF1402" s="7">
        <f t="shared" ca="1" si="701"/>
        <v>1</v>
      </c>
      <c r="AG1402" s="10" t="str">
        <f t="shared" ca="1" si="702"/>
        <v/>
      </c>
      <c r="AH1402" s="11" t="str">
        <f t="shared" ca="1" si="703"/>
        <v/>
      </c>
      <c r="AI1402" s="11" t="str">
        <f t="shared" ca="1" si="704"/>
        <v/>
      </c>
      <c r="AJ1402" s="11" t="str">
        <f ca="1">IF(AH1402="","",IFERROR(VLOOKUP(VALUE(AH1402),'(辅)战斗时机表'!$A$4:$C$47,3,FALSE)&amp;IF(AI1402="","","("&amp;AI1402&amp;")"),"配置错误")&amp;IF(AK1402="",""," 或 "))</f>
        <v/>
      </c>
    </row>
    <row r="1403" spans="1:36" x14ac:dyDescent="0.15">
      <c r="A1403" s="9" t="str">
        <f t="shared" ca="1" si="680"/>
        <v/>
      </c>
      <c r="B1403" s="7" t="str">
        <f ca="1">IF(OFFSET(Buff!R$6,ROW()-6,0)="","",OFFSET(Buff!R$6,ROW()-6,0))</f>
        <v/>
      </c>
      <c r="C1403" s="7">
        <v>1</v>
      </c>
      <c r="D1403" s="7">
        <f t="shared" ca="1" si="681"/>
        <v>1</v>
      </c>
      <c r="E1403" s="10" t="str">
        <f t="shared" ca="1" si="682"/>
        <v/>
      </c>
      <c r="F1403" s="11" t="str">
        <f t="shared" ca="1" si="683"/>
        <v/>
      </c>
      <c r="G1403" s="11" t="str">
        <f t="shared" ca="1" si="684"/>
        <v/>
      </c>
      <c r="H1403" s="11" t="str">
        <f ca="1">IF(F1403="","",IFERROR(VLOOKUP(VALUE(F1403),'(辅)战斗时机表'!$A$4:$C$47,3,FALSE)&amp;IF(G1403="","","("&amp;G1403&amp;")"),"配置错误")&amp;IF(I1403="",""," 或 "))</f>
        <v/>
      </c>
      <c r="I1403" s="7" t="str">
        <f t="shared" ca="1" si="685"/>
        <v/>
      </c>
      <c r="J1403" s="7">
        <v>2</v>
      </c>
      <c r="K1403" s="7">
        <f t="shared" ca="1" si="686"/>
        <v>1</v>
      </c>
      <c r="L1403" s="10" t="str">
        <f t="shared" ca="1" si="687"/>
        <v/>
      </c>
      <c r="M1403" s="11" t="str">
        <f t="shared" ca="1" si="688"/>
        <v/>
      </c>
      <c r="N1403" s="11" t="str">
        <f t="shared" ca="1" si="689"/>
        <v/>
      </c>
      <c r="O1403" s="11" t="str">
        <f ca="1">IF(M1403="","",IFERROR(VLOOKUP(VALUE(M1403),'(辅)战斗时机表'!$A$4:$C$47,3,FALSE)&amp;IF(N1403="","","("&amp;N1403&amp;")"),"配置错误")&amp;IF(P1403="",""," 或 "))</f>
        <v/>
      </c>
      <c r="P1403" s="7" t="str">
        <f t="shared" ca="1" si="690"/>
        <v/>
      </c>
      <c r="Q1403" s="7">
        <v>3</v>
      </c>
      <c r="R1403" s="7">
        <f t="shared" ca="1" si="691"/>
        <v>1</v>
      </c>
      <c r="S1403" s="10" t="str">
        <f t="shared" ca="1" si="692"/>
        <v/>
      </c>
      <c r="T1403" s="11" t="str">
        <f t="shared" ca="1" si="693"/>
        <v/>
      </c>
      <c r="U1403" s="11" t="str">
        <f t="shared" ca="1" si="694"/>
        <v/>
      </c>
      <c r="V1403" s="11" t="str">
        <f ca="1">IF(T1403="","",IFERROR(VLOOKUP(VALUE(T1403),'(辅)战斗时机表'!$A$4:$C$47,3,FALSE)&amp;IF(U1403="","","("&amp;U1403&amp;")"),"配置错误")&amp;IF(W1403="",""," 或 "))</f>
        <v/>
      </c>
      <c r="W1403" s="7" t="str">
        <f t="shared" ca="1" si="695"/>
        <v/>
      </c>
      <c r="X1403" s="7">
        <v>4</v>
      </c>
      <c r="Y1403" s="7">
        <f t="shared" ca="1" si="696"/>
        <v>1</v>
      </c>
      <c r="Z1403" s="10" t="str">
        <f t="shared" ca="1" si="697"/>
        <v/>
      </c>
      <c r="AA1403" s="11" t="str">
        <f t="shared" ca="1" si="698"/>
        <v/>
      </c>
      <c r="AB1403" s="11" t="str">
        <f t="shared" ca="1" si="699"/>
        <v/>
      </c>
      <c r="AC1403" s="11" t="str">
        <f ca="1">IF(AA1403="","",IFERROR(VLOOKUP(VALUE(AA1403),'(辅)战斗时机表'!$A$4:$C$47,3,FALSE)&amp;IF(AB1403="","","("&amp;AB1403&amp;")"),"配置错误")&amp;IF(AD1403="",""," 或 "))</f>
        <v/>
      </c>
      <c r="AD1403" s="7" t="str">
        <f t="shared" ca="1" si="700"/>
        <v/>
      </c>
      <c r="AE1403" s="7">
        <v>5</v>
      </c>
      <c r="AF1403" s="7">
        <f t="shared" ca="1" si="701"/>
        <v>1</v>
      </c>
      <c r="AG1403" s="10" t="str">
        <f t="shared" ca="1" si="702"/>
        <v/>
      </c>
      <c r="AH1403" s="11" t="str">
        <f t="shared" ca="1" si="703"/>
        <v/>
      </c>
      <c r="AI1403" s="11" t="str">
        <f t="shared" ca="1" si="704"/>
        <v/>
      </c>
      <c r="AJ1403" s="11" t="str">
        <f ca="1">IF(AH1403="","",IFERROR(VLOOKUP(VALUE(AH1403),'(辅)战斗时机表'!$A$4:$C$47,3,FALSE)&amp;IF(AI1403="","","("&amp;AI1403&amp;")"),"配置错误")&amp;IF(AK1403="",""," 或 "))</f>
        <v/>
      </c>
    </row>
    <row r="1404" spans="1:36" x14ac:dyDescent="0.15">
      <c r="A1404" s="9" t="str">
        <f t="shared" ca="1" si="680"/>
        <v/>
      </c>
      <c r="B1404" s="7" t="str">
        <f ca="1">IF(OFFSET(Buff!R$6,ROW()-6,0)="","",OFFSET(Buff!R$6,ROW()-6,0))</f>
        <v/>
      </c>
      <c r="C1404" s="7">
        <v>1</v>
      </c>
      <c r="D1404" s="7">
        <f t="shared" ca="1" si="681"/>
        <v>1</v>
      </c>
      <c r="E1404" s="10" t="str">
        <f t="shared" ca="1" si="682"/>
        <v/>
      </c>
      <c r="F1404" s="11" t="str">
        <f t="shared" ca="1" si="683"/>
        <v/>
      </c>
      <c r="G1404" s="11" t="str">
        <f t="shared" ca="1" si="684"/>
        <v/>
      </c>
      <c r="H1404" s="11" t="str">
        <f ca="1">IF(F1404="","",IFERROR(VLOOKUP(VALUE(F1404),'(辅)战斗时机表'!$A$4:$C$47,3,FALSE)&amp;IF(G1404="","","("&amp;G1404&amp;")"),"配置错误")&amp;IF(I1404="",""," 或 "))</f>
        <v/>
      </c>
      <c r="I1404" s="7" t="str">
        <f t="shared" ca="1" si="685"/>
        <v/>
      </c>
      <c r="J1404" s="7">
        <v>2</v>
      </c>
      <c r="K1404" s="7">
        <f t="shared" ca="1" si="686"/>
        <v>1</v>
      </c>
      <c r="L1404" s="10" t="str">
        <f t="shared" ca="1" si="687"/>
        <v/>
      </c>
      <c r="M1404" s="11" t="str">
        <f t="shared" ca="1" si="688"/>
        <v/>
      </c>
      <c r="N1404" s="11" t="str">
        <f t="shared" ca="1" si="689"/>
        <v/>
      </c>
      <c r="O1404" s="11" t="str">
        <f ca="1">IF(M1404="","",IFERROR(VLOOKUP(VALUE(M1404),'(辅)战斗时机表'!$A$4:$C$47,3,FALSE)&amp;IF(N1404="","","("&amp;N1404&amp;")"),"配置错误")&amp;IF(P1404="",""," 或 "))</f>
        <v/>
      </c>
      <c r="P1404" s="7" t="str">
        <f t="shared" ca="1" si="690"/>
        <v/>
      </c>
      <c r="Q1404" s="7">
        <v>3</v>
      </c>
      <c r="R1404" s="7">
        <f t="shared" ca="1" si="691"/>
        <v>1</v>
      </c>
      <c r="S1404" s="10" t="str">
        <f t="shared" ca="1" si="692"/>
        <v/>
      </c>
      <c r="T1404" s="11" t="str">
        <f t="shared" ca="1" si="693"/>
        <v/>
      </c>
      <c r="U1404" s="11" t="str">
        <f t="shared" ca="1" si="694"/>
        <v/>
      </c>
      <c r="V1404" s="11" t="str">
        <f ca="1">IF(T1404="","",IFERROR(VLOOKUP(VALUE(T1404),'(辅)战斗时机表'!$A$4:$C$47,3,FALSE)&amp;IF(U1404="","","("&amp;U1404&amp;")"),"配置错误")&amp;IF(W1404="",""," 或 "))</f>
        <v/>
      </c>
      <c r="W1404" s="7" t="str">
        <f t="shared" ca="1" si="695"/>
        <v/>
      </c>
      <c r="X1404" s="7">
        <v>4</v>
      </c>
      <c r="Y1404" s="7">
        <f t="shared" ca="1" si="696"/>
        <v>1</v>
      </c>
      <c r="Z1404" s="10" t="str">
        <f t="shared" ca="1" si="697"/>
        <v/>
      </c>
      <c r="AA1404" s="11" t="str">
        <f t="shared" ca="1" si="698"/>
        <v/>
      </c>
      <c r="AB1404" s="11" t="str">
        <f t="shared" ca="1" si="699"/>
        <v/>
      </c>
      <c r="AC1404" s="11" t="str">
        <f ca="1">IF(AA1404="","",IFERROR(VLOOKUP(VALUE(AA1404),'(辅)战斗时机表'!$A$4:$C$47,3,FALSE)&amp;IF(AB1404="","","("&amp;AB1404&amp;")"),"配置错误")&amp;IF(AD1404="",""," 或 "))</f>
        <v/>
      </c>
      <c r="AD1404" s="7" t="str">
        <f t="shared" ca="1" si="700"/>
        <v/>
      </c>
      <c r="AE1404" s="7">
        <v>5</v>
      </c>
      <c r="AF1404" s="7">
        <f t="shared" ca="1" si="701"/>
        <v>1</v>
      </c>
      <c r="AG1404" s="10" t="str">
        <f t="shared" ca="1" si="702"/>
        <v/>
      </c>
      <c r="AH1404" s="11" t="str">
        <f t="shared" ca="1" si="703"/>
        <v/>
      </c>
      <c r="AI1404" s="11" t="str">
        <f t="shared" ca="1" si="704"/>
        <v/>
      </c>
      <c r="AJ1404" s="11" t="str">
        <f ca="1">IF(AH1404="","",IFERROR(VLOOKUP(VALUE(AH1404),'(辅)战斗时机表'!$A$4:$C$47,3,FALSE)&amp;IF(AI1404="","","("&amp;AI1404&amp;")"),"配置错误")&amp;IF(AK1404="",""," 或 "))</f>
        <v/>
      </c>
    </row>
    <row r="1405" spans="1:36" x14ac:dyDescent="0.15">
      <c r="A1405" s="9" t="str">
        <f t="shared" ca="1" si="680"/>
        <v/>
      </c>
      <c r="B1405" s="7" t="str">
        <f ca="1">IF(OFFSET(Buff!R$6,ROW()-6,0)="","",OFFSET(Buff!R$6,ROW()-6,0))</f>
        <v/>
      </c>
      <c r="C1405" s="7">
        <v>1</v>
      </c>
      <c r="D1405" s="7">
        <f t="shared" ca="1" si="681"/>
        <v>1</v>
      </c>
      <c r="E1405" s="10" t="str">
        <f t="shared" ca="1" si="682"/>
        <v/>
      </c>
      <c r="F1405" s="11" t="str">
        <f t="shared" ca="1" si="683"/>
        <v/>
      </c>
      <c r="G1405" s="11" t="str">
        <f t="shared" ca="1" si="684"/>
        <v/>
      </c>
      <c r="H1405" s="11" t="str">
        <f ca="1">IF(F1405="","",IFERROR(VLOOKUP(VALUE(F1405),'(辅)战斗时机表'!$A$4:$C$47,3,FALSE)&amp;IF(G1405="","","("&amp;G1405&amp;")"),"配置错误")&amp;IF(I1405="",""," 或 "))</f>
        <v/>
      </c>
      <c r="I1405" s="7" t="str">
        <f t="shared" ca="1" si="685"/>
        <v/>
      </c>
      <c r="J1405" s="7">
        <v>2</v>
      </c>
      <c r="K1405" s="7">
        <f t="shared" ca="1" si="686"/>
        <v>1</v>
      </c>
      <c r="L1405" s="10" t="str">
        <f t="shared" ca="1" si="687"/>
        <v/>
      </c>
      <c r="M1405" s="11" t="str">
        <f t="shared" ca="1" si="688"/>
        <v/>
      </c>
      <c r="N1405" s="11" t="str">
        <f t="shared" ca="1" si="689"/>
        <v/>
      </c>
      <c r="O1405" s="11" t="str">
        <f ca="1">IF(M1405="","",IFERROR(VLOOKUP(VALUE(M1405),'(辅)战斗时机表'!$A$4:$C$47,3,FALSE)&amp;IF(N1405="","","("&amp;N1405&amp;")"),"配置错误")&amp;IF(P1405="",""," 或 "))</f>
        <v/>
      </c>
      <c r="P1405" s="7" t="str">
        <f t="shared" ca="1" si="690"/>
        <v/>
      </c>
      <c r="Q1405" s="7">
        <v>3</v>
      </c>
      <c r="R1405" s="7">
        <f t="shared" ca="1" si="691"/>
        <v>1</v>
      </c>
      <c r="S1405" s="10" t="str">
        <f t="shared" ca="1" si="692"/>
        <v/>
      </c>
      <c r="T1405" s="11" t="str">
        <f t="shared" ca="1" si="693"/>
        <v/>
      </c>
      <c r="U1405" s="11" t="str">
        <f t="shared" ca="1" si="694"/>
        <v/>
      </c>
      <c r="V1405" s="11" t="str">
        <f ca="1">IF(T1405="","",IFERROR(VLOOKUP(VALUE(T1405),'(辅)战斗时机表'!$A$4:$C$47,3,FALSE)&amp;IF(U1405="","","("&amp;U1405&amp;")"),"配置错误")&amp;IF(W1405="",""," 或 "))</f>
        <v/>
      </c>
      <c r="W1405" s="7" t="str">
        <f t="shared" ca="1" si="695"/>
        <v/>
      </c>
      <c r="X1405" s="7">
        <v>4</v>
      </c>
      <c r="Y1405" s="7">
        <f t="shared" ca="1" si="696"/>
        <v>1</v>
      </c>
      <c r="Z1405" s="10" t="str">
        <f t="shared" ca="1" si="697"/>
        <v/>
      </c>
      <c r="AA1405" s="11" t="str">
        <f t="shared" ca="1" si="698"/>
        <v/>
      </c>
      <c r="AB1405" s="11" t="str">
        <f t="shared" ca="1" si="699"/>
        <v/>
      </c>
      <c r="AC1405" s="11" t="str">
        <f ca="1">IF(AA1405="","",IFERROR(VLOOKUP(VALUE(AA1405),'(辅)战斗时机表'!$A$4:$C$47,3,FALSE)&amp;IF(AB1405="","","("&amp;AB1405&amp;")"),"配置错误")&amp;IF(AD1405="",""," 或 "))</f>
        <v/>
      </c>
      <c r="AD1405" s="7" t="str">
        <f t="shared" ca="1" si="700"/>
        <v/>
      </c>
      <c r="AE1405" s="7">
        <v>5</v>
      </c>
      <c r="AF1405" s="7">
        <f t="shared" ca="1" si="701"/>
        <v>1</v>
      </c>
      <c r="AG1405" s="10" t="str">
        <f t="shared" ca="1" si="702"/>
        <v/>
      </c>
      <c r="AH1405" s="11" t="str">
        <f t="shared" ca="1" si="703"/>
        <v/>
      </c>
      <c r="AI1405" s="11" t="str">
        <f t="shared" ca="1" si="704"/>
        <v/>
      </c>
      <c r="AJ1405" s="11" t="str">
        <f ca="1">IF(AH1405="","",IFERROR(VLOOKUP(VALUE(AH1405),'(辅)战斗时机表'!$A$4:$C$47,3,FALSE)&amp;IF(AI1405="","","("&amp;AI1405&amp;")"),"配置错误")&amp;IF(AK1405="",""," 或 "))</f>
        <v/>
      </c>
    </row>
    <row r="1406" spans="1:36" x14ac:dyDescent="0.15">
      <c r="A1406" s="9" t="str">
        <f t="shared" ca="1" si="680"/>
        <v/>
      </c>
      <c r="B1406" s="7" t="str">
        <f ca="1">IF(OFFSET(Buff!R$6,ROW()-6,0)="","",OFFSET(Buff!R$6,ROW()-6,0))</f>
        <v/>
      </c>
      <c r="C1406" s="7">
        <v>1</v>
      </c>
      <c r="D1406" s="7">
        <f t="shared" ca="1" si="681"/>
        <v>1</v>
      </c>
      <c r="E1406" s="10" t="str">
        <f t="shared" ca="1" si="682"/>
        <v/>
      </c>
      <c r="F1406" s="11" t="str">
        <f t="shared" ca="1" si="683"/>
        <v/>
      </c>
      <c r="G1406" s="11" t="str">
        <f t="shared" ca="1" si="684"/>
        <v/>
      </c>
      <c r="H1406" s="11" t="str">
        <f ca="1">IF(F1406="","",IFERROR(VLOOKUP(VALUE(F1406),'(辅)战斗时机表'!$A$4:$C$47,3,FALSE)&amp;IF(G1406="","","("&amp;G1406&amp;")"),"配置错误")&amp;IF(I1406="",""," 或 "))</f>
        <v/>
      </c>
      <c r="I1406" s="7" t="str">
        <f t="shared" ca="1" si="685"/>
        <v/>
      </c>
      <c r="J1406" s="7">
        <v>2</v>
      </c>
      <c r="K1406" s="7">
        <f t="shared" ca="1" si="686"/>
        <v>1</v>
      </c>
      <c r="L1406" s="10" t="str">
        <f t="shared" ca="1" si="687"/>
        <v/>
      </c>
      <c r="M1406" s="11" t="str">
        <f t="shared" ca="1" si="688"/>
        <v/>
      </c>
      <c r="N1406" s="11" t="str">
        <f t="shared" ca="1" si="689"/>
        <v/>
      </c>
      <c r="O1406" s="11" t="str">
        <f ca="1">IF(M1406="","",IFERROR(VLOOKUP(VALUE(M1406),'(辅)战斗时机表'!$A$4:$C$47,3,FALSE)&amp;IF(N1406="","","("&amp;N1406&amp;")"),"配置错误")&amp;IF(P1406="",""," 或 "))</f>
        <v/>
      </c>
      <c r="P1406" s="7" t="str">
        <f t="shared" ca="1" si="690"/>
        <v/>
      </c>
      <c r="Q1406" s="7">
        <v>3</v>
      </c>
      <c r="R1406" s="7">
        <f t="shared" ca="1" si="691"/>
        <v>1</v>
      </c>
      <c r="S1406" s="10" t="str">
        <f t="shared" ca="1" si="692"/>
        <v/>
      </c>
      <c r="T1406" s="11" t="str">
        <f t="shared" ca="1" si="693"/>
        <v/>
      </c>
      <c r="U1406" s="11" t="str">
        <f t="shared" ca="1" si="694"/>
        <v/>
      </c>
      <c r="V1406" s="11" t="str">
        <f ca="1">IF(T1406="","",IFERROR(VLOOKUP(VALUE(T1406),'(辅)战斗时机表'!$A$4:$C$47,3,FALSE)&amp;IF(U1406="","","("&amp;U1406&amp;")"),"配置错误")&amp;IF(W1406="",""," 或 "))</f>
        <v/>
      </c>
      <c r="W1406" s="7" t="str">
        <f t="shared" ca="1" si="695"/>
        <v/>
      </c>
      <c r="X1406" s="7">
        <v>4</v>
      </c>
      <c r="Y1406" s="7">
        <f t="shared" ca="1" si="696"/>
        <v>1</v>
      </c>
      <c r="Z1406" s="10" t="str">
        <f t="shared" ca="1" si="697"/>
        <v/>
      </c>
      <c r="AA1406" s="11" t="str">
        <f t="shared" ca="1" si="698"/>
        <v/>
      </c>
      <c r="AB1406" s="11" t="str">
        <f t="shared" ca="1" si="699"/>
        <v/>
      </c>
      <c r="AC1406" s="11" t="str">
        <f ca="1">IF(AA1406="","",IFERROR(VLOOKUP(VALUE(AA1406),'(辅)战斗时机表'!$A$4:$C$47,3,FALSE)&amp;IF(AB1406="","","("&amp;AB1406&amp;")"),"配置错误")&amp;IF(AD1406="",""," 或 "))</f>
        <v/>
      </c>
      <c r="AD1406" s="7" t="str">
        <f t="shared" ca="1" si="700"/>
        <v/>
      </c>
      <c r="AE1406" s="7">
        <v>5</v>
      </c>
      <c r="AF1406" s="7">
        <f t="shared" ca="1" si="701"/>
        <v>1</v>
      </c>
      <c r="AG1406" s="10" t="str">
        <f t="shared" ca="1" si="702"/>
        <v/>
      </c>
      <c r="AH1406" s="11" t="str">
        <f t="shared" ca="1" si="703"/>
        <v/>
      </c>
      <c r="AI1406" s="11" t="str">
        <f t="shared" ca="1" si="704"/>
        <v/>
      </c>
      <c r="AJ1406" s="11" t="str">
        <f ca="1">IF(AH1406="","",IFERROR(VLOOKUP(VALUE(AH1406),'(辅)战斗时机表'!$A$4:$C$47,3,FALSE)&amp;IF(AI1406="","","("&amp;AI1406&amp;")"),"配置错误")&amp;IF(AK1406="",""," 或 "))</f>
        <v/>
      </c>
    </row>
    <row r="1407" spans="1:36" x14ac:dyDescent="0.15">
      <c r="A1407" s="9" t="str">
        <f t="shared" ca="1" si="680"/>
        <v/>
      </c>
      <c r="B1407" s="7" t="str">
        <f ca="1">IF(OFFSET(Buff!R$6,ROW()-6,0)="","",OFFSET(Buff!R$6,ROW()-6,0))</f>
        <v/>
      </c>
      <c r="C1407" s="7">
        <v>1</v>
      </c>
      <c r="D1407" s="7">
        <f t="shared" ca="1" si="681"/>
        <v>1</v>
      </c>
      <c r="E1407" s="10" t="str">
        <f t="shared" ca="1" si="682"/>
        <v/>
      </c>
      <c r="F1407" s="11" t="str">
        <f t="shared" ca="1" si="683"/>
        <v/>
      </c>
      <c r="G1407" s="11" t="str">
        <f t="shared" ca="1" si="684"/>
        <v/>
      </c>
      <c r="H1407" s="11" t="str">
        <f ca="1">IF(F1407="","",IFERROR(VLOOKUP(VALUE(F1407),'(辅)战斗时机表'!$A$4:$C$47,3,FALSE)&amp;IF(G1407="","","("&amp;G1407&amp;")"),"配置错误")&amp;IF(I1407="",""," 或 "))</f>
        <v/>
      </c>
      <c r="I1407" s="7" t="str">
        <f t="shared" ca="1" si="685"/>
        <v/>
      </c>
      <c r="J1407" s="7">
        <v>2</v>
      </c>
      <c r="K1407" s="7">
        <f t="shared" ca="1" si="686"/>
        <v>1</v>
      </c>
      <c r="L1407" s="10" t="str">
        <f t="shared" ca="1" si="687"/>
        <v/>
      </c>
      <c r="M1407" s="11" t="str">
        <f t="shared" ca="1" si="688"/>
        <v/>
      </c>
      <c r="N1407" s="11" t="str">
        <f t="shared" ca="1" si="689"/>
        <v/>
      </c>
      <c r="O1407" s="11" t="str">
        <f ca="1">IF(M1407="","",IFERROR(VLOOKUP(VALUE(M1407),'(辅)战斗时机表'!$A$4:$C$47,3,FALSE)&amp;IF(N1407="","","("&amp;N1407&amp;")"),"配置错误")&amp;IF(P1407="",""," 或 "))</f>
        <v/>
      </c>
      <c r="P1407" s="7" t="str">
        <f t="shared" ca="1" si="690"/>
        <v/>
      </c>
      <c r="Q1407" s="7">
        <v>3</v>
      </c>
      <c r="R1407" s="7">
        <f t="shared" ca="1" si="691"/>
        <v>1</v>
      </c>
      <c r="S1407" s="10" t="str">
        <f t="shared" ca="1" si="692"/>
        <v/>
      </c>
      <c r="T1407" s="11" t="str">
        <f t="shared" ca="1" si="693"/>
        <v/>
      </c>
      <c r="U1407" s="11" t="str">
        <f t="shared" ca="1" si="694"/>
        <v/>
      </c>
      <c r="V1407" s="11" t="str">
        <f ca="1">IF(T1407="","",IFERROR(VLOOKUP(VALUE(T1407),'(辅)战斗时机表'!$A$4:$C$47,3,FALSE)&amp;IF(U1407="","","("&amp;U1407&amp;")"),"配置错误")&amp;IF(W1407="",""," 或 "))</f>
        <v/>
      </c>
      <c r="W1407" s="7" t="str">
        <f t="shared" ca="1" si="695"/>
        <v/>
      </c>
      <c r="X1407" s="7">
        <v>4</v>
      </c>
      <c r="Y1407" s="7">
        <f t="shared" ca="1" si="696"/>
        <v>1</v>
      </c>
      <c r="Z1407" s="10" t="str">
        <f t="shared" ca="1" si="697"/>
        <v/>
      </c>
      <c r="AA1407" s="11" t="str">
        <f t="shared" ca="1" si="698"/>
        <v/>
      </c>
      <c r="AB1407" s="11" t="str">
        <f t="shared" ca="1" si="699"/>
        <v/>
      </c>
      <c r="AC1407" s="11" t="str">
        <f ca="1">IF(AA1407="","",IFERROR(VLOOKUP(VALUE(AA1407),'(辅)战斗时机表'!$A$4:$C$47,3,FALSE)&amp;IF(AB1407="","","("&amp;AB1407&amp;")"),"配置错误")&amp;IF(AD1407="",""," 或 "))</f>
        <v/>
      </c>
      <c r="AD1407" s="7" t="str">
        <f t="shared" ca="1" si="700"/>
        <v/>
      </c>
      <c r="AE1407" s="7">
        <v>5</v>
      </c>
      <c r="AF1407" s="7">
        <f t="shared" ca="1" si="701"/>
        <v>1</v>
      </c>
      <c r="AG1407" s="10" t="str">
        <f t="shared" ca="1" si="702"/>
        <v/>
      </c>
      <c r="AH1407" s="11" t="str">
        <f t="shared" ca="1" si="703"/>
        <v/>
      </c>
      <c r="AI1407" s="11" t="str">
        <f t="shared" ca="1" si="704"/>
        <v/>
      </c>
      <c r="AJ1407" s="11" t="str">
        <f ca="1">IF(AH1407="","",IFERROR(VLOOKUP(VALUE(AH1407),'(辅)战斗时机表'!$A$4:$C$47,3,FALSE)&amp;IF(AI1407="","","("&amp;AI1407&amp;")"),"配置错误")&amp;IF(AK1407="",""," 或 "))</f>
        <v/>
      </c>
    </row>
    <row r="1408" spans="1:36" x14ac:dyDescent="0.15">
      <c r="A1408" s="9" t="str">
        <f t="shared" ca="1" si="680"/>
        <v/>
      </c>
      <c r="B1408" s="7" t="str">
        <f ca="1">IF(OFFSET(Buff!R$6,ROW()-6,0)="","",OFFSET(Buff!R$6,ROW()-6,0))</f>
        <v/>
      </c>
      <c r="C1408" s="7">
        <v>1</v>
      </c>
      <c r="D1408" s="7">
        <f t="shared" ca="1" si="681"/>
        <v>1</v>
      </c>
      <c r="E1408" s="10" t="str">
        <f t="shared" ca="1" si="682"/>
        <v/>
      </c>
      <c r="F1408" s="11" t="str">
        <f t="shared" ca="1" si="683"/>
        <v/>
      </c>
      <c r="G1408" s="11" t="str">
        <f t="shared" ca="1" si="684"/>
        <v/>
      </c>
      <c r="H1408" s="11" t="str">
        <f ca="1">IF(F1408="","",IFERROR(VLOOKUP(VALUE(F1408),'(辅)战斗时机表'!$A$4:$C$47,3,FALSE)&amp;IF(G1408="","","("&amp;G1408&amp;")"),"配置错误")&amp;IF(I1408="",""," 或 "))</f>
        <v/>
      </c>
      <c r="I1408" s="7" t="str">
        <f t="shared" ca="1" si="685"/>
        <v/>
      </c>
      <c r="J1408" s="7">
        <v>2</v>
      </c>
      <c r="K1408" s="7">
        <f t="shared" ca="1" si="686"/>
        <v>1</v>
      </c>
      <c r="L1408" s="10" t="str">
        <f t="shared" ca="1" si="687"/>
        <v/>
      </c>
      <c r="M1408" s="11" t="str">
        <f t="shared" ca="1" si="688"/>
        <v/>
      </c>
      <c r="N1408" s="11" t="str">
        <f t="shared" ca="1" si="689"/>
        <v/>
      </c>
      <c r="O1408" s="11" t="str">
        <f ca="1">IF(M1408="","",IFERROR(VLOOKUP(VALUE(M1408),'(辅)战斗时机表'!$A$4:$C$47,3,FALSE)&amp;IF(N1408="","","("&amp;N1408&amp;")"),"配置错误")&amp;IF(P1408="",""," 或 "))</f>
        <v/>
      </c>
      <c r="P1408" s="7" t="str">
        <f t="shared" ca="1" si="690"/>
        <v/>
      </c>
      <c r="Q1408" s="7">
        <v>3</v>
      </c>
      <c r="R1408" s="7">
        <f t="shared" ca="1" si="691"/>
        <v>1</v>
      </c>
      <c r="S1408" s="10" t="str">
        <f t="shared" ca="1" si="692"/>
        <v/>
      </c>
      <c r="T1408" s="11" t="str">
        <f t="shared" ca="1" si="693"/>
        <v/>
      </c>
      <c r="U1408" s="11" t="str">
        <f t="shared" ca="1" si="694"/>
        <v/>
      </c>
      <c r="V1408" s="11" t="str">
        <f ca="1">IF(T1408="","",IFERROR(VLOOKUP(VALUE(T1408),'(辅)战斗时机表'!$A$4:$C$47,3,FALSE)&amp;IF(U1408="","","("&amp;U1408&amp;")"),"配置错误")&amp;IF(W1408="",""," 或 "))</f>
        <v/>
      </c>
      <c r="W1408" s="7" t="str">
        <f t="shared" ca="1" si="695"/>
        <v/>
      </c>
      <c r="X1408" s="7">
        <v>4</v>
      </c>
      <c r="Y1408" s="7">
        <f t="shared" ca="1" si="696"/>
        <v>1</v>
      </c>
      <c r="Z1408" s="10" t="str">
        <f t="shared" ca="1" si="697"/>
        <v/>
      </c>
      <c r="AA1408" s="11" t="str">
        <f t="shared" ca="1" si="698"/>
        <v/>
      </c>
      <c r="AB1408" s="11" t="str">
        <f t="shared" ca="1" si="699"/>
        <v/>
      </c>
      <c r="AC1408" s="11" t="str">
        <f ca="1">IF(AA1408="","",IFERROR(VLOOKUP(VALUE(AA1408),'(辅)战斗时机表'!$A$4:$C$47,3,FALSE)&amp;IF(AB1408="","","("&amp;AB1408&amp;")"),"配置错误")&amp;IF(AD1408="",""," 或 "))</f>
        <v/>
      </c>
      <c r="AD1408" s="7" t="str">
        <f t="shared" ca="1" si="700"/>
        <v/>
      </c>
      <c r="AE1408" s="7">
        <v>5</v>
      </c>
      <c r="AF1408" s="7">
        <f t="shared" ca="1" si="701"/>
        <v>1</v>
      </c>
      <c r="AG1408" s="10" t="str">
        <f t="shared" ca="1" si="702"/>
        <v/>
      </c>
      <c r="AH1408" s="11" t="str">
        <f t="shared" ca="1" si="703"/>
        <v/>
      </c>
      <c r="AI1408" s="11" t="str">
        <f t="shared" ca="1" si="704"/>
        <v/>
      </c>
      <c r="AJ1408" s="11" t="str">
        <f ca="1">IF(AH1408="","",IFERROR(VLOOKUP(VALUE(AH1408),'(辅)战斗时机表'!$A$4:$C$47,3,FALSE)&amp;IF(AI1408="","","("&amp;AI1408&amp;")"),"配置错误")&amp;IF(AK1408="",""," 或 "))</f>
        <v/>
      </c>
    </row>
    <row r="1409" spans="1:36" x14ac:dyDescent="0.15">
      <c r="A1409" s="9" t="str">
        <f t="shared" ca="1" si="680"/>
        <v/>
      </c>
      <c r="B1409" s="7" t="str">
        <f ca="1">IF(OFFSET(Buff!R$6,ROW()-6,0)="","",OFFSET(Buff!R$6,ROW()-6,0))</f>
        <v/>
      </c>
      <c r="C1409" s="7">
        <v>1</v>
      </c>
      <c r="D1409" s="7">
        <f t="shared" ca="1" si="681"/>
        <v>1</v>
      </c>
      <c r="E1409" s="10" t="str">
        <f t="shared" ca="1" si="682"/>
        <v/>
      </c>
      <c r="F1409" s="11" t="str">
        <f t="shared" ca="1" si="683"/>
        <v/>
      </c>
      <c r="G1409" s="11" t="str">
        <f t="shared" ca="1" si="684"/>
        <v/>
      </c>
      <c r="H1409" s="11" t="str">
        <f ca="1">IF(F1409="","",IFERROR(VLOOKUP(VALUE(F1409),'(辅)战斗时机表'!$A$4:$C$47,3,FALSE)&amp;IF(G1409="","","("&amp;G1409&amp;")"),"配置错误")&amp;IF(I1409="",""," 或 "))</f>
        <v/>
      </c>
      <c r="I1409" s="7" t="str">
        <f t="shared" ca="1" si="685"/>
        <v/>
      </c>
      <c r="J1409" s="7">
        <v>2</v>
      </c>
      <c r="K1409" s="7">
        <f t="shared" ca="1" si="686"/>
        <v>1</v>
      </c>
      <c r="L1409" s="10" t="str">
        <f t="shared" ca="1" si="687"/>
        <v/>
      </c>
      <c r="M1409" s="11" t="str">
        <f t="shared" ca="1" si="688"/>
        <v/>
      </c>
      <c r="N1409" s="11" t="str">
        <f t="shared" ca="1" si="689"/>
        <v/>
      </c>
      <c r="O1409" s="11" t="str">
        <f ca="1">IF(M1409="","",IFERROR(VLOOKUP(VALUE(M1409),'(辅)战斗时机表'!$A$4:$C$47,3,FALSE)&amp;IF(N1409="","","("&amp;N1409&amp;")"),"配置错误")&amp;IF(P1409="",""," 或 "))</f>
        <v/>
      </c>
      <c r="P1409" s="7" t="str">
        <f t="shared" ca="1" si="690"/>
        <v/>
      </c>
      <c r="Q1409" s="7">
        <v>3</v>
      </c>
      <c r="R1409" s="7">
        <f t="shared" ca="1" si="691"/>
        <v>1</v>
      </c>
      <c r="S1409" s="10" t="str">
        <f t="shared" ca="1" si="692"/>
        <v/>
      </c>
      <c r="T1409" s="11" t="str">
        <f t="shared" ca="1" si="693"/>
        <v/>
      </c>
      <c r="U1409" s="11" t="str">
        <f t="shared" ca="1" si="694"/>
        <v/>
      </c>
      <c r="V1409" s="11" t="str">
        <f ca="1">IF(T1409="","",IFERROR(VLOOKUP(VALUE(T1409),'(辅)战斗时机表'!$A$4:$C$47,3,FALSE)&amp;IF(U1409="","","("&amp;U1409&amp;")"),"配置错误")&amp;IF(W1409="",""," 或 "))</f>
        <v/>
      </c>
      <c r="W1409" s="7" t="str">
        <f t="shared" ca="1" si="695"/>
        <v/>
      </c>
      <c r="X1409" s="7">
        <v>4</v>
      </c>
      <c r="Y1409" s="7">
        <f t="shared" ca="1" si="696"/>
        <v>1</v>
      </c>
      <c r="Z1409" s="10" t="str">
        <f t="shared" ca="1" si="697"/>
        <v/>
      </c>
      <c r="AA1409" s="11" t="str">
        <f t="shared" ca="1" si="698"/>
        <v/>
      </c>
      <c r="AB1409" s="11" t="str">
        <f t="shared" ca="1" si="699"/>
        <v/>
      </c>
      <c r="AC1409" s="11" t="str">
        <f ca="1">IF(AA1409="","",IFERROR(VLOOKUP(VALUE(AA1409),'(辅)战斗时机表'!$A$4:$C$47,3,FALSE)&amp;IF(AB1409="","","("&amp;AB1409&amp;")"),"配置错误")&amp;IF(AD1409="",""," 或 "))</f>
        <v/>
      </c>
      <c r="AD1409" s="7" t="str">
        <f t="shared" ca="1" si="700"/>
        <v/>
      </c>
      <c r="AE1409" s="7">
        <v>5</v>
      </c>
      <c r="AF1409" s="7">
        <f t="shared" ca="1" si="701"/>
        <v>1</v>
      </c>
      <c r="AG1409" s="10" t="str">
        <f t="shared" ca="1" si="702"/>
        <v/>
      </c>
      <c r="AH1409" s="11" t="str">
        <f t="shared" ca="1" si="703"/>
        <v/>
      </c>
      <c r="AI1409" s="11" t="str">
        <f t="shared" ca="1" si="704"/>
        <v/>
      </c>
      <c r="AJ1409" s="11" t="str">
        <f ca="1">IF(AH1409="","",IFERROR(VLOOKUP(VALUE(AH1409),'(辅)战斗时机表'!$A$4:$C$47,3,FALSE)&amp;IF(AI1409="","","("&amp;AI1409&amp;")"),"配置错误")&amp;IF(AK1409="",""," 或 "))</f>
        <v/>
      </c>
    </row>
    <row r="1410" spans="1:36" x14ac:dyDescent="0.15">
      <c r="A1410" s="9" t="str">
        <f t="shared" ca="1" si="680"/>
        <v/>
      </c>
      <c r="B1410" s="7" t="str">
        <f ca="1">IF(OFFSET(Buff!R$6,ROW()-6,0)="","",OFFSET(Buff!R$6,ROW()-6,0))</f>
        <v/>
      </c>
      <c r="C1410" s="7">
        <v>1</v>
      </c>
      <c r="D1410" s="7">
        <f t="shared" ca="1" si="681"/>
        <v>1</v>
      </c>
      <c r="E1410" s="10" t="str">
        <f t="shared" ca="1" si="682"/>
        <v/>
      </c>
      <c r="F1410" s="11" t="str">
        <f t="shared" ca="1" si="683"/>
        <v/>
      </c>
      <c r="G1410" s="11" t="str">
        <f t="shared" ca="1" si="684"/>
        <v/>
      </c>
      <c r="H1410" s="11" t="str">
        <f ca="1">IF(F1410="","",IFERROR(VLOOKUP(VALUE(F1410),'(辅)战斗时机表'!$A$4:$C$47,3,FALSE)&amp;IF(G1410="","","("&amp;G1410&amp;")"),"配置错误")&amp;IF(I1410="",""," 或 "))</f>
        <v/>
      </c>
      <c r="I1410" s="7" t="str">
        <f t="shared" ca="1" si="685"/>
        <v/>
      </c>
      <c r="J1410" s="7">
        <v>2</v>
      </c>
      <c r="K1410" s="7">
        <f t="shared" ca="1" si="686"/>
        <v>1</v>
      </c>
      <c r="L1410" s="10" t="str">
        <f t="shared" ca="1" si="687"/>
        <v/>
      </c>
      <c r="M1410" s="11" t="str">
        <f t="shared" ca="1" si="688"/>
        <v/>
      </c>
      <c r="N1410" s="11" t="str">
        <f t="shared" ca="1" si="689"/>
        <v/>
      </c>
      <c r="O1410" s="11" t="str">
        <f ca="1">IF(M1410="","",IFERROR(VLOOKUP(VALUE(M1410),'(辅)战斗时机表'!$A$4:$C$47,3,FALSE)&amp;IF(N1410="","","("&amp;N1410&amp;")"),"配置错误")&amp;IF(P1410="",""," 或 "))</f>
        <v/>
      </c>
      <c r="P1410" s="7" t="str">
        <f t="shared" ca="1" si="690"/>
        <v/>
      </c>
      <c r="Q1410" s="7">
        <v>3</v>
      </c>
      <c r="R1410" s="7">
        <f t="shared" ca="1" si="691"/>
        <v>1</v>
      </c>
      <c r="S1410" s="10" t="str">
        <f t="shared" ca="1" si="692"/>
        <v/>
      </c>
      <c r="T1410" s="11" t="str">
        <f t="shared" ca="1" si="693"/>
        <v/>
      </c>
      <c r="U1410" s="11" t="str">
        <f t="shared" ca="1" si="694"/>
        <v/>
      </c>
      <c r="V1410" s="11" t="str">
        <f ca="1">IF(T1410="","",IFERROR(VLOOKUP(VALUE(T1410),'(辅)战斗时机表'!$A$4:$C$47,3,FALSE)&amp;IF(U1410="","","("&amp;U1410&amp;")"),"配置错误")&amp;IF(W1410="",""," 或 "))</f>
        <v/>
      </c>
      <c r="W1410" s="7" t="str">
        <f t="shared" ca="1" si="695"/>
        <v/>
      </c>
      <c r="X1410" s="7">
        <v>4</v>
      </c>
      <c r="Y1410" s="7">
        <f t="shared" ca="1" si="696"/>
        <v>1</v>
      </c>
      <c r="Z1410" s="10" t="str">
        <f t="shared" ca="1" si="697"/>
        <v/>
      </c>
      <c r="AA1410" s="11" t="str">
        <f t="shared" ca="1" si="698"/>
        <v/>
      </c>
      <c r="AB1410" s="11" t="str">
        <f t="shared" ca="1" si="699"/>
        <v/>
      </c>
      <c r="AC1410" s="11" t="str">
        <f ca="1">IF(AA1410="","",IFERROR(VLOOKUP(VALUE(AA1410),'(辅)战斗时机表'!$A$4:$C$47,3,FALSE)&amp;IF(AB1410="","","("&amp;AB1410&amp;")"),"配置错误")&amp;IF(AD1410="",""," 或 "))</f>
        <v/>
      </c>
      <c r="AD1410" s="7" t="str">
        <f t="shared" ca="1" si="700"/>
        <v/>
      </c>
      <c r="AE1410" s="7">
        <v>5</v>
      </c>
      <c r="AF1410" s="7">
        <f t="shared" ca="1" si="701"/>
        <v>1</v>
      </c>
      <c r="AG1410" s="10" t="str">
        <f t="shared" ca="1" si="702"/>
        <v/>
      </c>
      <c r="AH1410" s="11" t="str">
        <f t="shared" ca="1" si="703"/>
        <v/>
      </c>
      <c r="AI1410" s="11" t="str">
        <f t="shared" ca="1" si="704"/>
        <v/>
      </c>
      <c r="AJ1410" s="11" t="str">
        <f ca="1">IF(AH1410="","",IFERROR(VLOOKUP(VALUE(AH1410),'(辅)战斗时机表'!$A$4:$C$47,3,FALSE)&amp;IF(AI1410="","","("&amp;AI1410&amp;")"),"配置错误")&amp;IF(AK1410="",""," 或 "))</f>
        <v/>
      </c>
    </row>
    <row r="1411" spans="1:36" x14ac:dyDescent="0.15">
      <c r="A1411" s="9" t="str">
        <f t="shared" ca="1" si="680"/>
        <v/>
      </c>
      <c r="B1411" s="7" t="str">
        <f ca="1">IF(OFFSET(Buff!R$6,ROW()-6,0)="","",OFFSET(Buff!R$6,ROW()-6,0))</f>
        <v/>
      </c>
      <c r="C1411" s="7">
        <v>1</v>
      </c>
      <c r="D1411" s="7">
        <f t="shared" ca="1" si="681"/>
        <v>1</v>
      </c>
      <c r="E1411" s="10" t="str">
        <f t="shared" ca="1" si="682"/>
        <v/>
      </c>
      <c r="F1411" s="11" t="str">
        <f t="shared" ca="1" si="683"/>
        <v/>
      </c>
      <c r="G1411" s="11" t="str">
        <f t="shared" ca="1" si="684"/>
        <v/>
      </c>
      <c r="H1411" s="11" t="str">
        <f ca="1">IF(F1411="","",IFERROR(VLOOKUP(VALUE(F1411),'(辅)战斗时机表'!$A$4:$C$47,3,FALSE)&amp;IF(G1411="","","("&amp;G1411&amp;")"),"配置错误")&amp;IF(I1411="",""," 或 "))</f>
        <v/>
      </c>
      <c r="I1411" s="7" t="str">
        <f t="shared" ca="1" si="685"/>
        <v/>
      </c>
      <c r="J1411" s="7">
        <v>2</v>
      </c>
      <c r="K1411" s="7">
        <f t="shared" ca="1" si="686"/>
        <v>1</v>
      </c>
      <c r="L1411" s="10" t="str">
        <f t="shared" ca="1" si="687"/>
        <v/>
      </c>
      <c r="M1411" s="11" t="str">
        <f t="shared" ca="1" si="688"/>
        <v/>
      </c>
      <c r="N1411" s="11" t="str">
        <f t="shared" ca="1" si="689"/>
        <v/>
      </c>
      <c r="O1411" s="11" t="str">
        <f ca="1">IF(M1411="","",IFERROR(VLOOKUP(VALUE(M1411),'(辅)战斗时机表'!$A$4:$C$47,3,FALSE)&amp;IF(N1411="","","("&amp;N1411&amp;")"),"配置错误")&amp;IF(P1411="",""," 或 "))</f>
        <v/>
      </c>
      <c r="P1411" s="7" t="str">
        <f t="shared" ca="1" si="690"/>
        <v/>
      </c>
      <c r="Q1411" s="7">
        <v>3</v>
      </c>
      <c r="R1411" s="7">
        <f t="shared" ca="1" si="691"/>
        <v>1</v>
      </c>
      <c r="S1411" s="10" t="str">
        <f t="shared" ca="1" si="692"/>
        <v/>
      </c>
      <c r="T1411" s="11" t="str">
        <f t="shared" ca="1" si="693"/>
        <v/>
      </c>
      <c r="U1411" s="11" t="str">
        <f t="shared" ca="1" si="694"/>
        <v/>
      </c>
      <c r="V1411" s="11" t="str">
        <f ca="1">IF(T1411="","",IFERROR(VLOOKUP(VALUE(T1411),'(辅)战斗时机表'!$A$4:$C$47,3,FALSE)&amp;IF(U1411="","","("&amp;U1411&amp;")"),"配置错误")&amp;IF(W1411="",""," 或 "))</f>
        <v/>
      </c>
      <c r="W1411" s="7" t="str">
        <f t="shared" ca="1" si="695"/>
        <v/>
      </c>
      <c r="X1411" s="7">
        <v>4</v>
      </c>
      <c r="Y1411" s="7">
        <f t="shared" ca="1" si="696"/>
        <v>1</v>
      </c>
      <c r="Z1411" s="10" t="str">
        <f t="shared" ca="1" si="697"/>
        <v/>
      </c>
      <c r="AA1411" s="11" t="str">
        <f t="shared" ca="1" si="698"/>
        <v/>
      </c>
      <c r="AB1411" s="11" t="str">
        <f t="shared" ca="1" si="699"/>
        <v/>
      </c>
      <c r="AC1411" s="11" t="str">
        <f ca="1">IF(AA1411="","",IFERROR(VLOOKUP(VALUE(AA1411),'(辅)战斗时机表'!$A$4:$C$47,3,FALSE)&amp;IF(AB1411="","","("&amp;AB1411&amp;")"),"配置错误")&amp;IF(AD1411="",""," 或 "))</f>
        <v/>
      </c>
      <c r="AD1411" s="7" t="str">
        <f t="shared" ca="1" si="700"/>
        <v/>
      </c>
      <c r="AE1411" s="7">
        <v>5</v>
      </c>
      <c r="AF1411" s="7">
        <f t="shared" ca="1" si="701"/>
        <v>1</v>
      </c>
      <c r="AG1411" s="10" t="str">
        <f t="shared" ca="1" si="702"/>
        <v/>
      </c>
      <c r="AH1411" s="11" t="str">
        <f t="shared" ca="1" si="703"/>
        <v/>
      </c>
      <c r="AI1411" s="11" t="str">
        <f t="shared" ca="1" si="704"/>
        <v/>
      </c>
      <c r="AJ1411" s="11" t="str">
        <f ca="1">IF(AH1411="","",IFERROR(VLOOKUP(VALUE(AH1411),'(辅)战斗时机表'!$A$4:$C$47,3,FALSE)&amp;IF(AI1411="","","("&amp;AI1411&amp;")"),"配置错误")&amp;IF(AK1411="",""," 或 "))</f>
        <v/>
      </c>
    </row>
    <row r="1412" spans="1:36" x14ac:dyDescent="0.15">
      <c r="A1412" s="9" t="str">
        <f t="shared" ca="1" si="680"/>
        <v/>
      </c>
      <c r="B1412" s="7" t="str">
        <f ca="1">IF(OFFSET(Buff!R$6,ROW()-6,0)="","",OFFSET(Buff!R$6,ROW()-6,0))</f>
        <v/>
      </c>
      <c r="C1412" s="7">
        <v>1</v>
      </c>
      <c r="D1412" s="7">
        <f t="shared" ca="1" si="681"/>
        <v>1</v>
      </c>
      <c r="E1412" s="10" t="str">
        <f t="shared" ca="1" si="682"/>
        <v/>
      </c>
      <c r="F1412" s="11" t="str">
        <f t="shared" ca="1" si="683"/>
        <v/>
      </c>
      <c r="G1412" s="11" t="str">
        <f t="shared" ca="1" si="684"/>
        <v/>
      </c>
      <c r="H1412" s="11" t="str">
        <f ca="1">IF(F1412="","",IFERROR(VLOOKUP(VALUE(F1412),'(辅)战斗时机表'!$A$4:$C$47,3,FALSE)&amp;IF(G1412="","","("&amp;G1412&amp;")"),"配置错误")&amp;IF(I1412="",""," 或 "))</f>
        <v/>
      </c>
      <c r="I1412" s="7" t="str">
        <f t="shared" ca="1" si="685"/>
        <v/>
      </c>
      <c r="J1412" s="7">
        <v>2</v>
      </c>
      <c r="K1412" s="7">
        <f t="shared" ca="1" si="686"/>
        <v>1</v>
      </c>
      <c r="L1412" s="10" t="str">
        <f t="shared" ca="1" si="687"/>
        <v/>
      </c>
      <c r="M1412" s="11" t="str">
        <f t="shared" ca="1" si="688"/>
        <v/>
      </c>
      <c r="N1412" s="11" t="str">
        <f t="shared" ca="1" si="689"/>
        <v/>
      </c>
      <c r="O1412" s="11" t="str">
        <f ca="1">IF(M1412="","",IFERROR(VLOOKUP(VALUE(M1412),'(辅)战斗时机表'!$A$4:$C$47,3,FALSE)&amp;IF(N1412="","","("&amp;N1412&amp;")"),"配置错误")&amp;IF(P1412="",""," 或 "))</f>
        <v/>
      </c>
      <c r="P1412" s="7" t="str">
        <f t="shared" ca="1" si="690"/>
        <v/>
      </c>
      <c r="Q1412" s="7">
        <v>3</v>
      </c>
      <c r="R1412" s="7">
        <f t="shared" ca="1" si="691"/>
        <v>1</v>
      </c>
      <c r="S1412" s="10" t="str">
        <f t="shared" ca="1" si="692"/>
        <v/>
      </c>
      <c r="T1412" s="11" t="str">
        <f t="shared" ca="1" si="693"/>
        <v/>
      </c>
      <c r="U1412" s="11" t="str">
        <f t="shared" ca="1" si="694"/>
        <v/>
      </c>
      <c r="V1412" s="11" t="str">
        <f ca="1">IF(T1412="","",IFERROR(VLOOKUP(VALUE(T1412),'(辅)战斗时机表'!$A$4:$C$47,3,FALSE)&amp;IF(U1412="","","("&amp;U1412&amp;")"),"配置错误")&amp;IF(W1412="",""," 或 "))</f>
        <v/>
      </c>
      <c r="W1412" s="7" t="str">
        <f t="shared" ca="1" si="695"/>
        <v/>
      </c>
      <c r="X1412" s="7">
        <v>4</v>
      </c>
      <c r="Y1412" s="7">
        <f t="shared" ca="1" si="696"/>
        <v>1</v>
      </c>
      <c r="Z1412" s="10" t="str">
        <f t="shared" ca="1" si="697"/>
        <v/>
      </c>
      <c r="AA1412" s="11" t="str">
        <f t="shared" ca="1" si="698"/>
        <v/>
      </c>
      <c r="AB1412" s="11" t="str">
        <f t="shared" ca="1" si="699"/>
        <v/>
      </c>
      <c r="AC1412" s="11" t="str">
        <f ca="1">IF(AA1412="","",IFERROR(VLOOKUP(VALUE(AA1412),'(辅)战斗时机表'!$A$4:$C$47,3,FALSE)&amp;IF(AB1412="","","("&amp;AB1412&amp;")"),"配置错误")&amp;IF(AD1412="",""," 或 "))</f>
        <v/>
      </c>
      <c r="AD1412" s="7" t="str">
        <f t="shared" ca="1" si="700"/>
        <v/>
      </c>
      <c r="AE1412" s="7">
        <v>5</v>
      </c>
      <c r="AF1412" s="7">
        <f t="shared" ca="1" si="701"/>
        <v>1</v>
      </c>
      <c r="AG1412" s="10" t="str">
        <f t="shared" ca="1" si="702"/>
        <v/>
      </c>
      <c r="AH1412" s="11" t="str">
        <f t="shared" ca="1" si="703"/>
        <v/>
      </c>
      <c r="AI1412" s="11" t="str">
        <f t="shared" ca="1" si="704"/>
        <v/>
      </c>
      <c r="AJ1412" s="11" t="str">
        <f ca="1">IF(AH1412="","",IFERROR(VLOOKUP(VALUE(AH1412),'(辅)战斗时机表'!$A$4:$C$47,3,FALSE)&amp;IF(AI1412="","","("&amp;AI1412&amp;")"),"配置错误")&amp;IF(AK1412="",""," 或 "))</f>
        <v/>
      </c>
    </row>
    <row r="1413" spans="1:36" x14ac:dyDescent="0.15">
      <c r="A1413" s="9" t="str">
        <f t="shared" ca="1" si="680"/>
        <v/>
      </c>
      <c r="B1413" s="7" t="str">
        <f ca="1">IF(OFFSET(Buff!R$6,ROW()-6,0)="","",OFFSET(Buff!R$6,ROW()-6,0))</f>
        <v/>
      </c>
      <c r="C1413" s="7">
        <v>1</v>
      </c>
      <c r="D1413" s="7">
        <f t="shared" ca="1" si="681"/>
        <v>1</v>
      </c>
      <c r="E1413" s="10" t="str">
        <f t="shared" ca="1" si="682"/>
        <v/>
      </c>
      <c r="F1413" s="11" t="str">
        <f t="shared" ca="1" si="683"/>
        <v/>
      </c>
      <c r="G1413" s="11" t="str">
        <f t="shared" ca="1" si="684"/>
        <v/>
      </c>
      <c r="H1413" s="11" t="str">
        <f ca="1">IF(F1413="","",IFERROR(VLOOKUP(VALUE(F1413),'(辅)战斗时机表'!$A$4:$C$47,3,FALSE)&amp;IF(G1413="","","("&amp;G1413&amp;")"),"配置错误")&amp;IF(I1413="",""," 或 "))</f>
        <v/>
      </c>
      <c r="I1413" s="7" t="str">
        <f t="shared" ca="1" si="685"/>
        <v/>
      </c>
      <c r="J1413" s="7">
        <v>2</v>
      </c>
      <c r="K1413" s="7">
        <f t="shared" ca="1" si="686"/>
        <v>1</v>
      </c>
      <c r="L1413" s="10" t="str">
        <f t="shared" ca="1" si="687"/>
        <v/>
      </c>
      <c r="M1413" s="11" t="str">
        <f t="shared" ca="1" si="688"/>
        <v/>
      </c>
      <c r="N1413" s="11" t="str">
        <f t="shared" ca="1" si="689"/>
        <v/>
      </c>
      <c r="O1413" s="11" t="str">
        <f ca="1">IF(M1413="","",IFERROR(VLOOKUP(VALUE(M1413),'(辅)战斗时机表'!$A$4:$C$47,3,FALSE)&amp;IF(N1413="","","("&amp;N1413&amp;")"),"配置错误")&amp;IF(P1413="",""," 或 "))</f>
        <v/>
      </c>
      <c r="P1413" s="7" t="str">
        <f t="shared" ca="1" si="690"/>
        <v/>
      </c>
      <c r="Q1413" s="7">
        <v>3</v>
      </c>
      <c r="R1413" s="7">
        <f t="shared" ca="1" si="691"/>
        <v>1</v>
      </c>
      <c r="S1413" s="10" t="str">
        <f t="shared" ca="1" si="692"/>
        <v/>
      </c>
      <c r="T1413" s="11" t="str">
        <f t="shared" ca="1" si="693"/>
        <v/>
      </c>
      <c r="U1413" s="11" t="str">
        <f t="shared" ca="1" si="694"/>
        <v/>
      </c>
      <c r="V1413" s="11" t="str">
        <f ca="1">IF(T1413="","",IFERROR(VLOOKUP(VALUE(T1413),'(辅)战斗时机表'!$A$4:$C$47,3,FALSE)&amp;IF(U1413="","","("&amp;U1413&amp;")"),"配置错误")&amp;IF(W1413="",""," 或 "))</f>
        <v/>
      </c>
      <c r="W1413" s="7" t="str">
        <f t="shared" ca="1" si="695"/>
        <v/>
      </c>
      <c r="X1413" s="7">
        <v>4</v>
      </c>
      <c r="Y1413" s="7">
        <f t="shared" ca="1" si="696"/>
        <v>1</v>
      </c>
      <c r="Z1413" s="10" t="str">
        <f t="shared" ca="1" si="697"/>
        <v/>
      </c>
      <c r="AA1413" s="11" t="str">
        <f t="shared" ca="1" si="698"/>
        <v/>
      </c>
      <c r="AB1413" s="11" t="str">
        <f t="shared" ca="1" si="699"/>
        <v/>
      </c>
      <c r="AC1413" s="11" t="str">
        <f ca="1">IF(AA1413="","",IFERROR(VLOOKUP(VALUE(AA1413),'(辅)战斗时机表'!$A$4:$C$47,3,FALSE)&amp;IF(AB1413="","","("&amp;AB1413&amp;")"),"配置错误")&amp;IF(AD1413="",""," 或 "))</f>
        <v/>
      </c>
      <c r="AD1413" s="7" t="str">
        <f t="shared" ca="1" si="700"/>
        <v/>
      </c>
      <c r="AE1413" s="7">
        <v>5</v>
      </c>
      <c r="AF1413" s="7">
        <f t="shared" ca="1" si="701"/>
        <v>1</v>
      </c>
      <c r="AG1413" s="10" t="str">
        <f t="shared" ca="1" si="702"/>
        <v/>
      </c>
      <c r="AH1413" s="11" t="str">
        <f t="shared" ca="1" si="703"/>
        <v/>
      </c>
      <c r="AI1413" s="11" t="str">
        <f t="shared" ca="1" si="704"/>
        <v/>
      </c>
      <c r="AJ1413" s="11" t="str">
        <f ca="1">IF(AH1413="","",IFERROR(VLOOKUP(VALUE(AH1413),'(辅)战斗时机表'!$A$4:$C$47,3,FALSE)&amp;IF(AI1413="","","("&amp;AI1413&amp;")"),"配置错误")&amp;IF(AK1413="",""," 或 "))</f>
        <v/>
      </c>
    </row>
    <row r="1414" spans="1:36" x14ac:dyDescent="0.15">
      <c r="A1414" s="9" t="str">
        <f t="shared" ca="1" si="680"/>
        <v/>
      </c>
      <c r="B1414" s="7" t="str">
        <f ca="1">IF(OFFSET(Buff!R$6,ROW()-6,0)="","",OFFSET(Buff!R$6,ROW()-6,0))</f>
        <v/>
      </c>
      <c r="C1414" s="7">
        <v>1</v>
      </c>
      <c r="D1414" s="7">
        <f t="shared" ca="1" si="681"/>
        <v>1</v>
      </c>
      <c r="E1414" s="10" t="str">
        <f t="shared" ca="1" si="682"/>
        <v/>
      </c>
      <c r="F1414" s="11" t="str">
        <f t="shared" ca="1" si="683"/>
        <v/>
      </c>
      <c r="G1414" s="11" t="str">
        <f t="shared" ca="1" si="684"/>
        <v/>
      </c>
      <c r="H1414" s="11" t="str">
        <f ca="1">IF(F1414="","",IFERROR(VLOOKUP(VALUE(F1414),'(辅)战斗时机表'!$A$4:$C$47,3,FALSE)&amp;IF(G1414="","","("&amp;G1414&amp;")"),"配置错误")&amp;IF(I1414="",""," 或 "))</f>
        <v/>
      </c>
      <c r="I1414" s="7" t="str">
        <f t="shared" ca="1" si="685"/>
        <v/>
      </c>
      <c r="J1414" s="7">
        <v>2</v>
      </c>
      <c r="K1414" s="7">
        <f t="shared" ca="1" si="686"/>
        <v>1</v>
      </c>
      <c r="L1414" s="10" t="str">
        <f t="shared" ca="1" si="687"/>
        <v/>
      </c>
      <c r="M1414" s="11" t="str">
        <f t="shared" ca="1" si="688"/>
        <v/>
      </c>
      <c r="N1414" s="11" t="str">
        <f t="shared" ca="1" si="689"/>
        <v/>
      </c>
      <c r="O1414" s="11" t="str">
        <f ca="1">IF(M1414="","",IFERROR(VLOOKUP(VALUE(M1414),'(辅)战斗时机表'!$A$4:$C$47,3,FALSE)&amp;IF(N1414="","","("&amp;N1414&amp;")"),"配置错误")&amp;IF(P1414="",""," 或 "))</f>
        <v/>
      </c>
      <c r="P1414" s="7" t="str">
        <f t="shared" ca="1" si="690"/>
        <v/>
      </c>
      <c r="Q1414" s="7">
        <v>3</v>
      </c>
      <c r="R1414" s="7">
        <f t="shared" ca="1" si="691"/>
        <v>1</v>
      </c>
      <c r="S1414" s="10" t="str">
        <f t="shared" ca="1" si="692"/>
        <v/>
      </c>
      <c r="T1414" s="11" t="str">
        <f t="shared" ca="1" si="693"/>
        <v/>
      </c>
      <c r="U1414" s="11" t="str">
        <f t="shared" ca="1" si="694"/>
        <v/>
      </c>
      <c r="V1414" s="11" t="str">
        <f ca="1">IF(T1414="","",IFERROR(VLOOKUP(VALUE(T1414),'(辅)战斗时机表'!$A$4:$C$47,3,FALSE)&amp;IF(U1414="","","("&amp;U1414&amp;")"),"配置错误")&amp;IF(W1414="",""," 或 "))</f>
        <v/>
      </c>
      <c r="W1414" s="7" t="str">
        <f t="shared" ca="1" si="695"/>
        <v/>
      </c>
      <c r="X1414" s="7">
        <v>4</v>
      </c>
      <c r="Y1414" s="7">
        <f t="shared" ca="1" si="696"/>
        <v>1</v>
      </c>
      <c r="Z1414" s="10" t="str">
        <f t="shared" ca="1" si="697"/>
        <v/>
      </c>
      <c r="AA1414" s="11" t="str">
        <f t="shared" ca="1" si="698"/>
        <v/>
      </c>
      <c r="AB1414" s="11" t="str">
        <f t="shared" ca="1" si="699"/>
        <v/>
      </c>
      <c r="AC1414" s="11" t="str">
        <f ca="1">IF(AA1414="","",IFERROR(VLOOKUP(VALUE(AA1414),'(辅)战斗时机表'!$A$4:$C$47,3,FALSE)&amp;IF(AB1414="","","("&amp;AB1414&amp;")"),"配置错误")&amp;IF(AD1414="",""," 或 "))</f>
        <v/>
      </c>
      <c r="AD1414" s="7" t="str">
        <f t="shared" ca="1" si="700"/>
        <v/>
      </c>
      <c r="AE1414" s="7">
        <v>5</v>
      </c>
      <c r="AF1414" s="7">
        <f t="shared" ca="1" si="701"/>
        <v>1</v>
      </c>
      <c r="AG1414" s="10" t="str">
        <f t="shared" ca="1" si="702"/>
        <v/>
      </c>
      <c r="AH1414" s="11" t="str">
        <f t="shared" ca="1" si="703"/>
        <v/>
      </c>
      <c r="AI1414" s="11" t="str">
        <f t="shared" ca="1" si="704"/>
        <v/>
      </c>
      <c r="AJ1414" s="11" t="str">
        <f ca="1">IF(AH1414="","",IFERROR(VLOOKUP(VALUE(AH1414),'(辅)战斗时机表'!$A$4:$C$47,3,FALSE)&amp;IF(AI1414="","","("&amp;AI1414&amp;")"),"配置错误")&amp;IF(AK1414="",""," 或 "))</f>
        <v/>
      </c>
    </row>
    <row r="1415" spans="1:36" x14ac:dyDescent="0.15">
      <c r="A1415" s="9" t="str">
        <f t="shared" ca="1" si="680"/>
        <v/>
      </c>
      <c r="B1415" s="7" t="str">
        <f ca="1">IF(OFFSET(Buff!R$6,ROW()-6,0)="","",OFFSET(Buff!R$6,ROW()-6,0))</f>
        <v/>
      </c>
      <c r="C1415" s="7">
        <v>1</v>
      </c>
      <c r="D1415" s="7">
        <f t="shared" ca="1" si="681"/>
        <v>1</v>
      </c>
      <c r="E1415" s="10" t="str">
        <f t="shared" ca="1" si="682"/>
        <v/>
      </c>
      <c r="F1415" s="11" t="str">
        <f t="shared" ca="1" si="683"/>
        <v/>
      </c>
      <c r="G1415" s="11" t="str">
        <f t="shared" ca="1" si="684"/>
        <v/>
      </c>
      <c r="H1415" s="11" t="str">
        <f ca="1">IF(F1415="","",IFERROR(VLOOKUP(VALUE(F1415),'(辅)战斗时机表'!$A$4:$C$47,3,FALSE)&amp;IF(G1415="","","("&amp;G1415&amp;")"),"配置错误")&amp;IF(I1415="",""," 或 "))</f>
        <v/>
      </c>
      <c r="I1415" s="7" t="str">
        <f t="shared" ca="1" si="685"/>
        <v/>
      </c>
      <c r="J1415" s="7">
        <v>2</v>
      </c>
      <c r="K1415" s="7">
        <f t="shared" ca="1" si="686"/>
        <v>1</v>
      </c>
      <c r="L1415" s="10" t="str">
        <f t="shared" ca="1" si="687"/>
        <v/>
      </c>
      <c r="M1415" s="11" t="str">
        <f t="shared" ca="1" si="688"/>
        <v/>
      </c>
      <c r="N1415" s="11" t="str">
        <f t="shared" ca="1" si="689"/>
        <v/>
      </c>
      <c r="O1415" s="11" t="str">
        <f ca="1">IF(M1415="","",IFERROR(VLOOKUP(VALUE(M1415),'(辅)战斗时机表'!$A$4:$C$47,3,FALSE)&amp;IF(N1415="","","("&amp;N1415&amp;")"),"配置错误")&amp;IF(P1415="",""," 或 "))</f>
        <v/>
      </c>
      <c r="P1415" s="7" t="str">
        <f t="shared" ca="1" si="690"/>
        <v/>
      </c>
      <c r="Q1415" s="7">
        <v>3</v>
      </c>
      <c r="R1415" s="7">
        <f t="shared" ca="1" si="691"/>
        <v>1</v>
      </c>
      <c r="S1415" s="10" t="str">
        <f t="shared" ca="1" si="692"/>
        <v/>
      </c>
      <c r="T1415" s="11" t="str">
        <f t="shared" ca="1" si="693"/>
        <v/>
      </c>
      <c r="U1415" s="11" t="str">
        <f t="shared" ca="1" si="694"/>
        <v/>
      </c>
      <c r="V1415" s="11" t="str">
        <f ca="1">IF(T1415="","",IFERROR(VLOOKUP(VALUE(T1415),'(辅)战斗时机表'!$A$4:$C$47,3,FALSE)&amp;IF(U1415="","","("&amp;U1415&amp;")"),"配置错误")&amp;IF(W1415="",""," 或 "))</f>
        <v/>
      </c>
      <c r="W1415" s="7" t="str">
        <f t="shared" ca="1" si="695"/>
        <v/>
      </c>
      <c r="X1415" s="7">
        <v>4</v>
      </c>
      <c r="Y1415" s="7">
        <f t="shared" ca="1" si="696"/>
        <v>1</v>
      </c>
      <c r="Z1415" s="10" t="str">
        <f t="shared" ca="1" si="697"/>
        <v/>
      </c>
      <c r="AA1415" s="11" t="str">
        <f t="shared" ca="1" si="698"/>
        <v/>
      </c>
      <c r="AB1415" s="11" t="str">
        <f t="shared" ca="1" si="699"/>
        <v/>
      </c>
      <c r="AC1415" s="11" t="str">
        <f ca="1">IF(AA1415="","",IFERROR(VLOOKUP(VALUE(AA1415),'(辅)战斗时机表'!$A$4:$C$47,3,FALSE)&amp;IF(AB1415="","","("&amp;AB1415&amp;")"),"配置错误")&amp;IF(AD1415="",""," 或 "))</f>
        <v/>
      </c>
      <c r="AD1415" s="7" t="str">
        <f t="shared" ca="1" si="700"/>
        <v/>
      </c>
      <c r="AE1415" s="7">
        <v>5</v>
      </c>
      <c r="AF1415" s="7">
        <f t="shared" ca="1" si="701"/>
        <v>1</v>
      </c>
      <c r="AG1415" s="10" t="str">
        <f t="shared" ca="1" si="702"/>
        <v/>
      </c>
      <c r="AH1415" s="11" t="str">
        <f t="shared" ca="1" si="703"/>
        <v/>
      </c>
      <c r="AI1415" s="11" t="str">
        <f t="shared" ca="1" si="704"/>
        <v/>
      </c>
      <c r="AJ1415" s="11" t="str">
        <f ca="1">IF(AH1415="","",IFERROR(VLOOKUP(VALUE(AH1415),'(辅)战斗时机表'!$A$4:$C$47,3,FALSE)&amp;IF(AI1415="","","("&amp;AI1415&amp;")"),"配置错误")&amp;IF(AK1415="",""," 或 "))</f>
        <v/>
      </c>
    </row>
    <row r="1416" spans="1:36" x14ac:dyDescent="0.15">
      <c r="A1416" s="9" t="str">
        <f t="shared" ca="1" si="680"/>
        <v/>
      </c>
      <c r="B1416" s="7" t="str">
        <f ca="1">IF(OFFSET(Buff!R$6,ROW()-6,0)="","",OFFSET(Buff!R$6,ROW()-6,0))</f>
        <v/>
      </c>
      <c r="C1416" s="7">
        <v>1</v>
      </c>
      <c r="D1416" s="7">
        <f t="shared" ca="1" si="681"/>
        <v>1</v>
      </c>
      <c r="E1416" s="10" t="str">
        <f t="shared" ca="1" si="682"/>
        <v/>
      </c>
      <c r="F1416" s="11" t="str">
        <f t="shared" ca="1" si="683"/>
        <v/>
      </c>
      <c r="G1416" s="11" t="str">
        <f t="shared" ca="1" si="684"/>
        <v/>
      </c>
      <c r="H1416" s="11" t="str">
        <f ca="1">IF(F1416="","",IFERROR(VLOOKUP(VALUE(F1416),'(辅)战斗时机表'!$A$4:$C$47,3,FALSE)&amp;IF(G1416="","","("&amp;G1416&amp;")"),"配置错误")&amp;IF(I1416="",""," 或 "))</f>
        <v/>
      </c>
      <c r="I1416" s="7" t="str">
        <f t="shared" ca="1" si="685"/>
        <v/>
      </c>
      <c r="J1416" s="7">
        <v>2</v>
      </c>
      <c r="K1416" s="7">
        <f t="shared" ca="1" si="686"/>
        <v>1</v>
      </c>
      <c r="L1416" s="10" t="str">
        <f t="shared" ca="1" si="687"/>
        <v/>
      </c>
      <c r="M1416" s="11" t="str">
        <f t="shared" ca="1" si="688"/>
        <v/>
      </c>
      <c r="N1416" s="11" t="str">
        <f t="shared" ca="1" si="689"/>
        <v/>
      </c>
      <c r="O1416" s="11" t="str">
        <f ca="1">IF(M1416="","",IFERROR(VLOOKUP(VALUE(M1416),'(辅)战斗时机表'!$A$4:$C$47,3,FALSE)&amp;IF(N1416="","","("&amp;N1416&amp;")"),"配置错误")&amp;IF(P1416="",""," 或 "))</f>
        <v/>
      </c>
      <c r="P1416" s="7" t="str">
        <f t="shared" ca="1" si="690"/>
        <v/>
      </c>
      <c r="Q1416" s="7">
        <v>3</v>
      </c>
      <c r="R1416" s="7">
        <f t="shared" ca="1" si="691"/>
        <v>1</v>
      </c>
      <c r="S1416" s="10" t="str">
        <f t="shared" ca="1" si="692"/>
        <v/>
      </c>
      <c r="T1416" s="11" t="str">
        <f t="shared" ca="1" si="693"/>
        <v/>
      </c>
      <c r="U1416" s="11" t="str">
        <f t="shared" ca="1" si="694"/>
        <v/>
      </c>
      <c r="V1416" s="11" t="str">
        <f ca="1">IF(T1416="","",IFERROR(VLOOKUP(VALUE(T1416),'(辅)战斗时机表'!$A$4:$C$47,3,FALSE)&amp;IF(U1416="","","("&amp;U1416&amp;")"),"配置错误")&amp;IF(W1416="",""," 或 "))</f>
        <v/>
      </c>
      <c r="W1416" s="7" t="str">
        <f t="shared" ca="1" si="695"/>
        <v/>
      </c>
      <c r="X1416" s="7">
        <v>4</v>
      </c>
      <c r="Y1416" s="7">
        <f t="shared" ca="1" si="696"/>
        <v>1</v>
      </c>
      <c r="Z1416" s="10" t="str">
        <f t="shared" ca="1" si="697"/>
        <v/>
      </c>
      <c r="AA1416" s="11" t="str">
        <f t="shared" ca="1" si="698"/>
        <v/>
      </c>
      <c r="AB1416" s="11" t="str">
        <f t="shared" ca="1" si="699"/>
        <v/>
      </c>
      <c r="AC1416" s="11" t="str">
        <f ca="1">IF(AA1416="","",IFERROR(VLOOKUP(VALUE(AA1416),'(辅)战斗时机表'!$A$4:$C$47,3,FALSE)&amp;IF(AB1416="","","("&amp;AB1416&amp;")"),"配置错误")&amp;IF(AD1416="",""," 或 "))</f>
        <v/>
      </c>
      <c r="AD1416" s="7" t="str">
        <f t="shared" ca="1" si="700"/>
        <v/>
      </c>
      <c r="AE1416" s="7">
        <v>5</v>
      </c>
      <c r="AF1416" s="7">
        <f t="shared" ca="1" si="701"/>
        <v>1</v>
      </c>
      <c r="AG1416" s="10" t="str">
        <f t="shared" ca="1" si="702"/>
        <v/>
      </c>
      <c r="AH1416" s="11" t="str">
        <f t="shared" ca="1" si="703"/>
        <v/>
      </c>
      <c r="AI1416" s="11" t="str">
        <f t="shared" ca="1" si="704"/>
        <v/>
      </c>
      <c r="AJ1416" s="11" t="str">
        <f ca="1">IF(AH1416="","",IFERROR(VLOOKUP(VALUE(AH1416),'(辅)战斗时机表'!$A$4:$C$47,3,FALSE)&amp;IF(AI1416="","","("&amp;AI1416&amp;")"),"配置错误")&amp;IF(AK1416="",""," 或 "))</f>
        <v/>
      </c>
    </row>
    <row r="1417" spans="1:36" x14ac:dyDescent="0.15">
      <c r="A1417" s="9" t="str">
        <f t="shared" ca="1" si="680"/>
        <v/>
      </c>
      <c r="B1417" s="7" t="str">
        <f ca="1">IF(OFFSET(Buff!R$6,ROW()-6,0)="","",OFFSET(Buff!R$6,ROW()-6,0))</f>
        <v/>
      </c>
      <c r="C1417" s="7">
        <v>1</v>
      </c>
      <c r="D1417" s="7">
        <f t="shared" ca="1" si="681"/>
        <v>1</v>
      </c>
      <c r="E1417" s="10" t="str">
        <f t="shared" ca="1" si="682"/>
        <v/>
      </c>
      <c r="F1417" s="11" t="str">
        <f t="shared" ca="1" si="683"/>
        <v/>
      </c>
      <c r="G1417" s="11" t="str">
        <f t="shared" ca="1" si="684"/>
        <v/>
      </c>
      <c r="H1417" s="11" t="str">
        <f ca="1">IF(F1417="","",IFERROR(VLOOKUP(VALUE(F1417),'(辅)战斗时机表'!$A$4:$C$47,3,FALSE)&amp;IF(G1417="","","("&amp;G1417&amp;")"),"配置错误")&amp;IF(I1417="",""," 或 "))</f>
        <v/>
      </c>
      <c r="I1417" s="7" t="str">
        <f t="shared" ca="1" si="685"/>
        <v/>
      </c>
      <c r="J1417" s="7">
        <v>2</v>
      </c>
      <c r="K1417" s="7">
        <f t="shared" ca="1" si="686"/>
        <v>1</v>
      </c>
      <c r="L1417" s="10" t="str">
        <f t="shared" ca="1" si="687"/>
        <v/>
      </c>
      <c r="M1417" s="11" t="str">
        <f t="shared" ca="1" si="688"/>
        <v/>
      </c>
      <c r="N1417" s="11" t="str">
        <f t="shared" ca="1" si="689"/>
        <v/>
      </c>
      <c r="O1417" s="11" t="str">
        <f ca="1">IF(M1417="","",IFERROR(VLOOKUP(VALUE(M1417),'(辅)战斗时机表'!$A$4:$C$47,3,FALSE)&amp;IF(N1417="","","("&amp;N1417&amp;")"),"配置错误")&amp;IF(P1417="",""," 或 "))</f>
        <v/>
      </c>
      <c r="P1417" s="7" t="str">
        <f t="shared" ca="1" si="690"/>
        <v/>
      </c>
      <c r="Q1417" s="7">
        <v>3</v>
      </c>
      <c r="R1417" s="7">
        <f t="shared" ca="1" si="691"/>
        <v>1</v>
      </c>
      <c r="S1417" s="10" t="str">
        <f t="shared" ca="1" si="692"/>
        <v/>
      </c>
      <c r="T1417" s="11" t="str">
        <f t="shared" ca="1" si="693"/>
        <v/>
      </c>
      <c r="U1417" s="11" t="str">
        <f t="shared" ca="1" si="694"/>
        <v/>
      </c>
      <c r="V1417" s="11" t="str">
        <f ca="1">IF(T1417="","",IFERROR(VLOOKUP(VALUE(T1417),'(辅)战斗时机表'!$A$4:$C$47,3,FALSE)&amp;IF(U1417="","","("&amp;U1417&amp;")"),"配置错误")&amp;IF(W1417="",""," 或 "))</f>
        <v/>
      </c>
      <c r="W1417" s="7" t="str">
        <f t="shared" ca="1" si="695"/>
        <v/>
      </c>
      <c r="X1417" s="7">
        <v>4</v>
      </c>
      <c r="Y1417" s="7">
        <f t="shared" ca="1" si="696"/>
        <v>1</v>
      </c>
      <c r="Z1417" s="10" t="str">
        <f t="shared" ca="1" si="697"/>
        <v/>
      </c>
      <c r="AA1417" s="11" t="str">
        <f t="shared" ca="1" si="698"/>
        <v/>
      </c>
      <c r="AB1417" s="11" t="str">
        <f t="shared" ca="1" si="699"/>
        <v/>
      </c>
      <c r="AC1417" s="11" t="str">
        <f ca="1">IF(AA1417="","",IFERROR(VLOOKUP(VALUE(AA1417),'(辅)战斗时机表'!$A$4:$C$47,3,FALSE)&amp;IF(AB1417="","","("&amp;AB1417&amp;")"),"配置错误")&amp;IF(AD1417="",""," 或 "))</f>
        <v/>
      </c>
      <c r="AD1417" s="7" t="str">
        <f t="shared" ca="1" si="700"/>
        <v/>
      </c>
      <c r="AE1417" s="7">
        <v>5</v>
      </c>
      <c r="AF1417" s="7">
        <f t="shared" ca="1" si="701"/>
        <v>1</v>
      </c>
      <c r="AG1417" s="10" t="str">
        <f t="shared" ca="1" si="702"/>
        <v/>
      </c>
      <c r="AH1417" s="11" t="str">
        <f t="shared" ca="1" si="703"/>
        <v/>
      </c>
      <c r="AI1417" s="11" t="str">
        <f t="shared" ca="1" si="704"/>
        <v/>
      </c>
      <c r="AJ1417" s="11" t="str">
        <f ca="1">IF(AH1417="","",IFERROR(VLOOKUP(VALUE(AH1417),'(辅)战斗时机表'!$A$4:$C$47,3,FALSE)&amp;IF(AI1417="","","("&amp;AI1417&amp;")"),"配置错误")&amp;IF(AK1417="",""," 或 "))</f>
        <v/>
      </c>
    </row>
    <row r="1418" spans="1:36" x14ac:dyDescent="0.15">
      <c r="A1418" s="9" t="str">
        <f t="shared" ca="1" si="680"/>
        <v/>
      </c>
      <c r="B1418" s="7" t="str">
        <f ca="1">IF(OFFSET(Buff!R$6,ROW()-6,0)="","",OFFSET(Buff!R$6,ROW()-6,0))</f>
        <v/>
      </c>
      <c r="C1418" s="7">
        <v>1</v>
      </c>
      <c r="D1418" s="7">
        <f t="shared" ca="1" si="681"/>
        <v>1</v>
      </c>
      <c r="E1418" s="10" t="str">
        <f t="shared" ca="1" si="682"/>
        <v/>
      </c>
      <c r="F1418" s="11" t="str">
        <f t="shared" ca="1" si="683"/>
        <v/>
      </c>
      <c r="G1418" s="11" t="str">
        <f t="shared" ca="1" si="684"/>
        <v/>
      </c>
      <c r="H1418" s="11" t="str">
        <f ca="1">IF(F1418="","",IFERROR(VLOOKUP(VALUE(F1418),'(辅)战斗时机表'!$A$4:$C$47,3,FALSE)&amp;IF(G1418="","","("&amp;G1418&amp;")"),"配置错误")&amp;IF(I1418="",""," 或 "))</f>
        <v/>
      </c>
      <c r="I1418" s="7" t="str">
        <f t="shared" ca="1" si="685"/>
        <v/>
      </c>
      <c r="J1418" s="7">
        <v>2</v>
      </c>
      <c r="K1418" s="7">
        <f t="shared" ca="1" si="686"/>
        <v>1</v>
      </c>
      <c r="L1418" s="10" t="str">
        <f t="shared" ca="1" si="687"/>
        <v/>
      </c>
      <c r="M1418" s="11" t="str">
        <f t="shared" ca="1" si="688"/>
        <v/>
      </c>
      <c r="N1418" s="11" t="str">
        <f t="shared" ca="1" si="689"/>
        <v/>
      </c>
      <c r="O1418" s="11" t="str">
        <f ca="1">IF(M1418="","",IFERROR(VLOOKUP(VALUE(M1418),'(辅)战斗时机表'!$A$4:$C$47,3,FALSE)&amp;IF(N1418="","","("&amp;N1418&amp;")"),"配置错误")&amp;IF(P1418="",""," 或 "))</f>
        <v/>
      </c>
      <c r="P1418" s="7" t="str">
        <f t="shared" ca="1" si="690"/>
        <v/>
      </c>
      <c r="Q1418" s="7">
        <v>3</v>
      </c>
      <c r="R1418" s="7">
        <f t="shared" ca="1" si="691"/>
        <v>1</v>
      </c>
      <c r="S1418" s="10" t="str">
        <f t="shared" ca="1" si="692"/>
        <v/>
      </c>
      <c r="T1418" s="11" t="str">
        <f t="shared" ca="1" si="693"/>
        <v/>
      </c>
      <c r="U1418" s="11" t="str">
        <f t="shared" ca="1" si="694"/>
        <v/>
      </c>
      <c r="V1418" s="11" t="str">
        <f ca="1">IF(T1418="","",IFERROR(VLOOKUP(VALUE(T1418),'(辅)战斗时机表'!$A$4:$C$47,3,FALSE)&amp;IF(U1418="","","("&amp;U1418&amp;")"),"配置错误")&amp;IF(W1418="",""," 或 "))</f>
        <v/>
      </c>
      <c r="W1418" s="7" t="str">
        <f t="shared" ca="1" si="695"/>
        <v/>
      </c>
      <c r="X1418" s="7">
        <v>4</v>
      </c>
      <c r="Y1418" s="7">
        <f t="shared" ca="1" si="696"/>
        <v>1</v>
      </c>
      <c r="Z1418" s="10" t="str">
        <f t="shared" ca="1" si="697"/>
        <v/>
      </c>
      <c r="AA1418" s="11" t="str">
        <f t="shared" ca="1" si="698"/>
        <v/>
      </c>
      <c r="AB1418" s="11" t="str">
        <f t="shared" ca="1" si="699"/>
        <v/>
      </c>
      <c r="AC1418" s="11" t="str">
        <f ca="1">IF(AA1418="","",IFERROR(VLOOKUP(VALUE(AA1418),'(辅)战斗时机表'!$A$4:$C$47,3,FALSE)&amp;IF(AB1418="","","("&amp;AB1418&amp;")"),"配置错误")&amp;IF(AD1418="",""," 或 "))</f>
        <v/>
      </c>
      <c r="AD1418" s="7" t="str">
        <f t="shared" ca="1" si="700"/>
        <v/>
      </c>
      <c r="AE1418" s="7">
        <v>5</v>
      </c>
      <c r="AF1418" s="7">
        <f t="shared" ca="1" si="701"/>
        <v>1</v>
      </c>
      <c r="AG1418" s="10" t="str">
        <f t="shared" ca="1" si="702"/>
        <v/>
      </c>
      <c r="AH1418" s="11" t="str">
        <f t="shared" ca="1" si="703"/>
        <v/>
      </c>
      <c r="AI1418" s="11" t="str">
        <f t="shared" ca="1" si="704"/>
        <v/>
      </c>
      <c r="AJ1418" s="11" t="str">
        <f ca="1">IF(AH1418="","",IFERROR(VLOOKUP(VALUE(AH1418),'(辅)战斗时机表'!$A$4:$C$47,3,FALSE)&amp;IF(AI1418="","","("&amp;AI1418&amp;")"),"配置错误")&amp;IF(AK1418="",""," 或 "))</f>
        <v/>
      </c>
    </row>
    <row r="1419" spans="1:36" x14ac:dyDescent="0.15">
      <c r="A1419" s="9" t="str">
        <f t="shared" ca="1" si="680"/>
        <v/>
      </c>
      <c r="B1419" s="7" t="str">
        <f ca="1">IF(OFFSET(Buff!R$6,ROW()-6,0)="","",OFFSET(Buff!R$6,ROW()-6,0))</f>
        <v/>
      </c>
      <c r="C1419" s="7">
        <v>1</v>
      </c>
      <c r="D1419" s="7">
        <f t="shared" ca="1" si="681"/>
        <v>1</v>
      </c>
      <c r="E1419" s="10" t="str">
        <f t="shared" ca="1" si="682"/>
        <v/>
      </c>
      <c r="F1419" s="11" t="str">
        <f t="shared" ca="1" si="683"/>
        <v/>
      </c>
      <c r="G1419" s="11" t="str">
        <f t="shared" ca="1" si="684"/>
        <v/>
      </c>
      <c r="H1419" s="11" t="str">
        <f ca="1">IF(F1419="","",IFERROR(VLOOKUP(VALUE(F1419),'(辅)战斗时机表'!$A$4:$C$47,3,FALSE)&amp;IF(G1419="","","("&amp;G1419&amp;")"),"配置错误")&amp;IF(I1419="",""," 或 "))</f>
        <v/>
      </c>
      <c r="I1419" s="7" t="str">
        <f t="shared" ca="1" si="685"/>
        <v/>
      </c>
      <c r="J1419" s="7">
        <v>2</v>
      </c>
      <c r="K1419" s="7">
        <f t="shared" ca="1" si="686"/>
        <v>1</v>
      </c>
      <c r="L1419" s="10" t="str">
        <f t="shared" ca="1" si="687"/>
        <v/>
      </c>
      <c r="M1419" s="11" t="str">
        <f t="shared" ca="1" si="688"/>
        <v/>
      </c>
      <c r="N1419" s="11" t="str">
        <f t="shared" ca="1" si="689"/>
        <v/>
      </c>
      <c r="O1419" s="11" t="str">
        <f ca="1">IF(M1419="","",IFERROR(VLOOKUP(VALUE(M1419),'(辅)战斗时机表'!$A$4:$C$47,3,FALSE)&amp;IF(N1419="","","("&amp;N1419&amp;")"),"配置错误")&amp;IF(P1419="",""," 或 "))</f>
        <v/>
      </c>
      <c r="P1419" s="7" t="str">
        <f t="shared" ca="1" si="690"/>
        <v/>
      </c>
      <c r="Q1419" s="7">
        <v>3</v>
      </c>
      <c r="R1419" s="7">
        <f t="shared" ca="1" si="691"/>
        <v>1</v>
      </c>
      <c r="S1419" s="10" t="str">
        <f t="shared" ca="1" si="692"/>
        <v/>
      </c>
      <c r="T1419" s="11" t="str">
        <f t="shared" ca="1" si="693"/>
        <v/>
      </c>
      <c r="U1419" s="11" t="str">
        <f t="shared" ca="1" si="694"/>
        <v/>
      </c>
      <c r="V1419" s="11" t="str">
        <f ca="1">IF(T1419="","",IFERROR(VLOOKUP(VALUE(T1419),'(辅)战斗时机表'!$A$4:$C$47,3,FALSE)&amp;IF(U1419="","","("&amp;U1419&amp;")"),"配置错误")&amp;IF(W1419="",""," 或 "))</f>
        <v/>
      </c>
      <c r="W1419" s="7" t="str">
        <f t="shared" ca="1" si="695"/>
        <v/>
      </c>
      <c r="X1419" s="7">
        <v>4</v>
      </c>
      <c r="Y1419" s="7">
        <f t="shared" ca="1" si="696"/>
        <v>1</v>
      </c>
      <c r="Z1419" s="10" t="str">
        <f t="shared" ca="1" si="697"/>
        <v/>
      </c>
      <c r="AA1419" s="11" t="str">
        <f t="shared" ca="1" si="698"/>
        <v/>
      </c>
      <c r="AB1419" s="11" t="str">
        <f t="shared" ca="1" si="699"/>
        <v/>
      </c>
      <c r="AC1419" s="11" t="str">
        <f ca="1">IF(AA1419="","",IFERROR(VLOOKUP(VALUE(AA1419),'(辅)战斗时机表'!$A$4:$C$47,3,FALSE)&amp;IF(AB1419="","","("&amp;AB1419&amp;")"),"配置错误")&amp;IF(AD1419="",""," 或 "))</f>
        <v/>
      </c>
      <c r="AD1419" s="7" t="str">
        <f t="shared" ca="1" si="700"/>
        <v/>
      </c>
      <c r="AE1419" s="7">
        <v>5</v>
      </c>
      <c r="AF1419" s="7">
        <f t="shared" ca="1" si="701"/>
        <v>1</v>
      </c>
      <c r="AG1419" s="10" t="str">
        <f t="shared" ca="1" si="702"/>
        <v/>
      </c>
      <c r="AH1419" s="11" t="str">
        <f t="shared" ca="1" si="703"/>
        <v/>
      </c>
      <c r="AI1419" s="11" t="str">
        <f t="shared" ca="1" si="704"/>
        <v/>
      </c>
      <c r="AJ1419" s="11" t="str">
        <f ca="1">IF(AH1419="","",IFERROR(VLOOKUP(VALUE(AH1419),'(辅)战斗时机表'!$A$4:$C$47,3,FALSE)&amp;IF(AI1419="","","("&amp;AI1419&amp;")"),"配置错误")&amp;IF(AK1419="",""," 或 "))</f>
        <v/>
      </c>
    </row>
    <row r="1420" spans="1:36" x14ac:dyDescent="0.15">
      <c r="A1420" s="9" t="str">
        <f t="shared" ca="1" si="680"/>
        <v/>
      </c>
      <c r="B1420" s="7" t="str">
        <f ca="1">IF(OFFSET(Buff!R$6,ROW()-6,0)="","",OFFSET(Buff!R$6,ROW()-6,0))</f>
        <v/>
      </c>
      <c r="C1420" s="7">
        <v>1</v>
      </c>
      <c r="D1420" s="7">
        <f t="shared" ca="1" si="681"/>
        <v>1</v>
      </c>
      <c r="E1420" s="10" t="str">
        <f t="shared" ca="1" si="682"/>
        <v/>
      </c>
      <c r="F1420" s="11" t="str">
        <f t="shared" ca="1" si="683"/>
        <v/>
      </c>
      <c r="G1420" s="11" t="str">
        <f t="shared" ca="1" si="684"/>
        <v/>
      </c>
      <c r="H1420" s="11" t="str">
        <f ca="1">IF(F1420="","",IFERROR(VLOOKUP(VALUE(F1420),'(辅)战斗时机表'!$A$4:$C$47,3,FALSE)&amp;IF(G1420="","","("&amp;G1420&amp;")"),"配置错误")&amp;IF(I1420="",""," 或 "))</f>
        <v/>
      </c>
      <c r="I1420" s="7" t="str">
        <f t="shared" ca="1" si="685"/>
        <v/>
      </c>
      <c r="J1420" s="7">
        <v>2</v>
      </c>
      <c r="K1420" s="7">
        <f t="shared" ca="1" si="686"/>
        <v>1</v>
      </c>
      <c r="L1420" s="10" t="str">
        <f t="shared" ca="1" si="687"/>
        <v/>
      </c>
      <c r="M1420" s="11" t="str">
        <f t="shared" ca="1" si="688"/>
        <v/>
      </c>
      <c r="N1420" s="11" t="str">
        <f t="shared" ca="1" si="689"/>
        <v/>
      </c>
      <c r="O1420" s="11" t="str">
        <f ca="1">IF(M1420="","",IFERROR(VLOOKUP(VALUE(M1420),'(辅)战斗时机表'!$A$4:$C$47,3,FALSE)&amp;IF(N1420="","","("&amp;N1420&amp;")"),"配置错误")&amp;IF(P1420="",""," 或 "))</f>
        <v/>
      </c>
      <c r="P1420" s="7" t="str">
        <f t="shared" ca="1" si="690"/>
        <v/>
      </c>
      <c r="Q1420" s="7">
        <v>3</v>
      </c>
      <c r="R1420" s="7">
        <f t="shared" ca="1" si="691"/>
        <v>1</v>
      </c>
      <c r="S1420" s="10" t="str">
        <f t="shared" ca="1" si="692"/>
        <v/>
      </c>
      <c r="T1420" s="11" t="str">
        <f t="shared" ca="1" si="693"/>
        <v/>
      </c>
      <c r="U1420" s="11" t="str">
        <f t="shared" ca="1" si="694"/>
        <v/>
      </c>
      <c r="V1420" s="11" t="str">
        <f ca="1">IF(T1420="","",IFERROR(VLOOKUP(VALUE(T1420),'(辅)战斗时机表'!$A$4:$C$47,3,FALSE)&amp;IF(U1420="","","("&amp;U1420&amp;")"),"配置错误")&amp;IF(W1420="",""," 或 "))</f>
        <v/>
      </c>
      <c r="W1420" s="7" t="str">
        <f t="shared" ca="1" si="695"/>
        <v/>
      </c>
      <c r="X1420" s="7">
        <v>4</v>
      </c>
      <c r="Y1420" s="7">
        <f t="shared" ca="1" si="696"/>
        <v>1</v>
      </c>
      <c r="Z1420" s="10" t="str">
        <f t="shared" ca="1" si="697"/>
        <v/>
      </c>
      <c r="AA1420" s="11" t="str">
        <f t="shared" ca="1" si="698"/>
        <v/>
      </c>
      <c r="AB1420" s="11" t="str">
        <f t="shared" ca="1" si="699"/>
        <v/>
      </c>
      <c r="AC1420" s="11" t="str">
        <f ca="1">IF(AA1420="","",IFERROR(VLOOKUP(VALUE(AA1420),'(辅)战斗时机表'!$A$4:$C$47,3,FALSE)&amp;IF(AB1420="","","("&amp;AB1420&amp;")"),"配置错误")&amp;IF(AD1420="",""," 或 "))</f>
        <v/>
      </c>
      <c r="AD1420" s="7" t="str">
        <f t="shared" ca="1" si="700"/>
        <v/>
      </c>
      <c r="AE1420" s="7">
        <v>5</v>
      </c>
      <c r="AF1420" s="7">
        <f t="shared" ca="1" si="701"/>
        <v>1</v>
      </c>
      <c r="AG1420" s="10" t="str">
        <f t="shared" ca="1" si="702"/>
        <v/>
      </c>
      <c r="AH1420" s="11" t="str">
        <f t="shared" ca="1" si="703"/>
        <v/>
      </c>
      <c r="AI1420" s="11" t="str">
        <f t="shared" ca="1" si="704"/>
        <v/>
      </c>
      <c r="AJ1420" s="11" t="str">
        <f ca="1">IF(AH1420="","",IFERROR(VLOOKUP(VALUE(AH1420),'(辅)战斗时机表'!$A$4:$C$47,3,FALSE)&amp;IF(AI1420="","","("&amp;AI1420&amp;")"),"配置错误")&amp;IF(AK1420="",""," 或 "))</f>
        <v/>
      </c>
    </row>
    <row r="1421" spans="1:36" x14ac:dyDescent="0.15">
      <c r="A1421" s="9" t="str">
        <f t="shared" ca="1" si="680"/>
        <v/>
      </c>
      <c r="B1421" s="7" t="str">
        <f ca="1">IF(OFFSET(Buff!R$6,ROW()-6,0)="","",OFFSET(Buff!R$6,ROW()-6,0))</f>
        <v/>
      </c>
      <c r="C1421" s="7">
        <v>1</v>
      </c>
      <c r="D1421" s="7">
        <f t="shared" ca="1" si="681"/>
        <v>1</v>
      </c>
      <c r="E1421" s="10" t="str">
        <f t="shared" ca="1" si="682"/>
        <v/>
      </c>
      <c r="F1421" s="11" t="str">
        <f t="shared" ca="1" si="683"/>
        <v/>
      </c>
      <c r="G1421" s="11" t="str">
        <f t="shared" ca="1" si="684"/>
        <v/>
      </c>
      <c r="H1421" s="11" t="str">
        <f ca="1">IF(F1421="","",IFERROR(VLOOKUP(VALUE(F1421),'(辅)战斗时机表'!$A$4:$C$47,3,FALSE)&amp;IF(G1421="","","("&amp;G1421&amp;")"),"配置错误")&amp;IF(I1421="",""," 或 "))</f>
        <v/>
      </c>
      <c r="I1421" s="7" t="str">
        <f t="shared" ca="1" si="685"/>
        <v/>
      </c>
      <c r="J1421" s="7">
        <v>2</v>
      </c>
      <c r="K1421" s="7">
        <f t="shared" ca="1" si="686"/>
        <v>1</v>
      </c>
      <c r="L1421" s="10" t="str">
        <f t="shared" ca="1" si="687"/>
        <v/>
      </c>
      <c r="M1421" s="11" t="str">
        <f t="shared" ca="1" si="688"/>
        <v/>
      </c>
      <c r="N1421" s="11" t="str">
        <f t="shared" ca="1" si="689"/>
        <v/>
      </c>
      <c r="O1421" s="11" t="str">
        <f ca="1">IF(M1421="","",IFERROR(VLOOKUP(VALUE(M1421),'(辅)战斗时机表'!$A$4:$C$47,3,FALSE)&amp;IF(N1421="","","("&amp;N1421&amp;")"),"配置错误")&amp;IF(P1421="",""," 或 "))</f>
        <v/>
      </c>
      <c r="P1421" s="7" t="str">
        <f t="shared" ca="1" si="690"/>
        <v/>
      </c>
      <c r="Q1421" s="7">
        <v>3</v>
      </c>
      <c r="R1421" s="7">
        <f t="shared" ca="1" si="691"/>
        <v>1</v>
      </c>
      <c r="S1421" s="10" t="str">
        <f t="shared" ca="1" si="692"/>
        <v/>
      </c>
      <c r="T1421" s="11" t="str">
        <f t="shared" ca="1" si="693"/>
        <v/>
      </c>
      <c r="U1421" s="11" t="str">
        <f t="shared" ca="1" si="694"/>
        <v/>
      </c>
      <c r="V1421" s="11" t="str">
        <f ca="1">IF(T1421="","",IFERROR(VLOOKUP(VALUE(T1421),'(辅)战斗时机表'!$A$4:$C$47,3,FALSE)&amp;IF(U1421="","","("&amp;U1421&amp;")"),"配置错误")&amp;IF(W1421="",""," 或 "))</f>
        <v/>
      </c>
      <c r="W1421" s="7" t="str">
        <f t="shared" ca="1" si="695"/>
        <v/>
      </c>
      <c r="X1421" s="7">
        <v>4</v>
      </c>
      <c r="Y1421" s="7">
        <f t="shared" ca="1" si="696"/>
        <v>1</v>
      </c>
      <c r="Z1421" s="10" t="str">
        <f t="shared" ca="1" si="697"/>
        <v/>
      </c>
      <c r="AA1421" s="11" t="str">
        <f t="shared" ca="1" si="698"/>
        <v/>
      </c>
      <c r="AB1421" s="11" t="str">
        <f t="shared" ca="1" si="699"/>
        <v/>
      </c>
      <c r="AC1421" s="11" t="str">
        <f ca="1">IF(AA1421="","",IFERROR(VLOOKUP(VALUE(AA1421),'(辅)战斗时机表'!$A$4:$C$47,3,FALSE)&amp;IF(AB1421="","","("&amp;AB1421&amp;")"),"配置错误")&amp;IF(AD1421="",""," 或 "))</f>
        <v/>
      </c>
      <c r="AD1421" s="7" t="str">
        <f t="shared" ca="1" si="700"/>
        <v/>
      </c>
      <c r="AE1421" s="7">
        <v>5</v>
      </c>
      <c r="AF1421" s="7">
        <f t="shared" ca="1" si="701"/>
        <v>1</v>
      </c>
      <c r="AG1421" s="10" t="str">
        <f t="shared" ca="1" si="702"/>
        <v/>
      </c>
      <c r="AH1421" s="11" t="str">
        <f t="shared" ca="1" si="703"/>
        <v/>
      </c>
      <c r="AI1421" s="11" t="str">
        <f t="shared" ca="1" si="704"/>
        <v/>
      </c>
      <c r="AJ1421" s="11" t="str">
        <f ca="1">IF(AH1421="","",IFERROR(VLOOKUP(VALUE(AH1421),'(辅)战斗时机表'!$A$4:$C$47,3,FALSE)&amp;IF(AI1421="","","("&amp;AI1421&amp;")"),"配置错误")&amp;IF(AK1421="",""," 或 "))</f>
        <v/>
      </c>
    </row>
    <row r="1422" spans="1:36" x14ac:dyDescent="0.15">
      <c r="A1422" s="9" t="str">
        <f t="shared" ca="1" si="680"/>
        <v/>
      </c>
      <c r="B1422" s="7" t="str">
        <f ca="1">IF(OFFSET(Buff!R$6,ROW()-6,0)="","",OFFSET(Buff!R$6,ROW()-6,0))</f>
        <v/>
      </c>
      <c r="C1422" s="7">
        <v>1</v>
      </c>
      <c r="D1422" s="7">
        <f t="shared" ca="1" si="681"/>
        <v>1</v>
      </c>
      <c r="E1422" s="10" t="str">
        <f t="shared" ca="1" si="682"/>
        <v/>
      </c>
      <c r="F1422" s="11" t="str">
        <f t="shared" ca="1" si="683"/>
        <v/>
      </c>
      <c r="G1422" s="11" t="str">
        <f t="shared" ca="1" si="684"/>
        <v/>
      </c>
      <c r="H1422" s="11" t="str">
        <f ca="1">IF(F1422="","",IFERROR(VLOOKUP(VALUE(F1422),'(辅)战斗时机表'!$A$4:$C$47,3,FALSE)&amp;IF(G1422="","","("&amp;G1422&amp;")"),"配置错误")&amp;IF(I1422="",""," 或 "))</f>
        <v/>
      </c>
      <c r="I1422" s="7" t="str">
        <f t="shared" ca="1" si="685"/>
        <v/>
      </c>
      <c r="J1422" s="7">
        <v>2</v>
      </c>
      <c r="K1422" s="7">
        <f t="shared" ca="1" si="686"/>
        <v>1</v>
      </c>
      <c r="L1422" s="10" t="str">
        <f t="shared" ca="1" si="687"/>
        <v/>
      </c>
      <c r="M1422" s="11" t="str">
        <f t="shared" ca="1" si="688"/>
        <v/>
      </c>
      <c r="N1422" s="11" t="str">
        <f t="shared" ca="1" si="689"/>
        <v/>
      </c>
      <c r="O1422" s="11" t="str">
        <f ca="1">IF(M1422="","",IFERROR(VLOOKUP(VALUE(M1422),'(辅)战斗时机表'!$A$4:$C$47,3,FALSE)&amp;IF(N1422="","","("&amp;N1422&amp;")"),"配置错误")&amp;IF(P1422="",""," 或 "))</f>
        <v/>
      </c>
      <c r="P1422" s="7" t="str">
        <f t="shared" ca="1" si="690"/>
        <v/>
      </c>
      <c r="Q1422" s="7">
        <v>3</v>
      </c>
      <c r="R1422" s="7">
        <f t="shared" ca="1" si="691"/>
        <v>1</v>
      </c>
      <c r="S1422" s="10" t="str">
        <f t="shared" ca="1" si="692"/>
        <v/>
      </c>
      <c r="T1422" s="11" t="str">
        <f t="shared" ca="1" si="693"/>
        <v/>
      </c>
      <c r="U1422" s="11" t="str">
        <f t="shared" ca="1" si="694"/>
        <v/>
      </c>
      <c r="V1422" s="11" t="str">
        <f ca="1">IF(T1422="","",IFERROR(VLOOKUP(VALUE(T1422),'(辅)战斗时机表'!$A$4:$C$47,3,FALSE)&amp;IF(U1422="","","("&amp;U1422&amp;")"),"配置错误")&amp;IF(W1422="",""," 或 "))</f>
        <v/>
      </c>
      <c r="W1422" s="7" t="str">
        <f t="shared" ca="1" si="695"/>
        <v/>
      </c>
      <c r="X1422" s="7">
        <v>4</v>
      </c>
      <c r="Y1422" s="7">
        <f t="shared" ca="1" si="696"/>
        <v>1</v>
      </c>
      <c r="Z1422" s="10" t="str">
        <f t="shared" ca="1" si="697"/>
        <v/>
      </c>
      <c r="AA1422" s="11" t="str">
        <f t="shared" ca="1" si="698"/>
        <v/>
      </c>
      <c r="AB1422" s="11" t="str">
        <f t="shared" ca="1" si="699"/>
        <v/>
      </c>
      <c r="AC1422" s="11" t="str">
        <f ca="1">IF(AA1422="","",IFERROR(VLOOKUP(VALUE(AA1422),'(辅)战斗时机表'!$A$4:$C$47,3,FALSE)&amp;IF(AB1422="","","("&amp;AB1422&amp;")"),"配置错误")&amp;IF(AD1422="",""," 或 "))</f>
        <v/>
      </c>
      <c r="AD1422" s="7" t="str">
        <f t="shared" ca="1" si="700"/>
        <v/>
      </c>
      <c r="AE1422" s="7">
        <v>5</v>
      </c>
      <c r="AF1422" s="7">
        <f t="shared" ca="1" si="701"/>
        <v>1</v>
      </c>
      <c r="AG1422" s="10" t="str">
        <f t="shared" ca="1" si="702"/>
        <v/>
      </c>
      <c r="AH1422" s="11" t="str">
        <f t="shared" ca="1" si="703"/>
        <v/>
      </c>
      <c r="AI1422" s="11" t="str">
        <f t="shared" ca="1" si="704"/>
        <v/>
      </c>
      <c r="AJ1422" s="11" t="str">
        <f ca="1">IF(AH1422="","",IFERROR(VLOOKUP(VALUE(AH1422),'(辅)战斗时机表'!$A$4:$C$47,3,FALSE)&amp;IF(AI1422="","","("&amp;AI1422&amp;")"),"配置错误")&amp;IF(AK1422="",""," 或 "))</f>
        <v/>
      </c>
    </row>
    <row r="1423" spans="1:36" x14ac:dyDescent="0.15">
      <c r="A1423" s="9" t="str">
        <f t="shared" ca="1" si="680"/>
        <v/>
      </c>
      <c r="B1423" s="7" t="str">
        <f ca="1">IF(OFFSET(Buff!R$6,ROW()-6,0)="","",OFFSET(Buff!R$6,ROW()-6,0))</f>
        <v/>
      </c>
      <c r="C1423" s="7">
        <v>1</v>
      </c>
      <c r="D1423" s="7">
        <f t="shared" ca="1" si="681"/>
        <v>1</v>
      </c>
      <c r="E1423" s="10" t="str">
        <f t="shared" ca="1" si="682"/>
        <v/>
      </c>
      <c r="F1423" s="11" t="str">
        <f t="shared" ca="1" si="683"/>
        <v/>
      </c>
      <c r="G1423" s="11" t="str">
        <f t="shared" ca="1" si="684"/>
        <v/>
      </c>
      <c r="H1423" s="11" t="str">
        <f ca="1">IF(F1423="","",IFERROR(VLOOKUP(VALUE(F1423),'(辅)战斗时机表'!$A$4:$C$47,3,FALSE)&amp;IF(G1423="","","("&amp;G1423&amp;")"),"配置错误")&amp;IF(I1423="",""," 或 "))</f>
        <v/>
      </c>
      <c r="I1423" s="7" t="str">
        <f t="shared" ca="1" si="685"/>
        <v/>
      </c>
      <c r="J1423" s="7">
        <v>2</v>
      </c>
      <c r="K1423" s="7">
        <f t="shared" ca="1" si="686"/>
        <v>1</v>
      </c>
      <c r="L1423" s="10" t="str">
        <f t="shared" ca="1" si="687"/>
        <v/>
      </c>
      <c r="M1423" s="11" t="str">
        <f t="shared" ca="1" si="688"/>
        <v/>
      </c>
      <c r="N1423" s="11" t="str">
        <f t="shared" ca="1" si="689"/>
        <v/>
      </c>
      <c r="O1423" s="11" t="str">
        <f ca="1">IF(M1423="","",IFERROR(VLOOKUP(VALUE(M1423),'(辅)战斗时机表'!$A$4:$C$47,3,FALSE)&amp;IF(N1423="","","("&amp;N1423&amp;")"),"配置错误")&amp;IF(P1423="",""," 或 "))</f>
        <v/>
      </c>
      <c r="P1423" s="7" t="str">
        <f t="shared" ca="1" si="690"/>
        <v/>
      </c>
      <c r="Q1423" s="7">
        <v>3</v>
      </c>
      <c r="R1423" s="7">
        <f t="shared" ca="1" si="691"/>
        <v>1</v>
      </c>
      <c r="S1423" s="10" t="str">
        <f t="shared" ca="1" si="692"/>
        <v/>
      </c>
      <c r="T1423" s="11" t="str">
        <f t="shared" ca="1" si="693"/>
        <v/>
      </c>
      <c r="U1423" s="11" t="str">
        <f t="shared" ca="1" si="694"/>
        <v/>
      </c>
      <c r="V1423" s="11" t="str">
        <f ca="1">IF(T1423="","",IFERROR(VLOOKUP(VALUE(T1423),'(辅)战斗时机表'!$A$4:$C$47,3,FALSE)&amp;IF(U1423="","","("&amp;U1423&amp;")"),"配置错误")&amp;IF(W1423="",""," 或 "))</f>
        <v/>
      </c>
      <c r="W1423" s="7" t="str">
        <f t="shared" ca="1" si="695"/>
        <v/>
      </c>
      <c r="X1423" s="7">
        <v>4</v>
      </c>
      <c r="Y1423" s="7">
        <f t="shared" ca="1" si="696"/>
        <v>1</v>
      </c>
      <c r="Z1423" s="10" t="str">
        <f t="shared" ca="1" si="697"/>
        <v/>
      </c>
      <c r="AA1423" s="11" t="str">
        <f t="shared" ca="1" si="698"/>
        <v/>
      </c>
      <c r="AB1423" s="11" t="str">
        <f t="shared" ca="1" si="699"/>
        <v/>
      </c>
      <c r="AC1423" s="11" t="str">
        <f ca="1">IF(AA1423="","",IFERROR(VLOOKUP(VALUE(AA1423),'(辅)战斗时机表'!$A$4:$C$47,3,FALSE)&amp;IF(AB1423="","","("&amp;AB1423&amp;")"),"配置错误")&amp;IF(AD1423="",""," 或 "))</f>
        <v/>
      </c>
      <c r="AD1423" s="7" t="str">
        <f t="shared" ca="1" si="700"/>
        <v/>
      </c>
      <c r="AE1423" s="7">
        <v>5</v>
      </c>
      <c r="AF1423" s="7">
        <f t="shared" ca="1" si="701"/>
        <v>1</v>
      </c>
      <c r="AG1423" s="10" t="str">
        <f t="shared" ca="1" si="702"/>
        <v/>
      </c>
      <c r="AH1423" s="11" t="str">
        <f t="shared" ca="1" si="703"/>
        <v/>
      </c>
      <c r="AI1423" s="11" t="str">
        <f t="shared" ca="1" si="704"/>
        <v/>
      </c>
      <c r="AJ1423" s="11" t="str">
        <f ca="1">IF(AH1423="","",IFERROR(VLOOKUP(VALUE(AH1423),'(辅)战斗时机表'!$A$4:$C$47,3,FALSE)&amp;IF(AI1423="","","("&amp;AI1423&amp;")"),"配置错误")&amp;IF(AK1423="",""," 或 "))</f>
        <v/>
      </c>
    </row>
    <row r="1424" spans="1:36" x14ac:dyDescent="0.15">
      <c r="A1424" s="9" t="str">
        <f t="shared" ca="1" si="680"/>
        <v/>
      </c>
      <c r="B1424" s="7" t="str">
        <f ca="1">IF(OFFSET(Buff!R$6,ROW()-6,0)="","",OFFSET(Buff!R$6,ROW()-6,0))</f>
        <v/>
      </c>
      <c r="C1424" s="7">
        <v>1</v>
      </c>
      <c r="D1424" s="7">
        <f t="shared" ca="1" si="681"/>
        <v>1</v>
      </c>
      <c r="E1424" s="10" t="str">
        <f t="shared" ca="1" si="682"/>
        <v/>
      </c>
      <c r="F1424" s="11" t="str">
        <f t="shared" ca="1" si="683"/>
        <v/>
      </c>
      <c r="G1424" s="11" t="str">
        <f t="shared" ca="1" si="684"/>
        <v/>
      </c>
      <c r="H1424" s="11" t="str">
        <f ca="1">IF(F1424="","",IFERROR(VLOOKUP(VALUE(F1424),'(辅)战斗时机表'!$A$4:$C$47,3,FALSE)&amp;IF(G1424="","","("&amp;G1424&amp;")"),"配置错误")&amp;IF(I1424="",""," 或 "))</f>
        <v/>
      </c>
      <c r="I1424" s="7" t="str">
        <f t="shared" ca="1" si="685"/>
        <v/>
      </c>
      <c r="J1424" s="7">
        <v>2</v>
      </c>
      <c r="K1424" s="7">
        <f t="shared" ca="1" si="686"/>
        <v>1</v>
      </c>
      <c r="L1424" s="10" t="str">
        <f t="shared" ca="1" si="687"/>
        <v/>
      </c>
      <c r="M1424" s="11" t="str">
        <f t="shared" ca="1" si="688"/>
        <v/>
      </c>
      <c r="N1424" s="11" t="str">
        <f t="shared" ca="1" si="689"/>
        <v/>
      </c>
      <c r="O1424" s="11" t="str">
        <f ca="1">IF(M1424="","",IFERROR(VLOOKUP(VALUE(M1424),'(辅)战斗时机表'!$A$4:$C$47,3,FALSE)&amp;IF(N1424="","","("&amp;N1424&amp;")"),"配置错误")&amp;IF(P1424="",""," 或 "))</f>
        <v/>
      </c>
      <c r="P1424" s="7" t="str">
        <f t="shared" ca="1" si="690"/>
        <v/>
      </c>
      <c r="Q1424" s="7">
        <v>3</v>
      </c>
      <c r="R1424" s="7">
        <f t="shared" ca="1" si="691"/>
        <v>1</v>
      </c>
      <c r="S1424" s="10" t="str">
        <f t="shared" ca="1" si="692"/>
        <v/>
      </c>
      <c r="T1424" s="11" t="str">
        <f t="shared" ca="1" si="693"/>
        <v/>
      </c>
      <c r="U1424" s="11" t="str">
        <f t="shared" ca="1" si="694"/>
        <v/>
      </c>
      <c r="V1424" s="11" t="str">
        <f ca="1">IF(T1424="","",IFERROR(VLOOKUP(VALUE(T1424),'(辅)战斗时机表'!$A$4:$C$47,3,FALSE)&amp;IF(U1424="","","("&amp;U1424&amp;")"),"配置错误")&amp;IF(W1424="",""," 或 "))</f>
        <v/>
      </c>
      <c r="W1424" s="7" t="str">
        <f t="shared" ca="1" si="695"/>
        <v/>
      </c>
      <c r="X1424" s="7">
        <v>4</v>
      </c>
      <c r="Y1424" s="7">
        <f t="shared" ca="1" si="696"/>
        <v>1</v>
      </c>
      <c r="Z1424" s="10" t="str">
        <f t="shared" ca="1" si="697"/>
        <v/>
      </c>
      <c r="AA1424" s="11" t="str">
        <f t="shared" ca="1" si="698"/>
        <v/>
      </c>
      <c r="AB1424" s="11" t="str">
        <f t="shared" ca="1" si="699"/>
        <v/>
      </c>
      <c r="AC1424" s="11" t="str">
        <f ca="1">IF(AA1424="","",IFERROR(VLOOKUP(VALUE(AA1424),'(辅)战斗时机表'!$A$4:$C$47,3,FALSE)&amp;IF(AB1424="","","("&amp;AB1424&amp;")"),"配置错误")&amp;IF(AD1424="",""," 或 "))</f>
        <v/>
      </c>
      <c r="AD1424" s="7" t="str">
        <f t="shared" ca="1" si="700"/>
        <v/>
      </c>
      <c r="AE1424" s="7">
        <v>5</v>
      </c>
      <c r="AF1424" s="7">
        <f t="shared" ca="1" si="701"/>
        <v>1</v>
      </c>
      <c r="AG1424" s="10" t="str">
        <f t="shared" ca="1" si="702"/>
        <v/>
      </c>
      <c r="AH1424" s="11" t="str">
        <f t="shared" ca="1" si="703"/>
        <v/>
      </c>
      <c r="AI1424" s="11" t="str">
        <f t="shared" ca="1" si="704"/>
        <v/>
      </c>
      <c r="AJ1424" s="11" t="str">
        <f ca="1">IF(AH1424="","",IFERROR(VLOOKUP(VALUE(AH1424),'(辅)战斗时机表'!$A$4:$C$47,3,FALSE)&amp;IF(AI1424="","","("&amp;AI1424&amp;")"),"配置错误")&amp;IF(AK1424="",""," 或 "))</f>
        <v/>
      </c>
    </row>
    <row r="1425" spans="1:36" x14ac:dyDescent="0.15">
      <c r="A1425" s="9" t="str">
        <f t="shared" ca="1" si="680"/>
        <v/>
      </c>
      <c r="B1425" s="7" t="str">
        <f ca="1">IF(OFFSET(Buff!R$6,ROW()-6,0)="","",OFFSET(Buff!R$6,ROW()-6,0))</f>
        <v/>
      </c>
      <c r="C1425" s="7">
        <v>1</v>
      </c>
      <c r="D1425" s="7">
        <f t="shared" ca="1" si="681"/>
        <v>1</v>
      </c>
      <c r="E1425" s="10" t="str">
        <f t="shared" ca="1" si="682"/>
        <v/>
      </c>
      <c r="F1425" s="11" t="str">
        <f t="shared" ca="1" si="683"/>
        <v/>
      </c>
      <c r="G1425" s="11" t="str">
        <f t="shared" ca="1" si="684"/>
        <v/>
      </c>
      <c r="H1425" s="11" t="str">
        <f ca="1">IF(F1425="","",IFERROR(VLOOKUP(VALUE(F1425),'(辅)战斗时机表'!$A$4:$C$47,3,FALSE)&amp;IF(G1425="","","("&amp;G1425&amp;")"),"配置错误")&amp;IF(I1425="",""," 或 "))</f>
        <v/>
      </c>
      <c r="I1425" s="7" t="str">
        <f t="shared" ca="1" si="685"/>
        <v/>
      </c>
      <c r="J1425" s="7">
        <v>2</v>
      </c>
      <c r="K1425" s="7">
        <f t="shared" ca="1" si="686"/>
        <v>1</v>
      </c>
      <c r="L1425" s="10" t="str">
        <f t="shared" ca="1" si="687"/>
        <v/>
      </c>
      <c r="M1425" s="11" t="str">
        <f t="shared" ca="1" si="688"/>
        <v/>
      </c>
      <c r="N1425" s="11" t="str">
        <f t="shared" ca="1" si="689"/>
        <v/>
      </c>
      <c r="O1425" s="11" t="str">
        <f ca="1">IF(M1425="","",IFERROR(VLOOKUP(VALUE(M1425),'(辅)战斗时机表'!$A$4:$C$47,3,FALSE)&amp;IF(N1425="","","("&amp;N1425&amp;")"),"配置错误")&amp;IF(P1425="",""," 或 "))</f>
        <v/>
      </c>
      <c r="P1425" s="7" t="str">
        <f t="shared" ca="1" si="690"/>
        <v/>
      </c>
      <c r="Q1425" s="7">
        <v>3</v>
      </c>
      <c r="R1425" s="7">
        <f t="shared" ca="1" si="691"/>
        <v>1</v>
      </c>
      <c r="S1425" s="10" t="str">
        <f t="shared" ca="1" si="692"/>
        <v/>
      </c>
      <c r="T1425" s="11" t="str">
        <f t="shared" ca="1" si="693"/>
        <v/>
      </c>
      <c r="U1425" s="11" t="str">
        <f t="shared" ca="1" si="694"/>
        <v/>
      </c>
      <c r="V1425" s="11" t="str">
        <f ca="1">IF(T1425="","",IFERROR(VLOOKUP(VALUE(T1425),'(辅)战斗时机表'!$A$4:$C$47,3,FALSE)&amp;IF(U1425="","","("&amp;U1425&amp;")"),"配置错误")&amp;IF(W1425="",""," 或 "))</f>
        <v/>
      </c>
      <c r="W1425" s="7" t="str">
        <f t="shared" ca="1" si="695"/>
        <v/>
      </c>
      <c r="X1425" s="7">
        <v>4</v>
      </c>
      <c r="Y1425" s="7">
        <f t="shared" ca="1" si="696"/>
        <v>1</v>
      </c>
      <c r="Z1425" s="10" t="str">
        <f t="shared" ca="1" si="697"/>
        <v/>
      </c>
      <c r="AA1425" s="11" t="str">
        <f t="shared" ca="1" si="698"/>
        <v/>
      </c>
      <c r="AB1425" s="11" t="str">
        <f t="shared" ca="1" si="699"/>
        <v/>
      </c>
      <c r="AC1425" s="11" t="str">
        <f ca="1">IF(AA1425="","",IFERROR(VLOOKUP(VALUE(AA1425),'(辅)战斗时机表'!$A$4:$C$47,3,FALSE)&amp;IF(AB1425="","","("&amp;AB1425&amp;")"),"配置错误")&amp;IF(AD1425="",""," 或 "))</f>
        <v/>
      </c>
      <c r="AD1425" s="7" t="str">
        <f t="shared" ca="1" si="700"/>
        <v/>
      </c>
      <c r="AE1425" s="7">
        <v>5</v>
      </c>
      <c r="AF1425" s="7">
        <f t="shared" ca="1" si="701"/>
        <v>1</v>
      </c>
      <c r="AG1425" s="10" t="str">
        <f t="shared" ca="1" si="702"/>
        <v/>
      </c>
      <c r="AH1425" s="11" t="str">
        <f t="shared" ca="1" si="703"/>
        <v/>
      </c>
      <c r="AI1425" s="11" t="str">
        <f t="shared" ca="1" si="704"/>
        <v/>
      </c>
      <c r="AJ1425" s="11" t="str">
        <f ca="1">IF(AH1425="","",IFERROR(VLOOKUP(VALUE(AH1425),'(辅)战斗时机表'!$A$4:$C$47,3,FALSE)&amp;IF(AI1425="","","("&amp;AI1425&amp;")"),"配置错误")&amp;IF(AK1425="",""," 或 "))</f>
        <v/>
      </c>
    </row>
    <row r="1426" spans="1:36" x14ac:dyDescent="0.15">
      <c r="A1426" s="9" t="str">
        <f t="shared" ca="1" si="680"/>
        <v/>
      </c>
      <c r="B1426" s="7" t="str">
        <f ca="1">IF(OFFSET(Buff!R$6,ROW()-6,0)="","",OFFSET(Buff!R$6,ROW()-6,0))</f>
        <v/>
      </c>
      <c r="C1426" s="7">
        <v>1</v>
      </c>
      <c r="D1426" s="7">
        <f t="shared" ca="1" si="681"/>
        <v>1</v>
      </c>
      <c r="E1426" s="10" t="str">
        <f t="shared" ca="1" si="682"/>
        <v/>
      </c>
      <c r="F1426" s="11" t="str">
        <f t="shared" ca="1" si="683"/>
        <v/>
      </c>
      <c r="G1426" s="11" t="str">
        <f t="shared" ca="1" si="684"/>
        <v/>
      </c>
      <c r="H1426" s="11" t="str">
        <f ca="1">IF(F1426="","",IFERROR(VLOOKUP(VALUE(F1426),'(辅)战斗时机表'!$A$4:$C$47,3,FALSE)&amp;IF(G1426="","","("&amp;G1426&amp;")"),"配置错误")&amp;IF(I1426="",""," 或 "))</f>
        <v/>
      </c>
      <c r="I1426" s="7" t="str">
        <f t="shared" ca="1" si="685"/>
        <v/>
      </c>
      <c r="J1426" s="7">
        <v>2</v>
      </c>
      <c r="K1426" s="7">
        <f t="shared" ca="1" si="686"/>
        <v>1</v>
      </c>
      <c r="L1426" s="10" t="str">
        <f t="shared" ca="1" si="687"/>
        <v/>
      </c>
      <c r="M1426" s="11" t="str">
        <f t="shared" ca="1" si="688"/>
        <v/>
      </c>
      <c r="N1426" s="11" t="str">
        <f t="shared" ca="1" si="689"/>
        <v/>
      </c>
      <c r="O1426" s="11" t="str">
        <f ca="1">IF(M1426="","",IFERROR(VLOOKUP(VALUE(M1426),'(辅)战斗时机表'!$A$4:$C$47,3,FALSE)&amp;IF(N1426="","","("&amp;N1426&amp;")"),"配置错误")&amp;IF(P1426="",""," 或 "))</f>
        <v/>
      </c>
      <c r="P1426" s="7" t="str">
        <f t="shared" ca="1" si="690"/>
        <v/>
      </c>
      <c r="Q1426" s="7">
        <v>3</v>
      </c>
      <c r="R1426" s="7">
        <f t="shared" ca="1" si="691"/>
        <v>1</v>
      </c>
      <c r="S1426" s="10" t="str">
        <f t="shared" ca="1" si="692"/>
        <v/>
      </c>
      <c r="T1426" s="11" t="str">
        <f t="shared" ca="1" si="693"/>
        <v/>
      </c>
      <c r="U1426" s="11" t="str">
        <f t="shared" ca="1" si="694"/>
        <v/>
      </c>
      <c r="V1426" s="11" t="str">
        <f ca="1">IF(T1426="","",IFERROR(VLOOKUP(VALUE(T1426),'(辅)战斗时机表'!$A$4:$C$47,3,FALSE)&amp;IF(U1426="","","("&amp;U1426&amp;")"),"配置错误")&amp;IF(W1426="",""," 或 "))</f>
        <v/>
      </c>
      <c r="W1426" s="7" t="str">
        <f t="shared" ca="1" si="695"/>
        <v/>
      </c>
      <c r="X1426" s="7">
        <v>4</v>
      </c>
      <c r="Y1426" s="7">
        <f t="shared" ca="1" si="696"/>
        <v>1</v>
      </c>
      <c r="Z1426" s="10" t="str">
        <f t="shared" ca="1" si="697"/>
        <v/>
      </c>
      <c r="AA1426" s="11" t="str">
        <f t="shared" ca="1" si="698"/>
        <v/>
      </c>
      <c r="AB1426" s="11" t="str">
        <f t="shared" ca="1" si="699"/>
        <v/>
      </c>
      <c r="AC1426" s="11" t="str">
        <f ca="1">IF(AA1426="","",IFERROR(VLOOKUP(VALUE(AA1426),'(辅)战斗时机表'!$A$4:$C$47,3,FALSE)&amp;IF(AB1426="","","("&amp;AB1426&amp;")"),"配置错误")&amp;IF(AD1426="",""," 或 "))</f>
        <v/>
      </c>
      <c r="AD1426" s="7" t="str">
        <f t="shared" ca="1" si="700"/>
        <v/>
      </c>
      <c r="AE1426" s="7">
        <v>5</v>
      </c>
      <c r="AF1426" s="7">
        <f t="shared" ca="1" si="701"/>
        <v>1</v>
      </c>
      <c r="AG1426" s="10" t="str">
        <f t="shared" ca="1" si="702"/>
        <v/>
      </c>
      <c r="AH1426" s="11" t="str">
        <f t="shared" ca="1" si="703"/>
        <v/>
      </c>
      <c r="AI1426" s="11" t="str">
        <f t="shared" ca="1" si="704"/>
        <v/>
      </c>
      <c r="AJ1426" s="11" t="str">
        <f ca="1">IF(AH1426="","",IFERROR(VLOOKUP(VALUE(AH1426),'(辅)战斗时机表'!$A$4:$C$47,3,FALSE)&amp;IF(AI1426="","","("&amp;AI1426&amp;")"),"配置错误")&amp;IF(AK1426="",""," 或 "))</f>
        <v/>
      </c>
    </row>
    <row r="1427" spans="1:36" x14ac:dyDescent="0.15">
      <c r="A1427" s="9" t="str">
        <f t="shared" ca="1" si="680"/>
        <v/>
      </c>
      <c r="B1427" s="7" t="str">
        <f ca="1">IF(OFFSET(Buff!R$6,ROW()-6,0)="","",OFFSET(Buff!R$6,ROW()-6,0))</f>
        <v/>
      </c>
      <c r="C1427" s="7">
        <v>1</v>
      </c>
      <c r="D1427" s="7">
        <f t="shared" ca="1" si="681"/>
        <v>1</v>
      </c>
      <c r="E1427" s="10" t="str">
        <f t="shared" ca="1" si="682"/>
        <v/>
      </c>
      <c r="F1427" s="11" t="str">
        <f t="shared" ca="1" si="683"/>
        <v/>
      </c>
      <c r="G1427" s="11" t="str">
        <f t="shared" ca="1" si="684"/>
        <v/>
      </c>
      <c r="H1427" s="11" t="str">
        <f ca="1">IF(F1427="","",IFERROR(VLOOKUP(VALUE(F1427),'(辅)战斗时机表'!$A$4:$C$47,3,FALSE)&amp;IF(G1427="","","("&amp;G1427&amp;")"),"配置错误")&amp;IF(I1427="",""," 或 "))</f>
        <v/>
      </c>
      <c r="I1427" s="7" t="str">
        <f t="shared" ca="1" si="685"/>
        <v/>
      </c>
      <c r="J1427" s="7">
        <v>2</v>
      </c>
      <c r="K1427" s="7">
        <f t="shared" ca="1" si="686"/>
        <v>1</v>
      </c>
      <c r="L1427" s="10" t="str">
        <f t="shared" ca="1" si="687"/>
        <v/>
      </c>
      <c r="M1427" s="11" t="str">
        <f t="shared" ca="1" si="688"/>
        <v/>
      </c>
      <c r="N1427" s="11" t="str">
        <f t="shared" ca="1" si="689"/>
        <v/>
      </c>
      <c r="O1427" s="11" t="str">
        <f ca="1">IF(M1427="","",IFERROR(VLOOKUP(VALUE(M1427),'(辅)战斗时机表'!$A$4:$C$47,3,FALSE)&amp;IF(N1427="","","("&amp;N1427&amp;")"),"配置错误")&amp;IF(P1427="",""," 或 "))</f>
        <v/>
      </c>
      <c r="P1427" s="7" t="str">
        <f t="shared" ca="1" si="690"/>
        <v/>
      </c>
      <c r="Q1427" s="7">
        <v>3</v>
      </c>
      <c r="R1427" s="7">
        <f t="shared" ca="1" si="691"/>
        <v>1</v>
      </c>
      <c r="S1427" s="10" t="str">
        <f t="shared" ca="1" si="692"/>
        <v/>
      </c>
      <c r="T1427" s="11" t="str">
        <f t="shared" ca="1" si="693"/>
        <v/>
      </c>
      <c r="U1427" s="11" t="str">
        <f t="shared" ca="1" si="694"/>
        <v/>
      </c>
      <c r="V1427" s="11" t="str">
        <f ca="1">IF(T1427="","",IFERROR(VLOOKUP(VALUE(T1427),'(辅)战斗时机表'!$A$4:$C$47,3,FALSE)&amp;IF(U1427="","","("&amp;U1427&amp;")"),"配置错误")&amp;IF(W1427="",""," 或 "))</f>
        <v/>
      </c>
      <c r="W1427" s="7" t="str">
        <f t="shared" ca="1" si="695"/>
        <v/>
      </c>
      <c r="X1427" s="7">
        <v>4</v>
      </c>
      <c r="Y1427" s="7">
        <f t="shared" ca="1" si="696"/>
        <v>1</v>
      </c>
      <c r="Z1427" s="10" t="str">
        <f t="shared" ca="1" si="697"/>
        <v/>
      </c>
      <c r="AA1427" s="11" t="str">
        <f t="shared" ca="1" si="698"/>
        <v/>
      </c>
      <c r="AB1427" s="11" t="str">
        <f t="shared" ca="1" si="699"/>
        <v/>
      </c>
      <c r="AC1427" s="11" t="str">
        <f ca="1">IF(AA1427="","",IFERROR(VLOOKUP(VALUE(AA1427),'(辅)战斗时机表'!$A$4:$C$47,3,FALSE)&amp;IF(AB1427="","","("&amp;AB1427&amp;")"),"配置错误")&amp;IF(AD1427="",""," 或 "))</f>
        <v/>
      </c>
      <c r="AD1427" s="7" t="str">
        <f t="shared" ca="1" si="700"/>
        <v/>
      </c>
      <c r="AE1427" s="7">
        <v>5</v>
      </c>
      <c r="AF1427" s="7">
        <f t="shared" ca="1" si="701"/>
        <v>1</v>
      </c>
      <c r="AG1427" s="10" t="str">
        <f t="shared" ca="1" si="702"/>
        <v/>
      </c>
      <c r="AH1427" s="11" t="str">
        <f t="shared" ca="1" si="703"/>
        <v/>
      </c>
      <c r="AI1427" s="11" t="str">
        <f t="shared" ca="1" si="704"/>
        <v/>
      </c>
      <c r="AJ1427" s="11" t="str">
        <f ca="1">IF(AH1427="","",IFERROR(VLOOKUP(VALUE(AH1427),'(辅)战斗时机表'!$A$4:$C$47,3,FALSE)&amp;IF(AI1427="","","("&amp;AI1427&amp;")"),"配置错误")&amp;IF(AK1427="",""," 或 "))</f>
        <v/>
      </c>
    </row>
    <row r="1428" spans="1:36" x14ac:dyDescent="0.15">
      <c r="A1428" s="9" t="str">
        <f t="shared" ca="1" si="680"/>
        <v/>
      </c>
      <c r="B1428" s="7" t="str">
        <f ca="1">IF(OFFSET(Buff!R$6,ROW()-6,0)="","",OFFSET(Buff!R$6,ROW()-6,0))</f>
        <v/>
      </c>
      <c r="C1428" s="7">
        <v>1</v>
      </c>
      <c r="D1428" s="7">
        <f t="shared" ca="1" si="681"/>
        <v>1</v>
      </c>
      <c r="E1428" s="10" t="str">
        <f t="shared" ca="1" si="682"/>
        <v/>
      </c>
      <c r="F1428" s="11" t="str">
        <f t="shared" ca="1" si="683"/>
        <v/>
      </c>
      <c r="G1428" s="11" t="str">
        <f t="shared" ca="1" si="684"/>
        <v/>
      </c>
      <c r="H1428" s="11" t="str">
        <f ca="1">IF(F1428="","",IFERROR(VLOOKUP(VALUE(F1428),'(辅)战斗时机表'!$A$4:$C$47,3,FALSE)&amp;IF(G1428="","","("&amp;G1428&amp;")"),"配置错误")&amp;IF(I1428="",""," 或 "))</f>
        <v/>
      </c>
      <c r="I1428" s="7" t="str">
        <f t="shared" ca="1" si="685"/>
        <v/>
      </c>
      <c r="J1428" s="7">
        <v>2</v>
      </c>
      <c r="K1428" s="7">
        <f t="shared" ca="1" si="686"/>
        <v>1</v>
      </c>
      <c r="L1428" s="10" t="str">
        <f t="shared" ca="1" si="687"/>
        <v/>
      </c>
      <c r="M1428" s="11" t="str">
        <f t="shared" ca="1" si="688"/>
        <v/>
      </c>
      <c r="N1428" s="11" t="str">
        <f t="shared" ca="1" si="689"/>
        <v/>
      </c>
      <c r="O1428" s="11" t="str">
        <f ca="1">IF(M1428="","",IFERROR(VLOOKUP(VALUE(M1428),'(辅)战斗时机表'!$A$4:$C$47,3,FALSE)&amp;IF(N1428="","","("&amp;N1428&amp;")"),"配置错误")&amp;IF(P1428="",""," 或 "))</f>
        <v/>
      </c>
      <c r="P1428" s="7" t="str">
        <f t="shared" ca="1" si="690"/>
        <v/>
      </c>
      <c r="Q1428" s="7">
        <v>3</v>
      </c>
      <c r="R1428" s="7">
        <f t="shared" ca="1" si="691"/>
        <v>1</v>
      </c>
      <c r="S1428" s="10" t="str">
        <f t="shared" ca="1" si="692"/>
        <v/>
      </c>
      <c r="T1428" s="11" t="str">
        <f t="shared" ca="1" si="693"/>
        <v/>
      </c>
      <c r="U1428" s="11" t="str">
        <f t="shared" ca="1" si="694"/>
        <v/>
      </c>
      <c r="V1428" s="11" t="str">
        <f ca="1">IF(T1428="","",IFERROR(VLOOKUP(VALUE(T1428),'(辅)战斗时机表'!$A$4:$C$47,3,FALSE)&amp;IF(U1428="","","("&amp;U1428&amp;")"),"配置错误")&amp;IF(W1428="",""," 或 "))</f>
        <v/>
      </c>
      <c r="W1428" s="7" t="str">
        <f t="shared" ca="1" si="695"/>
        <v/>
      </c>
      <c r="X1428" s="7">
        <v>4</v>
      </c>
      <c r="Y1428" s="7">
        <f t="shared" ca="1" si="696"/>
        <v>1</v>
      </c>
      <c r="Z1428" s="10" t="str">
        <f t="shared" ca="1" si="697"/>
        <v/>
      </c>
      <c r="AA1428" s="11" t="str">
        <f t="shared" ca="1" si="698"/>
        <v/>
      </c>
      <c r="AB1428" s="11" t="str">
        <f t="shared" ca="1" si="699"/>
        <v/>
      </c>
      <c r="AC1428" s="11" t="str">
        <f ca="1">IF(AA1428="","",IFERROR(VLOOKUP(VALUE(AA1428),'(辅)战斗时机表'!$A$4:$C$47,3,FALSE)&amp;IF(AB1428="","","("&amp;AB1428&amp;")"),"配置错误")&amp;IF(AD1428="",""," 或 "))</f>
        <v/>
      </c>
      <c r="AD1428" s="7" t="str">
        <f t="shared" ca="1" si="700"/>
        <v/>
      </c>
      <c r="AE1428" s="7">
        <v>5</v>
      </c>
      <c r="AF1428" s="7">
        <f t="shared" ca="1" si="701"/>
        <v>1</v>
      </c>
      <c r="AG1428" s="10" t="str">
        <f t="shared" ca="1" si="702"/>
        <v/>
      </c>
      <c r="AH1428" s="11" t="str">
        <f t="shared" ca="1" si="703"/>
        <v/>
      </c>
      <c r="AI1428" s="11" t="str">
        <f t="shared" ca="1" si="704"/>
        <v/>
      </c>
      <c r="AJ1428" s="11" t="str">
        <f ca="1">IF(AH1428="","",IFERROR(VLOOKUP(VALUE(AH1428),'(辅)战斗时机表'!$A$4:$C$47,3,FALSE)&amp;IF(AI1428="","","("&amp;AI1428&amp;")"),"配置错误")&amp;IF(AK1428="",""," 或 "))</f>
        <v/>
      </c>
    </row>
    <row r="1429" spans="1:36" x14ac:dyDescent="0.15">
      <c r="A1429" s="9" t="str">
        <f t="shared" ca="1" si="680"/>
        <v/>
      </c>
      <c r="B1429" s="7" t="str">
        <f ca="1">IF(OFFSET(Buff!R$6,ROW()-6,0)="","",OFFSET(Buff!R$6,ROW()-6,0))</f>
        <v/>
      </c>
      <c r="C1429" s="7">
        <v>1</v>
      </c>
      <c r="D1429" s="7">
        <f t="shared" ca="1" si="681"/>
        <v>1</v>
      </c>
      <c r="E1429" s="10" t="str">
        <f t="shared" ca="1" si="682"/>
        <v/>
      </c>
      <c r="F1429" s="11" t="str">
        <f t="shared" ca="1" si="683"/>
        <v/>
      </c>
      <c r="G1429" s="11" t="str">
        <f t="shared" ca="1" si="684"/>
        <v/>
      </c>
      <c r="H1429" s="11" t="str">
        <f ca="1">IF(F1429="","",IFERROR(VLOOKUP(VALUE(F1429),'(辅)战斗时机表'!$A$4:$C$47,3,FALSE)&amp;IF(G1429="","","("&amp;G1429&amp;")"),"配置错误")&amp;IF(I1429="",""," 或 "))</f>
        <v/>
      </c>
      <c r="I1429" s="7" t="str">
        <f t="shared" ca="1" si="685"/>
        <v/>
      </c>
      <c r="J1429" s="7">
        <v>2</v>
      </c>
      <c r="K1429" s="7">
        <f t="shared" ca="1" si="686"/>
        <v>1</v>
      </c>
      <c r="L1429" s="10" t="str">
        <f t="shared" ca="1" si="687"/>
        <v/>
      </c>
      <c r="M1429" s="11" t="str">
        <f t="shared" ca="1" si="688"/>
        <v/>
      </c>
      <c r="N1429" s="11" t="str">
        <f t="shared" ca="1" si="689"/>
        <v/>
      </c>
      <c r="O1429" s="11" t="str">
        <f ca="1">IF(M1429="","",IFERROR(VLOOKUP(VALUE(M1429),'(辅)战斗时机表'!$A$4:$C$47,3,FALSE)&amp;IF(N1429="","","("&amp;N1429&amp;")"),"配置错误")&amp;IF(P1429="",""," 或 "))</f>
        <v/>
      </c>
      <c r="P1429" s="7" t="str">
        <f t="shared" ca="1" si="690"/>
        <v/>
      </c>
      <c r="Q1429" s="7">
        <v>3</v>
      </c>
      <c r="R1429" s="7">
        <f t="shared" ca="1" si="691"/>
        <v>1</v>
      </c>
      <c r="S1429" s="10" t="str">
        <f t="shared" ca="1" si="692"/>
        <v/>
      </c>
      <c r="T1429" s="11" t="str">
        <f t="shared" ca="1" si="693"/>
        <v/>
      </c>
      <c r="U1429" s="11" t="str">
        <f t="shared" ca="1" si="694"/>
        <v/>
      </c>
      <c r="V1429" s="11" t="str">
        <f ca="1">IF(T1429="","",IFERROR(VLOOKUP(VALUE(T1429),'(辅)战斗时机表'!$A$4:$C$47,3,FALSE)&amp;IF(U1429="","","("&amp;U1429&amp;")"),"配置错误")&amp;IF(W1429="",""," 或 "))</f>
        <v/>
      </c>
      <c r="W1429" s="7" t="str">
        <f t="shared" ca="1" si="695"/>
        <v/>
      </c>
      <c r="X1429" s="7">
        <v>4</v>
      </c>
      <c r="Y1429" s="7">
        <f t="shared" ca="1" si="696"/>
        <v>1</v>
      </c>
      <c r="Z1429" s="10" t="str">
        <f t="shared" ca="1" si="697"/>
        <v/>
      </c>
      <c r="AA1429" s="11" t="str">
        <f t="shared" ca="1" si="698"/>
        <v/>
      </c>
      <c r="AB1429" s="11" t="str">
        <f t="shared" ca="1" si="699"/>
        <v/>
      </c>
      <c r="AC1429" s="11" t="str">
        <f ca="1">IF(AA1429="","",IFERROR(VLOOKUP(VALUE(AA1429),'(辅)战斗时机表'!$A$4:$C$47,3,FALSE)&amp;IF(AB1429="","","("&amp;AB1429&amp;")"),"配置错误")&amp;IF(AD1429="",""," 或 "))</f>
        <v/>
      </c>
      <c r="AD1429" s="7" t="str">
        <f t="shared" ca="1" si="700"/>
        <v/>
      </c>
      <c r="AE1429" s="7">
        <v>5</v>
      </c>
      <c r="AF1429" s="7">
        <f t="shared" ca="1" si="701"/>
        <v>1</v>
      </c>
      <c r="AG1429" s="10" t="str">
        <f t="shared" ca="1" si="702"/>
        <v/>
      </c>
      <c r="AH1429" s="11" t="str">
        <f t="shared" ca="1" si="703"/>
        <v/>
      </c>
      <c r="AI1429" s="11" t="str">
        <f t="shared" ca="1" si="704"/>
        <v/>
      </c>
      <c r="AJ1429" s="11" t="str">
        <f ca="1">IF(AH1429="","",IFERROR(VLOOKUP(VALUE(AH1429),'(辅)战斗时机表'!$A$4:$C$47,3,FALSE)&amp;IF(AI1429="","","("&amp;AI1429&amp;")"),"配置错误")&amp;IF(AK1429="",""," 或 "))</f>
        <v/>
      </c>
    </row>
    <row r="1430" spans="1:36" x14ac:dyDescent="0.15">
      <c r="A1430" s="9" t="str">
        <f t="shared" ca="1" si="680"/>
        <v/>
      </c>
      <c r="B1430" s="7" t="str">
        <f ca="1">IF(OFFSET(Buff!R$6,ROW()-6,0)="","",OFFSET(Buff!R$6,ROW()-6,0))</f>
        <v/>
      </c>
      <c r="C1430" s="7">
        <v>1</v>
      </c>
      <c r="D1430" s="7">
        <f t="shared" ca="1" si="681"/>
        <v>1</v>
      </c>
      <c r="E1430" s="10" t="str">
        <f t="shared" ca="1" si="682"/>
        <v/>
      </c>
      <c r="F1430" s="11" t="str">
        <f t="shared" ca="1" si="683"/>
        <v/>
      </c>
      <c r="G1430" s="11" t="str">
        <f t="shared" ca="1" si="684"/>
        <v/>
      </c>
      <c r="H1430" s="11" t="str">
        <f ca="1">IF(F1430="","",IFERROR(VLOOKUP(VALUE(F1430),'(辅)战斗时机表'!$A$4:$C$47,3,FALSE)&amp;IF(G1430="","","("&amp;G1430&amp;")"),"配置错误")&amp;IF(I1430="",""," 或 "))</f>
        <v/>
      </c>
      <c r="I1430" s="7" t="str">
        <f t="shared" ca="1" si="685"/>
        <v/>
      </c>
      <c r="J1430" s="7">
        <v>2</v>
      </c>
      <c r="K1430" s="7">
        <f t="shared" ca="1" si="686"/>
        <v>1</v>
      </c>
      <c r="L1430" s="10" t="str">
        <f t="shared" ca="1" si="687"/>
        <v/>
      </c>
      <c r="M1430" s="11" t="str">
        <f t="shared" ca="1" si="688"/>
        <v/>
      </c>
      <c r="N1430" s="11" t="str">
        <f t="shared" ca="1" si="689"/>
        <v/>
      </c>
      <c r="O1430" s="11" t="str">
        <f ca="1">IF(M1430="","",IFERROR(VLOOKUP(VALUE(M1430),'(辅)战斗时机表'!$A$4:$C$47,3,FALSE)&amp;IF(N1430="","","("&amp;N1430&amp;")"),"配置错误")&amp;IF(P1430="",""," 或 "))</f>
        <v/>
      </c>
      <c r="P1430" s="7" t="str">
        <f t="shared" ca="1" si="690"/>
        <v/>
      </c>
      <c r="Q1430" s="7">
        <v>3</v>
      </c>
      <c r="R1430" s="7">
        <f t="shared" ca="1" si="691"/>
        <v>1</v>
      </c>
      <c r="S1430" s="10" t="str">
        <f t="shared" ca="1" si="692"/>
        <v/>
      </c>
      <c r="T1430" s="11" t="str">
        <f t="shared" ca="1" si="693"/>
        <v/>
      </c>
      <c r="U1430" s="11" t="str">
        <f t="shared" ca="1" si="694"/>
        <v/>
      </c>
      <c r="V1430" s="11" t="str">
        <f ca="1">IF(T1430="","",IFERROR(VLOOKUP(VALUE(T1430),'(辅)战斗时机表'!$A$4:$C$47,3,FALSE)&amp;IF(U1430="","","("&amp;U1430&amp;")"),"配置错误")&amp;IF(W1430="",""," 或 "))</f>
        <v/>
      </c>
      <c r="W1430" s="7" t="str">
        <f t="shared" ca="1" si="695"/>
        <v/>
      </c>
      <c r="X1430" s="7">
        <v>4</v>
      </c>
      <c r="Y1430" s="7">
        <f t="shared" ca="1" si="696"/>
        <v>1</v>
      </c>
      <c r="Z1430" s="10" t="str">
        <f t="shared" ca="1" si="697"/>
        <v/>
      </c>
      <c r="AA1430" s="11" t="str">
        <f t="shared" ca="1" si="698"/>
        <v/>
      </c>
      <c r="AB1430" s="11" t="str">
        <f t="shared" ca="1" si="699"/>
        <v/>
      </c>
      <c r="AC1430" s="11" t="str">
        <f ca="1">IF(AA1430="","",IFERROR(VLOOKUP(VALUE(AA1430),'(辅)战斗时机表'!$A$4:$C$47,3,FALSE)&amp;IF(AB1430="","","("&amp;AB1430&amp;")"),"配置错误")&amp;IF(AD1430="",""," 或 "))</f>
        <v/>
      </c>
      <c r="AD1430" s="7" t="str">
        <f t="shared" ca="1" si="700"/>
        <v/>
      </c>
      <c r="AE1430" s="7">
        <v>5</v>
      </c>
      <c r="AF1430" s="7">
        <f t="shared" ca="1" si="701"/>
        <v>1</v>
      </c>
      <c r="AG1430" s="10" t="str">
        <f t="shared" ca="1" si="702"/>
        <v/>
      </c>
      <c r="AH1430" s="11" t="str">
        <f t="shared" ca="1" si="703"/>
        <v/>
      </c>
      <c r="AI1430" s="11" t="str">
        <f t="shared" ca="1" si="704"/>
        <v/>
      </c>
      <c r="AJ1430" s="11" t="str">
        <f ca="1">IF(AH1430="","",IFERROR(VLOOKUP(VALUE(AH1430),'(辅)战斗时机表'!$A$4:$C$47,3,FALSE)&amp;IF(AI1430="","","("&amp;AI1430&amp;")"),"配置错误")&amp;IF(AK1430="",""," 或 "))</f>
        <v/>
      </c>
    </row>
    <row r="1431" spans="1:36" x14ac:dyDescent="0.15">
      <c r="A1431" s="9" t="str">
        <f t="shared" ca="1" si="680"/>
        <v/>
      </c>
      <c r="B1431" s="7" t="str">
        <f ca="1">IF(OFFSET(Buff!R$6,ROW()-6,0)="","",OFFSET(Buff!R$6,ROW()-6,0))</f>
        <v/>
      </c>
      <c r="C1431" s="7">
        <v>1</v>
      </c>
      <c r="D1431" s="7">
        <f t="shared" ca="1" si="681"/>
        <v>1</v>
      </c>
      <c r="E1431" s="10" t="str">
        <f t="shared" ca="1" si="682"/>
        <v/>
      </c>
      <c r="F1431" s="11" t="str">
        <f t="shared" ca="1" si="683"/>
        <v/>
      </c>
      <c r="G1431" s="11" t="str">
        <f t="shared" ca="1" si="684"/>
        <v/>
      </c>
      <c r="H1431" s="11" t="str">
        <f ca="1">IF(F1431="","",IFERROR(VLOOKUP(VALUE(F1431),'(辅)战斗时机表'!$A$4:$C$47,3,FALSE)&amp;IF(G1431="","","("&amp;G1431&amp;")"),"配置错误")&amp;IF(I1431="",""," 或 "))</f>
        <v/>
      </c>
      <c r="I1431" s="7" t="str">
        <f t="shared" ca="1" si="685"/>
        <v/>
      </c>
      <c r="J1431" s="7">
        <v>2</v>
      </c>
      <c r="K1431" s="7">
        <f t="shared" ca="1" si="686"/>
        <v>1</v>
      </c>
      <c r="L1431" s="10" t="str">
        <f t="shared" ca="1" si="687"/>
        <v/>
      </c>
      <c r="M1431" s="11" t="str">
        <f t="shared" ca="1" si="688"/>
        <v/>
      </c>
      <c r="N1431" s="11" t="str">
        <f t="shared" ca="1" si="689"/>
        <v/>
      </c>
      <c r="O1431" s="11" t="str">
        <f ca="1">IF(M1431="","",IFERROR(VLOOKUP(VALUE(M1431),'(辅)战斗时机表'!$A$4:$C$47,3,FALSE)&amp;IF(N1431="","","("&amp;N1431&amp;")"),"配置错误")&amp;IF(P1431="",""," 或 "))</f>
        <v/>
      </c>
      <c r="P1431" s="7" t="str">
        <f t="shared" ca="1" si="690"/>
        <v/>
      </c>
      <c r="Q1431" s="7">
        <v>3</v>
      </c>
      <c r="R1431" s="7">
        <f t="shared" ca="1" si="691"/>
        <v>1</v>
      </c>
      <c r="S1431" s="10" t="str">
        <f t="shared" ca="1" si="692"/>
        <v/>
      </c>
      <c r="T1431" s="11" t="str">
        <f t="shared" ca="1" si="693"/>
        <v/>
      </c>
      <c r="U1431" s="11" t="str">
        <f t="shared" ca="1" si="694"/>
        <v/>
      </c>
      <c r="V1431" s="11" t="str">
        <f ca="1">IF(T1431="","",IFERROR(VLOOKUP(VALUE(T1431),'(辅)战斗时机表'!$A$4:$C$47,3,FALSE)&amp;IF(U1431="","","("&amp;U1431&amp;")"),"配置错误")&amp;IF(W1431="",""," 或 "))</f>
        <v/>
      </c>
      <c r="W1431" s="7" t="str">
        <f t="shared" ca="1" si="695"/>
        <v/>
      </c>
      <c r="X1431" s="7">
        <v>4</v>
      </c>
      <c r="Y1431" s="7">
        <f t="shared" ca="1" si="696"/>
        <v>1</v>
      </c>
      <c r="Z1431" s="10" t="str">
        <f t="shared" ca="1" si="697"/>
        <v/>
      </c>
      <c r="AA1431" s="11" t="str">
        <f t="shared" ca="1" si="698"/>
        <v/>
      </c>
      <c r="AB1431" s="11" t="str">
        <f t="shared" ca="1" si="699"/>
        <v/>
      </c>
      <c r="AC1431" s="11" t="str">
        <f ca="1">IF(AA1431="","",IFERROR(VLOOKUP(VALUE(AA1431),'(辅)战斗时机表'!$A$4:$C$47,3,FALSE)&amp;IF(AB1431="","","("&amp;AB1431&amp;")"),"配置错误")&amp;IF(AD1431="",""," 或 "))</f>
        <v/>
      </c>
      <c r="AD1431" s="7" t="str">
        <f t="shared" ca="1" si="700"/>
        <v/>
      </c>
      <c r="AE1431" s="7">
        <v>5</v>
      </c>
      <c r="AF1431" s="7">
        <f t="shared" ca="1" si="701"/>
        <v>1</v>
      </c>
      <c r="AG1431" s="10" t="str">
        <f t="shared" ca="1" si="702"/>
        <v/>
      </c>
      <c r="AH1431" s="11" t="str">
        <f t="shared" ca="1" si="703"/>
        <v/>
      </c>
      <c r="AI1431" s="11" t="str">
        <f t="shared" ca="1" si="704"/>
        <v/>
      </c>
      <c r="AJ1431" s="11" t="str">
        <f ca="1">IF(AH1431="","",IFERROR(VLOOKUP(VALUE(AH1431),'(辅)战斗时机表'!$A$4:$C$47,3,FALSE)&amp;IF(AI1431="","","("&amp;AI1431&amp;")"),"配置错误")&amp;IF(AK1431="",""," 或 "))</f>
        <v/>
      </c>
    </row>
    <row r="1432" spans="1:36" x14ac:dyDescent="0.15">
      <c r="A1432" s="9" t="str">
        <f t="shared" ca="1" si="680"/>
        <v/>
      </c>
      <c r="B1432" s="7" t="str">
        <f ca="1">IF(OFFSET(Buff!R$6,ROW()-6,0)="","",OFFSET(Buff!R$6,ROW()-6,0))</f>
        <v/>
      </c>
      <c r="C1432" s="7">
        <v>1</v>
      </c>
      <c r="D1432" s="7">
        <f t="shared" ca="1" si="681"/>
        <v>1</v>
      </c>
      <c r="E1432" s="10" t="str">
        <f t="shared" ca="1" si="682"/>
        <v/>
      </c>
      <c r="F1432" s="11" t="str">
        <f t="shared" ca="1" si="683"/>
        <v/>
      </c>
      <c r="G1432" s="11" t="str">
        <f t="shared" ca="1" si="684"/>
        <v/>
      </c>
      <c r="H1432" s="11" t="str">
        <f ca="1">IF(F1432="","",IFERROR(VLOOKUP(VALUE(F1432),'(辅)战斗时机表'!$A$4:$C$47,3,FALSE)&amp;IF(G1432="","","("&amp;G1432&amp;")"),"配置错误")&amp;IF(I1432="",""," 或 "))</f>
        <v/>
      </c>
      <c r="I1432" s="7" t="str">
        <f t="shared" ca="1" si="685"/>
        <v/>
      </c>
      <c r="J1432" s="7">
        <v>2</v>
      </c>
      <c r="K1432" s="7">
        <f t="shared" ca="1" si="686"/>
        <v>1</v>
      </c>
      <c r="L1432" s="10" t="str">
        <f t="shared" ca="1" si="687"/>
        <v/>
      </c>
      <c r="M1432" s="11" t="str">
        <f t="shared" ca="1" si="688"/>
        <v/>
      </c>
      <c r="N1432" s="11" t="str">
        <f t="shared" ca="1" si="689"/>
        <v/>
      </c>
      <c r="O1432" s="11" t="str">
        <f ca="1">IF(M1432="","",IFERROR(VLOOKUP(VALUE(M1432),'(辅)战斗时机表'!$A$4:$C$47,3,FALSE)&amp;IF(N1432="","","("&amp;N1432&amp;")"),"配置错误")&amp;IF(P1432="",""," 或 "))</f>
        <v/>
      </c>
      <c r="P1432" s="7" t="str">
        <f t="shared" ca="1" si="690"/>
        <v/>
      </c>
      <c r="Q1432" s="7">
        <v>3</v>
      </c>
      <c r="R1432" s="7">
        <f t="shared" ca="1" si="691"/>
        <v>1</v>
      </c>
      <c r="S1432" s="10" t="str">
        <f t="shared" ca="1" si="692"/>
        <v/>
      </c>
      <c r="T1432" s="11" t="str">
        <f t="shared" ca="1" si="693"/>
        <v/>
      </c>
      <c r="U1432" s="11" t="str">
        <f t="shared" ca="1" si="694"/>
        <v/>
      </c>
      <c r="V1432" s="11" t="str">
        <f ca="1">IF(T1432="","",IFERROR(VLOOKUP(VALUE(T1432),'(辅)战斗时机表'!$A$4:$C$47,3,FALSE)&amp;IF(U1432="","","("&amp;U1432&amp;")"),"配置错误")&amp;IF(W1432="",""," 或 "))</f>
        <v/>
      </c>
      <c r="W1432" s="7" t="str">
        <f t="shared" ca="1" si="695"/>
        <v/>
      </c>
      <c r="X1432" s="7">
        <v>4</v>
      </c>
      <c r="Y1432" s="7">
        <f t="shared" ca="1" si="696"/>
        <v>1</v>
      </c>
      <c r="Z1432" s="10" t="str">
        <f t="shared" ca="1" si="697"/>
        <v/>
      </c>
      <c r="AA1432" s="11" t="str">
        <f t="shared" ca="1" si="698"/>
        <v/>
      </c>
      <c r="AB1432" s="11" t="str">
        <f t="shared" ca="1" si="699"/>
        <v/>
      </c>
      <c r="AC1432" s="11" t="str">
        <f ca="1">IF(AA1432="","",IFERROR(VLOOKUP(VALUE(AA1432),'(辅)战斗时机表'!$A$4:$C$47,3,FALSE)&amp;IF(AB1432="","","("&amp;AB1432&amp;")"),"配置错误")&amp;IF(AD1432="",""," 或 "))</f>
        <v/>
      </c>
      <c r="AD1432" s="7" t="str">
        <f t="shared" ca="1" si="700"/>
        <v/>
      </c>
      <c r="AE1432" s="7">
        <v>5</v>
      </c>
      <c r="AF1432" s="7">
        <f t="shared" ca="1" si="701"/>
        <v>1</v>
      </c>
      <c r="AG1432" s="10" t="str">
        <f t="shared" ca="1" si="702"/>
        <v/>
      </c>
      <c r="AH1432" s="11" t="str">
        <f t="shared" ca="1" si="703"/>
        <v/>
      </c>
      <c r="AI1432" s="11" t="str">
        <f t="shared" ca="1" si="704"/>
        <v/>
      </c>
      <c r="AJ1432" s="11" t="str">
        <f ca="1">IF(AH1432="","",IFERROR(VLOOKUP(VALUE(AH1432),'(辅)战斗时机表'!$A$4:$C$47,3,FALSE)&amp;IF(AI1432="","","("&amp;AI1432&amp;")"),"配置错误")&amp;IF(AK1432="",""," 或 "))</f>
        <v/>
      </c>
    </row>
    <row r="1433" spans="1:36" x14ac:dyDescent="0.15">
      <c r="A1433" s="9" t="str">
        <f t="shared" ca="1" si="680"/>
        <v/>
      </c>
      <c r="B1433" s="7" t="str">
        <f ca="1">IF(OFFSET(Buff!R$6,ROW()-6,0)="","",OFFSET(Buff!R$6,ROW()-6,0))</f>
        <v/>
      </c>
      <c r="C1433" s="7">
        <v>1</v>
      </c>
      <c r="D1433" s="7">
        <f t="shared" ca="1" si="681"/>
        <v>1</v>
      </c>
      <c r="E1433" s="10" t="str">
        <f t="shared" ca="1" si="682"/>
        <v/>
      </c>
      <c r="F1433" s="11" t="str">
        <f t="shared" ca="1" si="683"/>
        <v/>
      </c>
      <c r="G1433" s="11" t="str">
        <f t="shared" ca="1" si="684"/>
        <v/>
      </c>
      <c r="H1433" s="11" t="str">
        <f ca="1">IF(F1433="","",IFERROR(VLOOKUP(VALUE(F1433),'(辅)战斗时机表'!$A$4:$C$47,3,FALSE)&amp;IF(G1433="","","("&amp;G1433&amp;")"),"配置错误")&amp;IF(I1433="",""," 或 "))</f>
        <v/>
      </c>
      <c r="I1433" s="7" t="str">
        <f t="shared" ca="1" si="685"/>
        <v/>
      </c>
      <c r="J1433" s="7">
        <v>2</v>
      </c>
      <c r="K1433" s="7">
        <f t="shared" ca="1" si="686"/>
        <v>1</v>
      </c>
      <c r="L1433" s="10" t="str">
        <f t="shared" ca="1" si="687"/>
        <v/>
      </c>
      <c r="M1433" s="11" t="str">
        <f t="shared" ca="1" si="688"/>
        <v/>
      </c>
      <c r="N1433" s="11" t="str">
        <f t="shared" ca="1" si="689"/>
        <v/>
      </c>
      <c r="O1433" s="11" t="str">
        <f ca="1">IF(M1433="","",IFERROR(VLOOKUP(VALUE(M1433),'(辅)战斗时机表'!$A$4:$C$47,3,FALSE)&amp;IF(N1433="","","("&amp;N1433&amp;")"),"配置错误")&amp;IF(P1433="",""," 或 "))</f>
        <v/>
      </c>
      <c r="P1433" s="7" t="str">
        <f t="shared" ca="1" si="690"/>
        <v/>
      </c>
      <c r="Q1433" s="7">
        <v>3</v>
      </c>
      <c r="R1433" s="7">
        <f t="shared" ca="1" si="691"/>
        <v>1</v>
      </c>
      <c r="S1433" s="10" t="str">
        <f t="shared" ca="1" si="692"/>
        <v/>
      </c>
      <c r="T1433" s="11" t="str">
        <f t="shared" ca="1" si="693"/>
        <v/>
      </c>
      <c r="U1433" s="11" t="str">
        <f t="shared" ca="1" si="694"/>
        <v/>
      </c>
      <c r="V1433" s="11" t="str">
        <f ca="1">IF(T1433="","",IFERROR(VLOOKUP(VALUE(T1433),'(辅)战斗时机表'!$A$4:$C$47,3,FALSE)&amp;IF(U1433="","","("&amp;U1433&amp;")"),"配置错误")&amp;IF(W1433="",""," 或 "))</f>
        <v/>
      </c>
      <c r="W1433" s="7" t="str">
        <f t="shared" ca="1" si="695"/>
        <v/>
      </c>
      <c r="X1433" s="7">
        <v>4</v>
      </c>
      <c r="Y1433" s="7">
        <f t="shared" ca="1" si="696"/>
        <v>1</v>
      </c>
      <c r="Z1433" s="10" t="str">
        <f t="shared" ca="1" si="697"/>
        <v/>
      </c>
      <c r="AA1433" s="11" t="str">
        <f t="shared" ca="1" si="698"/>
        <v/>
      </c>
      <c r="AB1433" s="11" t="str">
        <f t="shared" ca="1" si="699"/>
        <v/>
      </c>
      <c r="AC1433" s="11" t="str">
        <f ca="1">IF(AA1433="","",IFERROR(VLOOKUP(VALUE(AA1433),'(辅)战斗时机表'!$A$4:$C$47,3,FALSE)&amp;IF(AB1433="","","("&amp;AB1433&amp;")"),"配置错误")&amp;IF(AD1433="",""," 或 "))</f>
        <v/>
      </c>
      <c r="AD1433" s="7" t="str">
        <f t="shared" ca="1" si="700"/>
        <v/>
      </c>
      <c r="AE1433" s="7">
        <v>5</v>
      </c>
      <c r="AF1433" s="7">
        <f t="shared" ca="1" si="701"/>
        <v>1</v>
      </c>
      <c r="AG1433" s="10" t="str">
        <f t="shared" ca="1" si="702"/>
        <v/>
      </c>
      <c r="AH1433" s="11" t="str">
        <f t="shared" ca="1" si="703"/>
        <v/>
      </c>
      <c r="AI1433" s="11" t="str">
        <f t="shared" ca="1" si="704"/>
        <v/>
      </c>
      <c r="AJ1433" s="11" t="str">
        <f ca="1">IF(AH1433="","",IFERROR(VLOOKUP(VALUE(AH1433),'(辅)战斗时机表'!$A$4:$C$47,3,FALSE)&amp;IF(AI1433="","","("&amp;AI1433&amp;")"),"配置错误")&amp;IF(AK1433="",""," 或 "))</f>
        <v/>
      </c>
    </row>
    <row r="1434" spans="1:36" x14ac:dyDescent="0.15">
      <c r="A1434" s="9" t="str">
        <f t="shared" ca="1" si="680"/>
        <v/>
      </c>
      <c r="B1434" s="7" t="str">
        <f ca="1">IF(OFFSET(Buff!R$6,ROW()-6,0)="","",OFFSET(Buff!R$6,ROW()-6,0))</f>
        <v/>
      </c>
      <c r="C1434" s="7">
        <v>1</v>
      </c>
      <c r="D1434" s="7">
        <f t="shared" ca="1" si="681"/>
        <v>1</v>
      </c>
      <c r="E1434" s="10" t="str">
        <f t="shared" ca="1" si="682"/>
        <v/>
      </c>
      <c r="F1434" s="11" t="str">
        <f t="shared" ca="1" si="683"/>
        <v/>
      </c>
      <c r="G1434" s="11" t="str">
        <f t="shared" ca="1" si="684"/>
        <v/>
      </c>
      <c r="H1434" s="11" t="str">
        <f ca="1">IF(F1434="","",IFERROR(VLOOKUP(VALUE(F1434),'(辅)战斗时机表'!$A$4:$C$47,3,FALSE)&amp;IF(G1434="","","("&amp;G1434&amp;")"),"配置错误")&amp;IF(I1434="",""," 或 "))</f>
        <v/>
      </c>
      <c r="I1434" s="7" t="str">
        <f t="shared" ca="1" si="685"/>
        <v/>
      </c>
      <c r="J1434" s="7">
        <v>2</v>
      </c>
      <c r="K1434" s="7">
        <f t="shared" ca="1" si="686"/>
        <v>1</v>
      </c>
      <c r="L1434" s="10" t="str">
        <f t="shared" ca="1" si="687"/>
        <v/>
      </c>
      <c r="M1434" s="11" t="str">
        <f t="shared" ca="1" si="688"/>
        <v/>
      </c>
      <c r="N1434" s="11" t="str">
        <f t="shared" ca="1" si="689"/>
        <v/>
      </c>
      <c r="O1434" s="11" t="str">
        <f ca="1">IF(M1434="","",IFERROR(VLOOKUP(VALUE(M1434),'(辅)战斗时机表'!$A$4:$C$47,3,FALSE)&amp;IF(N1434="","","("&amp;N1434&amp;")"),"配置错误")&amp;IF(P1434="",""," 或 "))</f>
        <v/>
      </c>
      <c r="P1434" s="7" t="str">
        <f t="shared" ca="1" si="690"/>
        <v/>
      </c>
      <c r="Q1434" s="7">
        <v>3</v>
      </c>
      <c r="R1434" s="7">
        <f t="shared" ca="1" si="691"/>
        <v>1</v>
      </c>
      <c r="S1434" s="10" t="str">
        <f t="shared" ca="1" si="692"/>
        <v/>
      </c>
      <c r="T1434" s="11" t="str">
        <f t="shared" ca="1" si="693"/>
        <v/>
      </c>
      <c r="U1434" s="11" t="str">
        <f t="shared" ca="1" si="694"/>
        <v/>
      </c>
      <c r="V1434" s="11" t="str">
        <f ca="1">IF(T1434="","",IFERROR(VLOOKUP(VALUE(T1434),'(辅)战斗时机表'!$A$4:$C$47,3,FALSE)&amp;IF(U1434="","","("&amp;U1434&amp;")"),"配置错误")&amp;IF(W1434="",""," 或 "))</f>
        <v/>
      </c>
      <c r="W1434" s="7" t="str">
        <f t="shared" ca="1" si="695"/>
        <v/>
      </c>
      <c r="X1434" s="7">
        <v>4</v>
      </c>
      <c r="Y1434" s="7">
        <f t="shared" ca="1" si="696"/>
        <v>1</v>
      </c>
      <c r="Z1434" s="10" t="str">
        <f t="shared" ca="1" si="697"/>
        <v/>
      </c>
      <c r="AA1434" s="11" t="str">
        <f t="shared" ca="1" si="698"/>
        <v/>
      </c>
      <c r="AB1434" s="11" t="str">
        <f t="shared" ca="1" si="699"/>
        <v/>
      </c>
      <c r="AC1434" s="11" t="str">
        <f ca="1">IF(AA1434="","",IFERROR(VLOOKUP(VALUE(AA1434),'(辅)战斗时机表'!$A$4:$C$47,3,FALSE)&amp;IF(AB1434="","","("&amp;AB1434&amp;")"),"配置错误")&amp;IF(AD1434="",""," 或 "))</f>
        <v/>
      </c>
      <c r="AD1434" s="7" t="str">
        <f t="shared" ca="1" si="700"/>
        <v/>
      </c>
      <c r="AE1434" s="7">
        <v>5</v>
      </c>
      <c r="AF1434" s="7">
        <f t="shared" ca="1" si="701"/>
        <v>1</v>
      </c>
      <c r="AG1434" s="10" t="str">
        <f t="shared" ca="1" si="702"/>
        <v/>
      </c>
      <c r="AH1434" s="11" t="str">
        <f t="shared" ca="1" si="703"/>
        <v/>
      </c>
      <c r="AI1434" s="11" t="str">
        <f t="shared" ca="1" si="704"/>
        <v/>
      </c>
      <c r="AJ1434" s="11" t="str">
        <f ca="1">IF(AH1434="","",IFERROR(VLOOKUP(VALUE(AH1434),'(辅)战斗时机表'!$A$4:$C$47,3,FALSE)&amp;IF(AI1434="","","("&amp;AI1434&amp;")"),"配置错误")&amp;IF(AK1434="",""," 或 "))</f>
        <v/>
      </c>
    </row>
    <row r="1435" spans="1:36" x14ac:dyDescent="0.15">
      <c r="A1435" s="9" t="str">
        <f t="shared" ca="1" si="680"/>
        <v/>
      </c>
      <c r="B1435" s="7" t="str">
        <f ca="1">IF(OFFSET(Buff!R$6,ROW()-6,0)="","",OFFSET(Buff!R$6,ROW()-6,0))</f>
        <v/>
      </c>
      <c r="C1435" s="7">
        <v>1</v>
      </c>
      <c r="D1435" s="7">
        <f t="shared" ca="1" si="681"/>
        <v>1</v>
      </c>
      <c r="E1435" s="10" t="str">
        <f t="shared" ca="1" si="682"/>
        <v/>
      </c>
      <c r="F1435" s="11" t="str">
        <f t="shared" ca="1" si="683"/>
        <v/>
      </c>
      <c r="G1435" s="11" t="str">
        <f t="shared" ca="1" si="684"/>
        <v/>
      </c>
      <c r="H1435" s="11" t="str">
        <f ca="1">IF(F1435="","",IFERROR(VLOOKUP(VALUE(F1435),'(辅)战斗时机表'!$A$4:$C$47,3,FALSE)&amp;IF(G1435="","","("&amp;G1435&amp;")"),"配置错误")&amp;IF(I1435="",""," 或 "))</f>
        <v/>
      </c>
      <c r="I1435" s="7" t="str">
        <f t="shared" ca="1" si="685"/>
        <v/>
      </c>
      <c r="J1435" s="7">
        <v>2</v>
      </c>
      <c r="K1435" s="7">
        <f t="shared" ca="1" si="686"/>
        <v>1</v>
      </c>
      <c r="L1435" s="10" t="str">
        <f t="shared" ca="1" si="687"/>
        <v/>
      </c>
      <c r="M1435" s="11" t="str">
        <f t="shared" ca="1" si="688"/>
        <v/>
      </c>
      <c r="N1435" s="11" t="str">
        <f t="shared" ca="1" si="689"/>
        <v/>
      </c>
      <c r="O1435" s="11" t="str">
        <f ca="1">IF(M1435="","",IFERROR(VLOOKUP(VALUE(M1435),'(辅)战斗时机表'!$A$4:$C$47,3,FALSE)&amp;IF(N1435="","","("&amp;N1435&amp;")"),"配置错误")&amp;IF(P1435="",""," 或 "))</f>
        <v/>
      </c>
      <c r="P1435" s="7" t="str">
        <f t="shared" ca="1" si="690"/>
        <v/>
      </c>
      <c r="Q1435" s="7">
        <v>3</v>
      </c>
      <c r="R1435" s="7">
        <f t="shared" ca="1" si="691"/>
        <v>1</v>
      </c>
      <c r="S1435" s="10" t="str">
        <f t="shared" ca="1" si="692"/>
        <v/>
      </c>
      <c r="T1435" s="11" t="str">
        <f t="shared" ca="1" si="693"/>
        <v/>
      </c>
      <c r="U1435" s="11" t="str">
        <f t="shared" ca="1" si="694"/>
        <v/>
      </c>
      <c r="V1435" s="11" t="str">
        <f ca="1">IF(T1435="","",IFERROR(VLOOKUP(VALUE(T1435),'(辅)战斗时机表'!$A$4:$C$47,3,FALSE)&amp;IF(U1435="","","("&amp;U1435&amp;")"),"配置错误")&amp;IF(W1435="",""," 或 "))</f>
        <v/>
      </c>
      <c r="W1435" s="7" t="str">
        <f t="shared" ca="1" si="695"/>
        <v/>
      </c>
      <c r="X1435" s="7">
        <v>4</v>
      </c>
      <c r="Y1435" s="7">
        <f t="shared" ca="1" si="696"/>
        <v>1</v>
      </c>
      <c r="Z1435" s="10" t="str">
        <f t="shared" ca="1" si="697"/>
        <v/>
      </c>
      <c r="AA1435" s="11" t="str">
        <f t="shared" ca="1" si="698"/>
        <v/>
      </c>
      <c r="AB1435" s="11" t="str">
        <f t="shared" ca="1" si="699"/>
        <v/>
      </c>
      <c r="AC1435" s="11" t="str">
        <f ca="1">IF(AA1435="","",IFERROR(VLOOKUP(VALUE(AA1435),'(辅)战斗时机表'!$A$4:$C$47,3,FALSE)&amp;IF(AB1435="","","("&amp;AB1435&amp;")"),"配置错误")&amp;IF(AD1435="",""," 或 "))</f>
        <v/>
      </c>
      <c r="AD1435" s="7" t="str">
        <f t="shared" ca="1" si="700"/>
        <v/>
      </c>
      <c r="AE1435" s="7">
        <v>5</v>
      </c>
      <c r="AF1435" s="7">
        <f t="shared" ca="1" si="701"/>
        <v>1</v>
      </c>
      <c r="AG1435" s="10" t="str">
        <f t="shared" ca="1" si="702"/>
        <v/>
      </c>
      <c r="AH1435" s="11" t="str">
        <f t="shared" ca="1" si="703"/>
        <v/>
      </c>
      <c r="AI1435" s="11" t="str">
        <f t="shared" ca="1" si="704"/>
        <v/>
      </c>
      <c r="AJ1435" s="11" t="str">
        <f ca="1">IF(AH1435="","",IFERROR(VLOOKUP(VALUE(AH1435),'(辅)战斗时机表'!$A$4:$C$47,3,FALSE)&amp;IF(AI1435="","","("&amp;AI1435&amp;")"),"配置错误")&amp;IF(AK1435="",""," 或 "))</f>
        <v/>
      </c>
    </row>
    <row r="1436" spans="1:36" x14ac:dyDescent="0.15">
      <c r="A1436" s="9" t="str">
        <f t="shared" ca="1" si="680"/>
        <v/>
      </c>
      <c r="B1436" s="7" t="str">
        <f ca="1">IF(OFFSET(Buff!R$6,ROW()-6,0)="","",OFFSET(Buff!R$6,ROW()-6,0))</f>
        <v/>
      </c>
      <c r="C1436" s="7">
        <v>1</v>
      </c>
      <c r="D1436" s="7">
        <f t="shared" ca="1" si="681"/>
        <v>1</v>
      </c>
      <c r="E1436" s="10" t="str">
        <f t="shared" ca="1" si="682"/>
        <v/>
      </c>
      <c r="F1436" s="11" t="str">
        <f t="shared" ca="1" si="683"/>
        <v/>
      </c>
      <c r="G1436" s="11" t="str">
        <f t="shared" ca="1" si="684"/>
        <v/>
      </c>
      <c r="H1436" s="11" t="str">
        <f ca="1">IF(F1436="","",IFERROR(VLOOKUP(VALUE(F1436),'(辅)战斗时机表'!$A$4:$C$47,3,FALSE)&amp;IF(G1436="","","("&amp;G1436&amp;")"),"配置错误")&amp;IF(I1436="",""," 或 "))</f>
        <v/>
      </c>
      <c r="I1436" s="7" t="str">
        <f t="shared" ca="1" si="685"/>
        <v/>
      </c>
      <c r="J1436" s="7">
        <v>2</v>
      </c>
      <c r="K1436" s="7">
        <f t="shared" ca="1" si="686"/>
        <v>1</v>
      </c>
      <c r="L1436" s="10" t="str">
        <f t="shared" ca="1" si="687"/>
        <v/>
      </c>
      <c r="M1436" s="11" t="str">
        <f t="shared" ca="1" si="688"/>
        <v/>
      </c>
      <c r="N1436" s="11" t="str">
        <f t="shared" ca="1" si="689"/>
        <v/>
      </c>
      <c r="O1436" s="11" t="str">
        <f ca="1">IF(M1436="","",IFERROR(VLOOKUP(VALUE(M1436),'(辅)战斗时机表'!$A$4:$C$47,3,FALSE)&amp;IF(N1436="","","("&amp;N1436&amp;")"),"配置错误")&amp;IF(P1436="",""," 或 "))</f>
        <v/>
      </c>
      <c r="P1436" s="7" t="str">
        <f t="shared" ca="1" si="690"/>
        <v/>
      </c>
      <c r="Q1436" s="7">
        <v>3</v>
      </c>
      <c r="R1436" s="7">
        <f t="shared" ca="1" si="691"/>
        <v>1</v>
      </c>
      <c r="S1436" s="10" t="str">
        <f t="shared" ca="1" si="692"/>
        <v/>
      </c>
      <c r="T1436" s="11" t="str">
        <f t="shared" ca="1" si="693"/>
        <v/>
      </c>
      <c r="U1436" s="11" t="str">
        <f t="shared" ca="1" si="694"/>
        <v/>
      </c>
      <c r="V1436" s="11" t="str">
        <f ca="1">IF(T1436="","",IFERROR(VLOOKUP(VALUE(T1436),'(辅)战斗时机表'!$A$4:$C$47,3,FALSE)&amp;IF(U1436="","","("&amp;U1436&amp;")"),"配置错误")&amp;IF(W1436="",""," 或 "))</f>
        <v/>
      </c>
      <c r="W1436" s="7" t="str">
        <f t="shared" ca="1" si="695"/>
        <v/>
      </c>
      <c r="X1436" s="7">
        <v>4</v>
      </c>
      <c r="Y1436" s="7">
        <f t="shared" ca="1" si="696"/>
        <v>1</v>
      </c>
      <c r="Z1436" s="10" t="str">
        <f t="shared" ca="1" si="697"/>
        <v/>
      </c>
      <c r="AA1436" s="11" t="str">
        <f t="shared" ca="1" si="698"/>
        <v/>
      </c>
      <c r="AB1436" s="11" t="str">
        <f t="shared" ca="1" si="699"/>
        <v/>
      </c>
      <c r="AC1436" s="11" t="str">
        <f ca="1">IF(AA1436="","",IFERROR(VLOOKUP(VALUE(AA1436),'(辅)战斗时机表'!$A$4:$C$47,3,FALSE)&amp;IF(AB1436="","","("&amp;AB1436&amp;")"),"配置错误")&amp;IF(AD1436="",""," 或 "))</f>
        <v/>
      </c>
      <c r="AD1436" s="7" t="str">
        <f t="shared" ca="1" si="700"/>
        <v/>
      </c>
      <c r="AE1436" s="7">
        <v>5</v>
      </c>
      <c r="AF1436" s="7">
        <f t="shared" ca="1" si="701"/>
        <v>1</v>
      </c>
      <c r="AG1436" s="10" t="str">
        <f t="shared" ca="1" si="702"/>
        <v/>
      </c>
      <c r="AH1436" s="11" t="str">
        <f t="shared" ca="1" si="703"/>
        <v/>
      </c>
      <c r="AI1436" s="11" t="str">
        <f t="shared" ca="1" si="704"/>
        <v/>
      </c>
      <c r="AJ1436" s="11" t="str">
        <f ca="1">IF(AH1436="","",IFERROR(VLOOKUP(VALUE(AH1436),'(辅)战斗时机表'!$A$4:$C$47,3,FALSE)&amp;IF(AI1436="","","("&amp;AI1436&amp;")"),"配置错误")&amp;IF(AK1436="",""," 或 "))</f>
        <v/>
      </c>
    </row>
    <row r="1437" spans="1:36" x14ac:dyDescent="0.15">
      <c r="A1437" s="9" t="str">
        <f t="shared" ca="1" si="680"/>
        <v/>
      </c>
      <c r="B1437" s="7" t="str">
        <f ca="1">IF(OFFSET(Buff!R$6,ROW()-6,0)="","",OFFSET(Buff!R$6,ROW()-6,0))</f>
        <v/>
      </c>
      <c r="C1437" s="7">
        <v>1</v>
      </c>
      <c r="D1437" s="7">
        <f t="shared" ca="1" si="681"/>
        <v>1</v>
      </c>
      <c r="E1437" s="10" t="str">
        <f t="shared" ca="1" si="682"/>
        <v/>
      </c>
      <c r="F1437" s="11" t="str">
        <f t="shared" ca="1" si="683"/>
        <v/>
      </c>
      <c r="G1437" s="11" t="str">
        <f t="shared" ca="1" si="684"/>
        <v/>
      </c>
      <c r="H1437" s="11" t="str">
        <f ca="1">IF(F1437="","",IFERROR(VLOOKUP(VALUE(F1437),'(辅)战斗时机表'!$A$4:$C$47,3,FALSE)&amp;IF(G1437="","","("&amp;G1437&amp;")"),"配置错误")&amp;IF(I1437="",""," 或 "))</f>
        <v/>
      </c>
      <c r="I1437" s="7" t="str">
        <f t="shared" ca="1" si="685"/>
        <v/>
      </c>
      <c r="J1437" s="7">
        <v>2</v>
      </c>
      <c r="K1437" s="7">
        <f t="shared" ca="1" si="686"/>
        <v>1</v>
      </c>
      <c r="L1437" s="10" t="str">
        <f t="shared" ca="1" si="687"/>
        <v/>
      </c>
      <c r="M1437" s="11" t="str">
        <f t="shared" ca="1" si="688"/>
        <v/>
      </c>
      <c r="N1437" s="11" t="str">
        <f t="shared" ca="1" si="689"/>
        <v/>
      </c>
      <c r="O1437" s="11" t="str">
        <f ca="1">IF(M1437="","",IFERROR(VLOOKUP(VALUE(M1437),'(辅)战斗时机表'!$A$4:$C$47,3,FALSE)&amp;IF(N1437="","","("&amp;N1437&amp;")"),"配置错误")&amp;IF(P1437="",""," 或 "))</f>
        <v/>
      </c>
      <c r="P1437" s="7" t="str">
        <f t="shared" ca="1" si="690"/>
        <v/>
      </c>
      <c r="Q1437" s="7">
        <v>3</v>
      </c>
      <c r="R1437" s="7">
        <f t="shared" ca="1" si="691"/>
        <v>1</v>
      </c>
      <c r="S1437" s="10" t="str">
        <f t="shared" ca="1" si="692"/>
        <v/>
      </c>
      <c r="T1437" s="11" t="str">
        <f t="shared" ca="1" si="693"/>
        <v/>
      </c>
      <c r="U1437" s="11" t="str">
        <f t="shared" ca="1" si="694"/>
        <v/>
      </c>
      <c r="V1437" s="11" t="str">
        <f ca="1">IF(T1437="","",IFERROR(VLOOKUP(VALUE(T1437),'(辅)战斗时机表'!$A$4:$C$47,3,FALSE)&amp;IF(U1437="","","("&amp;U1437&amp;")"),"配置错误")&amp;IF(W1437="",""," 或 "))</f>
        <v/>
      </c>
      <c r="W1437" s="7" t="str">
        <f t="shared" ca="1" si="695"/>
        <v/>
      </c>
      <c r="X1437" s="7">
        <v>4</v>
      </c>
      <c r="Y1437" s="7">
        <f t="shared" ca="1" si="696"/>
        <v>1</v>
      </c>
      <c r="Z1437" s="10" t="str">
        <f t="shared" ca="1" si="697"/>
        <v/>
      </c>
      <c r="AA1437" s="11" t="str">
        <f t="shared" ca="1" si="698"/>
        <v/>
      </c>
      <c r="AB1437" s="11" t="str">
        <f t="shared" ca="1" si="699"/>
        <v/>
      </c>
      <c r="AC1437" s="11" t="str">
        <f ca="1">IF(AA1437="","",IFERROR(VLOOKUP(VALUE(AA1437),'(辅)战斗时机表'!$A$4:$C$47,3,FALSE)&amp;IF(AB1437="","","("&amp;AB1437&amp;")"),"配置错误")&amp;IF(AD1437="",""," 或 "))</f>
        <v/>
      </c>
      <c r="AD1437" s="7" t="str">
        <f t="shared" ca="1" si="700"/>
        <v/>
      </c>
      <c r="AE1437" s="7">
        <v>5</v>
      </c>
      <c r="AF1437" s="7">
        <f t="shared" ca="1" si="701"/>
        <v>1</v>
      </c>
      <c r="AG1437" s="10" t="str">
        <f t="shared" ca="1" si="702"/>
        <v/>
      </c>
      <c r="AH1437" s="11" t="str">
        <f t="shared" ca="1" si="703"/>
        <v/>
      </c>
      <c r="AI1437" s="11" t="str">
        <f t="shared" ca="1" si="704"/>
        <v/>
      </c>
      <c r="AJ1437" s="11" t="str">
        <f ca="1">IF(AH1437="","",IFERROR(VLOOKUP(VALUE(AH1437),'(辅)战斗时机表'!$A$4:$C$47,3,FALSE)&amp;IF(AI1437="","","("&amp;AI1437&amp;")"),"配置错误")&amp;IF(AK1437="",""," 或 "))</f>
        <v/>
      </c>
    </row>
    <row r="1438" spans="1:36" x14ac:dyDescent="0.15">
      <c r="A1438" s="9" t="str">
        <f t="shared" ca="1" si="680"/>
        <v/>
      </c>
      <c r="B1438" s="7" t="str">
        <f ca="1">IF(OFFSET(Buff!R$6,ROW()-6,0)="","",OFFSET(Buff!R$6,ROW()-6,0))</f>
        <v/>
      </c>
      <c r="C1438" s="7">
        <v>1</v>
      </c>
      <c r="D1438" s="7">
        <f t="shared" ca="1" si="681"/>
        <v>1</v>
      </c>
      <c r="E1438" s="10" t="str">
        <f t="shared" ca="1" si="682"/>
        <v/>
      </c>
      <c r="F1438" s="11" t="str">
        <f t="shared" ca="1" si="683"/>
        <v/>
      </c>
      <c r="G1438" s="11" t="str">
        <f t="shared" ca="1" si="684"/>
        <v/>
      </c>
      <c r="H1438" s="11" t="str">
        <f ca="1">IF(F1438="","",IFERROR(VLOOKUP(VALUE(F1438),'(辅)战斗时机表'!$A$4:$C$47,3,FALSE)&amp;IF(G1438="","","("&amp;G1438&amp;")"),"配置错误")&amp;IF(I1438="",""," 或 "))</f>
        <v/>
      </c>
      <c r="I1438" s="7" t="str">
        <f t="shared" ca="1" si="685"/>
        <v/>
      </c>
      <c r="J1438" s="7">
        <v>2</v>
      </c>
      <c r="K1438" s="7">
        <f t="shared" ca="1" si="686"/>
        <v>1</v>
      </c>
      <c r="L1438" s="10" t="str">
        <f t="shared" ca="1" si="687"/>
        <v/>
      </c>
      <c r="M1438" s="11" t="str">
        <f t="shared" ca="1" si="688"/>
        <v/>
      </c>
      <c r="N1438" s="11" t="str">
        <f t="shared" ca="1" si="689"/>
        <v/>
      </c>
      <c r="O1438" s="11" t="str">
        <f ca="1">IF(M1438="","",IFERROR(VLOOKUP(VALUE(M1438),'(辅)战斗时机表'!$A$4:$C$47,3,FALSE)&amp;IF(N1438="","","("&amp;N1438&amp;")"),"配置错误")&amp;IF(P1438="",""," 或 "))</f>
        <v/>
      </c>
      <c r="P1438" s="7" t="str">
        <f t="shared" ca="1" si="690"/>
        <v/>
      </c>
      <c r="Q1438" s="7">
        <v>3</v>
      </c>
      <c r="R1438" s="7">
        <f t="shared" ca="1" si="691"/>
        <v>1</v>
      </c>
      <c r="S1438" s="10" t="str">
        <f t="shared" ca="1" si="692"/>
        <v/>
      </c>
      <c r="T1438" s="11" t="str">
        <f t="shared" ca="1" si="693"/>
        <v/>
      </c>
      <c r="U1438" s="11" t="str">
        <f t="shared" ca="1" si="694"/>
        <v/>
      </c>
      <c r="V1438" s="11" t="str">
        <f ca="1">IF(T1438="","",IFERROR(VLOOKUP(VALUE(T1438),'(辅)战斗时机表'!$A$4:$C$47,3,FALSE)&amp;IF(U1438="","","("&amp;U1438&amp;")"),"配置错误")&amp;IF(W1438="",""," 或 "))</f>
        <v/>
      </c>
      <c r="W1438" s="7" t="str">
        <f t="shared" ca="1" si="695"/>
        <v/>
      </c>
      <c r="X1438" s="7">
        <v>4</v>
      </c>
      <c r="Y1438" s="7">
        <f t="shared" ca="1" si="696"/>
        <v>1</v>
      </c>
      <c r="Z1438" s="10" t="str">
        <f t="shared" ca="1" si="697"/>
        <v/>
      </c>
      <c r="AA1438" s="11" t="str">
        <f t="shared" ca="1" si="698"/>
        <v/>
      </c>
      <c r="AB1438" s="11" t="str">
        <f t="shared" ca="1" si="699"/>
        <v/>
      </c>
      <c r="AC1438" s="11" t="str">
        <f ca="1">IF(AA1438="","",IFERROR(VLOOKUP(VALUE(AA1438),'(辅)战斗时机表'!$A$4:$C$47,3,FALSE)&amp;IF(AB1438="","","("&amp;AB1438&amp;")"),"配置错误")&amp;IF(AD1438="",""," 或 "))</f>
        <v/>
      </c>
      <c r="AD1438" s="7" t="str">
        <f t="shared" ca="1" si="700"/>
        <v/>
      </c>
      <c r="AE1438" s="7">
        <v>5</v>
      </c>
      <c r="AF1438" s="7">
        <f t="shared" ca="1" si="701"/>
        <v>1</v>
      </c>
      <c r="AG1438" s="10" t="str">
        <f t="shared" ca="1" si="702"/>
        <v/>
      </c>
      <c r="AH1438" s="11" t="str">
        <f t="shared" ca="1" si="703"/>
        <v/>
      </c>
      <c r="AI1438" s="11" t="str">
        <f t="shared" ca="1" si="704"/>
        <v/>
      </c>
      <c r="AJ1438" s="11" t="str">
        <f ca="1">IF(AH1438="","",IFERROR(VLOOKUP(VALUE(AH1438),'(辅)战斗时机表'!$A$4:$C$47,3,FALSE)&amp;IF(AI1438="","","("&amp;AI1438&amp;")"),"配置错误")&amp;IF(AK1438="",""," 或 "))</f>
        <v/>
      </c>
    </row>
    <row r="1439" spans="1:36" x14ac:dyDescent="0.15">
      <c r="A1439" s="9" t="str">
        <f t="shared" ca="1" si="680"/>
        <v/>
      </c>
      <c r="B1439" s="7" t="str">
        <f ca="1">IF(OFFSET(Buff!R$6,ROW()-6,0)="","",OFFSET(Buff!R$6,ROW()-6,0))</f>
        <v/>
      </c>
      <c r="C1439" s="7">
        <v>1</v>
      </c>
      <c r="D1439" s="7">
        <f t="shared" ca="1" si="681"/>
        <v>1</v>
      </c>
      <c r="E1439" s="10" t="str">
        <f t="shared" ca="1" si="682"/>
        <v/>
      </c>
      <c r="F1439" s="11" t="str">
        <f t="shared" ca="1" si="683"/>
        <v/>
      </c>
      <c r="G1439" s="11" t="str">
        <f t="shared" ca="1" si="684"/>
        <v/>
      </c>
      <c r="H1439" s="11" t="str">
        <f ca="1">IF(F1439="","",IFERROR(VLOOKUP(VALUE(F1439),'(辅)战斗时机表'!$A$4:$C$47,3,FALSE)&amp;IF(G1439="","","("&amp;G1439&amp;")"),"配置错误")&amp;IF(I1439="",""," 或 "))</f>
        <v/>
      </c>
      <c r="I1439" s="7" t="str">
        <f t="shared" ca="1" si="685"/>
        <v/>
      </c>
      <c r="J1439" s="7">
        <v>2</v>
      </c>
      <c r="K1439" s="7">
        <f t="shared" ca="1" si="686"/>
        <v>1</v>
      </c>
      <c r="L1439" s="10" t="str">
        <f t="shared" ca="1" si="687"/>
        <v/>
      </c>
      <c r="M1439" s="11" t="str">
        <f t="shared" ca="1" si="688"/>
        <v/>
      </c>
      <c r="N1439" s="11" t="str">
        <f t="shared" ca="1" si="689"/>
        <v/>
      </c>
      <c r="O1439" s="11" t="str">
        <f ca="1">IF(M1439="","",IFERROR(VLOOKUP(VALUE(M1439),'(辅)战斗时机表'!$A$4:$C$47,3,FALSE)&amp;IF(N1439="","","("&amp;N1439&amp;")"),"配置错误")&amp;IF(P1439="",""," 或 "))</f>
        <v/>
      </c>
      <c r="P1439" s="7" t="str">
        <f t="shared" ca="1" si="690"/>
        <v/>
      </c>
      <c r="Q1439" s="7">
        <v>3</v>
      </c>
      <c r="R1439" s="7">
        <f t="shared" ca="1" si="691"/>
        <v>1</v>
      </c>
      <c r="S1439" s="10" t="str">
        <f t="shared" ca="1" si="692"/>
        <v/>
      </c>
      <c r="T1439" s="11" t="str">
        <f t="shared" ca="1" si="693"/>
        <v/>
      </c>
      <c r="U1439" s="11" t="str">
        <f t="shared" ca="1" si="694"/>
        <v/>
      </c>
      <c r="V1439" s="11" t="str">
        <f ca="1">IF(T1439="","",IFERROR(VLOOKUP(VALUE(T1439),'(辅)战斗时机表'!$A$4:$C$47,3,FALSE)&amp;IF(U1439="","","("&amp;U1439&amp;")"),"配置错误")&amp;IF(W1439="",""," 或 "))</f>
        <v/>
      </c>
      <c r="W1439" s="7" t="str">
        <f t="shared" ca="1" si="695"/>
        <v/>
      </c>
      <c r="X1439" s="7">
        <v>4</v>
      </c>
      <c r="Y1439" s="7">
        <f t="shared" ca="1" si="696"/>
        <v>1</v>
      </c>
      <c r="Z1439" s="10" t="str">
        <f t="shared" ca="1" si="697"/>
        <v/>
      </c>
      <c r="AA1439" s="11" t="str">
        <f t="shared" ca="1" si="698"/>
        <v/>
      </c>
      <c r="AB1439" s="11" t="str">
        <f t="shared" ca="1" si="699"/>
        <v/>
      </c>
      <c r="AC1439" s="11" t="str">
        <f ca="1">IF(AA1439="","",IFERROR(VLOOKUP(VALUE(AA1439),'(辅)战斗时机表'!$A$4:$C$47,3,FALSE)&amp;IF(AB1439="","","("&amp;AB1439&amp;")"),"配置错误")&amp;IF(AD1439="",""," 或 "))</f>
        <v/>
      </c>
      <c r="AD1439" s="7" t="str">
        <f t="shared" ca="1" si="700"/>
        <v/>
      </c>
      <c r="AE1439" s="7">
        <v>5</v>
      </c>
      <c r="AF1439" s="7">
        <f t="shared" ca="1" si="701"/>
        <v>1</v>
      </c>
      <c r="AG1439" s="10" t="str">
        <f t="shared" ca="1" si="702"/>
        <v/>
      </c>
      <c r="AH1439" s="11" t="str">
        <f t="shared" ca="1" si="703"/>
        <v/>
      </c>
      <c r="AI1439" s="11" t="str">
        <f t="shared" ca="1" si="704"/>
        <v/>
      </c>
      <c r="AJ1439" s="11" t="str">
        <f ca="1">IF(AH1439="","",IFERROR(VLOOKUP(VALUE(AH1439),'(辅)战斗时机表'!$A$4:$C$47,3,FALSE)&amp;IF(AI1439="","","("&amp;AI1439&amp;")"),"配置错误")&amp;IF(AK1439="",""," 或 "))</f>
        <v/>
      </c>
    </row>
    <row r="1440" spans="1:36" x14ac:dyDescent="0.15">
      <c r="A1440" s="9" t="str">
        <f t="shared" ca="1" si="680"/>
        <v/>
      </c>
      <c r="B1440" s="7" t="str">
        <f ca="1">IF(OFFSET(Buff!R$6,ROW()-6,0)="","",OFFSET(Buff!R$6,ROW()-6,0))</f>
        <v/>
      </c>
      <c r="C1440" s="7">
        <v>1</v>
      </c>
      <c r="D1440" s="7">
        <f t="shared" ca="1" si="681"/>
        <v>1</v>
      </c>
      <c r="E1440" s="10" t="str">
        <f t="shared" ca="1" si="682"/>
        <v/>
      </c>
      <c r="F1440" s="11" t="str">
        <f t="shared" ca="1" si="683"/>
        <v/>
      </c>
      <c r="G1440" s="11" t="str">
        <f t="shared" ca="1" si="684"/>
        <v/>
      </c>
      <c r="H1440" s="11" t="str">
        <f ca="1">IF(F1440="","",IFERROR(VLOOKUP(VALUE(F1440),'(辅)战斗时机表'!$A$4:$C$47,3,FALSE)&amp;IF(G1440="","","("&amp;G1440&amp;")"),"配置错误")&amp;IF(I1440="",""," 或 "))</f>
        <v/>
      </c>
      <c r="I1440" s="7" t="str">
        <f t="shared" ca="1" si="685"/>
        <v/>
      </c>
      <c r="J1440" s="7">
        <v>2</v>
      </c>
      <c r="K1440" s="7">
        <f t="shared" ca="1" si="686"/>
        <v>1</v>
      </c>
      <c r="L1440" s="10" t="str">
        <f t="shared" ca="1" si="687"/>
        <v/>
      </c>
      <c r="M1440" s="11" t="str">
        <f t="shared" ca="1" si="688"/>
        <v/>
      </c>
      <c r="N1440" s="11" t="str">
        <f t="shared" ca="1" si="689"/>
        <v/>
      </c>
      <c r="O1440" s="11" t="str">
        <f ca="1">IF(M1440="","",IFERROR(VLOOKUP(VALUE(M1440),'(辅)战斗时机表'!$A$4:$C$47,3,FALSE)&amp;IF(N1440="","","("&amp;N1440&amp;")"),"配置错误")&amp;IF(P1440="",""," 或 "))</f>
        <v/>
      </c>
      <c r="P1440" s="7" t="str">
        <f t="shared" ca="1" si="690"/>
        <v/>
      </c>
      <c r="Q1440" s="7">
        <v>3</v>
      </c>
      <c r="R1440" s="7">
        <f t="shared" ca="1" si="691"/>
        <v>1</v>
      </c>
      <c r="S1440" s="10" t="str">
        <f t="shared" ca="1" si="692"/>
        <v/>
      </c>
      <c r="T1440" s="11" t="str">
        <f t="shared" ca="1" si="693"/>
        <v/>
      </c>
      <c r="U1440" s="11" t="str">
        <f t="shared" ca="1" si="694"/>
        <v/>
      </c>
      <c r="V1440" s="11" t="str">
        <f ca="1">IF(T1440="","",IFERROR(VLOOKUP(VALUE(T1440),'(辅)战斗时机表'!$A$4:$C$47,3,FALSE)&amp;IF(U1440="","","("&amp;U1440&amp;")"),"配置错误")&amp;IF(W1440="",""," 或 "))</f>
        <v/>
      </c>
      <c r="W1440" s="7" t="str">
        <f t="shared" ca="1" si="695"/>
        <v/>
      </c>
      <c r="X1440" s="7">
        <v>4</v>
      </c>
      <c r="Y1440" s="7">
        <f t="shared" ca="1" si="696"/>
        <v>1</v>
      </c>
      <c r="Z1440" s="10" t="str">
        <f t="shared" ca="1" si="697"/>
        <v/>
      </c>
      <c r="AA1440" s="11" t="str">
        <f t="shared" ca="1" si="698"/>
        <v/>
      </c>
      <c r="AB1440" s="11" t="str">
        <f t="shared" ca="1" si="699"/>
        <v/>
      </c>
      <c r="AC1440" s="11" t="str">
        <f ca="1">IF(AA1440="","",IFERROR(VLOOKUP(VALUE(AA1440),'(辅)战斗时机表'!$A$4:$C$47,3,FALSE)&amp;IF(AB1440="","","("&amp;AB1440&amp;")"),"配置错误")&amp;IF(AD1440="",""," 或 "))</f>
        <v/>
      </c>
      <c r="AD1440" s="7" t="str">
        <f t="shared" ca="1" si="700"/>
        <v/>
      </c>
      <c r="AE1440" s="7">
        <v>5</v>
      </c>
      <c r="AF1440" s="7">
        <f t="shared" ca="1" si="701"/>
        <v>1</v>
      </c>
      <c r="AG1440" s="10" t="str">
        <f t="shared" ca="1" si="702"/>
        <v/>
      </c>
      <c r="AH1440" s="11" t="str">
        <f t="shared" ca="1" si="703"/>
        <v/>
      </c>
      <c r="AI1440" s="11" t="str">
        <f t="shared" ca="1" si="704"/>
        <v/>
      </c>
      <c r="AJ1440" s="11" t="str">
        <f ca="1">IF(AH1440="","",IFERROR(VLOOKUP(VALUE(AH1440),'(辅)战斗时机表'!$A$4:$C$47,3,FALSE)&amp;IF(AI1440="","","("&amp;AI1440&amp;")"),"配置错误")&amp;IF(AK1440="",""," 或 "))</f>
        <v/>
      </c>
    </row>
    <row r="1441" spans="1:36" x14ac:dyDescent="0.15">
      <c r="A1441" s="9" t="str">
        <f t="shared" ca="1" si="680"/>
        <v/>
      </c>
      <c r="B1441" s="7" t="str">
        <f ca="1">IF(OFFSET(Buff!R$6,ROW()-6,0)="","",OFFSET(Buff!R$6,ROW()-6,0))</f>
        <v/>
      </c>
      <c r="C1441" s="7">
        <v>1</v>
      </c>
      <c r="D1441" s="7">
        <f t="shared" ca="1" si="681"/>
        <v>1</v>
      </c>
      <c r="E1441" s="10" t="str">
        <f t="shared" ca="1" si="682"/>
        <v/>
      </c>
      <c r="F1441" s="11" t="str">
        <f t="shared" ca="1" si="683"/>
        <v/>
      </c>
      <c r="G1441" s="11" t="str">
        <f t="shared" ca="1" si="684"/>
        <v/>
      </c>
      <c r="H1441" s="11" t="str">
        <f ca="1">IF(F1441="","",IFERROR(VLOOKUP(VALUE(F1441),'(辅)战斗时机表'!$A$4:$C$47,3,FALSE)&amp;IF(G1441="","","("&amp;G1441&amp;")"),"配置错误")&amp;IF(I1441="",""," 或 "))</f>
        <v/>
      </c>
      <c r="I1441" s="7" t="str">
        <f t="shared" ca="1" si="685"/>
        <v/>
      </c>
      <c r="J1441" s="7">
        <v>2</v>
      </c>
      <c r="K1441" s="7">
        <f t="shared" ca="1" si="686"/>
        <v>1</v>
      </c>
      <c r="L1441" s="10" t="str">
        <f t="shared" ca="1" si="687"/>
        <v/>
      </c>
      <c r="M1441" s="11" t="str">
        <f t="shared" ca="1" si="688"/>
        <v/>
      </c>
      <c r="N1441" s="11" t="str">
        <f t="shared" ca="1" si="689"/>
        <v/>
      </c>
      <c r="O1441" s="11" t="str">
        <f ca="1">IF(M1441="","",IFERROR(VLOOKUP(VALUE(M1441),'(辅)战斗时机表'!$A$4:$C$47,3,FALSE)&amp;IF(N1441="","","("&amp;N1441&amp;")"),"配置错误")&amp;IF(P1441="",""," 或 "))</f>
        <v/>
      </c>
      <c r="P1441" s="7" t="str">
        <f t="shared" ca="1" si="690"/>
        <v/>
      </c>
      <c r="Q1441" s="7">
        <v>3</v>
      </c>
      <c r="R1441" s="7">
        <f t="shared" ca="1" si="691"/>
        <v>1</v>
      </c>
      <c r="S1441" s="10" t="str">
        <f t="shared" ca="1" si="692"/>
        <v/>
      </c>
      <c r="T1441" s="11" t="str">
        <f t="shared" ca="1" si="693"/>
        <v/>
      </c>
      <c r="U1441" s="11" t="str">
        <f t="shared" ca="1" si="694"/>
        <v/>
      </c>
      <c r="V1441" s="11" t="str">
        <f ca="1">IF(T1441="","",IFERROR(VLOOKUP(VALUE(T1441),'(辅)战斗时机表'!$A$4:$C$47,3,FALSE)&amp;IF(U1441="","","("&amp;U1441&amp;")"),"配置错误")&amp;IF(W1441="",""," 或 "))</f>
        <v/>
      </c>
      <c r="W1441" s="7" t="str">
        <f t="shared" ca="1" si="695"/>
        <v/>
      </c>
      <c r="X1441" s="7">
        <v>4</v>
      </c>
      <c r="Y1441" s="7">
        <f t="shared" ca="1" si="696"/>
        <v>1</v>
      </c>
      <c r="Z1441" s="10" t="str">
        <f t="shared" ca="1" si="697"/>
        <v/>
      </c>
      <c r="AA1441" s="11" t="str">
        <f t="shared" ca="1" si="698"/>
        <v/>
      </c>
      <c r="AB1441" s="11" t="str">
        <f t="shared" ca="1" si="699"/>
        <v/>
      </c>
      <c r="AC1441" s="11" t="str">
        <f ca="1">IF(AA1441="","",IFERROR(VLOOKUP(VALUE(AA1441),'(辅)战斗时机表'!$A$4:$C$47,3,FALSE)&amp;IF(AB1441="","","("&amp;AB1441&amp;")"),"配置错误")&amp;IF(AD1441="",""," 或 "))</f>
        <v/>
      </c>
      <c r="AD1441" s="7" t="str">
        <f t="shared" ca="1" si="700"/>
        <v/>
      </c>
      <c r="AE1441" s="7">
        <v>5</v>
      </c>
      <c r="AF1441" s="7">
        <f t="shared" ca="1" si="701"/>
        <v>1</v>
      </c>
      <c r="AG1441" s="10" t="str">
        <f t="shared" ca="1" si="702"/>
        <v/>
      </c>
      <c r="AH1441" s="11" t="str">
        <f t="shared" ca="1" si="703"/>
        <v/>
      </c>
      <c r="AI1441" s="11" t="str">
        <f t="shared" ca="1" si="704"/>
        <v/>
      </c>
      <c r="AJ1441" s="11" t="str">
        <f ca="1">IF(AH1441="","",IFERROR(VLOOKUP(VALUE(AH1441),'(辅)战斗时机表'!$A$4:$C$47,3,FALSE)&amp;IF(AI1441="","","("&amp;AI1441&amp;")"),"配置错误")&amp;IF(AK1441="",""," 或 "))</f>
        <v/>
      </c>
    </row>
    <row r="1442" spans="1:36" x14ac:dyDescent="0.15">
      <c r="A1442" s="9" t="str">
        <f t="shared" ca="1" si="680"/>
        <v/>
      </c>
      <c r="B1442" s="7" t="str">
        <f ca="1">IF(OFFSET(Buff!R$6,ROW()-6,0)="","",OFFSET(Buff!R$6,ROW()-6,0))</f>
        <v/>
      </c>
      <c r="C1442" s="7">
        <v>1</v>
      </c>
      <c r="D1442" s="7">
        <f t="shared" ca="1" si="681"/>
        <v>1</v>
      </c>
      <c r="E1442" s="10" t="str">
        <f t="shared" ca="1" si="682"/>
        <v/>
      </c>
      <c r="F1442" s="11" t="str">
        <f t="shared" ca="1" si="683"/>
        <v/>
      </c>
      <c r="G1442" s="11" t="str">
        <f t="shared" ca="1" si="684"/>
        <v/>
      </c>
      <c r="H1442" s="11" t="str">
        <f ca="1">IF(F1442="","",IFERROR(VLOOKUP(VALUE(F1442),'(辅)战斗时机表'!$A$4:$C$47,3,FALSE)&amp;IF(G1442="","","("&amp;G1442&amp;")"),"配置错误")&amp;IF(I1442="",""," 或 "))</f>
        <v/>
      </c>
      <c r="I1442" s="7" t="str">
        <f t="shared" ca="1" si="685"/>
        <v/>
      </c>
      <c r="J1442" s="7">
        <v>2</v>
      </c>
      <c r="K1442" s="7">
        <f t="shared" ca="1" si="686"/>
        <v>1</v>
      </c>
      <c r="L1442" s="10" t="str">
        <f t="shared" ca="1" si="687"/>
        <v/>
      </c>
      <c r="M1442" s="11" t="str">
        <f t="shared" ca="1" si="688"/>
        <v/>
      </c>
      <c r="N1442" s="11" t="str">
        <f t="shared" ca="1" si="689"/>
        <v/>
      </c>
      <c r="O1442" s="11" t="str">
        <f ca="1">IF(M1442="","",IFERROR(VLOOKUP(VALUE(M1442),'(辅)战斗时机表'!$A$4:$C$47,3,FALSE)&amp;IF(N1442="","","("&amp;N1442&amp;")"),"配置错误")&amp;IF(P1442="",""," 或 "))</f>
        <v/>
      </c>
      <c r="P1442" s="7" t="str">
        <f t="shared" ca="1" si="690"/>
        <v/>
      </c>
      <c r="Q1442" s="7">
        <v>3</v>
      </c>
      <c r="R1442" s="7">
        <f t="shared" ca="1" si="691"/>
        <v>1</v>
      </c>
      <c r="S1442" s="10" t="str">
        <f t="shared" ca="1" si="692"/>
        <v/>
      </c>
      <c r="T1442" s="11" t="str">
        <f t="shared" ca="1" si="693"/>
        <v/>
      </c>
      <c r="U1442" s="11" t="str">
        <f t="shared" ca="1" si="694"/>
        <v/>
      </c>
      <c r="V1442" s="11" t="str">
        <f ca="1">IF(T1442="","",IFERROR(VLOOKUP(VALUE(T1442),'(辅)战斗时机表'!$A$4:$C$47,3,FALSE)&amp;IF(U1442="","","("&amp;U1442&amp;")"),"配置错误")&amp;IF(W1442="",""," 或 "))</f>
        <v/>
      </c>
      <c r="W1442" s="7" t="str">
        <f t="shared" ca="1" si="695"/>
        <v/>
      </c>
      <c r="X1442" s="7">
        <v>4</v>
      </c>
      <c r="Y1442" s="7">
        <f t="shared" ca="1" si="696"/>
        <v>1</v>
      </c>
      <c r="Z1442" s="10" t="str">
        <f t="shared" ca="1" si="697"/>
        <v/>
      </c>
      <c r="AA1442" s="11" t="str">
        <f t="shared" ca="1" si="698"/>
        <v/>
      </c>
      <c r="AB1442" s="11" t="str">
        <f t="shared" ca="1" si="699"/>
        <v/>
      </c>
      <c r="AC1442" s="11" t="str">
        <f ca="1">IF(AA1442="","",IFERROR(VLOOKUP(VALUE(AA1442),'(辅)战斗时机表'!$A$4:$C$47,3,FALSE)&amp;IF(AB1442="","","("&amp;AB1442&amp;")"),"配置错误")&amp;IF(AD1442="",""," 或 "))</f>
        <v/>
      </c>
      <c r="AD1442" s="7" t="str">
        <f t="shared" ca="1" si="700"/>
        <v/>
      </c>
      <c r="AE1442" s="7">
        <v>5</v>
      </c>
      <c r="AF1442" s="7">
        <f t="shared" ca="1" si="701"/>
        <v>1</v>
      </c>
      <c r="AG1442" s="10" t="str">
        <f t="shared" ca="1" si="702"/>
        <v/>
      </c>
      <c r="AH1442" s="11" t="str">
        <f t="shared" ca="1" si="703"/>
        <v/>
      </c>
      <c r="AI1442" s="11" t="str">
        <f t="shared" ca="1" si="704"/>
        <v/>
      </c>
      <c r="AJ1442" s="11" t="str">
        <f ca="1">IF(AH1442="","",IFERROR(VLOOKUP(VALUE(AH1442),'(辅)战斗时机表'!$A$4:$C$47,3,FALSE)&amp;IF(AI1442="","","("&amp;AI1442&amp;")"),"配置错误")&amp;IF(AK1442="",""," 或 "))</f>
        <v/>
      </c>
    </row>
    <row r="1443" spans="1:36" x14ac:dyDescent="0.15">
      <c r="A1443" s="9" t="str">
        <f t="shared" ca="1" si="680"/>
        <v/>
      </c>
      <c r="B1443" s="7" t="str">
        <f ca="1">IF(OFFSET(Buff!R$6,ROW()-6,0)="","",OFFSET(Buff!R$6,ROW()-6,0))</f>
        <v/>
      </c>
      <c r="C1443" s="7">
        <v>1</v>
      </c>
      <c r="D1443" s="7">
        <f t="shared" ca="1" si="681"/>
        <v>1</v>
      </c>
      <c r="E1443" s="10" t="str">
        <f t="shared" ca="1" si="682"/>
        <v/>
      </c>
      <c r="F1443" s="11" t="str">
        <f t="shared" ca="1" si="683"/>
        <v/>
      </c>
      <c r="G1443" s="11" t="str">
        <f t="shared" ca="1" si="684"/>
        <v/>
      </c>
      <c r="H1443" s="11" t="str">
        <f ca="1">IF(F1443="","",IFERROR(VLOOKUP(VALUE(F1443),'(辅)战斗时机表'!$A$4:$C$47,3,FALSE)&amp;IF(G1443="","","("&amp;G1443&amp;")"),"配置错误")&amp;IF(I1443="",""," 或 "))</f>
        <v/>
      </c>
      <c r="I1443" s="7" t="str">
        <f t="shared" ca="1" si="685"/>
        <v/>
      </c>
      <c r="J1443" s="7">
        <v>2</v>
      </c>
      <c r="K1443" s="7">
        <f t="shared" ca="1" si="686"/>
        <v>1</v>
      </c>
      <c r="L1443" s="10" t="str">
        <f t="shared" ca="1" si="687"/>
        <v/>
      </c>
      <c r="M1443" s="11" t="str">
        <f t="shared" ca="1" si="688"/>
        <v/>
      </c>
      <c r="N1443" s="11" t="str">
        <f t="shared" ca="1" si="689"/>
        <v/>
      </c>
      <c r="O1443" s="11" t="str">
        <f ca="1">IF(M1443="","",IFERROR(VLOOKUP(VALUE(M1443),'(辅)战斗时机表'!$A$4:$C$47,3,FALSE)&amp;IF(N1443="","","("&amp;N1443&amp;")"),"配置错误")&amp;IF(P1443="",""," 或 "))</f>
        <v/>
      </c>
      <c r="P1443" s="7" t="str">
        <f t="shared" ca="1" si="690"/>
        <v/>
      </c>
      <c r="Q1443" s="7">
        <v>3</v>
      </c>
      <c r="R1443" s="7">
        <f t="shared" ca="1" si="691"/>
        <v>1</v>
      </c>
      <c r="S1443" s="10" t="str">
        <f t="shared" ca="1" si="692"/>
        <v/>
      </c>
      <c r="T1443" s="11" t="str">
        <f t="shared" ca="1" si="693"/>
        <v/>
      </c>
      <c r="U1443" s="11" t="str">
        <f t="shared" ca="1" si="694"/>
        <v/>
      </c>
      <c r="V1443" s="11" t="str">
        <f ca="1">IF(T1443="","",IFERROR(VLOOKUP(VALUE(T1443),'(辅)战斗时机表'!$A$4:$C$47,3,FALSE)&amp;IF(U1443="","","("&amp;U1443&amp;")"),"配置错误")&amp;IF(W1443="",""," 或 "))</f>
        <v/>
      </c>
      <c r="W1443" s="7" t="str">
        <f t="shared" ca="1" si="695"/>
        <v/>
      </c>
      <c r="X1443" s="7">
        <v>4</v>
      </c>
      <c r="Y1443" s="7">
        <f t="shared" ca="1" si="696"/>
        <v>1</v>
      </c>
      <c r="Z1443" s="10" t="str">
        <f t="shared" ca="1" si="697"/>
        <v/>
      </c>
      <c r="AA1443" s="11" t="str">
        <f t="shared" ca="1" si="698"/>
        <v/>
      </c>
      <c r="AB1443" s="11" t="str">
        <f t="shared" ca="1" si="699"/>
        <v/>
      </c>
      <c r="AC1443" s="11" t="str">
        <f ca="1">IF(AA1443="","",IFERROR(VLOOKUP(VALUE(AA1443),'(辅)战斗时机表'!$A$4:$C$47,3,FALSE)&amp;IF(AB1443="","","("&amp;AB1443&amp;")"),"配置错误")&amp;IF(AD1443="",""," 或 "))</f>
        <v/>
      </c>
      <c r="AD1443" s="7" t="str">
        <f t="shared" ca="1" si="700"/>
        <v/>
      </c>
      <c r="AE1443" s="7">
        <v>5</v>
      </c>
      <c r="AF1443" s="7">
        <f t="shared" ca="1" si="701"/>
        <v>1</v>
      </c>
      <c r="AG1443" s="10" t="str">
        <f t="shared" ca="1" si="702"/>
        <v/>
      </c>
      <c r="AH1443" s="11" t="str">
        <f t="shared" ca="1" si="703"/>
        <v/>
      </c>
      <c r="AI1443" s="11" t="str">
        <f t="shared" ca="1" si="704"/>
        <v/>
      </c>
      <c r="AJ1443" s="11" t="str">
        <f ca="1">IF(AH1443="","",IFERROR(VLOOKUP(VALUE(AH1443),'(辅)战斗时机表'!$A$4:$C$47,3,FALSE)&amp;IF(AI1443="","","("&amp;AI1443&amp;")"),"配置错误")&amp;IF(AK1443="",""," 或 "))</f>
        <v/>
      </c>
    </row>
    <row r="1444" spans="1:36" x14ac:dyDescent="0.15">
      <c r="A1444" s="9" t="str">
        <f t="shared" ca="1" si="680"/>
        <v/>
      </c>
      <c r="B1444" s="7" t="str">
        <f ca="1">IF(OFFSET(Buff!R$6,ROW()-6,0)="","",OFFSET(Buff!R$6,ROW()-6,0))</f>
        <v/>
      </c>
      <c r="C1444" s="7">
        <v>1</v>
      </c>
      <c r="D1444" s="7">
        <f t="shared" ca="1" si="681"/>
        <v>1</v>
      </c>
      <c r="E1444" s="10" t="str">
        <f t="shared" ca="1" si="682"/>
        <v/>
      </c>
      <c r="F1444" s="11" t="str">
        <f t="shared" ca="1" si="683"/>
        <v/>
      </c>
      <c r="G1444" s="11" t="str">
        <f t="shared" ca="1" si="684"/>
        <v/>
      </c>
      <c r="H1444" s="11" t="str">
        <f ca="1">IF(F1444="","",IFERROR(VLOOKUP(VALUE(F1444),'(辅)战斗时机表'!$A$4:$C$47,3,FALSE)&amp;IF(G1444="","","("&amp;G1444&amp;")"),"配置错误")&amp;IF(I1444="",""," 或 "))</f>
        <v/>
      </c>
      <c r="I1444" s="7" t="str">
        <f t="shared" ca="1" si="685"/>
        <v/>
      </c>
      <c r="J1444" s="7">
        <v>2</v>
      </c>
      <c r="K1444" s="7">
        <f t="shared" ca="1" si="686"/>
        <v>1</v>
      </c>
      <c r="L1444" s="10" t="str">
        <f t="shared" ca="1" si="687"/>
        <v/>
      </c>
      <c r="M1444" s="11" t="str">
        <f t="shared" ca="1" si="688"/>
        <v/>
      </c>
      <c r="N1444" s="11" t="str">
        <f t="shared" ca="1" si="689"/>
        <v/>
      </c>
      <c r="O1444" s="11" t="str">
        <f ca="1">IF(M1444="","",IFERROR(VLOOKUP(VALUE(M1444),'(辅)战斗时机表'!$A$4:$C$47,3,FALSE)&amp;IF(N1444="","","("&amp;N1444&amp;")"),"配置错误")&amp;IF(P1444="",""," 或 "))</f>
        <v/>
      </c>
      <c r="P1444" s="7" t="str">
        <f t="shared" ca="1" si="690"/>
        <v/>
      </c>
      <c r="Q1444" s="7">
        <v>3</v>
      </c>
      <c r="R1444" s="7">
        <f t="shared" ca="1" si="691"/>
        <v>1</v>
      </c>
      <c r="S1444" s="10" t="str">
        <f t="shared" ca="1" si="692"/>
        <v/>
      </c>
      <c r="T1444" s="11" t="str">
        <f t="shared" ca="1" si="693"/>
        <v/>
      </c>
      <c r="U1444" s="11" t="str">
        <f t="shared" ca="1" si="694"/>
        <v/>
      </c>
      <c r="V1444" s="11" t="str">
        <f ca="1">IF(T1444="","",IFERROR(VLOOKUP(VALUE(T1444),'(辅)战斗时机表'!$A$4:$C$47,3,FALSE)&amp;IF(U1444="","","("&amp;U1444&amp;")"),"配置错误")&amp;IF(W1444="",""," 或 "))</f>
        <v/>
      </c>
      <c r="W1444" s="7" t="str">
        <f t="shared" ca="1" si="695"/>
        <v/>
      </c>
      <c r="X1444" s="7">
        <v>4</v>
      </c>
      <c r="Y1444" s="7">
        <f t="shared" ca="1" si="696"/>
        <v>1</v>
      </c>
      <c r="Z1444" s="10" t="str">
        <f t="shared" ca="1" si="697"/>
        <v/>
      </c>
      <c r="AA1444" s="11" t="str">
        <f t="shared" ca="1" si="698"/>
        <v/>
      </c>
      <c r="AB1444" s="11" t="str">
        <f t="shared" ca="1" si="699"/>
        <v/>
      </c>
      <c r="AC1444" s="11" t="str">
        <f ca="1">IF(AA1444="","",IFERROR(VLOOKUP(VALUE(AA1444),'(辅)战斗时机表'!$A$4:$C$47,3,FALSE)&amp;IF(AB1444="","","("&amp;AB1444&amp;")"),"配置错误")&amp;IF(AD1444="",""," 或 "))</f>
        <v/>
      </c>
      <c r="AD1444" s="7" t="str">
        <f t="shared" ca="1" si="700"/>
        <v/>
      </c>
      <c r="AE1444" s="7">
        <v>5</v>
      </c>
      <c r="AF1444" s="7">
        <f t="shared" ca="1" si="701"/>
        <v>1</v>
      </c>
      <c r="AG1444" s="10" t="str">
        <f t="shared" ca="1" si="702"/>
        <v/>
      </c>
      <c r="AH1444" s="11" t="str">
        <f t="shared" ca="1" si="703"/>
        <v/>
      </c>
      <c r="AI1444" s="11" t="str">
        <f t="shared" ca="1" si="704"/>
        <v/>
      </c>
      <c r="AJ1444" s="11" t="str">
        <f ca="1">IF(AH1444="","",IFERROR(VLOOKUP(VALUE(AH1444),'(辅)战斗时机表'!$A$4:$C$47,3,FALSE)&amp;IF(AI1444="","","("&amp;AI1444&amp;")"),"配置错误")&amp;IF(AK1444="",""," 或 "))</f>
        <v/>
      </c>
    </row>
    <row r="1445" spans="1:36" x14ac:dyDescent="0.15">
      <c r="A1445" s="9" t="str">
        <f t="shared" ca="1" si="680"/>
        <v/>
      </c>
      <c r="B1445" s="7" t="str">
        <f ca="1">IF(OFFSET(Buff!R$6,ROW()-6,0)="","",OFFSET(Buff!R$6,ROW()-6,0))</f>
        <v/>
      </c>
      <c r="C1445" s="7">
        <v>1</v>
      </c>
      <c r="D1445" s="7">
        <f t="shared" ca="1" si="681"/>
        <v>1</v>
      </c>
      <c r="E1445" s="10" t="str">
        <f t="shared" ca="1" si="682"/>
        <v/>
      </c>
      <c r="F1445" s="11" t="str">
        <f t="shared" ca="1" si="683"/>
        <v/>
      </c>
      <c r="G1445" s="11" t="str">
        <f t="shared" ca="1" si="684"/>
        <v/>
      </c>
      <c r="H1445" s="11" t="str">
        <f ca="1">IF(F1445="","",IFERROR(VLOOKUP(VALUE(F1445),'(辅)战斗时机表'!$A$4:$C$47,3,FALSE)&amp;IF(G1445="","","("&amp;G1445&amp;")"),"配置错误")&amp;IF(I1445="",""," 或 "))</f>
        <v/>
      </c>
      <c r="I1445" s="7" t="str">
        <f t="shared" ca="1" si="685"/>
        <v/>
      </c>
      <c r="J1445" s="7">
        <v>2</v>
      </c>
      <c r="K1445" s="7">
        <f t="shared" ca="1" si="686"/>
        <v>1</v>
      </c>
      <c r="L1445" s="10" t="str">
        <f t="shared" ca="1" si="687"/>
        <v/>
      </c>
      <c r="M1445" s="11" t="str">
        <f t="shared" ca="1" si="688"/>
        <v/>
      </c>
      <c r="N1445" s="11" t="str">
        <f t="shared" ca="1" si="689"/>
        <v/>
      </c>
      <c r="O1445" s="11" t="str">
        <f ca="1">IF(M1445="","",IFERROR(VLOOKUP(VALUE(M1445),'(辅)战斗时机表'!$A$4:$C$47,3,FALSE)&amp;IF(N1445="","","("&amp;N1445&amp;")"),"配置错误")&amp;IF(P1445="",""," 或 "))</f>
        <v/>
      </c>
      <c r="P1445" s="7" t="str">
        <f t="shared" ca="1" si="690"/>
        <v/>
      </c>
      <c r="Q1445" s="7">
        <v>3</v>
      </c>
      <c r="R1445" s="7">
        <f t="shared" ca="1" si="691"/>
        <v>1</v>
      </c>
      <c r="S1445" s="10" t="str">
        <f t="shared" ca="1" si="692"/>
        <v/>
      </c>
      <c r="T1445" s="11" t="str">
        <f t="shared" ca="1" si="693"/>
        <v/>
      </c>
      <c r="U1445" s="11" t="str">
        <f t="shared" ca="1" si="694"/>
        <v/>
      </c>
      <c r="V1445" s="11" t="str">
        <f ca="1">IF(T1445="","",IFERROR(VLOOKUP(VALUE(T1445),'(辅)战斗时机表'!$A$4:$C$47,3,FALSE)&amp;IF(U1445="","","("&amp;U1445&amp;")"),"配置错误")&amp;IF(W1445="",""," 或 "))</f>
        <v/>
      </c>
      <c r="W1445" s="7" t="str">
        <f t="shared" ca="1" si="695"/>
        <v/>
      </c>
      <c r="X1445" s="7">
        <v>4</v>
      </c>
      <c r="Y1445" s="7">
        <f t="shared" ca="1" si="696"/>
        <v>1</v>
      </c>
      <c r="Z1445" s="10" t="str">
        <f t="shared" ca="1" si="697"/>
        <v/>
      </c>
      <c r="AA1445" s="11" t="str">
        <f t="shared" ca="1" si="698"/>
        <v/>
      </c>
      <c r="AB1445" s="11" t="str">
        <f t="shared" ca="1" si="699"/>
        <v/>
      </c>
      <c r="AC1445" s="11" t="str">
        <f ca="1">IF(AA1445="","",IFERROR(VLOOKUP(VALUE(AA1445),'(辅)战斗时机表'!$A$4:$C$47,3,FALSE)&amp;IF(AB1445="","","("&amp;AB1445&amp;")"),"配置错误")&amp;IF(AD1445="",""," 或 "))</f>
        <v/>
      </c>
      <c r="AD1445" s="7" t="str">
        <f t="shared" ca="1" si="700"/>
        <v/>
      </c>
      <c r="AE1445" s="7">
        <v>5</v>
      </c>
      <c r="AF1445" s="7">
        <f t="shared" ca="1" si="701"/>
        <v>1</v>
      </c>
      <c r="AG1445" s="10" t="str">
        <f t="shared" ca="1" si="702"/>
        <v/>
      </c>
      <c r="AH1445" s="11" t="str">
        <f t="shared" ca="1" si="703"/>
        <v/>
      </c>
      <c r="AI1445" s="11" t="str">
        <f t="shared" ca="1" si="704"/>
        <v/>
      </c>
      <c r="AJ1445" s="11" t="str">
        <f ca="1">IF(AH1445="","",IFERROR(VLOOKUP(VALUE(AH1445),'(辅)战斗时机表'!$A$4:$C$47,3,FALSE)&amp;IF(AI1445="","","("&amp;AI1445&amp;")"),"配置错误")&amp;IF(AK1445="",""," 或 "))</f>
        <v/>
      </c>
    </row>
    <row r="1446" spans="1:36" x14ac:dyDescent="0.15">
      <c r="A1446" s="9" t="str">
        <f t="shared" ca="1" si="680"/>
        <v/>
      </c>
      <c r="B1446" s="7" t="str">
        <f ca="1">IF(OFFSET(Buff!R$6,ROW()-6,0)="","",OFFSET(Buff!R$6,ROW()-6,0))</f>
        <v/>
      </c>
      <c r="C1446" s="7">
        <v>1</v>
      </c>
      <c r="D1446" s="7">
        <f t="shared" ca="1" si="681"/>
        <v>1</v>
      </c>
      <c r="E1446" s="10" t="str">
        <f t="shared" ca="1" si="682"/>
        <v/>
      </c>
      <c r="F1446" s="11" t="str">
        <f t="shared" ca="1" si="683"/>
        <v/>
      </c>
      <c r="G1446" s="11" t="str">
        <f t="shared" ca="1" si="684"/>
        <v/>
      </c>
      <c r="H1446" s="11" t="str">
        <f ca="1">IF(F1446="","",IFERROR(VLOOKUP(VALUE(F1446),'(辅)战斗时机表'!$A$4:$C$47,3,FALSE)&amp;IF(G1446="","","("&amp;G1446&amp;")"),"配置错误")&amp;IF(I1446="",""," 或 "))</f>
        <v/>
      </c>
      <c r="I1446" s="7" t="str">
        <f t="shared" ca="1" si="685"/>
        <v/>
      </c>
      <c r="J1446" s="7">
        <v>2</v>
      </c>
      <c r="K1446" s="7">
        <f t="shared" ca="1" si="686"/>
        <v>1</v>
      </c>
      <c r="L1446" s="10" t="str">
        <f t="shared" ca="1" si="687"/>
        <v/>
      </c>
      <c r="M1446" s="11" t="str">
        <f t="shared" ca="1" si="688"/>
        <v/>
      </c>
      <c r="N1446" s="11" t="str">
        <f t="shared" ca="1" si="689"/>
        <v/>
      </c>
      <c r="O1446" s="11" t="str">
        <f ca="1">IF(M1446="","",IFERROR(VLOOKUP(VALUE(M1446),'(辅)战斗时机表'!$A$4:$C$47,3,FALSE)&amp;IF(N1446="","","("&amp;N1446&amp;")"),"配置错误")&amp;IF(P1446="",""," 或 "))</f>
        <v/>
      </c>
      <c r="P1446" s="7" t="str">
        <f t="shared" ca="1" si="690"/>
        <v/>
      </c>
      <c r="Q1446" s="7">
        <v>3</v>
      </c>
      <c r="R1446" s="7">
        <f t="shared" ca="1" si="691"/>
        <v>1</v>
      </c>
      <c r="S1446" s="10" t="str">
        <f t="shared" ca="1" si="692"/>
        <v/>
      </c>
      <c r="T1446" s="11" t="str">
        <f t="shared" ca="1" si="693"/>
        <v/>
      </c>
      <c r="U1446" s="11" t="str">
        <f t="shared" ca="1" si="694"/>
        <v/>
      </c>
      <c r="V1446" s="11" t="str">
        <f ca="1">IF(T1446="","",IFERROR(VLOOKUP(VALUE(T1446),'(辅)战斗时机表'!$A$4:$C$47,3,FALSE)&amp;IF(U1446="","","("&amp;U1446&amp;")"),"配置错误")&amp;IF(W1446="",""," 或 "))</f>
        <v/>
      </c>
      <c r="W1446" s="7" t="str">
        <f t="shared" ca="1" si="695"/>
        <v/>
      </c>
      <c r="X1446" s="7">
        <v>4</v>
      </c>
      <c r="Y1446" s="7">
        <f t="shared" ca="1" si="696"/>
        <v>1</v>
      </c>
      <c r="Z1446" s="10" t="str">
        <f t="shared" ca="1" si="697"/>
        <v/>
      </c>
      <c r="AA1446" s="11" t="str">
        <f t="shared" ca="1" si="698"/>
        <v/>
      </c>
      <c r="AB1446" s="11" t="str">
        <f t="shared" ca="1" si="699"/>
        <v/>
      </c>
      <c r="AC1446" s="11" t="str">
        <f ca="1">IF(AA1446="","",IFERROR(VLOOKUP(VALUE(AA1446),'(辅)战斗时机表'!$A$4:$C$47,3,FALSE)&amp;IF(AB1446="","","("&amp;AB1446&amp;")"),"配置错误")&amp;IF(AD1446="",""," 或 "))</f>
        <v/>
      </c>
      <c r="AD1446" s="7" t="str">
        <f t="shared" ca="1" si="700"/>
        <v/>
      </c>
      <c r="AE1446" s="7">
        <v>5</v>
      </c>
      <c r="AF1446" s="7">
        <f t="shared" ca="1" si="701"/>
        <v>1</v>
      </c>
      <c r="AG1446" s="10" t="str">
        <f t="shared" ca="1" si="702"/>
        <v/>
      </c>
      <c r="AH1446" s="11" t="str">
        <f t="shared" ca="1" si="703"/>
        <v/>
      </c>
      <c r="AI1446" s="11" t="str">
        <f t="shared" ca="1" si="704"/>
        <v/>
      </c>
      <c r="AJ1446" s="11" t="str">
        <f ca="1">IF(AH1446="","",IFERROR(VLOOKUP(VALUE(AH1446),'(辅)战斗时机表'!$A$4:$C$47,3,FALSE)&amp;IF(AI1446="","","("&amp;AI1446&amp;")"),"配置错误")&amp;IF(AK1446="",""," 或 "))</f>
        <v/>
      </c>
    </row>
    <row r="1447" spans="1:36" x14ac:dyDescent="0.15">
      <c r="A1447" s="9" t="str">
        <f t="shared" ca="1" si="680"/>
        <v/>
      </c>
      <c r="B1447" s="7" t="str">
        <f ca="1">IF(OFFSET(Buff!R$6,ROW()-6,0)="","",OFFSET(Buff!R$6,ROW()-6,0))</f>
        <v/>
      </c>
      <c r="C1447" s="7">
        <v>1</v>
      </c>
      <c r="D1447" s="7">
        <f t="shared" ca="1" si="681"/>
        <v>1</v>
      </c>
      <c r="E1447" s="10" t="str">
        <f t="shared" ca="1" si="682"/>
        <v/>
      </c>
      <c r="F1447" s="11" t="str">
        <f t="shared" ca="1" si="683"/>
        <v/>
      </c>
      <c r="G1447" s="11" t="str">
        <f t="shared" ca="1" si="684"/>
        <v/>
      </c>
      <c r="H1447" s="11" t="str">
        <f ca="1">IF(F1447="","",IFERROR(VLOOKUP(VALUE(F1447),'(辅)战斗时机表'!$A$4:$C$47,3,FALSE)&amp;IF(G1447="","","("&amp;G1447&amp;")"),"配置错误")&amp;IF(I1447="",""," 或 "))</f>
        <v/>
      </c>
      <c r="I1447" s="7" t="str">
        <f t="shared" ca="1" si="685"/>
        <v/>
      </c>
      <c r="J1447" s="7">
        <v>2</v>
      </c>
      <c r="K1447" s="7">
        <f t="shared" ca="1" si="686"/>
        <v>1</v>
      </c>
      <c r="L1447" s="10" t="str">
        <f t="shared" ca="1" si="687"/>
        <v/>
      </c>
      <c r="M1447" s="11" t="str">
        <f t="shared" ca="1" si="688"/>
        <v/>
      </c>
      <c r="N1447" s="11" t="str">
        <f t="shared" ca="1" si="689"/>
        <v/>
      </c>
      <c r="O1447" s="11" t="str">
        <f ca="1">IF(M1447="","",IFERROR(VLOOKUP(VALUE(M1447),'(辅)战斗时机表'!$A$4:$C$47,3,FALSE)&amp;IF(N1447="","","("&amp;N1447&amp;")"),"配置错误")&amp;IF(P1447="",""," 或 "))</f>
        <v/>
      </c>
      <c r="P1447" s="7" t="str">
        <f t="shared" ca="1" si="690"/>
        <v/>
      </c>
      <c r="Q1447" s="7">
        <v>3</v>
      </c>
      <c r="R1447" s="7">
        <f t="shared" ca="1" si="691"/>
        <v>1</v>
      </c>
      <c r="S1447" s="10" t="str">
        <f t="shared" ca="1" si="692"/>
        <v/>
      </c>
      <c r="T1447" s="11" t="str">
        <f t="shared" ca="1" si="693"/>
        <v/>
      </c>
      <c r="U1447" s="11" t="str">
        <f t="shared" ca="1" si="694"/>
        <v/>
      </c>
      <c r="V1447" s="11" t="str">
        <f ca="1">IF(T1447="","",IFERROR(VLOOKUP(VALUE(T1447),'(辅)战斗时机表'!$A$4:$C$47,3,FALSE)&amp;IF(U1447="","","("&amp;U1447&amp;")"),"配置错误")&amp;IF(W1447="",""," 或 "))</f>
        <v/>
      </c>
      <c r="W1447" s="7" t="str">
        <f t="shared" ca="1" si="695"/>
        <v/>
      </c>
      <c r="X1447" s="7">
        <v>4</v>
      </c>
      <c r="Y1447" s="7">
        <f t="shared" ca="1" si="696"/>
        <v>1</v>
      </c>
      <c r="Z1447" s="10" t="str">
        <f t="shared" ca="1" si="697"/>
        <v/>
      </c>
      <c r="AA1447" s="11" t="str">
        <f t="shared" ca="1" si="698"/>
        <v/>
      </c>
      <c r="AB1447" s="11" t="str">
        <f t="shared" ca="1" si="699"/>
        <v/>
      </c>
      <c r="AC1447" s="11" t="str">
        <f ca="1">IF(AA1447="","",IFERROR(VLOOKUP(VALUE(AA1447),'(辅)战斗时机表'!$A$4:$C$47,3,FALSE)&amp;IF(AB1447="","","("&amp;AB1447&amp;")"),"配置错误")&amp;IF(AD1447="",""," 或 "))</f>
        <v/>
      </c>
      <c r="AD1447" s="7" t="str">
        <f t="shared" ca="1" si="700"/>
        <v/>
      </c>
      <c r="AE1447" s="7">
        <v>5</v>
      </c>
      <c r="AF1447" s="7">
        <f t="shared" ca="1" si="701"/>
        <v>1</v>
      </c>
      <c r="AG1447" s="10" t="str">
        <f t="shared" ca="1" si="702"/>
        <v/>
      </c>
      <c r="AH1447" s="11" t="str">
        <f t="shared" ca="1" si="703"/>
        <v/>
      </c>
      <c r="AI1447" s="11" t="str">
        <f t="shared" ca="1" si="704"/>
        <v/>
      </c>
      <c r="AJ1447" s="11" t="str">
        <f ca="1">IF(AH1447="","",IFERROR(VLOOKUP(VALUE(AH1447),'(辅)战斗时机表'!$A$4:$C$47,3,FALSE)&amp;IF(AI1447="","","("&amp;AI1447&amp;")"),"配置错误")&amp;IF(AK1447="",""," 或 "))</f>
        <v/>
      </c>
    </row>
    <row r="1448" spans="1:36" x14ac:dyDescent="0.15">
      <c r="A1448" s="9" t="str">
        <f t="shared" ca="1" si="680"/>
        <v/>
      </c>
      <c r="B1448" s="7" t="str">
        <f ca="1">IF(OFFSET(Buff!R$6,ROW()-6,0)="","",OFFSET(Buff!R$6,ROW()-6,0))</f>
        <v/>
      </c>
      <c r="C1448" s="7">
        <v>1</v>
      </c>
      <c r="D1448" s="7">
        <f t="shared" ca="1" si="681"/>
        <v>1</v>
      </c>
      <c r="E1448" s="10" t="str">
        <f t="shared" ca="1" si="682"/>
        <v/>
      </c>
      <c r="F1448" s="11" t="str">
        <f t="shared" ca="1" si="683"/>
        <v/>
      </c>
      <c r="G1448" s="11" t="str">
        <f t="shared" ca="1" si="684"/>
        <v/>
      </c>
      <c r="H1448" s="11" t="str">
        <f ca="1">IF(F1448="","",IFERROR(VLOOKUP(VALUE(F1448),'(辅)战斗时机表'!$A$4:$C$47,3,FALSE)&amp;IF(G1448="","","("&amp;G1448&amp;")"),"配置错误")&amp;IF(I1448="",""," 或 "))</f>
        <v/>
      </c>
      <c r="I1448" s="7" t="str">
        <f t="shared" ca="1" si="685"/>
        <v/>
      </c>
      <c r="J1448" s="7">
        <v>2</v>
      </c>
      <c r="K1448" s="7">
        <f t="shared" ca="1" si="686"/>
        <v>1</v>
      </c>
      <c r="L1448" s="10" t="str">
        <f t="shared" ca="1" si="687"/>
        <v/>
      </c>
      <c r="M1448" s="11" t="str">
        <f t="shared" ca="1" si="688"/>
        <v/>
      </c>
      <c r="N1448" s="11" t="str">
        <f t="shared" ca="1" si="689"/>
        <v/>
      </c>
      <c r="O1448" s="11" t="str">
        <f ca="1">IF(M1448="","",IFERROR(VLOOKUP(VALUE(M1448),'(辅)战斗时机表'!$A$4:$C$47,3,FALSE)&amp;IF(N1448="","","("&amp;N1448&amp;")"),"配置错误")&amp;IF(P1448="",""," 或 "))</f>
        <v/>
      </c>
      <c r="P1448" s="7" t="str">
        <f t="shared" ca="1" si="690"/>
        <v/>
      </c>
      <c r="Q1448" s="7">
        <v>3</v>
      </c>
      <c r="R1448" s="7">
        <f t="shared" ca="1" si="691"/>
        <v>1</v>
      </c>
      <c r="S1448" s="10" t="str">
        <f t="shared" ca="1" si="692"/>
        <v/>
      </c>
      <c r="T1448" s="11" t="str">
        <f t="shared" ca="1" si="693"/>
        <v/>
      </c>
      <c r="U1448" s="11" t="str">
        <f t="shared" ca="1" si="694"/>
        <v/>
      </c>
      <c r="V1448" s="11" t="str">
        <f ca="1">IF(T1448="","",IFERROR(VLOOKUP(VALUE(T1448),'(辅)战斗时机表'!$A$4:$C$47,3,FALSE)&amp;IF(U1448="","","("&amp;U1448&amp;")"),"配置错误")&amp;IF(W1448="",""," 或 "))</f>
        <v/>
      </c>
      <c r="W1448" s="7" t="str">
        <f t="shared" ca="1" si="695"/>
        <v/>
      </c>
      <c r="X1448" s="7">
        <v>4</v>
      </c>
      <c r="Y1448" s="7">
        <f t="shared" ca="1" si="696"/>
        <v>1</v>
      </c>
      <c r="Z1448" s="10" t="str">
        <f t="shared" ca="1" si="697"/>
        <v/>
      </c>
      <c r="AA1448" s="11" t="str">
        <f t="shared" ca="1" si="698"/>
        <v/>
      </c>
      <c r="AB1448" s="11" t="str">
        <f t="shared" ca="1" si="699"/>
        <v/>
      </c>
      <c r="AC1448" s="11" t="str">
        <f ca="1">IF(AA1448="","",IFERROR(VLOOKUP(VALUE(AA1448),'(辅)战斗时机表'!$A$4:$C$47,3,FALSE)&amp;IF(AB1448="","","("&amp;AB1448&amp;")"),"配置错误")&amp;IF(AD1448="",""," 或 "))</f>
        <v/>
      </c>
      <c r="AD1448" s="7" t="str">
        <f t="shared" ca="1" si="700"/>
        <v/>
      </c>
      <c r="AE1448" s="7">
        <v>5</v>
      </c>
      <c r="AF1448" s="7">
        <f t="shared" ca="1" si="701"/>
        <v>1</v>
      </c>
      <c r="AG1448" s="10" t="str">
        <f t="shared" ca="1" si="702"/>
        <v/>
      </c>
      <c r="AH1448" s="11" t="str">
        <f t="shared" ca="1" si="703"/>
        <v/>
      </c>
      <c r="AI1448" s="11" t="str">
        <f t="shared" ca="1" si="704"/>
        <v/>
      </c>
      <c r="AJ1448" s="11" t="str">
        <f ca="1">IF(AH1448="","",IFERROR(VLOOKUP(VALUE(AH1448),'(辅)战斗时机表'!$A$4:$C$47,3,FALSE)&amp;IF(AI1448="","","("&amp;AI1448&amp;")"),"配置错误")&amp;IF(AK1448="",""," 或 "))</f>
        <v/>
      </c>
    </row>
    <row r="1449" spans="1:36" x14ac:dyDescent="0.15">
      <c r="A1449" s="9" t="str">
        <f t="shared" ca="1" si="680"/>
        <v/>
      </c>
      <c r="B1449" s="7" t="str">
        <f ca="1">IF(OFFSET(Buff!R$6,ROW()-6,0)="","",OFFSET(Buff!R$6,ROW()-6,0))</f>
        <v/>
      </c>
      <c r="C1449" s="7">
        <v>1</v>
      </c>
      <c r="D1449" s="7">
        <f t="shared" ca="1" si="681"/>
        <v>1</v>
      </c>
      <c r="E1449" s="10" t="str">
        <f t="shared" ca="1" si="682"/>
        <v/>
      </c>
      <c r="F1449" s="11" t="str">
        <f t="shared" ca="1" si="683"/>
        <v/>
      </c>
      <c r="G1449" s="11" t="str">
        <f t="shared" ca="1" si="684"/>
        <v/>
      </c>
      <c r="H1449" s="11" t="str">
        <f ca="1">IF(F1449="","",IFERROR(VLOOKUP(VALUE(F1449),'(辅)战斗时机表'!$A$4:$C$47,3,FALSE)&amp;IF(G1449="","","("&amp;G1449&amp;")"),"配置错误")&amp;IF(I1449="",""," 或 "))</f>
        <v/>
      </c>
      <c r="I1449" s="7" t="str">
        <f t="shared" ca="1" si="685"/>
        <v/>
      </c>
      <c r="J1449" s="7">
        <v>2</v>
      </c>
      <c r="K1449" s="7">
        <f t="shared" ca="1" si="686"/>
        <v>1</v>
      </c>
      <c r="L1449" s="10" t="str">
        <f t="shared" ca="1" si="687"/>
        <v/>
      </c>
      <c r="M1449" s="11" t="str">
        <f t="shared" ca="1" si="688"/>
        <v/>
      </c>
      <c r="N1449" s="11" t="str">
        <f t="shared" ca="1" si="689"/>
        <v/>
      </c>
      <c r="O1449" s="11" t="str">
        <f ca="1">IF(M1449="","",IFERROR(VLOOKUP(VALUE(M1449),'(辅)战斗时机表'!$A$4:$C$47,3,FALSE)&amp;IF(N1449="","","("&amp;N1449&amp;")"),"配置错误")&amp;IF(P1449="",""," 或 "))</f>
        <v/>
      </c>
      <c r="P1449" s="7" t="str">
        <f t="shared" ca="1" si="690"/>
        <v/>
      </c>
      <c r="Q1449" s="7">
        <v>3</v>
      </c>
      <c r="R1449" s="7">
        <f t="shared" ca="1" si="691"/>
        <v>1</v>
      </c>
      <c r="S1449" s="10" t="str">
        <f t="shared" ca="1" si="692"/>
        <v/>
      </c>
      <c r="T1449" s="11" t="str">
        <f t="shared" ca="1" si="693"/>
        <v/>
      </c>
      <c r="U1449" s="11" t="str">
        <f t="shared" ca="1" si="694"/>
        <v/>
      </c>
      <c r="V1449" s="11" t="str">
        <f ca="1">IF(T1449="","",IFERROR(VLOOKUP(VALUE(T1449),'(辅)战斗时机表'!$A$4:$C$47,3,FALSE)&amp;IF(U1449="","","("&amp;U1449&amp;")"),"配置错误")&amp;IF(W1449="",""," 或 "))</f>
        <v/>
      </c>
      <c r="W1449" s="7" t="str">
        <f t="shared" ca="1" si="695"/>
        <v/>
      </c>
      <c r="X1449" s="7">
        <v>4</v>
      </c>
      <c r="Y1449" s="7">
        <f t="shared" ca="1" si="696"/>
        <v>1</v>
      </c>
      <c r="Z1449" s="10" t="str">
        <f t="shared" ca="1" si="697"/>
        <v/>
      </c>
      <c r="AA1449" s="11" t="str">
        <f t="shared" ca="1" si="698"/>
        <v/>
      </c>
      <c r="AB1449" s="11" t="str">
        <f t="shared" ca="1" si="699"/>
        <v/>
      </c>
      <c r="AC1449" s="11" t="str">
        <f ca="1">IF(AA1449="","",IFERROR(VLOOKUP(VALUE(AA1449),'(辅)战斗时机表'!$A$4:$C$47,3,FALSE)&amp;IF(AB1449="","","("&amp;AB1449&amp;")"),"配置错误")&amp;IF(AD1449="",""," 或 "))</f>
        <v/>
      </c>
      <c r="AD1449" s="7" t="str">
        <f t="shared" ca="1" si="700"/>
        <v/>
      </c>
      <c r="AE1449" s="7">
        <v>5</v>
      </c>
      <c r="AF1449" s="7">
        <f t="shared" ca="1" si="701"/>
        <v>1</v>
      </c>
      <c r="AG1449" s="10" t="str">
        <f t="shared" ca="1" si="702"/>
        <v/>
      </c>
      <c r="AH1449" s="11" t="str">
        <f t="shared" ca="1" si="703"/>
        <v/>
      </c>
      <c r="AI1449" s="11" t="str">
        <f t="shared" ca="1" si="704"/>
        <v/>
      </c>
      <c r="AJ1449" s="11" t="str">
        <f ca="1">IF(AH1449="","",IFERROR(VLOOKUP(VALUE(AH1449),'(辅)战斗时机表'!$A$4:$C$47,3,FALSE)&amp;IF(AI1449="","","("&amp;AI1449&amp;")"),"配置错误")&amp;IF(AK1449="",""," 或 "))</f>
        <v/>
      </c>
    </row>
    <row r="1450" spans="1:36" x14ac:dyDescent="0.15">
      <c r="A1450" s="9" t="str">
        <f t="shared" ca="1" si="680"/>
        <v/>
      </c>
      <c r="B1450" s="7" t="str">
        <f ca="1">IF(OFFSET(Buff!R$6,ROW()-6,0)="","",OFFSET(Buff!R$6,ROW()-6,0))</f>
        <v/>
      </c>
      <c r="C1450" s="7">
        <v>1</v>
      </c>
      <c r="D1450" s="7">
        <f t="shared" ca="1" si="681"/>
        <v>1</v>
      </c>
      <c r="E1450" s="10" t="str">
        <f t="shared" ca="1" si="682"/>
        <v/>
      </c>
      <c r="F1450" s="11" t="str">
        <f t="shared" ca="1" si="683"/>
        <v/>
      </c>
      <c r="G1450" s="11" t="str">
        <f t="shared" ca="1" si="684"/>
        <v/>
      </c>
      <c r="H1450" s="11" t="str">
        <f ca="1">IF(F1450="","",IFERROR(VLOOKUP(VALUE(F1450),'(辅)战斗时机表'!$A$4:$C$47,3,FALSE)&amp;IF(G1450="","","("&amp;G1450&amp;")"),"配置错误")&amp;IF(I1450="",""," 或 "))</f>
        <v/>
      </c>
      <c r="I1450" s="7" t="str">
        <f t="shared" ca="1" si="685"/>
        <v/>
      </c>
      <c r="J1450" s="7">
        <v>2</v>
      </c>
      <c r="K1450" s="7">
        <f t="shared" ca="1" si="686"/>
        <v>1</v>
      </c>
      <c r="L1450" s="10" t="str">
        <f t="shared" ca="1" si="687"/>
        <v/>
      </c>
      <c r="M1450" s="11" t="str">
        <f t="shared" ca="1" si="688"/>
        <v/>
      </c>
      <c r="N1450" s="11" t="str">
        <f t="shared" ca="1" si="689"/>
        <v/>
      </c>
      <c r="O1450" s="11" t="str">
        <f ca="1">IF(M1450="","",IFERROR(VLOOKUP(VALUE(M1450),'(辅)战斗时机表'!$A$4:$C$47,3,FALSE)&amp;IF(N1450="","","("&amp;N1450&amp;")"),"配置错误")&amp;IF(P1450="",""," 或 "))</f>
        <v/>
      </c>
      <c r="P1450" s="7" t="str">
        <f t="shared" ca="1" si="690"/>
        <v/>
      </c>
      <c r="Q1450" s="7">
        <v>3</v>
      </c>
      <c r="R1450" s="7">
        <f t="shared" ca="1" si="691"/>
        <v>1</v>
      </c>
      <c r="S1450" s="10" t="str">
        <f t="shared" ca="1" si="692"/>
        <v/>
      </c>
      <c r="T1450" s="11" t="str">
        <f t="shared" ca="1" si="693"/>
        <v/>
      </c>
      <c r="U1450" s="11" t="str">
        <f t="shared" ca="1" si="694"/>
        <v/>
      </c>
      <c r="V1450" s="11" t="str">
        <f ca="1">IF(T1450="","",IFERROR(VLOOKUP(VALUE(T1450),'(辅)战斗时机表'!$A$4:$C$47,3,FALSE)&amp;IF(U1450="","","("&amp;U1450&amp;")"),"配置错误")&amp;IF(W1450="",""," 或 "))</f>
        <v/>
      </c>
      <c r="W1450" s="7" t="str">
        <f t="shared" ca="1" si="695"/>
        <v/>
      </c>
      <c r="X1450" s="7">
        <v>4</v>
      </c>
      <c r="Y1450" s="7">
        <f t="shared" ca="1" si="696"/>
        <v>1</v>
      </c>
      <c r="Z1450" s="10" t="str">
        <f t="shared" ca="1" si="697"/>
        <v/>
      </c>
      <c r="AA1450" s="11" t="str">
        <f t="shared" ca="1" si="698"/>
        <v/>
      </c>
      <c r="AB1450" s="11" t="str">
        <f t="shared" ca="1" si="699"/>
        <v/>
      </c>
      <c r="AC1450" s="11" t="str">
        <f ca="1">IF(AA1450="","",IFERROR(VLOOKUP(VALUE(AA1450),'(辅)战斗时机表'!$A$4:$C$47,3,FALSE)&amp;IF(AB1450="","","("&amp;AB1450&amp;")"),"配置错误")&amp;IF(AD1450="",""," 或 "))</f>
        <v/>
      </c>
      <c r="AD1450" s="7" t="str">
        <f t="shared" ca="1" si="700"/>
        <v/>
      </c>
      <c r="AE1450" s="7">
        <v>5</v>
      </c>
      <c r="AF1450" s="7">
        <f t="shared" ca="1" si="701"/>
        <v>1</v>
      </c>
      <c r="AG1450" s="10" t="str">
        <f t="shared" ca="1" si="702"/>
        <v/>
      </c>
      <c r="AH1450" s="11" t="str">
        <f t="shared" ca="1" si="703"/>
        <v/>
      </c>
      <c r="AI1450" s="11" t="str">
        <f t="shared" ca="1" si="704"/>
        <v/>
      </c>
      <c r="AJ1450" s="11" t="str">
        <f ca="1">IF(AH1450="","",IFERROR(VLOOKUP(VALUE(AH1450),'(辅)战斗时机表'!$A$4:$C$47,3,FALSE)&amp;IF(AI1450="","","("&amp;AI1450&amp;")"),"配置错误")&amp;IF(AK1450="",""," 或 "))</f>
        <v/>
      </c>
    </row>
    <row r="1451" spans="1:36" x14ac:dyDescent="0.15">
      <c r="A1451" s="9" t="str">
        <f t="shared" ca="1" si="680"/>
        <v/>
      </c>
      <c r="B1451" s="7" t="str">
        <f ca="1">IF(OFFSET(Buff!R$6,ROW()-6,0)="","",OFFSET(Buff!R$6,ROW()-6,0))</f>
        <v/>
      </c>
      <c r="C1451" s="7">
        <v>1</v>
      </c>
      <c r="D1451" s="7">
        <f t="shared" ca="1" si="681"/>
        <v>1</v>
      </c>
      <c r="E1451" s="10" t="str">
        <f t="shared" ca="1" si="682"/>
        <v/>
      </c>
      <c r="F1451" s="11" t="str">
        <f t="shared" ca="1" si="683"/>
        <v/>
      </c>
      <c r="G1451" s="11" t="str">
        <f t="shared" ca="1" si="684"/>
        <v/>
      </c>
      <c r="H1451" s="11" t="str">
        <f ca="1">IF(F1451="","",IFERROR(VLOOKUP(VALUE(F1451),'(辅)战斗时机表'!$A$4:$C$47,3,FALSE)&amp;IF(G1451="","","("&amp;G1451&amp;")"),"配置错误")&amp;IF(I1451="",""," 或 "))</f>
        <v/>
      </c>
      <c r="I1451" s="7" t="str">
        <f t="shared" ca="1" si="685"/>
        <v/>
      </c>
      <c r="J1451" s="7">
        <v>2</v>
      </c>
      <c r="K1451" s="7">
        <f t="shared" ca="1" si="686"/>
        <v>1</v>
      </c>
      <c r="L1451" s="10" t="str">
        <f t="shared" ca="1" si="687"/>
        <v/>
      </c>
      <c r="M1451" s="11" t="str">
        <f t="shared" ca="1" si="688"/>
        <v/>
      </c>
      <c r="N1451" s="11" t="str">
        <f t="shared" ca="1" si="689"/>
        <v/>
      </c>
      <c r="O1451" s="11" t="str">
        <f ca="1">IF(M1451="","",IFERROR(VLOOKUP(VALUE(M1451),'(辅)战斗时机表'!$A$4:$C$47,3,FALSE)&amp;IF(N1451="","","("&amp;N1451&amp;")"),"配置错误")&amp;IF(P1451="",""," 或 "))</f>
        <v/>
      </c>
      <c r="P1451" s="7" t="str">
        <f t="shared" ca="1" si="690"/>
        <v/>
      </c>
      <c r="Q1451" s="7">
        <v>3</v>
      </c>
      <c r="R1451" s="7">
        <f t="shared" ca="1" si="691"/>
        <v>1</v>
      </c>
      <c r="S1451" s="10" t="str">
        <f t="shared" ca="1" si="692"/>
        <v/>
      </c>
      <c r="T1451" s="11" t="str">
        <f t="shared" ca="1" si="693"/>
        <v/>
      </c>
      <c r="U1451" s="11" t="str">
        <f t="shared" ca="1" si="694"/>
        <v/>
      </c>
      <c r="V1451" s="11" t="str">
        <f ca="1">IF(T1451="","",IFERROR(VLOOKUP(VALUE(T1451),'(辅)战斗时机表'!$A$4:$C$47,3,FALSE)&amp;IF(U1451="","","("&amp;U1451&amp;")"),"配置错误")&amp;IF(W1451="",""," 或 "))</f>
        <v/>
      </c>
      <c r="W1451" s="7" t="str">
        <f t="shared" ca="1" si="695"/>
        <v/>
      </c>
      <c r="X1451" s="7">
        <v>4</v>
      </c>
      <c r="Y1451" s="7">
        <f t="shared" ca="1" si="696"/>
        <v>1</v>
      </c>
      <c r="Z1451" s="10" t="str">
        <f t="shared" ca="1" si="697"/>
        <v/>
      </c>
      <c r="AA1451" s="11" t="str">
        <f t="shared" ca="1" si="698"/>
        <v/>
      </c>
      <c r="AB1451" s="11" t="str">
        <f t="shared" ca="1" si="699"/>
        <v/>
      </c>
      <c r="AC1451" s="11" t="str">
        <f ca="1">IF(AA1451="","",IFERROR(VLOOKUP(VALUE(AA1451),'(辅)战斗时机表'!$A$4:$C$47,3,FALSE)&amp;IF(AB1451="","","("&amp;AB1451&amp;")"),"配置错误")&amp;IF(AD1451="",""," 或 "))</f>
        <v/>
      </c>
      <c r="AD1451" s="7" t="str">
        <f t="shared" ca="1" si="700"/>
        <v/>
      </c>
      <c r="AE1451" s="7">
        <v>5</v>
      </c>
      <c r="AF1451" s="7">
        <f t="shared" ca="1" si="701"/>
        <v>1</v>
      </c>
      <c r="AG1451" s="10" t="str">
        <f t="shared" ca="1" si="702"/>
        <v/>
      </c>
      <c r="AH1451" s="11" t="str">
        <f t="shared" ca="1" si="703"/>
        <v/>
      </c>
      <c r="AI1451" s="11" t="str">
        <f t="shared" ca="1" si="704"/>
        <v/>
      </c>
      <c r="AJ1451" s="11" t="str">
        <f ca="1">IF(AH1451="","",IFERROR(VLOOKUP(VALUE(AH1451),'(辅)战斗时机表'!$A$4:$C$47,3,FALSE)&amp;IF(AI1451="","","("&amp;AI1451&amp;")"),"配置错误")&amp;IF(AK1451="",""," 或 "))</f>
        <v/>
      </c>
    </row>
    <row r="1452" spans="1:36" x14ac:dyDescent="0.15">
      <c r="A1452" s="9" t="str">
        <f t="shared" ca="1" si="680"/>
        <v/>
      </c>
      <c r="B1452" s="7" t="str">
        <f ca="1">IF(OFFSET(Buff!R$6,ROW()-6,0)="","",OFFSET(Buff!R$6,ROW()-6,0))</f>
        <v/>
      </c>
      <c r="C1452" s="7">
        <v>1</v>
      </c>
      <c r="D1452" s="7">
        <f t="shared" ca="1" si="681"/>
        <v>1</v>
      </c>
      <c r="E1452" s="10" t="str">
        <f t="shared" ca="1" si="682"/>
        <v/>
      </c>
      <c r="F1452" s="11" t="str">
        <f t="shared" ca="1" si="683"/>
        <v/>
      </c>
      <c r="G1452" s="11" t="str">
        <f t="shared" ca="1" si="684"/>
        <v/>
      </c>
      <c r="H1452" s="11" t="str">
        <f ca="1">IF(F1452="","",IFERROR(VLOOKUP(VALUE(F1452),'(辅)战斗时机表'!$A$4:$C$47,3,FALSE)&amp;IF(G1452="","","("&amp;G1452&amp;")"),"配置错误")&amp;IF(I1452="",""," 或 "))</f>
        <v/>
      </c>
      <c r="I1452" s="7" t="str">
        <f t="shared" ca="1" si="685"/>
        <v/>
      </c>
      <c r="J1452" s="7">
        <v>2</v>
      </c>
      <c r="K1452" s="7">
        <f t="shared" ca="1" si="686"/>
        <v>1</v>
      </c>
      <c r="L1452" s="10" t="str">
        <f t="shared" ca="1" si="687"/>
        <v/>
      </c>
      <c r="M1452" s="11" t="str">
        <f t="shared" ca="1" si="688"/>
        <v/>
      </c>
      <c r="N1452" s="11" t="str">
        <f t="shared" ca="1" si="689"/>
        <v/>
      </c>
      <c r="O1452" s="11" t="str">
        <f ca="1">IF(M1452="","",IFERROR(VLOOKUP(VALUE(M1452),'(辅)战斗时机表'!$A$4:$C$47,3,FALSE)&amp;IF(N1452="","","("&amp;N1452&amp;")"),"配置错误")&amp;IF(P1452="",""," 或 "))</f>
        <v/>
      </c>
      <c r="P1452" s="7" t="str">
        <f t="shared" ca="1" si="690"/>
        <v/>
      </c>
      <c r="Q1452" s="7">
        <v>3</v>
      </c>
      <c r="R1452" s="7">
        <f t="shared" ca="1" si="691"/>
        <v>1</v>
      </c>
      <c r="S1452" s="10" t="str">
        <f t="shared" ca="1" si="692"/>
        <v/>
      </c>
      <c r="T1452" s="11" t="str">
        <f t="shared" ca="1" si="693"/>
        <v/>
      </c>
      <c r="U1452" s="11" t="str">
        <f t="shared" ca="1" si="694"/>
        <v/>
      </c>
      <c r="V1452" s="11" t="str">
        <f ca="1">IF(T1452="","",IFERROR(VLOOKUP(VALUE(T1452),'(辅)战斗时机表'!$A$4:$C$47,3,FALSE)&amp;IF(U1452="","","("&amp;U1452&amp;")"),"配置错误")&amp;IF(W1452="",""," 或 "))</f>
        <v/>
      </c>
      <c r="W1452" s="7" t="str">
        <f t="shared" ca="1" si="695"/>
        <v/>
      </c>
      <c r="X1452" s="7">
        <v>4</v>
      </c>
      <c r="Y1452" s="7">
        <f t="shared" ca="1" si="696"/>
        <v>1</v>
      </c>
      <c r="Z1452" s="10" t="str">
        <f t="shared" ca="1" si="697"/>
        <v/>
      </c>
      <c r="AA1452" s="11" t="str">
        <f t="shared" ca="1" si="698"/>
        <v/>
      </c>
      <c r="AB1452" s="11" t="str">
        <f t="shared" ca="1" si="699"/>
        <v/>
      </c>
      <c r="AC1452" s="11" t="str">
        <f ca="1">IF(AA1452="","",IFERROR(VLOOKUP(VALUE(AA1452),'(辅)战斗时机表'!$A$4:$C$47,3,FALSE)&amp;IF(AB1452="","","("&amp;AB1452&amp;")"),"配置错误")&amp;IF(AD1452="",""," 或 "))</f>
        <v/>
      </c>
      <c r="AD1452" s="7" t="str">
        <f t="shared" ca="1" si="700"/>
        <v/>
      </c>
      <c r="AE1452" s="7">
        <v>5</v>
      </c>
      <c r="AF1452" s="7">
        <f t="shared" ca="1" si="701"/>
        <v>1</v>
      </c>
      <c r="AG1452" s="10" t="str">
        <f t="shared" ca="1" si="702"/>
        <v/>
      </c>
      <c r="AH1452" s="11" t="str">
        <f t="shared" ca="1" si="703"/>
        <v/>
      </c>
      <c r="AI1452" s="11" t="str">
        <f t="shared" ca="1" si="704"/>
        <v/>
      </c>
      <c r="AJ1452" s="11" t="str">
        <f ca="1">IF(AH1452="","",IFERROR(VLOOKUP(VALUE(AH1452),'(辅)战斗时机表'!$A$4:$C$47,3,FALSE)&amp;IF(AI1452="","","("&amp;AI1452&amp;")"),"配置错误")&amp;IF(AK1452="",""," 或 "))</f>
        <v/>
      </c>
    </row>
    <row r="1453" spans="1:36" x14ac:dyDescent="0.15">
      <c r="A1453" s="9" t="str">
        <f t="shared" ca="1" si="680"/>
        <v/>
      </c>
      <c r="B1453" s="7" t="str">
        <f ca="1">IF(OFFSET(Buff!R$6,ROW()-6,0)="","",OFFSET(Buff!R$6,ROW()-6,0))</f>
        <v/>
      </c>
      <c r="C1453" s="7">
        <v>1</v>
      </c>
      <c r="D1453" s="7">
        <f t="shared" ca="1" si="681"/>
        <v>1</v>
      </c>
      <c r="E1453" s="10" t="str">
        <f t="shared" ca="1" si="682"/>
        <v/>
      </c>
      <c r="F1453" s="11" t="str">
        <f t="shared" ca="1" si="683"/>
        <v/>
      </c>
      <c r="G1453" s="11" t="str">
        <f t="shared" ca="1" si="684"/>
        <v/>
      </c>
      <c r="H1453" s="11" t="str">
        <f ca="1">IF(F1453="","",IFERROR(VLOOKUP(VALUE(F1453),'(辅)战斗时机表'!$A$4:$C$47,3,FALSE)&amp;IF(G1453="","","("&amp;G1453&amp;")"),"配置错误")&amp;IF(I1453="",""," 或 "))</f>
        <v/>
      </c>
      <c r="I1453" s="7" t="str">
        <f t="shared" ca="1" si="685"/>
        <v/>
      </c>
      <c r="J1453" s="7">
        <v>2</v>
      </c>
      <c r="K1453" s="7">
        <f t="shared" ca="1" si="686"/>
        <v>1</v>
      </c>
      <c r="L1453" s="10" t="str">
        <f t="shared" ca="1" si="687"/>
        <v/>
      </c>
      <c r="M1453" s="11" t="str">
        <f t="shared" ca="1" si="688"/>
        <v/>
      </c>
      <c r="N1453" s="11" t="str">
        <f t="shared" ca="1" si="689"/>
        <v/>
      </c>
      <c r="O1453" s="11" t="str">
        <f ca="1">IF(M1453="","",IFERROR(VLOOKUP(VALUE(M1453),'(辅)战斗时机表'!$A$4:$C$47,3,FALSE)&amp;IF(N1453="","","("&amp;N1453&amp;")"),"配置错误")&amp;IF(P1453="",""," 或 "))</f>
        <v/>
      </c>
      <c r="P1453" s="7" t="str">
        <f t="shared" ca="1" si="690"/>
        <v/>
      </c>
      <c r="Q1453" s="7">
        <v>3</v>
      </c>
      <c r="R1453" s="7">
        <f t="shared" ca="1" si="691"/>
        <v>1</v>
      </c>
      <c r="S1453" s="10" t="str">
        <f t="shared" ca="1" si="692"/>
        <v/>
      </c>
      <c r="T1453" s="11" t="str">
        <f t="shared" ca="1" si="693"/>
        <v/>
      </c>
      <c r="U1453" s="11" t="str">
        <f t="shared" ca="1" si="694"/>
        <v/>
      </c>
      <c r="V1453" s="11" t="str">
        <f ca="1">IF(T1453="","",IFERROR(VLOOKUP(VALUE(T1453),'(辅)战斗时机表'!$A$4:$C$47,3,FALSE)&amp;IF(U1453="","","("&amp;U1453&amp;")"),"配置错误")&amp;IF(W1453="",""," 或 "))</f>
        <v/>
      </c>
      <c r="W1453" s="7" t="str">
        <f t="shared" ca="1" si="695"/>
        <v/>
      </c>
      <c r="X1453" s="7">
        <v>4</v>
      </c>
      <c r="Y1453" s="7">
        <f t="shared" ca="1" si="696"/>
        <v>1</v>
      </c>
      <c r="Z1453" s="10" t="str">
        <f t="shared" ca="1" si="697"/>
        <v/>
      </c>
      <c r="AA1453" s="11" t="str">
        <f t="shared" ca="1" si="698"/>
        <v/>
      </c>
      <c r="AB1453" s="11" t="str">
        <f t="shared" ca="1" si="699"/>
        <v/>
      </c>
      <c r="AC1453" s="11" t="str">
        <f ca="1">IF(AA1453="","",IFERROR(VLOOKUP(VALUE(AA1453),'(辅)战斗时机表'!$A$4:$C$47,3,FALSE)&amp;IF(AB1453="","","("&amp;AB1453&amp;")"),"配置错误")&amp;IF(AD1453="",""," 或 "))</f>
        <v/>
      </c>
      <c r="AD1453" s="7" t="str">
        <f t="shared" ca="1" si="700"/>
        <v/>
      </c>
      <c r="AE1453" s="7">
        <v>5</v>
      </c>
      <c r="AF1453" s="7">
        <f t="shared" ca="1" si="701"/>
        <v>1</v>
      </c>
      <c r="AG1453" s="10" t="str">
        <f t="shared" ca="1" si="702"/>
        <v/>
      </c>
      <c r="AH1453" s="11" t="str">
        <f t="shared" ca="1" si="703"/>
        <v/>
      </c>
      <c r="AI1453" s="11" t="str">
        <f t="shared" ca="1" si="704"/>
        <v/>
      </c>
      <c r="AJ1453" s="11" t="str">
        <f ca="1">IF(AH1453="","",IFERROR(VLOOKUP(VALUE(AH1453),'(辅)战斗时机表'!$A$4:$C$47,3,FALSE)&amp;IF(AI1453="","","("&amp;AI1453&amp;")"),"配置错误")&amp;IF(AK1453="",""," 或 "))</f>
        <v/>
      </c>
    </row>
    <row r="1454" spans="1:36" x14ac:dyDescent="0.15">
      <c r="A1454" s="9" t="str">
        <f t="shared" ca="1" si="680"/>
        <v/>
      </c>
      <c r="B1454" s="7" t="str">
        <f ca="1">IF(OFFSET(Buff!R$6,ROW()-6,0)="","",OFFSET(Buff!R$6,ROW()-6,0))</f>
        <v/>
      </c>
      <c r="C1454" s="7">
        <v>1</v>
      </c>
      <c r="D1454" s="7">
        <f t="shared" ca="1" si="681"/>
        <v>1</v>
      </c>
      <c r="E1454" s="10" t="str">
        <f t="shared" ca="1" si="682"/>
        <v/>
      </c>
      <c r="F1454" s="11" t="str">
        <f t="shared" ca="1" si="683"/>
        <v/>
      </c>
      <c r="G1454" s="11" t="str">
        <f t="shared" ca="1" si="684"/>
        <v/>
      </c>
      <c r="H1454" s="11" t="str">
        <f ca="1">IF(F1454="","",IFERROR(VLOOKUP(VALUE(F1454),'(辅)战斗时机表'!$A$4:$C$47,3,FALSE)&amp;IF(G1454="","","("&amp;G1454&amp;")"),"配置错误")&amp;IF(I1454="",""," 或 "))</f>
        <v/>
      </c>
      <c r="I1454" s="7" t="str">
        <f t="shared" ca="1" si="685"/>
        <v/>
      </c>
      <c r="J1454" s="7">
        <v>2</v>
      </c>
      <c r="K1454" s="7">
        <f t="shared" ca="1" si="686"/>
        <v>1</v>
      </c>
      <c r="L1454" s="10" t="str">
        <f t="shared" ca="1" si="687"/>
        <v/>
      </c>
      <c r="M1454" s="11" t="str">
        <f t="shared" ca="1" si="688"/>
        <v/>
      </c>
      <c r="N1454" s="11" t="str">
        <f t="shared" ca="1" si="689"/>
        <v/>
      </c>
      <c r="O1454" s="11" t="str">
        <f ca="1">IF(M1454="","",IFERROR(VLOOKUP(VALUE(M1454),'(辅)战斗时机表'!$A$4:$C$47,3,FALSE)&amp;IF(N1454="","","("&amp;N1454&amp;")"),"配置错误")&amp;IF(P1454="",""," 或 "))</f>
        <v/>
      </c>
      <c r="P1454" s="7" t="str">
        <f t="shared" ca="1" si="690"/>
        <v/>
      </c>
      <c r="Q1454" s="7">
        <v>3</v>
      </c>
      <c r="R1454" s="7">
        <f t="shared" ca="1" si="691"/>
        <v>1</v>
      </c>
      <c r="S1454" s="10" t="str">
        <f t="shared" ca="1" si="692"/>
        <v/>
      </c>
      <c r="T1454" s="11" t="str">
        <f t="shared" ca="1" si="693"/>
        <v/>
      </c>
      <c r="U1454" s="11" t="str">
        <f t="shared" ca="1" si="694"/>
        <v/>
      </c>
      <c r="V1454" s="11" t="str">
        <f ca="1">IF(T1454="","",IFERROR(VLOOKUP(VALUE(T1454),'(辅)战斗时机表'!$A$4:$C$47,3,FALSE)&amp;IF(U1454="","","("&amp;U1454&amp;")"),"配置错误")&amp;IF(W1454="",""," 或 "))</f>
        <v/>
      </c>
      <c r="W1454" s="7" t="str">
        <f t="shared" ca="1" si="695"/>
        <v/>
      </c>
      <c r="X1454" s="7">
        <v>4</v>
      </c>
      <c r="Y1454" s="7">
        <f t="shared" ca="1" si="696"/>
        <v>1</v>
      </c>
      <c r="Z1454" s="10" t="str">
        <f t="shared" ca="1" si="697"/>
        <v/>
      </c>
      <c r="AA1454" s="11" t="str">
        <f t="shared" ca="1" si="698"/>
        <v/>
      </c>
      <c r="AB1454" s="11" t="str">
        <f t="shared" ca="1" si="699"/>
        <v/>
      </c>
      <c r="AC1454" s="11" t="str">
        <f ca="1">IF(AA1454="","",IFERROR(VLOOKUP(VALUE(AA1454),'(辅)战斗时机表'!$A$4:$C$47,3,FALSE)&amp;IF(AB1454="","","("&amp;AB1454&amp;")"),"配置错误")&amp;IF(AD1454="",""," 或 "))</f>
        <v/>
      </c>
      <c r="AD1454" s="7" t="str">
        <f t="shared" ca="1" si="700"/>
        <v/>
      </c>
      <c r="AE1454" s="7">
        <v>5</v>
      </c>
      <c r="AF1454" s="7">
        <f t="shared" ca="1" si="701"/>
        <v>1</v>
      </c>
      <c r="AG1454" s="10" t="str">
        <f t="shared" ca="1" si="702"/>
        <v/>
      </c>
      <c r="AH1454" s="11" t="str">
        <f t="shared" ca="1" si="703"/>
        <v/>
      </c>
      <c r="AI1454" s="11" t="str">
        <f t="shared" ca="1" si="704"/>
        <v/>
      </c>
      <c r="AJ1454" s="11" t="str">
        <f ca="1">IF(AH1454="","",IFERROR(VLOOKUP(VALUE(AH1454),'(辅)战斗时机表'!$A$4:$C$47,3,FALSE)&amp;IF(AI1454="","","("&amp;AI1454&amp;")"),"配置错误")&amp;IF(AK1454="",""," 或 "))</f>
        <v/>
      </c>
    </row>
    <row r="1455" spans="1:36" x14ac:dyDescent="0.15">
      <c r="A1455" s="9" t="str">
        <f t="shared" ca="1" si="680"/>
        <v/>
      </c>
      <c r="B1455" s="7" t="str">
        <f ca="1">IF(OFFSET(Buff!R$6,ROW()-6,0)="","",OFFSET(Buff!R$6,ROW()-6,0))</f>
        <v/>
      </c>
      <c r="C1455" s="7">
        <v>1</v>
      </c>
      <c r="D1455" s="7">
        <f t="shared" ca="1" si="681"/>
        <v>1</v>
      </c>
      <c r="E1455" s="10" t="str">
        <f t="shared" ca="1" si="682"/>
        <v/>
      </c>
      <c r="F1455" s="11" t="str">
        <f t="shared" ca="1" si="683"/>
        <v/>
      </c>
      <c r="G1455" s="11" t="str">
        <f t="shared" ca="1" si="684"/>
        <v/>
      </c>
      <c r="H1455" s="11" t="str">
        <f ca="1">IF(F1455="","",IFERROR(VLOOKUP(VALUE(F1455),'(辅)战斗时机表'!$A$4:$C$47,3,FALSE)&amp;IF(G1455="","","("&amp;G1455&amp;")"),"配置错误")&amp;IF(I1455="",""," 或 "))</f>
        <v/>
      </c>
      <c r="I1455" s="7" t="str">
        <f t="shared" ca="1" si="685"/>
        <v/>
      </c>
      <c r="J1455" s="7">
        <v>2</v>
      </c>
      <c r="K1455" s="7">
        <f t="shared" ca="1" si="686"/>
        <v>1</v>
      </c>
      <c r="L1455" s="10" t="str">
        <f t="shared" ca="1" si="687"/>
        <v/>
      </c>
      <c r="M1455" s="11" t="str">
        <f t="shared" ca="1" si="688"/>
        <v/>
      </c>
      <c r="N1455" s="11" t="str">
        <f t="shared" ca="1" si="689"/>
        <v/>
      </c>
      <c r="O1455" s="11" t="str">
        <f ca="1">IF(M1455="","",IFERROR(VLOOKUP(VALUE(M1455),'(辅)战斗时机表'!$A$4:$C$47,3,FALSE)&amp;IF(N1455="","","("&amp;N1455&amp;")"),"配置错误")&amp;IF(P1455="",""," 或 "))</f>
        <v/>
      </c>
      <c r="P1455" s="7" t="str">
        <f t="shared" ca="1" si="690"/>
        <v/>
      </c>
      <c r="Q1455" s="7">
        <v>3</v>
      </c>
      <c r="R1455" s="7">
        <f t="shared" ca="1" si="691"/>
        <v>1</v>
      </c>
      <c r="S1455" s="10" t="str">
        <f t="shared" ca="1" si="692"/>
        <v/>
      </c>
      <c r="T1455" s="11" t="str">
        <f t="shared" ca="1" si="693"/>
        <v/>
      </c>
      <c r="U1455" s="11" t="str">
        <f t="shared" ca="1" si="694"/>
        <v/>
      </c>
      <c r="V1455" s="11" t="str">
        <f ca="1">IF(T1455="","",IFERROR(VLOOKUP(VALUE(T1455),'(辅)战斗时机表'!$A$4:$C$47,3,FALSE)&amp;IF(U1455="","","("&amp;U1455&amp;")"),"配置错误")&amp;IF(W1455="",""," 或 "))</f>
        <v/>
      </c>
      <c r="W1455" s="7" t="str">
        <f t="shared" ca="1" si="695"/>
        <v/>
      </c>
      <c r="X1455" s="7">
        <v>4</v>
      </c>
      <c r="Y1455" s="7">
        <f t="shared" ca="1" si="696"/>
        <v>1</v>
      </c>
      <c r="Z1455" s="10" t="str">
        <f t="shared" ca="1" si="697"/>
        <v/>
      </c>
      <c r="AA1455" s="11" t="str">
        <f t="shared" ca="1" si="698"/>
        <v/>
      </c>
      <c r="AB1455" s="11" t="str">
        <f t="shared" ca="1" si="699"/>
        <v/>
      </c>
      <c r="AC1455" s="11" t="str">
        <f ca="1">IF(AA1455="","",IFERROR(VLOOKUP(VALUE(AA1455),'(辅)战斗时机表'!$A$4:$C$47,3,FALSE)&amp;IF(AB1455="","","("&amp;AB1455&amp;")"),"配置错误")&amp;IF(AD1455="",""," 或 "))</f>
        <v/>
      </c>
      <c r="AD1455" s="7" t="str">
        <f t="shared" ca="1" si="700"/>
        <v/>
      </c>
      <c r="AE1455" s="7">
        <v>5</v>
      </c>
      <c r="AF1455" s="7">
        <f t="shared" ca="1" si="701"/>
        <v>1</v>
      </c>
      <c r="AG1455" s="10" t="str">
        <f t="shared" ca="1" si="702"/>
        <v/>
      </c>
      <c r="AH1455" s="11" t="str">
        <f t="shared" ca="1" si="703"/>
        <v/>
      </c>
      <c r="AI1455" s="11" t="str">
        <f t="shared" ca="1" si="704"/>
        <v/>
      </c>
      <c r="AJ1455" s="11" t="str">
        <f ca="1">IF(AH1455="","",IFERROR(VLOOKUP(VALUE(AH1455),'(辅)战斗时机表'!$A$4:$C$47,3,FALSE)&amp;IF(AI1455="","","("&amp;AI1455&amp;")"),"配置错误")&amp;IF(AK1455="",""," 或 "))</f>
        <v/>
      </c>
    </row>
    <row r="1456" spans="1:36" x14ac:dyDescent="0.15">
      <c r="A1456" s="9" t="str">
        <f t="shared" ca="1" si="680"/>
        <v/>
      </c>
      <c r="B1456" s="7" t="str">
        <f ca="1">IF(OFFSET(Buff!R$6,ROW()-6,0)="","",OFFSET(Buff!R$6,ROW()-6,0))</f>
        <v/>
      </c>
      <c r="C1456" s="7">
        <v>1</v>
      </c>
      <c r="D1456" s="7">
        <f t="shared" ca="1" si="681"/>
        <v>1</v>
      </c>
      <c r="E1456" s="10" t="str">
        <f t="shared" ca="1" si="682"/>
        <v/>
      </c>
      <c r="F1456" s="11" t="str">
        <f t="shared" ca="1" si="683"/>
        <v/>
      </c>
      <c r="G1456" s="11" t="str">
        <f t="shared" ca="1" si="684"/>
        <v/>
      </c>
      <c r="H1456" s="11" t="str">
        <f ca="1">IF(F1456="","",IFERROR(VLOOKUP(VALUE(F1456),'(辅)战斗时机表'!$A$4:$C$47,3,FALSE)&amp;IF(G1456="","","("&amp;G1456&amp;")"),"配置错误")&amp;IF(I1456="",""," 或 "))</f>
        <v/>
      </c>
      <c r="I1456" s="7" t="str">
        <f t="shared" ca="1" si="685"/>
        <v/>
      </c>
      <c r="J1456" s="7">
        <v>2</v>
      </c>
      <c r="K1456" s="7">
        <f t="shared" ca="1" si="686"/>
        <v>1</v>
      </c>
      <c r="L1456" s="10" t="str">
        <f t="shared" ca="1" si="687"/>
        <v/>
      </c>
      <c r="M1456" s="11" t="str">
        <f t="shared" ca="1" si="688"/>
        <v/>
      </c>
      <c r="N1456" s="11" t="str">
        <f t="shared" ca="1" si="689"/>
        <v/>
      </c>
      <c r="O1456" s="11" t="str">
        <f ca="1">IF(M1456="","",IFERROR(VLOOKUP(VALUE(M1456),'(辅)战斗时机表'!$A$4:$C$47,3,FALSE)&amp;IF(N1456="","","("&amp;N1456&amp;")"),"配置错误")&amp;IF(P1456="",""," 或 "))</f>
        <v/>
      </c>
      <c r="P1456" s="7" t="str">
        <f t="shared" ca="1" si="690"/>
        <v/>
      </c>
      <c r="Q1456" s="7">
        <v>3</v>
      </c>
      <c r="R1456" s="7">
        <f t="shared" ca="1" si="691"/>
        <v>1</v>
      </c>
      <c r="S1456" s="10" t="str">
        <f t="shared" ca="1" si="692"/>
        <v/>
      </c>
      <c r="T1456" s="11" t="str">
        <f t="shared" ca="1" si="693"/>
        <v/>
      </c>
      <c r="U1456" s="11" t="str">
        <f t="shared" ca="1" si="694"/>
        <v/>
      </c>
      <c r="V1456" s="11" t="str">
        <f ca="1">IF(T1456="","",IFERROR(VLOOKUP(VALUE(T1456),'(辅)战斗时机表'!$A$4:$C$47,3,FALSE)&amp;IF(U1456="","","("&amp;U1456&amp;")"),"配置错误")&amp;IF(W1456="",""," 或 "))</f>
        <v/>
      </c>
      <c r="W1456" s="7" t="str">
        <f t="shared" ca="1" si="695"/>
        <v/>
      </c>
      <c r="X1456" s="7">
        <v>4</v>
      </c>
      <c r="Y1456" s="7">
        <f t="shared" ca="1" si="696"/>
        <v>1</v>
      </c>
      <c r="Z1456" s="10" t="str">
        <f t="shared" ca="1" si="697"/>
        <v/>
      </c>
      <c r="AA1456" s="11" t="str">
        <f t="shared" ca="1" si="698"/>
        <v/>
      </c>
      <c r="AB1456" s="11" t="str">
        <f t="shared" ca="1" si="699"/>
        <v/>
      </c>
      <c r="AC1456" s="11" t="str">
        <f ca="1">IF(AA1456="","",IFERROR(VLOOKUP(VALUE(AA1456),'(辅)战斗时机表'!$A$4:$C$47,3,FALSE)&amp;IF(AB1456="","","("&amp;AB1456&amp;")"),"配置错误")&amp;IF(AD1456="",""," 或 "))</f>
        <v/>
      </c>
      <c r="AD1456" s="7" t="str">
        <f t="shared" ca="1" si="700"/>
        <v/>
      </c>
      <c r="AE1456" s="7">
        <v>5</v>
      </c>
      <c r="AF1456" s="7">
        <f t="shared" ca="1" si="701"/>
        <v>1</v>
      </c>
      <c r="AG1456" s="10" t="str">
        <f t="shared" ca="1" si="702"/>
        <v/>
      </c>
      <c r="AH1456" s="11" t="str">
        <f t="shared" ca="1" si="703"/>
        <v/>
      </c>
      <c r="AI1456" s="11" t="str">
        <f t="shared" ca="1" si="704"/>
        <v/>
      </c>
      <c r="AJ1456" s="11" t="str">
        <f ca="1">IF(AH1456="","",IFERROR(VLOOKUP(VALUE(AH1456),'(辅)战斗时机表'!$A$4:$C$47,3,FALSE)&amp;IF(AI1456="","","("&amp;AI1456&amp;")"),"配置错误")&amp;IF(AK1456="",""," 或 "))</f>
        <v/>
      </c>
    </row>
    <row r="1457" spans="1:36" x14ac:dyDescent="0.15">
      <c r="A1457" s="9" t="str">
        <f t="shared" ca="1" si="680"/>
        <v/>
      </c>
      <c r="B1457" s="7" t="str">
        <f ca="1">IF(OFFSET(Buff!R$6,ROW()-6,0)="","",OFFSET(Buff!R$6,ROW()-6,0))</f>
        <v/>
      </c>
      <c r="C1457" s="7">
        <v>1</v>
      </c>
      <c r="D1457" s="7">
        <f t="shared" ca="1" si="681"/>
        <v>1</v>
      </c>
      <c r="E1457" s="10" t="str">
        <f t="shared" ca="1" si="682"/>
        <v/>
      </c>
      <c r="F1457" s="11" t="str">
        <f t="shared" ca="1" si="683"/>
        <v/>
      </c>
      <c r="G1457" s="11" t="str">
        <f t="shared" ca="1" si="684"/>
        <v/>
      </c>
      <c r="H1457" s="11" t="str">
        <f ca="1">IF(F1457="","",IFERROR(VLOOKUP(VALUE(F1457),'(辅)战斗时机表'!$A$4:$C$47,3,FALSE)&amp;IF(G1457="","","("&amp;G1457&amp;")"),"配置错误")&amp;IF(I1457="",""," 或 "))</f>
        <v/>
      </c>
      <c r="I1457" s="7" t="str">
        <f t="shared" ca="1" si="685"/>
        <v/>
      </c>
      <c r="J1457" s="7">
        <v>2</v>
      </c>
      <c r="K1457" s="7">
        <f t="shared" ca="1" si="686"/>
        <v>1</v>
      </c>
      <c r="L1457" s="10" t="str">
        <f t="shared" ca="1" si="687"/>
        <v/>
      </c>
      <c r="M1457" s="11" t="str">
        <f t="shared" ca="1" si="688"/>
        <v/>
      </c>
      <c r="N1457" s="11" t="str">
        <f t="shared" ca="1" si="689"/>
        <v/>
      </c>
      <c r="O1457" s="11" t="str">
        <f ca="1">IF(M1457="","",IFERROR(VLOOKUP(VALUE(M1457),'(辅)战斗时机表'!$A$4:$C$47,3,FALSE)&amp;IF(N1457="","","("&amp;N1457&amp;")"),"配置错误")&amp;IF(P1457="",""," 或 "))</f>
        <v/>
      </c>
      <c r="P1457" s="7" t="str">
        <f t="shared" ca="1" si="690"/>
        <v/>
      </c>
      <c r="Q1457" s="7">
        <v>3</v>
      </c>
      <c r="R1457" s="7">
        <f t="shared" ca="1" si="691"/>
        <v>1</v>
      </c>
      <c r="S1457" s="10" t="str">
        <f t="shared" ca="1" si="692"/>
        <v/>
      </c>
      <c r="T1457" s="11" t="str">
        <f t="shared" ca="1" si="693"/>
        <v/>
      </c>
      <c r="U1457" s="11" t="str">
        <f t="shared" ca="1" si="694"/>
        <v/>
      </c>
      <c r="V1457" s="11" t="str">
        <f ca="1">IF(T1457="","",IFERROR(VLOOKUP(VALUE(T1457),'(辅)战斗时机表'!$A$4:$C$47,3,FALSE)&amp;IF(U1457="","","("&amp;U1457&amp;")"),"配置错误")&amp;IF(W1457="",""," 或 "))</f>
        <v/>
      </c>
      <c r="W1457" s="7" t="str">
        <f t="shared" ca="1" si="695"/>
        <v/>
      </c>
      <c r="X1457" s="7">
        <v>4</v>
      </c>
      <c r="Y1457" s="7">
        <f t="shared" ca="1" si="696"/>
        <v>1</v>
      </c>
      <c r="Z1457" s="10" t="str">
        <f t="shared" ca="1" si="697"/>
        <v/>
      </c>
      <c r="AA1457" s="11" t="str">
        <f t="shared" ca="1" si="698"/>
        <v/>
      </c>
      <c r="AB1457" s="11" t="str">
        <f t="shared" ca="1" si="699"/>
        <v/>
      </c>
      <c r="AC1457" s="11" t="str">
        <f ca="1">IF(AA1457="","",IFERROR(VLOOKUP(VALUE(AA1457),'(辅)战斗时机表'!$A$4:$C$47,3,FALSE)&amp;IF(AB1457="","","("&amp;AB1457&amp;")"),"配置错误")&amp;IF(AD1457="",""," 或 "))</f>
        <v/>
      </c>
      <c r="AD1457" s="7" t="str">
        <f t="shared" ca="1" si="700"/>
        <v/>
      </c>
      <c r="AE1457" s="7">
        <v>5</v>
      </c>
      <c r="AF1457" s="7">
        <f t="shared" ca="1" si="701"/>
        <v>1</v>
      </c>
      <c r="AG1457" s="10" t="str">
        <f t="shared" ca="1" si="702"/>
        <v/>
      </c>
      <c r="AH1457" s="11" t="str">
        <f t="shared" ca="1" si="703"/>
        <v/>
      </c>
      <c r="AI1457" s="11" t="str">
        <f t="shared" ca="1" si="704"/>
        <v/>
      </c>
      <c r="AJ1457" s="11" t="str">
        <f ca="1">IF(AH1457="","",IFERROR(VLOOKUP(VALUE(AH1457),'(辅)战斗时机表'!$A$4:$C$47,3,FALSE)&amp;IF(AI1457="","","("&amp;AI1457&amp;")"),"配置错误")&amp;IF(AK1457="",""," 或 "))</f>
        <v/>
      </c>
    </row>
    <row r="1458" spans="1:36" x14ac:dyDescent="0.15">
      <c r="A1458" s="9" t="str">
        <f t="shared" ca="1" si="680"/>
        <v/>
      </c>
      <c r="B1458" s="7" t="str">
        <f ca="1">IF(OFFSET(Buff!R$6,ROW()-6,0)="","",OFFSET(Buff!R$6,ROW()-6,0))</f>
        <v/>
      </c>
      <c r="C1458" s="7">
        <v>1</v>
      </c>
      <c r="D1458" s="7">
        <f t="shared" ca="1" si="681"/>
        <v>1</v>
      </c>
      <c r="E1458" s="10" t="str">
        <f t="shared" ca="1" si="682"/>
        <v/>
      </c>
      <c r="F1458" s="11" t="str">
        <f t="shared" ca="1" si="683"/>
        <v/>
      </c>
      <c r="G1458" s="11" t="str">
        <f t="shared" ca="1" si="684"/>
        <v/>
      </c>
      <c r="H1458" s="11" t="str">
        <f ca="1">IF(F1458="","",IFERROR(VLOOKUP(VALUE(F1458),'(辅)战斗时机表'!$A$4:$C$47,3,FALSE)&amp;IF(G1458="","","("&amp;G1458&amp;")"),"配置错误")&amp;IF(I1458="",""," 或 "))</f>
        <v/>
      </c>
      <c r="I1458" s="7" t="str">
        <f t="shared" ca="1" si="685"/>
        <v/>
      </c>
      <c r="J1458" s="7">
        <v>2</v>
      </c>
      <c r="K1458" s="7">
        <f t="shared" ca="1" si="686"/>
        <v>1</v>
      </c>
      <c r="L1458" s="10" t="str">
        <f t="shared" ca="1" si="687"/>
        <v/>
      </c>
      <c r="M1458" s="11" t="str">
        <f t="shared" ca="1" si="688"/>
        <v/>
      </c>
      <c r="N1458" s="11" t="str">
        <f t="shared" ca="1" si="689"/>
        <v/>
      </c>
      <c r="O1458" s="11" t="str">
        <f ca="1">IF(M1458="","",IFERROR(VLOOKUP(VALUE(M1458),'(辅)战斗时机表'!$A$4:$C$47,3,FALSE)&amp;IF(N1458="","","("&amp;N1458&amp;")"),"配置错误")&amp;IF(P1458="",""," 或 "))</f>
        <v/>
      </c>
      <c r="P1458" s="7" t="str">
        <f t="shared" ca="1" si="690"/>
        <v/>
      </c>
      <c r="Q1458" s="7">
        <v>3</v>
      </c>
      <c r="R1458" s="7">
        <f t="shared" ca="1" si="691"/>
        <v>1</v>
      </c>
      <c r="S1458" s="10" t="str">
        <f t="shared" ca="1" si="692"/>
        <v/>
      </c>
      <c r="T1458" s="11" t="str">
        <f t="shared" ca="1" si="693"/>
        <v/>
      </c>
      <c r="U1458" s="11" t="str">
        <f t="shared" ca="1" si="694"/>
        <v/>
      </c>
      <c r="V1458" s="11" t="str">
        <f ca="1">IF(T1458="","",IFERROR(VLOOKUP(VALUE(T1458),'(辅)战斗时机表'!$A$4:$C$47,3,FALSE)&amp;IF(U1458="","","("&amp;U1458&amp;")"),"配置错误")&amp;IF(W1458="",""," 或 "))</f>
        <v/>
      </c>
      <c r="W1458" s="7" t="str">
        <f t="shared" ca="1" si="695"/>
        <v/>
      </c>
      <c r="X1458" s="7">
        <v>4</v>
      </c>
      <c r="Y1458" s="7">
        <f t="shared" ca="1" si="696"/>
        <v>1</v>
      </c>
      <c r="Z1458" s="10" t="str">
        <f t="shared" ca="1" si="697"/>
        <v/>
      </c>
      <c r="AA1458" s="11" t="str">
        <f t="shared" ca="1" si="698"/>
        <v/>
      </c>
      <c r="AB1458" s="11" t="str">
        <f t="shared" ca="1" si="699"/>
        <v/>
      </c>
      <c r="AC1458" s="11" t="str">
        <f ca="1">IF(AA1458="","",IFERROR(VLOOKUP(VALUE(AA1458),'(辅)战斗时机表'!$A$4:$C$47,3,FALSE)&amp;IF(AB1458="","","("&amp;AB1458&amp;")"),"配置错误")&amp;IF(AD1458="",""," 或 "))</f>
        <v/>
      </c>
      <c r="AD1458" s="7" t="str">
        <f t="shared" ca="1" si="700"/>
        <v/>
      </c>
      <c r="AE1458" s="7">
        <v>5</v>
      </c>
      <c r="AF1458" s="7">
        <f t="shared" ca="1" si="701"/>
        <v>1</v>
      </c>
      <c r="AG1458" s="10" t="str">
        <f t="shared" ca="1" si="702"/>
        <v/>
      </c>
      <c r="AH1458" s="11" t="str">
        <f t="shared" ca="1" si="703"/>
        <v/>
      </c>
      <c r="AI1458" s="11" t="str">
        <f t="shared" ca="1" si="704"/>
        <v/>
      </c>
      <c r="AJ1458" s="11" t="str">
        <f ca="1">IF(AH1458="","",IFERROR(VLOOKUP(VALUE(AH1458),'(辅)战斗时机表'!$A$4:$C$47,3,FALSE)&amp;IF(AI1458="","","("&amp;AI1458&amp;")"),"配置错误")&amp;IF(AK1458="",""," 或 "))</f>
        <v/>
      </c>
    </row>
    <row r="1459" spans="1:36" x14ac:dyDescent="0.15">
      <c r="A1459" s="9" t="str">
        <f t="shared" ca="1" si="680"/>
        <v/>
      </c>
      <c r="B1459" s="7" t="str">
        <f ca="1">IF(OFFSET(Buff!R$6,ROW()-6,0)="","",OFFSET(Buff!R$6,ROW()-6,0))</f>
        <v/>
      </c>
      <c r="C1459" s="7">
        <v>1</v>
      </c>
      <c r="D1459" s="7">
        <f t="shared" ca="1" si="681"/>
        <v>1</v>
      </c>
      <c r="E1459" s="10" t="str">
        <f t="shared" ca="1" si="682"/>
        <v/>
      </c>
      <c r="F1459" s="11" t="str">
        <f t="shared" ca="1" si="683"/>
        <v/>
      </c>
      <c r="G1459" s="11" t="str">
        <f t="shared" ca="1" si="684"/>
        <v/>
      </c>
      <c r="H1459" s="11" t="str">
        <f ca="1">IF(F1459="","",IFERROR(VLOOKUP(VALUE(F1459),'(辅)战斗时机表'!$A$4:$C$47,3,FALSE)&amp;IF(G1459="","","("&amp;G1459&amp;")"),"配置错误")&amp;IF(I1459="",""," 或 "))</f>
        <v/>
      </c>
      <c r="I1459" s="7" t="str">
        <f t="shared" ca="1" si="685"/>
        <v/>
      </c>
      <c r="J1459" s="7">
        <v>2</v>
      </c>
      <c r="K1459" s="7">
        <f t="shared" ca="1" si="686"/>
        <v>1</v>
      </c>
      <c r="L1459" s="10" t="str">
        <f t="shared" ca="1" si="687"/>
        <v/>
      </c>
      <c r="M1459" s="11" t="str">
        <f t="shared" ca="1" si="688"/>
        <v/>
      </c>
      <c r="N1459" s="11" t="str">
        <f t="shared" ca="1" si="689"/>
        <v/>
      </c>
      <c r="O1459" s="11" t="str">
        <f ca="1">IF(M1459="","",IFERROR(VLOOKUP(VALUE(M1459),'(辅)战斗时机表'!$A$4:$C$47,3,FALSE)&amp;IF(N1459="","","("&amp;N1459&amp;")"),"配置错误")&amp;IF(P1459="",""," 或 "))</f>
        <v/>
      </c>
      <c r="P1459" s="7" t="str">
        <f t="shared" ca="1" si="690"/>
        <v/>
      </c>
      <c r="Q1459" s="7">
        <v>3</v>
      </c>
      <c r="R1459" s="7">
        <f t="shared" ca="1" si="691"/>
        <v>1</v>
      </c>
      <c r="S1459" s="10" t="str">
        <f t="shared" ca="1" si="692"/>
        <v/>
      </c>
      <c r="T1459" s="11" t="str">
        <f t="shared" ca="1" si="693"/>
        <v/>
      </c>
      <c r="U1459" s="11" t="str">
        <f t="shared" ca="1" si="694"/>
        <v/>
      </c>
      <c r="V1459" s="11" t="str">
        <f ca="1">IF(T1459="","",IFERROR(VLOOKUP(VALUE(T1459),'(辅)战斗时机表'!$A$4:$C$47,3,FALSE)&amp;IF(U1459="","","("&amp;U1459&amp;")"),"配置错误")&amp;IF(W1459="",""," 或 "))</f>
        <v/>
      </c>
      <c r="W1459" s="7" t="str">
        <f t="shared" ca="1" si="695"/>
        <v/>
      </c>
      <c r="X1459" s="7">
        <v>4</v>
      </c>
      <c r="Y1459" s="7">
        <f t="shared" ca="1" si="696"/>
        <v>1</v>
      </c>
      <c r="Z1459" s="10" t="str">
        <f t="shared" ca="1" si="697"/>
        <v/>
      </c>
      <c r="AA1459" s="11" t="str">
        <f t="shared" ca="1" si="698"/>
        <v/>
      </c>
      <c r="AB1459" s="11" t="str">
        <f t="shared" ca="1" si="699"/>
        <v/>
      </c>
      <c r="AC1459" s="11" t="str">
        <f ca="1">IF(AA1459="","",IFERROR(VLOOKUP(VALUE(AA1459),'(辅)战斗时机表'!$A$4:$C$47,3,FALSE)&amp;IF(AB1459="","","("&amp;AB1459&amp;")"),"配置错误")&amp;IF(AD1459="",""," 或 "))</f>
        <v/>
      </c>
      <c r="AD1459" s="7" t="str">
        <f t="shared" ca="1" si="700"/>
        <v/>
      </c>
      <c r="AE1459" s="7">
        <v>5</v>
      </c>
      <c r="AF1459" s="7">
        <f t="shared" ca="1" si="701"/>
        <v>1</v>
      </c>
      <c r="AG1459" s="10" t="str">
        <f t="shared" ca="1" si="702"/>
        <v/>
      </c>
      <c r="AH1459" s="11" t="str">
        <f t="shared" ca="1" si="703"/>
        <v/>
      </c>
      <c r="AI1459" s="11" t="str">
        <f t="shared" ca="1" si="704"/>
        <v/>
      </c>
      <c r="AJ1459" s="11" t="str">
        <f ca="1">IF(AH1459="","",IFERROR(VLOOKUP(VALUE(AH1459),'(辅)战斗时机表'!$A$4:$C$47,3,FALSE)&amp;IF(AI1459="","","("&amp;AI1459&amp;")"),"配置错误")&amp;IF(AK1459="",""," 或 "))</f>
        <v/>
      </c>
    </row>
    <row r="1460" spans="1:36" x14ac:dyDescent="0.15">
      <c r="A1460" s="9" t="str">
        <f t="shared" ca="1" si="680"/>
        <v/>
      </c>
      <c r="B1460" s="7" t="str">
        <f ca="1">IF(OFFSET(Buff!R$6,ROW()-6,0)="","",OFFSET(Buff!R$6,ROW()-6,0))</f>
        <v/>
      </c>
      <c r="C1460" s="7">
        <v>1</v>
      </c>
      <c r="D1460" s="7">
        <f t="shared" ca="1" si="681"/>
        <v>1</v>
      </c>
      <c r="E1460" s="10" t="str">
        <f t="shared" ca="1" si="682"/>
        <v/>
      </c>
      <c r="F1460" s="11" t="str">
        <f t="shared" ca="1" si="683"/>
        <v/>
      </c>
      <c r="G1460" s="11" t="str">
        <f t="shared" ca="1" si="684"/>
        <v/>
      </c>
      <c r="H1460" s="11" t="str">
        <f ca="1">IF(F1460="","",IFERROR(VLOOKUP(VALUE(F1460),'(辅)战斗时机表'!$A$4:$C$47,3,FALSE)&amp;IF(G1460="","","("&amp;G1460&amp;")"),"配置错误")&amp;IF(I1460="",""," 或 "))</f>
        <v/>
      </c>
      <c r="I1460" s="7" t="str">
        <f t="shared" ca="1" si="685"/>
        <v/>
      </c>
      <c r="J1460" s="7">
        <v>2</v>
      </c>
      <c r="K1460" s="7">
        <f t="shared" ca="1" si="686"/>
        <v>1</v>
      </c>
      <c r="L1460" s="10" t="str">
        <f t="shared" ca="1" si="687"/>
        <v/>
      </c>
      <c r="M1460" s="11" t="str">
        <f t="shared" ca="1" si="688"/>
        <v/>
      </c>
      <c r="N1460" s="11" t="str">
        <f t="shared" ca="1" si="689"/>
        <v/>
      </c>
      <c r="O1460" s="11" t="str">
        <f ca="1">IF(M1460="","",IFERROR(VLOOKUP(VALUE(M1460),'(辅)战斗时机表'!$A$4:$C$47,3,FALSE)&amp;IF(N1460="","","("&amp;N1460&amp;")"),"配置错误")&amp;IF(P1460="",""," 或 "))</f>
        <v/>
      </c>
      <c r="P1460" s="7" t="str">
        <f t="shared" ca="1" si="690"/>
        <v/>
      </c>
      <c r="Q1460" s="7">
        <v>3</v>
      </c>
      <c r="R1460" s="7">
        <f t="shared" ca="1" si="691"/>
        <v>1</v>
      </c>
      <c r="S1460" s="10" t="str">
        <f t="shared" ca="1" si="692"/>
        <v/>
      </c>
      <c r="T1460" s="11" t="str">
        <f t="shared" ca="1" si="693"/>
        <v/>
      </c>
      <c r="U1460" s="11" t="str">
        <f t="shared" ca="1" si="694"/>
        <v/>
      </c>
      <c r="V1460" s="11" t="str">
        <f ca="1">IF(T1460="","",IFERROR(VLOOKUP(VALUE(T1460),'(辅)战斗时机表'!$A$4:$C$47,3,FALSE)&amp;IF(U1460="","","("&amp;U1460&amp;")"),"配置错误")&amp;IF(W1460="",""," 或 "))</f>
        <v/>
      </c>
      <c r="W1460" s="7" t="str">
        <f t="shared" ca="1" si="695"/>
        <v/>
      </c>
      <c r="X1460" s="7">
        <v>4</v>
      </c>
      <c r="Y1460" s="7">
        <f t="shared" ca="1" si="696"/>
        <v>1</v>
      </c>
      <c r="Z1460" s="10" t="str">
        <f t="shared" ca="1" si="697"/>
        <v/>
      </c>
      <c r="AA1460" s="11" t="str">
        <f t="shared" ca="1" si="698"/>
        <v/>
      </c>
      <c r="AB1460" s="11" t="str">
        <f t="shared" ca="1" si="699"/>
        <v/>
      </c>
      <c r="AC1460" s="11" t="str">
        <f ca="1">IF(AA1460="","",IFERROR(VLOOKUP(VALUE(AA1460),'(辅)战斗时机表'!$A$4:$C$47,3,FALSE)&amp;IF(AB1460="","","("&amp;AB1460&amp;")"),"配置错误")&amp;IF(AD1460="",""," 或 "))</f>
        <v/>
      </c>
      <c r="AD1460" s="7" t="str">
        <f t="shared" ca="1" si="700"/>
        <v/>
      </c>
      <c r="AE1460" s="7">
        <v>5</v>
      </c>
      <c r="AF1460" s="7">
        <f t="shared" ca="1" si="701"/>
        <v>1</v>
      </c>
      <c r="AG1460" s="10" t="str">
        <f t="shared" ca="1" si="702"/>
        <v/>
      </c>
      <c r="AH1460" s="11" t="str">
        <f t="shared" ca="1" si="703"/>
        <v/>
      </c>
      <c r="AI1460" s="11" t="str">
        <f t="shared" ca="1" si="704"/>
        <v/>
      </c>
      <c r="AJ1460" s="11" t="str">
        <f ca="1">IF(AH1460="","",IFERROR(VLOOKUP(VALUE(AH1460),'(辅)战斗时机表'!$A$4:$C$47,3,FALSE)&amp;IF(AI1460="","","("&amp;AI1460&amp;")"),"配置错误")&amp;IF(AK1460="",""," 或 "))</f>
        <v/>
      </c>
    </row>
    <row r="1461" spans="1:36" x14ac:dyDescent="0.15">
      <c r="A1461" s="9" t="str">
        <f t="shared" ca="1" si="680"/>
        <v/>
      </c>
      <c r="B1461" s="7" t="str">
        <f ca="1">IF(OFFSET(Buff!R$6,ROW()-6,0)="","",OFFSET(Buff!R$6,ROW()-6,0))</f>
        <v/>
      </c>
      <c r="C1461" s="7">
        <v>1</v>
      </c>
      <c r="D1461" s="7">
        <f t="shared" ca="1" si="681"/>
        <v>1</v>
      </c>
      <c r="E1461" s="10" t="str">
        <f t="shared" ca="1" si="682"/>
        <v/>
      </c>
      <c r="F1461" s="11" t="str">
        <f t="shared" ca="1" si="683"/>
        <v/>
      </c>
      <c r="G1461" s="11" t="str">
        <f t="shared" ca="1" si="684"/>
        <v/>
      </c>
      <c r="H1461" s="11" t="str">
        <f ca="1">IF(F1461="","",IFERROR(VLOOKUP(VALUE(F1461),'(辅)战斗时机表'!$A$4:$C$47,3,FALSE)&amp;IF(G1461="","","("&amp;G1461&amp;")"),"配置错误")&amp;IF(I1461="",""," 或 "))</f>
        <v/>
      </c>
      <c r="I1461" s="7" t="str">
        <f t="shared" ca="1" si="685"/>
        <v/>
      </c>
      <c r="J1461" s="7">
        <v>2</v>
      </c>
      <c r="K1461" s="7">
        <f t="shared" ca="1" si="686"/>
        <v>1</v>
      </c>
      <c r="L1461" s="10" t="str">
        <f t="shared" ca="1" si="687"/>
        <v/>
      </c>
      <c r="M1461" s="11" t="str">
        <f t="shared" ca="1" si="688"/>
        <v/>
      </c>
      <c r="N1461" s="11" t="str">
        <f t="shared" ca="1" si="689"/>
        <v/>
      </c>
      <c r="O1461" s="11" t="str">
        <f ca="1">IF(M1461="","",IFERROR(VLOOKUP(VALUE(M1461),'(辅)战斗时机表'!$A$4:$C$47,3,FALSE)&amp;IF(N1461="","","("&amp;N1461&amp;")"),"配置错误")&amp;IF(P1461="",""," 或 "))</f>
        <v/>
      </c>
      <c r="P1461" s="7" t="str">
        <f t="shared" ca="1" si="690"/>
        <v/>
      </c>
      <c r="Q1461" s="7">
        <v>3</v>
      </c>
      <c r="R1461" s="7">
        <f t="shared" ca="1" si="691"/>
        <v>1</v>
      </c>
      <c r="S1461" s="10" t="str">
        <f t="shared" ca="1" si="692"/>
        <v/>
      </c>
      <c r="T1461" s="11" t="str">
        <f t="shared" ca="1" si="693"/>
        <v/>
      </c>
      <c r="U1461" s="11" t="str">
        <f t="shared" ca="1" si="694"/>
        <v/>
      </c>
      <c r="V1461" s="11" t="str">
        <f ca="1">IF(T1461="","",IFERROR(VLOOKUP(VALUE(T1461),'(辅)战斗时机表'!$A$4:$C$47,3,FALSE)&amp;IF(U1461="","","("&amp;U1461&amp;")"),"配置错误")&amp;IF(W1461="",""," 或 "))</f>
        <v/>
      </c>
      <c r="W1461" s="7" t="str">
        <f t="shared" ca="1" si="695"/>
        <v/>
      </c>
      <c r="X1461" s="7">
        <v>4</v>
      </c>
      <c r="Y1461" s="7">
        <f t="shared" ca="1" si="696"/>
        <v>1</v>
      </c>
      <c r="Z1461" s="10" t="str">
        <f t="shared" ca="1" si="697"/>
        <v/>
      </c>
      <c r="AA1461" s="11" t="str">
        <f t="shared" ca="1" si="698"/>
        <v/>
      </c>
      <c r="AB1461" s="11" t="str">
        <f t="shared" ca="1" si="699"/>
        <v/>
      </c>
      <c r="AC1461" s="11" t="str">
        <f ca="1">IF(AA1461="","",IFERROR(VLOOKUP(VALUE(AA1461),'(辅)战斗时机表'!$A$4:$C$47,3,FALSE)&amp;IF(AB1461="","","("&amp;AB1461&amp;")"),"配置错误")&amp;IF(AD1461="",""," 或 "))</f>
        <v/>
      </c>
      <c r="AD1461" s="7" t="str">
        <f t="shared" ca="1" si="700"/>
        <v/>
      </c>
      <c r="AE1461" s="7">
        <v>5</v>
      </c>
      <c r="AF1461" s="7">
        <f t="shared" ca="1" si="701"/>
        <v>1</v>
      </c>
      <c r="AG1461" s="10" t="str">
        <f t="shared" ca="1" si="702"/>
        <v/>
      </c>
      <c r="AH1461" s="11" t="str">
        <f t="shared" ca="1" si="703"/>
        <v/>
      </c>
      <c r="AI1461" s="11" t="str">
        <f t="shared" ca="1" si="704"/>
        <v/>
      </c>
      <c r="AJ1461" s="11" t="str">
        <f ca="1">IF(AH1461="","",IFERROR(VLOOKUP(VALUE(AH1461),'(辅)战斗时机表'!$A$4:$C$47,3,FALSE)&amp;IF(AI1461="","","("&amp;AI1461&amp;")"),"配置错误")&amp;IF(AK1461="",""," 或 "))</f>
        <v/>
      </c>
    </row>
    <row r="1462" spans="1:36" x14ac:dyDescent="0.15">
      <c r="A1462" s="9" t="str">
        <f t="shared" ca="1" si="680"/>
        <v/>
      </c>
      <c r="B1462" s="7" t="str">
        <f ca="1">IF(OFFSET(Buff!R$6,ROW()-6,0)="","",OFFSET(Buff!R$6,ROW()-6,0))</f>
        <v/>
      </c>
      <c r="C1462" s="7">
        <v>1</v>
      </c>
      <c r="D1462" s="7">
        <f t="shared" ca="1" si="681"/>
        <v>1</v>
      </c>
      <c r="E1462" s="10" t="str">
        <f t="shared" ca="1" si="682"/>
        <v/>
      </c>
      <c r="F1462" s="11" t="str">
        <f t="shared" ca="1" si="683"/>
        <v/>
      </c>
      <c r="G1462" s="11" t="str">
        <f t="shared" ca="1" si="684"/>
        <v/>
      </c>
      <c r="H1462" s="11" t="str">
        <f ca="1">IF(F1462="","",IFERROR(VLOOKUP(VALUE(F1462),'(辅)战斗时机表'!$A$4:$C$47,3,FALSE)&amp;IF(G1462="","","("&amp;G1462&amp;")"),"配置错误")&amp;IF(I1462="",""," 或 "))</f>
        <v/>
      </c>
      <c r="I1462" s="7" t="str">
        <f t="shared" ca="1" si="685"/>
        <v/>
      </c>
      <c r="J1462" s="7">
        <v>2</v>
      </c>
      <c r="K1462" s="7">
        <f t="shared" ca="1" si="686"/>
        <v>1</v>
      </c>
      <c r="L1462" s="10" t="str">
        <f t="shared" ca="1" si="687"/>
        <v/>
      </c>
      <c r="M1462" s="11" t="str">
        <f t="shared" ca="1" si="688"/>
        <v/>
      </c>
      <c r="N1462" s="11" t="str">
        <f t="shared" ca="1" si="689"/>
        <v/>
      </c>
      <c r="O1462" s="11" t="str">
        <f ca="1">IF(M1462="","",IFERROR(VLOOKUP(VALUE(M1462),'(辅)战斗时机表'!$A$4:$C$47,3,FALSE)&amp;IF(N1462="","","("&amp;N1462&amp;")"),"配置错误")&amp;IF(P1462="",""," 或 "))</f>
        <v/>
      </c>
      <c r="P1462" s="7" t="str">
        <f t="shared" ca="1" si="690"/>
        <v/>
      </c>
      <c r="Q1462" s="7">
        <v>3</v>
      </c>
      <c r="R1462" s="7">
        <f t="shared" ca="1" si="691"/>
        <v>1</v>
      </c>
      <c r="S1462" s="10" t="str">
        <f t="shared" ca="1" si="692"/>
        <v/>
      </c>
      <c r="T1462" s="11" t="str">
        <f t="shared" ca="1" si="693"/>
        <v/>
      </c>
      <c r="U1462" s="11" t="str">
        <f t="shared" ca="1" si="694"/>
        <v/>
      </c>
      <c r="V1462" s="11" t="str">
        <f ca="1">IF(T1462="","",IFERROR(VLOOKUP(VALUE(T1462),'(辅)战斗时机表'!$A$4:$C$47,3,FALSE)&amp;IF(U1462="","","("&amp;U1462&amp;")"),"配置错误")&amp;IF(W1462="",""," 或 "))</f>
        <v/>
      </c>
      <c r="W1462" s="7" t="str">
        <f t="shared" ca="1" si="695"/>
        <v/>
      </c>
      <c r="X1462" s="7">
        <v>4</v>
      </c>
      <c r="Y1462" s="7">
        <f t="shared" ca="1" si="696"/>
        <v>1</v>
      </c>
      <c r="Z1462" s="10" t="str">
        <f t="shared" ca="1" si="697"/>
        <v/>
      </c>
      <c r="AA1462" s="11" t="str">
        <f t="shared" ca="1" si="698"/>
        <v/>
      </c>
      <c r="AB1462" s="11" t="str">
        <f t="shared" ca="1" si="699"/>
        <v/>
      </c>
      <c r="AC1462" s="11" t="str">
        <f ca="1">IF(AA1462="","",IFERROR(VLOOKUP(VALUE(AA1462),'(辅)战斗时机表'!$A$4:$C$47,3,FALSE)&amp;IF(AB1462="","","("&amp;AB1462&amp;")"),"配置错误")&amp;IF(AD1462="",""," 或 "))</f>
        <v/>
      </c>
      <c r="AD1462" s="7" t="str">
        <f t="shared" ca="1" si="700"/>
        <v/>
      </c>
      <c r="AE1462" s="7">
        <v>5</v>
      </c>
      <c r="AF1462" s="7">
        <f t="shared" ca="1" si="701"/>
        <v>1</v>
      </c>
      <c r="AG1462" s="10" t="str">
        <f t="shared" ca="1" si="702"/>
        <v/>
      </c>
      <c r="AH1462" s="11" t="str">
        <f t="shared" ca="1" si="703"/>
        <v/>
      </c>
      <c r="AI1462" s="11" t="str">
        <f t="shared" ca="1" si="704"/>
        <v/>
      </c>
      <c r="AJ1462" s="11" t="str">
        <f ca="1">IF(AH1462="","",IFERROR(VLOOKUP(VALUE(AH1462),'(辅)战斗时机表'!$A$4:$C$47,3,FALSE)&amp;IF(AI1462="","","("&amp;AI1462&amp;")"),"配置错误")&amp;IF(AK1462="",""," 或 "))</f>
        <v/>
      </c>
    </row>
    <row r="1463" spans="1:36" x14ac:dyDescent="0.15">
      <c r="A1463" s="9" t="str">
        <f t="shared" ca="1" si="680"/>
        <v/>
      </c>
      <c r="B1463" s="7" t="str">
        <f ca="1">IF(OFFSET(Buff!R$6,ROW()-6,0)="","",OFFSET(Buff!R$6,ROW()-6,0))</f>
        <v/>
      </c>
      <c r="C1463" s="7">
        <v>1</v>
      </c>
      <c r="D1463" s="7">
        <f t="shared" ca="1" si="681"/>
        <v>1</v>
      </c>
      <c r="E1463" s="10" t="str">
        <f t="shared" ca="1" si="682"/>
        <v/>
      </c>
      <c r="F1463" s="11" t="str">
        <f t="shared" ca="1" si="683"/>
        <v/>
      </c>
      <c r="G1463" s="11" t="str">
        <f t="shared" ca="1" si="684"/>
        <v/>
      </c>
      <c r="H1463" s="11" t="str">
        <f ca="1">IF(F1463="","",IFERROR(VLOOKUP(VALUE(F1463),'(辅)战斗时机表'!$A$4:$C$47,3,FALSE)&amp;IF(G1463="","","("&amp;G1463&amp;")"),"配置错误")&amp;IF(I1463="",""," 或 "))</f>
        <v/>
      </c>
      <c r="I1463" s="7" t="str">
        <f t="shared" ca="1" si="685"/>
        <v/>
      </c>
      <c r="J1463" s="7">
        <v>2</v>
      </c>
      <c r="K1463" s="7">
        <f t="shared" ca="1" si="686"/>
        <v>1</v>
      </c>
      <c r="L1463" s="10" t="str">
        <f t="shared" ca="1" si="687"/>
        <v/>
      </c>
      <c r="M1463" s="11" t="str">
        <f t="shared" ca="1" si="688"/>
        <v/>
      </c>
      <c r="N1463" s="11" t="str">
        <f t="shared" ca="1" si="689"/>
        <v/>
      </c>
      <c r="O1463" s="11" t="str">
        <f ca="1">IF(M1463="","",IFERROR(VLOOKUP(VALUE(M1463),'(辅)战斗时机表'!$A$4:$C$47,3,FALSE)&amp;IF(N1463="","","("&amp;N1463&amp;")"),"配置错误")&amp;IF(P1463="",""," 或 "))</f>
        <v/>
      </c>
      <c r="P1463" s="7" t="str">
        <f t="shared" ca="1" si="690"/>
        <v/>
      </c>
      <c r="Q1463" s="7">
        <v>3</v>
      </c>
      <c r="R1463" s="7">
        <f t="shared" ca="1" si="691"/>
        <v>1</v>
      </c>
      <c r="S1463" s="10" t="str">
        <f t="shared" ca="1" si="692"/>
        <v/>
      </c>
      <c r="T1463" s="11" t="str">
        <f t="shared" ca="1" si="693"/>
        <v/>
      </c>
      <c r="U1463" s="11" t="str">
        <f t="shared" ca="1" si="694"/>
        <v/>
      </c>
      <c r="V1463" s="11" t="str">
        <f ca="1">IF(T1463="","",IFERROR(VLOOKUP(VALUE(T1463),'(辅)战斗时机表'!$A$4:$C$47,3,FALSE)&amp;IF(U1463="","","("&amp;U1463&amp;")"),"配置错误")&amp;IF(W1463="",""," 或 "))</f>
        <v/>
      </c>
      <c r="W1463" s="7" t="str">
        <f t="shared" ca="1" si="695"/>
        <v/>
      </c>
      <c r="X1463" s="7">
        <v>4</v>
      </c>
      <c r="Y1463" s="7">
        <f t="shared" ca="1" si="696"/>
        <v>1</v>
      </c>
      <c r="Z1463" s="10" t="str">
        <f t="shared" ca="1" si="697"/>
        <v/>
      </c>
      <c r="AA1463" s="11" t="str">
        <f t="shared" ca="1" si="698"/>
        <v/>
      </c>
      <c r="AB1463" s="11" t="str">
        <f t="shared" ca="1" si="699"/>
        <v/>
      </c>
      <c r="AC1463" s="11" t="str">
        <f ca="1">IF(AA1463="","",IFERROR(VLOOKUP(VALUE(AA1463),'(辅)战斗时机表'!$A$4:$C$47,3,FALSE)&amp;IF(AB1463="","","("&amp;AB1463&amp;")"),"配置错误")&amp;IF(AD1463="",""," 或 "))</f>
        <v/>
      </c>
      <c r="AD1463" s="7" t="str">
        <f t="shared" ca="1" si="700"/>
        <v/>
      </c>
      <c r="AE1463" s="7">
        <v>5</v>
      </c>
      <c r="AF1463" s="7">
        <f t="shared" ca="1" si="701"/>
        <v>1</v>
      </c>
      <c r="AG1463" s="10" t="str">
        <f t="shared" ca="1" si="702"/>
        <v/>
      </c>
      <c r="AH1463" s="11" t="str">
        <f t="shared" ca="1" si="703"/>
        <v/>
      </c>
      <c r="AI1463" s="11" t="str">
        <f t="shared" ca="1" si="704"/>
        <v/>
      </c>
      <c r="AJ1463" s="11" t="str">
        <f ca="1">IF(AH1463="","",IFERROR(VLOOKUP(VALUE(AH1463),'(辅)战斗时机表'!$A$4:$C$47,3,FALSE)&amp;IF(AI1463="","","("&amp;AI1463&amp;")"),"配置错误")&amp;IF(AK1463="",""," 或 "))</f>
        <v/>
      </c>
    </row>
    <row r="1464" spans="1:36" x14ac:dyDescent="0.15">
      <c r="A1464" s="9" t="str">
        <f t="shared" ref="A1464:A1527" ca="1" si="705">H1464&amp;O1464&amp;V1464&amp;AC1464&amp;AJ1464</f>
        <v/>
      </c>
      <c r="B1464" s="7" t="str">
        <f ca="1">IF(OFFSET(Buff!R$6,ROW()-6,0)="","",OFFSET(Buff!R$6,ROW()-6,0))</f>
        <v/>
      </c>
      <c r="C1464" s="7">
        <v>1</v>
      </c>
      <c r="D1464" s="7">
        <f t="shared" ref="D1464:D1527" ca="1" si="706">IFERROR(FIND("|",B1464,1),LEN(B1464)+1)</f>
        <v>1</v>
      </c>
      <c r="E1464" s="10" t="str">
        <f t="shared" ref="E1464:E1527" ca="1" si="707">MID(B1464,1,(D1464-1))</f>
        <v/>
      </c>
      <c r="F1464" s="11" t="str">
        <f t="shared" ref="F1464:F1527" ca="1" si="708">IFERROR(LEFT(E1464,IFERROR(FIND(";",E1464)-1,LEN(E1464))),"")</f>
        <v/>
      </c>
      <c r="G1464" s="11" t="str">
        <f t="shared" ref="G1464:G1527" ca="1" si="709">RIGHT(E1464,LEN(E1464)-LEN(F1464)-0)</f>
        <v/>
      </c>
      <c r="H1464" s="11" t="str">
        <f ca="1">IF(F1464="","",IFERROR(VLOOKUP(VALUE(F1464),'(辅)战斗时机表'!$A$4:$C$47,3,FALSE)&amp;IF(G1464="","","("&amp;G1464&amp;")"),"配置错误")&amp;IF(I1464="",""," 或 "))</f>
        <v/>
      </c>
      <c r="I1464" s="7" t="str">
        <f t="shared" ref="I1464:I1527" ca="1" si="710">IFERROR(MID(B1464,D1464+1,LEN(B1464)-D1464),"")</f>
        <v/>
      </c>
      <c r="J1464" s="7">
        <v>2</v>
      </c>
      <c r="K1464" s="7">
        <f t="shared" ref="K1464:K1527" ca="1" si="711">IFERROR(FIND("|",I1464,1),LEN(I1464)+1)</f>
        <v>1</v>
      </c>
      <c r="L1464" s="10" t="str">
        <f t="shared" ref="L1464:L1527" ca="1" si="712">MID(I1464,1,(K1464-1))</f>
        <v/>
      </c>
      <c r="M1464" s="11" t="str">
        <f t="shared" ref="M1464:M1527" ca="1" si="713">IFERROR(LEFT(L1464,IFERROR(FIND(";",L1464)-1,LEN(L1464))),"")</f>
        <v/>
      </c>
      <c r="N1464" s="11" t="str">
        <f t="shared" ref="N1464:N1527" ca="1" si="714">RIGHT(L1464,LEN(L1464)-LEN(M1464)-0)</f>
        <v/>
      </c>
      <c r="O1464" s="11" t="str">
        <f ca="1">IF(M1464="","",IFERROR(VLOOKUP(VALUE(M1464),'(辅)战斗时机表'!$A$4:$C$47,3,FALSE)&amp;IF(N1464="","","("&amp;N1464&amp;")"),"配置错误")&amp;IF(P1464="",""," 或 "))</f>
        <v/>
      </c>
      <c r="P1464" s="7" t="str">
        <f t="shared" ref="P1464:P1527" ca="1" si="715">IFERROR(MID(I1464,K1464+1,LEN(I1464)-K1464),"")</f>
        <v/>
      </c>
      <c r="Q1464" s="7">
        <v>3</v>
      </c>
      <c r="R1464" s="7">
        <f t="shared" ref="R1464:R1527" ca="1" si="716">IFERROR(FIND("|",P1464,1),LEN(P1464)+1)</f>
        <v>1</v>
      </c>
      <c r="S1464" s="10" t="str">
        <f t="shared" ref="S1464:S1527" ca="1" si="717">MID(P1464,1,(R1464-1))</f>
        <v/>
      </c>
      <c r="T1464" s="11" t="str">
        <f t="shared" ref="T1464:T1527" ca="1" si="718">IFERROR(LEFT(S1464,IFERROR(FIND(";",S1464)-1,LEN(S1464))),"")</f>
        <v/>
      </c>
      <c r="U1464" s="11" t="str">
        <f t="shared" ref="U1464:U1527" ca="1" si="719">RIGHT(S1464,LEN(S1464)-LEN(T1464)-0)</f>
        <v/>
      </c>
      <c r="V1464" s="11" t="str">
        <f ca="1">IF(T1464="","",IFERROR(VLOOKUP(VALUE(T1464),'(辅)战斗时机表'!$A$4:$C$47,3,FALSE)&amp;IF(U1464="","","("&amp;U1464&amp;")"),"配置错误")&amp;IF(W1464="",""," 或 "))</f>
        <v/>
      </c>
      <c r="W1464" s="7" t="str">
        <f t="shared" ref="W1464:W1527" ca="1" si="720">IFERROR(MID(P1464,R1464+1,LEN(P1464)-R1464),"")</f>
        <v/>
      </c>
      <c r="X1464" s="7">
        <v>4</v>
      </c>
      <c r="Y1464" s="7">
        <f t="shared" ref="Y1464:Y1527" ca="1" si="721">IFERROR(FIND("|",W1464,1),LEN(W1464)+1)</f>
        <v>1</v>
      </c>
      <c r="Z1464" s="10" t="str">
        <f t="shared" ref="Z1464:Z1527" ca="1" si="722">MID(W1464,1,(Y1464-1))</f>
        <v/>
      </c>
      <c r="AA1464" s="11" t="str">
        <f t="shared" ref="AA1464:AA1527" ca="1" si="723">IFERROR(LEFT(Z1464,IFERROR(FIND(";",Z1464)-1,LEN(Z1464))),"")</f>
        <v/>
      </c>
      <c r="AB1464" s="11" t="str">
        <f t="shared" ref="AB1464:AB1527" ca="1" si="724">RIGHT(Z1464,LEN(Z1464)-LEN(AA1464)-0)</f>
        <v/>
      </c>
      <c r="AC1464" s="11" t="str">
        <f ca="1">IF(AA1464="","",IFERROR(VLOOKUP(VALUE(AA1464),'(辅)战斗时机表'!$A$4:$C$47,3,FALSE)&amp;IF(AB1464="","","("&amp;AB1464&amp;")"),"配置错误")&amp;IF(AD1464="",""," 或 "))</f>
        <v/>
      </c>
      <c r="AD1464" s="7" t="str">
        <f t="shared" ref="AD1464:AD1527" ca="1" si="725">IFERROR(MID(W1464,Y1464+1,LEN(W1464)-Y1464),"")</f>
        <v/>
      </c>
      <c r="AE1464" s="7">
        <v>5</v>
      </c>
      <c r="AF1464" s="7">
        <f t="shared" ref="AF1464:AF1527" ca="1" si="726">IFERROR(FIND("|",AD1464,1),LEN(AD1464)+1)</f>
        <v>1</v>
      </c>
      <c r="AG1464" s="10" t="str">
        <f t="shared" ref="AG1464:AG1527" ca="1" si="727">MID(AD1464,1,(AF1464-1))</f>
        <v/>
      </c>
      <c r="AH1464" s="11" t="str">
        <f t="shared" ref="AH1464:AH1527" ca="1" si="728">IFERROR(LEFT(AG1464,IFERROR(FIND(";",AG1464)-1,LEN(AG1464))),"")</f>
        <v/>
      </c>
      <c r="AI1464" s="11" t="str">
        <f t="shared" ref="AI1464:AI1527" ca="1" si="729">RIGHT(AG1464,LEN(AG1464)-LEN(AH1464)-0)</f>
        <v/>
      </c>
      <c r="AJ1464" s="11" t="str">
        <f ca="1">IF(AH1464="","",IFERROR(VLOOKUP(VALUE(AH1464),'(辅)战斗时机表'!$A$4:$C$47,3,FALSE)&amp;IF(AI1464="","","("&amp;AI1464&amp;")"),"配置错误")&amp;IF(AK1464="",""," 或 "))</f>
        <v/>
      </c>
    </row>
    <row r="1465" spans="1:36" x14ac:dyDescent="0.15">
      <c r="A1465" s="9" t="str">
        <f t="shared" ca="1" si="705"/>
        <v/>
      </c>
      <c r="B1465" s="7" t="str">
        <f ca="1">IF(OFFSET(Buff!R$6,ROW()-6,0)="","",OFFSET(Buff!R$6,ROW()-6,0))</f>
        <v/>
      </c>
      <c r="C1465" s="7">
        <v>1</v>
      </c>
      <c r="D1465" s="7">
        <f t="shared" ca="1" si="706"/>
        <v>1</v>
      </c>
      <c r="E1465" s="10" t="str">
        <f t="shared" ca="1" si="707"/>
        <v/>
      </c>
      <c r="F1465" s="11" t="str">
        <f t="shared" ca="1" si="708"/>
        <v/>
      </c>
      <c r="G1465" s="11" t="str">
        <f t="shared" ca="1" si="709"/>
        <v/>
      </c>
      <c r="H1465" s="11" t="str">
        <f ca="1">IF(F1465="","",IFERROR(VLOOKUP(VALUE(F1465),'(辅)战斗时机表'!$A$4:$C$47,3,FALSE)&amp;IF(G1465="","","("&amp;G1465&amp;")"),"配置错误")&amp;IF(I1465="",""," 或 "))</f>
        <v/>
      </c>
      <c r="I1465" s="7" t="str">
        <f t="shared" ca="1" si="710"/>
        <v/>
      </c>
      <c r="J1465" s="7">
        <v>2</v>
      </c>
      <c r="K1465" s="7">
        <f t="shared" ca="1" si="711"/>
        <v>1</v>
      </c>
      <c r="L1465" s="10" t="str">
        <f t="shared" ca="1" si="712"/>
        <v/>
      </c>
      <c r="M1465" s="11" t="str">
        <f t="shared" ca="1" si="713"/>
        <v/>
      </c>
      <c r="N1465" s="11" t="str">
        <f t="shared" ca="1" si="714"/>
        <v/>
      </c>
      <c r="O1465" s="11" t="str">
        <f ca="1">IF(M1465="","",IFERROR(VLOOKUP(VALUE(M1465),'(辅)战斗时机表'!$A$4:$C$47,3,FALSE)&amp;IF(N1465="","","("&amp;N1465&amp;")"),"配置错误")&amp;IF(P1465="",""," 或 "))</f>
        <v/>
      </c>
      <c r="P1465" s="7" t="str">
        <f t="shared" ca="1" si="715"/>
        <v/>
      </c>
      <c r="Q1465" s="7">
        <v>3</v>
      </c>
      <c r="R1465" s="7">
        <f t="shared" ca="1" si="716"/>
        <v>1</v>
      </c>
      <c r="S1465" s="10" t="str">
        <f t="shared" ca="1" si="717"/>
        <v/>
      </c>
      <c r="T1465" s="11" t="str">
        <f t="shared" ca="1" si="718"/>
        <v/>
      </c>
      <c r="U1465" s="11" t="str">
        <f t="shared" ca="1" si="719"/>
        <v/>
      </c>
      <c r="V1465" s="11" t="str">
        <f ca="1">IF(T1465="","",IFERROR(VLOOKUP(VALUE(T1465),'(辅)战斗时机表'!$A$4:$C$47,3,FALSE)&amp;IF(U1465="","","("&amp;U1465&amp;")"),"配置错误")&amp;IF(W1465="",""," 或 "))</f>
        <v/>
      </c>
      <c r="W1465" s="7" t="str">
        <f t="shared" ca="1" si="720"/>
        <v/>
      </c>
      <c r="X1465" s="7">
        <v>4</v>
      </c>
      <c r="Y1465" s="7">
        <f t="shared" ca="1" si="721"/>
        <v>1</v>
      </c>
      <c r="Z1465" s="10" t="str">
        <f t="shared" ca="1" si="722"/>
        <v/>
      </c>
      <c r="AA1465" s="11" t="str">
        <f t="shared" ca="1" si="723"/>
        <v/>
      </c>
      <c r="AB1465" s="11" t="str">
        <f t="shared" ca="1" si="724"/>
        <v/>
      </c>
      <c r="AC1465" s="11" t="str">
        <f ca="1">IF(AA1465="","",IFERROR(VLOOKUP(VALUE(AA1465),'(辅)战斗时机表'!$A$4:$C$47,3,FALSE)&amp;IF(AB1465="","","("&amp;AB1465&amp;")"),"配置错误")&amp;IF(AD1465="",""," 或 "))</f>
        <v/>
      </c>
      <c r="AD1465" s="7" t="str">
        <f t="shared" ca="1" si="725"/>
        <v/>
      </c>
      <c r="AE1465" s="7">
        <v>5</v>
      </c>
      <c r="AF1465" s="7">
        <f t="shared" ca="1" si="726"/>
        <v>1</v>
      </c>
      <c r="AG1465" s="10" t="str">
        <f t="shared" ca="1" si="727"/>
        <v/>
      </c>
      <c r="AH1465" s="11" t="str">
        <f t="shared" ca="1" si="728"/>
        <v/>
      </c>
      <c r="AI1465" s="11" t="str">
        <f t="shared" ca="1" si="729"/>
        <v/>
      </c>
      <c r="AJ1465" s="11" t="str">
        <f ca="1">IF(AH1465="","",IFERROR(VLOOKUP(VALUE(AH1465),'(辅)战斗时机表'!$A$4:$C$47,3,FALSE)&amp;IF(AI1465="","","("&amp;AI1465&amp;")"),"配置错误")&amp;IF(AK1465="",""," 或 "))</f>
        <v/>
      </c>
    </row>
    <row r="1466" spans="1:36" x14ac:dyDescent="0.15">
      <c r="A1466" s="9" t="str">
        <f t="shared" ca="1" si="705"/>
        <v/>
      </c>
      <c r="B1466" s="7" t="str">
        <f ca="1">IF(OFFSET(Buff!R$6,ROW()-6,0)="","",OFFSET(Buff!R$6,ROW()-6,0))</f>
        <v/>
      </c>
      <c r="C1466" s="7">
        <v>1</v>
      </c>
      <c r="D1466" s="7">
        <f t="shared" ca="1" si="706"/>
        <v>1</v>
      </c>
      <c r="E1466" s="10" t="str">
        <f t="shared" ca="1" si="707"/>
        <v/>
      </c>
      <c r="F1466" s="11" t="str">
        <f t="shared" ca="1" si="708"/>
        <v/>
      </c>
      <c r="G1466" s="11" t="str">
        <f t="shared" ca="1" si="709"/>
        <v/>
      </c>
      <c r="H1466" s="11" t="str">
        <f ca="1">IF(F1466="","",IFERROR(VLOOKUP(VALUE(F1466),'(辅)战斗时机表'!$A$4:$C$47,3,FALSE)&amp;IF(G1466="","","("&amp;G1466&amp;")"),"配置错误")&amp;IF(I1466="",""," 或 "))</f>
        <v/>
      </c>
      <c r="I1466" s="7" t="str">
        <f t="shared" ca="1" si="710"/>
        <v/>
      </c>
      <c r="J1466" s="7">
        <v>2</v>
      </c>
      <c r="K1466" s="7">
        <f t="shared" ca="1" si="711"/>
        <v>1</v>
      </c>
      <c r="L1466" s="10" t="str">
        <f t="shared" ca="1" si="712"/>
        <v/>
      </c>
      <c r="M1466" s="11" t="str">
        <f t="shared" ca="1" si="713"/>
        <v/>
      </c>
      <c r="N1466" s="11" t="str">
        <f t="shared" ca="1" si="714"/>
        <v/>
      </c>
      <c r="O1466" s="11" t="str">
        <f ca="1">IF(M1466="","",IFERROR(VLOOKUP(VALUE(M1466),'(辅)战斗时机表'!$A$4:$C$47,3,FALSE)&amp;IF(N1466="","","("&amp;N1466&amp;")"),"配置错误")&amp;IF(P1466="",""," 或 "))</f>
        <v/>
      </c>
      <c r="P1466" s="7" t="str">
        <f t="shared" ca="1" si="715"/>
        <v/>
      </c>
      <c r="Q1466" s="7">
        <v>3</v>
      </c>
      <c r="R1466" s="7">
        <f t="shared" ca="1" si="716"/>
        <v>1</v>
      </c>
      <c r="S1466" s="10" t="str">
        <f t="shared" ca="1" si="717"/>
        <v/>
      </c>
      <c r="T1466" s="11" t="str">
        <f t="shared" ca="1" si="718"/>
        <v/>
      </c>
      <c r="U1466" s="11" t="str">
        <f t="shared" ca="1" si="719"/>
        <v/>
      </c>
      <c r="V1466" s="11" t="str">
        <f ca="1">IF(T1466="","",IFERROR(VLOOKUP(VALUE(T1466),'(辅)战斗时机表'!$A$4:$C$47,3,FALSE)&amp;IF(U1466="","","("&amp;U1466&amp;")"),"配置错误")&amp;IF(W1466="",""," 或 "))</f>
        <v/>
      </c>
      <c r="W1466" s="7" t="str">
        <f t="shared" ca="1" si="720"/>
        <v/>
      </c>
      <c r="X1466" s="7">
        <v>4</v>
      </c>
      <c r="Y1466" s="7">
        <f t="shared" ca="1" si="721"/>
        <v>1</v>
      </c>
      <c r="Z1466" s="10" t="str">
        <f t="shared" ca="1" si="722"/>
        <v/>
      </c>
      <c r="AA1466" s="11" t="str">
        <f t="shared" ca="1" si="723"/>
        <v/>
      </c>
      <c r="AB1466" s="11" t="str">
        <f t="shared" ca="1" si="724"/>
        <v/>
      </c>
      <c r="AC1466" s="11" t="str">
        <f ca="1">IF(AA1466="","",IFERROR(VLOOKUP(VALUE(AA1466),'(辅)战斗时机表'!$A$4:$C$47,3,FALSE)&amp;IF(AB1466="","","("&amp;AB1466&amp;")"),"配置错误")&amp;IF(AD1466="",""," 或 "))</f>
        <v/>
      </c>
      <c r="AD1466" s="7" t="str">
        <f t="shared" ca="1" si="725"/>
        <v/>
      </c>
      <c r="AE1466" s="7">
        <v>5</v>
      </c>
      <c r="AF1466" s="7">
        <f t="shared" ca="1" si="726"/>
        <v>1</v>
      </c>
      <c r="AG1466" s="10" t="str">
        <f t="shared" ca="1" si="727"/>
        <v/>
      </c>
      <c r="AH1466" s="11" t="str">
        <f t="shared" ca="1" si="728"/>
        <v/>
      </c>
      <c r="AI1466" s="11" t="str">
        <f t="shared" ca="1" si="729"/>
        <v/>
      </c>
      <c r="AJ1466" s="11" t="str">
        <f ca="1">IF(AH1466="","",IFERROR(VLOOKUP(VALUE(AH1466),'(辅)战斗时机表'!$A$4:$C$47,3,FALSE)&amp;IF(AI1466="","","("&amp;AI1466&amp;")"),"配置错误")&amp;IF(AK1466="",""," 或 "))</f>
        <v/>
      </c>
    </row>
    <row r="1467" spans="1:36" x14ac:dyDescent="0.15">
      <c r="A1467" s="9" t="str">
        <f t="shared" ca="1" si="705"/>
        <v/>
      </c>
      <c r="B1467" s="7" t="str">
        <f ca="1">IF(OFFSET(Buff!R$6,ROW()-6,0)="","",OFFSET(Buff!R$6,ROW()-6,0))</f>
        <v/>
      </c>
      <c r="C1467" s="7">
        <v>1</v>
      </c>
      <c r="D1467" s="7">
        <f t="shared" ca="1" si="706"/>
        <v>1</v>
      </c>
      <c r="E1467" s="10" t="str">
        <f t="shared" ca="1" si="707"/>
        <v/>
      </c>
      <c r="F1467" s="11" t="str">
        <f t="shared" ca="1" si="708"/>
        <v/>
      </c>
      <c r="G1467" s="11" t="str">
        <f t="shared" ca="1" si="709"/>
        <v/>
      </c>
      <c r="H1467" s="11" t="str">
        <f ca="1">IF(F1467="","",IFERROR(VLOOKUP(VALUE(F1467),'(辅)战斗时机表'!$A$4:$C$47,3,FALSE)&amp;IF(G1467="","","("&amp;G1467&amp;")"),"配置错误")&amp;IF(I1467="",""," 或 "))</f>
        <v/>
      </c>
      <c r="I1467" s="7" t="str">
        <f t="shared" ca="1" si="710"/>
        <v/>
      </c>
      <c r="J1467" s="7">
        <v>2</v>
      </c>
      <c r="K1467" s="7">
        <f t="shared" ca="1" si="711"/>
        <v>1</v>
      </c>
      <c r="L1467" s="10" t="str">
        <f t="shared" ca="1" si="712"/>
        <v/>
      </c>
      <c r="M1467" s="11" t="str">
        <f t="shared" ca="1" si="713"/>
        <v/>
      </c>
      <c r="N1467" s="11" t="str">
        <f t="shared" ca="1" si="714"/>
        <v/>
      </c>
      <c r="O1467" s="11" t="str">
        <f ca="1">IF(M1467="","",IFERROR(VLOOKUP(VALUE(M1467),'(辅)战斗时机表'!$A$4:$C$47,3,FALSE)&amp;IF(N1467="","","("&amp;N1467&amp;")"),"配置错误")&amp;IF(P1467="",""," 或 "))</f>
        <v/>
      </c>
      <c r="P1467" s="7" t="str">
        <f t="shared" ca="1" si="715"/>
        <v/>
      </c>
      <c r="Q1467" s="7">
        <v>3</v>
      </c>
      <c r="R1467" s="7">
        <f t="shared" ca="1" si="716"/>
        <v>1</v>
      </c>
      <c r="S1467" s="10" t="str">
        <f t="shared" ca="1" si="717"/>
        <v/>
      </c>
      <c r="T1467" s="11" t="str">
        <f t="shared" ca="1" si="718"/>
        <v/>
      </c>
      <c r="U1467" s="11" t="str">
        <f t="shared" ca="1" si="719"/>
        <v/>
      </c>
      <c r="V1467" s="11" t="str">
        <f ca="1">IF(T1467="","",IFERROR(VLOOKUP(VALUE(T1467),'(辅)战斗时机表'!$A$4:$C$47,3,FALSE)&amp;IF(U1467="","","("&amp;U1467&amp;")"),"配置错误")&amp;IF(W1467="",""," 或 "))</f>
        <v/>
      </c>
      <c r="W1467" s="7" t="str">
        <f t="shared" ca="1" si="720"/>
        <v/>
      </c>
      <c r="X1467" s="7">
        <v>4</v>
      </c>
      <c r="Y1467" s="7">
        <f t="shared" ca="1" si="721"/>
        <v>1</v>
      </c>
      <c r="Z1467" s="10" t="str">
        <f t="shared" ca="1" si="722"/>
        <v/>
      </c>
      <c r="AA1467" s="11" t="str">
        <f t="shared" ca="1" si="723"/>
        <v/>
      </c>
      <c r="AB1467" s="11" t="str">
        <f t="shared" ca="1" si="724"/>
        <v/>
      </c>
      <c r="AC1467" s="11" t="str">
        <f ca="1">IF(AA1467="","",IFERROR(VLOOKUP(VALUE(AA1467),'(辅)战斗时机表'!$A$4:$C$47,3,FALSE)&amp;IF(AB1467="","","("&amp;AB1467&amp;")"),"配置错误")&amp;IF(AD1467="",""," 或 "))</f>
        <v/>
      </c>
      <c r="AD1467" s="7" t="str">
        <f t="shared" ca="1" si="725"/>
        <v/>
      </c>
      <c r="AE1467" s="7">
        <v>5</v>
      </c>
      <c r="AF1467" s="7">
        <f t="shared" ca="1" si="726"/>
        <v>1</v>
      </c>
      <c r="AG1467" s="10" t="str">
        <f t="shared" ca="1" si="727"/>
        <v/>
      </c>
      <c r="AH1467" s="11" t="str">
        <f t="shared" ca="1" si="728"/>
        <v/>
      </c>
      <c r="AI1467" s="11" t="str">
        <f t="shared" ca="1" si="729"/>
        <v/>
      </c>
      <c r="AJ1467" s="11" t="str">
        <f ca="1">IF(AH1467="","",IFERROR(VLOOKUP(VALUE(AH1467),'(辅)战斗时机表'!$A$4:$C$47,3,FALSE)&amp;IF(AI1467="","","("&amp;AI1467&amp;")"),"配置错误")&amp;IF(AK1467="",""," 或 "))</f>
        <v/>
      </c>
    </row>
    <row r="1468" spans="1:36" x14ac:dyDescent="0.15">
      <c r="A1468" s="9" t="str">
        <f t="shared" ca="1" si="705"/>
        <v/>
      </c>
      <c r="B1468" s="7" t="str">
        <f ca="1">IF(OFFSET(Buff!R$6,ROW()-6,0)="","",OFFSET(Buff!R$6,ROW()-6,0))</f>
        <v/>
      </c>
      <c r="C1468" s="7">
        <v>1</v>
      </c>
      <c r="D1468" s="7">
        <f t="shared" ca="1" si="706"/>
        <v>1</v>
      </c>
      <c r="E1468" s="10" t="str">
        <f t="shared" ca="1" si="707"/>
        <v/>
      </c>
      <c r="F1468" s="11" t="str">
        <f t="shared" ca="1" si="708"/>
        <v/>
      </c>
      <c r="G1468" s="11" t="str">
        <f t="shared" ca="1" si="709"/>
        <v/>
      </c>
      <c r="H1468" s="11" t="str">
        <f ca="1">IF(F1468="","",IFERROR(VLOOKUP(VALUE(F1468),'(辅)战斗时机表'!$A$4:$C$47,3,FALSE)&amp;IF(G1468="","","("&amp;G1468&amp;")"),"配置错误")&amp;IF(I1468="",""," 或 "))</f>
        <v/>
      </c>
      <c r="I1468" s="7" t="str">
        <f t="shared" ca="1" si="710"/>
        <v/>
      </c>
      <c r="J1468" s="7">
        <v>2</v>
      </c>
      <c r="K1468" s="7">
        <f t="shared" ca="1" si="711"/>
        <v>1</v>
      </c>
      <c r="L1468" s="10" t="str">
        <f t="shared" ca="1" si="712"/>
        <v/>
      </c>
      <c r="M1468" s="11" t="str">
        <f t="shared" ca="1" si="713"/>
        <v/>
      </c>
      <c r="N1468" s="11" t="str">
        <f t="shared" ca="1" si="714"/>
        <v/>
      </c>
      <c r="O1468" s="11" t="str">
        <f ca="1">IF(M1468="","",IFERROR(VLOOKUP(VALUE(M1468),'(辅)战斗时机表'!$A$4:$C$47,3,FALSE)&amp;IF(N1468="","","("&amp;N1468&amp;")"),"配置错误")&amp;IF(P1468="",""," 或 "))</f>
        <v/>
      </c>
      <c r="P1468" s="7" t="str">
        <f t="shared" ca="1" si="715"/>
        <v/>
      </c>
      <c r="Q1468" s="7">
        <v>3</v>
      </c>
      <c r="R1468" s="7">
        <f t="shared" ca="1" si="716"/>
        <v>1</v>
      </c>
      <c r="S1468" s="10" t="str">
        <f t="shared" ca="1" si="717"/>
        <v/>
      </c>
      <c r="T1468" s="11" t="str">
        <f t="shared" ca="1" si="718"/>
        <v/>
      </c>
      <c r="U1468" s="11" t="str">
        <f t="shared" ca="1" si="719"/>
        <v/>
      </c>
      <c r="V1468" s="11" t="str">
        <f ca="1">IF(T1468="","",IFERROR(VLOOKUP(VALUE(T1468),'(辅)战斗时机表'!$A$4:$C$47,3,FALSE)&amp;IF(U1468="","","("&amp;U1468&amp;")"),"配置错误")&amp;IF(W1468="",""," 或 "))</f>
        <v/>
      </c>
      <c r="W1468" s="7" t="str">
        <f t="shared" ca="1" si="720"/>
        <v/>
      </c>
      <c r="X1468" s="7">
        <v>4</v>
      </c>
      <c r="Y1468" s="7">
        <f t="shared" ca="1" si="721"/>
        <v>1</v>
      </c>
      <c r="Z1468" s="10" t="str">
        <f t="shared" ca="1" si="722"/>
        <v/>
      </c>
      <c r="AA1468" s="11" t="str">
        <f t="shared" ca="1" si="723"/>
        <v/>
      </c>
      <c r="AB1468" s="11" t="str">
        <f t="shared" ca="1" si="724"/>
        <v/>
      </c>
      <c r="AC1468" s="11" t="str">
        <f ca="1">IF(AA1468="","",IFERROR(VLOOKUP(VALUE(AA1468),'(辅)战斗时机表'!$A$4:$C$47,3,FALSE)&amp;IF(AB1468="","","("&amp;AB1468&amp;")"),"配置错误")&amp;IF(AD1468="",""," 或 "))</f>
        <v/>
      </c>
      <c r="AD1468" s="7" t="str">
        <f t="shared" ca="1" si="725"/>
        <v/>
      </c>
      <c r="AE1468" s="7">
        <v>5</v>
      </c>
      <c r="AF1468" s="7">
        <f t="shared" ca="1" si="726"/>
        <v>1</v>
      </c>
      <c r="AG1468" s="10" t="str">
        <f t="shared" ca="1" si="727"/>
        <v/>
      </c>
      <c r="AH1468" s="11" t="str">
        <f t="shared" ca="1" si="728"/>
        <v/>
      </c>
      <c r="AI1468" s="11" t="str">
        <f t="shared" ca="1" si="729"/>
        <v/>
      </c>
      <c r="AJ1468" s="11" t="str">
        <f ca="1">IF(AH1468="","",IFERROR(VLOOKUP(VALUE(AH1468),'(辅)战斗时机表'!$A$4:$C$47,3,FALSE)&amp;IF(AI1468="","","("&amp;AI1468&amp;")"),"配置错误")&amp;IF(AK1468="",""," 或 "))</f>
        <v/>
      </c>
    </row>
    <row r="1469" spans="1:36" x14ac:dyDescent="0.15">
      <c r="A1469" s="9" t="str">
        <f t="shared" ca="1" si="705"/>
        <v/>
      </c>
      <c r="B1469" s="7" t="str">
        <f ca="1">IF(OFFSET(Buff!R$6,ROW()-6,0)="","",OFFSET(Buff!R$6,ROW()-6,0))</f>
        <v/>
      </c>
      <c r="C1469" s="7">
        <v>1</v>
      </c>
      <c r="D1469" s="7">
        <f t="shared" ca="1" si="706"/>
        <v>1</v>
      </c>
      <c r="E1469" s="10" t="str">
        <f t="shared" ca="1" si="707"/>
        <v/>
      </c>
      <c r="F1469" s="11" t="str">
        <f t="shared" ca="1" si="708"/>
        <v/>
      </c>
      <c r="G1469" s="11" t="str">
        <f t="shared" ca="1" si="709"/>
        <v/>
      </c>
      <c r="H1469" s="11" t="str">
        <f ca="1">IF(F1469="","",IFERROR(VLOOKUP(VALUE(F1469),'(辅)战斗时机表'!$A$4:$C$47,3,FALSE)&amp;IF(G1469="","","("&amp;G1469&amp;")"),"配置错误")&amp;IF(I1469="",""," 或 "))</f>
        <v/>
      </c>
      <c r="I1469" s="7" t="str">
        <f t="shared" ca="1" si="710"/>
        <v/>
      </c>
      <c r="J1469" s="7">
        <v>2</v>
      </c>
      <c r="K1469" s="7">
        <f t="shared" ca="1" si="711"/>
        <v>1</v>
      </c>
      <c r="L1469" s="10" t="str">
        <f t="shared" ca="1" si="712"/>
        <v/>
      </c>
      <c r="M1469" s="11" t="str">
        <f t="shared" ca="1" si="713"/>
        <v/>
      </c>
      <c r="N1469" s="11" t="str">
        <f t="shared" ca="1" si="714"/>
        <v/>
      </c>
      <c r="O1469" s="11" t="str">
        <f ca="1">IF(M1469="","",IFERROR(VLOOKUP(VALUE(M1469),'(辅)战斗时机表'!$A$4:$C$47,3,FALSE)&amp;IF(N1469="","","("&amp;N1469&amp;")"),"配置错误")&amp;IF(P1469="",""," 或 "))</f>
        <v/>
      </c>
      <c r="P1469" s="7" t="str">
        <f t="shared" ca="1" si="715"/>
        <v/>
      </c>
      <c r="Q1469" s="7">
        <v>3</v>
      </c>
      <c r="R1469" s="7">
        <f t="shared" ca="1" si="716"/>
        <v>1</v>
      </c>
      <c r="S1469" s="10" t="str">
        <f t="shared" ca="1" si="717"/>
        <v/>
      </c>
      <c r="T1469" s="11" t="str">
        <f t="shared" ca="1" si="718"/>
        <v/>
      </c>
      <c r="U1469" s="11" t="str">
        <f t="shared" ca="1" si="719"/>
        <v/>
      </c>
      <c r="V1469" s="11" t="str">
        <f ca="1">IF(T1469="","",IFERROR(VLOOKUP(VALUE(T1469),'(辅)战斗时机表'!$A$4:$C$47,3,FALSE)&amp;IF(U1469="","","("&amp;U1469&amp;")"),"配置错误")&amp;IF(W1469="",""," 或 "))</f>
        <v/>
      </c>
      <c r="W1469" s="7" t="str">
        <f t="shared" ca="1" si="720"/>
        <v/>
      </c>
      <c r="X1469" s="7">
        <v>4</v>
      </c>
      <c r="Y1469" s="7">
        <f t="shared" ca="1" si="721"/>
        <v>1</v>
      </c>
      <c r="Z1469" s="10" t="str">
        <f t="shared" ca="1" si="722"/>
        <v/>
      </c>
      <c r="AA1469" s="11" t="str">
        <f t="shared" ca="1" si="723"/>
        <v/>
      </c>
      <c r="AB1469" s="11" t="str">
        <f t="shared" ca="1" si="724"/>
        <v/>
      </c>
      <c r="AC1469" s="11" t="str">
        <f ca="1">IF(AA1469="","",IFERROR(VLOOKUP(VALUE(AA1469),'(辅)战斗时机表'!$A$4:$C$47,3,FALSE)&amp;IF(AB1469="","","("&amp;AB1469&amp;")"),"配置错误")&amp;IF(AD1469="",""," 或 "))</f>
        <v/>
      </c>
      <c r="AD1469" s="7" t="str">
        <f t="shared" ca="1" si="725"/>
        <v/>
      </c>
      <c r="AE1469" s="7">
        <v>5</v>
      </c>
      <c r="AF1469" s="7">
        <f t="shared" ca="1" si="726"/>
        <v>1</v>
      </c>
      <c r="AG1469" s="10" t="str">
        <f t="shared" ca="1" si="727"/>
        <v/>
      </c>
      <c r="AH1469" s="11" t="str">
        <f t="shared" ca="1" si="728"/>
        <v/>
      </c>
      <c r="AI1469" s="11" t="str">
        <f t="shared" ca="1" si="729"/>
        <v/>
      </c>
      <c r="AJ1469" s="11" t="str">
        <f ca="1">IF(AH1469="","",IFERROR(VLOOKUP(VALUE(AH1469),'(辅)战斗时机表'!$A$4:$C$47,3,FALSE)&amp;IF(AI1469="","","("&amp;AI1469&amp;")"),"配置错误")&amp;IF(AK1469="",""," 或 "))</f>
        <v/>
      </c>
    </row>
    <row r="1470" spans="1:36" x14ac:dyDescent="0.15">
      <c r="A1470" s="9" t="str">
        <f t="shared" ca="1" si="705"/>
        <v/>
      </c>
      <c r="B1470" s="7" t="str">
        <f ca="1">IF(OFFSET(Buff!R$6,ROW()-6,0)="","",OFFSET(Buff!R$6,ROW()-6,0))</f>
        <v/>
      </c>
      <c r="C1470" s="7">
        <v>1</v>
      </c>
      <c r="D1470" s="7">
        <f t="shared" ca="1" si="706"/>
        <v>1</v>
      </c>
      <c r="E1470" s="10" t="str">
        <f t="shared" ca="1" si="707"/>
        <v/>
      </c>
      <c r="F1470" s="11" t="str">
        <f t="shared" ca="1" si="708"/>
        <v/>
      </c>
      <c r="G1470" s="11" t="str">
        <f t="shared" ca="1" si="709"/>
        <v/>
      </c>
      <c r="H1470" s="11" t="str">
        <f ca="1">IF(F1470="","",IFERROR(VLOOKUP(VALUE(F1470),'(辅)战斗时机表'!$A$4:$C$47,3,FALSE)&amp;IF(G1470="","","("&amp;G1470&amp;")"),"配置错误")&amp;IF(I1470="",""," 或 "))</f>
        <v/>
      </c>
      <c r="I1470" s="7" t="str">
        <f t="shared" ca="1" si="710"/>
        <v/>
      </c>
      <c r="J1470" s="7">
        <v>2</v>
      </c>
      <c r="K1470" s="7">
        <f t="shared" ca="1" si="711"/>
        <v>1</v>
      </c>
      <c r="L1470" s="10" t="str">
        <f t="shared" ca="1" si="712"/>
        <v/>
      </c>
      <c r="M1470" s="11" t="str">
        <f t="shared" ca="1" si="713"/>
        <v/>
      </c>
      <c r="N1470" s="11" t="str">
        <f t="shared" ca="1" si="714"/>
        <v/>
      </c>
      <c r="O1470" s="11" t="str">
        <f ca="1">IF(M1470="","",IFERROR(VLOOKUP(VALUE(M1470),'(辅)战斗时机表'!$A$4:$C$47,3,FALSE)&amp;IF(N1470="","","("&amp;N1470&amp;")"),"配置错误")&amp;IF(P1470="",""," 或 "))</f>
        <v/>
      </c>
      <c r="P1470" s="7" t="str">
        <f t="shared" ca="1" si="715"/>
        <v/>
      </c>
      <c r="Q1470" s="7">
        <v>3</v>
      </c>
      <c r="R1470" s="7">
        <f t="shared" ca="1" si="716"/>
        <v>1</v>
      </c>
      <c r="S1470" s="10" t="str">
        <f t="shared" ca="1" si="717"/>
        <v/>
      </c>
      <c r="T1470" s="11" t="str">
        <f t="shared" ca="1" si="718"/>
        <v/>
      </c>
      <c r="U1470" s="11" t="str">
        <f t="shared" ca="1" si="719"/>
        <v/>
      </c>
      <c r="V1470" s="11" t="str">
        <f ca="1">IF(T1470="","",IFERROR(VLOOKUP(VALUE(T1470),'(辅)战斗时机表'!$A$4:$C$47,3,FALSE)&amp;IF(U1470="","","("&amp;U1470&amp;")"),"配置错误")&amp;IF(W1470="",""," 或 "))</f>
        <v/>
      </c>
      <c r="W1470" s="7" t="str">
        <f t="shared" ca="1" si="720"/>
        <v/>
      </c>
      <c r="X1470" s="7">
        <v>4</v>
      </c>
      <c r="Y1470" s="7">
        <f t="shared" ca="1" si="721"/>
        <v>1</v>
      </c>
      <c r="Z1470" s="10" t="str">
        <f t="shared" ca="1" si="722"/>
        <v/>
      </c>
      <c r="AA1470" s="11" t="str">
        <f t="shared" ca="1" si="723"/>
        <v/>
      </c>
      <c r="AB1470" s="11" t="str">
        <f t="shared" ca="1" si="724"/>
        <v/>
      </c>
      <c r="AC1470" s="11" t="str">
        <f ca="1">IF(AA1470="","",IFERROR(VLOOKUP(VALUE(AA1470),'(辅)战斗时机表'!$A$4:$C$47,3,FALSE)&amp;IF(AB1470="","","("&amp;AB1470&amp;")"),"配置错误")&amp;IF(AD1470="",""," 或 "))</f>
        <v/>
      </c>
      <c r="AD1470" s="7" t="str">
        <f t="shared" ca="1" si="725"/>
        <v/>
      </c>
      <c r="AE1470" s="7">
        <v>5</v>
      </c>
      <c r="AF1470" s="7">
        <f t="shared" ca="1" si="726"/>
        <v>1</v>
      </c>
      <c r="AG1470" s="10" t="str">
        <f t="shared" ca="1" si="727"/>
        <v/>
      </c>
      <c r="AH1470" s="11" t="str">
        <f t="shared" ca="1" si="728"/>
        <v/>
      </c>
      <c r="AI1470" s="11" t="str">
        <f t="shared" ca="1" si="729"/>
        <v/>
      </c>
      <c r="AJ1470" s="11" t="str">
        <f ca="1">IF(AH1470="","",IFERROR(VLOOKUP(VALUE(AH1470),'(辅)战斗时机表'!$A$4:$C$47,3,FALSE)&amp;IF(AI1470="","","("&amp;AI1470&amp;")"),"配置错误")&amp;IF(AK1470="",""," 或 "))</f>
        <v/>
      </c>
    </row>
    <row r="1471" spans="1:36" x14ac:dyDescent="0.15">
      <c r="A1471" s="9" t="str">
        <f t="shared" ca="1" si="705"/>
        <v/>
      </c>
      <c r="B1471" s="7" t="str">
        <f ca="1">IF(OFFSET(Buff!R$6,ROW()-6,0)="","",OFFSET(Buff!R$6,ROW()-6,0))</f>
        <v/>
      </c>
      <c r="C1471" s="7">
        <v>1</v>
      </c>
      <c r="D1471" s="7">
        <f t="shared" ca="1" si="706"/>
        <v>1</v>
      </c>
      <c r="E1471" s="10" t="str">
        <f t="shared" ca="1" si="707"/>
        <v/>
      </c>
      <c r="F1471" s="11" t="str">
        <f t="shared" ca="1" si="708"/>
        <v/>
      </c>
      <c r="G1471" s="11" t="str">
        <f t="shared" ca="1" si="709"/>
        <v/>
      </c>
      <c r="H1471" s="11" t="str">
        <f ca="1">IF(F1471="","",IFERROR(VLOOKUP(VALUE(F1471),'(辅)战斗时机表'!$A$4:$C$47,3,FALSE)&amp;IF(G1471="","","("&amp;G1471&amp;")"),"配置错误")&amp;IF(I1471="",""," 或 "))</f>
        <v/>
      </c>
      <c r="I1471" s="7" t="str">
        <f t="shared" ca="1" si="710"/>
        <v/>
      </c>
      <c r="J1471" s="7">
        <v>2</v>
      </c>
      <c r="K1471" s="7">
        <f t="shared" ca="1" si="711"/>
        <v>1</v>
      </c>
      <c r="L1471" s="10" t="str">
        <f t="shared" ca="1" si="712"/>
        <v/>
      </c>
      <c r="M1471" s="11" t="str">
        <f t="shared" ca="1" si="713"/>
        <v/>
      </c>
      <c r="N1471" s="11" t="str">
        <f t="shared" ca="1" si="714"/>
        <v/>
      </c>
      <c r="O1471" s="11" t="str">
        <f ca="1">IF(M1471="","",IFERROR(VLOOKUP(VALUE(M1471),'(辅)战斗时机表'!$A$4:$C$47,3,FALSE)&amp;IF(N1471="","","("&amp;N1471&amp;")"),"配置错误")&amp;IF(P1471="",""," 或 "))</f>
        <v/>
      </c>
      <c r="P1471" s="7" t="str">
        <f t="shared" ca="1" si="715"/>
        <v/>
      </c>
      <c r="Q1471" s="7">
        <v>3</v>
      </c>
      <c r="R1471" s="7">
        <f t="shared" ca="1" si="716"/>
        <v>1</v>
      </c>
      <c r="S1471" s="10" t="str">
        <f t="shared" ca="1" si="717"/>
        <v/>
      </c>
      <c r="T1471" s="11" t="str">
        <f t="shared" ca="1" si="718"/>
        <v/>
      </c>
      <c r="U1471" s="11" t="str">
        <f t="shared" ca="1" si="719"/>
        <v/>
      </c>
      <c r="V1471" s="11" t="str">
        <f ca="1">IF(T1471="","",IFERROR(VLOOKUP(VALUE(T1471),'(辅)战斗时机表'!$A$4:$C$47,3,FALSE)&amp;IF(U1471="","","("&amp;U1471&amp;")"),"配置错误")&amp;IF(W1471="",""," 或 "))</f>
        <v/>
      </c>
      <c r="W1471" s="7" t="str">
        <f t="shared" ca="1" si="720"/>
        <v/>
      </c>
      <c r="X1471" s="7">
        <v>4</v>
      </c>
      <c r="Y1471" s="7">
        <f t="shared" ca="1" si="721"/>
        <v>1</v>
      </c>
      <c r="Z1471" s="10" t="str">
        <f t="shared" ca="1" si="722"/>
        <v/>
      </c>
      <c r="AA1471" s="11" t="str">
        <f t="shared" ca="1" si="723"/>
        <v/>
      </c>
      <c r="AB1471" s="11" t="str">
        <f t="shared" ca="1" si="724"/>
        <v/>
      </c>
      <c r="AC1471" s="11" t="str">
        <f ca="1">IF(AA1471="","",IFERROR(VLOOKUP(VALUE(AA1471),'(辅)战斗时机表'!$A$4:$C$47,3,FALSE)&amp;IF(AB1471="","","("&amp;AB1471&amp;")"),"配置错误")&amp;IF(AD1471="",""," 或 "))</f>
        <v/>
      </c>
      <c r="AD1471" s="7" t="str">
        <f t="shared" ca="1" si="725"/>
        <v/>
      </c>
      <c r="AE1471" s="7">
        <v>5</v>
      </c>
      <c r="AF1471" s="7">
        <f t="shared" ca="1" si="726"/>
        <v>1</v>
      </c>
      <c r="AG1471" s="10" t="str">
        <f t="shared" ca="1" si="727"/>
        <v/>
      </c>
      <c r="AH1471" s="11" t="str">
        <f t="shared" ca="1" si="728"/>
        <v/>
      </c>
      <c r="AI1471" s="11" t="str">
        <f t="shared" ca="1" si="729"/>
        <v/>
      </c>
      <c r="AJ1471" s="11" t="str">
        <f ca="1">IF(AH1471="","",IFERROR(VLOOKUP(VALUE(AH1471),'(辅)战斗时机表'!$A$4:$C$47,3,FALSE)&amp;IF(AI1471="","","("&amp;AI1471&amp;")"),"配置错误")&amp;IF(AK1471="",""," 或 "))</f>
        <v/>
      </c>
    </row>
    <row r="1472" spans="1:36" x14ac:dyDescent="0.15">
      <c r="A1472" s="9" t="str">
        <f t="shared" ca="1" si="705"/>
        <v/>
      </c>
      <c r="B1472" s="7" t="str">
        <f ca="1">IF(OFFSET(Buff!R$6,ROW()-6,0)="","",OFFSET(Buff!R$6,ROW()-6,0))</f>
        <v/>
      </c>
      <c r="C1472" s="7">
        <v>1</v>
      </c>
      <c r="D1472" s="7">
        <f t="shared" ca="1" si="706"/>
        <v>1</v>
      </c>
      <c r="E1472" s="10" t="str">
        <f t="shared" ca="1" si="707"/>
        <v/>
      </c>
      <c r="F1472" s="11" t="str">
        <f t="shared" ca="1" si="708"/>
        <v/>
      </c>
      <c r="G1472" s="11" t="str">
        <f t="shared" ca="1" si="709"/>
        <v/>
      </c>
      <c r="H1472" s="11" t="str">
        <f ca="1">IF(F1472="","",IFERROR(VLOOKUP(VALUE(F1472),'(辅)战斗时机表'!$A$4:$C$47,3,FALSE)&amp;IF(G1472="","","("&amp;G1472&amp;")"),"配置错误")&amp;IF(I1472="",""," 或 "))</f>
        <v/>
      </c>
      <c r="I1472" s="7" t="str">
        <f t="shared" ca="1" si="710"/>
        <v/>
      </c>
      <c r="J1472" s="7">
        <v>2</v>
      </c>
      <c r="K1472" s="7">
        <f t="shared" ca="1" si="711"/>
        <v>1</v>
      </c>
      <c r="L1472" s="10" t="str">
        <f t="shared" ca="1" si="712"/>
        <v/>
      </c>
      <c r="M1472" s="11" t="str">
        <f t="shared" ca="1" si="713"/>
        <v/>
      </c>
      <c r="N1472" s="11" t="str">
        <f t="shared" ca="1" si="714"/>
        <v/>
      </c>
      <c r="O1472" s="11" t="str">
        <f ca="1">IF(M1472="","",IFERROR(VLOOKUP(VALUE(M1472),'(辅)战斗时机表'!$A$4:$C$47,3,FALSE)&amp;IF(N1472="","","("&amp;N1472&amp;")"),"配置错误")&amp;IF(P1472="",""," 或 "))</f>
        <v/>
      </c>
      <c r="P1472" s="7" t="str">
        <f t="shared" ca="1" si="715"/>
        <v/>
      </c>
      <c r="Q1472" s="7">
        <v>3</v>
      </c>
      <c r="R1472" s="7">
        <f t="shared" ca="1" si="716"/>
        <v>1</v>
      </c>
      <c r="S1472" s="10" t="str">
        <f t="shared" ca="1" si="717"/>
        <v/>
      </c>
      <c r="T1472" s="11" t="str">
        <f t="shared" ca="1" si="718"/>
        <v/>
      </c>
      <c r="U1472" s="11" t="str">
        <f t="shared" ca="1" si="719"/>
        <v/>
      </c>
      <c r="V1472" s="11" t="str">
        <f ca="1">IF(T1472="","",IFERROR(VLOOKUP(VALUE(T1472),'(辅)战斗时机表'!$A$4:$C$47,3,FALSE)&amp;IF(U1472="","","("&amp;U1472&amp;")"),"配置错误")&amp;IF(W1472="",""," 或 "))</f>
        <v/>
      </c>
      <c r="W1472" s="7" t="str">
        <f t="shared" ca="1" si="720"/>
        <v/>
      </c>
      <c r="X1472" s="7">
        <v>4</v>
      </c>
      <c r="Y1472" s="7">
        <f t="shared" ca="1" si="721"/>
        <v>1</v>
      </c>
      <c r="Z1472" s="10" t="str">
        <f t="shared" ca="1" si="722"/>
        <v/>
      </c>
      <c r="AA1472" s="11" t="str">
        <f t="shared" ca="1" si="723"/>
        <v/>
      </c>
      <c r="AB1472" s="11" t="str">
        <f t="shared" ca="1" si="724"/>
        <v/>
      </c>
      <c r="AC1472" s="11" t="str">
        <f ca="1">IF(AA1472="","",IFERROR(VLOOKUP(VALUE(AA1472),'(辅)战斗时机表'!$A$4:$C$47,3,FALSE)&amp;IF(AB1472="","","("&amp;AB1472&amp;")"),"配置错误")&amp;IF(AD1472="",""," 或 "))</f>
        <v/>
      </c>
      <c r="AD1472" s="7" t="str">
        <f t="shared" ca="1" si="725"/>
        <v/>
      </c>
      <c r="AE1472" s="7">
        <v>5</v>
      </c>
      <c r="AF1472" s="7">
        <f t="shared" ca="1" si="726"/>
        <v>1</v>
      </c>
      <c r="AG1472" s="10" t="str">
        <f t="shared" ca="1" si="727"/>
        <v/>
      </c>
      <c r="AH1472" s="11" t="str">
        <f t="shared" ca="1" si="728"/>
        <v/>
      </c>
      <c r="AI1472" s="11" t="str">
        <f t="shared" ca="1" si="729"/>
        <v/>
      </c>
      <c r="AJ1472" s="11" t="str">
        <f ca="1">IF(AH1472="","",IFERROR(VLOOKUP(VALUE(AH1472),'(辅)战斗时机表'!$A$4:$C$47,3,FALSE)&amp;IF(AI1472="","","("&amp;AI1472&amp;")"),"配置错误")&amp;IF(AK1472="",""," 或 "))</f>
        <v/>
      </c>
    </row>
    <row r="1473" spans="1:36" x14ac:dyDescent="0.15">
      <c r="A1473" s="9" t="str">
        <f t="shared" ca="1" si="705"/>
        <v/>
      </c>
      <c r="B1473" s="7" t="str">
        <f ca="1">IF(OFFSET(Buff!R$6,ROW()-6,0)="","",OFFSET(Buff!R$6,ROW()-6,0))</f>
        <v/>
      </c>
      <c r="C1473" s="7">
        <v>1</v>
      </c>
      <c r="D1473" s="7">
        <f t="shared" ca="1" si="706"/>
        <v>1</v>
      </c>
      <c r="E1473" s="10" t="str">
        <f t="shared" ca="1" si="707"/>
        <v/>
      </c>
      <c r="F1473" s="11" t="str">
        <f t="shared" ca="1" si="708"/>
        <v/>
      </c>
      <c r="G1473" s="11" t="str">
        <f t="shared" ca="1" si="709"/>
        <v/>
      </c>
      <c r="H1473" s="11" t="str">
        <f ca="1">IF(F1473="","",IFERROR(VLOOKUP(VALUE(F1473),'(辅)战斗时机表'!$A$4:$C$47,3,FALSE)&amp;IF(G1473="","","("&amp;G1473&amp;")"),"配置错误")&amp;IF(I1473="",""," 或 "))</f>
        <v/>
      </c>
      <c r="I1473" s="7" t="str">
        <f t="shared" ca="1" si="710"/>
        <v/>
      </c>
      <c r="J1473" s="7">
        <v>2</v>
      </c>
      <c r="K1473" s="7">
        <f t="shared" ca="1" si="711"/>
        <v>1</v>
      </c>
      <c r="L1473" s="10" t="str">
        <f t="shared" ca="1" si="712"/>
        <v/>
      </c>
      <c r="M1473" s="11" t="str">
        <f t="shared" ca="1" si="713"/>
        <v/>
      </c>
      <c r="N1473" s="11" t="str">
        <f t="shared" ca="1" si="714"/>
        <v/>
      </c>
      <c r="O1473" s="11" t="str">
        <f ca="1">IF(M1473="","",IFERROR(VLOOKUP(VALUE(M1473),'(辅)战斗时机表'!$A$4:$C$47,3,FALSE)&amp;IF(N1473="","","("&amp;N1473&amp;")"),"配置错误")&amp;IF(P1473="",""," 或 "))</f>
        <v/>
      </c>
      <c r="P1473" s="7" t="str">
        <f t="shared" ca="1" si="715"/>
        <v/>
      </c>
      <c r="Q1473" s="7">
        <v>3</v>
      </c>
      <c r="R1473" s="7">
        <f t="shared" ca="1" si="716"/>
        <v>1</v>
      </c>
      <c r="S1473" s="10" t="str">
        <f t="shared" ca="1" si="717"/>
        <v/>
      </c>
      <c r="T1473" s="11" t="str">
        <f t="shared" ca="1" si="718"/>
        <v/>
      </c>
      <c r="U1473" s="11" t="str">
        <f t="shared" ca="1" si="719"/>
        <v/>
      </c>
      <c r="V1473" s="11" t="str">
        <f ca="1">IF(T1473="","",IFERROR(VLOOKUP(VALUE(T1473),'(辅)战斗时机表'!$A$4:$C$47,3,FALSE)&amp;IF(U1473="","","("&amp;U1473&amp;")"),"配置错误")&amp;IF(W1473="",""," 或 "))</f>
        <v/>
      </c>
      <c r="W1473" s="7" t="str">
        <f t="shared" ca="1" si="720"/>
        <v/>
      </c>
      <c r="X1473" s="7">
        <v>4</v>
      </c>
      <c r="Y1473" s="7">
        <f t="shared" ca="1" si="721"/>
        <v>1</v>
      </c>
      <c r="Z1473" s="10" t="str">
        <f t="shared" ca="1" si="722"/>
        <v/>
      </c>
      <c r="AA1473" s="11" t="str">
        <f t="shared" ca="1" si="723"/>
        <v/>
      </c>
      <c r="AB1473" s="11" t="str">
        <f t="shared" ca="1" si="724"/>
        <v/>
      </c>
      <c r="AC1473" s="11" t="str">
        <f ca="1">IF(AA1473="","",IFERROR(VLOOKUP(VALUE(AA1473),'(辅)战斗时机表'!$A$4:$C$47,3,FALSE)&amp;IF(AB1473="","","("&amp;AB1473&amp;")"),"配置错误")&amp;IF(AD1473="",""," 或 "))</f>
        <v/>
      </c>
      <c r="AD1473" s="7" t="str">
        <f t="shared" ca="1" si="725"/>
        <v/>
      </c>
      <c r="AE1473" s="7">
        <v>5</v>
      </c>
      <c r="AF1473" s="7">
        <f t="shared" ca="1" si="726"/>
        <v>1</v>
      </c>
      <c r="AG1473" s="10" t="str">
        <f t="shared" ca="1" si="727"/>
        <v/>
      </c>
      <c r="AH1473" s="11" t="str">
        <f t="shared" ca="1" si="728"/>
        <v/>
      </c>
      <c r="AI1473" s="11" t="str">
        <f t="shared" ca="1" si="729"/>
        <v/>
      </c>
      <c r="AJ1473" s="11" t="str">
        <f ca="1">IF(AH1473="","",IFERROR(VLOOKUP(VALUE(AH1473),'(辅)战斗时机表'!$A$4:$C$47,3,FALSE)&amp;IF(AI1473="","","("&amp;AI1473&amp;")"),"配置错误")&amp;IF(AK1473="",""," 或 "))</f>
        <v/>
      </c>
    </row>
    <row r="1474" spans="1:36" x14ac:dyDescent="0.15">
      <c r="A1474" s="9" t="str">
        <f t="shared" ca="1" si="705"/>
        <v/>
      </c>
      <c r="B1474" s="7" t="str">
        <f ca="1">IF(OFFSET(Buff!R$6,ROW()-6,0)="","",OFFSET(Buff!R$6,ROW()-6,0))</f>
        <v/>
      </c>
      <c r="C1474" s="7">
        <v>1</v>
      </c>
      <c r="D1474" s="7">
        <f t="shared" ca="1" si="706"/>
        <v>1</v>
      </c>
      <c r="E1474" s="10" t="str">
        <f t="shared" ca="1" si="707"/>
        <v/>
      </c>
      <c r="F1474" s="11" t="str">
        <f t="shared" ca="1" si="708"/>
        <v/>
      </c>
      <c r="G1474" s="11" t="str">
        <f t="shared" ca="1" si="709"/>
        <v/>
      </c>
      <c r="H1474" s="11" t="str">
        <f ca="1">IF(F1474="","",IFERROR(VLOOKUP(VALUE(F1474),'(辅)战斗时机表'!$A$4:$C$47,3,FALSE)&amp;IF(G1474="","","("&amp;G1474&amp;")"),"配置错误")&amp;IF(I1474="",""," 或 "))</f>
        <v/>
      </c>
      <c r="I1474" s="7" t="str">
        <f t="shared" ca="1" si="710"/>
        <v/>
      </c>
      <c r="J1474" s="7">
        <v>2</v>
      </c>
      <c r="K1474" s="7">
        <f t="shared" ca="1" si="711"/>
        <v>1</v>
      </c>
      <c r="L1474" s="10" t="str">
        <f t="shared" ca="1" si="712"/>
        <v/>
      </c>
      <c r="M1474" s="11" t="str">
        <f t="shared" ca="1" si="713"/>
        <v/>
      </c>
      <c r="N1474" s="11" t="str">
        <f t="shared" ca="1" si="714"/>
        <v/>
      </c>
      <c r="O1474" s="11" t="str">
        <f ca="1">IF(M1474="","",IFERROR(VLOOKUP(VALUE(M1474),'(辅)战斗时机表'!$A$4:$C$47,3,FALSE)&amp;IF(N1474="","","("&amp;N1474&amp;")"),"配置错误")&amp;IF(P1474="",""," 或 "))</f>
        <v/>
      </c>
      <c r="P1474" s="7" t="str">
        <f t="shared" ca="1" si="715"/>
        <v/>
      </c>
      <c r="Q1474" s="7">
        <v>3</v>
      </c>
      <c r="R1474" s="7">
        <f t="shared" ca="1" si="716"/>
        <v>1</v>
      </c>
      <c r="S1474" s="10" t="str">
        <f t="shared" ca="1" si="717"/>
        <v/>
      </c>
      <c r="T1474" s="11" t="str">
        <f t="shared" ca="1" si="718"/>
        <v/>
      </c>
      <c r="U1474" s="11" t="str">
        <f t="shared" ca="1" si="719"/>
        <v/>
      </c>
      <c r="V1474" s="11" t="str">
        <f ca="1">IF(T1474="","",IFERROR(VLOOKUP(VALUE(T1474),'(辅)战斗时机表'!$A$4:$C$47,3,FALSE)&amp;IF(U1474="","","("&amp;U1474&amp;")"),"配置错误")&amp;IF(W1474="",""," 或 "))</f>
        <v/>
      </c>
      <c r="W1474" s="7" t="str">
        <f t="shared" ca="1" si="720"/>
        <v/>
      </c>
      <c r="X1474" s="7">
        <v>4</v>
      </c>
      <c r="Y1474" s="7">
        <f t="shared" ca="1" si="721"/>
        <v>1</v>
      </c>
      <c r="Z1474" s="10" t="str">
        <f t="shared" ca="1" si="722"/>
        <v/>
      </c>
      <c r="AA1474" s="11" t="str">
        <f t="shared" ca="1" si="723"/>
        <v/>
      </c>
      <c r="AB1474" s="11" t="str">
        <f t="shared" ca="1" si="724"/>
        <v/>
      </c>
      <c r="AC1474" s="11" t="str">
        <f ca="1">IF(AA1474="","",IFERROR(VLOOKUP(VALUE(AA1474),'(辅)战斗时机表'!$A$4:$C$47,3,FALSE)&amp;IF(AB1474="","","("&amp;AB1474&amp;")"),"配置错误")&amp;IF(AD1474="",""," 或 "))</f>
        <v/>
      </c>
      <c r="AD1474" s="7" t="str">
        <f t="shared" ca="1" si="725"/>
        <v/>
      </c>
      <c r="AE1474" s="7">
        <v>5</v>
      </c>
      <c r="AF1474" s="7">
        <f t="shared" ca="1" si="726"/>
        <v>1</v>
      </c>
      <c r="AG1474" s="10" t="str">
        <f t="shared" ca="1" si="727"/>
        <v/>
      </c>
      <c r="AH1474" s="11" t="str">
        <f t="shared" ca="1" si="728"/>
        <v/>
      </c>
      <c r="AI1474" s="11" t="str">
        <f t="shared" ca="1" si="729"/>
        <v/>
      </c>
      <c r="AJ1474" s="11" t="str">
        <f ca="1">IF(AH1474="","",IFERROR(VLOOKUP(VALUE(AH1474),'(辅)战斗时机表'!$A$4:$C$47,3,FALSE)&amp;IF(AI1474="","","("&amp;AI1474&amp;")"),"配置错误")&amp;IF(AK1474="",""," 或 "))</f>
        <v/>
      </c>
    </row>
    <row r="1475" spans="1:36" x14ac:dyDescent="0.15">
      <c r="A1475" s="9" t="str">
        <f t="shared" ca="1" si="705"/>
        <v/>
      </c>
      <c r="B1475" s="7" t="str">
        <f ca="1">IF(OFFSET(Buff!R$6,ROW()-6,0)="","",OFFSET(Buff!R$6,ROW()-6,0))</f>
        <v/>
      </c>
      <c r="C1475" s="7">
        <v>1</v>
      </c>
      <c r="D1475" s="7">
        <f t="shared" ca="1" si="706"/>
        <v>1</v>
      </c>
      <c r="E1475" s="10" t="str">
        <f t="shared" ca="1" si="707"/>
        <v/>
      </c>
      <c r="F1475" s="11" t="str">
        <f t="shared" ca="1" si="708"/>
        <v/>
      </c>
      <c r="G1475" s="11" t="str">
        <f t="shared" ca="1" si="709"/>
        <v/>
      </c>
      <c r="H1475" s="11" t="str">
        <f ca="1">IF(F1475="","",IFERROR(VLOOKUP(VALUE(F1475),'(辅)战斗时机表'!$A$4:$C$47,3,FALSE)&amp;IF(G1475="","","("&amp;G1475&amp;")"),"配置错误")&amp;IF(I1475="",""," 或 "))</f>
        <v/>
      </c>
      <c r="I1475" s="7" t="str">
        <f t="shared" ca="1" si="710"/>
        <v/>
      </c>
      <c r="J1475" s="7">
        <v>2</v>
      </c>
      <c r="K1475" s="7">
        <f t="shared" ca="1" si="711"/>
        <v>1</v>
      </c>
      <c r="L1475" s="10" t="str">
        <f t="shared" ca="1" si="712"/>
        <v/>
      </c>
      <c r="M1475" s="11" t="str">
        <f t="shared" ca="1" si="713"/>
        <v/>
      </c>
      <c r="N1475" s="11" t="str">
        <f t="shared" ca="1" si="714"/>
        <v/>
      </c>
      <c r="O1475" s="11" t="str">
        <f ca="1">IF(M1475="","",IFERROR(VLOOKUP(VALUE(M1475),'(辅)战斗时机表'!$A$4:$C$47,3,FALSE)&amp;IF(N1475="","","("&amp;N1475&amp;")"),"配置错误")&amp;IF(P1475="",""," 或 "))</f>
        <v/>
      </c>
      <c r="P1475" s="7" t="str">
        <f t="shared" ca="1" si="715"/>
        <v/>
      </c>
      <c r="Q1475" s="7">
        <v>3</v>
      </c>
      <c r="R1475" s="7">
        <f t="shared" ca="1" si="716"/>
        <v>1</v>
      </c>
      <c r="S1475" s="10" t="str">
        <f t="shared" ca="1" si="717"/>
        <v/>
      </c>
      <c r="T1475" s="11" t="str">
        <f t="shared" ca="1" si="718"/>
        <v/>
      </c>
      <c r="U1475" s="11" t="str">
        <f t="shared" ca="1" si="719"/>
        <v/>
      </c>
      <c r="V1475" s="11" t="str">
        <f ca="1">IF(T1475="","",IFERROR(VLOOKUP(VALUE(T1475),'(辅)战斗时机表'!$A$4:$C$47,3,FALSE)&amp;IF(U1475="","","("&amp;U1475&amp;")"),"配置错误")&amp;IF(W1475="",""," 或 "))</f>
        <v/>
      </c>
      <c r="W1475" s="7" t="str">
        <f t="shared" ca="1" si="720"/>
        <v/>
      </c>
      <c r="X1475" s="7">
        <v>4</v>
      </c>
      <c r="Y1475" s="7">
        <f t="shared" ca="1" si="721"/>
        <v>1</v>
      </c>
      <c r="Z1475" s="10" t="str">
        <f t="shared" ca="1" si="722"/>
        <v/>
      </c>
      <c r="AA1475" s="11" t="str">
        <f t="shared" ca="1" si="723"/>
        <v/>
      </c>
      <c r="AB1475" s="11" t="str">
        <f t="shared" ca="1" si="724"/>
        <v/>
      </c>
      <c r="AC1475" s="11" t="str">
        <f ca="1">IF(AA1475="","",IFERROR(VLOOKUP(VALUE(AA1475),'(辅)战斗时机表'!$A$4:$C$47,3,FALSE)&amp;IF(AB1475="","","("&amp;AB1475&amp;")"),"配置错误")&amp;IF(AD1475="",""," 或 "))</f>
        <v/>
      </c>
      <c r="AD1475" s="7" t="str">
        <f t="shared" ca="1" si="725"/>
        <v/>
      </c>
      <c r="AE1475" s="7">
        <v>5</v>
      </c>
      <c r="AF1475" s="7">
        <f t="shared" ca="1" si="726"/>
        <v>1</v>
      </c>
      <c r="AG1475" s="10" t="str">
        <f t="shared" ca="1" si="727"/>
        <v/>
      </c>
      <c r="AH1475" s="11" t="str">
        <f t="shared" ca="1" si="728"/>
        <v/>
      </c>
      <c r="AI1475" s="11" t="str">
        <f t="shared" ca="1" si="729"/>
        <v/>
      </c>
      <c r="AJ1475" s="11" t="str">
        <f ca="1">IF(AH1475="","",IFERROR(VLOOKUP(VALUE(AH1475),'(辅)战斗时机表'!$A$4:$C$47,3,FALSE)&amp;IF(AI1475="","","("&amp;AI1475&amp;")"),"配置错误")&amp;IF(AK1475="",""," 或 "))</f>
        <v/>
      </c>
    </row>
    <row r="1476" spans="1:36" x14ac:dyDescent="0.15">
      <c r="A1476" s="9" t="str">
        <f t="shared" ca="1" si="705"/>
        <v/>
      </c>
      <c r="B1476" s="7" t="str">
        <f ca="1">IF(OFFSET(Buff!R$6,ROW()-6,0)="","",OFFSET(Buff!R$6,ROW()-6,0))</f>
        <v/>
      </c>
      <c r="C1476" s="7">
        <v>1</v>
      </c>
      <c r="D1476" s="7">
        <f t="shared" ca="1" si="706"/>
        <v>1</v>
      </c>
      <c r="E1476" s="10" t="str">
        <f t="shared" ca="1" si="707"/>
        <v/>
      </c>
      <c r="F1476" s="11" t="str">
        <f t="shared" ca="1" si="708"/>
        <v/>
      </c>
      <c r="G1476" s="11" t="str">
        <f t="shared" ca="1" si="709"/>
        <v/>
      </c>
      <c r="H1476" s="11" t="str">
        <f ca="1">IF(F1476="","",IFERROR(VLOOKUP(VALUE(F1476),'(辅)战斗时机表'!$A$4:$C$47,3,FALSE)&amp;IF(G1476="","","("&amp;G1476&amp;")"),"配置错误")&amp;IF(I1476="",""," 或 "))</f>
        <v/>
      </c>
      <c r="I1476" s="7" t="str">
        <f t="shared" ca="1" si="710"/>
        <v/>
      </c>
      <c r="J1476" s="7">
        <v>2</v>
      </c>
      <c r="K1476" s="7">
        <f t="shared" ca="1" si="711"/>
        <v>1</v>
      </c>
      <c r="L1476" s="10" t="str">
        <f t="shared" ca="1" si="712"/>
        <v/>
      </c>
      <c r="M1476" s="11" t="str">
        <f t="shared" ca="1" si="713"/>
        <v/>
      </c>
      <c r="N1476" s="11" t="str">
        <f t="shared" ca="1" si="714"/>
        <v/>
      </c>
      <c r="O1476" s="11" t="str">
        <f ca="1">IF(M1476="","",IFERROR(VLOOKUP(VALUE(M1476),'(辅)战斗时机表'!$A$4:$C$47,3,FALSE)&amp;IF(N1476="","","("&amp;N1476&amp;")"),"配置错误")&amp;IF(P1476="",""," 或 "))</f>
        <v/>
      </c>
      <c r="P1476" s="7" t="str">
        <f t="shared" ca="1" si="715"/>
        <v/>
      </c>
      <c r="Q1476" s="7">
        <v>3</v>
      </c>
      <c r="R1476" s="7">
        <f t="shared" ca="1" si="716"/>
        <v>1</v>
      </c>
      <c r="S1476" s="10" t="str">
        <f t="shared" ca="1" si="717"/>
        <v/>
      </c>
      <c r="T1476" s="11" t="str">
        <f t="shared" ca="1" si="718"/>
        <v/>
      </c>
      <c r="U1476" s="11" t="str">
        <f t="shared" ca="1" si="719"/>
        <v/>
      </c>
      <c r="V1476" s="11" t="str">
        <f ca="1">IF(T1476="","",IFERROR(VLOOKUP(VALUE(T1476),'(辅)战斗时机表'!$A$4:$C$47,3,FALSE)&amp;IF(U1476="","","("&amp;U1476&amp;")"),"配置错误")&amp;IF(W1476="",""," 或 "))</f>
        <v/>
      </c>
      <c r="W1476" s="7" t="str">
        <f t="shared" ca="1" si="720"/>
        <v/>
      </c>
      <c r="X1476" s="7">
        <v>4</v>
      </c>
      <c r="Y1476" s="7">
        <f t="shared" ca="1" si="721"/>
        <v>1</v>
      </c>
      <c r="Z1476" s="10" t="str">
        <f t="shared" ca="1" si="722"/>
        <v/>
      </c>
      <c r="AA1476" s="11" t="str">
        <f t="shared" ca="1" si="723"/>
        <v/>
      </c>
      <c r="AB1476" s="11" t="str">
        <f t="shared" ca="1" si="724"/>
        <v/>
      </c>
      <c r="AC1476" s="11" t="str">
        <f ca="1">IF(AA1476="","",IFERROR(VLOOKUP(VALUE(AA1476),'(辅)战斗时机表'!$A$4:$C$47,3,FALSE)&amp;IF(AB1476="","","("&amp;AB1476&amp;")"),"配置错误")&amp;IF(AD1476="",""," 或 "))</f>
        <v/>
      </c>
      <c r="AD1476" s="7" t="str">
        <f t="shared" ca="1" si="725"/>
        <v/>
      </c>
      <c r="AE1476" s="7">
        <v>5</v>
      </c>
      <c r="AF1476" s="7">
        <f t="shared" ca="1" si="726"/>
        <v>1</v>
      </c>
      <c r="AG1476" s="10" t="str">
        <f t="shared" ca="1" si="727"/>
        <v/>
      </c>
      <c r="AH1476" s="11" t="str">
        <f t="shared" ca="1" si="728"/>
        <v/>
      </c>
      <c r="AI1476" s="11" t="str">
        <f t="shared" ca="1" si="729"/>
        <v/>
      </c>
      <c r="AJ1476" s="11" t="str">
        <f ca="1">IF(AH1476="","",IFERROR(VLOOKUP(VALUE(AH1476),'(辅)战斗时机表'!$A$4:$C$47,3,FALSE)&amp;IF(AI1476="","","("&amp;AI1476&amp;")"),"配置错误")&amp;IF(AK1476="",""," 或 "))</f>
        <v/>
      </c>
    </row>
    <row r="1477" spans="1:36" x14ac:dyDescent="0.15">
      <c r="A1477" s="9" t="str">
        <f t="shared" ca="1" si="705"/>
        <v/>
      </c>
      <c r="B1477" s="7" t="str">
        <f ca="1">IF(OFFSET(Buff!R$6,ROW()-6,0)="","",OFFSET(Buff!R$6,ROW()-6,0))</f>
        <v/>
      </c>
      <c r="C1477" s="7">
        <v>1</v>
      </c>
      <c r="D1477" s="7">
        <f t="shared" ca="1" si="706"/>
        <v>1</v>
      </c>
      <c r="E1477" s="10" t="str">
        <f t="shared" ca="1" si="707"/>
        <v/>
      </c>
      <c r="F1477" s="11" t="str">
        <f t="shared" ca="1" si="708"/>
        <v/>
      </c>
      <c r="G1477" s="11" t="str">
        <f t="shared" ca="1" si="709"/>
        <v/>
      </c>
      <c r="H1477" s="11" t="str">
        <f ca="1">IF(F1477="","",IFERROR(VLOOKUP(VALUE(F1477),'(辅)战斗时机表'!$A$4:$C$47,3,FALSE)&amp;IF(G1477="","","("&amp;G1477&amp;")"),"配置错误")&amp;IF(I1477="",""," 或 "))</f>
        <v/>
      </c>
      <c r="I1477" s="7" t="str">
        <f t="shared" ca="1" si="710"/>
        <v/>
      </c>
      <c r="J1477" s="7">
        <v>2</v>
      </c>
      <c r="K1477" s="7">
        <f t="shared" ca="1" si="711"/>
        <v>1</v>
      </c>
      <c r="L1477" s="10" t="str">
        <f t="shared" ca="1" si="712"/>
        <v/>
      </c>
      <c r="M1477" s="11" t="str">
        <f t="shared" ca="1" si="713"/>
        <v/>
      </c>
      <c r="N1477" s="11" t="str">
        <f t="shared" ca="1" si="714"/>
        <v/>
      </c>
      <c r="O1477" s="11" t="str">
        <f ca="1">IF(M1477="","",IFERROR(VLOOKUP(VALUE(M1477),'(辅)战斗时机表'!$A$4:$C$47,3,FALSE)&amp;IF(N1477="","","("&amp;N1477&amp;")"),"配置错误")&amp;IF(P1477="",""," 或 "))</f>
        <v/>
      </c>
      <c r="P1477" s="7" t="str">
        <f t="shared" ca="1" si="715"/>
        <v/>
      </c>
      <c r="Q1477" s="7">
        <v>3</v>
      </c>
      <c r="R1477" s="7">
        <f t="shared" ca="1" si="716"/>
        <v>1</v>
      </c>
      <c r="S1477" s="10" t="str">
        <f t="shared" ca="1" si="717"/>
        <v/>
      </c>
      <c r="T1477" s="11" t="str">
        <f t="shared" ca="1" si="718"/>
        <v/>
      </c>
      <c r="U1477" s="11" t="str">
        <f t="shared" ca="1" si="719"/>
        <v/>
      </c>
      <c r="V1477" s="11" t="str">
        <f ca="1">IF(T1477="","",IFERROR(VLOOKUP(VALUE(T1477),'(辅)战斗时机表'!$A$4:$C$47,3,FALSE)&amp;IF(U1477="","","("&amp;U1477&amp;")"),"配置错误")&amp;IF(W1477="",""," 或 "))</f>
        <v/>
      </c>
      <c r="W1477" s="7" t="str">
        <f t="shared" ca="1" si="720"/>
        <v/>
      </c>
      <c r="X1477" s="7">
        <v>4</v>
      </c>
      <c r="Y1477" s="7">
        <f t="shared" ca="1" si="721"/>
        <v>1</v>
      </c>
      <c r="Z1477" s="10" t="str">
        <f t="shared" ca="1" si="722"/>
        <v/>
      </c>
      <c r="AA1477" s="11" t="str">
        <f t="shared" ca="1" si="723"/>
        <v/>
      </c>
      <c r="AB1477" s="11" t="str">
        <f t="shared" ca="1" si="724"/>
        <v/>
      </c>
      <c r="AC1477" s="11" t="str">
        <f ca="1">IF(AA1477="","",IFERROR(VLOOKUP(VALUE(AA1477),'(辅)战斗时机表'!$A$4:$C$47,3,FALSE)&amp;IF(AB1477="","","("&amp;AB1477&amp;")"),"配置错误")&amp;IF(AD1477="",""," 或 "))</f>
        <v/>
      </c>
      <c r="AD1477" s="7" t="str">
        <f t="shared" ca="1" si="725"/>
        <v/>
      </c>
      <c r="AE1477" s="7">
        <v>5</v>
      </c>
      <c r="AF1477" s="7">
        <f t="shared" ca="1" si="726"/>
        <v>1</v>
      </c>
      <c r="AG1477" s="10" t="str">
        <f t="shared" ca="1" si="727"/>
        <v/>
      </c>
      <c r="AH1477" s="11" t="str">
        <f t="shared" ca="1" si="728"/>
        <v/>
      </c>
      <c r="AI1477" s="11" t="str">
        <f t="shared" ca="1" si="729"/>
        <v/>
      </c>
      <c r="AJ1477" s="11" t="str">
        <f ca="1">IF(AH1477="","",IFERROR(VLOOKUP(VALUE(AH1477),'(辅)战斗时机表'!$A$4:$C$47,3,FALSE)&amp;IF(AI1477="","","("&amp;AI1477&amp;")"),"配置错误")&amp;IF(AK1477="",""," 或 "))</f>
        <v/>
      </c>
    </row>
    <row r="1478" spans="1:36" x14ac:dyDescent="0.15">
      <c r="A1478" s="9" t="str">
        <f t="shared" ca="1" si="705"/>
        <v/>
      </c>
      <c r="B1478" s="7" t="str">
        <f ca="1">IF(OFFSET(Buff!R$6,ROW()-6,0)="","",OFFSET(Buff!R$6,ROW()-6,0))</f>
        <v/>
      </c>
      <c r="C1478" s="7">
        <v>1</v>
      </c>
      <c r="D1478" s="7">
        <f t="shared" ca="1" si="706"/>
        <v>1</v>
      </c>
      <c r="E1478" s="10" t="str">
        <f t="shared" ca="1" si="707"/>
        <v/>
      </c>
      <c r="F1478" s="11" t="str">
        <f t="shared" ca="1" si="708"/>
        <v/>
      </c>
      <c r="G1478" s="11" t="str">
        <f t="shared" ca="1" si="709"/>
        <v/>
      </c>
      <c r="H1478" s="11" t="str">
        <f ca="1">IF(F1478="","",IFERROR(VLOOKUP(VALUE(F1478),'(辅)战斗时机表'!$A$4:$C$47,3,FALSE)&amp;IF(G1478="","","("&amp;G1478&amp;")"),"配置错误")&amp;IF(I1478="",""," 或 "))</f>
        <v/>
      </c>
      <c r="I1478" s="7" t="str">
        <f t="shared" ca="1" si="710"/>
        <v/>
      </c>
      <c r="J1478" s="7">
        <v>2</v>
      </c>
      <c r="K1478" s="7">
        <f t="shared" ca="1" si="711"/>
        <v>1</v>
      </c>
      <c r="L1478" s="10" t="str">
        <f t="shared" ca="1" si="712"/>
        <v/>
      </c>
      <c r="M1478" s="11" t="str">
        <f t="shared" ca="1" si="713"/>
        <v/>
      </c>
      <c r="N1478" s="11" t="str">
        <f t="shared" ca="1" si="714"/>
        <v/>
      </c>
      <c r="O1478" s="11" t="str">
        <f ca="1">IF(M1478="","",IFERROR(VLOOKUP(VALUE(M1478),'(辅)战斗时机表'!$A$4:$C$47,3,FALSE)&amp;IF(N1478="","","("&amp;N1478&amp;")"),"配置错误")&amp;IF(P1478="",""," 或 "))</f>
        <v/>
      </c>
      <c r="P1478" s="7" t="str">
        <f t="shared" ca="1" si="715"/>
        <v/>
      </c>
      <c r="Q1478" s="7">
        <v>3</v>
      </c>
      <c r="R1478" s="7">
        <f t="shared" ca="1" si="716"/>
        <v>1</v>
      </c>
      <c r="S1478" s="10" t="str">
        <f t="shared" ca="1" si="717"/>
        <v/>
      </c>
      <c r="T1478" s="11" t="str">
        <f t="shared" ca="1" si="718"/>
        <v/>
      </c>
      <c r="U1478" s="11" t="str">
        <f t="shared" ca="1" si="719"/>
        <v/>
      </c>
      <c r="V1478" s="11" t="str">
        <f ca="1">IF(T1478="","",IFERROR(VLOOKUP(VALUE(T1478),'(辅)战斗时机表'!$A$4:$C$47,3,FALSE)&amp;IF(U1478="","","("&amp;U1478&amp;")"),"配置错误")&amp;IF(W1478="",""," 或 "))</f>
        <v/>
      </c>
      <c r="W1478" s="7" t="str">
        <f t="shared" ca="1" si="720"/>
        <v/>
      </c>
      <c r="X1478" s="7">
        <v>4</v>
      </c>
      <c r="Y1478" s="7">
        <f t="shared" ca="1" si="721"/>
        <v>1</v>
      </c>
      <c r="Z1478" s="10" t="str">
        <f t="shared" ca="1" si="722"/>
        <v/>
      </c>
      <c r="AA1478" s="11" t="str">
        <f t="shared" ca="1" si="723"/>
        <v/>
      </c>
      <c r="AB1478" s="11" t="str">
        <f t="shared" ca="1" si="724"/>
        <v/>
      </c>
      <c r="AC1478" s="11" t="str">
        <f ca="1">IF(AA1478="","",IFERROR(VLOOKUP(VALUE(AA1478),'(辅)战斗时机表'!$A$4:$C$47,3,FALSE)&amp;IF(AB1478="","","("&amp;AB1478&amp;")"),"配置错误")&amp;IF(AD1478="",""," 或 "))</f>
        <v/>
      </c>
      <c r="AD1478" s="7" t="str">
        <f t="shared" ca="1" si="725"/>
        <v/>
      </c>
      <c r="AE1478" s="7">
        <v>5</v>
      </c>
      <c r="AF1478" s="7">
        <f t="shared" ca="1" si="726"/>
        <v>1</v>
      </c>
      <c r="AG1478" s="10" t="str">
        <f t="shared" ca="1" si="727"/>
        <v/>
      </c>
      <c r="AH1478" s="11" t="str">
        <f t="shared" ca="1" si="728"/>
        <v/>
      </c>
      <c r="AI1478" s="11" t="str">
        <f t="shared" ca="1" si="729"/>
        <v/>
      </c>
      <c r="AJ1478" s="11" t="str">
        <f ca="1">IF(AH1478="","",IFERROR(VLOOKUP(VALUE(AH1478),'(辅)战斗时机表'!$A$4:$C$47,3,FALSE)&amp;IF(AI1478="","","("&amp;AI1478&amp;")"),"配置错误")&amp;IF(AK1478="",""," 或 "))</f>
        <v/>
      </c>
    </row>
    <row r="1479" spans="1:36" x14ac:dyDescent="0.15">
      <c r="A1479" s="9" t="str">
        <f t="shared" ca="1" si="705"/>
        <v/>
      </c>
      <c r="B1479" s="7" t="str">
        <f ca="1">IF(OFFSET(Buff!R$6,ROW()-6,0)="","",OFFSET(Buff!R$6,ROW()-6,0))</f>
        <v/>
      </c>
      <c r="C1479" s="7">
        <v>1</v>
      </c>
      <c r="D1479" s="7">
        <f t="shared" ca="1" si="706"/>
        <v>1</v>
      </c>
      <c r="E1479" s="10" t="str">
        <f t="shared" ca="1" si="707"/>
        <v/>
      </c>
      <c r="F1479" s="11" t="str">
        <f t="shared" ca="1" si="708"/>
        <v/>
      </c>
      <c r="G1479" s="11" t="str">
        <f t="shared" ca="1" si="709"/>
        <v/>
      </c>
      <c r="H1479" s="11" t="str">
        <f ca="1">IF(F1479="","",IFERROR(VLOOKUP(VALUE(F1479),'(辅)战斗时机表'!$A$4:$C$47,3,FALSE)&amp;IF(G1479="","","("&amp;G1479&amp;")"),"配置错误")&amp;IF(I1479="",""," 或 "))</f>
        <v/>
      </c>
      <c r="I1479" s="7" t="str">
        <f t="shared" ca="1" si="710"/>
        <v/>
      </c>
      <c r="J1479" s="7">
        <v>2</v>
      </c>
      <c r="K1479" s="7">
        <f t="shared" ca="1" si="711"/>
        <v>1</v>
      </c>
      <c r="L1479" s="10" t="str">
        <f t="shared" ca="1" si="712"/>
        <v/>
      </c>
      <c r="M1479" s="11" t="str">
        <f t="shared" ca="1" si="713"/>
        <v/>
      </c>
      <c r="N1479" s="11" t="str">
        <f t="shared" ca="1" si="714"/>
        <v/>
      </c>
      <c r="O1479" s="11" t="str">
        <f ca="1">IF(M1479="","",IFERROR(VLOOKUP(VALUE(M1479),'(辅)战斗时机表'!$A$4:$C$47,3,FALSE)&amp;IF(N1479="","","("&amp;N1479&amp;")"),"配置错误")&amp;IF(P1479="",""," 或 "))</f>
        <v/>
      </c>
      <c r="P1479" s="7" t="str">
        <f t="shared" ca="1" si="715"/>
        <v/>
      </c>
      <c r="Q1479" s="7">
        <v>3</v>
      </c>
      <c r="R1479" s="7">
        <f t="shared" ca="1" si="716"/>
        <v>1</v>
      </c>
      <c r="S1479" s="10" t="str">
        <f t="shared" ca="1" si="717"/>
        <v/>
      </c>
      <c r="T1479" s="11" t="str">
        <f t="shared" ca="1" si="718"/>
        <v/>
      </c>
      <c r="U1479" s="11" t="str">
        <f t="shared" ca="1" si="719"/>
        <v/>
      </c>
      <c r="V1479" s="11" t="str">
        <f ca="1">IF(T1479="","",IFERROR(VLOOKUP(VALUE(T1479),'(辅)战斗时机表'!$A$4:$C$47,3,FALSE)&amp;IF(U1479="","","("&amp;U1479&amp;")"),"配置错误")&amp;IF(W1479="",""," 或 "))</f>
        <v/>
      </c>
      <c r="W1479" s="7" t="str">
        <f t="shared" ca="1" si="720"/>
        <v/>
      </c>
      <c r="X1479" s="7">
        <v>4</v>
      </c>
      <c r="Y1479" s="7">
        <f t="shared" ca="1" si="721"/>
        <v>1</v>
      </c>
      <c r="Z1479" s="10" t="str">
        <f t="shared" ca="1" si="722"/>
        <v/>
      </c>
      <c r="AA1479" s="11" t="str">
        <f t="shared" ca="1" si="723"/>
        <v/>
      </c>
      <c r="AB1479" s="11" t="str">
        <f t="shared" ca="1" si="724"/>
        <v/>
      </c>
      <c r="AC1479" s="11" t="str">
        <f ca="1">IF(AA1479="","",IFERROR(VLOOKUP(VALUE(AA1479),'(辅)战斗时机表'!$A$4:$C$47,3,FALSE)&amp;IF(AB1479="","","("&amp;AB1479&amp;")"),"配置错误")&amp;IF(AD1479="",""," 或 "))</f>
        <v/>
      </c>
      <c r="AD1479" s="7" t="str">
        <f t="shared" ca="1" si="725"/>
        <v/>
      </c>
      <c r="AE1479" s="7">
        <v>5</v>
      </c>
      <c r="AF1479" s="7">
        <f t="shared" ca="1" si="726"/>
        <v>1</v>
      </c>
      <c r="AG1479" s="10" t="str">
        <f t="shared" ca="1" si="727"/>
        <v/>
      </c>
      <c r="AH1479" s="11" t="str">
        <f t="shared" ca="1" si="728"/>
        <v/>
      </c>
      <c r="AI1479" s="11" t="str">
        <f t="shared" ca="1" si="729"/>
        <v/>
      </c>
      <c r="AJ1479" s="11" t="str">
        <f ca="1">IF(AH1479="","",IFERROR(VLOOKUP(VALUE(AH1479),'(辅)战斗时机表'!$A$4:$C$47,3,FALSE)&amp;IF(AI1479="","","("&amp;AI1479&amp;")"),"配置错误")&amp;IF(AK1479="",""," 或 "))</f>
        <v/>
      </c>
    </row>
    <row r="1480" spans="1:36" x14ac:dyDescent="0.15">
      <c r="A1480" s="9" t="str">
        <f t="shared" ca="1" si="705"/>
        <v/>
      </c>
      <c r="B1480" s="7" t="str">
        <f ca="1">IF(OFFSET(Buff!R$6,ROW()-6,0)="","",OFFSET(Buff!R$6,ROW()-6,0))</f>
        <v/>
      </c>
      <c r="C1480" s="7">
        <v>1</v>
      </c>
      <c r="D1480" s="7">
        <f t="shared" ca="1" si="706"/>
        <v>1</v>
      </c>
      <c r="E1480" s="10" t="str">
        <f t="shared" ca="1" si="707"/>
        <v/>
      </c>
      <c r="F1480" s="11" t="str">
        <f t="shared" ca="1" si="708"/>
        <v/>
      </c>
      <c r="G1480" s="11" t="str">
        <f t="shared" ca="1" si="709"/>
        <v/>
      </c>
      <c r="H1480" s="11" t="str">
        <f ca="1">IF(F1480="","",IFERROR(VLOOKUP(VALUE(F1480),'(辅)战斗时机表'!$A$4:$C$47,3,FALSE)&amp;IF(G1480="","","("&amp;G1480&amp;")"),"配置错误")&amp;IF(I1480="",""," 或 "))</f>
        <v/>
      </c>
      <c r="I1480" s="7" t="str">
        <f t="shared" ca="1" si="710"/>
        <v/>
      </c>
      <c r="J1480" s="7">
        <v>2</v>
      </c>
      <c r="K1480" s="7">
        <f t="shared" ca="1" si="711"/>
        <v>1</v>
      </c>
      <c r="L1480" s="10" t="str">
        <f t="shared" ca="1" si="712"/>
        <v/>
      </c>
      <c r="M1480" s="11" t="str">
        <f t="shared" ca="1" si="713"/>
        <v/>
      </c>
      <c r="N1480" s="11" t="str">
        <f t="shared" ca="1" si="714"/>
        <v/>
      </c>
      <c r="O1480" s="11" t="str">
        <f ca="1">IF(M1480="","",IFERROR(VLOOKUP(VALUE(M1480),'(辅)战斗时机表'!$A$4:$C$47,3,FALSE)&amp;IF(N1480="","","("&amp;N1480&amp;")"),"配置错误")&amp;IF(P1480="",""," 或 "))</f>
        <v/>
      </c>
      <c r="P1480" s="7" t="str">
        <f t="shared" ca="1" si="715"/>
        <v/>
      </c>
      <c r="Q1480" s="7">
        <v>3</v>
      </c>
      <c r="R1480" s="7">
        <f t="shared" ca="1" si="716"/>
        <v>1</v>
      </c>
      <c r="S1480" s="10" t="str">
        <f t="shared" ca="1" si="717"/>
        <v/>
      </c>
      <c r="T1480" s="11" t="str">
        <f t="shared" ca="1" si="718"/>
        <v/>
      </c>
      <c r="U1480" s="11" t="str">
        <f t="shared" ca="1" si="719"/>
        <v/>
      </c>
      <c r="V1480" s="11" t="str">
        <f ca="1">IF(T1480="","",IFERROR(VLOOKUP(VALUE(T1480),'(辅)战斗时机表'!$A$4:$C$47,3,FALSE)&amp;IF(U1480="","","("&amp;U1480&amp;")"),"配置错误")&amp;IF(W1480="",""," 或 "))</f>
        <v/>
      </c>
      <c r="W1480" s="7" t="str">
        <f t="shared" ca="1" si="720"/>
        <v/>
      </c>
      <c r="X1480" s="7">
        <v>4</v>
      </c>
      <c r="Y1480" s="7">
        <f t="shared" ca="1" si="721"/>
        <v>1</v>
      </c>
      <c r="Z1480" s="10" t="str">
        <f t="shared" ca="1" si="722"/>
        <v/>
      </c>
      <c r="AA1480" s="11" t="str">
        <f t="shared" ca="1" si="723"/>
        <v/>
      </c>
      <c r="AB1480" s="11" t="str">
        <f t="shared" ca="1" si="724"/>
        <v/>
      </c>
      <c r="AC1480" s="11" t="str">
        <f ca="1">IF(AA1480="","",IFERROR(VLOOKUP(VALUE(AA1480),'(辅)战斗时机表'!$A$4:$C$47,3,FALSE)&amp;IF(AB1480="","","("&amp;AB1480&amp;")"),"配置错误")&amp;IF(AD1480="",""," 或 "))</f>
        <v/>
      </c>
      <c r="AD1480" s="7" t="str">
        <f t="shared" ca="1" si="725"/>
        <v/>
      </c>
      <c r="AE1480" s="7">
        <v>5</v>
      </c>
      <c r="AF1480" s="7">
        <f t="shared" ca="1" si="726"/>
        <v>1</v>
      </c>
      <c r="AG1480" s="10" t="str">
        <f t="shared" ca="1" si="727"/>
        <v/>
      </c>
      <c r="AH1480" s="11" t="str">
        <f t="shared" ca="1" si="728"/>
        <v/>
      </c>
      <c r="AI1480" s="11" t="str">
        <f t="shared" ca="1" si="729"/>
        <v/>
      </c>
      <c r="AJ1480" s="11" t="str">
        <f ca="1">IF(AH1480="","",IFERROR(VLOOKUP(VALUE(AH1480),'(辅)战斗时机表'!$A$4:$C$47,3,FALSE)&amp;IF(AI1480="","","("&amp;AI1480&amp;")"),"配置错误")&amp;IF(AK1480="",""," 或 "))</f>
        <v/>
      </c>
    </row>
    <row r="1481" spans="1:36" x14ac:dyDescent="0.15">
      <c r="A1481" s="9" t="str">
        <f t="shared" ca="1" si="705"/>
        <v/>
      </c>
      <c r="B1481" s="7" t="str">
        <f ca="1">IF(OFFSET(Buff!R$6,ROW()-6,0)="","",OFFSET(Buff!R$6,ROW()-6,0))</f>
        <v/>
      </c>
      <c r="C1481" s="7">
        <v>1</v>
      </c>
      <c r="D1481" s="7">
        <f t="shared" ca="1" si="706"/>
        <v>1</v>
      </c>
      <c r="E1481" s="10" t="str">
        <f t="shared" ca="1" si="707"/>
        <v/>
      </c>
      <c r="F1481" s="11" t="str">
        <f t="shared" ca="1" si="708"/>
        <v/>
      </c>
      <c r="G1481" s="11" t="str">
        <f t="shared" ca="1" si="709"/>
        <v/>
      </c>
      <c r="H1481" s="11" t="str">
        <f ca="1">IF(F1481="","",IFERROR(VLOOKUP(VALUE(F1481),'(辅)战斗时机表'!$A$4:$C$47,3,FALSE)&amp;IF(G1481="","","("&amp;G1481&amp;")"),"配置错误")&amp;IF(I1481="",""," 或 "))</f>
        <v/>
      </c>
      <c r="I1481" s="7" t="str">
        <f t="shared" ca="1" si="710"/>
        <v/>
      </c>
      <c r="J1481" s="7">
        <v>2</v>
      </c>
      <c r="K1481" s="7">
        <f t="shared" ca="1" si="711"/>
        <v>1</v>
      </c>
      <c r="L1481" s="10" t="str">
        <f t="shared" ca="1" si="712"/>
        <v/>
      </c>
      <c r="M1481" s="11" t="str">
        <f t="shared" ca="1" si="713"/>
        <v/>
      </c>
      <c r="N1481" s="11" t="str">
        <f t="shared" ca="1" si="714"/>
        <v/>
      </c>
      <c r="O1481" s="11" t="str">
        <f ca="1">IF(M1481="","",IFERROR(VLOOKUP(VALUE(M1481),'(辅)战斗时机表'!$A$4:$C$47,3,FALSE)&amp;IF(N1481="","","("&amp;N1481&amp;")"),"配置错误")&amp;IF(P1481="",""," 或 "))</f>
        <v/>
      </c>
      <c r="P1481" s="7" t="str">
        <f t="shared" ca="1" si="715"/>
        <v/>
      </c>
      <c r="Q1481" s="7">
        <v>3</v>
      </c>
      <c r="R1481" s="7">
        <f t="shared" ca="1" si="716"/>
        <v>1</v>
      </c>
      <c r="S1481" s="10" t="str">
        <f t="shared" ca="1" si="717"/>
        <v/>
      </c>
      <c r="T1481" s="11" t="str">
        <f t="shared" ca="1" si="718"/>
        <v/>
      </c>
      <c r="U1481" s="11" t="str">
        <f t="shared" ca="1" si="719"/>
        <v/>
      </c>
      <c r="V1481" s="11" t="str">
        <f ca="1">IF(T1481="","",IFERROR(VLOOKUP(VALUE(T1481),'(辅)战斗时机表'!$A$4:$C$47,3,FALSE)&amp;IF(U1481="","","("&amp;U1481&amp;")"),"配置错误")&amp;IF(W1481="",""," 或 "))</f>
        <v/>
      </c>
      <c r="W1481" s="7" t="str">
        <f t="shared" ca="1" si="720"/>
        <v/>
      </c>
      <c r="X1481" s="7">
        <v>4</v>
      </c>
      <c r="Y1481" s="7">
        <f t="shared" ca="1" si="721"/>
        <v>1</v>
      </c>
      <c r="Z1481" s="10" t="str">
        <f t="shared" ca="1" si="722"/>
        <v/>
      </c>
      <c r="AA1481" s="11" t="str">
        <f t="shared" ca="1" si="723"/>
        <v/>
      </c>
      <c r="AB1481" s="11" t="str">
        <f t="shared" ca="1" si="724"/>
        <v/>
      </c>
      <c r="AC1481" s="11" t="str">
        <f ca="1">IF(AA1481="","",IFERROR(VLOOKUP(VALUE(AA1481),'(辅)战斗时机表'!$A$4:$C$47,3,FALSE)&amp;IF(AB1481="","","("&amp;AB1481&amp;")"),"配置错误")&amp;IF(AD1481="",""," 或 "))</f>
        <v/>
      </c>
      <c r="AD1481" s="7" t="str">
        <f t="shared" ca="1" si="725"/>
        <v/>
      </c>
      <c r="AE1481" s="7">
        <v>5</v>
      </c>
      <c r="AF1481" s="7">
        <f t="shared" ca="1" si="726"/>
        <v>1</v>
      </c>
      <c r="AG1481" s="10" t="str">
        <f t="shared" ca="1" si="727"/>
        <v/>
      </c>
      <c r="AH1481" s="11" t="str">
        <f t="shared" ca="1" si="728"/>
        <v/>
      </c>
      <c r="AI1481" s="11" t="str">
        <f t="shared" ca="1" si="729"/>
        <v/>
      </c>
      <c r="AJ1481" s="11" t="str">
        <f ca="1">IF(AH1481="","",IFERROR(VLOOKUP(VALUE(AH1481),'(辅)战斗时机表'!$A$4:$C$47,3,FALSE)&amp;IF(AI1481="","","("&amp;AI1481&amp;")"),"配置错误")&amp;IF(AK1481="",""," 或 "))</f>
        <v/>
      </c>
    </row>
    <row r="1482" spans="1:36" x14ac:dyDescent="0.15">
      <c r="A1482" s="9" t="str">
        <f t="shared" ca="1" si="705"/>
        <v/>
      </c>
      <c r="B1482" s="7" t="str">
        <f ca="1">IF(OFFSET(Buff!R$6,ROW()-6,0)="","",OFFSET(Buff!R$6,ROW()-6,0))</f>
        <v/>
      </c>
      <c r="C1482" s="7">
        <v>1</v>
      </c>
      <c r="D1482" s="7">
        <f t="shared" ca="1" si="706"/>
        <v>1</v>
      </c>
      <c r="E1482" s="10" t="str">
        <f t="shared" ca="1" si="707"/>
        <v/>
      </c>
      <c r="F1482" s="11" t="str">
        <f t="shared" ca="1" si="708"/>
        <v/>
      </c>
      <c r="G1482" s="11" t="str">
        <f t="shared" ca="1" si="709"/>
        <v/>
      </c>
      <c r="H1482" s="11" t="str">
        <f ca="1">IF(F1482="","",IFERROR(VLOOKUP(VALUE(F1482),'(辅)战斗时机表'!$A$4:$C$47,3,FALSE)&amp;IF(G1482="","","("&amp;G1482&amp;")"),"配置错误")&amp;IF(I1482="",""," 或 "))</f>
        <v/>
      </c>
      <c r="I1482" s="7" t="str">
        <f t="shared" ca="1" si="710"/>
        <v/>
      </c>
      <c r="J1482" s="7">
        <v>2</v>
      </c>
      <c r="K1482" s="7">
        <f t="shared" ca="1" si="711"/>
        <v>1</v>
      </c>
      <c r="L1482" s="10" t="str">
        <f t="shared" ca="1" si="712"/>
        <v/>
      </c>
      <c r="M1482" s="11" t="str">
        <f t="shared" ca="1" si="713"/>
        <v/>
      </c>
      <c r="N1482" s="11" t="str">
        <f t="shared" ca="1" si="714"/>
        <v/>
      </c>
      <c r="O1482" s="11" t="str">
        <f ca="1">IF(M1482="","",IFERROR(VLOOKUP(VALUE(M1482),'(辅)战斗时机表'!$A$4:$C$47,3,FALSE)&amp;IF(N1482="","","("&amp;N1482&amp;")"),"配置错误")&amp;IF(P1482="",""," 或 "))</f>
        <v/>
      </c>
      <c r="P1482" s="7" t="str">
        <f t="shared" ca="1" si="715"/>
        <v/>
      </c>
      <c r="Q1482" s="7">
        <v>3</v>
      </c>
      <c r="R1482" s="7">
        <f t="shared" ca="1" si="716"/>
        <v>1</v>
      </c>
      <c r="S1482" s="10" t="str">
        <f t="shared" ca="1" si="717"/>
        <v/>
      </c>
      <c r="T1482" s="11" t="str">
        <f t="shared" ca="1" si="718"/>
        <v/>
      </c>
      <c r="U1482" s="11" t="str">
        <f t="shared" ca="1" si="719"/>
        <v/>
      </c>
      <c r="V1482" s="11" t="str">
        <f ca="1">IF(T1482="","",IFERROR(VLOOKUP(VALUE(T1482),'(辅)战斗时机表'!$A$4:$C$47,3,FALSE)&amp;IF(U1482="","","("&amp;U1482&amp;")"),"配置错误")&amp;IF(W1482="",""," 或 "))</f>
        <v/>
      </c>
      <c r="W1482" s="7" t="str">
        <f t="shared" ca="1" si="720"/>
        <v/>
      </c>
      <c r="X1482" s="7">
        <v>4</v>
      </c>
      <c r="Y1482" s="7">
        <f t="shared" ca="1" si="721"/>
        <v>1</v>
      </c>
      <c r="Z1482" s="10" t="str">
        <f t="shared" ca="1" si="722"/>
        <v/>
      </c>
      <c r="AA1482" s="11" t="str">
        <f t="shared" ca="1" si="723"/>
        <v/>
      </c>
      <c r="AB1482" s="11" t="str">
        <f t="shared" ca="1" si="724"/>
        <v/>
      </c>
      <c r="AC1482" s="11" t="str">
        <f ca="1">IF(AA1482="","",IFERROR(VLOOKUP(VALUE(AA1482),'(辅)战斗时机表'!$A$4:$C$47,3,FALSE)&amp;IF(AB1482="","","("&amp;AB1482&amp;")"),"配置错误")&amp;IF(AD1482="",""," 或 "))</f>
        <v/>
      </c>
      <c r="AD1482" s="7" t="str">
        <f t="shared" ca="1" si="725"/>
        <v/>
      </c>
      <c r="AE1482" s="7">
        <v>5</v>
      </c>
      <c r="AF1482" s="7">
        <f t="shared" ca="1" si="726"/>
        <v>1</v>
      </c>
      <c r="AG1482" s="10" t="str">
        <f t="shared" ca="1" si="727"/>
        <v/>
      </c>
      <c r="AH1482" s="11" t="str">
        <f t="shared" ca="1" si="728"/>
        <v/>
      </c>
      <c r="AI1482" s="11" t="str">
        <f t="shared" ca="1" si="729"/>
        <v/>
      </c>
      <c r="AJ1482" s="11" t="str">
        <f ca="1">IF(AH1482="","",IFERROR(VLOOKUP(VALUE(AH1482),'(辅)战斗时机表'!$A$4:$C$47,3,FALSE)&amp;IF(AI1482="","","("&amp;AI1482&amp;")"),"配置错误")&amp;IF(AK1482="",""," 或 "))</f>
        <v/>
      </c>
    </row>
    <row r="1483" spans="1:36" x14ac:dyDescent="0.15">
      <c r="A1483" s="9" t="str">
        <f t="shared" ca="1" si="705"/>
        <v/>
      </c>
      <c r="B1483" s="7" t="str">
        <f ca="1">IF(OFFSET(Buff!R$6,ROW()-6,0)="","",OFFSET(Buff!R$6,ROW()-6,0))</f>
        <v/>
      </c>
      <c r="C1483" s="7">
        <v>1</v>
      </c>
      <c r="D1483" s="7">
        <f t="shared" ca="1" si="706"/>
        <v>1</v>
      </c>
      <c r="E1483" s="10" t="str">
        <f t="shared" ca="1" si="707"/>
        <v/>
      </c>
      <c r="F1483" s="11" t="str">
        <f t="shared" ca="1" si="708"/>
        <v/>
      </c>
      <c r="G1483" s="11" t="str">
        <f t="shared" ca="1" si="709"/>
        <v/>
      </c>
      <c r="H1483" s="11" t="str">
        <f ca="1">IF(F1483="","",IFERROR(VLOOKUP(VALUE(F1483),'(辅)战斗时机表'!$A$4:$C$47,3,FALSE)&amp;IF(G1483="","","("&amp;G1483&amp;")"),"配置错误")&amp;IF(I1483="",""," 或 "))</f>
        <v/>
      </c>
      <c r="I1483" s="7" t="str">
        <f t="shared" ca="1" si="710"/>
        <v/>
      </c>
      <c r="J1483" s="7">
        <v>2</v>
      </c>
      <c r="K1483" s="7">
        <f t="shared" ca="1" si="711"/>
        <v>1</v>
      </c>
      <c r="L1483" s="10" t="str">
        <f t="shared" ca="1" si="712"/>
        <v/>
      </c>
      <c r="M1483" s="11" t="str">
        <f t="shared" ca="1" si="713"/>
        <v/>
      </c>
      <c r="N1483" s="11" t="str">
        <f t="shared" ca="1" si="714"/>
        <v/>
      </c>
      <c r="O1483" s="11" t="str">
        <f ca="1">IF(M1483="","",IFERROR(VLOOKUP(VALUE(M1483),'(辅)战斗时机表'!$A$4:$C$47,3,FALSE)&amp;IF(N1483="","","("&amp;N1483&amp;")"),"配置错误")&amp;IF(P1483="",""," 或 "))</f>
        <v/>
      </c>
      <c r="P1483" s="7" t="str">
        <f t="shared" ca="1" si="715"/>
        <v/>
      </c>
      <c r="Q1483" s="7">
        <v>3</v>
      </c>
      <c r="R1483" s="7">
        <f t="shared" ca="1" si="716"/>
        <v>1</v>
      </c>
      <c r="S1483" s="10" t="str">
        <f t="shared" ca="1" si="717"/>
        <v/>
      </c>
      <c r="T1483" s="11" t="str">
        <f t="shared" ca="1" si="718"/>
        <v/>
      </c>
      <c r="U1483" s="11" t="str">
        <f t="shared" ca="1" si="719"/>
        <v/>
      </c>
      <c r="V1483" s="11" t="str">
        <f ca="1">IF(T1483="","",IFERROR(VLOOKUP(VALUE(T1483),'(辅)战斗时机表'!$A$4:$C$47,3,FALSE)&amp;IF(U1483="","","("&amp;U1483&amp;")"),"配置错误")&amp;IF(W1483="",""," 或 "))</f>
        <v/>
      </c>
      <c r="W1483" s="7" t="str">
        <f t="shared" ca="1" si="720"/>
        <v/>
      </c>
      <c r="X1483" s="7">
        <v>4</v>
      </c>
      <c r="Y1483" s="7">
        <f t="shared" ca="1" si="721"/>
        <v>1</v>
      </c>
      <c r="Z1483" s="10" t="str">
        <f t="shared" ca="1" si="722"/>
        <v/>
      </c>
      <c r="AA1483" s="11" t="str">
        <f t="shared" ca="1" si="723"/>
        <v/>
      </c>
      <c r="AB1483" s="11" t="str">
        <f t="shared" ca="1" si="724"/>
        <v/>
      </c>
      <c r="AC1483" s="11" t="str">
        <f ca="1">IF(AA1483="","",IFERROR(VLOOKUP(VALUE(AA1483),'(辅)战斗时机表'!$A$4:$C$47,3,FALSE)&amp;IF(AB1483="","","("&amp;AB1483&amp;")"),"配置错误")&amp;IF(AD1483="",""," 或 "))</f>
        <v/>
      </c>
      <c r="AD1483" s="7" t="str">
        <f t="shared" ca="1" si="725"/>
        <v/>
      </c>
      <c r="AE1483" s="7">
        <v>5</v>
      </c>
      <c r="AF1483" s="7">
        <f t="shared" ca="1" si="726"/>
        <v>1</v>
      </c>
      <c r="AG1483" s="10" t="str">
        <f t="shared" ca="1" si="727"/>
        <v/>
      </c>
      <c r="AH1483" s="11" t="str">
        <f t="shared" ca="1" si="728"/>
        <v/>
      </c>
      <c r="AI1483" s="11" t="str">
        <f t="shared" ca="1" si="729"/>
        <v/>
      </c>
      <c r="AJ1483" s="11" t="str">
        <f ca="1">IF(AH1483="","",IFERROR(VLOOKUP(VALUE(AH1483),'(辅)战斗时机表'!$A$4:$C$47,3,FALSE)&amp;IF(AI1483="","","("&amp;AI1483&amp;")"),"配置错误")&amp;IF(AK1483="",""," 或 "))</f>
        <v/>
      </c>
    </row>
    <row r="1484" spans="1:36" x14ac:dyDescent="0.15">
      <c r="A1484" s="9" t="str">
        <f t="shared" ca="1" si="705"/>
        <v/>
      </c>
      <c r="B1484" s="7" t="str">
        <f ca="1">IF(OFFSET(Buff!R$6,ROW()-6,0)="","",OFFSET(Buff!R$6,ROW()-6,0))</f>
        <v/>
      </c>
      <c r="C1484" s="7">
        <v>1</v>
      </c>
      <c r="D1484" s="7">
        <f t="shared" ca="1" si="706"/>
        <v>1</v>
      </c>
      <c r="E1484" s="10" t="str">
        <f t="shared" ca="1" si="707"/>
        <v/>
      </c>
      <c r="F1484" s="11" t="str">
        <f t="shared" ca="1" si="708"/>
        <v/>
      </c>
      <c r="G1484" s="11" t="str">
        <f t="shared" ca="1" si="709"/>
        <v/>
      </c>
      <c r="H1484" s="11" t="str">
        <f ca="1">IF(F1484="","",IFERROR(VLOOKUP(VALUE(F1484),'(辅)战斗时机表'!$A$4:$C$47,3,FALSE)&amp;IF(G1484="","","("&amp;G1484&amp;")"),"配置错误")&amp;IF(I1484="",""," 或 "))</f>
        <v/>
      </c>
      <c r="I1484" s="7" t="str">
        <f t="shared" ca="1" si="710"/>
        <v/>
      </c>
      <c r="J1484" s="7">
        <v>2</v>
      </c>
      <c r="K1484" s="7">
        <f t="shared" ca="1" si="711"/>
        <v>1</v>
      </c>
      <c r="L1484" s="10" t="str">
        <f t="shared" ca="1" si="712"/>
        <v/>
      </c>
      <c r="M1484" s="11" t="str">
        <f t="shared" ca="1" si="713"/>
        <v/>
      </c>
      <c r="N1484" s="11" t="str">
        <f t="shared" ca="1" si="714"/>
        <v/>
      </c>
      <c r="O1484" s="11" t="str">
        <f ca="1">IF(M1484="","",IFERROR(VLOOKUP(VALUE(M1484),'(辅)战斗时机表'!$A$4:$C$47,3,FALSE)&amp;IF(N1484="","","("&amp;N1484&amp;")"),"配置错误")&amp;IF(P1484="",""," 或 "))</f>
        <v/>
      </c>
      <c r="P1484" s="7" t="str">
        <f t="shared" ca="1" si="715"/>
        <v/>
      </c>
      <c r="Q1484" s="7">
        <v>3</v>
      </c>
      <c r="R1484" s="7">
        <f t="shared" ca="1" si="716"/>
        <v>1</v>
      </c>
      <c r="S1484" s="10" t="str">
        <f t="shared" ca="1" si="717"/>
        <v/>
      </c>
      <c r="T1484" s="11" t="str">
        <f t="shared" ca="1" si="718"/>
        <v/>
      </c>
      <c r="U1484" s="11" t="str">
        <f t="shared" ca="1" si="719"/>
        <v/>
      </c>
      <c r="V1484" s="11" t="str">
        <f ca="1">IF(T1484="","",IFERROR(VLOOKUP(VALUE(T1484),'(辅)战斗时机表'!$A$4:$C$47,3,FALSE)&amp;IF(U1484="","","("&amp;U1484&amp;")"),"配置错误")&amp;IF(W1484="",""," 或 "))</f>
        <v/>
      </c>
      <c r="W1484" s="7" t="str">
        <f t="shared" ca="1" si="720"/>
        <v/>
      </c>
      <c r="X1484" s="7">
        <v>4</v>
      </c>
      <c r="Y1484" s="7">
        <f t="shared" ca="1" si="721"/>
        <v>1</v>
      </c>
      <c r="Z1484" s="10" t="str">
        <f t="shared" ca="1" si="722"/>
        <v/>
      </c>
      <c r="AA1484" s="11" t="str">
        <f t="shared" ca="1" si="723"/>
        <v/>
      </c>
      <c r="AB1484" s="11" t="str">
        <f t="shared" ca="1" si="724"/>
        <v/>
      </c>
      <c r="AC1484" s="11" t="str">
        <f ca="1">IF(AA1484="","",IFERROR(VLOOKUP(VALUE(AA1484),'(辅)战斗时机表'!$A$4:$C$47,3,FALSE)&amp;IF(AB1484="","","("&amp;AB1484&amp;")"),"配置错误")&amp;IF(AD1484="",""," 或 "))</f>
        <v/>
      </c>
      <c r="AD1484" s="7" t="str">
        <f t="shared" ca="1" si="725"/>
        <v/>
      </c>
      <c r="AE1484" s="7">
        <v>5</v>
      </c>
      <c r="AF1484" s="7">
        <f t="shared" ca="1" si="726"/>
        <v>1</v>
      </c>
      <c r="AG1484" s="10" t="str">
        <f t="shared" ca="1" si="727"/>
        <v/>
      </c>
      <c r="AH1484" s="11" t="str">
        <f t="shared" ca="1" si="728"/>
        <v/>
      </c>
      <c r="AI1484" s="11" t="str">
        <f t="shared" ca="1" si="729"/>
        <v/>
      </c>
      <c r="AJ1484" s="11" t="str">
        <f ca="1">IF(AH1484="","",IFERROR(VLOOKUP(VALUE(AH1484),'(辅)战斗时机表'!$A$4:$C$47,3,FALSE)&amp;IF(AI1484="","","("&amp;AI1484&amp;")"),"配置错误")&amp;IF(AK1484="",""," 或 "))</f>
        <v/>
      </c>
    </row>
    <row r="1485" spans="1:36" x14ac:dyDescent="0.15">
      <c r="A1485" s="9" t="str">
        <f t="shared" ca="1" si="705"/>
        <v/>
      </c>
      <c r="B1485" s="7" t="str">
        <f ca="1">IF(OFFSET(Buff!R$6,ROW()-6,0)="","",OFFSET(Buff!R$6,ROW()-6,0))</f>
        <v/>
      </c>
      <c r="C1485" s="7">
        <v>1</v>
      </c>
      <c r="D1485" s="7">
        <f t="shared" ca="1" si="706"/>
        <v>1</v>
      </c>
      <c r="E1485" s="10" t="str">
        <f t="shared" ca="1" si="707"/>
        <v/>
      </c>
      <c r="F1485" s="11" t="str">
        <f t="shared" ca="1" si="708"/>
        <v/>
      </c>
      <c r="G1485" s="11" t="str">
        <f t="shared" ca="1" si="709"/>
        <v/>
      </c>
      <c r="H1485" s="11" t="str">
        <f ca="1">IF(F1485="","",IFERROR(VLOOKUP(VALUE(F1485),'(辅)战斗时机表'!$A$4:$C$47,3,FALSE)&amp;IF(G1485="","","("&amp;G1485&amp;")"),"配置错误")&amp;IF(I1485="",""," 或 "))</f>
        <v/>
      </c>
      <c r="I1485" s="7" t="str">
        <f t="shared" ca="1" si="710"/>
        <v/>
      </c>
      <c r="J1485" s="7">
        <v>2</v>
      </c>
      <c r="K1485" s="7">
        <f t="shared" ca="1" si="711"/>
        <v>1</v>
      </c>
      <c r="L1485" s="10" t="str">
        <f t="shared" ca="1" si="712"/>
        <v/>
      </c>
      <c r="M1485" s="11" t="str">
        <f t="shared" ca="1" si="713"/>
        <v/>
      </c>
      <c r="N1485" s="11" t="str">
        <f t="shared" ca="1" si="714"/>
        <v/>
      </c>
      <c r="O1485" s="11" t="str">
        <f ca="1">IF(M1485="","",IFERROR(VLOOKUP(VALUE(M1485),'(辅)战斗时机表'!$A$4:$C$47,3,FALSE)&amp;IF(N1485="","","("&amp;N1485&amp;")"),"配置错误")&amp;IF(P1485="",""," 或 "))</f>
        <v/>
      </c>
      <c r="P1485" s="7" t="str">
        <f t="shared" ca="1" si="715"/>
        <v/>
      </c>
      <c r="Q1485" s="7">
        <v>3</v>
      </c>
      <c r="R1485" s="7">
        <f t="shared" ca="1" si="716"/>
        <v>1</v>
      </c>
      <c r="S1485" s="10" t="str">
        <f t="shared" ca="1" si="717"/>
        <v/>
      </c>
      <c r="T1485" s="11" t="str">
        <f t="shared" ca="1" si="718"/>
        <v/>
      </c>
      <c r="U1485" s="11" t="str">
        <f t="shared" ca="1" si="719"/>
        <v/>
      </c>
      <c r="V1485" s="11" t="str">
        <f ca="1">IF(T1485="","",IFERROR(VLOOKUP(VALUE(T1485),'(辅)战斗时机表'!$A$4:$C$47,3,FALSE)&amp;IF(U1485="","","("&amp;U1485&amp;")"),"配置错误")&amp;IF(W1485="",""," 或 "))</f>
        <v/>
      </c>
      <c r="W1485" s="7" t="str">
        <f t="shared" ca="1" si="720"/>
        <v/>
      </c>
      <c r="X1485" s="7">
        <v>4</v>
      </c>
      <c r="Y1485" s="7">
        <f t="shared" ca="1" si="721"/>
        <v>1</v>
      </c>
      <c r="Z1485" s="10" t="str">
        <f t="shared" ca="1" si="722"/>
        <v/>
      </c>
      <c r="AA1485" s="11" t="str">
        <f t="shared" ca="1" si="723"/>
        <v/>
      </c>
      <c r="AB1485" s="11" t="str">
        <f t="shared" ca="1" si="724"/>
        <v/>
      </c>
      <c r="AC1485" s="11" t="str">
        <f ca="1">IF(AA1485="","",IFERROR(VLOOKUP(VALUE(AA1485),'(辅)战斗时机表'!$A$4:$C$47,3,FALSE)&amp;IF(AB1485="","","("&amp;AB1485&amp;")"),"配置错误")&amp;IF(AD1485="",""," 或 "))</f>
        <v/>
      </c>
      <c r="AD1485" s="7" t="str">
        <f t="shared" ca="1" si="725"/>
        <v/>
      </c>
      <c r="AE1485" s="7">
        <v>5</v>
      </c>
      <c r="AF1485" s="7">
        <f t="shared" ca="1" si="726"/>
        <v>1</v>
      </c>
      <c r="AG1485" s="10" t="str">
        <f t="shared" ca="1" si="727"/>
        <v/>
      </c>
      <c r="AH1485" s="11" t="str">
        <f t="shared" ca="1" si="728"/>
        <v/>
      </c>
      <c r="AI1485" s="11" t="str">
        <f t="shared" ca="1" si="729"/>
        <v/>
      </c>
      <c r="AJ1485" s="11" t="str">
        <f ca="1">IF(AH1485="","",IFERROR(VLOOKUP(VALUE(AH1485),'(辅)战斗时机表'!$A$4:$C$47,3,FALSE)&amp;IF(AI1485="","","("&amp;AI1485&amp;")"),"配置错误")&amp;IF(AK1485="",""," 或 "))</f>
        <v/>
      </c>
    </row>
    <row r="1486" spans="1:36" x14ac:dyDescent="0.15">
      <c r="A1486" s="9" t="str">
        <f t="shared" ca="1" si="705"/>
        <v/>
      </c>
      <c r="B1486" s="7" t="str">
        <f ca="1">IF(OFFSET(Buff!R$6,ROW()-6,0)="","",OFFSET(Buff!R$6,ROW()-6,0))</f>
        <v/>
      </c>
      <c r="C1486" s="7">
        <v>1</v>
      </c>
      <c r="D1486" s="7">
        <f t="shared" ca="1" si="706"/>
        <v>1</v>
      </c>
      <c r="E1486" s="10" t="str">
        <f t="shared" ca="1" si="707"/>
        <v/>
      </c>
      <c r="F1486" s="11" t="str">
        <f t="shared" ca="1" si="708"/>
        <v/>
      </c>
      <c r="G1486" s="11" t="str">
        <f t="shared" ca="1" si="709"/>
        <v/>
      </c>
      <c r="H1486" s="11" t="str">
        <f ca="1">IF(F1486="","",IFERROR(VLOOKUP(VALUE(F1486),'(辅)战斗时机表'!$A$4:$C$47,3,FALSE)&amp;IF(G1486="","","("&amp;G1486&amp;")"),"配置错误")&amp;IF(I1486="",""," 或 "))</f>
        <v/>
      </c>
      <c r="I1486" s="7" t="str">
        <f t="shared" ca="1" si="710"/>
        <v/>
      </c>
      <c r="J1486" s="7">
        <v>2</v>
      </c>
      <c r="K1486" s="7">
        <f t="shared" ca="1" si="711"/>
        <v>1</v>
      </c>
      <c r="L1486" s="10" t="str">
        <f t="shared" ca="1" si="712"/>
        <v/>
      </c>
      <c r="M1486" s="11" t="str">
        <f t="shared" ca="1" si="713"/>
        <v/>
      </c>
      <c r="N1486" s="11" t="str">
        <f t="shared" ca="1" si="714"/>
        <v/>
      </c>
      <c r="O1486" s="11" t="str">
        <f ca="1">IF(M1486="","",IFERROR(VLOOKUP(VALUE(M1486),'(辅)战斗时机表'!$A$4:$C$47,3,FALSE)&amp;IF(N1486="","","("&amp;N1486&amp;")"),"配置错误")&amp;IF(P1486="",""," 或 "))</f>
        <v/>
      </c>
      <c r="P1486" s="7" t="str">
        <f t="shared" ca="1" si="715"/>
        <v/>
      </c>
      <c r="Q1486" s="7">
        <v>3</v>
      </c>
      <c r="R1486" s="7">
        <f t="shared" ca="1" si="716"/>
        <v>1</v>
      </c>
      <c r="S1486" s="10" t="str">
        <f t="shared" ca="1" si="717"/>
        <v/>
      </c>
      <c r="T1486" s="11" t="str">
        <f t="shared" ca="1" si="718"/>
        <v/>
      </c>
      <c r="U1486" s="11" t="str">
        <f t="shared" ca="1" si="719"/>
        <v/>
      </c>
      <c r="V1486" s="11" t="str">
        <f ca="1">IF(T1486="","",IFERROR(VLOOKUP(VALUE(T1486),'(辅)战斗时机表'!$A$4:$C$47,3,FALSE)&amp;IF(U1486="","","("&amp;U1486&amp;")"),"配置错误")&amp;IF(W1486="",""," 或 "))</f>
        <v/>
      </c>
      <c r="W1486" s="7" t="str">
        <f t="shared" ca="1" si="720"/>
        <v/>
      </c>
      <c r="X1486" s="7">
        <v>4</v>
      </c>
      <c r="Y1486" s="7">
        <f t="shared" ca="1" si="721"/>
        <v>1</v>
      </c>
      <c r="Z1486" s="10" t="str">
        <f t="shared" ca="1" si="722"/>
        <v/>
      </c>
      <c r="AA1486" s="11" t="str">
        <f t="shared" ca="1" si="723"/>
        <v/>
      </c>
      <c r="AB1486" s="11" t="str">
        <f t="shared" ca="1" si="724"/>
        <v/>
      </c>
      <c r="AC1486" s="11" t="str">
        <f ca="1">IF(AA1486="","",IFERROR(VLOOKUP(VALUE(AA1486),'(辅)战斗时机表'!$A$4:$C$47,3,FALSE)&amp;IF(AB1486="","","("&amp;AB1486&amp;")"),"配置错误")&amp;IF(AD1486="",""," 或 "))</f>
        <v/>
      </c>
      <c r="AD1486" s="7" t="str">
        <f t="shared" ca="1" si="725"/>
        <v/>
      </c>
      <c r="AE1486" s="7">
        <v>5</v>
      </c>
      <c r="AF1486" s="7">
        <f t="shared" ca="1" si="726"/>
        <v>1</v>
      </c>
      <c r="AG1486" s="10" t="str">
        <f t="shared" ca="1" si="727"/>
        <v/>
      </c>
      <c r="AH1486" s="11" t="str">
        <f t="shared" ca="1" si="728"/>
        <v/>
      </c>
      <c r="AI1486" s="11" t="str">
        <f t="shared" ca="1" si="729"/>
        <v/>
      </c>
      <c r="AJ1486" s="11" t="str">
        <f ca="1">IF(AH1486="","",IFERROR(VLOOKUP(VALUE(AH1486),'(辅)战斗时机表'!$A$4:$C$47,3,FALSE)&amp;IF(AI1486="","","("&amp;AI1486&amp;")"),"配置错误")&amp;IF(AK1486="",""," 或 "))</f>
        <v/>
      </c>
    </row>
    <row r="1487" spans="1:36" x14ac:dyDescent="0.15">
      <c r="A1487" s="9" t="str">
        <f t="shared" ca="1" si="705"/>
        <v/>
      </c>
      <c r="B1487" s="7" t="str">
        <f ca="1">IF(OFFSET(Buff!R$6,ROW()-6,0)="","",OFFSET(Buff!R$6,ROW()-6,0))</f>
        <v/>
      </c>
      <c r="C1487" s="7">
        <v>1</v>
      </c>
      <c r="D1487" s="7">
        <f t="shared" ca="1" si="706"/>
        <v>1</v>
      </c>
      <c r="E1487" s="10" t="str">
        <f t="shared" ca="1" si="707"/>
        <v/>
      </c>
      <c r="F1487" s="11" t="str">
        <f t="shared" ca="1" si="708"/>
        <v/>
      </c>
      <c r="G1487" s="11" t="str">
        <f t="shared" ca="1" si="709"/>
        <v/>
      </c>
      <c r="H1487" s="11" t="str">
        <f ca="1">IF(F1487="","",IFERROR(VLOOKUP(VALUE(F1487),'(辅)战斗时机表'!$A$4:$C$47,3,FALSE)&amp;IF(G1487="","","("&amp;G1487&amp;")"),"配置错误")&amp;IF(I1487="",""," 或 "))</f>
        <v/>
      </c>
      <c r="I1487" s="7" t="str">
        <f t="shared" ca="1" si="710"/>
        <v/>
      </c>
      <c r="J1487" s="7">
        <v>2</v>
      </c>
      <c r="K1487" s="7">
        <f t="shared" ca="1" si="711"/>
        <v>1</v>
      </c>
      <c r="L1487" s="10" t="str">
        <f t="shared" ca="1" si="712"/>
        <v/>
      </c>
      <c r="M1487" s="11" t="str">
        <f t="shared" ca="1" si="713"/>
        <v/>
      </c>
      <c r="N1487" s="11" t="str">
        <f t="shared" ca="1" si="714"/>
        <v/>
      </c>
      <c r="O1487" s="11" t="str">
        <f ca="1">IF(M1487="","",IFERROR(VLOOKUP(VALUE(M1487),'(辅)战斗时机表'!$A$4:$C$47,3,FALSE)&amp;IF(N1487="","","("&amp;N1487&amp;")"),"配置错误")&amp;IF(P1487="",""," 或 "))</f>
        <v/>
      </c>
      <c r="P1487" s="7" t="str">
        <f t="shared" ca="1" si="715"/>
        <v/>
      </c>
      <c r="Q1487" s="7">
        <v>3</v>
      </c>
      <c r="R1487" s="7">
        <f t="shared" ca="1" si="716"/>
        <v>1</v>
      </c>
      <c r="S1487" s="10" t="str">
        <f t="shared" ca="1" si="717"/>
        <v/>
      </c>
      <c r="T1487" s="11" t="str">
        <f t="shared" ca="1" si="718"/>
        <v/>
      </c>
      <c r="U1487" s="11" t="str">
        <f t="shared" ca="1" si="719"/>
        <v/>
      </c>
      <c r="V1487" s="11" t="str">
        <f ca="1">IF(T1487="","",IFERROR(VLOOKUP(VALUE(T1487),'(辅)战斗时机表'!$A$4:$C$47,3,FALSE)&amp;IF(U1487="","","("&amp;U1487&amp;")"),"配置错误")&amp;IF(W1487="",""," 或 "))</f>
        <v/>
      </c>
      <c r="W1487" s="7" t="str">
        <f t="shared" ca="1" si="720"/>
        <v/>
      </c>
      <c r="X1487" s="7">
        <v>4</v>
      </c>
      <c r="Y1487" s="7">
        <f t="shared" ca="1" si="721"/>
        <v>1</v>
      </c>
      <c r="Z1487" s="10" t="str">
        <f t="shared" ca="1" si="722"/>
        <v/>
      </c>
      <c r="AA1487" s="11" t="str">
        <f t="shared" ca="1" si="723"/>
        <v/>
      </c>
      <c r="AB1487" s="11" t="str">
        <f t="shared" ca="1" si="724"/>
        <v/>
      </c>
      <c r="AC1487" s="11" t="str">
        <f ca="1">IF(AA1487="","",IFERROR(VLOOKUP(VALUE(AA1487),'(辅)战斗时机表'!$A$4:$C$47,3,FALSE)&amp;IF(AB1487="","","("&amp;AB1487&amp;")"),"配置错误")&amp;IF(AD1487="",""," 或 "))</f>
        <v/>
      </c>
      <c r="AD1487" s="7" t="str">
        <f t="shared" ca="1" si="725"/>
        <v/>
      </c>
      <c r="AE1487" s="7">
        <v>5</v>
      </c>
      <c r="AF1487" s="7">
        <f t="shared" ca="1" si="726"/>
        <v>1</v>
      </c>
      <c r="AG1487" s="10" t="str">
        <f t="shared" ca="1" si="727"/>
        <v/>
      </c>
      <c r="AH1487" s="11" t="str">
        <f t="shared" ca="1" si="728"/>
        <v/>
      </c>
      <c r="AI1487" s="11" t="str">
        <f t="shared" ca="1" si="729"/>
        <v/>
      </c>
      <c r="AJ1487" s="11" t="str">
        <f ca="1">IF(AH1487="","",IFERROR(VLOOKUP(VALUE(AH1487),'(辅)战斗时机表'!$A$4:$C$47,3,FALSE)&amp;IF(AI1487="","","("&amp;AI1487&amp;")"),"配置错误")&amp;IF(AK1487="",""," 或 "))</f>
        <v/>
      </c>
    </row>
    <row r="1488" spans="1:36" x14ac:dyDescent="0.15">
      <c r="A1488" s="9" t="str">
        <f t="shared" ca="1" si="705"/>
        <v/>
      </c>
      <c r="B1488" s="7" t="str">
        <f ca="1">IF(OFFSET(Buff!R$6,ROW()-6,0)="","",OFFSET(Buff!R$6,ROW()-6,0))</f>
        <v/>
      </c>
      <c r="C1488" s="7">
        <v>1</v>
      </c>
      <c r="D1488" s="7">
        <f t="shared" ca="1" si="706"/>
        <v>1</v>
      </c>
      <c r="E1488" s="10" t="str">
        <f t="shared" ca="1" si="707"/>
        <v/>
      </c>
      <c r="F1488" s="11" t="str">
        <f t="shared" ca="1" si="708"/>
        <v/>
      </c>
      <c r="G1488" s="11" t="str">
        <f t="shared" ca="1" si="709"/>
        <v/>
      </c>
      <c r="H1488" s="11" t="str">
        <f ca="1">IF(F1488="","",IFERROR(VLOOKUP(VALUE(F1488),'(辅)战斗时机表'!$A$4:$C$47,3,FALSE)&amp;IF(G1488="","","("&amp;G1488&amp;")"),"配置错误")&amp;IF(I1488="",""," 或 "))</f>
        <v/>
      </c>
      <c r="I1488" s="7" t="str">
        <f t="shared" ca="1" si="710"/>
        <v/>
      </c>
      <c r="J1488" s="7">
        <v>2</v>
      </c>
      <c r="K1488" s="7">
        <f t="shared" ca="1" si="711"/>
        <v>1</v>
      </c>
      <c r="L1488" s="10" t="str">
        <f t="shared" ca="1" si="712"/>
        <v/>
      </c>
      <c r="M1488" s="11" t="str">
        <f t="shared" ca="1" si="713"/>
        <v/>
      </c>
      <c r="N1488" s="11" t="str">
        <f t="shared" ca="1" si="714"/>
        <v/>
      </c>
      <c r="O1488" s="11" t="str">
        <f ca="1">IF(M1488="","",IFERROR(VLOOKUP(VALUE(M1488),'(辅)战斗时机表'!$A$4:$C$47,3,FALSE)&amp;IF(N1488="","","("&amp;N1488&amp;")"),"配置错误")&amp;IF(P1488="",""," 或 "))</f>
        <v/>
      </c>
      <c r="P1488" s="7" t="str">
        <f t="shared" ca="1" si="715"/>
        <v/>
      </c>
      <c r="Q1488" s="7">
        <v>3</v>
      </c>
      <c r="R1488" s="7">
        <f t="shared" ca="1" si="716"/>
        <v>1</v>
      </c>
      <c r="S1488" s="10" t="str">
        <f t="shared" ca="1" si="717"/>
        <v/>
      </c>
      <c r="T1488" s="11" t="str">
        <f t="shared" ca="1" si="718"/>
        <v/>
      </c>
      <c r="U1488" s="11" t="str">
        <f t="shared" ca="1" si="719"/>
        <v/>
      </c>
      <c r="V1488" s="11" t="str">
        <f ca="1">IF(T1488="","",IFERROR(VLOOKUP(VALUE(T1488),'(辅)战斗时机表'!$A$4:$C$47,3,FALSE)&amp;IF(U1488="","","("&amp;U1488&amp;")"),"配置错误")&amp;IF(W1488="",""," 或 "))</f>
        <v/>
      </c>
      <c r="W1488" s="7" t="str">
        <f t="shared" ca="1" si="720"/>
        <v/>
      </c>
      <c r="X1488" s="7">
        <v>4</v>
      </c>
      <c r="Y1488" s="7">
        <f t="shared" ca="1" si="721"/>
        <v>1</v>
      </c>
      <c r="Z1488" s="10" t="str">
        <f t="shared" ca="1" si="722"/>
        <v/>
      </c>
      <c r="AA1488" s="11" t="str">
        <f t="shared" ca="1" si="723"/>
        <v/>
      </c>
      <c r="AB1488" s="11" t="str">
        <f t="shared" ca="1" si="724"/>
        <v/>
      </c>
      <c r="AC1488" s="11" t="str">
        <f ca="1">IF(AA1488="","",IFERROR(VLOOKUP(VALUE(AA1488),'(辅)战斗时机表'!$A$4:$C$47,3,FALSE)&amp;IF(AB1488="","","("&amp;AB1488&amp;")"),"配置错误")&amp;IF(AD1488="",""," 或 "))</f>
        <v/>
      </c>
      <c r="AD1488" s="7" t="str">
        <f t="shared" ca="1" si="725"/>
        <v/>
      </c>
      <c r="AE1488" s="7">
        <v>5</v>
      </c>
      <c r="AF1488" s="7">
        <f t="shared" ca="1" si="726"/>
        <v>1</v>
      </c>
      <c r="AG1488" s="10" t="str">
        <f t="shared" ca="1" si="727"/>
        <v/>
      </c>
      <c r="AH1488" s="11" t="str">
        <f t="shared" ca="1" si="728"/>
        <v/>
      </c>
      <c r="AI1488" s="11" t="str">
        <f t="shared" ca="1" si="729"/>
        <v/>
      </c>
      <c r="AJ1488" s="11" t="str">
        <f ca="1">IF(AH1488="","",IFERROR(VLOOKUP(VALUE(AH1488),'(辅)战斗时机表'!$A$4:$C$47,3,FALSE)&amp;IF(AI1488="","","("&amp;AI1488&amp;")"),"配置错误")&amp;IF(AK1488="",""," 或 "))</f>
        <v/>
      </c>
    </row>
    <row r="1489" spans="1:36" x14ac:dyDescent="0.15">
      <c r="A1489" s="9" t="str">
        <f t="shared" ca="1" si="705"/>
        <v/>
      </c>
      <c r="B1489" s="7" t="str">
        <f ca="1">IF(OFFSET(Buff!R$6,ROW()-6,0)="","",OFFSET(Buff!R$6,ROW()-6,0))</f>
        <v/>
      </c>
      <c r="C1489" s="7">
        <v>1</v>
      </c>
      <c r="D1489" s="7">
        <f t="shared" ca="1" si="706"/>
        <v>1</v>
      </c>
      <c r="E1489" s="10" t="str">
        <f t="shared" ca="1" si="707"/>
        <v/>
      </c>
      <c r="F1489" s="11" t="str">
        <f t="shared" ca="1" si="708"/>
        <v/>
      </c>
      <c r="G1489" s="11" t="str">
        <f t="shared" ca="1" si="709"/>
        <v/>
      </c>
      <c r="H1489" s="11" t="str">
        <f ca="1">IF(F1489="","",IFERROR(VLOOKUP(VALUE(F1489),'(辅)战斗时机表'!$A$4:$C$47,3,FALSE)&amp;IF(G1489="","","("&amp;G1489&amp;")"),"配置错误")&amp;IF(I1489="",""," 或 "))</f>
        <v/>
      </c>
      <c r="I1489" s="7" t="str">
        <f t="shared" ca="1" si="710"/>
        <v/>
      </c>
      <c r="J1489" s="7">
        <v>2</v>
      </c>
      <c r="K1489" s="7">
        <f t="shared" ca="1" si="711"/>
        <v>1</v>
      </c>
      <c r="L1489" s="10" t="str">
        <f t="shared" ca="1" si="712"/>
        <v/>
      </c>
      <c r="M1489" s="11" t="str">
        <f t="shared" ca="1" si="713"/>
        <v/>
      </c>
      <c r="N1489" s="11" t="str">
        <f t="shared" ca="1" si="714"/>
        <v/>
      </c>
      <c r="O1489" s="11" t="str">
        <f ca="1">IF(M1489="","",IFERROR(VLOOKUP(VALUE(M1489),'(辅)战斗时机表'!$A$4:$C$47,3,FALSE)&amp;IF(N1489="","","("&amp;N1489&amp;")"),"配置错误")&amp;IF(P1489="",""," 或 "))</f>
        <v/>
      </c>
      <c r="P1489" s="7" t="str">
        <f t="shared" ca="1" si="715"/>
        <v/>
      </c>
      <c r="Q1489" s="7">
        <v>3</v>
      </c>
      <c r="R1489" s="7">
        <f t="shared" ca="1" si="716"/>
        <v>1</v>
      </c>
      <c r="S1489" s="10" t="str">
        <f t="shared" ca="1" si="717"/>
        <v/>
      </c>
      <c r="T1489" s="11" t="str">
        <f t="shared" ca="1" si="718"/>
        <v/>
      </c>
      <c r="U1489" s="11" t="str">
        <f t="shared" ca="1" si="719"/>
        <v/>
      </c>
      <c r="V1489" s="11" t="str">
        <f ca="1">IF(T1489="","",IFERROR(VLOOKUP(VALUE(T1489),'(辅)战斗时机表'!$A$4:$C$47,3,FALSE)&amp;IF(U1489="","","("&amp;U1489&amp;")"),"配置错误")&amp;IF(W1489="",""," 或 "))</f>
        <v/>
      </c>
      <c r="W1489" s="7" t="str">
        <f t="shared" ca="1" si="720"/>
        <v/>
      </c>
      <c r="X1489" s="7">
        <v>4</v>
      </c>
      <c r="Y1489" s="7">
        <f t="shared" ca="1" si="721"/>
        <v>1</v>
      </c>
      <c r="Z1489" s="10" t="str">
        <f t="shared" ca="1" si="722"/>
        <v/>
      </c>
      <c r="AA1489" s="11" t="str">
        <f t="shared" ca="1" si="723"/>
        <v/>
      </c>
      <c r="AB1489" s="11" t="str">
        <f t="shared" ca="1" si="724"/>
        <v/>
      </c>
      <c r="AC1489" s="11" t="str">
        <f ca="1">IF(AA1489="","",IFERROR(VLOOKUP(VALUE(AA1489),'(辅)战斗时机表'!$A$4:$C$47,3,FALSE)&amp;IF(AB1489="","","("&amp;AB1489&amp;")"),"配置错误")&amp;IF(AD1489="",""," 或 "))</f>
        <v/>
      </c>
      <c r="AD1489" s="7" t="str">
        <f t="shared" ca="1" si="725"/>
        <v/>
      </c>
      <c r="AE1489" s="7">
        <v>5</v>
      </c>
      <c r="AF1489" s="7">
        <f t="shared" ca="1" si="726"/>
        <v>1</v>
      </c>
      <c r="AG1489" s="10" t="str">
        <f t="shared" ca="1" si="727"/>
        <v/>
      </c>
      <c r="AH1489" s="11" t="str">
        <f t="shared" ca="1" si="728"/>
        <v/>
      </c>
      <c r="AI1489" s="11" t="str">
        <f t="shared" ca="1" si="729"/>
        <v/>
      </c>
      <c r="AJ1489" s="11" t="str">
        <f ca="1">IF(AH1489="","",IFERROR(VLOOKUP(VALUE(AH1489),'(辅)战斗时机表'!$A$4:$C$47,3,FALSE)&amp;IF(AI1489="","","("&amp;AI1489&amp;")"),"配置错误")&amp;IF(AK1489="",""," 或 "))</f>
        <v/>
      </c>
    </row>
    <row r="1490" spans="1:36" x14ac:dyDescent="0.15">
      <c r="A1490" s="9" t="str">
        <f t="shared" ca="1" si="705"/>
        <v/>
      </c>
      <c r="B1490" s="7" t="str">
        <f ca="1">IF(OFFSET(Buff!R$6,ROW()-6,0)="","",OFFSET(Buff!R$6,ROW()-6,0))</f>
        <v/>
      </c>
      <c r="C1490" s="7">
        <v>1</v>
      </c>
      <c r="D1490" s="7">
        <f t="shared" ca="1" si="706"/>
        <v>1</v>
      </c>
      <c r="E1490" s="10" t="str">
        <f t="shared" ca="1" si="707"/>
        <v/>
      </c>
      <c r="F1490" s="11" t="str">
        <f t="shared" ca="1" si="708"/>
        <v/>
      </c>
      <c r="G1490" s="11" t="str">
        <f t="shared" ca="1" si="709"/>
        <v/>
      </c>
      <c r="H1490" s="11" t="str">
        <f ca="1">IF(F1490="","",IFERROR(VLOOKUP(VALUE(F1490),'(辅)战斗时机表'!$A$4:$C$47,3,FALSE)&amp;IF(G1490="","","("&amp;G1490&amp;")"),"配置错误")&amp;IF(I1490="",""," 或 "))</f>
        <v/>
      </c>
      <c r="I1490" s="7" t="str">
        <f t="shared" ca="1" si="710"/>
        <v/>
      </c>
      <c r="J1490" s="7">
        <v>2</v>
      </c>
      <c r="K1490" s="7">
        <f t="shared" ca="1" si="711"/>
        <v>1</v>
      </c>
      <c r="L1490" s="10" t="str">
        <f t="shared" ca="1" si="712"/>
        <v/>
      </c>
      <c r="M1490" s="11" t="str">
        <f t="shared" ca="1" si="713"/>
        <v/>
      </c>
      <c r="N1490" s="11" t="str">
        <f t="shared" ca="1" si="714"/>
        <v/>
      </c>
      <c r="O1490" s="11" t="str">
        <f ca="1">IF(M1490="","",IFERROR(VLOOKUP(VALUE(M1490),'(辅)战斗时机表'!$A$4:$C$47,3,FALSE)&amp;IF(N1490="","","("&amp;N1490&amp;")"),"配置错误")&amp;IF(P1490="",""," 或 "))</f>
        <v/>
      </c>
      <c r="P1490" s="7" t="str">
        <f t="shared" ca="1" si="715"/>
        <v/>
      </c>
      <c r="Q1490" s="7">
        <v>3</v>
      </c>
      <c r="R1490" s="7">
        <f t="shared" ca="1" si="716"/>
        <v>1</v>
      </c>
      <c r="S1490" s="10" t="str">
        <f t="shared" ca="1" si="717"/>
        <v/>
      </c>
      <c r="T1490" s="11" t="str">
        <f t="shared" ca="1" si="718"/>
        <v/>
      </c>
      <c r="U1490" s="11" t="str">
        <f t="shared" ca="1" si="719"/>
        <v/>
      </c>
      <c r="V1490" s="11" t="str">
        <f ca="1">IF(T1490="","",IFERROR(VLOOKUP(VALUE(T1490),'(辅)战斗时机表'!$A$4:$C$47,3,FALSE)&amp;IF(U1490="","","("&amp;U1490&amp;")"),"配置错误")&amp;IF(W1490="",""," 或 "))</f>
        <v/>
      </c>
      <c r="W1490" s="7" t="str">
        <f t="shared" ca="1" si="720"/>
        <v/>
      </c>
      <c r="X1490" s="7">
        <v>4</v>
      </c>
      <c r="Y1490" s="7">
        <f t="shared" ca="1" si="721"/>
        <v>1</v>
      </c>
      <c r="Z1490" s="10" t="str">
        <f t="shared" ca="1" si="722"/>
        <v/>
      </c>
      <c r="AA1490" s="11" t="str">
        <f t="shared" ca="1" si="723"/>
        <v/>
      </c>
      <c r="AB1490" s="11" t="str">
        <f t="shared" ca="1" si="724"/>
        <v/>
      </c>
      <c r="AC1490" s="11" t="str">
        <f ca="1">IF(AA1490="","",IFERROR(VLOOKUP(VALUE(AA1490),'(辅)战斗时机表'!$A$4:$C$47,3,FALSE)&amp;IF(AB1490="","","("&amp;AB1490&amp;")"),"配置错误")&amp;IF(AD1490="",""," 或 "))</f>
        <v/>
      </c>
      <c r="AD1490" s="7" t="str">
        <f t="shared" ca="1" si="725"/>
        <v/>
      </c>
      <c r="AE1490" s="7">
        <v>5</v>
      </c>
      <c r="AF1490" s="7">
        <f t="shared" ca="1" si="726"/>
        <v>1</v>
      </c>
      <c r="AG1490" s="10" t="str">
        <f t="shared" ca="1" si="727"/>
        <v/>
      </c>
      <c r="AH1490" s="11" t="str">
        <f t="shared" ca="1" si="728"/>
        <v/>
      </c>
      <c r="AI1490" s="11" t="str">
        <f t="shared" ca="1" si="729"/>
        <v/>
      </c>
      <c r="AJ1490" s="11" t="str">
        <f ca="1">IF(AH1490="","",IFERROR(VLOOKUP(VALUE(AH1490),'(辅)战斗时机表'!$A$4:$C$47,3,FALSE)&amp;IF(AI1490="","","("&amp;AI1490&amp;")"),"配置错误")&amp;IF(AK1490="",""," 或 "))</f>
        <v/>
      </c>
    </row>
    <row r="1491" spans="1:36" x14ac:dyDescent="0.15">
      <c r="A1491" s="9" t="str">
        <f t="shared" ca="1" si="705"/>
        <v/>
      </c>
      <c r="B1491" s="7" t="str">
        <f ca="1">IF(OFFSET(Buff!R$6,ROW()-6,0)="","",OFFSET(Buff!R$6,ROW()-6,0))</f>
        <v/>
      </c>
      <c r="C1491" s="7">
        <v>1</v>
      </c>
      <c r="D1491" s="7">
        <f t="shared" ca="1" si="706"/>
        <v>1</v>
      </c>
      <c r="E1491" s="10" t="str">
        <f t="shared" ca="1" si="707"/>
        <v/>
      </c>
      <c r="F1491" s="11" t="str">
        <f t="shared" ca="1" si="708"/>
        <v/>
      </c>
      <c r="G1491" s="11" t="str">
        <f t="shared" ca="1" si="709"/>
        <v/>
      </c>
      <c r="H1491" s="11" t="str">
        <f ca="1">IF(F1491="","",IFERROR(VLOOKUP(VALUE(F1491),'(辅)战斗时机表'!$A$4:$C$47,3,FALSE)&amp;IF(G1491="","","("&amp;G1491&amp;")"),"配置错误")&amp;IF(I1491="",""," 或 "))</f>
        <v/>
      </c>
      <c r="I1491" s="7" t="str">
        <f t="shared" ca="1" si="710"/>
        <v/>
      </c>
      <c r="J1491" s="7">
        <v>2</v>
      </c>
      <c r="K1491" s="7">
        <f t="shared" ca="1" si="711"/>
        <v>1</v>
      </c>
      <c r="L1491" s="10" t="str">
        <f t="shared" ca="1" si="712"/>
        <v/>
      </c>
      <c r="M1491" s="11" t="str">
        <f t="shared" ca="1" si="713"/>
        <v/>
      </c>
      <c r="N1491" s="11" t="str">
        <f t="shared" ca="1" si="714"/>
        <v/>
      </c>
      <c r="O1491" s="11" t="str">
        <f ca="1">IF(M1491="","",IFERROR(VLOOKUP(VALUE(M1491),'(辅)战斗时机表'!$A$4:$C$47,3,FALSE)&amp;IF(N1491="","","("&amp;N1491&amp;")"),"配置错误")&amp;IF(P1491="",""," 或 "))</f>
        <v/>
      </c>
      <c r="P1491" s="7" t="str">
        <f t="shared" ca="1" si="715"/>
        <v/>
      </c>
      <c r="Q1491" s="7">
        <v>3</v>
      </c>
      <c r="R1491" s="7">
        <f t="shared" ca="1" si="716"/>
        <v>1</v>
      </c>
      <c r="S1491" s="10" t="str">
        <f t="shared" ca="1" si="717"/>
        <v/>
      </c>
      <c r="T1491" s="11" t="str">
        <f t="shared" ca="1" si="718"/>
        <v/>
      </c>
      <c r="U1491" s="11" t="str">
        <f t="shared" ca="1" si="719"/>
        <v/>
      </c>
      <c r="V1491" s="11" t="str">
        <f ca="1">IF(T1491="","",IFERROR(VLOOKUP(VALUE(T1491),'(辅)战斗时机表'!$A$4:$C$47,3,FALSE)&amp;IF(U1491="","","("&amp;U1491&amp;")"),"配置错误")&amp;IF(W1491="",""," 或 "))</f>
        <v/>
      </c>
      <c r="W1491" s="7" t="str">
        <f t="shared" ca="1" si="720"/>
        <v/>
      </c>
      <c r="X1491" s="7">
        <v>4</v>
      </c>
      <c r="Y1491" s="7">
        <f t="shared" ca="1" si="721"/>
        <v>1</v>
      </c>
      <c r="Z1491" s="10" t="str">
        <f t="shared" ca="1" si="722"/>
        <v/>
      </c>
      <c r="AA1491" s="11" t="str">
        <f t="shared" ca="1" si="723"/>
        <v/>
      </c>
      <c r="AB1491" s="11" t="str">
        <f t="shared" ca="1" si="724"/>
        <v/>
      </c>
      <c r="AC1491" s="11" t="str">
        <f ca="1">IF(AA1491="","",IFERROR(VLOOKUP(VALUE(AA1491),'(辅)战斗时机表'!$A$4:$C$47,3,FALSE)&amp;IF(AB1491="","","("&amp;AB1491&amp;")"),"配置错误")&amp;IF(AD1491="",""," 或 "))</f>
        <v/>
      </c>
      <c r="AD1491" s="7" t="str">
        <f t="shared" ca="1" si="725"/>
        <v/>
      </c>
      <c r="AE1491" s="7">
        <v>5</v>
      </c>
      <c r="AF1491" s="7">
        <f t="shared" ca="1" si="726"/>
        <v>1</v>
      </c>
      <c r="AG1491" s="10" t="str">
        <f t="shared" ca="1" si="727"/>
        <v/>
      </c>
      <c r="AH1491" s="11" t="str">
        <f t="shared" ca="1" si="728"/>
        <v/>
      </c>
      <c r="AI1491" s="11" t="str">
        <f t="shared" ca="1" si="729"/>
        <v/>
      </c>
      <c r="AJ1491" s="11" t="str">
        <f ca="1">IF(AH1491="","",IFERROR(VLOOKUP(VALUE(AH1491),'(辅)战斗时机表'!$A$4:$C$47,3,FALSE)&amp;IF(AI1491="","","("&amp;AI1491&amp;")"),"配置错误")&amp;IF(AK1491="",""," 或 "))</f>
        <v/>
      </c>
    </row>
    <row r="1492" spans="1:36" x14ac:dyDescent="0.15">
      <c r="A1492" s="9" t="str">
        <f t="shared" ca="1" si="705"/>
        <v/>
      </c>
      <c r="B1492" s="7" t="str">
        <f ca="1">IF(OFFSET(Buff!R$6,ROW()-6,0)="","",OFFSET(Buff!R$6,ROW()-6,0))</f>
        <v/>
      </c>
      <c r="C1492" s="7">
        <v>1</v>
      </c>
      <c r="D1492" s="7">
        <f t="shared" ca="1" si="706"/>
        <v>1</v>
      </c>
      <c r="E1492" s="10" t="str">
        <f t="shared" ca="1" si="707"/>
        <v/>
      </c>
      <c r="F1492" s="11" t="str">
        <f t="shared" ca="1" si="708"/>
        <v/>
      </c>
      <c r="G1492" s="11" t="str">
        <f t="shared" ca="1" si="709"/>
        <v/>
      </c>
      <c r="H1492" s="11" t="str">
        <f ca="1">IF(F1492="","",IFERROR(VLOOKUP(VALUE(F1492),'(辅)战斗时机表'!$A$4:$C$47,3,FALSE)&amp;IF(G1492="","","("&amp;G1492&amp;")"),"配置错误")&amp;IF(I1492="",""," 或 "))</f>
        <v/>
      </c>
      <c r="I1492" s="7" t="str">
        <f t="shared" ca="1" si="710"/>
        <v/>
      </c>
      <c r="J1492" s="7">
        <v>2</v>
      </c>
      <c r="K1492" s="7">
        <f t="shared" ca="1" si="711"/>
        <v>1</v>
      </c>
      <c r="L1492" s="10" t="str">
        <f t="shared" ca="1" si="712"/>
        <v/>
      </c>
      <c r="M1492" s="11" t="str">
        <f t="shared" ca="1" si="713"/>
        <v/>
      </c>
      <c r="N1492" s="11" t="str">
        <f t="shared" ca="1" si="714"/>
        <v/>
      </c>
      <c r="O1492" s="11" t="str">
        <f ca="1">IF(M1492="","",IFERROR(VLOOKUP(VALUE(M1492),'(辅)战斗时机表'!$A$4:$C$47,3,FALSE)&amp;IF(N1492="","","("&amp;N1492&amp;")"),"配置错误")&amp;IF(P1492="",""," 或 "))</f>
        <v/>
      </c>
      <c r="P1492" s="7" t="str">
        <f t="shared" ca="1" si="715"/>
        <v/>
      </c>
      <c r="Q1492" s="7">
        <v>3</v>
      </c>
      <c r="R1492" s="7">
        <f t="shared" ca="1" si="716"/>
        <v>1</v>
      </c>
      <c r="S1492" s="10" t="str">
        <f t="shared" ca="1" si="717"/>
        <v/>
      </c>
      <c r="T1492" s="11" t="str">
        <f t="shared" ca="1" si="718"/>
        <v/>
      </c>
      <c r="U1492" s="11" t="str">
        <f t="shared" ca="1" si="719"/>
        <v/>
      </c>
      <c r="V1492" s="11" t="str">
        <f ca="1">IF(T1492="","",IFERROR(VLOOKUP(VALUE(T1492),'(辅)战斗时机表'!$A$4:$C$47,3,FALSE)&amp;IF(U1492="","","("&amp;U1492&amp;")"),"配置错误")&amp;IF(W1492="",""," 或 "))</f>
        <v/>
      </c>
      <c r="W1492" s="7" t="str">
        <f t="shared" ca="1" si="720"/>
        <v/>
      </c>
      <c r="X1492" s="7">
        <v>4</v>
      </c>
      <c r="Y1492" s="7">
        <f t="shared" ca="1" si="721"/>
        <v>1</v>
      </c>
      <c r="Z1492" s="10" t="str">
        <f t="shared" ca="1" si="722"/>
        <v/>
      </c>
      <c r="AA1492" s="11" t="str">
        <f t="shared" ca="1" si="723"/>
        <v/>
      </c>
      <c r="AB1492" s="11" t="str">
        <f t="shared" ca="1" si="724"/>
        <v/>
      </c>
      <c r="AC1492" s="11" t="str">
        <f ca="1">IF(AA1492="","",IFERROR(VLOOKUP(VALUE(AA1492),'(辅)战斗时机表'!$A$4:$C$47,3,FALSE)&amp;IF(AB1492="","","("&amp;AB1492&amp;")"),"配置错误")&amp;IF(AD1492="",""," 或 "))</f>
        <v/>
      </c>
      <c r="AD1492" s="7" t="str">
        <f t="shared" ca="1" si="725"/>
        <v/>
      </c>
      <c r="AE1492" s="7">
        <v>5</v>
      </c>
      <c r="AF1492" s="7">
        <f t="shared" ca="1" si="726"/>
        <v>1</v>
      </c>
      <c r="AG1492" s="10" t="str">
        <f t="shared" ca="1" si="727"/>
        <v/>
      </c>
      <c r="AH1492" s="11" t="str">
        <f t="shared" ca="1" si="728"/>
        <v/>
      </c>
      <c r="AI1492" s="11" t="str">
        <f t="shared" ca="1" si="729"/>
        <v/>
      </c>
      <c r="AJ1492" s="11" t="str">
        <f ca="1">IF(AH1492="","",IFERROR(VLOOKUP(VALUE(AH1492),'(辅)战斗时机表'!$A$4:$C$47,3,FALSE)&amp;IF(AI1492="","","("&amp;AI1492&amp;")"),"配置错误")&amp;IF(AK1492="",""," 或 "))</f>
        <v/>
      </c>
    </row>
    <row r="1493" spans="1:36" x14ac:dyDescent="0.15">
      <c r="A1493" s="9" t="str">
        <f t="shared" ca="1" si="705"/>
        <v/>
      </c>
      <c r="B1493" s="7" t="str">
        <f ca="1">IF(OFFSET(Buff!R$6,ROW()-6,0)="","",OFFSET(Buff!R$6,ROW()-6,0))</f>
        <v/>
      </c>
      <c r="C1493" s="7">
        <v>1</v>
      </c>
      <c r="D1493" s="7">
        <f t="shared" ca="1" si="706"/>
        <v>1</v>
      </c>
      <c r="E1493" s="10" t="str">
        <f t="shared" ca="1" si="707"/>
        <v/>
      </c>
      <c r="F1493" s="11" t="str">
        <f t="shared" ca="1" si="708"/>
        <v/>
      </c>
      <c r="G1493" s="11" t="str">
        <f t="shared" ca="1" si="709"/>
        <v/>
      </c>
      <c r="H1493" s="11" t="str">
        <f ca="1">IF(F1493="","",IFERROR(VLOOKUP(VALUE(F1493),'(辅)战斗时机表'!$A$4:$C$47,3,FALSE)&amp;IF(G1493="","","("&amp;G1493&amp;")"),"配置错误")&amp;IF(I1493="",""," 或 "))</f>
        <v/>
      </c>
      <c r="I1493" s="7" t="str">
        <f t="shared" ca="1" si="710"/>
        <v/>
      </c>
      <c r="J1493" s="7">
        <v>2</v>
      </c>
      <c r="K1493" s="7">
        <f t="shared" ca="1" si="711"/>
        <v>1</v>
      </c>
      <c r="L1493" s="10" t="str">
        <f t="shared" ca="1" si="712"/>
        <v/>
      </c>
      <c r="M1493" s="11" t="str">
        <f t="shared" ca="1" si="713"/>
        <v/>
      </c>
      <c r="N1493" s="11" t="str">
        <f t="shared" ca="1" si="714"/>
        <v/>
      </c>
      <c r="O1493" s="11" t="str">
        <f ca="1">IF(M1493="","",IFERROR(VLOOKUP(VALUE(M1493),'(辅)战斗时机表'!$A$4:$C$47,3,FALSE)&amp;IF(N1493="","","("&amp;N1493&amp;")"),"配置错误")&amp;IF(P1493="",""," 或 "))</f>
        <v/>
      </c>
      <c r="P1493" s="7" t="str">
        <f t="shared" ca="1" si="715"/>
        <v/>
      </c>
      <c r="Q1493" s="7">
        <v>3</v>
      </c>
      <c r="R1493" s="7">
        <f t="shared" ca="1" si="716"/>
        <v>1</v>
      </c>
      <c r="S1493" s="10" t="str">
        <f t="shared" ca="1" si="717"/>
        <v/>
      </c>
      <c r="T1493" s="11" t="str">
        <f t="shared" ca="1" si="718"/>
        <v/>
      </c>
      <c r="U1493" s="11" t="str">
        <f t="shared" ca="1" si="719"/>
        <v/>
      </c>
      <c r="V1493" s="11" t="str">
        <f ca="1">IF(T1493="","",IFERROR(VLOOKUP(VALUE(T1493),'(辅)战斗时机表'!$A$4:$C$47,3,FALSE)&amp;IF(U1493="","","("&amp;U1493&amp;")"),"配置错误")&amp;IF(W1493="",""," 或 "))</f>
        <v/>
      </c>
      <c r="W1493" s="7" t="str">
        <f t="shared" ca="1" si="720"/>
        <v/>
      </c>
      <c r="X1493" s="7">
        <v>4</v>
      </c>
      <c r="Y1493" s="7">
        <f t="shared" ca="1" si="721"/>
        <v>1</v>
      </c>
      <c r="Z1493" s="10" t="str">
        <f t="shared" ca="1" si="722"/>
        <v/>
      </c>
      <c r="AA1493" s="11" t="str">
        <f t="shared" ca="1" si="723"/>
        <v/>
      </c>
      <c r="AB1493" s="11" t="str">
        <f t="shared" ca="1" si="724"/>
        <v/>
      </c>
      <c r="AC1493" s="11" t="str">
        <f ca="1">IF(AA1493="","",IFERROR(VLOOKUP(VALUE(AA1493),'(辅)战斗时机表'!$A$4:$C$47,3,FALSE)&amp;IF(AB1493="","","("&amp;AB1493&amp;")"),"配置错误")&amp;IF(AD1493="",""," 或 "))</f>
        <v/>
      </c>
      <c r="AD1493" s="7" t="str">
        <f t="shared" ca="1" si="725"/>
        <v/>
      </c>
      <c r="AE1493" s="7">
        <v>5</v>
      </c>
      <c r="AF1493" s="7">
        <f t="shared" ca="1" si="726"/>
        <v>1</v>
      </c>
      <c r="AG1493" s="10" t="str">
        <f t="shared" ca="1" si="727"/>
        <v/>
      </c>
      <c r="AH1493" s="11" t="str">
        <f t="shared" ca="1" si="728"/>
        <v/>
      </c>
      <c r="AI1493" s="11" t="str">
        <f t="shared" ca="1" si="729"/>
        <v/>
      </c>
      <c r="AJ1493" s="11" t="str">
        <f ca="1">IF(AH1493="","",IFERROR(VLOOKUP(VALUE(AH1493),'(辅)战斗时机表'!$A$4:$C$47,3,FALSE)&amp;IF(AI1493="","","("&amp;AI1493&amp;")"),"配置错误")&amp;IF(AK1493="",""," 或 "))</f>
        <v/>
      </c>
    </row>
    <row r="1494" spans="1:36" x14ac:dyDescent="0.15">
      <c r="A1494" s="9" t="str">
        <f t="shared" ca="1" si="705"/>
        <v/>
      </c>
      <c r="B1494" s="7" t="str">
        <f ca="1">IF(OFFSET(Buff!R$6,ROW()-6,0)="","",OFFSET(Buff!R$6,ROW()-6,0))</f>
        <v/>
      </c>
      <c r="C1494" s="7">
        <v>1</v>
      </c>
      <c r="D1494" s="7">
        <f t="shared" ca="1" si="706"/>
        <v>1</v>
      </c>
      <c r="E1494" s="10" t="str">
        <f t="shared" ca="1" si="707"/>
        <v/>
      </c>
      <c r="F1494" s="11" t="str">
        <f t="shared" ca="1" si="708"/>
        <v/>
      </c>
      <c r="G1494" s="11" t="str">
        <f t="shared" ca="1" si="709"/>
        <v/>
      </c>
      <c r="H1494" s="11" t="str">
        <f ca="1">IF(F1494="","",IFERROR(VLOOKUP(VALUE(F1494),'(辅)战斗时机表'!$A$4:$C$47,3,FALSE)&amp;IF(G1494="","","("&amp;G1494&amp;")"),"配置错误")&amp;IF(I1494="",""," 或 "))</f>
        <v/>
      </c>
      <c r="I1494" s="7" t="str">
        <f t="shared" ca="1" si="710"/>
        <v/>
      </c>
      <c r="J1494" s="7">
        <v>2</v>
      </c>
      <c r="K1494" s="7">
        <f t="shared" ca="1" si="711"/>
        <v>1</v>
      </c>
      <c r="L1494" s="10" t="str">
        <f t="shared" ca="1" si="712"/>
        <v/>
      </c>
      <c r="M1494" s="11" t="str">
        <f t="shared" ca="1" si="713"/>
        <v/>
      </c>
      <c r="N1494" s="11" t="str">
        <f t="shared" ca="1" si="714"/>
        <v/>
      </c>
      <c r="O1494" s="11" t="str">
        <f ca="1">IF(M1494="","",IFERROR(VLOOKUP(VALUE(M1494),'(辅)战斗时机表'!$A$4:$C$47,3,FALSE)&amp;IF(N1494="","","("&amp;N1494&amp;")"),"配置错误")&amp;IF(P1494="",""," 或 "))</f>
        <v/>
      </c>
      <c r="P1494" s="7" t="str">
        <f t="shared" ca="1" si="715"/>
        <v/>
      </c>
      <c r="Q1494" s="7">
        <v>3</v>
      </c>
      <c r="R1494" s="7">
        <f t="shared" ca="1" si="716"/>
        <v>1</v>
      </c>
      <c r="S1494" s="10" t="str">
        <f t="shared" ca="1" si="717"/>
        <v/>
      </c>
      <c r="T1494" s="11" t="str">
        <f t="shared" ca="1" si="718"/>
        <v/>
      </c>
      <c r="U1494" s="11" t="str">
        <f t="shared" ca="1" si="719"/>
        <v/>
      </c>
      <c r="V1494" s="11" t="str">
        <f ca="1">IF(T1494="","",IFERROR(VLOOKUP(VALUE(T1494),'(辅)战斗时机表'!$A$4:$C$47,3,FALSE)&amp;IF(U1494="","","("&amp;U1494&amp;")"),"配置错误")&amp;IF(W1494="",""," 或 "))</f>
        <v/>
      </c>
      <c r="W1494" s="7" t="str">
        <f t="shared" ca="1" si="720"/>
        <v/>
      </c>
      <c r="X1494" s="7">
        <v>4</v>
      </c>
      <c r="Y1494" s="7">
        <f t="shared" ca="1" si="721"/>
        <v>1</v>
      </c>
      <c r="Z1494" s="10" t="str">
        <f t="shared" ca="1" si="722"/>
        <v/>
      </c>
      <c r="AA1494" s="11" t="str">
        <f t="shared" ca="1" si="723"/>
        <v/>
      </c>
      <c r="AB1494" s="11" t="str">
        <f t="shared" ca="1" si="724"/>
        <v/>
      </c>
      <c r="AC1494" s="11" t="str">
        <f ca="1">IF(AA1494="","",IFERROR(VLOOKUP(VALUE(AA1494),'(辅)战斗时机表'!$A$4:$C$47,3,FALSE)&amp;IF(AB1494="","","("&amp;AB1494&amp;")"),"配置错误")&amp;IF(AD1494="",""," 或 "))</f>
        <v/>
      </c>
      <c r="AD1494" s="7" t="str">
        <f t="shared" ca="1" si="725"/>
        <v/>
      </c>
      <c r="AE1494" s="7">
        <v>5</v>
      </c>
      <c r="AF1494" s="7">
        <f t="shared" ca="1" si="726"/>
        <v>1</v>
      </c>
      <c r="AG1494" s="10" t="str">
        <f t="shared" ca="1" si="727"/>
        <v/>
      </c>
      <c r="AH1494" s="11" t="str">
        <f t="shared" ca="1" si="728"/>
        <v/>
      </c>
      <c r="AI1494" s="11" t="str">
        <f t="shared" ca="1" si="729"/>
        <v/>
      </c>
      <c r="AJ1494" s="11" t="str">
        <f ca="1">IF(AH1494="","",IFERROR(VLOOKUP(VALUE(AH1494),'(辅)战斗时机表'!$A$4:$C$47,3,FALSE)&amp;IF(AI1494="","","("&amp;AI1494&amp;")"),"配置错误")&amp;IF(AK1494="",""," 或 "))</f>
        <v/>
      </c>
    </row>
    <row r="1495" spans="1:36" x14ac:dyDescent="0.15">
      <c r="A1495" s="9" t="str">
        <f t="shared" ca="1" si="705"/>
        <v/>
      </c>
      <c r="B1495" s="7" t="str">
        <f ca="1">IF(OFFSET(Buff!R$6,ROW()-6,0)="","",OFFSET(Buff!R$6,ROW()-6,0))</f>
        <v/>
      </c>
      <c r="C1495" s="7">
        <v>1</v>
      </c>
      <c r="D1495" s="7">
        <f t="shared" ca="1" si="706"/>
        <v>1</v>
      </c>
      <c r="E1495" s="10" t="str">
        <f t="shared" ca="1" si="707"/>
        <v/>
      </c>
      <c r="F1495" s="11" t="str">
        <f t="shared" ca="1" si="708"/>
        <v/>
      </c>
      <c r="G1495" s="11" t="str">
        <f t="shared" ca="1" si="709"/>
        <v/>
      </c>
      <c r="H1495" s="11" t="str">
        <f ca="1">IF(F1495="","",IFERROR(VLOOKUP(VALUE(F1495),'(辅)战斗时机表'!$A$4:$C$47,3,FALSE)&amp;IF(G1495="","","("&amp;G1495&amp;")"),"配置错误")&amp;IF(I1495="",""," 或 "))</f>
        <v/>
      </c>
      <c r="I1495" s="7" t="str">
        <f t="shared" ca="1" si="710"/>
        <v/>
      </c>
      <c r="J1495" s="7">
        <v>2</v>
      </c>
      <c r="K1495" s="7">
        <f t="shared" ca="1" si="711"/>
        <v>1</v>
      </c>
      <c r="L1495" s="10" t="str">
        <f t="shared" ca="1" si="712"/>
        <v/>
      </c>
      <c r="M1495" s="11" t="str">
        <f t="shared" ca="1" si="713"/>
        <v/>
      </c>
      <c r="N1495" s="11" t="str">
        <f t="shared" ca="1" si="714"/>
        <v/>
      </c>
      <c r="O1495" s="11" t="str">
        <f ca="1">IF(M1495="","",IFERROR(VLOOKUP(VALUE(M1495),'(辅)战斗时机表'!$A$4:$C$47,3,FALSE)&amp;IF(N1495="","","("&amp;N1495&amp;")"),"配置错误")&amp;IF(P1495="",""," 或 "))</f>
        <v/>
      </c>
      <c r="P1495" s="7" t="str">
        <f t="shared" ca="1" si="715"/>
        <v/>
      </c>
      <c r="Q1495" s="7">
        <v>3</v>
      </c>
      <c r="R1495" s="7">
        <f t="shared" ca="1" si="716"/>
        <v>1</v>
      </c>
      <c r="S1495" s="10" t="str">
        <f t="shared" ca="1" si="717"/>
        <v/>
      </c>
      <c r="T1495" s="11" t="str">
        <f t="shared" ca="1" si="718"/>
        <v/>
      </c>
      <c r="U1495" s="11" t="str">
        <f t="shared" ca="1" si="719"/>
        <v/>
      </c>
      <c r="V1495" s="11" t="str">
        <f ca="1">IF(T1495="","",IFERROR(VLOOKUP(VALUE(T1495),'(辅)战斗时机表'!$A$4:$C$47,3,FALSE)&amp;IF(U1495="","","("&amp;U1495&amp;")"),"配置错误")&amp;IF(W1495="",""," 或 "))</f>
        <v/>
      </c>
      <c r="W1495" s="7" t="str">
        <f t="shared" ca="1" si="720"/>
        <v/>
      </c>
      <c r="X1495" s="7">
        <v>4</v>
      </c>
      <c r="Y1495" s="7">
        <f t="shared" ca="1" si="721"/>
        <v>1</v>
      </c>
      <c r="Z1495" s="10" t="str">
        <f t="shared" ca="1" si="722"/>
        <v/>
      </c>
      <c r="AA1495" s="11" t="str">
        <f t="shared" ca="1" si="723"/>
        <v/>
      </c>
      <c r="AB1495" s="11" t="str">
        <f t="shared" ca="1" si="724"/>
        <v/>
      </c>
      <c r="AC1495" s="11" t="str">
        <f ca="1">IF(AA1495="","",IFERROR(VLOOKUP(VALUE(AA1495),'(辅)战斗时机表'!$A$4:$C$47,3,FALSE)&amp;IF(AB1495="","","("&amp;AB1495&amp;")"),"配置错误")&amp;IF(AD1495="",""," 或 "))</f>
        <v/>
      </c>
      <c r="AD1495" s="7" t="str">
        <f t="shared" ca="1" si="725"/>
        <v/>
      </c>
      <c r="AE1495" s="7">
        <v>5</v>
      </c>
      <c r="AF1495" s="7">
        <f t="shared" ca="1" si="726"/>
        <v>1</v>
      </c>
      <c r="AG1495" s="10" t="str">
        <f t="shared" ca="1" si="727"/>
        <v/>
      </c>
      <c r="AH1495" s="11" t="str">
        <f t="shared" ca="1" si="728"/>
        <v/>
      </c>
      <c r="AI1495" s="11" t="str">
        <f t="shared" ca="1" si="729"/>
        <v/>
      </c>
      <c r="AJ1495" s="11" t="str">
        <f ca="1">IF(AH1495="","",IFERROR(VLOOKUP(VALUE(AH1495),'(辅)战斗时机表'!$A$4:$C$47,3,FALSE)&amp;IF(AI1495="","","("&amp;AI1495&amp;")"),"配置错误")&amp;IF(AK1495="",""," 或 "))</f>
        <v/>
      </c>
    </row>
    <row r="1496" spans="1:36" x14ac:dyDescent="0.15">
      <c r="A1496" s="9" t="str">
        <f t="shared" ca="1" si="705"/>
        <v/>
      </c>
      <c r="B1496" s="7" t="str">
        <f ca="1">IF(OFFSET(Buff!R$6,ROW()-6,0)="","",OFFSET(Buff!R$6,ROW()-6,0))</f>
        <v/>
      </c>
      <c r="C1496" s="7">
        <v>1</v>
      </c>
      <c r="D1496" s="7">
        <f t="shared" ca="1" si="706"/>
        <v>1</v>
      </c>
      <c r="E1496" s="10" t="str">
        <f t="shared" ca="1" si="707"/>
        <v/>
      </c>
      <c r="F1496" s="11" t="str">
        <f t="shared" ca="1" si="708"/>
        <v/>
      </c>
      <c r="G1496" s="11" t="str">
        <f t="shared" ca="1" si="709"/>
        <v/>
      </c>
      <c r="H1496" s="11" t="str">
        <f ca="1">IF(F1496="","",IFERROR(VLOOKUP(VALUE(F1496),'(辅)战斗时机表'!$A$4:$C$47,3,FALSE)&amp;IF(G1496="","","("&amp;G1496&amp;")"),"配置错误")&amp;IF(I1496="",""," 或 "))</f>
        <v/>
      </c>
      <c r="I1496" s="7" t="str">
        <f t="shared" ca="1" si="710"/>
        <v/>
      </c>
      <c r="J1496" s="7">
        <v>2</v>
      </c>
      <c r="K1496" s="7">
        <f t="shared" ca="1" si="711"/>
        <v>1</v>
      </c>
      <c r="L1496" s="10" t="str">
        <f t="shared" ca="1" si="712"/>
        <v/>
      </c>
      <c r="M1496" s="11" t="str">
        <f t="shared" ca="1" si="713"/>
        <v/>
      </c>
      <c r="N1496" s="11" t="str">
        <f t="shared" ca="1" si="714"/>
        <v/>
      </c>
      <c r="O1496" s="11" t="str">
        <f ca="1">IF(M1496="","",IFERROR(VLOOKUP(VALUE(M1496),'(辅)战斗时机表'!$A$4:$C$47,3,FALSE)&amp;IF(N1496="","","("&amp;N1496&amp;")"),"配置错误")&amp;IF(P1496="",""," 或 "))</f>
        <v/>
      </c>
      <c r="P1496" s="7" t="str">
        <f t="shared" ca="1" si="715"/>
        <v/>
      </c>
      <c r="Q1496" s="7">
        <v>3</v>
      </c>
      <c r="R1496" s="7">
        <f t="shared" ca="1" si="716"/>
        <v>1</v>
      </c>
      <c r="S1496" s="10" t="str">
        <f t="shared" ca="1" si="717"/>
        <v/>
      </c>
      <c r="T1496" s="11" t="str">
        <f t="shared" ca="1" si="718"/>
        <v/>
      </c>
      <c r="U1496" s="11" t="str">
        <f t="shared" ca="1" si="719"/>
        <v/>
      </c>
      <c r="V1496" s="11" t="str">
        <f ca="1">IF(T1496="","",IFERROR(VLOOKUP(VALUE(T1496),'(辅)战斗时机表'!$A$4:$C$47,3,FALSE)&amp;IF(U1496="","","("&amp;U1496&amp;")"),"配置错误")&amp;IF(W1496="",""," 或 "))</f>
        <v/>
      </c>
      <c r="W1496" s="7" t="str">
        <f t="shared" ca="1" si="720"/>
        <v/>
      </c>
      <c r="X1496" s="7">
        <v>4</v>
      </c>
      <c r="Y1496" s="7">
        <f t="shared" ca="1" si="721"/>
        <v>1</v>
      </c>
      <c r="Z1496" s="10" t="str">
        <f t="shared" ca="1" si="722"/>
        <v/>
      </c>
      <c r="AA1496" s="11" t="str">
        <f t="shared" ca="1" si="723"/>
        <v/>
      </c>
      <c r="AB1496" s="11" t="str">
        <f t="shared" ca="1" si="724"/>
        <v/>
      </c>
      <c r="AC1496" s="11" t="str">
        <f ca="1">IF(AA1496="","",IFERROR(VLOOKUP(VALUE(AA1496),'(辅)战斗时机表'!$A$4:$C$47,3,FALSE)&amp;IF(AB1496="","","("&amp;AB1496&amp;")"),"配置错误")&amp;IF(AD1496="",""," 或 "))</f>
        <v/>
      </c>
      <c r="AD1496" s="7" t="str">
        <f t="shared" ca="1" si="725"/>
        <v/>
      </c>
      <c r="AE1496" s="7">
        <v>5</v>
      </c>
      <c r="AF1496" s="7">
        <f t="shared" ca="1" si="726"/>
        <v>1</v>
      </c>
      <c r="AG1496" s="10" t="str">
        <f t="shared" ca="1" si="727"/>
        <v/>
      </c>
      <c r="AH1496" s="11" t="str">
        <f t="shared" ca="1" si="728"/>
        <v/>
      </c>
      <c r="AI1496" s="11" t="str">
        <f t="shared" ca="1" si="729"/>
        <v/>
      </c>
      <c r="AJ1496" s="11" t="str">
        <f ca="1">IF(AH1496="","",IFERROR(VLOOKUP(VALUE(AH1496),'(辅)战斗时机表'!$A$4:$C$47,3,FALSE)&amp;IF(AI1496="","","("&amp;AI1496&amp;")"),"配置错误")&amp;IF(AK1496="",""," 或 "))</f>
        <v/>
      </c>
    </row>
    <row r="1497" spans="1:36" x14ac:dyDescent="0.15">
      <c r="A1497" s="9" t="str">
        <f t="shared" ca="1" si="705"/>
        <v/>
      </c>
      <c r="B1497" s="7" t="str">
        <f ca="1">IF(OFFSET(Buff!R$6,ROW()-6,0)="","",OFFSET(Buff!R$6,ROW()-6,0))</f>
        <v/>
      </c>
      <c r="C1497" s="7">
        <v>1</v>
      </c>
      <c r="D1497" s="7">
        <f t="shared" ca="1" si="706"/>
        <v>1</v>
      </c>
      <c r="E1497" s="10" t="str">
        <f t="shared" ca="1" si="707"/>
        <v/>
      </c>
      <c r="F1497" s="11" t="str">
        <f t="shared" ca="1" si="708"/>
        <v/>
      </c>
      <c r="G1497" s="11" t="str">
        <f t="shared" ca="1" si="709"/>
        <v/>
      </c>
      <c r="H1497" s="11" t="str">
        <f ca="1">IF(F1497="","",IFERROR(VLOOKUP(VALUE(F1497),'(辅)战斗时机表'!$A$4:$C$47,3,FALSE)&amp;IF(G1497="","","("&amp;G1497&amp;")"),"配置错误")&amp;IF(I1497="",""," 或 "))</f>
        <v/>
      </c>
      <c r="I1497" s="7" t="str">
        <f t="shared" ca="1" si="710"/>
        <v/>
      </c>
      <c r="J1497" s="7">
        <v>2</v>
      </c>
      <c r="K1497" s="7">
        <f t="shared" ca="1" si="711"/>
        <v>1</v>
      </c>
      <c r="L1497" s="10" t="str">
        <f t="shared" ca="1" si="712"/>
        <v/>
      </c>
      <c r="M1497" s="11" t="str">
        <f t="shared" ca="1" si="713"/>
        <v/>
      </c>
      <c r="N1497" s="11" t="str">
        <f t="shared" ca="1" si="714"/>
        <v/>
      </c>
      <c r="O1497" s="11" t="str">
        <f ca="1">IF(M1497="","",IFERROR(VLOOKUP(VALUE(M1497),'(辅)战斗时机表'!$A$4:$C$47,3,FALSE)&amp;IF(N1497="","","("&amp;N1497&amp;")"),"配置错误")&amp;IF(P1497="",""," 或 "))</f>
        <v/>
      </c>
      <c r="P1497" s="7" t="str">
        <f t="shared" ca="1" si="715"/>
        <v/>
      </c>
      <c r="Q1497" s="7">
        <v>3</v>
      </c>
      <c r="R1497" s="7">
        <f t="shared" ca="1" si="716"/>
        <v>1</v>
      </c>
      <c r="S1497" s="10" t="str">
        <f t="shared" ca="1" si="717"/>
        <v/>
      </c>
      <c r="T1497" s="11" t="str">
        <f t="shared" ca="1" si="718"/>
        <v/>
      </c>
      <c r="U1497" s="11" t="str">
        <f t="shared" ca="1" si="719"/>
        <v/>
      </c>
      <c r="V1497" s="11" t="str">
        <f ca="1">IF(T1497="","",IFERROR(VLOOKUP(VALUE(T1497),'(辅)战斗时机表'!$A$4:$C$47,3,FALSE)&amp;IF(U1497="","","("&amp;U1497&amp;")"),"配置错误")&amp;IF(W1497="",""," 或 "))</f>
        <v/>
      </c>
      <c r="W1497" s="7" t="str">
        <f t="shared" ca="1" si="720"/>
        <v/>
      </c>
      <c r="X1497" s="7">
        <v>4</v>
      </c>
      <c r="Y1497" s="7">
        <f t="shared" ca="1" si="721"/>
        <v>1</v>
      </c>
      <c r="Z1497" s="10" t="str">
        <f t="shared" ca="1" si="722"/>
        <v/>
      </c>
      <c r="AA1497" s="11" t="str">
        <f t="shared" ca="1" si="723"/>
        <v/>
      </c>
      <c r="AB1497" s="11" t="str">
        <f t="shared" ca="1" si="724"/>
        <v/>
      </c>
      <c r="AC1497" s="11" t="str">
        <f ca="1">IF(AA1497="","",IFERROR(VLOOKUP(VALUE(AA1497),'(辅)战斗时机表'!$A$4:$C$47,3,FALSE)&amp;IF(AB1497="","","("&amp;AB1497&amp;")"),"配置错误")&amp;IF(AD1497="",""," 或 "))</f>
        <v/>
      </c>
      <c r="AD1497" s="7" t="str">
        <f t="shared" ca="1" si="725"/>
        <v/>
      </c>
      <c r="AE1497" s="7">
        <v>5</v>
      </c>
      <c r="AF1497" s="7">
        <f t="shared" ca="1" si="726"/>
        <v>1</v>
      </c>
      <c r="AG1497" s="10" t="str">
        <f t="shared" ca="1" si="727"/>
        <v/>
      </c>
      <c r="AH1497" s="11" t="str">
        <f t="shared" ca="1" si="728"/>
        <v/>
      </c>
      <c r="AI1497" s="11" t="str">
        <f t="shared" ca="1" si="729"/>
        <v/>
      </c>
      <c r="AJ1497" s="11" t="str">
        <f ca="1">IF(AH1497="","",IFERROR(VLOOKUP(VALUE(AH1497),'(辅)战斗时机表'!$A$4:$C$47,3,FALSE)&amp;IF(AI1497="","","("&amp;AI1497&amp;")"),"配置错误")&amp;IF(AK1497="",""," 或 "))</f>
        <v/>
      </c>
    </row>
    <row r="1498" spans="1:36" x14ac:dyDescent="0.15">
      <c r="A1498" s="9" t="str">
        <f t="shared" ca="1" si="705"/>
        <v/>
      </c>
      <c r="B1498" s="7" t="str">
        <f ca="1">IF(OFFSET(Buff!R$6,ROW()-6,0)="","",OFFSET(Buff!R$6,ROW()-6,0))</f>
        <v/>
      </c>
      <c r="C1498" s="7">
        <v>1</v>
      </c>
      <c r="D1498" s="7">
        <f t="shared" ca="1" si="706"/>
        <v>1</v>
      </c>
      <c r="E1498" s="10" t="str">
        <f t="shared" ca="1" si="707"/>
        <v/>
      </c>
      <c r="F1498" s="11" t="str">
        <f t="shared" ca="1" si="708"/>
        <v/>
      </c>
      <c r="G1498" s="11" t="str">
        <f t="shared" ca="1" si="709"/>
        <v/>
      </c>
      <c r="H1498" s="11" t="str">
        <f ca="1">IF(F1498="","",IFERROR(VLOOKUP(VALUE(F1498),'(辅)战斗时机表'!$A$4:$C$47,3,FALSE)&amp;IF(G1498="","","("&amp;G1498&amp;")"),"配置错误")&amp;IF(I1498="",""," 或 "))</f>
        <v/>
      </c>
      <c r="I1498" s="7" t="str">
        <f t="shared" ca="1" si="710"/>
        <v/>
      </c>
      <c r="J1498" s="7">
        <v>2</v>
      </c>
      <c r="K1498" s="7">
        <f t="shared" ca="1" si="711"/>
        <v>1</v>
      </c>
      <c r="L1498" s="10" t="str">
        <f t="shared" ca="1" si="712"/>
        <v/>
      </c>
      <c r="M1498" s="11" t="str">
        <f t="shared" ca="1" si="713"/>
        <v/>
      </c>
      <c r="N1498" s="11" t="str">
        <f t="shared" ca="1" si="714"/>
        <v/>
      </c>
      <c r="O1498" s="11" t="str">
        <f ca="1">IF(M1498="","",IFERROR(VLOOKUP(VALUE(M1498),'(辅)战斗时机表'!$A$4:$C$47,3,FALSE)&amp;IF(N1498="","","("&amp;N1498&amp;")"),"配置错误")&amp;IF(P1498="",""," 或 "))</f>
        <v/>
      </c>
      <c r="P1498" s="7" t="str">
        <f t="shared" ca="1" si="715"/>
        <v/>
      </c>
      <c r="Q1498" s="7">
        <v>3</v>
      </c>
      <c r="R1498" s="7">
        <f t="shared" ca="1" si="716"/>
        <v>1</v>
      </c>
      <c r="S1498" s="10" t="str">
        <f t="shared" ca="1" si="717"/>
        <v/>
      </c>
      <c r="T1498" s="11" t="str">
        <f t="shared" ca="1" si="718"/>
        <v/>
      </c>
      <c r="U1498" s="11" t="str">
        <f t="shared" ca="1" si="719"/>
        <v/>
      </c>
      <c r="V1498" s="11" t="str">
        <f ca="1">IF(T1498="","",IFERROR(VLOOKUP(VALUE(T1498),'(辅)战斗时机表'!$A$4:$C$47,3,FALSE)&amp;IF(U1498="","","("&amp;U1498&amp;")"),"配置错误")&amp;IF(W1498="",""," 或 "))</f>
        <v/>
      </c>
      <c r="W1498" s="7" t="str">
        <f t="shared" ca="1" si="720"/>
        <v/>
      </c>
      <c r="X1498" s="7">
        <v>4</v>
      </c>
      <c r="Y1498" s="7">
        <f t="shared" ca="1" si="721"/>
        <v>1</v>
      </c>
      <c r="Z1498" s="10" t="str">
        <f t="shared" ca="1" si="722"/>
        <v/>
      </c>
      <c r="AA1498" s="11" t="str">
        <f t="shared" ca="1" si="723"/>
        <v/>
      </c>
      <c r="AB1498" s="11" t="str">
        <f t="shared" ca="1" si="724"/>
        <v/>
      </c>
      <c r="AC1498" s="11" t="str">
        <f ca="1">IF(AA1498="","",IFERROR(VLOOKUP(VALUE(AA1498),'(辅)战斗时机表'!$A$4:$C$47,3,FALSE)&amp;IF(AB1498="","","("&amp;AB1498&amp;")"),"配置错误")&amp;IF(AD1498="",""," 或 "))</f>
        <v/>
      </c>
      <c r="AD1498" s="7" t="str">
        <f t="shared" ca="1" si="725"/>
        <v/>
      </c>
      <c r="AE1498" s="7">
        <v>5</v>
      </c>
      <c r="AF1498" s="7">
        <f t="shared" ca="1" si="726"/>
        <v>1</v>
      </c>
      <c r="AG1498" s="10" t="str">
        <f t="shared" ca="1" si="727"/>
        <v/>
      </c>
      <c r="AH1498" s="11" t="str">
        <f t="shared" ca="1" si="728"/>
        <v/>
      </c>
      <c r="AI1498" s="11" t="str">
        <f t="shared" ca="1" si="729"/>
        <v/>
      </c>
      <c r="AJ1498" s="11" t="str">
        <f ca="1">IF(AH1498="","",IFERROR(VLOOKUP(VALUE(AH1498),'(辅)战斗时机表'!$A$4:$C$47,3,FALSE)&amp;IF(AI1498="","","("&amp;AI1498&amp;")"),"配置错误")&amp;IF(AK1498="",""," 或 "))</f>
        <v/>
      </c>
    </row>
    <row r="1499" spans="1:36" x14ac:dyDescent="0.15">
      <c r="A1499" s="9" t="str">
        <f t="shared" ca="1" si="705"/>
        <v/>
      </c>
      <c r="B1499" s="7" t="str">
        <f ca="1">IF(OFFSET(Buff!R$6,ROW()-6,0)="","",OFFSET(Buff!R$6,ROW()-6,0))</f>
        <v/>
      </c>
      <c r="C1499" s="7">
        <v>1</v>
      </c>
      <c r="D1499" s="7">
        <f t="shared" ca="1" si="706"/>
        <v>1</v>
      </c>
      <c r="E1499" s="10" t="str">
        <f t="shared" ca="1" si="707"/>
        <v/>
      </c>
      <c r="F1499" s="11" t="str">
        <f t="shared" ca="1" si="708"/>
        <v/>
      </c>
      <c r="G1499" s="11" t="str">
        <f t="shared" ca="1" si="709"/>
        <v/>
      </c>
      <c r="H1499" s="11" t="str">
        <f ca="1">IF(F1499="","",IFERROR(VLOOKUP(VALUE(F1499),'(辅)战斗时机表'!$A$4:$C$47,3,FALSE)&amp;IF(G1499="","","("&amp;G1499&amp;")"),"配置错误")&amp;IF(I1499="",""," 或 "))</f>
        <v/>
      </c>
      <c r="I1499" s="7" t="str">
        <f t="shared" ca="1" si="710"/>
        <v/>
      </c>
      <c r="J1499" s="7">
        <v>2</v>
      </c>
      <c r="K1499" s="7">
        <f t="shared" ca="1" si="711"/>
        <v>1</v>
      </c>
      <c r="L1499" s="10" t="str">
        <f t="shared" ca="1" si="712"/>
        <v/>
      </c>
      <c r="M1499" s="11" t="str">
        <f t="shared" ca="1" si="713"/>
        <v/>
      </c>
      <c r="N1499" s="11" t="str">
        <f t="shared" ca="1" si="714"/>
        <v/>
      </c>
      <c r="O1499" s="11" t="str">
        <f ca="1">IF(M1499="","",IFERROR(VLOOKUP(VALUE(M1499),'(辅)战斗时机表'!$A$4:$C$47,3,FALSE)&amp;IF(N1499="","","("&amp;N1499&amp;")"),"配置错误")&amp;IF(P1499="",""," 或 "))</f>
        <v/>
      </c>
      <c r="P1499" s="7" t="str">
        <f t="shared" ca="1" si="715"/>
        <v/>
      </c>
      <c r="Q1499" s="7">
        <v>3</v>
      </c>
      <c r="R1499" s="7">
        <f t="shared" ca="1" si="716"/>
        <v>1</v>
      </c>
      <c r="S1499" s="10" t="str">
        <f t="shared" ca="1" si="717"/>
        <v/>
      </c>
      <c r="T1499" s="11" t="str">
        <f t="shared" ca="1" si="718"/>
        <v/>
      </c>
      <c r="U1499" s="11" t="str">
        <f t="shared" ca="1" si="719"/>
        <v/>
      </c>
      <c r="V1499" s="11" t="str">
        <f ca="1">IF(T1499="","",IFERROR(VLOOKUP(VALUE(T1499),'(辅)战斗时机表'!$A$4:$C$47,3,FALSE)&amp;IF(U1499="","","("&amp;U1499&amp;")"),"配置错误")&amp;IF(W1499="",""," 或 "))</f>
        <v/>
      </c>
      <c r="W1499" s="7" t="str">
        <f t="shared" ca="1" si="720"/>
        <v/>
      </c>
      <c r="X1499" s="7">
        <v>4</v>
      </c>
      <c r="Y1499" s="7">
        <f t="shared" ca="1" si="721"/>
        <v>1</v>
      </c>
      <c r="Z1499" s="10" t="str">
        <f t="shared" ca="1" si="722"/>
        <v/>
      </c>
      <c r="AA1499" s="11" t="str">
        <f t="shared" ca="1" si="723"/>
        <v/>
      </c>
      <c r="AB1499" s="11" t="str">
        <f t="shared" ca="1" si="724"/>
        <v/>
      </c>
      <c r="AC1499" s="11" t="str">
        <f ca="1">IF(AA1499="","",IFERROR(VLOOKUP(VALUE(AA1499),'(辅)战斗时机表'!$A$4:$C$47,3,FALSE)&amp;IF(AB1499="","","("&amp;AB1499&amp;")"),"配置错误")&amp;IF(AD1499="",""," 或 "))</f>
        <v/>
      </c>
      <c r="AD1499" s="7" t="str">
        <f t="shared" ca="1" si="725"/>
        <v/>
      </c>
      <c r="AE1499" s="7">
        <v>5</v>
      </c>
      <c r="AF1499" s="7">
        <f t="shared" ca="1" si="726"/>
        <v>1</v>
      </c>
      <c r="AG1499" s="10" t="str">
        <f t="shared" ca="1" si="727"/>
        <v/>
      </c>
      <c r="AH1499" s="11" t="str">
        <f t="shared" ca="1" si="728"/>
        <v/>
      </c>
      <c r="AI1499" s="11" t="str">
        <f t="shared" ca="1" si="729"/>
        <v/>
      </c>
      <c r="AJ1499" s="11" t="str">
        <f ca="1">IF(AH1499="","",IFERROR(VLOOKUP(VALUE(AH1499),'(辅)战斗时机表'!$A$4:$C$47,3,FALSE)&amp;IF(AI1499="","","("&amp;AI1499&amp;")"),"配置错误")&amp;IF(AK1499="",""," 或 "))</f>
        <v/>
      </c>
    </row>
    <row r="1500" spans="1:36" x14ac:dyDescent="0.15">
      <c r="A1500" s="9" t="str">
        <f t="shared" ca="1" si="705"/>
        <v/>
      </c>
      <c r="B1500" s="7" t="str">
        <f ca="1">IF(OFFSET(Buff!R$6,ROW()-6,0)="","",OFFSET(Buff!R$6,ROW()-6,0))</f>
        <v/>
      </c>
      <c r="C1500" s="7">
        <v>1</v>
      </c>
      <c r="D1500" s="7">
        <f t="shared" ca="1" si="706"/>
        <v>1</v>
      </c>
      <c r="E1500" s="10" t="str">
        <f t="shared" ca="1" si="707"/>
        <v/>
      </c>
      <c r="F1500" s="11" t="str">
        <f t="shared" ca="1" si="708"/>
        <v/>
      </c>
      <c r="G1500" s="11" t="str">
        <f t="shared" ca="1" si="709"/>
        <v/>
      </c>
      <c r="H1500" s="11" t="str">
        <f ca="1">IF(F1500="","",IFERROR(VLOOKUP(VALUE(F1500),'(辅)战斗时机表'!$A$4:$C$47,3,FALSE)&amp;IF(G1500="","","("&amp;G1500&amp;")"),"配置错误")&amp;IF(I1500="",""," 或 "))</f>
        <v/>
      </c>
      <c r="I1500" s="7" t="str">
        <f t="shared" ca="1" si="710"/>
        <v/>
      </c>
      <c r="J1500" s="7">
        <v>2</v>
      </c>
      <c r="K1500" s="7">
        <f t="shared" ca="1" si="711"/>
        <v>1</v>
      </c>
      <c r="L1500" s="10" t="str">
        <f t="shared" ca="1" si="712"/>
        <v/>
      </c>
      <c r="M1500" s="11" t="str">
        <f t="shared" ca="1" si="713"/>
        <v/>
      </c>
      <c r="N1500" s="11" t="str">
        <f t="shared" ca="1" si="714"/>
        <v/>
      </c>
      <c r="O1500" s="11" t="str">
        <f ca="1">IF(M1500="","",IFERROR(VLOOKUP(VALUE(M1500),'(辅)战斗时机表'!$A$4:$C$47,3,FALSE)&amp;IF(N1500="","","("&amp;N1500&amp;")"),"配置错误")&amp;IF(P1500="",""," 或 "))</f>
        <v/>
      </c>
      <c r="P1500" s="7" t="str">
        <f t="shared" ca="1" si="715"/>
        <v/>
      </c>
      <c r="Q1500" s="7">
        <v>3</v>
      </c>
      <c r="R1500" s="7">
        <f t="shared" ca="1" si="716"/>
        <v>1</v>
      </c>
      <c r="S1500" s="10" t="str">
        <f t="shared" ca="1" si="717"/>
        <v/>
      </c>
      <c r="T1500" s="11" t="str">
        <f t="shared" ca="1" si="718"/>
        <v/>
      </c>
      <c r="U1500" s="11" t="str">
        <f t="shared" ca="1" si="719"/>
        <v/>
      </c>
      <c r="V1500" s="11" t="str">
        <f ca="1">IF(T1500="","",IFERROR(VLOOKUP(VALUE(T1500),'(辅)战斗时机表'!$A$4:$C$47,3,FALSE)&amp;IF(U1500="","","("&amp;U1500&amp;")"),"配置错误")&amp;IF(W1500="",""," 或 "))</f>
        <v/>
      </c>
      <c r="W1500" s="7" t="str">
        <f t="shared" ca="1" si="720"/>
        <v/>
      </c>
      <c r="X1500" s="7">
        <v>4</v>
      </c>
      <c r="Y1500" s="7">
        <f t="shared" ca="1" si="721"/>
        <v>1</v>
      </c>
      <c r="Z1500" s="10" t="str">
        <f t="shared" ca="1" si="722"/>
        <v/>
      </c>
      <c r="AA1500" s="11" t="str">
        <f t="shared" ca="1" si="723"/>
        <v/>
      </c>
      <c r="AB1500" s="11" t="str">
        <f t="shared" ca="1" si="724"/>
        <v/>
      </c>
      <c r="AC1500" s="11" t="str">
        <f ca="1">IF(AA1500="","",IFERROR(VLOOKUP(VALUE(AA1500),'(辅)战斗时机表'!$A$4:$C$47,3,FALSE)&amp;IF(AB1500="","","("&amp;AB1500&amp;")"),"配置错误")&amp;IF(AD1500="",""," 或 "))</f>
        <v/>
      </c>
      <c r="AD1500" s="7" t="str">
        <f t="shared" ca="1" si="725"/>
        <v/>
      </c>
      <c r="AE1500" s="7">
        <v>5</v>
      </c>
      <c r="AF1500" s="7">
        <f t="shared" ca="1" si="726"/>
        <v>1</v>
      </c>
      <c r="AG1500" s="10" t="str">
        <f t="shared" ca="1" si="727"/>
        <v/>
      </c>
      <c r="AH1500" s="11" t="str">
        <f t="shared" ca="1" si="728"/>
        <v/>
      </c>
      <c r="AI1500" s="11" t="str">
        <f t="shared" ca="1" si="729"/>
        <v/>
      </c>
      <c r="AJ1500" s="11" t="str">
        <f ca="1">IF(AH1500="","",IFERROR(VLOOKUP(VALUE(AH1500),'(辅)战斗时机表'!$A$4:$C$47,3,FALSE)&amp;IF(AI1500="","","("&amp;AI1500&amp;")"),"配置错误")&amp;IF(AK1500="",""," 或 "))</f>
        <v/>
      </c>
    </row>
    <row r="1501" spans="1:36" x14ac:dyDescent="0.15">
      <c r="A1501" s="9" t="str">
        <f t="shared" ca="1" si="705"/>
        <v/>
      </c>
      <c r="B1501" s="7" t="str">
        <f ca="1">IF(OFFSET(Buff!R$6,ROW()-6,0)="","",OFFSET(Buff!R$6,ROW()-6,0))</f>
        <v/>
      </c>
      <c r="C1501" s="7">
        <v>1</v>
      </c>
      <c r="D1501" s="7">
        <f t="shared" ca="1" si="706"/>
        <v>1</v>
      </c>
      <c r="E1501" s="10" t="str">
        <f t="shared" ca="1" si="707"/>
        <v/>
      </c>
      <c r="F1501" s="11" t="str">
        <f t="shared" ca="1" si="708"/>
        <v/>
      </c>
      <c r="G1501" s="11" t="str">
        <f t="shared" ca="1" si="709"/>
        <v/>
      </c>
      <c r="H1501" s="11" t="str">
        <f ca="1">IF(F1501="","",IFERROR(VLOOKUP(VALUE(F1501),'(辅)战斗时机表'!$A$4:$C$47,3,FALSE)&amp;IF(G1501="","","("&amp;G1501&amp;")"),"配置错误")&amp;IF(I1501="",""," 或 "))</f>
        <v/>
      </c>
      <c r="I1501" s="7" t="str">
        <f t="shared" ca="1" si="710"/>
        <v/>
      </c>
      <c r="J1501" s="7">
        <v>2</v>
      </c>
      <c r="K1501" s="7">
        <f t="shared" ca="1" si="711"/>
        <v>1</v>
      </c>
      <c r="L1501" s="10" t="str">
        <f t="shared" ca="1" si="712"/>
        <v/>
      </c>
      <c r="M1501" s="11" t="str">
        <f t="shared" ca="1" si="713"/>
        <v/>
      </c>
      <c r="N1501" s="11" t="str">
        <f t="shared" ca="1" si="714"/>
        <v/>
      </c>
      <c r="O1501" s="11" t="str">
        <f ca="1">IF(M1501="","",IFERROR(VLOOKUP(VALUE(M1501),'(辅)战斗时机表'!$A$4:$C$47,3,FALSE)&amp;IF(N1501="","","("&amp;N1501&amp;")"),"配置错误")&amp;IF(P1501="",""," 或 "))</f>
        <v/>
      </c>
      <c r="P1501" s="7" t="str">
        <f t="shared" ca="1" si="715"/>
        <v/>
      </c>
      <c r="Q1501" s="7">
        <v>3</v>
      </c>
      <c r="R1501" s="7">
        <f t="shared" ca="1" si="716"/>
        <v>1</v>
      </c>
      <c r="S1501" s="10" t="str">
        <f t="shared" ca="1" si="717"/>
        <v/>
      </c>
      <c r="T1501" s="11" t="str">
        <f t="shared" ca="1" si="718"/>
        <v/>
      </c>
      <c r="U1501" s="11" t="str">
        <f t="shared" ca="1" si="719"/>
        <v/>
      </c>
      <c r="V1501" s="11" t="str">
        <f ca="1">IF(T1501="","",IFERROR(VLOOKUP(VALUE(T1501),'(辅)战斗时机表'!$A$4:$C$47,3,FALSE)&amp;IF(U1501="","","("&amp;U1501&amp;")"),"配置错误")&amp;IF(W1501="",""," 或 "))</f>
        <v/>
      </c>
      <c r="W1501" s="7" t="str">
        <f t="shared" ca="1" si="720"/>
        <v/>
      </c>
      <c r="X1501" s="7">
        <v>4</v>
      </c>
      <c r="Y1501" s="7">
        <f t="shared" ca="1" si="721"/>
        <v>1</v>
      </c>
      <c r="Z1501" s="10" t="str">
        <f t="shared" ca="1" si="722"/>
        <v/>
      </c>
      <c r="AA1501" s="11" t="str">
        <f t="shared" ca="1" si="723"/>
        <v/>
      </c>
      <c r="AB1501" s="11" t="str">
        <f t="shared" ca="1" si="724"/>
        <v/>
      </c>
      <c r="AC1501" s="11" t="str">
        <f ca="1">IF(AA1501="","",IFERROR(VLOOKUP(VALUE(AA1501),'(辅)战斗时机表'!$A$4:$C$47,3,FALSE)&amp;IF(AB1501="","","("&amp;AB1501&amp;")"),"配置错误")&amp;IF(AD1501="",""," 或 "))</f>
        <v/>
      </c>
      <c r="AD1501" s="7" t="str">
        <f t="shared" ca="1" si="725"/>
        <v/>
      </c>
      <c r="AE1501" s="7">
        <v>5</v>
      </c>
      <c r="AF1501" s="7">
        <f t="shared" ca="1" si="726"/>
        <v>1</v>
      </c>
      <c r="AG1501" s="10" t="str">
        <f t="shared" ca="1" si="727"/>
        <v/>
      </c>
      <c r="AH1501" s="11" t="str">
        <f t="shared" ca="1" si="728"/>
        <v/>
      </c>
      <c r="AI1501" s="11" t="str">
        <f t="shared" ca="1" si="729"/>
        <v/>
      </c>
      <c r="AJ1501" s="11" t="str">
        <f ca="1">IF(AH1501="","",IFERROR(VLOOKUP(VALUE(AH1501),'(辅)战斗时机表'!$A$4:$C$47,3,FALSE)&amp;IF(AI1501="","","("&amp;AI1501&amp;")"),"配置错误")&amp;IF(AK1501="",""," 或 "))</f>
        <v/>
      </c>
    </row>
    <row r="1502" spans="1:36" x14ac:dyDescent="0.15">
      <c r="A1502" s="9" t="str">
        <f t="shared" ca="1" si="705"/>
        <v/>
      </c>
      <c r="B1502" s="7" t="str">
        <f ca="1">IF(OFFSET(Buff!R$6,ROW()-6,0)="","",OFFSET(Buff!R$6,ROW()-6,0))</f>
        <v/>
      </c>
      <c r="C1502" s="7">
        <v>1</v>
      </c>
      <c r="D1502" s="7">
        <f t="shared" ca="1" si="706"/>
        <v>1</v>
      </c>
      <c r="E1502" s="10" t="str">
        <f t="shared" ca="1" si="707"/>
        <v/>
      </c>
      <c r="F1502" s="11" t="str">
        <f t="shared" ca="1" si="708"/>
        <v/>
      </c>
      <c r="G1502" s="11" t="str">
        <f t="shared" ca="1" si="709"/>
        <v/>
      </c>
      <c r="H1502" s="11" t="str">
        <f ca="1">IF(F1502="","",IFERROR(VLOOKUP(VALUE(F1502),'(辅)战斗时机表'!$A$4:$C$47,3,FALSE)&amp;IF(G1502="","","("&amp;G1502&amp;")"),"配置错误")&amp;IF(I1502="",""," 或 "))</f>
        <v/>
      </c>
      <c r="I1502" s="7" t="str">
        <f t="shared" ca="1" si="710"/>
        <v/>
      </c>
      <c r="J1502" s="7">
        <v>2</v>
      </c>
      <c r="K1502" s="7">
        <f t="shared" ca="1" si="711"/>
        <v>1</v>
      </c>
      <c r="L1502" s="10" t="str">
        <f t="shared" ca="1" si="712"/>
        <v/>
      </c>
      <c r="M1502" s="11" t="str">
        <f t="shared" ca="1" si="713"/>
        <v/>
      </c>
      <c r="N1502" s="11" t="str">
        <f t="shared" ca="1" si="714"/>
        <v/>
      </c>
      <c r="O1502" s="11" t="str">
        <f ca="1">IF(M1502="","",IFERROR(VLOOKUP(VALUE(M1502),'(辅)战斗时机表'!$A$4:$C$47,3,FALSE)&amp;IF(N1502="","","("&amp;N1502&amp;")"),"配置错误")&amp;IF(P1502="",""," 或 "))</f>
        <v/>
      </c>
      <c r="P1502" s="7" t="str">
        <f t="shared" ca="1" si="715"/>
        <v/>
      </c>
      <c r="Q1502" s="7">
        <v>3</v>
      </c>
      <c r="R1502" s="7">
        <f t="shared" ca="1" si="716"/>
        <v>1</v>
      </c>
      <c r="S1502" s="10" t="str">
        <f t="shared" ca="1" si="717"/>
        <v/>
      </c>
      <c r="T1502" s="11" t="str">
        <f t="shared" ca="1" si="718"/>
        <v/>
      </c>
      <c r="U1502" s="11" t="str">
        <f t="shared" ca="1" si="719"/>
        <v/>
      </c>
      <c r="V1502" s="11" t="str">
        <f ca="1">IF(T1502="","",IFERROR(VLOOKUP(VALUE(T1502),'(辅)战斗时机表'!$A$4:$C$47,3,FALSE)&amp;IF(U1502="","","("&amp;U1502&amp;")"),"配置错误")&amp;IF(W1502="",""," 或 "))</f>
        <v/>
      </c>
      <c r="W1502" s="7" t="str">
        <f t="shared" ca="1" si="720"/>
        <v/>
      </c>
      <c r="X1502" s="7">
        <v>4</v>
      </c>
      <c r="Y1502" s="7">
        <f t="shared" ca="1" si="721"/>
        <v>1</v>
      </c>
      <c r="Z1502" s="10" t="str">
        <f t="shared" ca="1" si="722"/>
        <v/>
      </c>
      <c r="AA1502" s="11" t="str">
        <f t="shared" ca="1" si="723"/>
        <v/>
      </c>
      <c r="AB1502" s="11" t="str">
        <f t="shared" ca="1" si="724"/>
        <v/>
      </c>
      <c r="AC1502" s="11" t="str">
        <f ca="1">IF(AA1502="","",IFERROR(VLOOKUP(VALUE(AA1502),'(辅)战斗时机表'!$A$4:$C$47,3,FALSE)&amp;IF(AB1502="","","("&amp;AB1502&amp;")"),"配置错误")&amp;IF(AD1502="",""," 或 "))</f>
        <v/>
      </c>
      <c r="AD1502" s="7" t="str">
        <f t="shared" ca="1" si="725"/>
        <v/>
      </c>
      <c r="AE1502" s="7">
        <v>5</v>
      </c>
      <c r="AF1502" s="7">
        <f t="shared" ca="1" si="726"/>
        <v>1</v>
      </c>
      <c r="AG1502" s="10" t="str">
        <f t="shared" ca="1" si="727"/>
        <v/>
      </c>
      <c r="AH1502" s="11" t="str">
        <f t="shared" ca="1" si="728"/>
        <v/>
      </c>
      <c r="AI1502" s="11" t="str">
        <f t="shared" ca="1" si="729"/>
        <v/>
      </c>
      <c r="AJ1502" s="11" t="str">
        <f ca="1">IF(AH1502="","",IFERROR(VLOOKUP(VALUE(AH1502),'(辅)战斗时机表'!$A$4:$C$47,3,FALSE)&amp;IF(AI1502="","","("&amp;AI1502&amp;")"),"配置错误")&amp;IF(AK1502="",""," 或 "))</f>
        <v/>
      </c>
    </row>
    <row r="1503" spans="1:36" x14ac:dyDescent="0.15">
      <c r="A1503" s="9" t="str">
        <f t="shared" ca="1" si="705"/>
        <v/>
      </c>
      <c r="B1503" s="7" t="str">
        <f ca="1">IF(OFFSET(Buff!R$6,ROW()-6,0)="","",OFFSET(Buff!R$6,ROW()-6,0))</f>
        <v/>
      </c>
      <c r="C1503" s="7">
        <v>1</v>
      </c>
      <c r="D1503" s="7">
        <f t="shared" ca="1" si="706"/>
        <v>1</v>
      </c>
      <c r="E1503" s="10" t="str">
        <f t="shared" ca="1" si="707"/>
        <v/>
      </c>
      <c r="F1503" s="11" t="str">
        <f t="shared" ca="1" si="708"/>
        <v/>
      </c>
      <c r="G1503" s="11" t="str">
        <f t="shared" ca="1" si="709"/>
        <v/>
      </c>
      <c r="H1503" s="11" t="str">
        <f ca="1">IF(F1503="","",IFERROR(VLOOKUP(VALUE(F1503),'(辅)战斗时机表'!$A$4:$C$47,3,FALSE)&amp;IF(G1503="","","("&amp;G1503&amp;")"),"配置错误")&amp;IF(I1503="",""," 或 "))</f>
        <v/>
      </c>
      <c r="I1503" s="7" t="str">
        <f t="shared" ca="1" si="710"/>
        <v/>
      </c>
      <c r="J1503" s="7">
        <v>2</v>
      </c>
      <c r="K1503" s="7">
        <f t="shared" ca="1" si="711"/>
        <v>1</v>
      </c>
      <c r="L1503" s="10" t="str">
        <f t="shared" ca="1" si="712"/>
        <v/>
      </c>
      <c r="M1503" s="11" t="str">
        <f t="shared" ca="1" si="713"/>
        <v/>
      </c>
      <c r="N1503" s="11" t="str">
        <f t="shared" ca="1" si="714"/>
        <v/>
      </c>
      <c r="O1503" s="11" t="str">
        <f ca="1">IF(M1503="","",IFERROR(VLOOKUP(VALUE(M1503),'(辅)战斗时机表'!$A$4:$C$47,3,FALSE)&amp;IF(N1503="","","("&amp;N1503&amp;")"),"配置错误")&amp;IF(P1503="",""," 或 "))</f>
        <v/>
      </c>
      <c r="P1503" s="7" t="str">
        <f t="shared" ca="1" si="715"/>
        <v/>
      </c>
      <c r="Q1503" s="7">
        <v>3</v>
      </c>
      <c r="R1503" s="7">
        <f t="shared" ca="1" si="716"/>
        <v>1</v>
      </c>
      <c r="S1503" s="10" t="str">
        <f t="shared" ca="1" si="717"/>
        <v/>
      </c>
      <c r="T1503" s="11" t="str">
        <f t="shared" ca="1" si="718"/>
        <v/>
      </c>
      <c r="U1503" s="11" t="str">
        <f t="shared" ca="1" si="719"/>
        <v/>
      </c>
      <c r="V1503" s="11" t="str">
        <f ca="1">IF(T1503="","",IFERROR(VLOOKUP(VALUE(T1503),'(辅)战斗时机表'!$A$4:$C$47,3,FALSE)&amp;IF(U1503="","","("&amp;U1503&amp;")"),"配置错误")&amp;IF(W1503="",""," 或 "))</f>
        <v/>
      </c>
      <c r="W1503" s="7" t="str">
        <f t="shared" ca="1" si="720"/>
        <v/>
      </c>
      <c r="X1503" s="7">
        <v>4</v>
      </c>
      <c r="Y1503" s="7">
        <f t="shared" ca="1" si="721"/>
        <v>1</v>
      </c>
      <c r="Z1503" s="10" t="str">
        <f t="shared" ca="1" si="722"/>
        <v/>
      </c>
      <c r="AA1503" s="11" t="str">
        <f t="shared" ca="1" si="723"/>
        <v/>
      </c>
      <c r="AB1503" s="11" t="str">
        <f t="shared" ca="1" si="724"/>
        <v/>
      </c>
      <c r="AC1503" s="11" t="str">
        <f ca="1">IF(AA1503="","",IFERROR(VLOOKUP(VALUE(AA1503),'(辅)战斗时机表'!$A$4:$C$47,3,FALSE)&amp;IF(AB1503="","","("&amp;AB1503&amp;")"),"配置错误")&amp;IF(AD1503="",""," 或 "))</f>
        <v/>
      </c>
      <c r="AD1503" s="7" t="str">
        <f t="shared" ca="1" si="725"/>
        <v/>
      </c>
      <c r="AE1503" s="7">
        <v>5</v>
      </c>
      <c r="AF1503" s="7">
        <f t="shared" ca="1" si="726"/>
        <v>1</v>
      </c>
      <c r="AG1503" s="10" t="str">
        <f t="shared" ca="1" si="727"/>
        <v/>
      </c>
      <c r="AH1503" s="11" t="str">
        <f t="shared" ca="1" si="728"/>
        <v/>
      </c>
      <c r="AI1503" s="11" t="str">
        <f t="shared" ca="1" si="729"/>
        <v/>
      </c>
      <c r="AJ1503" s="11" t="str">
        <f ca="1">IF(AH1503="","",IFERROR(VLOOKUP(VALUE(AH1503),'(辅)战斗时机表'!$A$4:$C$47,3,FALSE)&amp;IF(AI1503="","","("&amp;AI1503&amp;")"),"配置错误")&amp;IF(AK1503="",""," 或 "))</f>
        <v/>
      </c>
    </row>
    <row r="1504" spans="1:36" x14ac:dyDescent="0.15">
      <c r="A1504" s="9" t="str">
        <f t="shared" ca="1" si="705"/>
        <v/>
      </c>
      <c r="B1504" s="7" t="str">
        <f ca="1">IF(OFFSET(Buff!R$6,ROW()-6,0)="","",OFFSET(Buff!R$6,ROW()-6,0))</f>
        <v/>
      </c>
      <c r="C1504" s="7">
        <v>1</v>
      </c>
      <c r="D1504" s="7">
        <f t="shared" ca="1" si="706"/>
        <v>1</v>
      </c>
      <c r="E1504" s="10" t="str">
        <f t="shared" ca="1" si="707"/>
        <v/>
      </c>
      <c r="F1504" s="11" t="str">
        <f t="shared" ca="1" si="708"/>
        <v/>
      </c>
      <c r="G1504" s="11" t="str">
        <f t="shared" ca="1" si="709"/>
        <v/>
      </c>
      <c r="H1504" s="11" t="str">
        <f ca="1">IF(F1504="","",IFERROR(VLOOKUP(VALUE(F1504),'(辅)战斗时机表'!$A$4:$C$47,3,FALSE)&amp;IF(G1504="","","("&amp;G1504&amp;")"),"配置错误")&amp;IF(I1504="",""," 或 "))</f>
        <v/>
      </c>
      <c r="I1504" s="7" t="str">
        <f t="shared" ca="1" si="710"/>
        <v/>
      </c>
      <c r="J1504" s="7">
        <v>2</v>
      </c>
      <c r="K1504" s="7">
        <f t="shared" ca="1" si="711"/>
        <v>1</v>
      </c>
      <c r="L1504" s="10" t="str">
        <f t="shared" ca="1" si="712"/>
        <v/>
      </c>
      <c r="M1504" s="11" t="str">
        <f t="shared" ca="1" si="713"/>
        <v/>
      </c>
      <c r="N1504" s="11" t="str">
        <f t="shared" ca="1" si="714"/>
        <v/>
      </c>
      <c r="O1504" s="11" t="str">
        <f ca="1">IF(M1504="","",IFERROR(VLOOKUP(VALUE(M1504),'(辅)战斗时机表'!$A$4:$C$47,3,FALSE)&amp;IF(N1504="","","("&amp;N1504&amp;")"),"配置错误")&amp;IF(P1504="",""," 或 "))</f>
        <v/>
      </c>
      <c r="P1504" s="7" t="str">
        <f t="shared" ca="1" si="715"/>
        <v/>
      </c>
      <c r="Q1504" s="7">
        <v>3</v>
      </c>
      <c r="R1504" s="7">
        <f t="shared" ca="1" si="716"/>
        <v>1</v>
      </c>
      <c r="S1504" s="10" t="str">
        <f t="shared" ca="1" si="717"/>
        <v/>
      </c>
      <c r="T1504" s="11" t="str">
        <f t="shared" ca="1" si="718"/>
        <v/>
      </c>
      <c r="U1504" s="11" t="str">
        <f t="shared" ca="1" si="719"/>
        <v/>
      </c>
      <c r="V1504" s="11" t="str">
        <f ca="1">IF(T1504="","",IFERROR(VLOOKUP(VALUE(T1504),'(辅)战斗时机表'!$A$4:$C$47,3,FALSE)&amp;IF(U1504="","","("&amp;U1504&amp;")"),"配置错误")&amp;IF(W1504="",""," 或 "))</f>
        <v/>
      </c>
      <c r="W1504" s="7" t="str">
        <f t="shared" ca="1" si="720"/>
        <v/>
      </c>
      <c r="X1504" s="7">
        <v>4</v>
      </c>
      <c r="Y1504" s="7">
        <f t="shared" ca="1" si="721"/>
        <v>1</v>
      </c>
      <c r="Z1504" s="10" t="str">
        <f t="shared" ca="1" si="722"/>
        <v/>
      </c>
      <c r="AA1504" s="11" t="str">
        <f t="shared" ca="1" si="723"/>
        <v/>
      </c>
      <c r="AB1504" s="11" t="str">
        <f t="shared" ca="1" si="724"/>
        <v/>
      </c>
      <c r="AC1504" s="11" t="str">
        <f ca="1">IF(AA1504="","",IFERROR(VLOOKUP(VALUE(AA1504),'(辅)战斗时机表'!$A$4:$C$47,3,FALSE)&amp;IF(AB1504="","","("&amp;AB1504&amp;")"),"配置错误")&amp;IF(AD1504="",""," 或 "))</f>
        <v/>
      </c>
      <c r="AD1504" s="7" t="str">
        <f t="shared" ca="1" si="725"/>
        <v/>
      </c>
      <c r="AE1504" s="7">
        <v>5</v>
      </c>
      <c r="AF1504" s="7">
        <f t="shared" ca="1" si="726"/>
        <v>1</v>
      </c>
      <c r="AG1504" s="10" t="str">
        <f t="shared" ca="1" si="727"/>
        <v/>
      </c>
      <c r="AH1504" s="11" t="str">
        <f t="shared" ca="1" si="728"/>
        <v/>
      </c>
      <c r="AI1504" s="11" t="str">
        <f t="shared" ca="1" si="729"/>
        <v/>
      </c>
      <c r="AJ1504" s="11" t="str">
        <f ca="1">IF(AH1504="","",IFERROR(VLOOKUP(VALUE(AH1504),'(辅)战斗时机表'!$A$4:$C$47,3,FALSE)&amp;IF(AI1504="","","("&amp;AI1504&amp;")"),"配置错误")&amp;IF(AK1504="",""," 或 "))</f>
        <v/>
      </c>
    </row>
    <row r="1505" spans="1:36" x14ac:dyDescent="0.15">
      <c r="A1505" s="9" t="str">
        <f t="shared" ca="1" si="705"/>
        <v/>
      </c>
      <c r="B1505" s="7" t="str">
        <f ca="1">IF(OFFSET(Buff!R$6,ROW()-6,0)="","",OFFSET(Buff!R$6,ROW()-6,0))</f>
        <v/>
      </c>
      <c r="C1505" s="7">
        <v>1</v>
      </c>
      <c r="D1505" s="7">
        <f t="shared" ca="1" si="706"/>
        <v>1</v>
      </c>
      <c r="E1505" s="10" t="str">
        <f t="shared" ca="1" si="707"/>
        <v/>
      </c>
      <c r="F1505" s="11" t="str">
        <f t="shared" ca="1" si="708"/>
        <v/>
      </c>
      <c r="G1505" s="11" t="str">
        <f t="shared" ca="1" si="709"/>
        <v/>
      </c>
      <c r="H1505" s="11" t="str">
        <f ca="1">IF(F1505="","",IFERROR(VLOOKUP(VALUE(F1505),'(辅)战斗时机表'!$A$4:$C$47,3,FALSE)&amp;IF(G1505="","","("&amp;G1505&amp;")"),"配置错误")&amp;IF(I1505="",""," 或 "))</f>
        <v/>
      </c>
      <c r="I1505" s="7" t="str">
        <f t="shared" ca="1" si="710"/>
        <v/>
      </c>
      <c r="J1505" s="7">
        <v>2</v>
      </c>
      <c r="K1505" s="7">
        <f t="shared" ca="1" si="711"/>
        <v>1</v>
      </c>
      <c r="L1505" s="10" t="str">
        <f t="shared" ca="1" si="712"/>
        <v/>
      </c>
      <c r="M1505" s="11" t="str">
        <f t="shared" ca="1" si="713"/>
        <v/>
      </c>
      <c r="N1505" s="11" t="str">
        <f t="shared" ca="1" si="714"/>
        <v/>
      </c>
      <c r="O1505" s="11" t="str">
        <f ca="1">IF(M1505="","",IFERROR(VLOOKUP(VALUE(M1505),'(辅)战斗时机表'!$A$4:$C$47,3,FALSE)&amp;IF(N1505="","","("&amp;N1505&amp;")"),"配置错误")&amp;IF(P1505="",""," 或 "))</f>
        <v/>
      </c>
      <c r="P1505" s="7" t="str">
        <f t="shared" ca="1" si="715"/>
        <v/>
      </c>
      <c r="Q1505" s="7">
        <v>3</v>
      </c>
      <c r="R1505" s="7">
        <f t="shared" ca="1" si="716"/>
        <v>1</v>
      </c>
      <c r="S1505" s="10" t="str">
        <f t="shared" ca="1" si="717"/>
        <v/>
      </c>
      <c r="T1505" s="11" t="str">
        <f t="shared" ca="1" si="718"/>
        <v/>
      </c>
      <c r="U1505" s="11" t="str">
        <f t="shared" ca="1" si="719"/>
        <v/>
      </c>
      <c r="V1505" s="11" t="str">
        <f ca="1">IF(T1505="","",IFERROR(VLOOKUP(VALUE(T1505),'(辅)战斗时机表'!$A$4:$C$47,3,FALSE)&amp;IF(U1505="","","("&amp;U1505&amp;")"),"配置错误")&amp;IF(W1505="",""," 或 "))</f>
        <v/>
      </c>
      <c r="W1505" s="7" t="str">
        <f t="shared" ca="1" si="720"/>
        <v/>
      </c>
      <c r="X1505" s="7">
        <v>4</v>
      </c>
      <c r="Y1505" s="7">
        <f t="shared" ca="1" si="721"/>
        <v>1</v>
      </c>
      <c r="Z1505" s="10" t="str">
        <f t="shared" ca="1" si="722"/>
        <v/>
      </c>
      <c r="AA1505" s="11" t="str">
        <f t="shared" ca="1" si="723"/>
        <v/>
      </c>
      <c r="AB1505" s="11" t="str">
        <f t="shared" ca="1" si="724"/>
        <v/>
      </c>
      <c r="AC1505" s="11" t="str">
        <f ca="1">IF(AA1505="","",IFERROR(VLOOKUP(VALUE(AA1505),'(辅)战斗时机表'!$A$4:$C$47,3,FALSE)&amp;IF(AB1505="","","("&amp;AB1505&amp;")"),"配置错误")&amp;IF(AD1505="",""," 或 "))</f>
        <v/>
      </c>
      <c r="AD1505" s="7" t="str">
        <f t="shared" ca="1" si="725"/>
        <v/>
      </c>
      <c r="AE1505" s="7">
        <v>5</v>
      </c>
      <c r="AF1505" s="7">
        <f t="shared" ca="1" si="726"/>
        <v>1</v>
      </c>
      <c r="AG1505" s="10" t="str">
        <f t="shared" ca="1" si="727"/>
        <v/>
      </c>
      <c r="AH1505" s="11" t="str">
        <f t="shared" ca="1" si="728"/>
        <v/>
      </c>
      <c r="AI1505" s="11" t="str">
        <f t="shared" ca="1" si="729"/>
        <v/>
      </c>
      <c r="AJ1505" s="11" t="str">
        <f ca="1">IF(AH1505="","",IFERROR(VLOOKUP(VALUE(AH1505),'(辅)战斗时机表'!$A$4:$C$47,3,FALSE)&amp;IF(AI1505="","","("&amp;AI1505&amp;")"),"配置错误")&amp;IF(AK1505="",""," 或 "))</f>
        <v/>
      </c>
    </row>
    <row r="1506" spans="1:36" x14ac:dyDescent="0.15">
      <c r="A1506" s="9" t="str">
        <f t="shared" ca="1" si="705"/>
        <v/>
      </c>
      <c r="B1506" s="7" t="str">
        <f ca="1">IF(OFFSET(Buff!R$6,ROW()-6,0)="","",OFFSET(Buff!R$6,ROW()-6,0))</f>
        <v/>
      </c>
      <c r="C1506" s="7">
        <v>1</v>
      </c>
      <c r="D1506" s="7">
        <f t="shared" ca="1" si="706"/>
        <v>1</v>
      </c>
      <c r="E1506" s="10" t="str">
        <f t="shared" ca="1" si="707"/>
        <v/>
      </c>
      <c r="F1506" s="11" t="str">
        <f t="shared" ca="1" si="708"/>
        <v/>
      </c>
      <c r="G1506" s="11" t="str">
        <f t="shared" ca="1" si="709"/>
        <v/>
      </c>
      <c r="H1506" s="11" t="str">
        <f ca="1">IF(F1506="","",IFERROR(VLOOKUP(VALUE(F1506),'(辅)战斗时机表'!$A$4:$C$47,3,FALSE)&amp;IF(G1506="","","("&amp;G1506&amp;")"),"配置错误")&amp;IF(I1506="",""," 或 "))</f>
        <v/>
      </c>
      <c r="I1506" s="7" t="str">
        <f t="shared" ca="1" si="710"/>
        <v/>
      </c>
      <c r="J1506" s="7">
        <v>2</v>
      </c>
      <c r="K1506" s="7">
        <f t="shared" ca="1" si="711"/>
        <v>1</v>
      </c>
      <c r="L1506" s="10" t="str">
        <f t="shared" ca="1" si="712"/>
        <v/>
      </c>
      <c r="M1506" s="11" t="str">
        <f t="shared" ca="1" si="713"/>
        <v/>
      </c>
      <c r="N1506" s="11" t="str">
        <f t="shared" ca="1" si="714"/>
        <v/>
      </c>
      <c r="O1506" s="11" t="str">
        <f ca="1">IF(M1506="","",IFERROR(VLOOKUP(VALUE(M1506),'(辅)战斗时机表'!$A$4:$C$47,3,FALSE)&amp;IF(N1506="","","("&amp;N1506&amp;")"),"配置错误")&amp;IF(P1506="",""," 或 "))</f>
        <v/>
      </c>
      <c r="P1506" s="7" t="str">
        <f t="shared" ca="1" si="715"/>
        <v/>
      </c>
      <c r="Q1506" s="7">
        <v>3</v>
      </c>
      <c r="R1506" s="7">
        <f t="shared" ca="1" si="716"/>
        <v>1</v>
      </c>
      <c r="S1506" s="10" t="str">
        <f t="shared" ca="1" si="717"/>
        <v/>
      </c>
      <c r="T1506" s="11" t="str">
        <f t="shared" ca="1" si="718"/>
        <v/>
      </c>
      <c r="U1506" s="11" t="str">
        <f t="shared" ca="1" si="719"/>
        <v/>
      </c>
      <c r="V1506" s="11" t="str">
        <f ca="1">IF(T1506="","",IFERROR(VLOOKUP(VALUE(T1506),'(辅)战斗时机表'!$A$4:$C$47,3,FALSE)&amp;IF(U1506="","","("&amp;U1506&amp;")"),"配置错误")&amp;IF(W1506="",""," 或 "))</f>
        <v/>
      </c>
      <c r="W1506" s="7" t="str">
        <f t="shared" ca="1" si="720"/>
        <v/>
      </c>
      <c r="X1506" s="7">
        <v>4</v>
      </c>
      <c r="Y1506" s="7">
        <f t="shared" ca="1" si="721"/>
        <v>1</v>
      </c>
      <c r="Z1506" s="10" t="str">
        <f t="shared" ca="1" si="722"/>
        <v/>
      </c>
      <c r="AA1506" s="11" t="str">
        <f t="shared" ca="1" si="723"/>
        <v/>
      </c>
      <c r="AB1506" s="11" t="str">
        <f t="shared" ca="1" si="724"/>
        <v/>
      </c>
      <c r="AC1506" s="11" t="str">
        <f ca="1">IF(AA1506="","",IFERROR(VLOOKUP(VALUE(AA1506),'(辅)战斗时机表'!$A$4:$C$47,3,FALSE)&amp;IF(AB1506="","","("&amp;AB1506&amp;")"),"配置错误")&amp;IF(AD1506="",""," 或 "))</f>
        <v/>
      </c>
      <c r="AD1506" s="7" t="str">
        <f t="shared" ca="1" si="725"/>
        <v/>
      </c>
      <c r="AE1506" s="7">
        <v>5</v>
      </c>
      <c r="AF1506" s="7">
        <f t="shared" ca="1" si="726"/>
        <v>1</v>
      </c>
      <c r="AG1506" s="10" t="str">
        <f t="shared" ca="1" si="727"/>
        <v/>
      </c>
      <c r="AH1506" s="11" t="str">
        <f t="shared" ca="1" si="728"/>
        <v/>
      </c>
      <c r="AI1506" s="11" t="str">
        <f t="shared" ca="1" si="729"/>
        <v/>
      </c>
      <c r="AJ1506" s="11" t="str">
        <f ca="1">IF(AH1506="","",IFERROR(VLOOKUP(VALUE(AH1506),'(辅)战斗时机表'!$A$4:$C$47,3,FALSE)&amp;IF(AI1506="","","("&amp;AI1506&amp;")"),"配置错误")&amp;IF(AK1506="",""," 或 "))</f>
        <v/>
      </c>
    </row>
    <row r="1507" spans="1:36" x14ac:dyDescent="0.15">
      <c r="A1507" s="9" t="str">
        <f t="shared" ca="1" si="705"/>
        <v/>
      </c>
      <c r="B1507" s="7" t="str">
        <f ca="1">IF(OFFSET(Buff!R$6,ROW()-6,0)="","",OFFSET(Buff!R$6,ROW()-6,0))</f>
        <v/>
      </c>
      <c r="C1507" s="7">
        <v>1</v>
      </c>
      <c r="D1507" s="7">
        <f t="shared" ca="1" si="706"/>
        <v>1</v>
      </c>
      <c r="E1507" s="10" t="str">
        <f t="shared" ca="1" si="707"/>
        <v/>
      </c>
      <c r="F1507" s="11" t="str">
        <f t="shared" ca="1" si="708"/>
        <v/>
      </c>
      <c r="G1507" s="11" t="str">
        <f t="shared" ca="1" si="709"/>
        <v/>
      </c>
      <c r="H1507" s="11" t="str">
        <f ca="1">IF(F1507="","",IFERROR(VLOOKUP(VALUE(F1507),'(辅)战斗时机表'!$A$4:$C$47,3,FALSE)&amp;IF(G1507="","","("&amp;G1507&amp;")"),"配置错误")&amp;IF(I1507="",""," 或 "))</f>
        <v/>
      </c>
      <c r="I1507" s="7" t="str">
        <f t="shared" ca="1" si="710"/>
        <v/>
      </c>
      <c r="J1507" s="7">
        <v>2</v>
      </c>
      <c r="K1507" s="7">
        <f t="shared" ca="1" si="711"/>
        <v>1</v>
      </c>
      <c r="L1507" s="10" t="str">
        <f t="shared" ca="1" si="712"/>
        <v/>
      </c>
      <c r="M1507" s="11" t="str">
        <f t="shared" ca="1" si="713"/>
        <v/>
      </c>
      <c r="N1507" s="11" t="str">
        <f t="shared" ca="1" si="714"/>
        <v/>
      </c>
      <c r="O1507" s="11" t="str">
        <f ca="1">IF(M1507="","",IFERROR(VLOOKUP(VALUE(M1507),'(辅)战斗时机表'!$A$4:$C$47,3,FALSE)&amp;IF(N1507="","","("&amp;N1507&amp;")"),"配置错误")&amp;IF(P1507="",""," 或 "))</f>
        <v/>
      </c>
      <c r="P1507" s="7" t="str">
        <f t="shared" ca="1" si="715"/>
        <v/>
      </c>
      <c r="Q1507" s="7">
        <v>3</v>
      </c>
      <c r="R1507" s="7">
        <f t="shared" ca="1" si="716"/>
        <v>1</v>
      </c>
      <c r="S1507" s="10" t="str">
        <f t="shared" ca="1" si="717"/>
        <v/>
      </c>
      <c r="T1507" s="11" t="str">
        <f t="shared" ca="1" si="718"/>
        <v/>
      </c>
      <c r="U1507" s="11" t="str">
        <f t="shared" ca="1" si="719"/>
        <v/>
      </c>
      <c r="V1507" s="11" t="str">
        <f ca="1">IF(T1507="","",IFERROR(VLOOKUP(VALUE(T1507),'(辅)战斗时机表'!$A$4:$C$47,3,FALSE)&amp;IF(U1507="","","("&amp;U1507&amp;")"),"配置错误")&amp;IF(W1507="",""," 或 "))</f>
        <v/>
      </c>
      <c r="W1507" s="7" t="str">
        <f t="shared" ca="1" si="720"/>
        <v/>
      </c>
      <c r="X1507" s="7">
        <v>4</v>
      </c>
      <c r="Y1507" s="7">
        <f t="shared" ca="1" si="721"/>
        <v>1</v>
      </c>
      <c r="Z1507" s="10" t="str">
        <f t="shared" ca="1" si="722"/>
        <v/>
      </c>
      <c r="AA1507" s="11" t="str">
        <f t="shared" ca="1" si="723"/>
        <v/>
      </c>
      <c r="AB1507" s="11" t="str">
        <f t="shared" ca="1" si="724"/>
        <v/>
      </c>
      <c r="AC1507" s="11" t="str">
        <f ca="1">IF(AA1507="","",IFERROR(VLOOKUP(VALUE(AA1507),'(辅)战斗时机表'!$A$4:$C$47,3,FALSE)&amp;IF(AB1507="","","("&amp;AB1507&amp;")"),"配置错误")&amp;IF(AD1507="",""," 或 "))</f>
        <v/>
      </c>
      <c r="AD1507" s="7" t="str">
        <f t="shared" ca="1" si="725"/>
        <v/>
      </c>
      <c r="AE1507" s="7">
        <v>5</v>
      </c>
      <c r="AF1507" s="7">
        <f t="shared" ca="1" si="726"/>
        <v>1</v>
      </c>
      <c r="AG1507" s="10" t="str">
        <f t="shared" ca="1" si="727"/>
        <v/>
      </c>
      <c r="AH1507" s="11" t="str">
        <f t="shared" ca="1" si="728"/>
        <v/>
      </c>
      <c r="AI1507" s="11" t="str">
        <f t="shared" ca="1" si="729"/>
        <v/>
      </c>
      <c r="AJ1507" s="11" t="str">
        <f ca="1">IF(AH1507="","",IFERROR(VLOOKUP(VALUE(AH1507),'(辅)战斗时机表'!$A$4:$C$47,3,FALSE)&amp;IF(AI1507="","","("&amp;AI1507&amp;")"),"配置错误")&amp;IF(AK1507="",""," 或 "))</f>
        <v/>
      </c>
    </row>
    <row r="1508" spans="1:36" x14ac:dyDescent="0.15">
      <c r="A1508" s="9" t="str">
        <f t="shared" ca="1" si="705"/>
        <v/>
      </c>
      <c r="B1508" s="7" t="str">
        <f ca="1">IF(OFFSET(Buff!R$6,ROW()-6,0)="","",OFFSET(Buff!R$6,ROW()-6,0))</f>
        <v/>
      </c>
      <c r="C1508" s="7">
        <v>1</v>
      </c>
      <c r="D1508" s="7">
        <f t="shared" ca="1" si="706"/>
        <v>1</v>
      </c>
      <c r="E1508" s="10" t="str">
        <f t="shared" ca="1" si="707"/>
        <v/>
      </c>
      <c r="F1508" s="11" t="str">
        <f t="shared" ca="1" si="708"/>
        <v/>
      </c>
      <c r="G1508" s="11" t="str">
        <f t="shared" ca="1" si="709"/>
        <v/>
      </c>
      <c r="H1508" s="11" t="str">
        <f ca="1">IF(F1508="","",IFERROR(VLOOKUP(VALUE(F1508),'(辅)战斗时机表'!$A$4:$C$47,3,FALSE)&amp;IF(G1508="","","("&amp;G1508&amp;")"),"配置错误")&amp;IF(I1508="",""," 或 "))</f>
        <v/>
      </c>
      <c r="I1508" s="7" t="str">
        <f t="shared" ca="1" si="710"/>
        <v/>
      </c>
      <c r="J1508" s="7">
        <v>2</v>
      </c>
      <c r="K1508" s="7">
        <f t="shared" ca="1" si="711"/>
        <v>1</v>
      </c>
      <c r="L1508" s="10" t="str">
        <f t="shared" ca="1" si="712"/>
        <v/>
      </c>
      <c r="M1508" s="11" t="str">
        <f t="shared" ca="1" si="713"/>
        <v/>
      </c>
      <c r="N1508" s="11" t="str">
        <f t="shared" ca="1" si="714"/>
        <v/>
      </c>
      <c r="O1508" s="11" t="str">
        <f ca="1">IF(M1508="","",IFERROR(VLOOKUP(VALUE(M1508),'(辅)战斗时机表'!$A$4:$C$47,3,FALSE)&amp;IF(N1508="","","("&amp;N1508&amp;")"),"配置错误")&amp;IF(P1508="",""," 或 "))</f>
        <v/>
      </c>
      <c r="P1508" s="7" t="str">
        <f t="shared" ca="1" si="715"/>
        <v/>
      </c>
      <c r="Q1508" s="7">
        <v>3</v>
      </c>
      <c r="R1508" s="7">
        <f t="shared" ca="1" si="716"/>
        <v>1</v>
      </c>
      <c r="S1508" s="10" t="str">
        <f t="shared" ca="1" si="717"/>
        <v/>
      </c>
      <c r="T1508" s="11" t="str">
        <f t="shared" ca="1" si="718"/>
        <v/>
      </c>
      <c r="U1508" s="11" t="str">
        <f t="shared" ca="1" si="719"/>
        <v/>
      </c>
      <c r="V1508" s="11" t="str">
        <f ca="1">IF(T1508="","",IFERROR(VLOOKUP(VALUE(T1508),'(辅)战斗时机表'!$A$4:$C$47,3,FALSE)&amp;IF(U1508="","","("&amp;U1508&amp;")"),"配置错误")&amp;IF(W1508="",""," 或 "))</f>
        <v/>
      </c>
      <c r="W1508" s="7" t="str">
        <f t="shared" ca="1" si="720"/>
        <v/>
      </c>
      <c r="X1508" s="7">
        <v>4</v>
      </c>
      <c r="Y1508" s="7">
        <f t="shared" ca="1" si="721"/>
        <v>1</v>
      </c>
      <c r="Z1508" s="10" t="str">
        <f t="shared" ca="1" si="722"/>
        <v/>
      </c>
      <c r="AA1508" s="11" t="str">
        <f t="shared" ca="1" si="723"/>
        <v/>
      </c>
      <c r="AB1508" s="11" t="str">
        <f t="shared" ca="1" si="724"/>
        <v/>
      </c>
      <c r="AC1508" s="11" t="str">
        <f ca="1">IF(AA1508="","",IFERROR(VLOOKUP(VALUE(AA1508),'(辅)战斗时机表'!$A$4:$C$47,3,FALSE)&amp;IF(AB1508="","","("&amp;AB1508&amp;")"),"配置错误")&amp;IF(AD1508="",""," 或 "))</f>
        <v/>
      </c>
      <c r="AD1508" s="7" t="str">
        <f t="shared" ca="1" si="725"/>
        <v/>
      </c>
      <c r="AE1508" s="7">
        <v>5</v>
      </c>
      <c r="AF1508" s="7">
        <f t="shared" ca="1" si="726"/>
        <v>1</v>
      </c>
      <c r="AG1508" s="10" t="str">
        <f t="shared" ca="1" si="727"/>
        <v/>
      </c>
      <c r="AH1508" s="11" t="str">
        <f t="shared" ca="1" si="728"/>
        <v/>
      </c>
      <c r="AI1508" s="11" t="str">
        <f t="shared" ca="1" si="729"/>
        <v/>
      </c>
      <c r="AJ1508" s="11" t="str">
        <f ca="1">IF(AH1508="","",IFERROR(VLOOKUP(VALUE(AH1508),'(辅)战斗时机表'!$A$4:$C$47,3,FALSE)&amp;IF(AI1508="","","("&amp;AI1508&amp;")"),"配置错误")&amp;IF(AK1508="",""," 或 "))</f>
        <v/>
      </c>
    </row>
    <row r="1509" spans="1:36" x14ac:dyDescent="0.15">
      <c r="A1509" s="9" t="str">
        <f t="shared" ca="1" si="705"/>
        <v/>
      </c>
      <c r="B1509" s="7" t="str">
        <f ca="1">IF(OFFSET(Buff!R$6,ROW()-6,0)="","",OFFSET(Buff!R$6,ROW()-6,0))</f>
        <v/>
      </c>
      <c r="C1509" s="7">
        <v>1</v>
      </c>
      <c r="D1509" s="7">
        <f t="shared" ca="1" si="706"/>
        <v>1</v>
      </c>
      <c r="E1509" s="10" t="str">
        <f t="shared" ca="1" si="707"/>
        <v/>
      </c>
      <c r="F1509" s="11" t="str">
        <f t="shared" ca="1" si="708"/>
        <v/>
      </c>
      <c r="G1509" s="11" t="str">
        <f t="shared" ca="1" si="709"/>
        <v/>
      </c>
      <c r="H1509" s="11" t="str">
        <f ca="1">IF(F1509="","",IFERROR(VLOOKUP(VALUE(F1509),'(辅)战斗时机表'!$A$4:$C$47,3,FALSE)&amp;IF(G1509="","","("&amp;G1509&amp;")"),"配置错误")&amp;IF(I1509="",""," 或 "))</f>
        <v/>
      </c>
      <c r="I1509" s="7" t="str">
        <f t="shared" ca="1" si="710"/>
        <v/>
      </c>
      <c r="J1509" s="7">
        <v>2</v>
      </c>
      <c r="K1509" s="7">
        <f t="shared" ca="1" si="711"/>
        <v>1</v>
      </c>
      <c r="L1509" s="10" t="str">
        <f t="shared" ca="1" si="712"/>
        <v/>
      </c>
      <c r="M1509" s="11" t="str">
        <f t="shared" ca="1" si="713"/>
        <v/>
      </c>
      <c r="N1509" s="11" t="str">
        <f t="shared" ca="1" si="714"/>
        <v/>
      </c>
      <c r="O1509" s="11" t="str">
        <f ca="1">IF(M1509="","",IFERROR(VLOOKUP(VALUE(M1509),'(辅)战斗时机表'!$A$4:$C$47,3,FALSE)&amp;IF(N1509="","","("&amp;N1509&amp;")"),"配置错误")&amp;IF(P1509="",""," 或 "))</f>
        <v/>
      </c>
      <c r="P1509" s="7" t="str">
        <f t="shared" ca="1" si="715"/>
        <v/>
      </c>
      <c r="Q1509" s="7">
        <v>3</v>
      </c>
      <c r="R1509" s="7">
        <f t="shared" ca="1" si="716"/>
        <v>1</v>
      </c>
      <c r="S1509" s="10" t="str">
        <f t="shared" ca="1" si="717"/>
        <v/>
      </c>
      <c r="T1509" s="11" t="str">
        <f t="shared" ca="1" si="718"/>
        <v/>
      </c>
      <c r="U1509" s="11" t="str">
        <f t="shared" ca="1" si="719"/>
        <v/>
      </c>
      <c r="V1509" s="11" t="str">
        <f ca="1">IF(T1509="","",IFERROR(VLOOKUP(VALUE(T1509),'(辅)战斗时机表'!$A$4:$C$47,3,FALSE)&amp;IF(U1509="","","("&amp;U1509&amp;")"),"配置错误")&amp;IF(W1509="",""," 或 "))</f>
        <v/>
      </c>
      <c r="W1509" s="7" t="str">
        <f t="shared" ca="1" si="720"/>
        <v/>
      </c>
      <c r="X1509" s="7">
        <v>4</v>
      </c>
      <c r="Y1509" s="7">
        <f t="shared" ca="1" si="721"/>
        <v>1</v>
      </c>
      <c r="Z1509" s="10" t="str">
        <f t="shared" ca="1" si="722"/>
        <v/>
      </c>
      <c r="AA1509" s="11" t="str">
        <f t="shared" ca="1" si="723"/>
        <v/>
      </c>
      <c r="AB1509" s="11" t="str">
        <f t="shared" ca="1" si="724"/>
        <v/>
      </c>
      <c r="AC1509" s="11" t="str">
        <f ca="1">IF(AA1509="","",IFERROR(VLOOKUP(VALUE(AA1509),'(辅)战斗时机表'!$A$4:$C$47,3,FALSE)&amp;IF(AB1509="","","("&amp;AB1509&amp;")"),"配置错误")&amp;IF(AD1509="",""," 或 "))</f>
        <v/>
      </c>
      <c r="AD1509" s="7" t="str">
        <f t="shared" ca="1" si="725"/>
        <v/>
      </c>
      <c r="AE1509" s="7">
        <v>5</v>
      </c>
      <c r="AF1509" s="7">
        <f t="shared" ca="1" si="726"/>
        <v>1</v>
      </c>
      <c r="AG1509" s="10" t="str">
        <f t="shared" ca="1" si="727"/>
        <v/>
      </c>
      <c r="AH1509" s="11" t="str">
        <f t="shared" ca="1" si="728"/>
        <v/>
      </c>
      <c r="AI1509" s="11" t="str">
        <f t="shared" ca="1" si="729"/>
        <v/>
      </c>
      <c r="AJ1509" s="11" t="str">
        <f ca="1">IF(AH1509="","",IFERROR(VLOOKUP(VALUE(AH1509),'(辅)战斗时机表'!$A$4:$C$47,3,FALSE)&amp;IF(AI1509="","","("&amp;AI1509&amp;")"),"配置错误")&amp;IF(AK1509="",""," 或 "))</f>
        <v/>
      </c>
    </row>
    <row r="1510" spans="1:36" x14ac:dyDescent="0.15">
      <c r="A1510" s="9" t="str">
        <f t="shared" ca="1" si="705"/>
        <v/>
      </c>
      <c r="B1510" s="7" t="str">
        <f ca="1">IF(OFFSET(Buff!R$6,ROW()-6,0)="","",OFFSET(Buff!R$6,ROW()-6,0))</f>
        <v/>
      </c>
      <c r="C1510" s="7">
        <v>1</v>
      </c>
      <c r="D1510" s="7">
        <f t="shared" ca="1" si="706"/>
        <v>1</v>
      </c>
      <c r="E1510" s="10" t="str">
        <f t="shared" ca="1" si="707"/>
        <v/>
      </c>
      <c r="F1510" s="11" t="str">
        <f t="shared" ca="1" si="708"/>
        <v/>
      </c>
      <c r="G1510" s="11" t="str">
        <f t="shared" ca="1" si="709"/>
        <v/>
      </c>
      <c r="H1510" s="11" t="str">
        <f ca="1">IF(F1510="","",IFERROR(VLOOKUP(VALUE(F1510),'(辅)战斗时机表'!$A$4:$C$47,3,FALSE)&amp;IF(G1510="","","("&amp;G1510&amp;")"),"配置错误")&amp;IF(I1510="",""," 或 "))</f>
        <v/>
      </c>
      <c r="I1510" s="7" t="str">
        <f t="shared" ca="1" si="710"/>
        <v/>
      </c>
      <c r="J1510" s="7">
        <v>2</v>
      </c>
      <c r="K1510" s="7">
        <f t="shared" ca="1" si="711"/>
        <v>1</v>
      </c>
      <c r="L1510" s="10" t="str">
        <f t="shared" ca="1" si="712"/>
        <v/>
      </c>
      <c r="M1510" s="11" t="str">
        <f t="shared" ca="1" si="713"/>
        <v/>
      </c>
      <c r="N1510" s="11" t="str">
        <f t="shared" ca="1" si="714"/>
        <v/>
      </c>
      <c r="O1510" s="11" t="str">
        <f ca="1">IF(M1510="","",IFERROR(VLOOKUP(VALUE(M1510),'(辅)战斗时机表'!$A$4:$C$47,3,FALSE)&amp;IF(N1510="","","("&amp;N1510&amp;")"),"配置错误")&amp;IF(P1510="",""," 或 "))</f>
        <v/>
      </c>
      <c r="P1510" s="7" t="str">
        <f t="shared" ca="1" si="715"/>
        <v/>
      </c>
      <c r="Q1510" s="7">
        <v>3</v>
      </c>
      <c r="R1510" s="7">
        <f t="shared" ca="1" si="716"/>
        <v>1</v>
      </c>
      <c r="S1510" s="10" t="str">
        <f t="shared" ca="1" si="717"/>
        <v/>
      </c>
      <c r="T1510" s="11" t="str">
        <f t="shared" ca="1" si="718"/>
        <v/>
      </c>
      <c r="U1510" s="11" t="str">
        <f t="shared" ca="1" si="719"/>
        <v/>
      </c>
      <c r="V1510" s="11" t="str">
        <f ca="1">IF(T1510="","",IFERROR(VLOOKUP(VALUE(T1510),'(辅)战斗时机表'!$A$4:$C$47,3,FALSE)&amp;IF(U1510="","","("&amp;U1510&amp;")"),"配置错误")&amp;IF(W1510="",""," 或 "))</f>
        <v/>
      </c>
      <c r="W1510" s="7" t="str">
        <f t="shared" ca="1" si="720"/>
        <v/>
      </c>
      <c r="X1510" s="7">
        <v>4</v>
      </c>
      <c r="Y1510" s="7">
        <f t="shared" ca="1" si="721"/>
        <v>1</v>
      </c>
      <c r="Z1510" s="10" t="str">
        <f t="shared" ca="1" si="722"/>
        <v/>
      </c>
      <c r="AA1510" s="11" t="str">
        <f t="shared" ca="1" si="723"/>
        <v/>
      </c>
      <c r="AB1510" s="11" t="str">
        <f t="shared" ca="1" si="724"/>
        <v/>
      </c>
      <c r="AC1510" s="11" t="str">
        <f ca="1">IF(AA1510="","",IFERROR(VLOOKUP(VALUE(AA1510),'(辅)战斗时机表'!$A$4:$C$47,3,FALSE)&amp;IF(AB1510="","","("&amp;AB1510&amp;")"),"配置错误")&amp;IF(AD1510="",""," 或 "))</f>
        <v/>
      </c>
      <c r="AD1510" s="7" t="str">
        <f t="shared" ca="1" si="725"/>
        <v/>
      </c>
      <c r="AE1510" s="7">
        <v>5</v>
      </c>
      <c r="AF1510" s="7">
        <f t="shared" ca="1" si="726"/>
        <v>1</v>
      </c>
      <c r="AG1510" s="10" t="str">
        <f t="shared" ca="1" si="727"/>
        <v/>
      </c>
      <c r="AH1510" s="11" t="str">
        <f t="shared" ca="1" si="728"/>
        <v/>
      </c>
      <c r="AI1510" s="11" t="str">
        <f t="shared" ca="1" si="729"/>
        <v/>
      </c>
      <c r="AJ1510" s="11" t="str">
        <f ca="1">IF(AH1510="","",IFERROR(VLOOKUP(VALUE(AH1510),'(辅)战斗时机表'!$A$4:$C$47,3,FALSE)&amp;IF(AI1510="","","("&amp;AI1510&amp;")"),"配置错误")&amp;IF(AK1510="",""," 或 "))</f>
        <v/>
      </c>
    </row>
    <row r="1511" spans="1:36" x14ac:dyDescent="0.15">
      <c r="A1511" s="9" t="str">
        <f t="shared" ca="1" si="705"/>
        <v/>
      </c>
      <c r="B1511" s="7" t="str">
        <f ca="1">IF(OFFSET(Buff!R$6,ROW()-6,0)="","",OFFSET(Buff!R$6,ROW()-6,0))</f>
        <v/>
      </c>
      <c r="C1511" s="7">
        <v>1</v>
      </c>
      <c r="D1511" s="7">
        <f t="shared" ca="1" si="706"/>
        <v>1</v>
      </c>
      <c r="E1511" s="10" t="str">
        <f t="shared" ca="1" si="707"/>
        <v/>
      </c>
      <c r="F1511" s="11" t="str">
        <f t="shared" ca="1" si="708"/>
        <v/>
      </c>
      <c r="G1511" s="11" t="str">
        <f t="shared" ca="1" si="709"/>
        <v/>
      </c>
      <c r="H1511" s="11" t="str">
        <f ca="1">IF(F1511="","",IFERROR(VLOOKUP(VALUE(F1511),'(辅)战斗时机表'!$A$4:$C$47,3,FALSE)&amp;IF(G1511="","","("&amp;G1511&amp;")"),"配置错误")&amp;IF(I1511="",""," 或 "))</f>
        <v/>
      </c>
      <c r="I1511" s="7" t="str">
        <f t="shared" ca="1" si="710"/>
        <v/>
      </c>
      <c r="J1511" s="7">
        <v>2</v>
      </c>
      <c r="K1511" s="7">
        <f t="shared" ca="1" si="711"/>
        <v>1</v>
      </c>
      <c r="L1511" s="10" t="str">
        <f t="shared" ca="1" si="712"/>
        <v/>
      </c>
      <c r="M1511" s="11" t="str">
        <f t="shared" ca="1" si="713"/>
        <v/>
      </c>
      <c r="N1511" s="11" t="str">
        <f t="shared" ca="1" si="714"/>
        <v/>
      </c>
      <c r="O1511" s="11" t="str">
        <f ca="1">IF(M1511="","",IFERROR(VLOOKUP(VALUE(M1511),'(辅)战斗时机表'!$A$4:$C$47,3,FALSE)&amp;IF(N1511="","","("&amp;N1511&amp;")"),"配置错误")&amp;IF(P1511="",""," 或 "))</f>
        <v/>
      </c>
      <c r="P1511" s="7" t="str">
        <f t="shared" ca="1" si="715"/>
        <v/>
      </c>
      <c r="Q1511" s="7">
        <v>3</v>
      </c>
      <c r="R1511" s="7">
        <f t="shared" ca="1" si="716"/>
        <v>1</v>
      </c>
      <c r="S1511" s="10" t="str">
        <f t="shared" ca="1" si="717"/>
        <v/>
      </c>
      <c r="T1511" s="11" t="str">
        <f t="shared" ca="1" si="718"/>
        <v/>
      </c>
      <c r="U1511" s="11" t="str">
        <f t="shared" ca="1" si="719"/>
        <v/>
      </c>
      <c r="V1511" s="11" t="str">
        <f ca="1">IF(T1511="","",IFERROR(VLOOKUP(VALUE(T1511),'(辅)战斗时机表'!$A$4:$C$47,3,FALSE)&amp;IF(U1511="","","("&amp;U1511&amp;")"),"配置错误")&amp;IF(W1511="",""," 或 "))</f>
        <v/>
      </c>
      <c r="W1511" s="7" t="str">
        <f t="shared" ca="1" si="720"/>
        <v/>
      </c>
      <c r="X1511" s="7">
        <v>4</v>
      </c>
      <c r="Y1511" s="7">
        <f t="shared" ca="1" si="721"/>
        <v>1</v>
      </c>
      <c r="Z1511" s="10" t="str">
        <f t="shared" ca="1" si="722"/>
        <v/>
      </c>
      <c r="AA1511" s="11" t="str">
        <f t="shared" ca="1" si="723"/>
        <v/>
      </c>
      <c r="AB1511" s="11" t="str">
        <f t="shared" ca="1" si="724"/>
        <v/>
      </c>
      <c r="AC1511" s="11" t="str">
        <f ca="1">IF(AA1511="","",IFERROR(VLOOKUP(VALUE(AA1511),'(辅)战斗时机表'!$A$4:$C$47,3,FALSE)&amp;IF(AB1511="","","("&amp;AB1511&amp;")"),"配置错误")&amp;IF(AD1511="",""," 或 "))</f>
        <v/>
      </c>
      <c r="AD1511" s="7" t="str">
        <f t="shared" ca="1" si="725"/>
        <v/>
      </c>
      <c r="AE1511" s="7">
        <v>5</v>
      </c>
      <c r="AF1511" s="7">
        <f t="shared" ca="1" si="726"/>
        <v>1</v>
      </c>
      <c r="AG1511" s="10" t="str">
        <f t="shared" ca="1" si="727"/>
        <v/>
      </c>
      <c r="AH1511" s="11" t="str">
        <f t="shared" ca="1" si="728"/>
        <v/>
      </c>
      <c r="AI1511" s="11" t="str">
        <f t="shared" ca="1" si="729"/>
        <v/>
      </c>
      <c r="AJ1511" s="11" t="str">
        <f ca="1">IF(AH1511="","",IFERROR(VLOOKUP(VALUE(AH1511),'(辅)战斗时机表'!$A$4:$C$47,3,FALSE)&amp;IF(AI1511="","","("&amp;AI1511&amp;")"),"配置错误")&amp;IF(AK1511="",""," 或 "))</f>
        <v/>
      </c>
    </row>
    <row r="1512" spans="1:36" x14ac:dyDescent="0.15">
      <c r="A1512" s="9" t="str">
        <f t="shared" ca="1" si="705"/>
        <v/>
      </c>
      <c r="B1512" s="7" t="str">
        <f ca="1">IF(OFFSET(Buff!R$6,ROW()-6,0)="","",OFFSET(Buff!R$6,ROW()-6,0))</f>
        <v/>
      </c>
      <c r="C1512" s="7">
        <v>1</v>
      </c>
      <c r="D1512" s="7">
        <f t="shared" ca="1" si="706"/>
        <v>1</v>
      </c>
      <c r="E1512" s="10" t="str">
        <f t="shared" ca="1" si="707"/>
        <v/>
      </c>
      <c r="F1512" s="11" t="str">
        <f t="shared" ca="1" si="708"/>
        <v/>
      </c>
      <c r="G1512" s="11" t="str">
        <f t="shared" ca="1" si="709"/>
        <v/>
      </c>
      <c r="H1512" s="11" t="str">
        <f ca="1">IF(F1512="","",IFERROR(VLOOKUP(VALUE(F1512),'(辅)战斗时机表'!$A$4:$C$47,3,FALSE)&amp;IF(G1512="","","("&amp;G1512&amp;")"),"配置错误")&amp;IF(I1512="",""," 或 "))</f>
        <v/>
      </c>
      <c r="I1512" s="7" t="str">
        <f t="shared" ca="1" si="710"/>
        <v/>
      </c>
      <c r="J1512" s="7">
        <v>2</v>
      </c>
      <c r="K1512" s="7">
        <f t="shared" ca="1" si="711"/>
        <v>1</v>
      </c>
      <c r="L1512" s="10" t="str">
        <f t="shared" ca="1" si="712"/>
        <v/>
      </c>
      <c r="M1512" s="11" t="str">
        <f t="shared" ca="1" si="713"/>
        <v/>
      </c>
      <c r="N1512" s="11" t="str">
        <f t="shared" ca="1" si="714"/>
        <v/>
      </c>
      <c r="O1512" s="11" t="str">
        <f ca="1">IF(M1512="","",IFERROR(VLOOKUP(VALUE(M1512),'(辅)战斗时机表'!$A$4:$C$47,3,FALSE)&amp;IF(N1512="","","("&amp;N1512&amp;")"),"配置错误")&amp;IF(P1512="",""," 或 "))</f>
        <v/>
      </c>
      <c r="P1512" s="7" t="str">
        <f t="shared" ca="1" si="715"/>
        <v/>
      </c>
      <c r="Q1512" s="7">
        <v>3</v>
      </c>
      <c r="R1512" s="7">
        <f t="shared" ca="1" si="716"/>
        <v>1</v>
      </c>
      <c r="S1512" s="10" t="str">
        <f t="shared" ca="1" si="717"/>
        <v/>
      </c>
      <c r="T1512" s="11" t="str">
        <f t="shared" ca="1" si="718"/>
        <v/>
      </c>
      <c r="U1512" s="11" t="str">
        <f t="shared" ca="1" si="719"/>
        <v/>
      </c>
      <c r="V1512" s="11" t="str">
        <f ca="1">IF(T1512="","",IFERROR(VLOOKUP(VALUE(T1512),'(辅)战斗时机表'!$A$4:$C$47,3,FALSE)&amp;IF(U1512="","","("&amp;U1512&amp;")"),"配置错误")&amp;IF(W1512="",""," 或 "))</f>
        <v/>
      </c>
      <c r="W1512" s="7" t="str">
        <f t="shared" ca="1" si="720"/>
        <v/>
      </c>
      <c r="X1512" s="7">
        <v>4</v>
      </c>
      <c r="Y1512" s="7">
        <f t="shared" ca="1" si="721"/>
        <v>1</v>
      </c>
      <c r="Z1512" s="10" t="str">
        <f t="shared" ca="1" si="722"/>
        <v/>
      </c>
      <c r="AA1512" s="11" t="str">
        <f t="shared" ca="1" si="723"/>
        <v/>
      </c>
      <c r="AB1512" s="11" t="str">
        <f t="shared" ca="1" si="724"/>
        <v/>
      </c>
      <c r="AC1512" s="11" t="str">
        <f ca="1">IF(AA1512="","",IFERROR(VLOOKUP(VALUE(AA1512),'(辅)战斗时机表'!$A$4:$C$47,3,FALSE)&amp;IF(AB1512="","","("&amp;AB1512&amp;")"),"配置错误")&amp;IF(AD1512="",""," 或 "))</f>
        <v/>
      </c>
      <c r="AD1512" s="7" t="str">
        <f t="shared" ca="1" si="725"/>
        <v/>
      </c>
      <c r="AE1512" s="7">
        <v>5</v>
      </c>
      <c r="AF1512" s="7">
        <f t="shared" ca="1" si="726"/>
        <v>1</v>
      </c>
      <c r="AG1512" s="10" t="str">
        <f t="shared" ca="1" si="727"/>
        <v/>
      </c>
      <c r="AH1512" s="11" t="str">
        <f t="shared" ca="1" si="728"/>
        <v/>
      </c>
      <c r="AI1512" s="11" t="str">
        <f t="shared" ca="1" si="729"/>
        <v/>
      </c>
      <c r="AJ1512" s="11" t="str">
        <f ca="1">IF(AH1512="","",IFERROR(VLOOKUP(VALUE(AH1512),'(辅)战斗时机表'!$A$4:$C$47,3,FALSE)&amp;IF(AI1512="","","("&amp;AI1512&amp;")"),"配置错误")&amp;IF(AK1512="",""," 或 "))</f>
        <v/>
      </c>
    </row>
    <row r="1513" spans="1:36" x14ac:dyDescent="0.15">
      <c r="A1513" s="9" t="str">
        <f t="shared" ca="1" si="705"/>
        <v/>
      </c>
      <c r="B1513" s="7" t="str">
        <f ca="1">IF(OFFSET(Buff!R$6,ROW()-6,0)="","",OFFSET(Buff!R$6,ROW()-6,0))</f>
        <v/>
      </c>
      <c r="C1513" s="7">
        <v>1</v>
      </c>
      <c r="D1513" s="7">
        <f t="shared" ca="1" si="706"/>
        <v>1</v>
      </c>
      <c r="E1513" s="10" t="str">
        <f t="shared" ca="1" si="707"/>
        <v/>
      </c>
      <c r="F1513" s="11" t="str">
        <f t="shared" ca="1" si="708"/>
        <v/>
      </c>
      <c r="G1513" s="11" t="str">
        <f t="shared" ca="1" si="709"/>
        <v/>
      </c>
      <c r="H1513" s="11" t="str">
        <f ca="1">IF(F1513="","",IFERROR(VLOOKUP(VALUE(F1513),'(辅)战斗时机表'!$A$4:$C$47,3,FALSE)&amp;IF(G1513="","","("&amp;G1513&amp;")"),"配置错误")&amp;IF(I1513="",""," 或 "))</f>
        <v/>
      </c>
      <c r="I1513" s="7" t="str">
        <f t="shared" ca="1" si="710"/>
        <v/>
      </c>
      <c r="J1513" s="7">
        <v>2</v>
      </c>
      <c r="K1513" s="7">
        <f t="shared" ca="1" si="711"/>
        <v>1</v>
      </c>
      <c r="L1513" s="10" t="str">
        <f t="shared" ca="1" si="712"/>
        <v/>
      </c>
      <c r="M1513" s="11" t="str">
        <f t="shared" ca="1" si="713"/>
        <v/>
      </c>
      <c r="N1513" s="11" t="str">
        <f t="shared" ca="1" si="714"/>
        <v/>
      </c>
      <c r="O1513" s="11" t="str">
        <f ca="1">IF(M1513="","",IFERROR(VLOOKUP(VALUE(M1513),'(辅)战斗时机表'!$A$4:$C$47,3,FALSE)&amp;IF(N1513="","","("&amp;N1513&amp;")"),"配置错误")&amp;IF(P1513="",""," 或 "))</f>
        <v/>
      </c>
      <c r="P1513" s="7" t="str">
        <f t="shared" ca="1" si="715"/>
        <v/>
      </c>
      <c r="Q1513" s="7">
        <v>3</v>
      </c>
      <c r="R1513" s="7">
        <f t="shared" ca="1" si="716"/>
        <v>1</v>
      </c>
      <c r="S1513" s="10" t="str">
        <f t="shared" ca="1" si="717"/>
        <v/>
      </c>
      <c r="T1513" s="11" t="str">
        <f t="shared" ca="1" si="718"/>
        <v/>
      </c>
      <c r="U1513" s="11" t="str">
        <f t="shared" ca="1" si="719"/>
        <v/>
      </c>
      <c r="V1513" s="11" t="str">
        <f ca="1">IF(T1513="","",IFERROR(VLOOKUP(VALUE(T1513),'(辅)战斗时机表'!$A$4:$C$47,3,FALSE)&amp;IF(U1513="","","("&amp;U1513&amp;")"),"配置错误")&amp;IF(W1513="",""," 或 "))</f>
        <v/>
      </c>
      <c r="W1513" s="7" t="str">
        <f t="shared" ca="1" si="720"/>
        <v/>
      </c>
      <c r="X1513" s="7">
        <v>4</v>
      </c>
      <c r="Y1513" s="7">
        <f t="shared" ca="1" si="721"/>
        <v>1</v>
      </c>
      <c r="Z1513" s="10" t="str">
        <f t="shared" ca="1" si="722"/>
        <v/>
      </c>
      <c r="AA1513" s="11" t="str">
        <f t="shared" ca="1" si="723"/>
        <v/>
      </c>
      <c r="AB1513" s="11" t="str">
        <f t="shared" ca="1" si="724"/>
        <v/>
      </c>
      <c r="AC1513" s="11" t="str">
        <f ca="1">IF(AA1513="","",IFERROR(VLOOKUP(VALUE(AA1513),'(辅)战斗时机表'!$A$4:$C$47,3,FALSE)&amp;IF(AB1513="","","("&amp;AB1513&amp;")"),"配置错误")&amp;IF(AD1513="",""," 或 "))</f>
        <v/>
      </c>
      <c r="AD1513" s="7" t="str">
        <f t="shared" ca="1" si="725"/>
        <v/>
      </c>
      <c r="AE1513" s="7">
        <v>5</v>
      </c>
      <c r="AF1513" s="7">
        <f t="shared" ca="1" si="726"/>
        <v>1</v>
      </c>
      <c r="AG1513" s="10" t="str">
        <f t="shared" ca="1" si="727"/>
        <v/>
      </c>
      <c r="AH1513" s="11" t="str">
        <f t="shared" ca="1" si="728"/>
        <v/>
      </c>
      <c r="AI1513" s="11" t="str">
        <f t="shared" ca="1" si="729"/>
        <v/>
      </c>
      <c r="AJ1513" s="11" t="str">
        <f ca="1">IF(AH1513="","",IFERROR(VLOOKUP(VALUE(AH1513),'(辅)战斗时机表'!$A$4:$C$47,3,FALSE)&amp;IF(AI1513="","","("&amp;AI1513&amp;")"),"配置错误")&amp;IF(AK1513="",""," 或 "))</f>
        <v/>
      </c>
    </row>
    <row r="1514" spans="1:36" x14ac:dyDescent="0.15">
      <c r="A1514" s="9" t="str">
        <f t="shared" ca="1" si="705"/>
        <v/>
      </c>
      <c r="B1514" s="7" t="str">
        <f ca="1">IF(OFFSET(Buff!R$6,ROW()-6,0)="","",OFFSET(Buff!R$6,ROW()-6,0))</f>
        <v/>
      </c>
      <c r="C1514" s="7">
        <v>1</v>
      </c>
      <c r="D1514" s="7">
        <f t="shared" ca="1" si="706"/>
        <v>1</v>
      </c>
      <c r="E1514" s="10" t="str">
        <f t="shared" ca="1" si="707"/>
        <v/>
      </c>
      <c r="F1514" s="11" t="str">
        <f t="shared" ca="1" si="708"/>
        <v/>
      </c>
      <c r="G1514" s="11" t="str">
        <f t="shared" ca="1" si="709"/>
        <v/>
      </c>
      <c r="H1514" s="11" t="str">
        <f ca="1">IF(F1514="","",IFERROR(VLOOKUP(VALUE(F1514),'(辅)战斗时机表'!$A$4:$C$47,3,FALSE)&amp;IF(G1514="","","("&amp;G1514&amp;")"),"配置错误")&amp;IF(I1514="",""," 或 "))</f>
        <v/>
      </c>
      <c r="I1514" s="7" t="str">
        <f t="shared" ca="1" si="710"/>
        <v/>
      </c>
      <c r="J1514" s="7">
        <v>2</v>
      </c>
      <c r="K1514" s="7">
        <f t="shared" ca="1" si="711"/>
        <v>1</v>
      </c>
      <c r="L1514" s="10" t="str">
        <f t="shared" ca="1" si="712"/>
        <v/>
      </c>
      <c r="M1514" s="11" t="str">
        <f t="shared" ca="1" si="713"/>
        <v/>
      </c>
      <c r="N1514" s="11" t="str">
        <f t="shared" ca="1" si="714"/>
        <v/>
      </c>
      <c r="O1514" s="11" t="str">
        <f ca="1">IF(M1514="","",IFERROR(VLOOKUP(VALUE(M1514),'(辅)战斗时机表'!$A$4:$C$47,3,FALSE)&amp;IF(N1514="","","("&amp;N1514&amp;")"),"配置错误")&amp;IF(P1514="",""," 或 "))</f>
        <v/>
      </c>
      <c r="P1514" s="7" t="str">
        <f t="shared" ca="1" si="715"/>
        <v/>
      </c>
      <c r="Q1514" s="7">
        <v>3</v>
      </c>
      <c r="R1514" s="7">
        <f t="shared" ca="1" si="716"/>
        <v>1</v>
      </c>
      <c r="S1514" s="10" t="str">
        <f t="shared" ca="1" si="717"/>
        <v/>
      </c>
      <c r="T1514" s="11" t="str">
        <f t="shared" ca="1" si="718"/>
        <v/>
      </c>
      <c r="U1514" s="11" t="str">
        <f t="shared" ca="1" si="719"/>
        <v/>
      </c>
      <c r="V1514" s="11" t="str">
        <f ca="1">IF(T1514="","",IFERROR(VLOOKUP(VALUE(T1514),'(辅)战斗时机表'!$A$4:$C$47,3,FALSE)&amp;IF(U1514="","","("&amp;U1514&amp;")"),"配置错误")&amp;IF(W1514="",""," 或 "))</f>
        <v/>
      </c>
      <c r="W1514" s="7" t="str">
        <f t="shared" ca="1" si="720"/>
        <v/>
      </c>
      <c r="X1514" s="7">
        <v>4</v>
      </c>
      <c r="Y1514" s="7">
        <f t="shared" ca="1" si="721"/>
        <v>1</v>
      </c>
      <c r="Z1514" s="10" t="str">
        <f t="shared" ca="1" si="722"/>
        <v/>
      </c>
      <c r="AA1514" s="11" t="str">
        <f t="shared" ca="1" si="723"/>
        <v/>
      </c>
      <c r="AB1514" s="11" t="str">
        <f t="shared" ca="1" si="724"/>
        <v/>
      </c>
      <c r="AC1514" s="11" t="str">
        <f ca="1">IF(AA1514="","",IFERROR(VLOOKUP(VALUE(AA1514),'(辅)战斗时机表'!$A$4:$C$47,3,FALSE)&amp;IF(AB1514="","","("&amp;AB1514&amp;")"),"配置错误")&amp;IF(AD1514="",""," 或 "))</f>
        <v/>
      </c>
      <c r="AD1514" s="7" t="str">
        <f t="shared" ca="1" si="725"/>
        <v/>
      </c>
      <c r="AE1514" s="7">
        <v>5</v>
      </c>
      <c r="AF1514" s="7">
        <f t="shared" ca="1" si="726"/>
        <v>1</v>
      </c>
      <c r="AG1514" s="10" t="str">
        <f t="shared" ca="1" si="727"/>
        <v/>
      </c>
      <c r="AH1514" s="11" t="str">
        <f t="shared" ca="1" si="728"/>
        <v/>
      </c>
      <c r="AI1514" s="11" t="str">
        <f t="shared" ca="1" si="729"/>
        <v/>
      </c>
      <c r="AJ1514" s="11" t="str">
        <f ca="1">IF(AH1514="","",IFERROR(VLOOKUP(VALUE(AH1514),'(辅)战斗时机表'!$A$4:$C$47,3,FALSE)&amp;IF(AI1514="","","("&amp;AI1514&amp;")"),"配置错误")&amp;IF(AK1514="",""," 或 "))</f>
        <v/>
      </c>
    </row>
    <row r="1515" spans="1:36" x14ac:dyDescent="0.15">
      <c r="A1515" s="9" t="str">
        <f t="shared" ca="1" si="705"/>
        <v/>
      </c>
      <c r="B1515" s="7" t="str">
        <f ca="1">IF(OFFSET(Buff!R$6,ROW()-6,0)="","",OFFSET(Buff!R$6,ROW()-6,0))</f>
        <v/>
      </c>
      <c r="C1515" s="7">
        <v>1</v>
      </c>
      <c r="D1515" s="7">
        <f t="shared" ca="1" si="706"/>
        <v>1</v>
      </c>
      <c r="E1515" s="10" t="str">
        <f t="shared" ca="1" si="707"/>
        <v/>
      </c>
      <c r="F1515" s="11" t="str">
        <f t="shared" ca="1" si="708"/>
        <v/>
      </c>
      <c r="G1515" s="11" t="str">
        <f t="shared" ca="1" si="709"/>
        <v/>
      </c>
      <c r="H1515" s="11" t="str">
        <f ca="1">IF(F1515="","",IFERROR(VLOOKUP(VALUE(F1515),'(辅)战斗时机表'!$A$4:$C$47,3,FALSE)&amp;IF(G1515="","","("&amp;G1515&amp;")"),"配置错误")&amp;IF(I1515="",""," 或 "))</f>
        <v/>
      </c>
      <c r="I1515" s="7" t="str">
        <f t="shared" ca="1" si="710"/>
        <v/>
      </c>
      <c r="J1515" s="7">
        <v>2</v>
      </c>
      <c r="K1515" s="7">
        <f t="shared" ca="1" si="711"/>
        <v>1</v>
      </c>
      <c r="L1515" s="10" t="str">
        <f t="shared" ca="1" si="712"/>
        <v/>
      </c>
      <c r="M1515" s="11" t="str">
        <f t="shared" ca="1" si="713"/>
        <v/>
      </c>
      <c r="N1515" s="11" t="str">
        <f t="shared" ca="1" si="714"/>
        <v/>
      </c>
      <c r="O1515" s="11" t="str">
        <f ca="1">IF(M1515="","",IFERROR(VLOOKUP(VALUE(M1515),'(辅)战斗时机表'!$A$4:$C$47,3,FALSE)&amp;IF(N1515="","","("&amp;N1515&amp;")"),"配置错误")&amp;IF(P1515="",""," 或 "))</f>
        <v/>
      </c>
      <c r="P1515" s="7" t="str">
        <f t="shared" ca="1" si="715"/>
        <v/>
      </c>
      <c r="Q1515" s="7">
        <v>3</v>
      </c>
      <c r="R1515" s="7">
        <f t="shared" ca="1" si="716"/>
        <v>1</v>
      </c>
      <c r="S1515" s="10" t="str">
        <f t="shared" ca="1" si="717"/>
        <v/>
      </c>
      <c r="T1515" s="11" t="str">
        <f t="shared" ca="1" si="718"/>
        <v/>
      </c>
      <c r="U1515" s="11" t="str">
        <f t="shared" ca="1" si="719"/>
        <v/>
      </c>
      <c r="V1515" s="11" t="str">
        <f ca="1">IF(T1515="","",IFERROR(VLOOKUP(VALUE(T1515),'(辅)战斗时机表'!$A$4:$C$47,3,FALSE)&amp;IF(U1515="","","("&amp;U1515&amp;")"),"配置错误")&amp;IF(W1515="",""," 或 "))</f>
        <v/>
      </c>
      <c r="W1515" s="7" t="str">
        <f t="shared" ca="1" si="720"/>
        <v/>
      </c>
      <c r="X1515" s="7">
        <v>4</v>
      </c>
      <c r="Y1515" s="7">
        <f t="shared" ca="1" si="721"/>
        <v>1</v>
      </c>
      <c r="Z1515" s="10" t="str">
        <f t="shared" ca="1" si="722"/>
        <v/>
      </c>
      <c r="AA1515" s="11" t="str">
        <f t="shared" ca="1" si="723"/>
        <v/>
      </c>
      <c r="AB1515" s="11" t="str">
        <f t="shared" ca="1" si="724"/>
        <v/>
      </c>
      <c r="AC1515" s="11" t="str">
        <f ca="1">IF(AA1515="","",IFERROR(VLOOKUP(VALUE(AA1515),'(辅)战斗时机表'!$A$4:$C$47,3,FALSE)&amp;IF(AB1515="","","("&amp;AB1515&amp;")"),"配置错误")&amp;IF(AD1515="",""," 或 "))</f>
        <v/>
      </c>
      <c r="AD1515" s="7" t="str">
        <f t="shared" ca="1" si="725"/>
        <v/>
      </c>
      <c r="AE1515" s="7">
        <v>5</v>
      </c>
      <c r="AF1515" s="7">
        <f t="shared" ca="1" si="726"/>
        <v>1</v>
      </c>
      <c r="AG1515" s="10" t="str">
        <f t="shared" ca="1" si="727"/>
        <v/>
      </c>
      <c r="AH1515" s="11" t="str">
        <f t="shared" ca="1" si="728"/>
        <v/>
      </c>
      <c r="AI1515" s="11" t="str">
        <f t="shared" ca="1" si="729"/>
        <v/>
      </c>
      <c r="AJ1515" s="11" t="str">
        <f ca="1">IF(AH1515="","",IFERROR(VLOOKUP(VALUE(AH1515),'(辅)战斗时机表'!$A$4:$C$47,3,FALSE)&amp;IF(AI1515="","","("&amp;AI1515&amp;")"),"配置错误")&amp;IF(AK1515="",""," 或 "))</f>
        <v/>
      </c>
    </row>
    <row r="1516" spans="1:36" x14ac:dyDescent="0.15">
      <c r="A1516" s="9" t="str">
        <f t="shared" ca="1" si="705"/>
        <v/>
      </c>
      <c r="B1516" s="7" t="str">
        <f ca="1">IF(OFFSET(Buff!R$6,ROW()-6,0)="","",OFFSET(Buff!R$6,ROW()-6,0))</f>
        <v/>
      </c>
      <c r="C1516" s="7">
        <v>1</v>
      </c>
      <c r="D1516" s="7">
        <f t="shared" ca="1" si="706"/>
        <v>1</v>
      </c>
      <c r="E1516" s="10" t="str">
        <f t="shared" ca="1" si="707"/>
        <v/>
      </c>
      <c r="F1516" s="11" t="str">
        <f t="shared" ca="1" si="708"/>
        <v/>
      </c>
      <c r="G1516" s="11" t="str">
        <f t="shared" ca="1" si="709"/>
        <v/>
      </c>
      <c r="H1516" s="11" t="str">
        <f ca="1">IF(F1516="","",IFERROR(VLOOKUP(VALUE(F1516),'(辅)战斗时机表'!$A$4:$C$47,3,FALSE)&amp;IF(G1516="","","("&amp;G1516&amp;")"),"配置错误")&amp;IF(I1516="",""," 或 "))</f>
        <v/>
      </c>
      <c r="I1516" s="7" t="str">
        <f t="shared" ca="1" si="710"/>
        <v/>
      </c>
      <c r="J1516" s="7">
        <v>2</v>
      </c>
      <c r="K1516" s="7">
        <f t="shared" ca="1" si="711"/>
        <v>1</v>
      </c>
      <c r="L1516" s="10" t="str">
        <f t="shared" ca="1" si="712"/>
        <v/>
      </c>
      <c r="M1516" s="11" t="str">
        <f t="shared" ca="1" si="713"/>
        <v/>
      </c>
      <c r="N1516" s="11" t="str">
        <f t="shared" ca="1" si="714"/>
        <v/>
      </c>
      <c r="O1516" s="11" t="str">
        <f ca="1">IF(M1516="","",IFERROR(VLOOKUP(VALUE(M1516),'(辅)战斗时机表'!$A$4:$C$47,3,FALSE)&amp;IF(N1516="","","("&amp;N1516&amp;")"),"配置错误")&amp;IF(P1516="",""," 或 "))</f>
        <v/>
      </c>
      <c r="P1516" s="7" t="str">
        <f t="shared" ca="1" si="715"/>
        <v/>
      </c>
      <c r="Q1516" s="7">
        <v>3</v>
      </c>
      <c r="R1516" s="7">
        <f t="shared" ca="1" si="716"/>
        <v>1</v>
      </c>
      <c r="S1516" s="10" t="str">
        <f t="shared" ca="1" si="717"/>
        <v/>
      </c>
      <c r="T1516" s="11" t="str">
        <f t="shared" ca="1" si="718"/>
        <v/>
      </c>
      <c r="U1516" s="11" t="str">
        <f t="shared" ca="1" si="719"/>
        <v/>
      </c>
      <c r="V1516" s="11" t="str">
        <f ca="1">IF(T1516="","",IFERROR(VLOOKUP(VALUE(T1516),'(辅)战斗时机表'!$A$4:$C$47,3,FALSE)&amp;IF(U1516="","","("&amp;U1516&amp;")"),"配置错误")&amp;IF(W1516="",""," 或 "))</f>
        <v/>
      </c>
      <c r="W1516" s="7" t="str">
        <f t="shared" ca="1" si="720"/>
        <v/>
      </c>
      <c r="X1516" s="7">
        <v>4</v>
      </c>
      <c r="Y1516" s="7">
        <f t="shared" ca="1" si="721"/>
        <v>1</v>
      </c>
      <c r="Z1516" s="10" t="str">
        <f t="shared" ca="1" si="722"/>
        <v/>
      </c>
      <c r="AA1516" s="11" t="str">
        <f t="shared" ca="1" si="723"/>
        <v/>
      </c>
      <c r="AB1516" s="11" t="str">
        <f t="shared" ca="1" si="724"/>
        <v/>
      </c>
      <c r="AC1516" s="11" t="str">
        <f ca="1">IF(AA1516="","",IFERROR(VLOOKUP(VALUE(AA1516),'(辅)战斗时机表'!$A$4:$C$47,3,FALSE)&amp;IF(AB1516="","","("&amp;AB1516&amp;")"),"配置错误")&amp;IF(AD1516="",""," 或 "))</f>
        <v/>
      </c>
      <c r="AD1516" s="7" t="str">
        <f t="shared" ca="1" si="725"/>
        <v/>
      </c>
      <c r="AE1516" s="7">
        <v>5</v>
      </c>
      <c r="AF1516" s="7">
        <f t="shared" ca="1" si="726"/>
        <v>1</v>
      </c>
      <c r="AG1516" s="10" t="str">
        <f t="shared" ca="1" si="727"/>
        <v/>
      </c>
      <c r="AH1516" s="11" t="str">
        <f t="shared" ca="1" si="728"/>
        <v/>
      </c>
      <c r="AI1516" s="11" t="str">
        <f t="shared" ca="1" si="729"/>
        <v/>
      </c>
      <c r="AJ1516" s="11" t="str">
        <f ca="1">IF(AH1516="","",IFERROR(VLOOKUP(VALUE(AH1516),'(辅)战斗时机表'!$A$4:$C$47,3,FALSE)&amp;IF(AI1516="","","("&amp;AI1516&amp;")"),"配置错误")&amp;IF(AK1516="",""," 或 "))</f>
        <v/>
      </c>
    </row>
    <row r="1517" spans="1:36" x14ac:dyDescent="0.15">
      <c r="A1517" s="9" t="str">
        <f t="shared" ca="1" si="705"/>
        <v/>
      </c>
      <c r="B1517" s="7" t="str">
        <f ca="1">IF(OFFSET(Buff!R$6,ROW()-6,0)="","",OFFSET(Buff!R$6,ROW()-6,0))</f>
        <v/>
      </c>
      <c r="C1517" s="7">
        <v>1</v>
      </c>
      <c r="D1517" s="7">
        <f t="shared" ca="1" si="706"/>
        <v>1</v>
      </c>
      <c r="E1517" s="10" t="str">
        <f t="shared" ca="1" si="707"/>
        <v/>
      </c>
      <c r="F1517" s="11" t="str">
        <f t="shared" ca="1" si="708"/>
        <v/>
      </c>
      <c r="G1517" s="11" t="str">
        <f t="shared" ca="1" si="709"/>
        <v/>
      </c>
      <c r="H1517" s="11" t="str">
        <f ca="1">IF(F1517="","",IFERROR(VLOOKUP(VALUE(F1517),'(辅)战斗时机表'!$A$4:$C$47,3,FALSE)&amp;IF(G1517="","","("&amp;G1517&amp;")"),"配置错误")&amp;IF(I1517="",""," 或 "))</f>
        <v/>
      </c>
      <c r="I1517" s="7" t="str">
        <f t="shared" ca="1" si="710"/>
        <v/>
      </c>
      <c r="J1517" s="7">
        <v>2</v>
      </c>
      <c r="K1517" s="7">
        <f t="shared" ca="1" si="711"/>
        <v>1</v>
      </c>
      <c r="L1517" s="10" t="str">
        <f t="shared" ca="1" si="712"/>
        <v/>
      </c>
      <c r="M1517" s="11" t="str">
        <f t="shared" ca="1" si="713"/>
        <v/>
      </c>
      <c r="N1517" s="11" t="str">
        <f t="shared" ca="1" si="714"/>
        <v/>
      </c>
      <c r="O1517" s="11" t="str">
        <f ca="1">IF(M1517="","",IFERROR(VLOOKUP(VALUE(M1517),'(辅)战斗时机表'!$A$4:$C$47,3,FALSE)&amp;IF(N1517="","","("&amp;N1517&amp;")"),"配置错误")&amp;IF(P1517="",""," 或 "))</f>
        <v/>
      </c>
      <c r="P1517" s="7" t="str">
        <f t="shared" ca="1" si="715"/>
        <v/>
      </c>
      <c r="Q1517" s="7">
        <v>3</v>
      </c>
      <c r="R1517" s="7">
        <f t="shared" ca="1" si="716"/>
        <v>1</v>
      </c>
      <c r="S1517" s="10" t="str">
        <f t="shared" ca="1" si="717"/>
        <v/>
      </c>
      <c r="T1517" s="11" t="str">
        <f t="shared" ca="1" si="718"/>
        <v/>
      </c>
      <c r="U1517" s="11" t="str">
        <f t="shared" ca="1" si="719"/>
        <v/>
      </c>
      <c r="V1517" s="11" t="str">
        <f ca="1">IF(T1517="","",IFERROR(VLOOKUP(VALUE(T1517),'(辅)战斗时机表'!$A$4:$C$47,3,FALSE)&amp;IF(U1517="","","("&amp;U1517&amp;")"),"配置错误")&amp;IF(W1517="",""," 或 "))</f>
        <v/>
      </c>
      <c r="W1517" s="7" t="str">
        <f t="shared" ca="1" si="720"/>
        <v/>
      </c>
      <c r="X1517" s="7">
        <v>4</v>
      </c>
      <c r="Y1517" s="7">
        <f t="shared" ca="1" si="721"/>
        <v>1</v>
      </c>
      <c r="Z1517" s="10" t="str">
        <f t="shared" ca="1" si="722"/>
        <v/>
      </c>
      <c r="AA1517" s="11" t="str">
        <f t="shared" ca="1" si="723"/>
        <v/>
      </c>
      <c r="AB1517" s="11" t="str">
        <f t="shared" ca="1" si="724"/>
        <v/>
      </c>
      <c r="AC1517" s="11" t="str">
        <f ca="1">IF(AA1517="","",IFERROR(VLOOKUP(VALUE(AA1517),'(辅)战斗时机表'!$A$4:$C$47,3,FALSE)&amp;IF(AB1517="","","("&amp;AB1517&amp;")"),"配置错误")&amp;IF(AD1517="",""," 或 "))</f>
        <v/>
      </c>
      <c r="AD1517" s="7" t="str">
        <f t="shared" ca="1" si="725"/>
        <v/>
      </c>
      <c r="AE1517" s="7">
        <v>5</v>
      </c>
      <c r="AF1517" s="7">
        <f t="shared" ca="1" si="726"/>
        <v>1</v>
      </c>
      <c r="AG1517" s="10" t="str">
        <f t="shared" ca="1" si="727"/>
        <v/>
      </c>
      <c r="AH1517" s="11" t="str">
        <f t="shared" ca="1" si="728"/>
        <v/>
      </c>
      <c r="AI1517" s="11" t="str">
        <f t="shared" ca="1" si="729"/>
        <v/>
      </c>
      <c r="AJ1517" s="11" t="str">
        <f ca="1">IF(AH1517="","",IFERROR(VLOOKUP(VALUE(AH1517),'(辅)战斗时机表'!$A$4:$C$47,3,FALSE)&amp;IF(AI1517="","","("&amp;AI1517&amp;")"),"配置错误")&amp;IF(AK1517="",""," 或 "))</f>
        <v/>
      </c>
    </row>
    <row r="1518" spans="1:36" x14ac:dyDescent="0.15">
      <c r="A1518" s="9" t="str">
        <f t="shared" ca="1" si="705"/>
        <v/>
      </c>
      <c r="B1518" s="7" t="str">
        <f ca="1">IF(OFFSET(Buff!R$6,ROW()-6,0)="","",OFFSET(Buff!R$6,ROW()-6,0))</f>
        <v/>
      </c>
      <c r="C1518" s="7">
        <v>1</v>
      </c>
      <c r="D1518" s="7">
        <f t="shared" ca="1" si="706"/>
        <v>1</v>
      </c>
      <c r="E1518" s="10" t="str">
        <f t="shared" ca="1" si="707"/>
        <v/>
      </c>
      <c r="F1518" s="11" t="str">
        <f t="shared" ca="1" si="708"/>
        <v/>
      </c>
      <c r="G1518" s="11" t="str">
        <f t="shared" ca="1" si="709"/>
        <v/>
      </c>
      <c r="H1518" s="11" t="str">
        <f ca="1">IF(F1518="","",IFERROR(VLOOKUP(VALUE(F1518),'(辅)战斗时机表'!$A$4:$C$47,3,FALSE)&amp;IF(G1518="","","("&amp;G1518&amp;")"),"配置错误")&amp;IF(I1518="",""," 或 "))</f>
        <v/>
      </c>
      <c r="I1518" s="7" t="str">
        <f t="shared" ca="1" si="710"/>
        <v/>
      </c>
      <c r="J1518" s="7">
        <v>2</v>
      </c>
      <c r="K1518" s="7">
        <f t="shared" ca="1" si="711"/>
        <v>1</v>
      </c>
      <c r="L1518" s="10" t="str">
        <f t="shared" ca="1" si="712"/>
        <v/>
      </c>
      <c r="M1518" s="11" t="str">
        <f t="shared" ca="1" si="713"/>
        <v/>
      </c>
      <c r="N1518" s="11" t="str">
        <f t="shared" ca="1" si="714"/>
        <v/>
      </c>
      <c r="O1518" s="11" t="str">
        <f ca="1">IF(M1518="","",IFERROR(VLOOKUP(VALUE(M1518),'(辅)战斗时机表'!$A$4:$C$47,3,FALSE)&amp;IF(N1518="","","("&amp;N1518&amp;")"),"配置错误")&amp;IF(P1518="",""," 或 "))</f>
        <v/>
      </c>
      <c r="P1518" s="7" t="str">
        <f t="shared" ca="1" si="715"/>
        <v/>
      </c>
      <c r="Q1518" s="7">
        <v>3</v>
      </c>
      <c r="R1518" s="7">
        <f t="shared" ca="1" si="716"/>
        <v>1</v>
      </c>
      <c r="S1518" s="10" t="str">
        <f t="shared" ca="1" si="717"/>
        <v/>
      </c>
      <c r="T1518" s="11" t="str">
        <f t="shared" ca="1" si="718"/>
        <v/>
      </c>
      <c r="U1518" s="11" t="str">
        <f t="shared" ca="1" si="719"/>
        <v/>
      </c>
      <c r="V1518" s="11" t="str">
        <f ca="1">IF(T1518="","",IFERROR(VLOOKUP(VALUE(T1518),'(辅)战斗时机表'!$A$4:$C$47,3,FALSE)&amp;IF(U1518="","","("&amp;U1518&amp;")"),"配置错误")&amp;IF(W1518="",""," 或 "))</f>
        <v/>
      </c>
      <c r="W1518" s="7" t="str">
        <f t="shared" ca="1" si="720"/>
        <v/>
      </c>
      <c r="X1518" s="7">
        <v>4</v>
      </c>
      <c r="Y1518" s="7">
        <f t="shared" ca="1" si="721"/>
        <v>1</v>
      </c>
      <c r="Z1518" s="10" t="str">
        <f t="shared" ca="1" si="722"/>
        <v/>
      </c>
      <c r="AA1518" s="11" t="str">
        <f t="shared" ca="1" si="723"/>
        <v/>
      </c>
      <c r="AB1518" s="11" t="str">
        <f t="shared" ca="1" si="724"/>
        <v/>
      </c>
      <c r="AC1518" s="11" t="str">
        <f ca="1">IF(AA1518="","",IFERROR(VLOOKUP(VALUE(AA1518),'(辅)战斗时机表'!$A$4:$C$47,3,FALSE)&amp;IF(AB1518="","","("&amp;AB1518&amp;")"),"配置错误")&amp;IF(AD1518="",""," 或 "))</f>
        <v/>
      </c>
      <c r="AD1518" s="7" t="str">
        <f t="shared" ca="1" si="725"/>
        <v/>
      </c>
      <c r="AE1518" s="7">
        <v>5</v>
      </c>
      <c r="AF1518" s="7">
        <f t="shared" ca="1" si="726"/>
        <v>1</v>
      </c>
      <c r="AG1518" s="10" t="str">
        <f t="shared" ca="1" si="727"/>
        <v/>
      </c>
      <c r="AH1518" s="11" t="str">
        <f t="shared" ca="1" si="728"/>
        <v/>
      </c>
      <c r="AI1518" s="11" t="str">
        <f t="shared" ca="1" si="729"/>
        <v/>
      </c>
      <c r="AJ1518" s="11" t="str">
        <f ca="1">IF(AH1518="","",IFERROR(VLOOKUP(VALUE(AH1518),'(辅)战斗时机表'!$A$4:$C$47,3,FALSE)&amp;IF(AI1518="","","("&amp;AI1518&amp;")"),"配置错误")&amp;IF(AK1518="",""," 或 "))</f>
        <v/>
      </c>
    </row>
    <row r="1519" spans="1:36" x14ac:dyDescent="0.15">
      <c r="A1519" s="9" t="str">
        <f t="shared" ca="1" si="705"/>
        <v/>
      </c>
      <c r="B1519" s="7" t="str">
        <f ca="1">IF(OFFSET(Buff!R$6,ROW()-6,0)="","",OFFSET(Buff!R$6,ROW()-6,0))</f>
        <v/>
      </c>
      <c r="C1519" s="7">
        <v>1</v>
      </c>
      <c r="D1519" s="7">
        <f t="shared" ca="1" si="706"/>
        <v>1</v>
      </c>
      <c r="E1519" s="10" t="str">
        <f t="shared" ca="1" si="707"/>
        <v/>
      </c>
      <c r="F1519" s="11" t="str">
        <f t="shared" ca="1" si="708"/>
        <v/>
      </c>
      <c r="G1519" s="11" t="str">
        <f t="shared" ca="1" si="709"/>
        <v/>
      </c>
      <c r="H1519" s="11" t="str">
        <f ca="1">IF(F1519="","",IFERROR(VLOOKUP(VALUE(F1519),'(辅)战斗时机表'!$A$4:$C$47,3,FALSE)&amp;IF(G1519="","","("&amp;G1519&amp;")"),"配置错误")&amp;IF(I1519="",""," 或 "))</f>
        <v/>
      </c>
      <c r="I1519" s="7" t="str">
        <f t="shared" ca="1" si="710"/>
        <v/>
      </c>
      <c r="J1519" s="7">
        <v>2</v>
      </c>
      <c r="K1519" s="7">
        <f t="shared" ca="1" si="711"/>
        <v>1</v>
      </c>
      <c r="L1519" s="10" t="str">
        <f t="shared" ca="1" si="712"/>
        <v/>
      </c>
      <c r="M1519" s="11" t="str">
        <f t="shared" ca="1" si="713"/>
        <v/>
      </c>
      <c r="N1519" s="11" t="str">
        <f t="shared" ca="1" si="714"/>
        <v/>
      </c>
      <c r="O1519" s="11" t="str">
        <f ca="1">IF(M1519="","",IFERROR(VLOOKUP(VALUE(M1519),'(辅)战斗时机表'!$A$4:$C$47,3,FALSE)&amp;IF(N1519="","","("&amp;N1519&amp;")"),"配置错误")&amp;IF(P1519="",""," 或 "))</f>
        <v/>
      </c>
      <c r="P1519" s="7" t="str">
        <f t="shared" ca="1" si="715"/>
        <v/>
      </c>
      <c r="Q1519" s="7">
        <v>3</v>
      </c>
      <c r="R1519" s="7">
        <f t="shared" ca="1" si="716"/>
        <v>1</v>
      </c>
      <c r="S1519" s="10" t="str">
        <f t="shared" ca="1" si="717"/>
        <v/>
      </c>
      <c r="T1519" s="11" t="str">
        <f t="shared" ca="1" si="718"/>
        <v/>
      </c>
      <c r="U1519" s="11" t="str">
        <f t="shared" ca="1" si="719"/>
        <v/>
      </c>
      <c r="V1519" s="11" t="str">
        <f ca="1">IF(T1519="","",IFERROR(VLOOKUP(VALUE(T1519),'(辅)战斗时机表'!$A$4:$C$47,3,FALSE)&amp;IF(U1519="","","("&amp;U1519&amp;")"),"配置错误")&amp;IF(W1519="",""," 或 "))</f>
        <v/>
      </c>
      <c r="W1519" s="7" t="str">
        <f t="shared" ca="1" si="720"/>
        <v/>
      </c>
      <c r="X1519" s="7">
        <v>4</v>
      </c>
      <c r="Y1519" s="7">
        <f t="shared" ca="1" si="721"/>
        <v>1</v>
      </c>
      <c r="Z1519" s="10" t="str">
        <f t="shared" ca="1" si="722"/>
        <v/>
      </c>
      <c r="AA1519" s="11" t="str">
        <f t="shared" ca="1" si="723"/>
        <v/>
      </c>
      <c r="AB1519" s="11" t="str">
        <f t="shared" ca="1" si="724"/>
        <v/>
      </c>
      <c r="AC1519" s="11" t="str">
        <f ca="1">IF(AA1519="","",IFERROR(VLOOKUP(VALUE(AA1519),'(辅)战斗时机表'!$A$4:$C$47,3,FALSE)&amp;IF(AB1519="","","("&amp;AB1519&amp;")"),"配置错误")&amp;IF(AD1519="",""," 或 "))</f>
        <v/>
      </c>
      <c r="AD1519" s="7" t="str">
        <f t="shared" ca="1" si="725"/>
        <v/>
      </c>
      <c r="AE1519" s="7">
        <v>5</v>
      </c>
      <c r="AF1519" s="7">
        <f t="shared" ca="1" si="726"/>
        <v>1</v>
      </c>
      <c r="AG1519" s="10" t="str">
        <f t="shared" ca="1" si="727"/>
        <v/>
      </c>
      <c r="AH1519" s="11" t="str">
        <f t="shared" ca="1" si="728"/>
        <v/>
      </c>
      <c r="AI1519" s="11" t="str">
        <f t="shared" ca="1" si="729"/>
        <v/>
      </c>
      <c r="AJ1519" s="11" t="str">
        <f ca="1">IF(AH1519="","",IFERROR(VLOOKUP(VALUE(AH1519),'(辅)战斗时机表'!$A$4:$C$47,3,FALSE)&amp;IF(AI1519="","","("&amp;AI1519&amp;")"),"配置错误")&amp;IF(AK1519="",""," 或 "))</f>
        <v/>
      </c>
    </row>
    <row r="1520" spans="1:36" x14ac:dyDescent="0.15">
      <c r="A1520" s="9" t="str">
        <f t="shared" ca="1" si="705"/>
        <v/>
      </c>
      <c r="B1520" s="7" t="str">
        <f ca="1">IF(OFFSET(Buff!R$6,ROW()-6,0)="","",OFFSET(Buff!R$6,ROW()-6,0))</f>
        <v/>
      </c>
      <c r="C1520" s="7">
        <v>1</v>
      </c>
      <c r="D1520" s="7">
        <f t="shared" ca="1" si="706"/>
        <v>1</v>
      </c>
      <c r="E1520" s="10" t="str">
        <f t="shared" ca="1" si="707"/>
        <v/>
      </c>
      <c r="F1520" s="11" t="str">
        <f t="shared" ca="1" si="708"/>
        <v/>
      </c>
      <c r="G1520" s="11" t="str">
        <f t="shared" ca="1" si="709"/>
        <v/>
      </c>
      <c r="H1520" s="11" t="str">
        <f ca="1">IF(F1520="","",IFERROR(VLOOKUP(VALUE(F1520),'(辅)战斗时机表'!$A$4:$C$47,3,FALSE)&amp;IF(G1520="","","("&amp;G1520&amp;")"),"配置错误")&amp;IF(I1520="",""," 或 "))</f>
        <v/>
      </c>
      <c r="I1520" s="7" t="str">
        <f t="shared" ca="1" si="710"/>
        <v/>
      </c>
      <c r="J1520" s="7">
        <v>2</v>
      </c>
      <c r="K1520" s="7">
        <f t="shared" ca="1" si="711"/>
        <v>1</v>
      </c>
      <c r="L1520" s="10" t="str">
        <f t="shared" ca="1" si="712"/>
        <v/>
      </c>
      <c r="M1520" s="11" t="str">
        <f t="shared" ca="1" si="713"/>
        <v/>
      </c>
      <c r="N1520" s="11" t="str">
        <f t="shared" ca="1" si="714"/>
        <v/>
      </c>
      <c r="O1520" s="11" t="str">
        <f ca="1">IF(M1520="","",IFERROR(VLOOKUP(VALUE(M1520),'(辅)战斗时机表'!$A$4:$C$47,3,FALSE)&amp;IF(N1520="","","("&amp;N1520&amp;")"),"配置错误")&amp;IF(P1520="",""," 或 "))</f>
        <v/>
      </c>
      <c r="P1520" s="7" t="str">
        <f t="shared" ca="1" si="715"/>
        <v/>
      </c>
      <c r="Q1520" s="7">
        <v>3</v>
      </c>
      <c r="R1520" s="7">
        <f t="shared" ca="1" si="716"/>
        <v>1</v>
      </c>
      <c r="S1520" s="10" t="str">
        <f t="shared" ca="1" si="717"/>
        <v/>
      </c>
      <c r="T1520" s="11" t="str">
        <f t="shared" ca="1" si="718"/>
        <v/>
      </c>
      <c r="U1520" s="11" t="str">
        <f t="shared" ca="1" si="719"/>
        <v/>
      </c>
      <c r="V1520" s="11" t="str">
        <f ca="1">IF(T1520="","",IFERROR(VLOOKUP(VALUE(T1520),'(辅)战斗时机表'!$A$4:$C$47,3,FALSE)&amp;IF(U1520="","","("&amp;U1520&amp;")"),"配置错误")&amp;IF(W1520="",""," 或 "))</f>
        <v/>
      </c>
      <c r="W1520" s="7" t="str">
        <f t="shared" ca="1" si="720"/>
        <v/>
      </c>
      <c r="X1520" s="7">
        <v>4</v>
      </c>
      <c r="Y1520" s="7">
        <f t="shared" ca="1" si="721"/>
        <v>1</v>
      </c>
      <c r="Z1520" s="10" t="str">
        <f t="shared" ca="1" si="722"/>
        <v/>
      </c>
      <c r="AA1520" s="11" t="str">
        <f t="shared" ca="1" si="723"/>
        <v/>
      </c>
      <c r="AB1520" s="11" t="str">
        <f t="shared" ca="1" si="724"/>
        <v/>
      </c>
      <c r="AC1520" s="11" t="str">
        <f ca="1">IF(AA1520="","",IFERROR(VLOOKUP(VALUE(AA1520),'(辅)战斗时机表'!$A$4:$C$47,3,FALSE)&amp;IF(AB1520="","","("&amp;AB1520&amp;")"),"配置错误")&amp;IF(AD1520="",""," 或 "))</f>
        <v/>
      </c>
      <c r="AD1520" s="7" t="str">
        <f t="shared" ca="1" si="725"/>
        <v/>
      </c>
      <c r="AE1520" s="7">
        <v>5</v>
      </c>
      <c r="AF1520" s="7">
        <f t="shared" ca="1" si="726"/>
        <v>1</v>
      </c>
      <c r="AG1520" s="10" t="str">
        <f t="shared" ca="1" si="727"/>
        <v/>
      </c>
      <c r="AH1520" s="11" t="str">
        <f t="shared" ca="1" si="728"/>
        <v/>
      </c>
      <c r="AI1520" s="11" t="str">
        <f t="shared" ca="1" si="729"/>
        <v/>
      </c>
      <c r="AJ1520" s="11" t="str">
        <f ca="1">IF(AH1520="","",IFERROR(VLOOKUP(VALUE(AH1520),'(辅)战斗时机表'!$A$4:$C$47,3,FALSE)&amp;IF(AI1520="","","("&amp;AI1520&amp;")"),"配置错误")&amp;IF(AK1520="",""," 或 "))</f>
        <v/>
      </c>
    </row>
    <row r="1521" spans="1:36" x14ac:dyDescent="0.15">
      <c r="A1521" s="9" t="str">
        <f t="shared" ca="1" si="705"/>
        <v/>
      </c>
      <c r="B1521" s="7" t="str">
        <f ca="1">IF(OFFSET(Buff!R$6,ROW()-6,0)="","",OFFSET(Buff!R$6,ROW()-6,0))</f>
        <v/>
      </c>
      <c r="C1521" s="7">
        <v>1</v>
      </c>
      <c r="D1521" s="7">
        <f t="shared" ca="1" si="706"/>
        <v>1</v>
      </c>
      <c r="E1521" s="10" t="str">
        <f t="shared" ca="1" si="707"/>
        <v/>
      </c>
      <c r="F1521" s="11" t="str">
        <f t="shared" ca="1" si="708"/>
        <v/>
      </c>
      <c r="G1521" s="11" t="str">
        <f t="shared" ca="1" si="709"/>
        <v/>
      </c>
      <c r="H1521" s="11" t="str">
        <f ca="1">IF(F1521="","",IFERROR(VLOOKUP(VALUE(F1521),'(辅)战斗时机表'!$A$4:$C$47,3,FALSE)&amp;IF(G1521="","","("&amp;G1521&amp;")"),"配置错误")&amp;IF(I1521="",""," 或 "))</f>
        <v/>
      </c>
      <c r="I1521" s="7" t="str">
        <f t="shared" ca="1" si="710"/>
        <v/>
      </c>
      <c r="J1521" s="7">
        <v>2</v>
      </c>
      <c r="K1521" s="7">
        <f t="shared" ca="1" si="711"/>
        <v>1</v>
      </c>
      <c r="L1521" s="10" t="str">
        <f t="shared" ca="1" si="712"/>
        <v/>
      </c>
      <c r="M1521" s="11" t="str">
        <f t="shared" ca="1" si="713"/>
        <v/>
      </c>
      <c r="N1521" s="11" t="str">
        <f t="shared" ca="1" si="714"/>
        <v/>
      </c>
      <c r="O1521" s="11" t="str">
        <f ca="1">IF(M1521="","",IFERROR(VLOOKUP(VALUE(M1521),'(辅)战斗时机表'!$A$4:$C$47,3,FALSE)&amp;IF(N1521="","","("&amp;N1521&amp;")"),"配置错误")&amp;IF(P1521="",""," 或 "))</f>
        <v/>
      </c>
      <c r="P1521" s="7" t="str">
        <f t="shared" ca="1" si="715"/>
        <v/>
      </c>
      <c r="Q1521" s="7">
        <v>3</v>
      </c>
      <c r="R1521" s="7">
        <f t="shared" ca="1" si="716"/>
        <v>1</v>
      </c>
      <c r="S1521" s="10" t="str">
        <f t="shared" ca="1" si="717"/>
        <v/>
      </c>
      <c r="T1521" s="11" t="str">
        <f t="shared" ca="1" si="718"/>
        <v/>
      </c>
      <c r="U1521" s="11" t="str">
        <f t="shared" ca="1" si="719"/>
        <v/>
      </c>
      <c r="V1521" s="11" t="str">
        <f ca="1">IF(T1521="","",IFERROR(VLOOKUP(VALUE(T1521),'(辅)战斗时机表'!$A$4:$C$47,3,FALSE)&amp;IF(U1521="","","("&amp;U1521&amp;")"),"配置错误")&amp;IF(W1521="",""," 或 "))</f>
        <v/>
      </c>
      <c r="W1521" s="7" t="str">
        <f t="shared" ca="1" si="720"/>
        <v/>
      </c>
      <c r="X1521" s="7">
        <v>4</v>
      </c>
      <c r="Y1521" s="7">
        <f t="shared" ca="1" si="721"/>
        <v>1</v>
      </c>
      <c r="Z1521" s="10" t="str">
        <f t="shared" ca="1" si="722"/>
        <v/>
      </c>
      <c r="AA1521" s="11" t="str">
        <f t="shared" ca="1" si="723"/>
        <v/>
      </c>
      <c r="AB1521" s="11" t="str">
        <f t="shared" ca="1" si="724"/>
        <v/>
      </c>
      <c r="AC1521" s="11" t="str">
        <f ca="1">IF(AA1521="","",IFERROR(VLOOKUP(VALUE(AA1521),'(辅)战斗时机表'!$A$4:$C$47,3,FALSE)&amp;IF(AB1521="","","("&amp;AB1521&amp;")"),"配置错误")&amp;IF(AD1521="",""," 或 "))</f>
        <v/>
      </c>
      <c r="AD1521" s="7" t="str">
        <f t="shared" ca="1" si="725"/>
        <v/>
      </c>
      <c r="AE1521" s="7">
        <v>5</v>
      </c>
      <c r="AF1521" s="7">
        <f t="shared" ca="1" si="726"/>
        <v>1</v>
      </c>
      <c r="AG1521" s="10" t="str">
        <f t="shared" ca="1" si="727"/>
        <v/>
      </c>
      <c r="AH1521" s="11" t="str">
        <f t="shared" ca="1" si="728"/>
        <v/>
      </c>
      <c r="AI1521" s="11" t="str">
        <f t="shared" ca="1" si="729"/>
        <v/>
      </c>
      <c r="AJ1521" s="11" t="str">
        <f ca="1">IF(AH1521="","",IFERROR(VLOOKUP(VALUE(AH1521),'(辅)战斗时机表'!$A$4:$C$47,3,FALSE)&amp;IF(AI1521="","","("&amp;AI1521&amp;")"),"配置错误")&amp;IF(AK1521="",""," 或 "))</f>
        <v/>
      </c>
    </row>
    <row r="1522" spans="1:36" x14ac:dyDescent="0.15">
      <c r="A1522" s="9" t="str">
        <f t="shared" ca="1" si="705"/>
        <v/>
      </c>
      <c r="B1522" s="7" t="str">
        <f ca="1">IF(OFFSET(Buff!R$6,ROW()-6,0)="","",OFFSET(Buff!R$6,ROW()-6,0))</f>
        <v/>
      </c>
      <c r="C1522" s="7">
        <v>1</v>
      </c>
      <c r="D1522" s="7">
        <f t="shared" ca="1" si="706"/>
        <v>1</v>
      </c>
      <c r="E1522" s="10" t="str">
        <f t="shared" ca="1" si="707"/>
        <v/>
      </c>
      <c r="F1522" s="11" t="str">
        <f t="shared" ca="1" si="708"/>
        <v/>
      </c>
      <c r="G1522" s="11" t="str">
        <f t="shared" ca="1" si="709"/>
        <v/>
      </c>
      <c r="H1522" s="11" t="str">
        <f ca="1">IF(F1522="","",IFERROR(VLOOKUP(VALUE(F1522),'(辅)战斗时机表'!$A$4:$C$47,3,FALSE)&amp;IF(G1522="","","("&amp;G1522&amp;")"),"配置错误")&amp;IF(I1522="",""," 或 "))</f>
        <v/>
      </c>
      <c r="I1522" s="7" t="str">
        <f t="shared" ca="1" si="710"/>
        <v/>
      </c>
      <c r="J1522" s="7">
        <v>2</v>
      </c>
      <c r="K1522" s="7">
        <f t="shared" ca="1" si="711"/>
        <v>1</v>
      </c>
      <c r="L1522" s="10" t="str">
        <f t="shared" ca="1" si="712"/>
        <v/>
      </c>
      <c r="M1522" s="11" t="str">
        <f t="shared" ca="1" si="713"/>
        <v/>
      </c>
      <c r="N1522" s="11" t="str">
        <f t="shared" ca="1" si="714"/>
        <v/>
      </c>
      <c r="O1522" s="11" t="str">
        <f ca="1">IF(M1522="","",IFERROR(VLOOKUP(VALUE(M1522),'(辅)战斗时机表'!$A$4:$C$47,3,FALSE)&amp;IF(N1522="","","("&amp;N1522&amp;")"),"配置错误")&amp;IF(P1522="",""," 或 "))</f>
        <v/>
      </c>
      <c r="P1522" s="7" t="str">
        <f t="shared" ca="1" si="715"/>
        <v/>
      </c>
      <c r="Q1522" s="7">
        <v>3</v>
      </c>
      <c r="R1522" s="7">
        <f t="shared" ca="1" si="716"/>
        <v>1</v>
      </c>
      <c r="S1522" s="10" t="str">
        <f t="shared" ca="1" si="717"/>
        <v/>
      </c>
      <c r="T1522" s="11" t="str">
        <f t="shared" ca="1" si="718"/>
        <v/>
      </c>
      <c r="U1522" s="11" t="str">
        <f t="shared" ca="1" si="719"/>
        <v/>
      </c>
      <c r="V1522" s="11" t="str">
        <f ca="1">IF(T1522="","",IFERROR(VLOOKUP(VALUE(T1522),'(辅)战斗时机表'!$A$4:$C$47,3,FALSE)&amp;IF(U1522="","","("&amp;U1522&amp;")"),"配置错误")&amp;IF(W1522="",""," 或 "))</f>
        <v/>
      </c>
      <c r="W1522" s="7" t="str">
        <f t="shared" ca="1" si="720"/>
        <v/>
      </c>
      <c r="X1522" s="7">
        <v>4</v>
      </c>
      <c r="Y1522" s="7">
        <f t="shared" ca="1" si="721"/>
        <v>1</v>
      </c>
      <c r="Z1522" s="10" t="str">
        <f t="shared" ca="1" si="722"/>
        <v/>
      </c>
      <c r="AA1522" s="11" t="str">
        <f t="shared" ca="1" si="723"/>
        <v/>
      </c>
      <c r="AB1522" s="11" t="str">
        <f t="shared" ca="1" si="724"/>
        <v/>
      </c>
      <c r="AC1522" s="11" t="str">
        <f ca="1">IF(AA1522="","",IFERROR(VLOOKUP(VALUE(AA1522),'(辅)战斗时机表'!$A$4:$C$47,3,FALSE)&amp;IF(AB1522="","","("&amp;AB1522&amp;")"),"配置错误")&amp;IF(AD1522="",""," 或 "))</f>
        <v/>
      </c>
      <c r="AD1522" s="7" t="str">
        <f t="shared" ca="1" si="725"/>
        <v/>
      </c>
      <c r="AE1522" s="7">
        <v>5</v>
      </c>
      <c r="AF1522" s="7">
        <f t="shared" ca="1" si="726"/>
        <v>1</v>
      </c>
      <c r="AG1522" s="10" t="str">
        <f t="shared" ca="1" si="727"/>
        <v/>
      </c>
      <c r="AH1522" s="11" t="str">
        <f t="shared" ca="1" si="728"/>
        <v/>
      </c>
      <c r="AI1522" s="11" t="str">
        <f t="shared" ca="1" si="729"/>
        <v/>
      </c>
      <c r="AJ1522" s="11" t="str">
        <f ca="1">IF(AH1522="","",IFERROR(VLOOKUP(VALUE(AH1522),'(辅)战斗时机表'!$A$4:$C$47,3,FALSE)&amp;IF(AI1522="","","("&amp;AI1522&amp;")"),"配置错误")&amp;IF(AK1522="",""," 或 "))</f>
        <v/>
      </c>
    </row>
    <row r="1523" spans="1:36" x14ac:dyDescent="0.15">
      <c r="A1523" s="9" t="str">
        <f t="shared" ca="1" si="705"/>
        <v/>
      </c>
      <c r="B1523" s="7" t="str">
        <f ca="1">IF(OFFSET(Buff!R$6,ROW()-6,0)="","",OFFSET(Buff!R$6,ROW()-6,0))</f>
        <v/>
      </c>
      <c r="C1523" s="7">
        <v>1</v>
      </c>
      <c r="D1523" s="7">
        <f t="shared" ca="1" si="706"/>
        <v>1</v>
      </c>
      <c r="E1523" s="10" t="str">
        <f t="shared" ca="1" si="707"/>
        <v/>
      </c>
      <c r="F1523" s="11" t="str">
        <f t="shared" ca="1" si="708"/>
        <v/>
      </c>
      <c r="G1523" s="11" t="str">
        <f t="shared" ca="1" si="709"/>
        <v/>
      </c>
      <c r="H1523" s="11" t="str">
        <f ca="1">IF(F1523="","",IFERROR(VLOOKUP(VALUE(F1523),'(辅)战斗时机表'!$A$4:$C$47,3,FALSE)&amp;IF(G1523="","","("&amp;G1523&amp;")"),"配置错误")&amp;IF(I1523="",""," 或 "))</f>
        <v/>
      </c>
      <c r="I1523" s="7" t="str">
        <f t="shared" ca="1" si="710"/>
        <v/>
      </c>
      <c r="J1523" s="7">
        <v>2</v>
      </c>
      <c r="K1523" s="7">
        <f t="shared" ca="1" si="711"/>
        <v>1</v>
      </c>
      <c r="L1523" s="10" t="str">
        <f t="shared" ca="1" si="712"/>
        <v/>
      </c>
      <c r="M1523" s="11" t="str">
        <f t="shared" ca="1" si="713"/>
        <v/>
      </c>
      <c r="N1523" s="11" t="str">
        <f t="shared" ca="1" si="714"/>
        <v/>
      </c>
      <c r="O1523" s="11" t="str">
        <f ca="1">IF(M1523="","",IFERROR(VLOOKUP(VALUE(M1523),'(辅)战斗时机表'!$A$4:$C$47,3,FALSE)&amp;IF(N1523="","","("&amp;N1523&amp;")"),"配置错误")&amp;IF(P1523="",""," 或 "))</f>
        <v/>
      </c>
      <c r="P1523" s="7" t="str">
        <f t="shared" ca="1" si="715"/>
        <v/>
      </c>
      <c r="Q1523" s="7">
        <v>3</v>
      </c>
      <c r="R1523" s="7">
        <f t="shared" ca="1" si="716"/>
        <v>1</v>
      </c>
      <c r="S1523" s="10" t="str">
        <f t="shared" ca="1" si="717"/>
        <v/>
      </c>
      <c r="T1523" s="11" t="str">
        <f t="shared" ca="1" si="718"/>
        <v/>
      </c>
      <c r="U1523" s="11" t="str">
        <f t="shared" ca="1" si="719"/>
        <v/>
      </c>
      <c r="V1523" s="11" t="str">
        <f ca="1">IF(T1523="","",IFERROR(VLOOKUP(VALUE(T1523),'(辅)战斗时机表'!$A$4:$C$47,3,FALSE)&amp;IF(U1523="","","("&amp;U1523&amp;")"),"配置错误")&amp;IF(W1523="",""," 或 "))</f>
        <v/>
      </c>
      <c r="W1523" s="7" t="str">
        <f t="shared" ca="1" si="720"/>
        <v/>
      </c>
      <c r="X1523" s="7">
        <v>4</v>
      </c>
      <c r="Y1523" s="7">
        <f t="shared" ca="1" si="721"/>
        <v>1</v>
      </c>
      <c r="Z1523" s="10" t="str">
        <f t="shared" ca="1" si="722"/>
        <v/>
      </c>
      <c r="AA1523" s="11" t="str">
        <f t="shared" ca="1" si="723"/>
        <v/>
      </c>
      <c r="AB1523" s="11" t="str">
        <f t="shared" ca="1" si="724"/>
        <v/>
      </c>
      <c r="AC1523" s="11" t="str">
        <f ca="1">IF(AA1523="","",IFERROR(VLOOKUP(VALUE(AA1523),'(辅)战斗时机表'!$A$4:$C$47,3,FALSE)&amp;IF(AB1523="","","("&amp;AB1523&amp;")"),"配置错误")&amp;IF(AD1523="",""," 或 "))</f>
        <v/>
      </c>
      <c r="AD1523" s="7" t="str">
        <f t="shared" ca="1" si="725"/>
        <v/>
      </c>
      <c r="AE1523" s="7">
        <v>5</v>
      </c>
      <c r="AF1523" s="7">
        <f t="shared" ca="1" si="726"/>
        <v>1</v>
      </c>
      <c r="AG1523" s="10" t="str">
        <f t="shared" ca="1" si="727"/>
        <v/>
      </c>
      <c r="AH1523" s="11" t="str">
        <f t="shared" ca="1" si="728"/>
        <v/>
      </c>
      <c r="AI1523" s="11" t="str">
        <f t="shared" ca="1" si="729"/>
        <v/>
      </c>
      <c r="AJ1523" s="11" t="str">
        <f ca="1">IF(AH1523="","",IFERROR(VLOOKUP(VALUE(AH1523),'(辅)战斗时机表'!$A$4:$C$47,3,FALSE)&amp;IF(AI1523="","","("&amp;AI1523&amp;")"),"配置错误")&amp;IF(AK1523="",""," 或 "))</f>
        <v/>
      </c>
    </row>
    <row r="1524" spans="1:36" x14ac:dyDescent="0.15">
      <c r="A1524" s="9" t="str">
        <f t="shared" ca="1" si="705"/>
        <v/>
      </c>
      <c r="B1524" s="7" t="str">
        <f ca="1">IF(OFFSET(Buff!R$6,ROW()-6,0)="","",OFFSET(Buff!R$6,ROW()-6,0))</f>
        <v/>
      </c>
      <c r="C1524" s="7">
        <v>1</v>
      </c>
      <c r="D1524" s="7">
        <f t="shared" ca="1" si="706"/>
        <v>1</v>
      </c>
      <c r="E1524" s="10" t="str">
        <f t="shared" ca="1" si="707"/>
        <v/>
      </c>
      <c r="F1524" s="11" t="str">
        <f t="shared" ca="1" si="708"/>
        <v/>
      </c>
      <c r="G1524" s="11" t="str">
        <f t="shared" ca="1" si="709"/>
        <v/>
      </c>
      <c r="H1524" s="11" t="str">
        <f ca="1">IF(F1524="","",IFERROR(VLOOKUP(VALUE(F1524),'(辅)战斗时机表'!$A$4:$C$47,3,FALSE)&amp;IF(G1524="","","("&amp;G1524&amp;")"),"配置错误")&amp;IF(I1524="",""," 或 "))</f>
        <v/>
      </c>
      <c r="I1524" s="7" t="str">
        <f t="shared" ca="1" si="710"/>
        <v/>
      </c>
      <c r="J1524" s="7">
        <v>2</v>
      </c>
      <c r="K1524" s="7">
        <f t="shared" ca="1" si="711"/>
        <v>1</v>
      </c>
      <c r="L1524" s="10" t="str">
        <f t="shared" ca="1" si="712"/>
        <v/>
      </c>
      <c r="M1524" s="11" t="str">
        <f t="shared" ca="1" si="713"/>
        <v/>
      </c>
      <c r="N1524" s="11" t="str">
        <f t="shared" ca="1" si="714"/>
        <v/>
      </c>
      <c r="O1524" s="11" t="str">
        <f ca="1">IF(M1524="","",IFERROR(VLOOKUP(VALUE(M1524),'(辅)战斗时机表'!$A$4:$C$47,3,FALSE)&amp;IF(N1524="","","("&amp;N1524&amp;")"),"配置错误")&amp;IF(P1524="",""," 或 "))</f>
        <v/>
      </c>
      <c r="P1524" s="7" t="str">
        <f t="shared" ca="1" si="715"/>
        <v/>
      </c>
      <c r="Q1524" s="7">
        <v>3</v>
      </c>
      <c r="R1524" s="7">
        <f t="shared" ca="1" si="716"/>
        <v>1</v>
      </c>
      <c r="S1524" s="10" t="str">
        <f t="shared" ca="1" si="717"/>
        <v/>
      </c>
      <c r="T1524" s="11" t="str">
        <f t="shared" ca="1" si="718"/>
        <v/>
      </c>
      <c r="U1524" s="11" t="str">
        <f t="shared" ca="1" si="719"/>
        <v/>
      </c>
      <c r="V1524" s="11" t="str">
        <f ca="1">IF(T1524="","",IFERROR(VLOOKUP(VALUE(T1524),'(辅)战斗时机表'!$A$4:$C$47,3,FALSE)&amp;IF(U1524="","","("&amp;U1524&amp;")"),"配置错误")&amp;IF(W1524="",""," 或 "))</f>
        <v/>
      </c>
      <c r="W1524" s="7" t="str">
        <f t="shared" ca="1" si="720"/>
        <v/>
      </c>
      <c r="X1524" s="7">
        <v>4</v>
      </c>
      <c r="Y1524" s="7">
        <f t="shared" ca="1" si="721"/>
        <v>1</v>
      </c>
      <c r="Z1524" s="10" t="str">
        <f t="shared" ca="1" si="722"/>
        <v/>
      </c>
      <c r="AA1524" s="11" t="str">
        <f t="shared" ca="1" si="723"/>
        <v/>
      </c>
      <c r="AB1524" s="11" t="str">
        <f t="shared" ca="1" si="724"/>
        <v/>
      </c>
      <c r="AC1524" s="11" t="str">
        <f ca="1">IF(AA1524="","",IFERROR(VLOOKUP(VALUE(AA1524),'(辅)战斗时机表'!$A$4:$C$47,3,FALSE)&amp;IF(AB1524="","","("&amp;AB1524&amp;")"),"配置错误")&amp;IF(AD1524="",""," 或 "))</f>
        <v/>
      </c>
      <c r="AD1524" s="7" t="str">
        <f t="shared" ca="1" si="725"/>
        <v/>
      </c>
      <c r="AE1524" s="7">
        <v>5</v>
      </c>
      <c r="AF1524" s="7">
        <f t="shared" ca="1" si="726"/>
        <v>1</v>
      </c>
      <c r="AG1524" s="10" t="str">
        <f t="shared" ca="1" si="727"/>
        <v/>
      </c>
      <c r="AH1524" s="11" t="str">
        <f t="shared" ca="1" si="728"/>
        <v/>
      </c>
      <c r="AI1524" s="11" t="str">
        <f t="shared" ca="1" si="729"/>
        <v/>
      </c>
      <c r="AJ1524" s="11" t="str">
        <f ca="1">IF(AH1524="","",IFERROR(VLOOKUP(VALUE(AH1524),'(辅)战斗时机表'!$A$4:$C$47,3,FALSE)&amp;IF(AI1524="","","("&amp;AI1524&amp;")"),"配置错误")&amp;IF(AK1524="",""," 或 "))</f>
        <v/>
      </c>
    </row>
    <row r="1525" spans="1:36" x14ac:dyDescent="0.15">
      <c r="A1525" s="9" t="str">
        <f t="shared" ca="1" si="705"/>
        <v/>
      </c>
      <c r="B1525" s="7" t="str">
        <f ca="1">IF(OFFSET(Buff!R$6,ROW()-6,0)="","",OFFSET(Buff!R$6,ROW()-6,0))</f>
        <v/>
      </c>
      <c r="C1525" s="7">
        <v>1</v>
      </c>
      <c r="D1525" s="7">
        <f t="shared" ca="1" si="706"/>
        <v>1</v>
      </c>
      <c r="E1525" s="10" t="str">
        <f t="shared" ca="1" si="707"/>
        <v/>
      </c>
      <c r="F1525" s="11" t="str">
        <f t="shared" ca="1" si="708"/>
        <v/>
      </c>
      <c r="G1525" s="11" t="str">
        <f t="shared" ca="1" si="709"/>
        <v/>
      </c>
      <c r="H1525" s="11" t="str">
        <f ca="1">IF(F1525="","",IFERROR(VLOOKUP(VALUE(F1525),'(辅)战斗时机表'!$A$4:$C$47,3,FALSE)&amp;IF(G1525="","","("&amp;G1525&amp;")"),"配置错误")&amp;IF(I1525="",""," 或 "))</f>
        <v/>
      </c>
      <c r="I1525" s="7" t="str">
        <f t="shared" ca="1" si="710"/>
        <v/>
      </c>
      <c r="J1525" s="7">
        <v>2</v>
      </c>
      <c r="K1525" s="7">
        <f t="shared" ca="1" si="711"/>
        <v>1</v>
      </c>
      <c r="L1525" s="10" t="str">
        <f t="shared" ca="1" si="712"/>
        <v/>
      </c>
      <c r="M1525" s="11" t="str">
        <f t="shared" ca="1" si="713"/>
        <v/>
      </c>
      <c r="N1525" s="11" t="str">
        <f t="shared" ca="1" si="714"/>
        <v/>
      </c>
      <c r="O1525" s="11" t="str">
        <f ca="1">IF(M1525="","",IFERROR(VLOOKUP(VALUE(M1525),'(辅)战斗时机表'!$A$4:$C$47,3,FALSE)&amp;IF(N1525="","","("&amp;N1525&amp;")"),"配置错误")&amp;IF(P1525="",""," 或 "))</f>
        <v/>
      </c>
      <c r="P1525" s="7" t="str">
        <f t="shared" ca="1" si="715"/>
        <v/>
      </c>
      <c r="Q1525" s="7">
        <v>3</v>
      </c>
      <c r="R1525" s="7">
        <f t="shared" ca="1" si="716"/>
        <v>1</v>
      </c>
      <c r="S1525" s="10" t="str">
        <f t="shared" ca="1" si="717"/>
        <v/>
      </c>
      <c r="T1525" s="11" t="str">
        <f t="shared" ca="1" si="718"/>
        <v/>
      </c>
      <c r="U1525" s="11" t="str">
        <f t="shared" ca="1" si="719"/>
        <v/>
      </c>
      <c r="V1525" s="11" t="str">
        <f ca="1">IF(T1525="","",IFERROR(VLOOKUP(VALUE(T1525),'(辅)战斗时机表'!$A$4:$C$47,3,FALSE)&amp;IF(U1525="","","("&amp;U1525&amp;")"),"配置错误")&amp;IF(W1525="",""," 或 "))</f>
        <v/>
      </c>
      <c r="W1525" s="7" t="str">
        <f t="shared" ca="1" si="720"/>
        <v/>
      </c>
      <c r="X1525" s="7">
        <v>4</v>
      </c>
      <c r="Y1525" s="7">
        <f t="shared" ca="1" si="721"/>
        <v>1</v>
      </c>
      <c r="Z1525" s="10" t="str">
        <f t="shared" ca="1" si="722"/>
        <v/>
      </c>
      <c r="AA1525" s="11" t="str">
        <f t="shared" ca="1" si="723"/>
        <v/>
      </c>
      <c r="AB1525" s="11" t="str">
        <f t="shared" ca="1" si="724"/>
        <v/>
      </c>
      <c r="AC1525" s="11" t="str">
        <f ca="1">IF(AA1525="","",IFERROR(VLOOKUP(VALUE(AA1525),'(辅)战斗时机表'!$A$4:$C$47,3,FALSE)&amp;IF(AB1525="","","("&amp;AB1525&amp;")"),"配置错误")&amp;IF(AD1525="",""," 或 "))</f>
        <v/>
      </c>
      <c r="AD1525" s="7" t="str">
        <f t="shared" ca="1" si="725"/>
        <v/>
      </c>
      <c r="AE1525" s="7">
        <v>5</v>
      </c>
      <c r="AF1525" s="7">
        <f t="shared" ca="1" si="726"/>
        <v>1</v>
      </c>
      <c r="AG1525" s="10" t="str">
        <f t="shared" ca="1" si="727"/>
        <v/>
      </c>
      <c r="AH1525" s="11" t="str">
        <f t="shared" ca="1" si="728"/>
        <v/>
      </c>
      <c r="AI1525" s="11" t="str">
        <f t="shared" ca="1" si="729"/>
        <v/>
      </c>
      <c r="AJ1525" s="11" t="str">
        <f ca="1">IF(AH1525="","",IFERROR(VLOOKUP(VALUE(AH1525),'(辅)战斗时机表'!$A$4:$C$47,3,FALSE)&amp;IF(AI1525="","","("&amp;AI1525&amp;")"),"配置错误")&amp;IF(AK1525="",""," 或 "))</f>
        <v/>
      </c>
    </row>
    <row r="1526" spans="1:36" x14ac:dyDescent="0.15">
      <c r="A1526" s="9" t="str">
        <f t="shared" ca="1" si="705"/>
        <v/>
      </c>
      <c r="B1526" s="7" t="str">
        <f ca="1">IF(OFFSET(Buff!R$6,ROW()-6,0)="","",OFFSET(Buff!R$6,ROW()-6,0))</f>
        <v/>
      </c>
      <c r="C1526" s="7">
        <v>1</v>
      </c>
      <c r="D1526" s="7">
        <f t="shared" ca="1" si="706"/>
        <v>1</v>
      </c>
      <c r="E1526" s="10" t="str">
        <f t="shared" ca="1" si="707"/>
        <v/>
      </c>
      <c r="F1526" s="11" t="str">
        <f t="shared" ca="1" si="708"/>
        <v/>
      </c>
      <c r="G1526" s="11" t="str">
        <f t="shared" ca="1" si="709"/>
        <v/>
      </c>
      <c r="H1526" s="11" t="str">
        <f ca="1">IF(F1526="","",IFERROR(VLOOKUP(VALUE(F1526),'(辅)战斗时机表'!$A$4:$C$47,3,FALSE)&amp;IF(G1526="","","("&amp;G1526&amp;")"),"配置错误")&amp;IF(I1526="",""," 或 "))</f>
        <v/>
      </c>
      <c r="I1526" s="7" t="str">
        <f t="shared" ca="1" si="710"/>
        <v/>
      </c>
      <c r="J1526" s="7">
        <v>2</v>
      </c>
      <c r="K1526" s="7">
        <f t="shared" ca="1" si="711"/>
        <v>1</v>
      </c>
      <c r="L1526" s="10" t="str">
        <f t="shared" ca="1" si="712"/>
        <v/>
      </c>
      <c r="M1526" s="11" t="str">
        <f t="shared" ca="1" si="713"/>
        <v/>
      </c>
      <c r="N1526" s="11" t="str">
        <f t="shared" ca="1" si="714"/>
        <v/>
      </c>
      <c r="O1526" s="11" t="str">
        <f ca="1">IF(M1526="","",IFERROR(VLOOKUP(VALUE(M1526),'(辅)战斗时机表'!$A$4:$C$47,3,FALSE)&amp;IF(N1526="","","("&amp;N1526&amp;")"),"配置错误")&amp;IF(P1526="",""," 或 "))</f>
        <v/>
      </c>
      <c r="P1526" s="7" t="str">
        <f t="shared" ca="1" si="715"/>
        <v/>
      </c>
      <c r="Q1526" s="7">
        <v>3</v>
      </c>
      <c r="R1526" s="7">
        <f t="shared" ca="1" si="716"/>
        <v>1</v>
      </c>
      <c r="S1526" s="10" t="str">
        <f t="shared" ca="1" si="717"/>
        <v/>
      </c>
      <c r="T1526" s="11" t="str">
        <f t="shared" ca="1" si="718"/>
        <v/>
      </c>
      <c r="U1526" s="11" t="str">
        <f t="shared" ca="1" si="719"/>
        <v/>
      </c>
      <c r="V1526" s="11" t="str">
        <f ca="1">IF(T1526="","",IFERROR(VLOOKUP(VALUE(T1526),'(辅)战斗时机表'!$A$4:$C$47,3,FALSE)&amp;IF(U1526="","","("&amp;U1526&amp;")"),"配置错误")&amp;IF(W1526="",""," 或 "))</f>
        <v/>
      </c>
      <c r="W1526" s="7" t="str">
        <f t="shared" ca="1" si="720"/>
        <v/>
      </c>
      <c r="X1526" s="7">
        <v>4</v>
      </c>
      <c r="Y1526" s="7">
        <f t="shared" ca="1" si="721"/>
        <v>1</v>
      </c>
      <c r="Z1526" s="10" t="str">
        <f t="shared" ca="1" si="722"/>
        <v/>
      </c>
      <c r="AA1526" s="11" t="str">
        <f t="shared" ca="1" si="723"/>
        <v/>
      </c>
      <c r="AB1526" s="11" t="str">
        <f t="shared" ca="1" si="724"/>
        <v/>
      </c>
      <c r="AC1526" s="11" t="str">
        <f ca="1">IF(AA1526="","",IFERROR(VLOOKUP(VALUE(AA1526),'(辅)战斗时机表'!$A$4:$C$47,3,FALSE)&amp;IF(AB1526="","","("&amp;AB1526&amp;")"),"配置错误")&amp;IF(AD1526="",""," 或 "))</f>
        <v/>
      </c>
      <c r="AD1526" s="7" t="str">
        <f t="shared" ca="1" si="725"/>
        <v/>
      </c>
      <c r="AE1526" s="7">
        <v>5</v>
      </c>
      <c r="AF1526" s="7">
        <f t="shared" ca="1" si="726"/>
        <v>1</v>
      </c>
      <c r="AG1526" s="10" t="str">
        <f t="shared" ca="1" si="727"/>
        <v/>
      </c>
      <c r="AH1526" s="11" t="str">
        <f t="shared" ca="1" si="728"/>
        <v/>
      </c>
      <c r="AI1526" s="11" t="str">
        <f t="shared" ca="1" si="729"/>
        <v/>
      </c>
      <c r="AJ1526" s="11" t="str">
        <f ca="1">IF(AH1526="","",IFERROR(VLOOKUP(VALUE(AH1526),'(辅)战斗时机表'!$A$4:$C$47,3,FALSE)&amp;IF(AI1526="","","("&amp;AI1526&amp;")"),"配置错误")&amp;IF(AK1526="",""," 或 "))</f>
        <v/>
      </c>
    </row>
    <row r="1527" spans="1:36" x14ac:dyDescent="0.15">
      <c r="A1527" s="9" t="str">
        <f t="shared" ca="1" si="705"/>
        <v/>
      </c>
      <c r="B1527" s="7" t="str">
        <f ca="1">IF(OFFSET(Buff!R$6,ROW()-6,0)="","",OFFSET(Buff!R$6,ROW()-6,0))</f>
        <v/>
      </c>
      <c r="C1527" s="7">
        <v>1</v>
      </c>
      <c r="D1527" s="7">
        <f t="shared" ca="1" si="706"/>
        <v>1</v>
      </c>
      <c r="E1527" s="10" t="str">
        <f t="shared" ca="1" si="707"/>
        <v/>
      </c>
      <c r="F1527" s="11" t="str">
        <f t="shared" ca="1" si="708"/>
        <v/>
      </c>
      <c r="G1527" s="11" t="str">
        <f t="shared" ca="1" si="709"/>
        <v/>
      </c>
      <c r="H1527" s="11" t="str">
        <f ca="1">IF(F1527="","",IFERROR(VLOOKUP(VALUE(F1527),'(辅)战斗时机表'!$A$4:$C$47,3,FALSE)&amp;IF(G1527="","","("&amp;G1527&amp;")"),"配置错误")&amp;IF(I1527="",""," 或 "))</f>
        <v/>
      </c>
      <c r="I1527" s="7" t="str">
        <f t="shared" ca="1" si="710"/>
        <v/>
      </c>
      <c r="J1527" s="7">
        <v>2</v>
      </c>
      <c r="K1527" s="7">
        <f t="shared" ca="1" si="711"/>
        <v>1</v>
      </c>
      <c r="L1527" s="10" t="str">
        <f t="shared" ca="1" si="712"/>
        <v/>
      </c>
      <c r="M1527" s="11" t="str">
        <f t="shared" ca="1" si="713"/>
        <v/>
      </c>
      <c r="N1527" s="11" t="str">
        <f t="shared" ca="1" si="714"/>
        <v/>
      </c>
      <c r="O1527" s="11" t="str">
        <f ca="1">IF(M1527="","",IFERROR(VLOOKUP(VALUE(M1527),'(辅)战斗时机表'!$A$4:$C$47,3,FALSE)&amp;IF(N1527="","","("&amp;N1527&amp;")"),"配置错误")&amp;IF(P1527="",""," 或 "))</f>
        <v/>
      </c>
      <c r="P1527" s="7" t="str">
        <f t="shared" ca="1" si="715"/>
        <v/>
      </c>
      <c r="Q1527" s="7">
        <v>3</v>
      </c>
      <c r="R1527" s="7">
        <f t="shared" ca="1" si="716"/>
        <v>1</v>
      </c>
      <c r="S1527" s="10" t="str">
        <f t="shared" ca="1" si="717"/>
        <v/>
      </c>
      <c r="T1527" s="11" t="str">
        <f t="shared" ca="1" si="718"/>
        <v/>
      </c>
      <c r="U1527" s="11" t="str">
        <f t="shared" ca="1" si="719"/>
        <v/>
      </c>
      <c r="V1527" s="11" t="str">
        <f ca="1">IF(T1527="","",IFERROR(VLOOKUP(VALUE(T1527),'(辅)战斗时机表'!$A$4:$C$47,3,FALSE)&amp;IF(U1527="","","("&amp;U1527&amp;")"),"配置错误")&amp;IF(W1527="",""," 或 "))</f>
        <v/>
      </c>
      <c r="W1527" s="7" t="str">
        <f t="shared" ca="1" si="720"/>
        <v/>
      </c>
      <c r="X1527" s="7">
        <v>4</v>
      </c>
      <c r="Y1527" s="7">
        <f t="shared" ca="1" si="721"/>
        <v>1</v>
      </c>
      <c r="Z1527" s="10" t="str">
        <f t="shared" ca="1" si="722"/>
        <v/>
      </c>
      <c r="AA1527" s="11" t="str">
        <f t="shared" ca="1" si="723"/>
        <v/>
      </c>
      <c r="AB1527" s="11" t="str">
        <f t="shared" ca="1" si="724"/>
        <v/>
      </c>
      <c r="AC1527" s="11" t="str">
        <f ca="1">IF(AA1527="","",IFERROR(VLOOKUP(VALUE(AA1527),'(辅)战斗时机表'!$A$4:$C$47,3,FALSE)&amp;IF(AB1527="","","("&amp;AB1527&amp;")"),"配置错误")&amp;IF(AD1527="",""," 或 "))</f>
        <v/>
      </c>
      <c r="AD1527" s="7" t="str">
        <f t="shared" ca="1" si="725"/>
        <v/>
      </c>
      <c r="AE1527" s="7">
        <v>5</v>
      </c>
      <c r="AF1527" s="7">
        <f t="shared" ca="1" si="726"/>
        <v>1</v>
      </c>
      <c r="AG1527" s="10" t="str">
        <f t="shared" ca="1" si="727"/>
        <v/>
      </c>
      <c r="AH1527" s="11" t="str">
        <f t="shared" ca="1" si="728"/>
        <v/>
      </c>
      <c r="AI1527" s="11" t="str">
        <f t="shared" ca="1" si="729"/>
        <v/>
      </c>
      <c r="AJ1527" s="11" t="str">
        <f ca="1">IF(AH1527="","",IFERROR(VLOOKUP(VALUE(AH1527),'(辅)战斗时机表'!$A$4:$C$47,3,FALSE)&amp;IF(AI1527="","","("&amp;AI1527&amp;")"),"配置错误")&amp;IF(AK1527="",""," 或 "))</f>
        <v/>
      </c>
    </row>
    <row r="1528" spans="1:36" x14ac:dyDescent="0.15">
      <c r="A1528" s="9" t="str">
        <f t="shared" ref="A1528:A1591" ca="1" si="730">H1528&amp;O1528&amp;V1528&amp;AC1528&amp;AJ1528</f>
        <v/>
      </c>
      <c r="B1528" s="7" t="str">
        <f ca="1">IF(OFFSET(Buff!R$6,ROW()-6,0)="","",OFFSET(Buff!R$6,ROW()-6,0))</f>
        <v/>
      </c>
      <c r="C1528" s="7">
        <v>1</v>
      </c>
      <c r="D1528" s="7">
        <f t="shared" ref="D1528:D1591" ca="1" si="731">IFERROR(FIND("|",B1528,1),LEN(B1528)+1)</f>
        <v>1</v>
      </c>
      <c r="E1528" s="10" t="str">
        <f t="shared" ref="E1528:E1591" ca="1" si="732">MID(B1528,1,(D1528-1))</f>
        <v/>
      </c>
      <c r="F1528" s="11" t="str">
        <f t="shared" ref="F1528:F1591" ca="1" si="733">IFERROR(LEFT(E1528,IFERROR(FIND(";",E1528)-1,LEN(E1528))),"")</f>
        <v/>
      </c>
      <c r="G1528" s="11" t="str">
        <f t="shared" ref="G1528:G1591" ca="1" si="734">RIGHT(E1528,LEN(E1528)-LEN(F1528)-0)</f>
        <v/>
      </c>
      <c r="H1528" s="11" t="str">
        <f ca="1">IF(F1528="","",IFERROR(VLOOKUP(VALUE(F1528),'(辅)战斗时机表'!$A$4:$C$47,3,FALSE)&amp;IF(G1528="","","("&amp;G1528&amp;")"),"配置错误")&amp;IF(I1528="",""," 或 "))</f>
        <v/>
      </c>
      <c r="I1528" s="7" t="str">
        <f t="shared" ref="I1528:I1591" ca="1" si="735">IFERROR(MID(B1528,D1528+1,LEN(B1528)-D1528),"")</f>
        <v/>
      </c>
      <c r="J1528" s="7">
        <v>2</v>
      </c>
      <c r="K1528" s="7">
        <f t="shared" ref="K1528:K1591" ca="1" si="736">IFERROR(FIND("|",I1528,1),LEN(I1528)+1)</f>
        <v>1</v>
      </c>
      <c r="L1528" s="10" t="str">
        <f t="shared" ref="L1528:L1591" ca="1" si="737">MID(I1528,1,(K1528-1))</f>
        <v/>
      </c>
      <c r="M1528" s="11" t="str">
        <f t="shared" ref="M1528:M1591" ca="1" si="738">IFERROR(LEFT(L1528,IFERROR(FIND(";",L1528)-1,LEN(L1528))),"")</f>
        <v/>
      </c>
      <c r="N1528" s="11" t="str">
        <f t="shared" ref="N1528:N1591" ca="1" si="739">RIGHT(L1528,LEN(L1528)-LEN(M1528)-0)</f>
        <v/>
      </c>
      <c r="O1528" s="11" t="str">
        <f ca="1">IF(M1528="","",IFERROR(VLOOKUP(VALUE(M1528),'(辅)战斗时机表'!$A$4:$C$47,3,FALSE)&amp;IF(N1528="","","("&amp;N1528&amp;")"),"配置错误")&amp;IF(P1528="",""," 或 "))</f>
        <v/>
      </c>
      <c r="P1528" s="7" t="str">
        <f t="shared" ref="P1528:P1591" ca="1" si="740">IFERROR(MID(I1528,K1528+1,LEN(I1528)-K1528),"")</f>
        <v/>
      </c>
      <c r="Q1528" s="7">
        <v>3</v>
      </c>
      <c r="R1528" s="7">
        <f t="shared" ref="R1528:R1591" ca="1" si="741">IFERROR(FIND("|",P1528,1),LEN(P1528)+1)</f>
        <v>1</v>
      </c>
      <c r="S1528" s="10" t="str">
        <f t="shared" ref="S1528:S1591" ca="1" si="742">MID(P1528,1,(R1528-1))</f>
        <v/>
      </c>
      <c r="T1528" s="11" t="str">
        <f t="shared" ref="T1528:T1591" ca="1" si="743">IFERROR(LEFT(S1528,IFERROR(FIND(";",S1528)-1,LEN(S1528))),"")</f>
        <v/>
      </c>
      <c r="U1528" s="11" t="str">
        <f t="shared" ref="U1528:U1591" ca="1" si="744">RIGHT(S1528,LEN(S1528)-LEN(T1528)-0)</f>
        <v/>
      </c>
      <c r="V1528" s="11" t="str">
        <f ca="1">IF(T1528="","",IFERROR(VLOOKUP(VALUE(T1528),'(辅)战斗时机表'!$A$4:$C$47,3,FALSE)&amp;IF(U1528="","","("&amp;U1528&amp;")"),"配置错误")&amp;IF(W1528="",""," 或 "))</f>
        <v/>
      </c>
      <c r="W1528" s="7" t="str">
        <f t="shared" ref="W1528:W1591" ca="1" si="745">IFERROR(MID(P1528,R1528+1,LEN(P1528)-R1528),"")</f>
        <v/>
      </c>
      <c r="X1528" s="7">
        <v>4</v>
      </c>
      <c r="Y1528" s="7">
        <f t="shared" ref="Y1528:Y1591" ca="1" si="746">IFERROR(FIND("|",W1528,1),LEN(W1528)+1)</f>
        <v>1</v>
      </c>
      <c r="Z1528" s="10" t="str">
        <f t="shared" ref="Z1528:Z1591" ca="1" si="747">MID(W1528,1,(Y1528-1))</f>
        <v/>
      </c>
      <c r="AA1528" s="11" t="str">
        <f t="shared" ref="AA1528:AA1591" ca="1" si="748">IFERROR(LEFT(Z1528,IFERROR(FIND(";",Z1528)-1,LEN(Z1528))),"")</f>
        <v/>
      </c>
      <c r="AB1528" s="11" t="str">
        <f t="shared" ref="AB1528:AB1591" ca="1" si="749">RIGHT(Z1528,LEN(Z1528)-LEN(AA1528)-0)</f>
        <v/>
      </c>
      <c r="AC1528" s="11" t="str">
        <f ca="1">IF(AA1528="","",IFERROR(VLOOKUP(VALUE(AA1528),'(辅)战斗时机表'!$A$4:$C$47,3,FALSE)&amp;IF(AB1528="","","("&amp;AB1528&amp;")"),"配置错误")&amp;IF(AD1528="",""," 或 "))</f>
        <v/>
      </c>
      <c r="AD1528" s="7" t="str">
        <f t="shared" ref="AD1528:AD1591" ca="1" si="750">IFERROR(MID(W1528,Y1528+1,LEN(W1528)-Y1528),"")</f>
        <v/>
      </c>
      <c r="AE1528" s="7">
        <v>5</v>
      </c>
      <c r="AF1528" s="7">
        <f t="shared" ref="AF1528:AF1591" ca="1" si="751">IFERROR(FIND("|",AD1528,1),LEN(AD1528)+1)</f>
        <v>1</v>
      </c>
      <c r="AG1528" s="10" t="str">
        <f t="shared" ref="AG1528:AG1591" ca="1" si="752">MID(AD1528,1,(AF1528-1))</f>
        <v/>
      </c>
      <c r="AH1528" s="11" t="str">
        <f t="shared" ref="AH1528:AH1591" ca="1" si="753">IFERROR(LEFT(AG1528,IFERROR(FIND(";",AG1528)-1,LEN(AG1528))),"")</f>
        <v/>
      </c>
      <c r="AI1528" s="11" t="str">
        <f t="shared" ref="AI1528:AI1591" ca="1" si="754">RIGHT(AG1528,LEN(AG1528)-LEN(AH1528)-0)</f>
        <v/>
      </c>
      <c r="AJ1528" s="11" t="str">
        <f ca="1">IF(AH1528="","",IFERROR(VLOOKUP(VALUE(AH1528),'(辅)战斗时机表'!$A$4:$C$47,3,FALSE)&amp;IF(AI1528="","","("&amp;AI1528&amp;")"),"配置错误")&amp;IF(AK1528="",""," 或 "))</f>
        <v/>
      </c>
    </row>
    <row r="1529" spans="1:36" x14ac:dyDescent="0.15">
      <c r="A1529" s="9" t="str">
        <f t="shared" ca="1" si="730"/>
        <v/>
      </c>
      <c r="B1529" s="7" t="str">
        <f ca="1">IF(OFFSET(Buff!R$6,ROW()-6,0)="","",OFFSET(Buff!R$6,ROW()-6,0))</f>
        <v/>
      </c>
      <c r="C1529" s="7">
        <v>1</v>
      </c>
      <c r="D1529" s="7">
        <f t="shared" ca="1" si="731"/>
        <v>1</v>
      </c>
      <c r="E1529" s="10" t="str">
        <f t="shared" ca="1" si="732"/>
        <v/>
      </c>
      <c r="F1529" s="11" t="str">
        <f t="shared" ca="1" si="733"/>
        <v/>
      </c>
      <c r="G1529" s="11" t="str">
        <f t="shared" ca="1" si="734"/>
        <v/>
      </c>
      <c r="H1529" s="11" t="str">
        <f ca="1">IF(F1529="","",IFERROR(VLOOKUP(VALUE(F1529),'(辅)战斗时机表'!$A$4:$C$47,3,FALSE)&amp;IF(G1529="","","("&amp;G1529&amp;")"),"配置错误")&amp;IF(I1529="",""," 或 "))</f>
        <v/>
      </c>
      <c r="I1529" s="7" t="str">
        <f t="shared" ca="1" si="735"/>
        <v/>
      </c>
      <c r="J1529" s="7">
        <v>2</v>
      </c>
      <c r="K1529" s="7">
        <f t="shared" ca="1" si="736"/>
        <v>1</v>
      </c>
      <c r="L1529" s="10" t="str">
        <f t="shared" ca="1" si="737"/>
        <v/>
      </c>
      <c r="M1529" s="11" t="str">
        <f t="shared" ca="1" si="738"/>
        <v/>
      </c>
      <c r="N1529" s="11" t="str">
        <f t="shared" ca="1" si="739"/>
        <v/>
      </c>
      <c r="O1529" s="11" t="str">
        <f ca="1">IF(M1529="","",IFERROR(VLOOKUP(VALUE(M1529),'(辅)战斗时机表'!$A$4:$C$47,3,FALSE)&amp;IF(N1529="","","("&amp;N1529&amp;")"),"配置错误")&amp;IF(P1529="",""," 或 "))</f>
        <v/>
      </c>
      <c r="P1529" s="7" t="str">
        <f t="shared" ca="1" si="740"/>
        <v/>
      </c>
      <c r="Q1529" s="7">
        <v>3</v>
      </c>
      <c r="R1529" s="7">
        <f t="shared" ca="1" si="741"/>
        <v>1</v>
      </c>
      <c r="S1529" s="10" t="str">
        <f t="shared" ca="1" si="742"/>
        <v/>
      </c>
      <c r="T1529" s="11" t="str">
        <f t="shared" ca="1" si="743"/>
        <v/>
      </c>
      <c r="U1529" s="11" t="str">
        <f t="shared" ca="1" si="744"/>
        <v/>
      </c>
      <c r="V1529" s="11" t="str">
        <f ca="1">IF(T1529="","",IFERROR(VLOOKUP(VALUE(T1529),'(辅)战斗时机表'!$A$4:$C$47,3,FALSE)&amp;IF(U1529="","","("&amp;U1529&amp;")"),"配置错误")&amp;IF(W1529="",""," 或 "))</f>
        <v/>
      </c>
      <c r="W1529" s="7" t="str">
        <f t="shared" ca="1" si="745"/>
        <v/>
      </c>
      <c r="X1529" s="7">
        <v>4</v>
      </c>
      <c r="Y1529" s="7">
        <f t="shared" ca="1" si="746"/>
        <v>1</v>
      </c>
      <c r="Z1529" s="10" t="str">
        <f t="shared" ca="1" si="747"/>
        <v/>
      </c>
      <c r="AA1529" s="11" t="str">
        <f t="shared" ca="1" si="748"/>
        <v/>
      </c>
      <c r="AB1529" s="11" t="str">
        <f t="shared" ca="1" si="749"/>
        <v/>
      </c>
      <c r="AC1529" s="11" t="str">
        <f ca="1">IF(AA1529="","",IFERROR(VLOOKUP(VALUE(AA1529),'(辅)战斗时机表'!$A$4:$C$47,3,FALSE)&amp;IF(AB1529="","","("&amp;AB1529&amp;")"),"配置错误")&amp;IF(AD1529="",""," 或 "))</f>
        <v/>
      </c>
      <c r="AD1529" s="7" t="str">
        <f t="shared" ca="1" si="750"/>
        <v/>
      </c>
      <c r="AE1529" s="7">
        <v>5</v>
      </c>
      <c r="AF1529" s="7">
        <f t="shared" ca="1" si="751"/>
        <v>1</v>
      </c>
      <c r="AG1529" s="10" t="str">
        <f t="shared" ca="1" si="752"/>
        <v/>
      </c>
      <c r="AH1529" s="11" t="str">
        <f t="shared" ca="1" si="753"/>
        <v/>
      </c>
      <c r="AI1529" s="11" t="str">
        <f t="shared" ca="1" si="754"/>
        <v/>
      </c>
      <c r="AJ1529" s="11" t="str">
        <f ca="1">IF(AH1529="","",IFERROR(VLOOKUP(VALUE(AH1529),'(辅)战斗时机表'!$A$4:$C$47,3,FALSE)&amp;IF(AI1529="","","("&amp;AI1529&amp;")"),"配置错误")&amp;IF(AK1529="",""," 或 "))</f>
        <v/>
      </c>
    </row>
    <row r="1530" spans="1:36" x14ac:dyDescent="0.15">
      <c r="A1530" s="9" t="str">
        <f t="shared" ca="1" si="730"/>
        <v/>
      </c>
      <c r="B1530" s="7" t="str">
        <f ca="1">IF(OFFSET(Buff!R$6,ROW()-6,0)="","",OFFSET(Buff!R$6,ROW()-6,0))</f>
        <v/>
      </c>
      <c r="C1530" s="7">
        <v>1</v>
      </c>
      <c r="D1530" s="7">
        <f t="shared" ca="1" si="731"/>
        <v>1</v>
      </c>
      <c r="E1530" s="10" t="str">
        <f t="shared" ca="1" si="732"/>
        <v/>
      </c>
      <c r="F1530" s="11" t="str">
        <f t="shared" ca="1" si="733"/>
        <v/>
      </c>
      <c r="G1530" s="11" t="str">
        <f t="shared" ca="1" si="734"/>
        <v/>
      </c>
      <c r="H1530" s="11" t="str">
        <f ca="1">IF(F1530="","",IFERROR(VLOOKUP(VALUE(F1530),'(辅)战斗时机表'!$A$4:$C$47,3,FALSE)&amp;IF(G1530="","","("&amp;G1530&amp;")"),"配置错误")&amp;IF(I1530="",""," 或 "))</f>
        <v/>
      </c>
      <c r="I1530" s="7" t="str">
        <f t="shared" ca="1" si="735"/>
        <v/>
      </c>
      <c r="J1530" s="7">
        <v>2</v>
      </c>
      <c r="K1530" s="7">
        <f t="shared" ca="1" si="736"/>
        <v>1</v>
      </c>
      <c r="L1530" s="10" t="str">
        <f t="shared" ca="1" si="737"/>
        <v/>
      </c>
      <c r="M1530" s="11" t="str">
        <f t="shared" ca="1" si="738"/>
        <v/>
      </c>
      <c r="N1530" s="11" t="str">
        <f t="shared" ca="1" si="739"/>
        <v/>
      </c>
      <c r="O1530" s="11" t="str">
        <f ca="1">IF(M1530="","",IFERROR(VLOOKUP(VALUE(M1530),'(辅)战斗时机表'!$A$4:$C$47,3,FALSE)&amp;IF(N1530="","","("&amp;N1530&amp;")"),"配置错误")&amp;IF(P1530="",""," 或 "))</f>
        <v/>
      </c>
      <c r="P1530" s="7" t="str">
        <f t="shared" ca="1" si="740"/>
        <v/>
      </c>
      <c r="Q1530" s="7">
        <v>3</v>
      </c>
      <c r="R1530" s="7">
        <f t="shared" ca="1" si="741"/>
        <v>1</v>
      </c>
      <c r="S1530" s="10" t="str">
        <f t="shared" ca="1" si="742"/>
        <v/>
      </c>
      <c r="T1530" s="11" t="str">
        <f t="shared" ca="1" si="743"/>
        <v/>
      </c>
      <c r="U1530" s="11" t="str">
        <f t="shared" ca="1" si="744"/>
        <v/>
      </c>
      <c r="V1530" s="11" t="str">
        <f ca="1">IF(T1530="","",IFERROR(VLOOKUP(VALUE(T1530),'(辅)战斗时机表'!$A$4:$C$47,3,FALSE)&amp;IF(U1530="","","("&amp;U1530&amp;")"),"配置错误")&amp;IF(W1530="",""," 或 "))</f>
        <v/>
      </c>
      <c r="W1530" s="7" t="str">
        <f t="shared" ca="1" si="745"/>
        <v/>
      </c>
      <c r="X1530" s="7">
        <v>4</v>
      </c>
      <c r="Y1530" s="7">
        <f t="shared" ca="1" si="746"/>
        <v>1</v>
      </c>
      <c r="Z1530" s="10" t="str">
        <f t="shared" ca="1" si="747"/>
        <v/>
      </c>
      <c r="AA1530" s="11" t="str">
        <f t="shared" ca="1" si="748"/>
        <v/>
      </c>
      <c r="AB1530" s="11" t="str">
        <f t="shared" ca="1" si="749"/>
        <v/>
      </c>
      <c r="AC1530" s="11" t="str">
        <f ca="1">IF(AA1530="","",IFERROR(VLOOKUP(VALUE(AA1530),'(辅)战斗时机表'!$A$4:$C$47,3,FALSE)&amp;IF(AB1530="","","("&amp;AB1530&amp;")"),"配置错误")&amp;IF(AD1530="",""," 或 "))</f>
        <v/>
      </c>
      <c r="AD1530" s="7" t="str">
        <f t="shared" ca="1" si="750"/>
        <v/>
      </c>
      <c r="AE1530" s="7">
        <v>5</v>
      </c>
      <c r="AF1530" s="7">
        <f t="shared" ca="1" si="751"/>
        <v>1</v>
      </c>
      <c r="AG1530" s="10" t="str">
        <f t="shared" ca="1" si="752"/>
        <v/>
      </c>
      <c r="AH1530" s="11" t="str">
        <f t="shared" ca="1" si="753"/>
        <v/>
      </c>
      <c r="AI1530" s="11" t="str">
        <f t="shared" ca="1" si="754"/>
        <v/>
      </c>
      <c r="AJ1530" s="11" t="str">
        <f ca="1">IF(AH1530="","",IFERROR(VLOOKUP(VALUE(AH1530),'(辅)战斗时机表'!$A$4:$C$47,3,FALSE)&amp;IF(AI1530="","","("&amp;AI1530&amp;")"),"配置错误")&amp;IF(AK1530="",""," 或 "))</f>
        <v/>
      </c>
    </row>
    <row r="1531" spans="1:36" x14ac:dyDescent="0.15">
      <c r="A1531" s="9" t="str">
        <f t="shared" ca="1" si="730"/>
        <v/>
      </c>
      <c r="B1531" s="7" t="str">
        <f ca="1">IF(OFFSET(Buff!R$6,ROW()-6,0)="","",OFFSET(Buff!R$6,ROW()-6,0))</f>
        <v/>
      </c>
      <c r="C1531" s="7">
        <v>1</v>
      </c>
      <c r="D1531" s="7">
        <f t="shared" ca="1" si="731"/>
        <v>1</v>
      </c>
      <c r="E1531" s="10" t="str">
        <f t="shared" ca="1" si="732"/>
        <v/>
      </c>
      <c r="F1531" s="11" t="str">
        <f t="shared" ca="1" si="733"/>
        <v/>
      </c>
      <c r="G1531" s="11" t="str">
        <f t="shared" ca="1" si="734"/>
        <v/>
      </c>
      <c r="H1531" s="11" t="str">
        <f ca="1">IF(F1531="","",IFERROR(VLOOKUP(VALUE(F1531),'(辅)战斗时机表'!$A$4:$C$47,3,FALSE)&amp;IF(G1531="","","("&amp;G1531&amp;")"),"配置错误")&amp;IF(I1531="",""," 或 "))</f>
        <v/>
      </c>
      <c r="I1531" s="7" t="str">
        <f t="shared" ca="1" si="735"/>
        <v/>
      </c>
      <c r="J1531" s="7">
        <v>2</v>
      </c>
      <c r="K1531" s="7">
        <f t="shared" ca="1" si="736"/>
        <v>1</v>
      </c>
      <c r="L1531" s="10" t="str">
        <f t="shared" ca="1" si="737"/>
        <v/>
      </c>
      <c r="M1531" s="11" t="str">
        <f t="shared" ca="1" si="738"/>
        <v/>
      </c>
      <c r="N1531" s="11" t="str">
        <f t="shared" ca="1" si="739"/>
        <v/>
      </c>
      <c r="O1531" s="11" t="str">
        <f ca="1">IF(M1531="","",IFERROR(VLOOKUP(VALUE(M1531),'(辅)战斗时机表'!$A$4:$C$47,3,FALSE)&amp;IF(N1531="","","("&amp;N1531&amp;")"),"配置错误")&amp;IF(P1531="",""," 或 "))</f>
        <v/>
      </c>
      <c r="P1531" s="7" t="str">
        <f t="shared" ca="1" si="740"/>
        <v/>
      </c>
      <c r="Q1531" s="7">
        <v>3</v>
      </c>
      <c r="R1531" s="7">
        <f t="shared" ca="1" si="741"/>
        <v>1</v>
      </c>
      <c r="S1531" s="10" t="str">
        <f t="shared" ca="1" si="742"/>
        <v/>
      </c>
      <c r="T1531" s="11" t="str">
        <f t="shared" ca="1" si="743"/>
        <v/>
      </c>
      <c r="U1531" s="11" t="str">
        <f t="shared" ca="1" si="744"/>
        <v/>
      </c>
      <c r="V1531" s="11" t="str">
        <f ca="1">IF(T1531="","",IFERROR(VLOOKUP(VALUE(T1531),'(辅)战斗时机表'!$A$4:$C$47,3,FALSE)&amp;IF(U1531="","","("&amp;U1531&amp;")"),"配置错误")&amp;IF(W1531="",""," 或 "))</f>
        <v/>
      </c>
      <c r="W1531" s="7" t="str">
        <f t="shared" ca="1" si="745"/>
        <v/>
      </c>
      <c r="X1531" s="7">
        <v>4</v>
      </c>
      <c r="Y1531" s="7">
        <f t="shared" ca="1" si="746"/>
        <v>1</v>
      </c>
      <c r="Z1531" s="10" t="str">
        <f t="shared" ca="1" si="747"/>
        <v/>
      </c>
      <c r="AA1531" s="11" t="str">
        <f t="shared" ca="1" si="748"/>
        <v/>
      </c>
      <c r="AB1531" s="11" t="str">
        <f t="shared" ca="1" si="749"/>
        <v/>
      </c>
      <c r="AC1531" s="11" t="str">
        <f ca="1">IF(AA1531="","",IFERROR(VLOOKUP(VALUE(AA1531),'(辅)战斗时机表'!$A$4:$C$47,3,FALSE)&amp;IF(AB1531="","","("&amp;AB1531&amp;")"),"配置错误")&amp;IF(AD1531="",""," 或 "))</f>
        <v/>
      </c>
      <c r="AD1531" s="7" t="str">
        <f t="shared" ca="1" si="750"/>
        <v/>
      </c>
      <c r="AE1531" s="7">
        <v>5</v>
      </c>
      <c r="AF1531" s="7">
        <f t="shared" ca="1" si="751"/>
        <v>1</v>
      </c>
      <c r="AG1531" s="10" t="str">
        <f t="shared" ca="1" si="752"/>
        <v/>
      </c>
      <c r="AH1531" s="11" t="str">
        <f t="shared" ca="1" si="753"/>
        <v/>
      </c>
      <c r="AI1531" s="11" t="str">
        <f t="shared" ca="1" si="754"/>
        <v/>
      </c>
      <c r="AJ1531" s="11" t="str">
        <f ca="1">IF(AH1531="","",IFERROR(VLOOKUP(VALUE(AH1531),'(辅)战斗时机表'!$A$4:$C$47,3,FALSE)&amp;IF(AI1531="","","("&amp;AI1531&amp;")"),"配置错误")&amp;IF(AK1531="",""," 或 "))</f>
        <v/>
      </c>
    </row>
    <row r="1532" spans="1:36" x14ac:dyDescent="0.15">
      <c r="A1532" s="9" t="str">
        <f t="shared" ca="1" si="730"/>
        <v/>
      </c>
      <c r="B1532" s="7" t="str">
        <f ca="1">IF(OFFSET(Buff!R$6,ROW()-6,0)="","",OFFSET(Buff!R$6,ROW()-6,0))</f>
        <v/>
      </c>
      <c r="C1532" s="7">
        <v>1</v>
      </c>
      <c r="D1532" s="7">
        <f t="shared" ca="1" si="731"/>
        <v>1</v>
      </c>
      <c r="E1532" s="10" t="str">
        <f t="shared" ca="1" si="732"/>
        <v/>
      </c>
      <c r="F1532" s="11" t="str">
        <f t="shared" ca="1" si="733"/>
        <v/>
      </c>
      <c r="G1532" s="11" t="str">
        <f t="shared" ca="1" si="734"/>
        <v/>
      </c>
      <c r="H1532" s="11" t="str">
        <f ca="1">IF(F1532="","",IFERROR(VLOOKUP(VALUE(F1532),'(辅)战斗时机表'!$A$4:$C$47,3,FALSE)&amp;IF(G1532="","","("&amp;G1532&amp;")"),"配置错误")&amp;IF(I1532="",""," 或 "))</f>
        <v/>
      </c>
      <c r="I1532" s="7" t="str">
        <f t="shared" ca="1" si="735"/>
        <v/>
      </c>
      <c r="J1532" s="7">
        <v>2</v>
      </c>
      <c r="K1532" s="7">
        <f t="shared" ca="1" si="736"/>
        <v>1</v>
      </c>
      <c r="L1532" s="10" t="str">
        <f t="shared" ca="1" si="737"/>
        <v/>
      </c>
      <c r="M1532" s="11" t="str">
        <f t="shared" ca="1" si="738"/>
        <v/>
      </c>
      <c r="N1532" s="11" t="str">
        <f t="shared" ca="1" si="739"/>
        <v/>
      </c>
      <c r="O1532" s="11" t="str">
        <f ca="1">IF(M1532="","",IFERROR(VLOOKUP(VALUE(M1532),'(辅)战斗时机表'!$A$4:$C$47,3,FALSE)&amp;IF(N1532="","","("&amp;N1532&amp;")"),"配置错误")&amp;IF(P1532="",""," 或 "))</f>
        <v/>
      </c>
      <c r="P1532" s="7" t="str">
        <f t="shared" ca="1" si="740"/>
        <v/>
      </c>
      <c r="Q1532" s="7">
        <v>3</v>
      </c>
      <c r="R1532" s="7">
        <f t="shared" ca="1" si="741"/>
        <v>1</v>
      </c>
      <c r="S1532" s="10" t="str">
        <f t="shared" ca="1" si="742"/>
        <v/>
      </c>
      <c r="T1532" s="11" t="str">
        <f t="shared" ca="1" si="743"/>
        <v/>
      </c>
      <c r="U1532" s="11" t="str">
        <f t="shared" ca="1" si="744"/>
        <v/>
      </c>
      <c r="V1532" s="11" t="str">
        <f ca="1">IF(T1532="","",IFERROR(VLOOKUP(VALUE(T1532),'(辅)战斗时机表'!$A$4:$C$47,3,FALSE)&amp;IF(U1532="","","("&amp;U1532&amp;")"),"配置错误")&amp;IF(W1532="",""," 或 "))</f>
        <v/>
      </c>
      <c r="W1532" s="7" t="str">
        <f t="shared" ca="1" si="745"/>
        <v/>
      </c>
      <c r="X1532" s="7">
        <v>4</v>
      </c>
      <c r="Y1532" s="7">
        <f t="shared" ca="1" si="746"/>
        <v>1</v>
      </c>
      <c r="Z1532" s="10" t="str">
        <f t="shared" ca="1" si="747"/>
        <v/>
      </c>
      <c r="AA1532" s="11" t="str">
        <f t="shared" ca="1" si="748"/>
        <v/>
      </c>
      <c r="AB1532" s="11" t="str">
        <f t="shared" ca="1" si="749"/>
        <v/>
      </c>
      <c r="AC1532" s="11" t="str">
        <f ca="1">IF(AA1532="","",IFERROR(VLOOKUP(VALUE(AA1532),'(辅)战斗时机表'!$A$4:$C$47,3,FALSE)&amp;IF(AB1532="","","("&amp;AB1532&amp;")"),"配置错误")&amp;IF(AD1532="",""," 或 "))</f>
        <v/>
      </c>
      <c r="AD1532" s="7" t="str">
        <f t="shared" ca="1" si="750"/>
        <v/>
      </c>
      <c r="AE1532" s="7">
        <v>5</v>
      </c>
      <c r="AF1532" s="7">
        <f t="shared" ca="1" si="751"/>
        <v>1</v>
      </c>
      <c r="AG1532" s="10" t="str">
        <f t="shared" ca="1" si="752"/>
        <v/>
      </c>
      <c r="AH1532" s="11" t="str">
        <f t="shared" ca="1" si="753"/>
        <v/>
      </c>
      <c r="AI1532" s="11" t="str">
        <f t="shared" ca="1" si="754"/>
        <v/>
      </c>
      <c r="AJ1532" s="11" t="str">
        <f ca="1">IF(AH1532="","",IFERROR(VLOOKUP(VALUE(AH1532),'(辅)战斗时机表'!$A$4:$C$47,3,FALSE)&amp;IF(AI1532="","","("&amp;AI1532&amp;")"),"配置错误")&amp;IF(AK1532="",""," 或 "))</f>
        <v/>
      </c>
    </row>
    <row r="1533" spans="1:36" x14ac:dyDescent="0.15">
      <c r="A1533" s="9" t="str">
        <f t="shared" ca="1" si="730"/>
        <v/>
      </c>
      <c r="B1533" s="7" t="str">
        <f ca="1">IF(OFFSET(Buff!R$6,ROW()-6,0)="","",OFFSET(Buff!R$6,ROW()-6,0))</f>
        <v/>
      </c>
      <c r="C1533" s="7">
        <v>1</v>
      </c>
      <c r="D1533" s="7">
        <f t="shared" ca="1" si="731"/>
        <v>1</v>
      </c>
      <c r="E1533" s="10" t="str">
        <f t="shared" ca="1" si="732"/>
        <v/>
      </c>
      <c r="F1533" s="11" t="str">
        <f t="shared" ca="1" si="733"/>
        <v/>
      </c>
      <c r="G1533" s="11" t="str">
        <f t="shared" ca="1" si="734"/>
        <v/>
      </c>
      <c r="H1533" s="11" t="str">
        <f ca="1">IF(F1533="","",IFERROR(VLOOKUP(VALUE(F1533),'(辅)战斗时机表'!$A$4:$C$47,3,FALSE)&amp;IF(G1533="","","("&amp;G1533&amp;")"),"配置错误")&amp;IF(I1533="",""," 或 "))</f>
        <v/>
      </c>
      <c r="I1533" s="7" t="str">
        <f t="shared" ca="1" si="735"/>
        <v/>
      </c>
      <c r="J1533" s="7">
        <v>2</v>
      </c>
      <c r="K1533" s="7">
        <f t="shared" ca="1" si="736"/>
        <v>1</v>
      </c>
      <c r="L1533" s="10" t="str">
        <f t="shared" ca="1" si="737"/>
        <v/>
      </c>
      <c r="M1533" s="11" t="str">
        <f t="shared" ca="1" si="738"/>
        <v/>
      </c>
      <c r="N1533" s="11" t="str">
        <f t="shared" ca="1" si="739"/>
        <v/>
      </c>
      <c r="O1533" s="11" t="str">
        <f ca="1">IF(M1533="","",IFERROR(VLOOKUP(VALUE(M1533),'(辅)战斗时机表'!$A$4:$C$47,3,FALSE)&amp;IF(N1533="","","("&amp;N1533&amp;")"),"配置错误")&amp;IF(P1533="",""," 或 "))</f>
        <v/>
      </c>
      <c r="P1533" s="7" t="str">
        <f t="shared" ca="1" si="740"/>
        <v/>
      </c>
      <c r="Q1533" s="7">
        <v>3</v>
      </c>
      <c r="R1533" s="7">
        <f t="shared" ca="1" si="741"/>
        <v>1</v>
      </c>
      <c r="S1533" s="10" t="str">
        <f t="shared" ca="1" si="742"/>
        <v/>
      </c>
      <c r="T1533" s="11" t="str">
        <f t="shared" ca="1" si="743"/>
        <v/>
      </c>
      <c r="U1533" s="11" t="str">
        <f t="shared" ca="1" si="744"/>
        <v/>
      </c>
      <c r="V1533" s="11" t="str">
        <f ca="1">IF(T1533="","",IFERROR(VLOOKUP(VALUE(T1533),'(辅)战斗时机表'!$A$4:$C$47,3,FALSE)&amp;IF(U1533="","","("&amp;U1533&amp;")"),"配置错误")&amp;IF(W1533="",""," 或 "))</f>
        <v/>
      </c>
      <c r="W1533" s="7" t="str">
        <f t="shared" ca="1" si="745"/>
        <v/>
      </c>
      <c r="X1533" s="7">
        <v>4</v>
      </c>
      <c r="Y1533" s="7">
        <f t="shared" ca="1" si="746"/>
        <v>1</v>
      </c>
      <c r="Z1533" s="10" t="str">
        <f t="shared" ca="1" si="747"/>
        <v/>
      </c>
      <c r="AA1533" s="11" t="str">
        <f t="shared" ca="1" si="748"/>
        <v/>
      </c>
      <c r="AB1533" s="11" t="str">
        <f t="shared" ca="1" si="749"/>
        <v/>
      </c>
      <c r="AC1533" s="11" t="str">
        <f ca="1">IF(AA1533="","",IFERROR(VLOOKUP(VALUE(AA1533),'(辅)战斗时机表'!$A$4:$C$47,3,FALSE)&amp;IF(AB1533="","","("&amp;AB1533&amp;")"),"配置错误")&amp;IF(AD1533="",""," 或 "))</f>
        <v/>
      </c>
      <c r="AD1533" s="7" t="str">
        <f t="shared" ca="1" si="750"/>
        <v/>
      </c>
      <c r="AE1533" s="7">
        <v>5</v>
      </c>
      <c r="AF1533" s="7">
        <f t="shared" ca="1" si="751"/>
        <v>1</v>
      </c>
      <c r="AG1533" s="10" t="str">
        <f t="shared" ca="1" si="752"/>
        <v/>
      </c>
      <c r="AH1533" s="11" t="str">
        <f t="shared" ca="1" si="753"/>
        <v/>
      </c>
      <c r="AI1533" s="11" t="str">
        <f t="shared" ca="1" si="754"/>
        <v/>
      </c>
      <c r="AJ1533" s="11" t="str">
        <f ca="1">IF(AH1533="","",IFERROR(VLOOKUP(VALUE(AH1533),'(辅)战斗时机表'!$A$4:$C$47,3,FALSE)&amp;IF(AI1533="","","("&amp;AI1533&amp;")"),"配置错误")&amp;IF(AK1533="",""," 或 "))</f>
        <v/>
      </c>
    </row>
    <row r="1534" spans="1:36" x14ac:dyDescent="0.15">
      <c r="A1534" s="9" t="str">
        <f t="shared" ca="1" si="730"/>
        <v/>
      </c>
      <c r="B1534" s="7" t="str">
        <f ca="1">IF(OFFSET(Buff!R$6,ROW()-6,0)="","",OFFSET(Buff!R$6,ROW()-6,0))</f>
        <v/>
      </c>
      <c r="C1534" s="7">
        <v>1</v>
      </c>
      <c r="D1534" s="7">
        <f t="shared" ca="1" si="731"/>
        <v>1</v>
      </c>
      <c r="E1534" s="10" t="str">
        <f t="shared" ca="1" si="732"/>
        <v/>
      </c>
      <c r="F1534" s="11" t="str">
        <f t="shared" ca="1" si="733"/>
        <v/>
      </c>
      <c r="G1534" s="11" t="str">
        <f t="shared" ca="1" si="734"/>
        <v/>
      </c>
      <c r="H1534" s="11" t="str">
        <f ca="1">IF(F1534="","",IFERROR(VLOOKUP(VALUE(F1534),'(辅)战斗时机表'!$A$4:$C$47,3,FALSE)&amp;IF(G1534="","","("&amp;G1534&amp;")"),"配置错误")&amp;IF(I1534="",""," 或 "))</f>
        <v/>
      </c>
      <c r="I1534" s="7" t="str">
        <f t="shared" ca="1" si="735"/>
        <v/>
      </c>
      <c r="J1534" s="7">
        <v>2</v>
      </c>
      <c r="K1534" s="7">
        <f t="shared" ca="1" si="736"/>
        <v>1</v>
      </c>
      <c r="L1534" s="10" t="str">
        <f t="shared" ca="1" si="737"/>
        <v/>
      </c>
      <c r="M1534" s="11" t="str">
        <f t="shared" ca="1" si="738"/>
        <v/>
      </c>
      <c r="N1534" s="11" t="str">
        <f t="shared" ca="1" si="739"/>
        <v/>
      </c>
      <c r="O1534" s="11" t="str">
        <f ca="1">IF(M1534="","",IFERROR(VLOOKUP(VALUE(M1534),'(辅)战斗时机表'!$A$4:$C$47,3,FALSE)&amp;IF(N1534="","","("&amp;N1534&amp;")"),"配置错误")&amp;IF(P1534="",""," 或 "))</f>
        <v/>
      </c>
      <c r="P1534" s="7" t="str">
        <f t="shared" ca="1" si="740"/>
        <v/>
      </c>
      <c r="Q1534" s="7">
        <v>3</v>
      </c>
      <c r="R1534" s="7">
        <f t="shared" ca="1" si="741"/>
        <v>1</v>
      </c>
      <c r="S1534" s="10" t="str">
        <f t="shared" ca="1" si="742"/>
        <v/>
      </c>
      <c r="T1534" s="11" t="str">
        <f t="shared" ca="1" si="743"/>
        <v/>
      </c>
      <c r="U1534" s="11" t="str">
        <f t="shared" ca="1" si="744"/>
        <v/>
      </c>
      <c r="V1534" s="11" t="str">
        <f ca="1">IF(T1534="","",IFERROR(VLOOKUP(VALUE(T1534),'(辅)战斗时机表'!$A$4:$C$47,3,FALSE)&amp;IF(U1534="","","("&amp;U1534&amp;")"),"配置错误")&amp;IF(W1534="",""," 或 "))</f>
        <v/>
      </c>
      <c r="W1534" s="7" t="str">
        <f t="shared" ca="1" si="745"/>
        <v/>
      </c>
      <c r="X1534" s="7">
        <v>4</v>
      </c>
      <c r="Y1534" s="7">
        <f t="shared" ca="1" si="746"/>
        <v>1</v>
      </c>
      <c r="Z1534" s="10" t="str">
        <f t="shared" ca="1" si="747"/>
        <v/>
      </c>
      <c r="AA1534" s="11" t="str">
        <f t="shared" ca="1" si="748"/>
        <v/>
      </c>
      <c r="AB1534" s="11" t="str">
        <f t="shared" ca="1" si="749"/>
        <v/>
      </c>
      <c r="AC1534" s="11" t="str">
        <f ca="1">IF(AA1534="","",IFERROR(VLOOKUP(VALUE(AA1534),'(辅)战斗时机表'!$A$4:$C$47,3,FALSE)&amp;IF(AB1534="","","("&amp;AB1534&amp;")"),"配置错误")&amp;IF(AD1534="",""," 或 "))</f>
        <v/>
      </c>
      <c r="AD1534" s="7" t="str">
        <f t="shared" ca="1" si="750"/>
        <v/>
      </c>
      <c r="AE1534" s="7">
        <v>5</v>
      </c>
      <c r="AF1534" s="7">
        <f t="shared" ca="1" si="751"/>
        <v>1</v>
      </c>
      <c r="AG1534" s="10" t="str">
        <f t="shared" ca="1" si="752"/>
        <v/>
      </c>
      <c r="AH1534" s="11" t="str">
        <f t="shared" ca="1" si="753"/>
        <v/>
      </c>
      <c r="AI1534" s="11" t="str">
        <f t="shared" ca="1" si="754"/>
        <v/>
      </c>
      <c r="AJ1534" s="11" t="str">
        <f ca="1">IF(AH1534="","",IFERROR(VLOOKUP(VALUE(AH1534),'(辅)战斗时机表'!$A$4:$C$47,3,FALSE)&amp;IF(AI1534="","","("&amp;AI1534&amp;")"),"配置错误")&amp;IF(AK1534="",""," 或 "))</f>
        <v/>
      </c>
    </row>
    <row r="1535" spans="1:36" x14ac:dyDescent="0.15">
      <c r="A1535" s="9" t="str">
        <f t="shared" ca="1" si="730"/>
        <v/>
      </c>
      <c r="B1535" s="7" t="str">
        <f ca="1">IF(OFFSET(Buff!R$6,ROW()-6,0)="","",OFFSET(Buff!R$6,ROW()-6,0))</f>
        <v/>
      </c>
      <c r="C1535" s="7">
        <v>1</v>
      </c>
      <c r="D1535" s="7">
        <f t="shared" ca="1" si="731"/>
        <v>1</v>
      </c>
      <c r="E1535" s="10" t="str">
        <f t="shared" ca="1" si="732"/>
        <v/>
      </c>
      <c r="F1535" s="11" t="str">
        <f t="shared" ca="1" si="733"/>
        <v/>
      </c>
      <c r="G1535" s="11" t="str">
        <f t="shared" ca="1" si="734"/>
        <v/>
      </c>
      <c r="H1535" s="11" t="str">
        <f ca="1">IF(F1535="","",IFERROR(VLOOKUP(VALUE(F1535),'(辅)战斗时机表'!$A$4:$C$47,3,FALSE)&amp;IF(G1535="","","("&amp;G1535&amp;")"),"配置错误")&amp;IF(I1535="",""," 或 "))</f>
        <v/>
      </c>
      <c r="I1535" s="7" t="str">
        <f t="shared" ca="1" si="735"/>
        <v/>
      </c>
      <c r="J1535" s="7">
        <v>2</v>
      </c>
      <c r="K1535" s="7">
        <f t="shared" ca="1" si="736"/>
        <v>1</v>
      </c>
      <c r="L1535" s="10" t="str">
        <f t="shared" ca="1" si="737"/>
        <v/>
      </c>
      <c r="M1535" s="11" t="str">
        <f t="shared" ca="1" si="738"/>
        <v/>
      </c>
      <c r="N1535" s="11" t="str">
        <f t="shared" ca="1" si="739"/>
        <v/>
      </c>
      <c r="O1535" s="11" t="str">
        <f ca="1">IF(M1535="","",IFERROR(VLOOKUP(VALUE(M1535),'(辅)战斗时机表'!$A$4:$C$47,3,FALSE)&amp;IF(N1535="","","("&amp;N1535&amp;")"),"配置错误")&amp;IF(P1535="",""," 或 "))</f>
        <v/>
      </c>
      <c r="P1535" s="7" t="str">
        <f t="shared" ca="1" si="740"/>
        <v/>
      </c>
      <c r="Q1535" s="7">
        <v>3</v>
      </c>
      <c r="R1535" s="7">
        <f t="shared" ca="1" si="741"/>
        <v>1</v>
      </c>
      <c r="S1535" s="10" t="str">
        <f t="shared" ca="1" si="742"/>
        <v/>
      </c>
      <c r="T1535" s="11" t="str">
        <f t="shared" ca="1" si="743"/>
        <v/>
      </c>
      <c r="U1535" s="11" t="str">
        <f t="shared" ca="1" si="744"/>
        <v/>
      </c>
      <c r="V1535" s="11" t="str">
        <f ca="1">IF(T1535="","",IFERROR(VLOOKUP(VALUE(T1535),'(辅)战斗时机表'!$A$4:$C$47,3,FALSE)&amp;IF(U1535="","","("&amp;U1535&amp;")"),"配置错误")&amp;IF(W1535="",""," 或 "))</f>
        <v/>
      </c>
      <c r="W1535" s="7" t="str">
        <f t="shared" ca="1" si="745"/>
        <v/>
      </c>
      <c r="X1535" s="7">
        <v>4</v>
      </c>
      <c r="Y1535" s="7">
        <f t="shared" ca="1" si="746"/>
        <v>1</v>
      </c>
      <c r="Z1535" s="10" t="str">
        <f t="shared" ca="1" si="747"/>
        <v/>
      </c>
      <c r="AA1535" s="11" t="str">
        <f t="shared" ca="1" si="748"/>
        <v/>
      </c>
      <c r="AB1535" s="11" t="str">
        <f t="shared" ca="1" si="749"/>
        <v/>
      </c>
      <c r="AC1535" s="11" t="str">
        <f ca="1">IF(AA1535="","",IFERROR(VLOOKUP(VALUE(AA1535),'(辅)战斗时机表'!$A$4:$C$47,3,FALSE)&amp;IF(AB1535="","","("&amp;AB1535&amp;")"),"配置错误")&amp;IF(AD1535="",""," 或 "))</f>
        <v/>
      </c>
      <c r="AD1535" s="7" t="str">
        <f t="shared" ca="1" si="750"/>
        <v/>
      </c>
      <c r="AE1535" s="7">
        <v>5</v>
      </c>
      <c r="AF1535" s="7">
        <f t="shared" ca="1" si="751"/>
        <v>1</v>
      </c>
      <c r="AG1535" s="10" t="str">
        <f t="shared" ca="1" si="752"/>
        <v/>
      </c>
      <c r="AH1535" s="11" t="str">
        <f t="shared" ca="1" si="753"/>
        <v/>
      </c>
      <c r="AI1535" s="11" t="str">
        <f t="shared" ca="1" si="754"/>
        <v/>
      </c>
      <c r="AJ1535" s="11" t="str">
        <f ca="1">IF(AH1535="","",IFERROR(VLOOKUP(VALUE(AH1535),'(辅)战斗时机表'!$A$4:$C$47,3,FALSE)&amp;IF(AI1535="","","("&amp;AI1535&amp;")"),"配置错误")&amp;IF(AK1535="",""," 或 "))</f>
        <v/>
      </c>
    </row>
    <row r="1536" spans="1:36" x14ac:dyDescent="0.15">
      <c r="A1536" s="9" t="str">
        <f t="shared" ca="1" si="730"/>
        <v/>
      </c>
      <c r="B1536" s="7" t="str">
        <f ca="1">IF(OFFSET(Buff!R$6,ROW()-6,0)="","",OFFSET(Buff!R$6,ROW()-6,0))</f>
        <v/>
      </c>
      <c r="C1536" s="7">
        <v>1</v>
      </c>
      <c r="D1536" s="7">
        <f t="shared" ca="1" si="731"/>
        <v>1</v>
      </c>
      <c r="E1536" s="10" t="str">
        <f t="shared" ca="1" si="732"/>
        <v/>
      </c>
      <c r="F1536" s="11" t="str">
        <f t="shared" ca="1" si="733"/>
        <v/>
      </c>
      <c r="G1536" s="11" t="str">
        <f t="shared" ca="1" si="734"/>
        <v/>
      </c>
      <c r="H1536" s="11" t="str">
        <f ca="1">IF(F1536="","",IFERROR(VLOOKUP(VALUE(F1536),'(辅)战斗时机表'!$A$4:$C$47,3,FALSE)&amp;IF(G1536="","","("&amp;G1536&amp;")"),"配置错误")&amp;IF(I1536="",""," 或 "))</f>
        <v/>
      </c>
      <c r="I1536" s="7" t="str">
        <f t="shared" ca="1" si="735"/>
        <v/>
      </c>
      <c r="J1536" s="7">
        <v>2</v>
      </c>
      <c r="K1536" s="7">
        <f t="shared" ca="1" si="736"/>
        <v>1</v>
      </c>
      <c r="L1536" s="10" t="str">
        <f t="shared" ca="1" si="737"/>
        <v/>
      </c>
      <c r="M1536" s="11" t="str">
        <f t="shared" ca="1" si="738"/>
        <v/>
      </c>
      <c r="N1536" s="11" t="str">
        <f t="shared" ca="1" si="739"/>
        <v/>
      </c>
      <c r="O1536" s="11" t="str">
        <f ca="1">IF(M1536="","",IFERROR(VLOOKUP(VALUE(M1536),'(辅)战斗时机表'!$A$4:$C$47,3,FALSE)&amp;IF(N1536="","","("&amp;N1536&amp;")"),"配置错误")&amp;IF(P1536="",""," 或 "))</f>
        <v/>
      </c>
      <c r="P1536" s="7" t="str">
        <f t="shared" ca="1" si="740"/>
        <v/>
      </c>
      <c r="Q1536" s="7">
        <v>3</v>
      </c>
      <c r="R1536" s="7">
        <f t="shared" ca="1" si="741"/>
        <v>1</v>
      </c>
      <c r="S1536" s="10" t="str">
        <f t="shared" ca="1" si="742"/>
        <v/>
      </c>
      <c r="T1536" s="11" t="str">
        <f t="shared" ca="1" si="743"/>
        <v/>
      </c>
      <c r="U1536" s="11" t="str">
        <f t="shared" ca="1" si="744"/>
        <v/>
      </c>
      <c r="V1536" s="11" t="str">
        <f ca="1">IF(T1536="","",IFERROR(VLOOKUP(VALUE(T1536),'(辅)战斗时机表'!$A$4:$C$47,3,FALSE)&amp;IF(U1536="","","("&amp;U1536&amp;")"),"配置错误")&amp;IF(W1536="",""," 或 "))</f>
        <v/>
      </c>
      <c r="W1536" s="7" t="str">
        <f t="shared" ca="1" si="745"/>
        <v/>
      </c>
      <c r="X1536" s="7">
        <v>4</v>
      </c>
      <c r="Y1536" s="7">
        <f t="shared" ca="1" si="746"/>
        <v>1</v>
      </c>
      <c r="Z1536" s="10" t="str">
        <f t="shared" ca="1" si="747"/>
        <v/>
      </c>
      <c r="AA1536" s="11" t="str">
        <f t="shared" ca="1" si="748"/>
        <v/>
      </c>
      <c r="AB1536" s="11" t="str">
        <f t="shared" ca="1" si="749"/>
        <v/>
      </c>
      <c r="AC1536" s="11" t="str">
        <f ca="1">IF(AA1536="","",IFERROR(VLOOKUP(VALUE(AA1536),'(辅)战斗时机表'!$A$4:$C$47,3,FALSE)&amp;IF(AB1536="","","("&amp;AB1536&amp;")"),"配置错误")&amp;IF(AD1536="",""," 或 "))</f>
        <v/>
      </c>
      <c r="AD1536" s="7" t="str">
        <f t="shared" ca="1" si="750"/>
        <v/>
      </c>
      <c r="AE1536" s="7">
        <v>5</v>
      </c>
      <c r="AF1536" s="7">
        <f t="shared" ca="1" si="751"/>
        <v>1</v>
      </c>
      <c r="AG1536" s="10" t="str">
        <f t="shared" ca="1" si="752"/>
        <v/>
      </c>
      <c r="AH1536" s="11" t="str">
        <f t="shared" ca="1" si="753"/>
        <v/>
      </c>
      <c r="AI1536" s="11" t="str">
        <f t="shared" ca="1" si="754"/>
        <v/>
      </c>
      <c r="AJ1536" s="11" t="str">
        <f ca="1">IF(AH1536="","",IFERROR(VLOOKUP(VALUE(AH1536),'(辅)战斗时机表'!$A$4:$C$47,3,FALSE)&amp;IF(AI1536="","","("&amp;AI1536&amp;")"),"配置错误")&amp;IF(AK1536="",""," 或 "))</f>
        <v/>
      </c>
    </row>
    <row r="1537" spans="1:36" x14ac:dyDescent="0.15">
      <c r="A1537" s="9" t="str">
        <f t="shared" ca="1" si="730"/>
        <v/>
      </c>
      <c r="B1537" s="7" t="str">
        <f ca="1">IF(OFFSET(Buff!R$6,ROW()-6,0)="","",OFFSET(Buff!R$6,ROW()-6,0))</f>
        <v/>
      </c>
      <c r="C1537" s="7">
        <v>1</v>
      </c>
      <c r="D1537" s="7">
        <f t="shared" ca="1" si="731"/>
        <v>1</v>
      </c>
      <c r="E1537" s="10" t="str">
        <f t="shared" ca="1" si="732"/>
        <v/>
      </c>
      <c r="F1537" s="11" t="str">
        <f t="shared" ca="1" si="733"/>
        <v/>
      </c>
      <c r="G1537" s="11" t="str">
        <f t="shared" ca="1" si="734"/>
        <v/>
      </c>
      <c r="H1537" s="11" t="str">
        <f ca="1">IF(F1537="","",IFERROR(VLOOKUP(VALUE(F1537),'(辅)战斗时机表'!$A$4:$C$47,3,FALSE)&amp;IF(G1537="","","("&amp;G1537&amp;")"),"配置错误")&amp;IF(I1537="",""," 或 "))</f>
        <v/>
      </c>
      <c r="I1537" s="7" t="str">
        <f t="shared" ca="1" si="735"/>
        <v/>
      </c>
      <c r="J1537" s="7">
        <v>2</v>
      </c>
      <c r="K1537" s="7">
        <f t="shared" ca="1" si="736"/>
        <v>1</v>
      </c>
      <c r="L1537" s="10" t="str">
        <f t="shared" ca="1" si="737"/>
        <v/>
      </c>
      <c r="M1537" s="11" t="str">
        <f t="shared" ca="1" si="738"/>
        <v/>
      </c>
      <c r="N1537" s="11" t="str">
        <f t="shared" ca="1" si="739"/>
        <v/>
      </c>
      <c r="O1537" s="11" t="str">
        <f ca="1">IF(M1537="","",IFERROR(VLOOKUP(VALUE(M1537),'(辅)战斗时机表'!$A$4:$C$47,3,FALSE)&amp;IF(N1537="","","("&amp;N1537&amp;")"),"配置错误")&amp;IF(P1537="",""," 或 "))</f>
        <v/>
      </c>
      <c r="P1537" s="7" t="str">
        <f t="shared" ca="1" si="740"/>
        <v/>
      </c>
      <c r="Q1537" s="7">
        <v>3</v>
      </c>
      <c r="R1537" s="7">
        <f t="shared" ca="1" si="741"/>
        <v>1</v>
      </c>
      <c r="S1537" s="10" t="str">
        <f t="shared" ca="1" si="742"/>
        <v/>
      </c>
      <c r="T1537" s="11" t="str">
        <f t="shared" ca="1" si="743"/>
        <v/>
      </c>
      <c r="U1537" s="11" t="str">
        <f t="shared" ca="1" si="744"/>
        <v/>
      </c>
      <c r="V1537" s="11" t="str">
        <f ca="1">IF(T1537="","",IFERROR(VLOOKUP(VALUE(T1537),'(辅)战斗时机表'!$A$4:$C$47,3,FALSE)&amp;IF(U1537="","","("&amp;U1537&amp;")"),"配置错误")&amp;IF(W1537="",""," 或 "))</f>
        <v/>
      </c>
      <c r="W1537" s="7" t="str">
        <f t="shared" ca="1" si="745"/>
        <v/>
      </c>
      <c r="X1537" s="7">
        <v>4</v>
      </c>
      <c r="Y1537" s="7">
        <f t="shared" ca="1" si="746"/>
        <v>1</v>
      </c>
      <c r="Z1537" s="10" t="str">
        <f t="shared" ca="1" si="747"/>
        <v/>
      </c>
      <c r="AA1537" s="11" t="str">
        <f t="shared" ca="1" si="748"/>
        <v/>
      </c>
      <c r="AB1537" s="11" t="str">
        <f t="shared" ca="1" si="749"/>
        <v/>
      </c>
      <c r="AC1537" s="11" t="str">
        <f ca="1">IF(AA1537="","",IFERROR(VLOOKUP(VALUE(AA1537),'(辅)战斗时机表'!$A$4:$C$47,3,FALSE)&amp;IF(AB1537="","","("&amp;AB1537&amp;")"),"配置错误")&amp;IF(AD1537="",""," 或 "))</f>
        <v/>
      </c>
      <c r="AD1537" s="7" t="str">
        <f t="shared" ca="1" si="750"/>
        <v/>
      </c>
      <c r="AE1537" s="7">
        <v>5</v>
      </c>
      <c r="AF1537" s="7">
        <f t="shared" ca="1" si="751"/>
        <v>1</v>
      </c>
      <c r="AG1537" s="10" t="str">
        <f t="shared" ca="1" si="752"/>
        <v/>
      </c>
      <c r="AH1537" s="11" t="str">
        <f t="shared" ca="1" si="753"/>
        <v/>
      </c>
      <c r="AI1537" s="11" t="str">
        <f t="shared" ca="1" si="754"/>
        <v/>
      </c>
      <c r="AJ1537" s="11" t="str">
        <f ca="1">IF(AH1537="","",IFERROR(VLOOKUP(VALUE(AH1537),'(辅)战斗时机表'!$A$4:$C$47,3,FALSE)&amp;IF(AI1537="","","("&amp;AI1537&amp;")"),"配置错误")&amp;IF(AK1537="",""," 或 "))</f>
        <v/>
      </c>
    </row>
    <row r="1538" spans="1:36" x14ac:dyDescent="0.15">
      <c r="A1538" s="9" t="str">
        <f t="shared" ca="1" si="730"/>
        <v/>
      </c>
      <c r="B1538" s="7" t="str">
        <f ca="1">IF(OFFSET(Buff!R$6,ROW()-6,0)="","",OFFSET(Buff!R$6,ROW()-6,0))</f>
        <v/>
      </c>
      <c r="C1538" s="7">
        <v>1</v>
      </c>
      <c r="D1538" s="7">
        <f t="shared" ca="1" si="731"/>
        <v>1</v>
      </c>
      <c r="E1538" s="10" t="str">
        <f t="shared" ca="1" si="732"/>
        <v/>
      </c>
      <c r="F1538" s="11" t="str">
        <f t="shared" ca="1" si="733"/>
        <v/>
      </c>
      <c r="G1538" s="11" t="str">
        <f t="shared" ca="1" si="734"/>
        <v/>
      </c>
      <c r="H1538" s="11" t="str">
        <f ca="1">IF(F1538="","",IFERROR(VLOOKUP(VALUE(F1538),'(辅)战斗时机表'!$A$4:$C$47,3,FALSE)&amp;IF(G1538="","","("&amp;G1538&amp;")"),"配置错误")&amp;IF(I1538="",""," 或 "))</f>
        <v/>
      </c>
      <c r="I1538" s="7" t="str">
        <f t="shared" ca="1" si="735"/>
        <v/>
      </c>
      <c r="J1538" s="7">
        <v>2</v>
      </c>
      <c r="K1538" s="7">
        <f t="shared" ca="1" si="736"/>
        <v>1</v>
      </c>
      <c r="L1538" s="10" t="str">
        <f t="shared" ca="1" si="737"/>
        <v/>
      </c>
      <c r="M1538" s="11" t="str">
        <f t="shared" ca="1" si="738"/>
        <v/>
      </c>
      <c r="N1538" s="11" t="str">
        <f t="shared" ca="1" si="739"/>
        <v/>
      </c>
      <c r="O1538" s="11" t="str">
        <f ca="1">IF(M1538="","",IFERROR(VLOOKUP(VALUE(M1538),'(辅)战斗时机表'!$A$4:$C$47,3,FALSE)&amp;IF(N1538="","","("&amp;N1538&amp;")"),"配置错误")&amp;IF(P1538="",""," 或 "))</f>
        <v/>
      </c>
      <c r="P1538" s="7" t="str">
        <f t="shared" ca="1" si="740"/>
        <v/>
      </c>
      <c r="Q1538" s="7">
        <v>3</v>
      </c>
      <c r="R1538" s="7">
        <f t="shared" ca="1" si="741"/>
        <v>1</v>
      </c>
      <c r="S1538" s="10" t="str">
        <f t="shared" ca="1" si="742"/>
        <v/>
      </c>
      <c r="T1538" s="11" t="str">
        <f t="shared" ca="1" si="743"/>
        <v/>
      </c>
      <c r="U1538" s="11" t="str">
        <f t="shared" ca="1" si="744"/>
        <v/>
      </c>
      <c r="V1538" s="11" t="str">
        <f ca="1">IF(T1538="","",IFERROR(VLOOKUP(VALUE(T1538),'(辅)战斗时机表'!$A$4:$C$47,3,FALSE)&amp;IF(U1538="","","("&amp;U1538&amp;")"),"配置错误")&amp;IF(W1538="",""," 或 "))</f>
        <v/>
      </c>
      <c r="W1538" s="7" t="str">
        <f t="shared" ca="1" si="745"/>
        <v/>
      </c>
      <c r="X1538" s="7">
        <v>4</v>
      </c>
      <c r="Y1538" s="7">
        <f t="shared" ca="1" si="746"/>
        <v>1</v>
      </c>
      <c r="Z1538" s="10" t="str">
        <f t="shared" ca="1" si="747"/>
        <v/>
      </c>
      <c r="AA1538" s="11" t="str">
        <f t="shared" ca="1" si="748"/>
        <v/>
      </c>
      <c r="AB1538" s="11" t="str">
        <f t="shared" ca="1" si="749"/>
        <v/>
      </c>
      <c r="AC1538" s="11" t="str">
        <f ca="1">IF(AA1538="","",IFERROR(VLOOKUP(VALUE(AA1538),'(辅)战斗时机表'!$A$4:$C$47,3,FALSE)&amp;IF(AB1538="","","("&amp;AB1538&amp;")"),"配置错误")&amp;IF(AD1538="",""," 或 "))</f>
        <v/>
      </c>
      <c r="AD1538" s="7" t="str">
        <f t="shared" ca="1" si="750"/>
        <v/>
      </c>
      <c r="AE1538" s="7">
        <v>5</v>
      </c>
      <c r="AF1538" s="7">
        <f t="shared" ca="1" si="751"/>
        <v>1</v>
      </c>
      <c r="AG1538" s="10" t="str">
        <f t="shared" ca="1" si="752"/>
        <v/>
      </c>
      <c r="AH1538" s="11" t="str">
        <f t="shared" ca="1" si="753"/>
        <v/>
      </c>
      <c r="AI1538" s="11" t="str">
        <f t="shared" ca="1" si="754"/>
        <v/>
      </c>
      <c r="AJ1538" s="11" t="str">
        <f ca="1">IF(AH1538="","",IFERROR(VLOOKUP(VALUE(AH1538),'(辅)战斗时机表'!$A$4:$C$47,3,FALSE)&amp;IF(AI1538="","","("&amp;AI1538&amp;")"),"配置错误")&amp;IF(AK1538="",""," 或 "))</f>
        <v/>
      </c>
    </row>
    <row r="1539" spans="1:36" x14ac:dyDescent="0.15">
      <c r="A1539" s="9" t="str">
        <f t="shared" ca="1" si="730"/>
        <v/>
      </c>
      <c r="B1539" s="7" t="str">
        <f ca="1">IF(OFFSET(Buff!R$6,ROW()-6,0)="","",OFFSET(Buff!R$6,ROW()-6,0))</f>
        <v/>
      </c>
      <c r="C1539" s="7">
        <v>1</v>
      </c>
      <c r="D1539" s="7">
        <f t="shared" ca="1" si="731"/>
        <v>1</v>
      </c>
      <c r="E1539" s="10" t="str">
        <f t="shared" ca="1" si="732"/>
        <v/>
      </c>
      <c r="F1539" s="11" t="str">
        <f t="shared" ca="1" si="733"/>
        <v/>
      </c>
      <c r="G1539" s="11" t="str">
        <f t="shared" ca="1" si="734"/>
        <v/>
      </c>
      <c r="H1539" s="11" t="str">
        <f ca="1">IF(F1539="","",IFERROR(VLOOKUP(VALUE(F1539),'(辅)战斗时机表'!$A$4:$C$47,3,FALSE)&amp;IF(G1539="","","("&amp;G1539&amp;")"),"配置错误")&amp;IF(I1539="",""," 或 "))</f>
        <v/>
      </c>
      <c r="I1539" s="7" t="str">
        <f t="shared" ca="1" si="735"/>
        <v/>
      </c>
      <c r="J1539" s="7">
        <v>2</v>
      </c>
      <c r="K1539" s="7">
        <f t="shared" ca="1" si="736"/>
        <v>1</v>
      </c>
      <c r="L1539" s="10" t="str">
        <f t="shared" ca="1" si="737"/>
        <v/>
      </c>
      <c r="M1539" s="11" t="str">
        <f t="shared" ca="1" si="738"/>
        <v/>
      </c>
      <c r="N1539" s="11" t="str">
        <f t="shared" ca="1" si="739"/>
        <v/>
      </c>
      <c r="O1539" s="11" t="str">
        <f ca="1">IF(M1539="","",IFERROR(VLOOKUP(VALUE(M1539),'(辅)战斗时机表'!$A$4:$C$47,3,FALSE)&amp;IF(N1539="","","("&amp;N1539&amp;")"),"配置错误")&amp;IF(P1539="",""," 或 "))</f>
        <v/>
      </c>
      <c r="P1539" s="7" t="str">
        <f t="shared" ca="1" si="740"/>
        <v/>
      </c>
      <c r="Q1539" s="7">
        <v>3</v>
      </c>
      <c r="R1539" s="7">
        <f t="shared" ca="1" si="741"/>
        <v>1</v>
      </c>
      <c r="S1539" s="10" t="str">
        <f t="shared" ca="1" si="742"/>
        <v/>
      </c>
      <c r="T1539" s="11" t="str">
        <f t="shared" ca="1" si="743"/>
        <v/>
      </c>
      <c r="U1539" s="11" t="str">
        <f t="shared" ca="1" si="744"/>
        <v/>
      </c>
      <c r="V1539" s="11" t="str">
        <f ca="1">IF(T1539="","",IFERROR(VLOOKUP(VALUE(T1539),'(辅)战斗时机表'!$A$4:$C$47,3,FALSE)&amp;IF(U1539="","","("&amp;U1539&amp;")"),"配置错误")&amp;IF(W1539="",""," 或 "))</f>
        <v/>
      </c>
      <c r="W1539" s="7" t="str">
        <f t="shared" ca="1" si="745"/>
        <v/>
      </c>
      <c r="X1539" s="7">
        <v>4</v>
      </c>
      <c r="Y1539" s="7">
        <f t="shared" ca="1" si="746"/>
        <v>1</v>
      </c>
      <c r="Z1539" s="10" t="str">
        <f t="shared" ca="1" si="747"/>
        <v/>
      </c>
      <c r="AA1539" s="11" t="str">
        <f t="shared" ca="1" si="748"/>
        <v/>
      </c>
      <c r="AB1539" s="11" t="str">
        <f t="shared" ca="1" si="749"/>
        <v/>
      </c>
      <c r="AC1539" s="11" t="str">
        <f ca="1">IF(AA1539="","",IFERROR(VLOOKUP(VALUE(AA1539),'(辅)战斗时机表'!$A$4:$C$47,3,FALSE)&amp;IF(AB1539="","","("&amp;AB1539&amp;")"),"配置错误")&amp;IF(AD1539="",""," 或 "))</f>
        <v/>
      </c>
      <c r="AD1539" s="7" t="str">
        <f t="shared" ca="1" si="750"/>
        <v/>
      </c>
      <c r="AE1539" s="7">
        <v>5</v>
      </c>
      <c r="AF1539" s="7">
        <f t="shared" ca="1" si="751"/>
        <v>1</v>
      </c>
      <c r="AG1539" s="10" t="str">
        <f t="shared" ca="1" si="752"/>
        <v/>
      </c>
      <c r="AH1539" s="11" t="str">
        <f t="shared" ca="1" si="753"/>
        <v/>
      </c>
      <c r="AI1539" s="11" t="str">
        <f t="shared" ca="1" si="754"/>
        <v/>
      </c>
      <c r="AJ1539" s="11" t="str">
        <f ca="1">IF(AH1539="","",IFERROR(VLOOKUP(VALUE(AH1539),'(辅)战斗时机表'!$A$4:$C$47,3,FALSE)&amp;IF(AI1539="","","("&amp;AI1539&amp;")"),"配置错误")&amp;IF(AK1539="",""," 或 "))</f>
        <v/>
      </c>
    </row>
    <row r="1540" spans="1:36" x14ac:dyDescent="0.15">
      <c r="A1540" s="9" t="str">
        <f t="shared" ca="1" si="730"/>
        <v/>
      </c>
      <c r="B1540" s="7" t="str">
        <f ca="1">IF(OFFSET(Buff!R$6,ROW()-6,0)="","",OFFSET(Buff!R$6,ROW()-6,0))</f>
        <v/>
      </c>
      <c r="C1540" s="7">
        <v>1</v>
      </c>
      <c r="D1540" s="7">
        <f t="shared" ca="1" si="731"/>
        <v>1</v>
      </c>
      <c r="E1540" s="10" t="str">
        <f t="shared" ca="1" si="732"/>
        <v/>
      </c>
      <c r="F1540" s="11" t="str">
        <f t="shared" ca="1" si="733"/>
        <v/>
      </c>
      <c r="G1540" s="11" t="str">
        <f t="shared" ca="1" si="734"/>
        <v/>
      </c>
      <c r="H1540" s="11" t="str">
        <f ca="1">IF(F1540="","",IFERROR(VLOOKUP(VALUE(F1540),'(辅)战斗时机表'!$A$4:$C$47,3,FALSE)&amp;IF(G1540="","","("&amp;G1540&amp;")"),"配置错误")&amp;IF(I1540="",""," 或 "))</f>
        <v/>
      </c>
      <c r="I1540" s="7" t="str">
        <f t="shared" ca="1" si="735"/>
        <v/>
      </c>
      <c r="J1540" s="7">
        <v>2</v>
      </c>
      <c r="K1540" s="7">
        <f t="shared" ca="1" si="736"/>
        <v>1</v>
      </c>
      <c r="L1540" s="10" t="str">
        <f t="shared" ca="1" si="737"/>
        <v/>
      </c>
      <c r="M1540" s="11" t="str">
        <f t="shared" ca="1" si="738"/>
        <v/>
      </c>
      <c r="N1540" s="11" t="str">
        <f t="shared" ca="1" si="739"/>
        <v/>
      </c>
      <c r="O1540" s="11" t="str">
        <f ca="1">IF(M1540="","",IFERROR(VLOOKUP(VALUE(M1540),'(辅)战斗时机表'!$A$4:$C$47,3,FALSE)&amp;IF(N1540="","","("&amp;N1540&amp;")"),"配置错误")&amp;IF(P1540="",""," 或 "))</f>
        <v/>
      </c>
      <c r="P1540" s="7" t="str">
        <f t="shared" ca="1" si="740"/>
        <v/>
      </c>
      <c r="Q1540" s="7">
        <v>3</v>
      </c>
      <c r="R1540" s="7">
        <f t="shared" ca="1" si="741"/>
        <v>1</v>
      </c>
      <c r="S1540" s="10" t="str">
        <f t="shared" ca="1" si="742"/>
        <v/>
      </c>
      <c r="T1540" s="11" t="str">
        <f t="shared" ca="1" si="743"/>
        <v/>
      </c>
      <c r="U1540" s="11" t="str">
        <f t="shared" ca="1" si="744"/>
        <v/>
      </c>
      <c r="V1540" s="11" t="str">
        <f ca="1">IF(T1540="","",IFERROR(VLOOKUP(VALUE(T1540),'(辅)战斗时机表'!$A$4:$C$47,3,FALSE)&amp;IF(U1540="","","("&amp;U1540&amp;")"),"配置错误")&amp;IF(W1540="",""," 或 "))</f>
        <v/>
      </c>
      <c r="W1540" s="7" t="str">
        <f t="shared" ca="1" si="745"/>
        <v/>
      </c>
      <c r="X1540" s="7">
        <v>4</v>
      </c>
      <c r="Y1540" s="7">
        <f t="shared" ca="1" si="746"/>
        <v>1</v>
      </c>
      <c r="Z1540" s="10" t="str">
        <f t="shared" ca="1" si="747"/>
        <v/>
      </c>
      <c r="AA1540" s="11" t="str">
        <f t="shared" ca="1" si="748"/>
        <v/>
      </c>
      <c r="AB1540" s="11" t="str">
        <f t="shared" ca="1" si="749"/>
        <v/>
      </c>
      <c r="AC1540" s="11" t="str">
        <f ca="1">IF(AA1540="","",IFERROR(VLOOKUP(VALUE(AA1540),'(辅)战斗时机表'!$A$4:$C$47,3,FALSE)&amp;IF(AB1540="","","("&amp;AB1540&amp;")"),"配置错误")&amp;IF(AD1540="",""," 或 "))</f>
        <v/>
      </c>
      <c r="AD1540" s="7" t="str">
        <f t="shared" ca="1" si="750"/>
        <v/>
      </c>
      <c r="AE1540" s="7">
        <v>5</v>
      </c>
      <c r="AF1540" s="7">
        <f t="shared" ca="1" si="751"/>
        <v>1</v>
      </c>
      <c r="AG1540" s="10" t="str">
        <f t="shared" ca="1" si="752"/>
        <v/>
      </c>
      <c r="AH1540" s="11" t="str">
        <f t="shared" ca="1" si="753"/>
        <v/>
      </c>
      <c r="AI1540" s="11" t="str">
        <f t="shared" ca="1" si="754"/>
        <v/>
      </c>
      <c r="AJ1540" s="11" t="str">
        <f ca="1">IF(AH1540="","",IFERROR(VLOOKUP(VALUE(AH1540),'(辅)战斗时机表'!$A$4:$C$47,3,FALSE)&amp;IF(AI1540="","","("&amp;AI1540&amp;")"),"配置错误")&amp;IF(AK1540="",""," 或 "))</f>
        <v/>
      </c>
    </row>
    <row r="1541" spans="1:36" x14ac:dyDescent="0.15">
      <c r="A1541" s="9" t="str">
        <f t="shared" ca="1" si="730"/>
        <v/>
      </c>
      <c r="B1541" s="7" t="str">
        <f ca="1">IF(OFFSET(Buff!R$6,ROW()-6,0)="","",OFFSET(Buff!R$6,ROW()-6,0))</f>
        <v/>
      </c>
      <c r="C1541" s="7">
        <v>1</v>
      </c>
      <c r="D1541" s="7">
        <f t="shared" ca="1" si="731"/>
        <v>1</v>
      </c>
      <c r="E1541" s="10" t="str">
        <f t="shared" ca="1" si="732"/>
        <v/>
      </c>
      <c r="F1541" s="11" t="str">
        <f t="shared" ca="1" si="733"/>
        <v/>
      </c>
      <c r="G1541" s="11" t="str">
        <f t="shared" ca="1" si="734"/>
        <v/>
      </c>
      <c r="H1541" s="11" t="str">
        <f ca="1">IF(F1541="","",IFERROR(VLOOKUP(VALUE(F1541),'(辅)战斗时机表'!$A$4:$C$47,3,FALSE)&amp;IF(G1541="","","("&amp;G1541&amp;")"),"配置错误")&amp;IF(I1541="",""," 或 "))</f>
        <v/>
      </c>
      <c r="I1541" s="7" t="str">
        <f t="shared" ca="1" si="735"/>
        <v/>
      </c>
      <c r="J1541" s="7">
        <v>2</v>
      </c>
      <c r="K1541" s="7">
        <f t="shared" ca="1" si="736"/>
        <v>1</v>
      </c>
      <c r="L1541" s="10" t="str">
        <f t="shared" ca="1" si="737"/>
        <v/>
      </c>
      <c r="M1541" s="11" t="str">
        <f t="shared" ca="1" si="738"/>
        <v/>
      </c>
      <c r="N1541" s="11" t="str">
        <f t="shared" ca="1" si="739"/>
        <v/>
      </c>
      <c r="O1541" s="11" t="str">
        <f ca="1">IF(M1541="","",IFERROR(VLOOKUP(VALUE(M1541),'(辅)战斗时机表'!$A$4:$C$47,3,FALSE)&amp;IF(N1541="","","("&amp;N1541&amp;")"),"配置错误")&amp;IF(P1541="",""," 或 "))</f>
        <v/>
      </c>
      <c r="P1541" s="7" t="str">
        <f t="shared" ca="1" si="740"/>
        <v/>
      </c>
      <c r="Q1541" s="7">
        <v>3</v>
      </c>
      <c r="R1541" s="7">
        <f t="shared" ca="1" si="741"/>
        <v>1</v>
      </c>
      <c r="S1541" s="10" t="str">
        <f t="shared" ca="1" si="742"/>
        <v/>
      </c>
      <c r="T1541" s="11" t="str">
        <f t="shared" ca="1" si="743"/>
        <v/>
      </c>
      <c r="U1541" s="11" t="str">
        <f t="shared" ca="1" si="744"/>
        <v/>
      </c>
      <c r="V1541" s="11" t="str">
        <f ca="1">IF(T1541="","",IFERROR(VLOOKUP(VALUE(T1541),'(辅)战斗时机表'!$A$4:$C$47,3,FALSE)&amp;IF(U1541="","","("&amp;U1541&amp;")"),"配置错误")&amp;IF(W1541="",""," 或 "))</f>
        <v/>
      </c>
      <c r="W1541" s="7" t="str">
        <f t="shared" ca="1" si="745"/>
        <v/>
      </c>
      <c r="X1541" s="7">
        <v>4</v>
      </c>
      <c r="Y1541" s="7">
        <f t="shared" ca="1" si="746"/>
        <v>1</v>
      </c>
      <c r="Z1541" s="10" t="str">
        <f t="shared" ca="1" si="747"/>
        <v/>
      </c>
      <c r="AA1541" s="11" t="str">
        <f t="shared" ca="1" si="748"/>
        <v/>
      </c>
      <c r="AB1541" s="11" t="str">
        <f t="shared" ca="1" si="749"/>
        <v/>
      </c>
      <c r="AC1541" s="11" t="str">
        <f ca="1">IF(AA1541="","",IFERROR(VLOOKUP(VALUE(AA1541),'(辅)战斗时机表'!$A$4:$C$47,3,FALSE)&amp;IF(AB1541="","","("&amp;AB1541&amp;")"),"配置错误")&amp;IF(AD1541="",""," 或 "))</f>
        <v/>
      </c>
      <c r="AD1541" s="7" t="str">
        <f t="shared" ca="1" si="750"/>
        <v/>
      </c>
      <c r="AE1541" s="7">
        <v>5</v>
      </c>
      <c r="AF1541" s="7">
        <f t="shared" ca="1" si="751"/>
        <v>1</v>
      </c>
      <c r="AG1541" s="10" t="str">
        <f t="shared" ca="1" si="752"/>
        <v/>
      </c>
      <c r="AH1541" s="11" t="str">
        <f t="shared" ca="1" si="753"/>
        <v/>
      </c>
      <c r="AI1541" s="11" t="str">
        <f t="shared" ca="1" si="754"/>
        <v/>
      </c>
      <c r="AJ1541" s="11" t="str">
        <f ca="1">IF(AH1541="","",IFERROR(VLOOKUP(VALUE(AH1541),'(辅)战斗时机表'!$A$4:$C$47,3,FALSE)&amp;IF(AI1541="","","("&amp;AI1541&amp;")"),"配置错误")&amp;IF(AK1541="",""," 或 "))</f>
        <v/>
      </c>
    </row>
    <row r="1542" spans="1:36" x14ac:dyDescent="0.15">
      <c r="A1542" s="9" t="str">
        <f t="shared" ca="1" si="730"/>
        <v/>
      </c>
      <c r="B1542" s="7" t="str">
        <f ca="1">IF(OFFSET(Buff!R$6,ROW()-6,0)="","",OFFSET(Buff!R$6,ROW()-6,0))</f>
        <v/>
      </c>
      <c r="C1542" s="7">
        <v>1</v>
      </c>
      <c r="D1542" s="7">
        <f t="shared" ca="1" si="731"/>
        <v>1</v>
      </c>
      <c r="E1542" s="10" t="str">
        <f t="shared" ca="1" si="732"/>
        <v/>
      </c>
      <c r="F1542" s="11" t="str">
        <f t="shared" ca="1" si="733"/>
        <v/>
      </c>
      <c r="G1542" s="11" t="str">
        <f t="shared" ca="1" si="734"/>
        <v/>
      </c>
      <c r="H1542" s="11" t="str">
        <f ca="1">IF(F1542="","",IFERROR(VLOOKUP(VALUE(F1542),'(辅)战斗时机表'!$A$4:$C$47,3,FALSE)&amp;IF(G1542="","","("&amp;G1542&amp;")"),"配置错误")&amp;IF(I1542="",""," 或 "))</f>
        <v/>
      </c>
      <c r="I1542" s="7" t="str">
        <f t="shared" ca="1" si="735"/>
        <v/>
      </c>
      <c r="J1542" s="7">
        <v>2</v>
      </c>
      <c r="K1542" s="7">
        <f t="shared" ca="1" si="736"/>
        <v>1</v>
      </c>
      <c r="L1542" s="10" t="str">
        <f t="shared" ca="1" si="737"/>
        <v/>
      </c>
      <c r="M1542" s="11" t="str">
        <f t="shared" ca="1" si="738"/>
        <v/>
      </c>
      <c r="N1542" s="11" t="str">
        <f t="shared" ca="1" si="739"/>
        <v/>
      </c>
      <c r="O1542" s="11" t="str">
        <f ca="1">IF(M1542="","",IFERROR(VLOOKUP(VALUE(M1542),'(辅)战斗时机表'!$A$4:$C$47,3,FALSE)&amp;IF(N1542="","","("&amp;N1542&amp;")"),"配置错误")&amp;IF(P1542="",""," 或 "))</f>
        <v/>
      </c>
      <c r="P1542" s="7" t="str">
        <f t="shared" ca="1" si="740"/>
        <v/>
      </c>
      <c r="Q1542" s="7">
        <v>3</v>
      </c>
      <c r="R1542" s="7">
        <f t="shared" ca="1" si="741"/>
        <v>1</v>
      </c>
      <c r="S1542" s="10" t="str">
        <f t="shared" ca="1" si="742"/>
        <v/>
      </c>
      <c r="T1542" s="11" t="str">
        <f t="shared" ca="1" si="743"/>
        <v/>
      </c>
      <c r="U1542" s="11" t="str">
        <f t="shared" ca="1" si="744"/>
        <v/>
      </c>
      <c r="V1542" s="11" t="str">
        <f ca="1">IF(T1542="","",IFERROR(VLOOKUP(VALUE(T1542),'(辅)战斗时机表'!$A$4:$C$47,3,FALSE)&amp;IF(U1542="","","("&amp;U1542&amp;")"),"配置错误")&amp;IF(W1542="",""," 或 "))</f>
        <v/>
      </c>
      <c r="W1542" s="7" t="str">
        <f t="shared" ca="1" si="745"/>
        <v/>
      </c>
      <c r="X1542" s="7">
        <v>4</v>
      </c>
      <c r="Y1542" s="7">
        <f t="shared" ca="1" si="746"/>
        <v>1</v>
      </c>
      <c r="Z1542" s="10" t="str">
        <f t="shared" ca="1" si="747"/>
        <v/>
      </c>
      <c r="AA1542" s="11" t="str">
        <f t="shared" ca="1" si="748"/>
        <v/>
      </c>
      <c r="AB1542" s="11" t="str">
        <f t="shared" ca="1" si="749"/>
        <v/>
      </c>
      <c r="AC1542" s="11" t="str">
        <f ca="1">IF(AA1542="","",IFERROR(VLOOKUP(VALUE(AA1542),'(辅)战斗时机表'!$A$4:$C$47,3,FALSE)&amp;IF(AB1542="","","("&amp;AB1542&amp;")"),"配置错误")&amp;IF(AD1542="",""," 或 "))</f>
        <v/>
      </c>
      <c r="AD1542" s="7" t="str">
        <f t="shared" ca="1" si="750"/>
        <v/>
      </c>
      <c r="AE1542" s="7">
        <v>5</v>
      </c>
      <c r="AF1542" s="7">
        <f t="shared" ca="1" si="751"/>
        <v>1</v>
      </c>
      <c r="AG1542" s="10" t="str">
        <f t="shared" ca="1" si="752"/>
        <v/>
      </c>
      <c r="AH1542" s="11" t="str">
        <f t="shared" ca="1" si="753"/>
        <v/>
      </c>
      <c r="AI1542" s="11" t="str">
        <f t="shared" ca="1" si="754"/>
        <v/>
      </c>
      <c r="AJ1542" s="11" t="str">
        <f ca="1">IF(AH1542="","",IFERROR(VLOOKUP(VALUE(AH1542),'(辅)战斗时机表'!$A$4:$C$47,3,FALSE)&amp;IF(AI1542="","","("&amp;AI1542&amp;")"),"配置错误")&amp;IF(AK1542="",""," 或 "))</f>
        <v/>
      </c>
    </row>
    <row r="1543" spans="1:36" x14ac:dyDescent="0.15">
      <c r="A1543" s="9" t="str">
        <f t="shared" ca="1" si="730"/>
        <v/>
      </c>
      <c r="B1543" s="7" t="str">
        <f ca="1">IF(OFFSET(Buff!R$6,ROW()-6,0)="","",OFFSET(Buff!R$6,ROW()-6,0))</f>
        <v/>
      </c>
      <c r="C1543" s="7">
        <v>1</v>
      </c>
      <c r="D1543" s="7">
        <f t="shared" ca="1" si="731"/>
        <v>1</v>
      </c>
      <c r="E1543" s="10" t="str">
        <f t="shared" ca="1" si="732"/>
        <v/>
      </c>
      <c r="F1543" s="11" t="str">
        <f t="shared" ca="1" si="733"/>
        <v/>
      </c>
      <c r="G1543" s="11" t="str">
        <f t="shared" ca="1" si="734"/>
        <v/>
      </c>
      <c r="H1543" s="11" t="str">
        <f ca="1">IF(F1543="","",IFERROR(VLOOKUP(VALUE(F1543),'(辅)战斗时机表'!$A$4:$C$47,3,FALSE)&amp;IF(G1543="","","("&amp;G1543&amp;")"),"配置错误")&amp;IF(I1543="",""," 或 "))</f>
        <v/>
      </c>
      <c r="I1543" s="7" t="str">
        <f t="shared" ca="1" si="735"/>
        <v/>
      </c>
      <c r="J1543" s="7">
        <v>2</v>
      </c>
      <c r="K1543" s="7">
        <f t="shared" ca="1" si="736"/>
        <v>1</v>
      </c>
      <c r="L1543" s="10" t="str">
        <f t="shared" ca="1" si="737"/>
        <v/>
      </c>
      <c r="M1543" s="11" t="str">
        <f t="shared" ca="1" si="738"/>
        <v/>
      </c>
      <c r="N1543" s="11" t="str">
        <f t="shared" ca="1" si="739"/>
        <v/>
      </c>
      <c r="O1543" s="11" t="str">
        <f ca="1">IF(M1543="","",IFERROR(VLOOKUP(VALUE(M1543),'(辅)战斗时机表'!$A$4:$C$47,3,FALSE)&amp;IF(N1543="","","("&amp;N1543&amp;")"),"配置错误")&amp;IF(P1543="",""," 或 "))</f>
        <v/>
      </c>
      <c r="P1543" s="7" t="str">
        <f t="shared" ca="1" si="740"/>
        <v/>
      </c>
      <c r="Q1543" s="7">
        <v>3</v>
      </c>
      <c r="R1543" s="7">
        <f t="shared" ca="1" si="741"/>
        <v>1</v>
      </c>
      <c r="S1543" s="10" t="str">
        <f t="shared" ca="1" si="742"/>
        <v/>
      </c>
      <c r="T1543" s="11" t="str">
        <f t="shared" ca="1" si="743"/>
        <v/>
      </c>
      <c r="U1543" s="11" t="str">
        <f t="shared" ca="1" si="744"/>
        <v/>
      </c>
      <c r="V1543" s="11" t="str">
        <f ca="1">IF(T1543="","",IFERROR(VLOOKUP(VALUE(T1543),'(辅)战斗时机表'!$A$4:$C$47,3,FALSE)&amp;IF(U1543="","","("&amp;U1543&amp;")"),"配置错误")&amp;IF(W1543="",""," 或 "))</f>
        <v/>
      </c>
      <c r="W1543" s="7" t="str">
        <f t="shared" ca="1" si="745"/>
        <v/>
      </c>
      <c r="X1543" s="7">
        <v>4</v>
      </c>
      <c r="Y1543" s="7">
        <f t="shared" ca="1" si="746"/>
        <v>1</v>
      </c>
      <c r="Z1543" s="10" t="str">
        <f t="shared" ca="1" si="747"/>
        <v/>
      </c>
      <c r="AA1543" s="11" t="str">
        <f t="shared" ca="1" si="748"/>
        <v/>
      </c>
      <c r="AB1543" s="11" t="str">
        <f t="shared" ca="1" si="749"/>
        <v/>
      </c>
      <c r="AC1543" s="11" t="str">
        <f ca="1">IF(AA1543="","",IFERROR(VLOOKUP(VALUE(AA1543),'(辅)战斗时机表'!$A$4:$C$47,3,FALSE)&amp;IF(AB1543="","","("&amp;AB1543&amp;")"),"配置错误")&amp;IF(AD1543="",""," 或 "))</f>
        <v/>
      </c>
      <c r="AD1543" s="7" t="str">
        <f t="shared" ca="1" si="750"/>
        <v/>
      </c>
      <c r="AE1543" s="7">
        <v>5</v>
      </c>
      <c r="AF1543" s="7">
        <f t="shared" ca="1" si="751"/>
        <v>1</v>
      </c>
      <c r="AG1543" s="10" t="str">
        <f t="shared" ca="1" si="752"/>
        <v/>
      </c>
      <c r="AH1543" s="11" t="str">
        <f t="shared" ca="1" si="753"/>
        <v/>
      </c>
      <c r="AI1543" s="11" t="str">
        <f t="shared" ca="1" si="754"/>
        <v/>
      </c>
      <c r="AJ1543" s="11" t="str">
        <f ca="1">IF(AH1543="","",IFERROR(VLOOKUP(VALUE(AH1543),'(辅)战斗时机表'!$A$4:$C$47,3,FALSE)&amp;IF(AI1543="","","("&amp;AI1543&amp;")"),"配置错误")&amp;IF(AK1543="",""," 或 "))</f>
        <v/>
      </c>
    </row>
    <row r="1544" spans="1:36" x14ac:dyDescent="0.15">
      <c r="A1544" s="9" t="str">
        <f t="shared" ca="1" si="730"/>
        <v/>
      </c>
      <c r="B1544" s="7" t="str">
        <f ca="1">IF(OFFSET(Buff!R$6,ROW()-6,0)="","",OFFSET(Buff!R$6,ROW()-6,0))</f>
        <v/>
      </c>
      <c r="C1544" s="7">
        <v>1</v>
      </c>
      <c r="D1544" s="7">
        <f t="shared" ca="1" si="731"/>
        <v>1</v>
      </c>
      <c r="E1544" s="10" t="str">
        <f t="shared" ca="1" si="732"/>
        <v/>
      </c>
      <c r="F1544" s="11" t="str">
        <f t="shared" ca="1" si="733"/>
        <v/>
      </c>
      <c r="G1544" s="11" t="str">
        <f t="shared" ca="1" si="734"/>
        <v/>
      </c>
      <c r="H1544" s="11" t="str">
        <f ca="1">IF(F1544="","",IFERROR(VLOOKUP(VALUE(F1544),'(辅)战斗时机表'!$A$4:$C$47,3,FALSE)&amp;IF(G1544="","","("&amp;G1544&amp;")"),"配置错误")&amp;IF(I1544="",""," 或 "))</f>
        <v/>
      </c>
      <c r="I1544" s="7" t="str">
        <f t="shared" ca="1" si="735"/>
        <v/>
      </c>
      <c r="J1544" s="7">
        <v>2</v>
      </c>
      <c r="K1544" s="7">
        <f t="shared" ca="1" si="736"/>
        <v>1</v>
      </c>
      <c r="L1544" s="10" t="str">
        <f t="shared" ca="1" si="737"/>
        <v/>
      </c>
      <c r="M1544" s="11" t="str">
        <f t="shared" ca="1" si="738"/>
        <v/>
      </c>
      <c r="N1544" s="11" t="str">
        <f t="shared" ca="1" si="739"/>
        <v/>
      </c>
      <c r="O1544" s="11" t="str">
        <f ca="1">IF(M1544="","",IFERROR(VLOOKUP(VALUE(M1544),'(辅)战斗时机表'!$A$4:$C$47,3,FALSE)&amp;IF(N1544="","","("&amp;N1544&amp;")"),"配置错误")&amp;IF(P1544="",""," 或 "))</f>
        <v/>
      </c>
      <c r="P1544" s="7" t="str">
        <f t="shared" ca="1" si="740"/>
        <v/>
      </c>
      <c r="Q1544" s="7">
        <v>3</v>
      </c>
      <c r="R1544" s="7">
        <f t="shared" ca="1" si="741"/>
        <v>1</v>
      </c>
      <c r="S1544" s="10" t="str">
        <f t="shared" ca="1" si="742"/>
        <v/>
      </c>
      <c r="T1544" s="11" t="str">
        <f t="shared" ca="1" si="743"/>
        <v/>
      </c>
      <c r="U1544" s="11" t="str">
        <f t="shared" ca="1" si="744"/>
        <v/>
      </c>
      <c r="V1544" s="11" t="str">
        <f ca="1">IF(T1544="","",IFERROR(VLOOKUP(VALUE(T1544),'(辅)战斗时机表'!$A$4:$C$47,3,FALSE)&amp;IF(U1544="","","("&amp;U1544&amp;")"),"配置错误")&amp;IF(W1544="",""," 或 "))</f>
        <v/>
      </c>
      <c r="W1544" s="7" t="str">
        <f t="shared" ca="1" si="745"/>
        <v/>
      </c>
      <c r="X1544" s="7">
        <v>4</v>
      </c>
      <c r="Y1544" s="7">
        <f t="shared" ca="1" si="746"/>
        <v>1</v>
      </c>
      <c r="Z1544" s="10" t="str">
        <f t="shared" ca="1" si="747"/>
        <v/>
      </c>
      <c r="AA1544" s="11" t="str">
        <f t="shared" ca="1" si="748"/>
        <v/>
      </c>
      <c r="AB1544" s="11" t="str">
        <f t="shared" ca="1" si="749"/>
        <v/>
      </c>
      <c r="AC1544" s="11" t="str">
        <f ca="1">IF(AA1544="","",IFERROR(VLOOKUP(VALUE(AA1544),'(辅)战斗时机表'!$A$4:$C$47,3,FALSE)&amp;IF(AB1544="","","("&amp;AB1544&amp;")"),"配置错误")&amp;IF(AD1544="",""," 或 "))</f>
        <v/>
      </c>
      <c r="AD1544" s="7" t="str">
        <f t="shared" ca="1" si="750"/>
        <v/>
      </c>
      <c r="AE1544" s="7">
        <v>5</v>
      </c>
      <c r="AF1544" s="7">
        <f t="shared" ca="1" si="751"/>
        <v>1</v>
      </c>
      <c r="AG1544" s="10" t="str">
        <f t="shared" ca="1" si="752"/>
        <v/>
      </c>
      <c r="AH1544" s="11" t="str">
        <f t="shared" ca="1" si="753"/>
        <v/>
      </c>
      <c r="AI1544" s="11" t="str">
        <f t="shared" ca="1" si="754"/>
        <v/>
      </c>
      <c r="AJ1544" s="11" t="str">
        <f ca="1">IF(AH1544="","",IFERROR(VLOOKUP(VALUE(AH1544),'(辅)战斗时机表'!$A$4:$C$47,3,FALSE)&amp;IF(AI1544="","","("&amp;AI1544&amp;")"),"配置错误")&amp;IF(AK1544="",""," 或 "))</f>
        <v/>
      </c>
    </row>
    <row r="1545" spans="1:36" x14ac:dyDescent="0.15">
      <c r="A1545" s="9" t="str">
        <f t="shared" ca="1" si="730"/>
        <v/>
      </c>
      <c r="B1545" s="7" t="str">
        <f ca="1">IF(OFFSET(Buff!R$6,ROW()-6,0)="","",OFFSET(Buff!R$6,ROW()-6,0))</f>
        <v/>
      </c>
      <c r="C1545" s="7">
        <v>1</v>
      </c>
      <c r="D1545" s="7">
        <f t="shared" ca="1" si="731"/>
        <v>1</v>
      </c>
      <c r="E1545" s="10" t="str">
        <f t="shared" ca="1" si="732"/>
        <v/>
      </c>
      <c r="F1545" s="11" t="str">
        <f t="shared" ca="1" si="733"/>
        <v/>
      </c>
      <c r="G1545" s="11" t="str">
        <f t="shared" ca="1" si="734"/>
        <v/>
      </c>
      <c r="H1545" s="11" t="str">
        <f ca="1">IF(F1545="","",IFERROR(VLOOKUP(VALUE(F1545),'(辅)战斗时机表'!$A$4:$C$47,3,FALSE)&amp;IF(G1545="","","("&amp;G1545&amp;")"),"配置错误")&amp;IF(I1545="",""," 或 "))</f>
        <v/>
      </c>
      <c r="I1545" s="7" t="str">
        <f t="shared" ca="1" si="735"/>
        <v/>
      </c>
      <c r="J1545" s="7">
        <v>2</v>
      </c>
      <c r="K1545" s="7">
        <f t="shared" ca="1" si="736"/>
        <v>1</v>
      </c>
      <c r="L1545" s="10" t="str">
        <f t="shared" ca="1" si="737"/>
        <v/>
      </c>
      <c r="M1545" s="11" t="str">
        <f t="shared" ca="1" si="738"/>
        <v/>
      </c>
      <c r="N1545" s="11" t="str">
        <f t="shared" ca="1" si="739"/>
        <v/>
      </c>
      <c r="O1545" s="11" t="str">
        <f ca="1">IF(M1545="","",IFERROR(VLOOKUP(VALUE(M1545),'(辅)战斗时机表'!$A$4:$C$47,3,FALSE)&amp;IF(N1545="","","("&amp;N1545&amp;")"),"配置错误")&amp;IF(P1545="",""," 或 "))</f>
        <v/>
      </c>
      <c r="P1545" s="7" t="str">
        <f t="shared" ca="1" si="740"/>
        <v/>
      </c>
      <c r="Q1545" s="7">
        <v>3</v>
      </c>
      <c r="R1545" s="7">
        <f t="shared" ca="1" si="741"/>
        <v>1</v>
      </c>
      <c r="S1545" s="10" t="str">
        <f t="shared" ca="1" si="742"/>
        <v/>
      </c>
      <c r="T1545" s="11" t="str">
        <f t="shared" ca="1" si="743"/>
        <v/>
      </c>
      <c r="U1545" s="11" t="str">
        <f t="shared" ca="1" si="744"/>
        <v/>
      </c>
      <c r="V1545" s="11" t="str">
        <f ca="1">IF(T1545="","",IFERROR(VLOOKUP(VALUE(T1545),'(辅)战斗时机表'!$A$4:$C$47,3,FALSE)&amp;IF(U1545="","","("&amp;U1545&amp;")"),"配置错误")&amp;IF(W1545="",""," 或 "))</f>
        <v/>
      </c>
      <c r="W1545" s="7" t="str">
        <f t="shared" ca="1" si="745"/>
        <v/>
      </c>
      <c r="X1545" s="7">
        <v>4</v>
      </c>
      <c r="Y1545" s="7">
        <f t="shared" ca="1" si="746"/>
        <v>1</v>
      </c>
      <c r="Z1545" s="10" t="str">
        <f t="shared" ca="1" si="747"/>
        <v/>
      </c>
      <c r="AA1545" s="11" t="str">
        <f t="shared" ca="1" si="748"/>
        <v/>
      </c>
      <c r="AB1545" s="11" t="str">
        <f t="shared" ca="1" si="749"/>
        <v/>
      </c>
      <c r="AC1545" s="11" t="str">
        <f ca="1">IF(AA1545="","",IFERROR(VLOOKUP(VALUE(AA1545),'(辅)战斗时机表'!$A$4:$C$47,3,FALSE)&amp;IF(AB1545="","","("&amp;AB1545&amp;")"),"配置错误")&amp;IF(AD1545="",""," 或 "))</f>
        <v/>
      </c>
      <c r="AD1545" s="7" t="str">
        <f t="shared" ca="1" si="750"/>
        <v/>
      </c>
      <c r="AE1545" s="7">
        <v>5</v>
      </c>
      <c r="AF1545" s="7">
        <f t="shared" ca="1" si="751"/>
        <v>1</v>
      </c>
      <c r="AG1545" s="10" t="str">
        <f t="shared" ca="1" si="752"/>
        <v/>
      </c>
      <c r="AH1545" s="11" t="str">
        <f t="shared" ca="1" si="753"/>
        <v/>
      </c>
      <c r="AI1545" s="11" t="str">
        <f t="shared" ca="1" si="754"/>
        <v/>
      </c>
      <c r="AJ1545" s="11" t="str">
        <f ca="1">IF(AH1545="","",IFERROR(VLOOKUP(VALUE(AH1545),'(辅)战斗时机表'!$A$4:$C$47,3,FALSE)&amp;IF(AI1545="","","("&amp;AI1545&amp;")"),"配置错误")&amp;IF(AK1545="",""," 或 "))</f>
        <v/>
      </c>
    </row>
    <row r="1546" spans="1:36" x14ac:dyDescent="0.15">
      <c r="A1546" s="9" t="str">
        <f t="shared" ca="1" si="730"/>
        <v/>
      </c>
      <c r="B1546" s="7" t="str">
        <f ca="1">IF(OFFSET(Buff!R$6,ROW()-6,0)="","",OFFSET(Buff!R$6,ROW()-6,0))</f>
        <v/>
      </c>
      <c r="C1546" s="7">
        <v>1</v>
      </c>
      <c r="D1546" s="7">
        <f t="shared" ca="1" si="731"/>
        <v>1</v>
      </c>
      <c r="E1546" s="10" t="str">
        <f t="shared" ca="1" si="732"/>
        <v/>
      </c>
      <c r="F1546" s="11" t="str">
        <f t="shared" ca="1" si="733"/>
        <v/>
      </c>
      <c r="G1546" s="11" t="str">
        <f t="shared" ca="1" si="734"/>
        <v/>
      </c>
      <c r="H1546" s="11" t="str">
        <f ca="1">IF(F1546="","",IFERROR(VLOOKUP(VALUE(F1546),'(辅)战斗时机表'!$A$4:$C$47,3,FALSE)&amp;IF(G1546="","","("&amp;G1546&amp;")"),"配置错误")&amp;IF(I1546="",""," 或 "))</f>
        <v/>
      </c>
      <c r="I1546" s="7" t="str">
        <f t="shared" ca="1" si="735"/>
        <v/>
      </c>
      <c r="J1546" s="7">
        <v>2</v>
      </c>
      <c r="K1546" s="7">
        <f t="shared" ca="1" si="736"/>
        <v>1</v>
      </c>
      <c r="L1546" s="10" t="str">
        <f t="shared" ca="1" si="737"/>
        <v/>
      </c>
      <c r="M1546" s="11" t="str">
        <f t="shared" ca="1" si="738"/>
        <v/>
      </c>
      <c r="N1546" s="11" t="str">
        <f t="shared" ca="1" si="739"/>
        <v/>
      </c>
      <c r="O1546" s="11" t="str">
        <f ca="1">IF(M1546="","",IFERROR(VLOOKUP(VALUE(M1546),'(辅)战斗时机表'!$A$4:$C$47,3,FALSE)&amp;IF(N1546="","","("&amp;N1546&amp;")"),"配置错误")&amp;IF(P1546="",""," 或 "))</f>
        <v/>
      </c>
      <c r="P1546" s="7" t="str">
        <f t="shared" ca="1" si="740"/>
        <v/>
      </c>
      <c r="Q1546" s="7">
        <v>3</v>
      </c>
      <c r="R1546" s="7">
        <f t="shared" ca="1" si="741"/>
        <v>1</v>
      </c>
      <c r="S1546" s="10" t="str">
        <f t="shared" ca="1" si="742"/>
        <v/>
      </c>
      <c r="T1546" s="11" t="str">
        <f t="shared" ca="1" si="743"/>
        <v/>
      </c>
      <c r="U1546" s="11" t="str">
        <f t="shared" ca="1" si="744"/>
        <v/>
      </c>
      <c r="V1546" s="11" t="str">
        <f ca="1">IF(T1546="","",IFERROR(VLOOKUP(VALUE(T1546),'(辅)战斗时机表'!$A$4:$C$47,3,FALSE)&amp;IF(U1546="","","("&amp;U1546&amp;")"),"配置错误")&amp;IF(W1546="",""," 或 "))</f>
        <v/>
      </c>
      <c r="W1546" s="7" t="str">
        <f t="shared" ca="1" si="745"/>
        <v/>
      </c>
      <c r="X1546" s="7">
        <v>4</v>
      </c>
      <c r="Y1546" s="7">
        <f t="shared" ca="1" si="746"/>
        <v>1</v>
      </c>
      <c r="Z1546" s="10" t="str">
        <f t="shared" ca="1" si="747"/>
        <v/>
      </c>
      <c r="AA1546" s="11" t="str">
        <f t="shared" ca="1" si="748"/>
        <v/>
      </c>
      <c r="AB1546" s="11" t="str">
        <f t="shared" ca="1" si="749"/>
        <v/>
      </c>
      <c r="AC1546" s="11" t="str">
        <f ca="1">IF(AA1546="","",IFERROR(VLOOKUP(VALUE(AA1546),'(辅)战斗时机表'!$A$4:$C$47,3,FALSE)&amp;IF(AB1546="","","("&amp;AB1546&amp;")"),"配置错误")&amp;IF(AD1546="",""," 或 "))</f>
        <v/>
      </c>
      <c r="AD1546" s="7" t="str">
        <f t="shared" ca="1" si="750"/>
        <v/>
      </c>
      <c r="AE1546" s="7">
        <v>5</v>
      </c>
      <c r="AF1546" s="7">
        <f t="shared" ca="1" si="751"/>
        <v>1</v>
      </c>
      <c r="AG1546" s="10" t="str">
        <f t="shared" ca="1" si="752"/>
        <v/>
      </c>
      <c r="AH1546" s="11" t="str">
        <f t="shared" ca="1" si="753"/>
        <v/>
      </c>
      <c r="AI1546" s="11" t="str">
        <f t="shared" ca="1" si="754"/>
        <v/>
      </c>
      <c r="AJ1546" s="11" t="str">
        <f ca="1">IF(AH1546="","",IFERROR(VLOOKUP(VALUE(AH1546),'(辅)战斗时机表'!$A$4:$C$47,3,FALSE)&amp;IF(AI1546="","","("&amp;AI1546&amp;")"),"配置错误")&amp;IF(AK1546="",""," 或 "))</f>
        <v/>
      </c>
    </row>
    <row r="1547" spans="1:36" x14ac:dyDescent="0.15">
      <c r="A1547" s="9" t="str">
        <f t="shared" ca="1" si="730"/>
        <v/>
      </c>
      <c r="B1547" s="7" t="str">
        <f ca="1">IF(OFFSET(Buff!R$6,ROW()-6,0)="","",OFFSET(Buff!R$6,ROW()-6,0))</f>
        <v/>
      </c>
      <c r="C1547" s="7">
        <v>1</v>
      </c>
      <c r="D1547" s="7">
        <f t="shared" ca="1" si="731"/>
        <v>1</v>
      </c>
      <c r="E1547" s="10" t="str">
        <f t="shared" ca="1" si="732"/>
        <v/>
      </c>
      <c r="F1547" s="11" t="str">
        <f t="shared" ca="1" si="733"/>
        <v/>
      </c>
      <c r="G1547" s="11" t="str">
        <f t="shared" ca="1" si="734"/>
        <v/>
      </c>
      <c r="H1547" s="11" t="str">
        <f ca="1">IF(F1547="","",IFERROR(VLOOKUP(VALUE(F1547),'(辅)战斗时机表'!$A$4:$C$47,3,FALSE)&amp;IF(G1547="","","("&amp;G1547&amp;")"),"配置错误")&amp;IF(I1547="",""," 或 "))</f>
        <v/>
      </c>
      <c r="I1547" s="7" t="str">
        <f t="shared" ca="1" si="735"/>
        <v/>
      </c>
      <c r="J1547" s="7">
        <v>2</v>
      </c>
      <c r="K1547" s="7">
        <f t="shared" ca="1" si="736"/>
        <v>1</v>
      </c>
      <c r="L1547" s="10" t="str">
        <f t="shared" ca="1" si="737"/>
        <v/>
      </c>
      <c r="M1547" s="11" t="str">
        <f t="shared" ca="1" si="738"/>
        <v/>
      </c>
      <c r="N1547" s="11" t="str">
        <f t="shared" ca="1" si="739"/>
        <v/>
      </c>
      <c r="O1547" s="11" t="str">
        <f ca="1">IF(M1547="","",IFERROR(VLOOKUP(VALUE(M1547),'(辅)战斗时机表'!$A$4:$C$47,3,FALSE)&amp;IF(N1547="","","("&amp;N1547&amp;")"),"配置错误")&amp;IF(P1547="",""," 或 "))</f>
        <v/>
      </c>
      <c r="P1547" s="7" t="str">
        <f t="shared" ca="1" si="740"/>
        <v/>
      </c>
      <c r="Q1547" s="7">
        <v>3</v>
      </c>
      <c r="R1547" s="7">
        <f t="shared" ca="1" si="741"/>
        <v>1</v>
      </c>
      <c r="S1547" s="10" t="str">
        <f t="shared" ca="1" si="742"/>
        <v/>
      </c>
      <c r="T1547" s="11" t="str">
        <f t="shared" ca="1" si="743"/>
        <v/>
      </c>
      <c r="U1547" s="11" t="str">
        <f t="shared" ca="1" si="744"/>
        <v/>
      </c>
      <c r="V1547" s="11" t="str">
        <f ca="1">IF(T1547="","",IFERROR(VLOOKUP(VALUE(T1547),'(辅)战斗时机表'!$A$4:$C$47,3,FALSE)&amp;IF(U1547="","","("&amp;U1547&amp;")"),"配置错误")&amp;IF(W1547="",""," 或 "))</f>
        <v/>
      </c>
      <c r="W1547" s="7" t="str">
        <f t="shared" ca="1" si="745"/>
        <v/>
      </c>
      <c r="X1547" s="7">
        <v>4</v>
      </c>
      <c r="Y1547" s="7">
        <f t="shared" ca="1" si="746"/>
        <v>1</v>
      </c>
      <c r="Z1547" s="10" t="str">
        <f t="shared" ca="1" si="747"/>
        <v/>
      </c>
      <c r="AA1547" s="11" t="str">
        <f t="shared" ca="1" si="748"/>
        <v/>
      </c>
      <c r="AB1547" s="11" t="str">
        <f t="shared" ca="1" si="749"/>
        <v/>
      </c>
      <c r="AC1547" s="11" t="str">
        <f ca="1">IF(AA1547="","",IFERROR(VLOOKUP(VALUE(AA1547),'(辅)战斗时机表'!$A$4:$C$47,3,FALSE)&amp;IF(AB1547="","","("&amp;AB1547&amp;")"),"配置错误")&amp;IF(AD1547="",""," 或 "))</f>
        <v/>
      </c>
      <c r="AD1547" s="7" t="str">
        <f t="shared" ca="1" si="750"/>
        <v/>
      </c>
      <c r="AE1547" s="7">
        <v>5</v>
      </c>
      <c r="AF1547" s="7">
        <f t="shared" ca="1" si="751"/>
        <v>1</v>
      </c>
      <c r="AG1547" s="10" t="str">
        <f t="shared" ca="1" si="752"/>
        <v/>
      </c>
      <c r="AH1547" s="11" t="str">
        <f t="shared" ca="1" si="753"/>
        <v/>
      </c>
      <c r="AI1547" s="11" t="str">
        <f t="shared" ca="1" si="754"/>
        <v/>
      </c>
      <c r="AJ1547" s="11" t="str">
        <f ca="1">IF(AH1547="","",IFERROR(VLOOKUP(VALUE(AH1547),'(辅)战斗时机表'!$A$4:$C$47,3,FALSE)&amp;IF(AI1547="","","("&amp;AI1547&amp;")"),"配置错误")&amp;IF(AK1547="",""," 或 "))</f>
        <v/>
      </c>
    </row>
    <row r="1548" spans="1:36" x14ac:dyDescent="0.15">
      <c r="A1548" s="9" t="str">
        <f t="shared" ca="1" si="730"/>
        <v/>
      </c>
      <c r="B1548" s="7" t="str">
        <f ca="1">IF(OFFSET(Buff!R$6,ROW()-6,0)="","",OFFSET(Buff!R$6,ROW()-6,0))</f>
        <v/>
      </c>
      <c r="C1548" s="7">
        <v>1</v>
      </c>
      <c r="D1548" s="7">
        <f t="shared" ca="1" si="731"/>
        <v>1</v>
      </c>
      <c r="E1548" s="10" t="str">
        <f t="shared" ca="1" si="732"/>
        <v/>
      </c>
      <c r="F1548" s="11" t="str">
        <f t="shared" ca="1" si="733"/>
        <v/>
      </c>
      <c r="G1548" s="11" t="str">
        <f t="shared" ca="1" si="734"/>
        <v/>
      </c>
      <c r="H1548" s="11" t="str">
        <f ca="1">IF(F1548="","",IFERROR(VLOOKUP(VALUE(F1548),'(辅)战斗时机表'!$A$4:$C$47,3,FALSE)&amp;IF(G1548="","","("&amp;G1548&amp;")"),"配置错误")&amp;IF(I1548="",""," 或 "))</f>
        <v/>
      </c>
      <c r="I1548" s="7" t="str">
        <f t="shared" ca="1" si="735"/>
        <v/>
      </c>
      <c r="J1548" s="7">
        <v>2</v>
      </c>
      <c r="K1548" s="7">
        <f t="shared" ca="1" si="736"/>
        <v>1</v>
      </c>
      <c r="L1548" s="10" t="str">
        <f t="shared" ca="1" si="737"/>
        <v/>
      </c>
      <c r="M1548" s="11" t="str">
        <f t="shared" ca="1" si="738"/>
        <v/>
      </c>
      <c r="N1548" s="11" t="str">
        <f t="shared" ca="1" si="739"/>
        <v/>
      </c>
      <c r="O1548" s="11" t="str">
        <f ca="1">IF(M1548="","",IFERROR(VLOOKUP(VALUE(M1548),'(辅)战斗时机表'!$A$4:$C$47,3,FALSE)&amp;IF(N1548="","","("&amp;N1548&amp;")"),"配置错误")&amp;IF(P1548="",""," 或 "))</f>
        <v/>
      </c>
      <c r="P1548" s="7" t="str">
        <f t="shared" ca="1" si="740"/>
        <v/>
      </c>
      <c r="Q1548" s="7">
        <v>3</v>
      </c>
      <c r="R1548" s="7">
        <f t="shared" ca="1" si="741"/>
        <v>1</v>
      </c>
      <c r="S1548" s="10" t="str">
        <f t="shared" ca="1" si="742"/>
        <v/>
      </c>
      <c r="T1548" s="11" t="str">
        <f t="shared" ca="1" si="743"/>
        <v/>
      </c>
      <c r="U1548" s="11" t="str">
        <f t="shared" ca="1" si="744"/>
        <v/>
      </c>
      <c r="V1548" s="11" t="str">
        <f ca="1">IF(T1548="","",IFERROR(VLOOKUP(VALUE(T1548),'(辅)战斗时机表'!$A$4:$C$47,3,FALSE)&amp;IF(U1548="","","("&amp;U1548&amp;")"),"配置错误")&amp;IF(W1548="",""," 或 "))</f>
        <v/>
      </c>
      <c r="W1548" s="7" t="str">
        <f t="shared" ca="1" si="745"/>
        <v/>
      </c>
      <c r="X1548" s="7">
        <v>4</v>
      </c>
      <c r="Y1548" s="7">
        <f t="shared" ca="1" si="746"/>
        <v>1</v>
      </c>
      <c r="Z1548" s="10" t="str">
        <f t="shared" ca="1" si="747"/>
        <v/>
      </c>
      <c r="AA1548" s="11" t="str">
        <f t="shared" ca="1" si="748"/>
        <v/>
      </c>
      <c r="AB1548" s="11" t="str">
        <f t="shared" ca="1" si="749"/>
        <v/>
      </c>
      <c r="AC1548" s="11" t="str">
        <f ca="1">IF(AA1548="","",IFERROR(VLOOKUP(VALUE(AA1548),'(辅)战斗时机表'!$A$4:$C$47,3,FALSE)&amp;IF(AB1548="","","("&amp;AB1548&amp;")"),"配置错误")&amp;IF(AD1548="",""," 或 "))</f>
        <v/>
      </c>
      <c r="AD1548" s="7" t="str">
        <f t="shared" ca="1" si="750"/>
        <v/>
      </c>
      <c r="AE1548" s="7">
        <v>5</v>
      </c>
      <c r="AF1548" s="7">
        <f t="shared" ca="1" si="751"/>
        <v>1</v>
      </c>
      <c r="AG1548" s="10" t="str">
        <f t="shared" ca="1" si="752"/>
        <v/>
      </c>
      <c r="AH1548" s="11" t="str">
        <f t="shared" ca="1" si="753"/>
        <v/>
      </c>
      <c r="AI1548" s="11" t="str">
        <f t="shared" ca="1" si="754"/>
        <v/>
      </c>
      <c r="AJ1548" s="11" t="str">
        <f ca="1">IF(AH1548="","",IFERROR(VLOOKUP(VALUE(AH1548),'(辅)战斗时机表'!$A$4:$C$47,3,FALSE)&amp;IF(AI1548="","","("&amp;AI1548&amp;")"),"配置错误")&amp;IF(AK1548="",""," 或 "))</f>
        <v/>
      </c>
    </row>
    <row r="1549" spans="1:36" x14ac:dyDescent="0.15">
      <c r="A1549" s="9" t="str">
        <f t="shared" ca="1" si="730"/>
        <v/>
      </c>
      <c r="B1549" s="7" t="str">
        <f ca="1">IF(OFFSET(Buff!R$6,ROW()-6,0)="","",OFFSET(Buff!R$6,ROW()-6,0))</f>
        <v/>
      </c>
      <c r="C1549" s="7">
        <v>1</v>
      </c>
      <c r="D1549" s="7">
        <f t="shared" ca="1" si="731"/>
        <v>1</v>
      </c>
      <c r="E1549" s="10" t="str">
        <f t="shared" ca="1" si="732"/>
        <v/>
      </c>
      <c r="F1549" s="11" t="str">
        <f t="shared" ca="1" si="733"/>
        <v/>
      </c>
      <c r="G1549" s="11" t="str">
        <f t="shared" ca="1" si="734"/>
        <v/>
      </c>
      <c r="H1549" s="11" t="str">
        <f ca="1">IF(F1549="","",IFERROR(VLOOKUP(VALUE(F1549),'(辅)战斗时机表'!$A$4:$C$47,3,FALSE)&amp;IF(G1549="","","("&amp;G1549&amp;")"),"配置错误")&amp;IF(I1549="",""," 或 "))</f>
        <v/>
      </c>
      <c r="I1549" s="7" t="str">
        <f t="shared" ca="1" si="735"/>
        <v/>
      </c>
      <c r="J1549" s="7">
        <v>2</v>
      </c>
      <c r="K1549" s="7">
        <f t="shared" ca="1" si="736"/>
        <v>1</v>
      </c>
      <c r="L1549" s="10" t="str">
        <f t="shared" ca="1" si="737"/>
        <v/>
      </c>
      <c r="M1549" s="11" t="str">
        <f t="shared" ca="1" si="738"/>
        <v/>
      </c>
      <c r="N1549" s="11" t="str">
        <f t="shared" ca="1" si="739"/>
        <v/>
      </c>
      <c r="O1549" s="11" t="str">
        <f ca="1">IF(M1549="","",IFERROR(VLOOKUP(VALUE(M1549),'(辅)战斗时机表'!$A$4:$C$47,3,FALSE)&amp;IF(N1549="","","("&amp;N1549&amp;")"),"配置错误")&amp;IF(P1549="",""," 或 "))</f>
        <v/>
      </c>
      <c r="P1549" s="7" t="str">
        <f t="shared" ca="1" si="740"/>
        <v/>
      </c>
      <c r="Q1549" s="7">
        <v>3</v>
      </c>
      <c r="R1549" s="7">
        <f t="shared" ca="1" si="741"/>
        <v>1</v>
      </c>
      <c r="S1549" s="10" t="str">
        <f t="shared" ca="1" si="742"/>
        <v/>
      </c>
      <c r="T1549" s="11" t="str">
        <f t="shared" ca="1" si="743"/>
        <v/>
      </c>
      <c r="U1549" s="11" t="str">
        <f t="shared" ca="1" si="744"/>
        <v/>
      </c>
      <c r="V1549" s="11" t="str">
        <f ca="1">IF(T1549="","",IFERROR(VLOOKUP(VALUE(T1549),'(辅)战斗时机表'!$A$4:$C$47,3,FALSE)&amp;IF(U1549="","","("&amp;U1549&amp;")"),"配置错误")&amp;IF(W1549="",""," 或 "))</f>
        <v/>
      </c>
      <c r="W1549" s="7" t="str">
        <f t="shared" ca="1" si="745"/>
        <v/>
      </c>
      <c r="X1549" s="7">
        <v>4</v>
      </c>
      <c r="Y1549" s="7">
        <f t="shared" ca="1" si="746"/>
        <v>1</v>
      </c>
      <c r="Z1549" s="10" t="str">
        <f t="shared" ca="1" si="747"/>
        <v/>
      </c>
      <c r="AA1549" s="11" t="str">
        <f t="shared" ca="1" si="748"/>
        <v/>
      </c>
      <c r="AB1549" s="11" t="str">
        <f t="shared" ca="1" si="749"/>
        <v/>
      </c>
      <c r="AC1549" s="11" t="str">
        <f ca="1">IF(AA1549="","",IFERROR(VLOOKUP(VALUE(AA1549),'(辅)战斗时机表'!$A$4:$C$47,3,FALSE)&amp;IF(AB1549="","","("&amp;AB1549&amp;")"),"配置错误")&amp;IF(AD1549="",""," 或 "))</f>
        <v/>
      </c>
      <c r="AD1549" s="7" t="str">
        <f t="shared" ca="1" si="750"/>
        <v/>
      </c>
      <c r="AE1549" s="7">
        <v>5</v>
      </c>
      <c r="AF1549" s="7">
        <f t="shared" ca="1" si="751"/>
        <v>1</v>
      </c>
      <c r="AG1549" s="10" t="str">
        <f t="shared" ca="1" si="752"/>
        <v/>
      </c>
      <c r="AH1549" s="11" t="str">
        <f t="shared" ca="1" si="753"/>
        <v/>
      </c>
      <c r="AI1549" s="11" t="str">
        <f t="shared" ca="1" si="754"/>
        <v/>
      </c>
      <c r="AJ1549" s="11" t="str">
        <f ca="1">IF(AH1549="","",IFERROR(VLOOKUP(VALUE(AH1549),'(辅)战斗时机表'!$A$4:$C$47,3,FALSE)&amp;IF(AI1549="","","("&amp;AI1549&amp;")"),"配置错误")&amp;IF(AK1549="",""," 或 "))</f>
        <v/>
      </c>
    </row>
    <row r="1550" spans="1:36" x14ac:dyDescent="0.15">
      <c r="A1550" s="9" t="str">
        <f t="shared" ca="1" si="730"/>
        <v/>
      </c>
      <c r="B1550" s="7" t="str">
        <f ca="1">IF(OFFSET(Buff!R$6,ROW()-6,0)="","",OFFSET(Buff!R$6,ROW()-6,0))</f>
        <v/>
      </c>
      <c r="C1550" s="7">
        <v>1</v>
      </c>
      <c r="D1550" s="7">
        <f t="shared" ca="1" si="731"/>
        <v>1</v>
      </c>
      <c r="E1550" s="10" t="str">
        <f t="shared" ca="1" si="732"/>
        <v/>
      </c>
      <c r="F1550" s="11" t="str">
        <f t="shared" ca="1" si="733"/>
        <v/>
      </c>
      <c r="G1550" s="11" t="str">
        <f t="shared" ca="1" si="734"/>
        <v/>
      </c>
      <c r="H1550" s="11" t="str">
        <f ca="1">IF(F1550="","",IFERROR(VLOOKUP(VALUE(F1550),'(辅)战斗时机表'!$A$4:$C$47,3,FALSE)&amp;IF(G1550="","","("&amp;G1550&amp;")"),"配置错误")&amp;IF(I1550="",""," 或 "))</f>
        <v/>
      </c>
      <c r="I1550" s="7" t="str">
        <f t="shared" ca="1" si="735"/>
        <v/>
      </c>
      <c r="J1550" s="7">
        <v>2</v>
      </c>
      <c r="K1550" s="7">
        <f t="shared" ca="1" si="736"/>
        <v>1</v>
      </c>
      <c r="L1550" s="10" t="str">
        <f t="shared" ca="1" si="737"/>
        <v/>
      </c>
      <c r="M1550" s="11" t="str">
        <f t="shared" ca="1" si="738"/>
        <v/>
      </c>
      <c r="N1550" s="11" t="str">
        <f t="shared" ca="1" si="739"/>
        <v/>
      </c>
      <c r="O1550" s="11" t="str">
        <f ca="1">IF(M1550="","",IFERROR(VLOOKUP(VALUE(M1550),'(辅)战斗时机表'!$A$4:$C$47,3,FALSE)&amp;IF(N1550="","","("&amp;N1550&amp;")"),"配置错误")&amp;IF(P1550="",""," 或 "))</f>
        <v/>
      </c>
      <c r="P1550" s="7" t="str">
        <f t="shared" ca="1" si="740"/>
        <v/>
      </c>
      <c r="Q1550" s="7">
        <v>3</v>
      </c>
      <c r="R1550" s="7">
        <f t="shared" ca="1" si="741"/>
        <v>1</v>
      </c>
      <c r="S1550" s="10" t="str">
        <f t="shared" ca="1" si="742"/>
        <v/>
      </c>
      <c r="T1550" s="11" t="str">
        <f t="shared" ca="1" si="743"/>
        <v/>
      </c>
      <c r="U1550" s="11" t="str">
        <f t="shared" ca="1" si="744"/>
        <v/>
      </c>
      <c r="V1550" s="11" t="str">
        <f ca="1">IF(T1550="","",IFERROR(VLOOKUP(VALUE(T1550),'(辅)战斗时机表'!$A$4:$C$47,3,FALSE)&amp;IF(U1550="","","("&amp;U1550&amp;")"),"配置错误")&amp;IF(W1550="",""," 或 "))</f>
        <v/>
      </c>
      <c r="W1550" s="7" t="str">
        <f t="shared" ca="1" si="745"/>
        <v/>
      </c>
      <c r="X1550" s="7">
        <v>4</v>
      </c>
      <c r="Y1550" s="7">
        <f t="shared" ca="1" si="746"/>
        <v>1</v>
      </c>
      <c r="Z1550" s="10" t="str">
        <f t="shared" ca="1" si="747"/>
        <v/>
      </c>
      <c r="AA1550" s="11" t="str">
        <f t="shared" ca="1" si="748"/>
        <v/>
      </c>
      <c r="AB1550" s="11" t="str">
        <f t="shared" ca="1" si="749"/>
        <v/>
      </c>
      <c r="AC1550" s="11" t="str">
        <f ca="1">IF(AA1550="","",IFERROR(VLOOKUP(VALUE(AA1550),'(辅)战斗时机表'!$A$4:$C$47,3,FALSE)&amp;IF(AB1550="","","("&amp;AB1550&amp;")"),"配置错误")&amp;IF(AD1550="",""," 或 "))</f>
        <v/>
      </c>
      <c r="AD1550" s="7" t="str">
        <f t="shared" ca="1" si="750"/>
        <v/>
      </c>
      <c r="AE1550" s="7">
        <v>5</v>
      </c>
      <c r="AF1550" s="7">
        <f t="shared" ca="1" si="751"/>
        <v>1</v>
      </c>
      <c r="AG1550" s="10" t="str">
        <f t="shared" ca="1" si="752"/>
        <v/>
      </c>
      <c r="AH1550" s="11" t="str">
        <f t="shared" ca="1" si="753"/>
        <v/>
      </c>
      <c r="AI1550" s="11" t="str">
        <f t="shared" ca="1" si="754"/>
        <v/>
      </c>
      <c r="AJ1550" s="11" t="str">
        <f ca="1">IF(AH1550="","",IFERROR(VLOOKUP(VALUE(AH1550),'(辅)战斗时机表'!$A$4:$C$47,3,FALSE)&amp;IF(AI1550="","","("&amp;AI1550&amp;")"),"配置错误")&amp;IF(AK1550="",""," 或 "))</f>
        <v/>
      </c>
    </row>
    <row r="1551" spans="1:36" x14ac:dyDescent="0.15">
      <c r="A1551" s="9" t="str">
        <f t="shared" ca="1" si="730"/>
        <v/>
      </c>
      <c r="B1551" s="7" t="str">
        <f ca="1">IF(OFFSET(Buff!R$6,ROW()-6,0)="","",OFFSET(Buff!R$6,ROW()-6,0))</f>
        <v/>
      </c>
      <c r="C1551" s="7">
        <v>1</v>
      </c>
      <c r="D1551" s="7">
        <f t="shared" ca="1" si="731"/>
        <v>1</v>
      </c>
      <c r="E1551" s="10" t="str">
        <f t="shared" ca="1" si="732"/>
        <v/>
      </c>
      <c r="F1551" s="11" t="str">
        <f t="shared" ca="1" si="733"/>
        <v/>
      </c>
      <c r="G1551" s="11" t="str">
        <f t="shared" ca="1" si="734"/>
        <v/>
      </c>
      <c r="H1551" s="11" t="str">
        <f ca="1">IF(F1551="","",IFERROR(VLOOKUP(VALUE(F1551),'(辅)战斗时机表'!$A$4:$C$47,3,FALSE)&amp;IF(G1551="","","("&amp;G1551&amp;")"),"配置错误")&amp;IF(I1551="",""," 或 "))</f>
        <v/>
      </c>
      <c r="I1551" s="7" t="str">
        <f t="shared" ca="1" si="735"/>
        <v/>
      </c>
      <c r="J1551" s="7">
        <v>2</v>
      </c>
      <c r="K1551" s="7">
        <f t="shared" ca="1" si="736"/>
        <v>1</v>
      </c>
      <c r="L1551" s="10" t="str">
        <f t="shared" ca="1" si="737"/>
        <v/>
      </c>
      <c r="M1551" s="11" t="str">
        <f t="shared" ca="1" si="738"/>
        <v/>
      </c>
      <c r="N1551" s="11" t="str">
        <f t="shared" ca="1" si="739"/>
        <v/>
      </c>
      <c r="O1551" s="11" t="str">
        <f ca="1">IF(M1551="","",IFERROR(VLOOKUP(VALUE(M1551),'(辅)战斗时机表'!$A$4:$C$47,3,FALSE)&amp;IF(N1551="","","("&amp;N1551&amp;")"),"配置错误")&amp;IF(P1551="",""," 或 "))</f>
        <v/>
      </c>
      <c r="P1551" s="7" t="str">
        <f t="shared" ca="1" si="740"/>
        <v/>
      </c>
      <c r="Q1551" s="7">
        <v>3</v>
      </c>
      <c r="R1551" s="7">
        <f t="shared" ca="1" si="741"/>
        <v>1</v>
      </c>
      <c r="S1551" s="10" t="str">
        <f t="shared" ca="1" si="742"/>
        <v/>
      </c>
      <c r="T1551" s="11" t="str">
        <f t="shared" ca="1" si="743"/>
        <v/>
      </c>
      <c r="U1551" s="11" t="str">
        <f t="shared" ca="1" si="744"/>
        <v/>
      </c>
      <c r="V1551" s="11" t="str">
        <f ca="1">IF(T1551="","",IFERROR(VLOOKUP(VALUE(T1551),'(辅)战斗时机表'!$A$4:$C$47,3,FALSE)&amp;IF(U1551="","","("&amp;U1551&amp;")"),"配置错误")&amp;IF(W1551="",""," 或 "))</f>
        <v/>
      </c>
      <c r="W1551" s="7" t="str">
        <f t="shared" ca="1" si="745"/>
        <v/>
      </c>
      <c r="X1551" s="7">
        <v>4</v>
      </c>
      <c r="Y1551" s="7">
        <f t="shared" ca="1" si="746"/>
        <v>1</v>
      </c>
      <c r="Z1551" s="10" t="str">
        <f t="shared" ca="1" si="747"/>
        <v/>
      </c>
      <c r="AA1551" s="11" t="str">
        <f t="shared" ca="1" si="748"/>
        <v/>
      </c>
      <c r="AB1551" s="11" t="str">
        <f t="shared" ca="1" si="749"/>
        <v/>
      </c>
      <c r="AC1551" s="11" t="str">
        <f ca="1">IF(AA1551="","",IFERROR(VLOOKUP(VALUE(AA1551),'(辅)战斗时机表'!$A$4:$C$47,3,FALSE)&amp;IF(AB1551="","","("&amp;AB1551&amp;")"),"配置错误")&amp;IF(AD1551="",""," 或 "))</f>
        <v/>
      </c>
      <c r="AD1551" s="7" t="str">
        <f t="shared" ca="1" si="750"/>
        <v/>
      </c>
      <c r="AE1551" s="7">
        <v>5</v>
      </c>
      <c r="AF1551" s="7">
        <f t="shared" ca="1" si="751"/>
        <v>1</v>
      </c>
      <c r="AG1551" s="10" t="str">
        <f t="shared" ca="1" si="752"/>
        <v/>
      </c>
      <c r="AH1551" s="11" t="str">
        <f t="shared" ca="1" si="753"/>
        <v/>
      </c>
      <c r="AI1551" s="11" t="str">
        <f t="shared" ca="1" si="754"/>
        <v/>
      </c>
      <c r="AJ1551" s="11" t="str">
        <f ca="1">IF(AH1551="","",IFERROR(VLOOKUP(VALUE(AH1551),'(辅)战斗时机表'!$A$4:$C$47,3,FALSE)&amp;IF(AI1551="","","("&amp;AI1551&amp;")"),"配置错误")&amp;IF(AK1551="",""," 或 "))</f>
        <v/>
      </c>
    </row>
    <row r="1552" spans="1:36" x14ac:dyDescent="0.15">
      <c r="A1552" s="9" t="str">
        <f t="shared" ca="1" si="730"/>
        <v/>
      </c>
      <c r="B1552" s="7" t="str">
        <f ca="1">IF(OFFSET(Buff!R$6,ROW()-6,0)="","",OFFSET(Buff!R$6,ROW()-6,0))</f>
        <v/>
      </c>
      <c r="C1552" s="7">
        <v>1</v>
      </c>
      <c r="D1552" s="7">
        <f t="shared" ca="1" si="731"/>
        <v>1</v>
      </c>
      <c r="E1552" s="10" t="str">
        <f t="shared" ca="1" si="732"/>
        <v/>
      </c>
      <c r="F1552" s="11" t="str">
        <f t="shared" ca="1" si="733"/>
        <v/>
      </c>
      <c r="G1552" s="11" t="str">
        <f t="shared" ca="1" si="734"/>
        <v/>
      </c>
      <c r="H1552" s="11" t="str">
        <f ca="1">IF(F1552="","",IFERROR(VLOOKUP(VALUE(F1552),'(辅)战斗时机表'!$A$4:$C$47,3,FALSE)&amp;IF(G1552="","","("&amp;G1552&amp;")"),"配置错误")&amp;IF(I1552="",""," 或 "))</f>
        <v/>
      </c>
      <c r="I1552" s="7" t="str">
        <f t="shared" ca="1" si="735"/>
        <v/>
      </c>
      <c r="J1552" s="7">
        <v>2</v>
      </c>
      <c r="K1552" s="7">
        <f t="shared" ca="1" si="736"/>
        <v>1</v>
      </c>
      <c r="L1552" s="10" t="str">
        <f t="shared" ca="1" si="737"/>
        <v/>
      </c>
      <c r="M1552" s="11" t="str">
        <f t="shared" ca="1" si="738"/>
        <v/>
      </c>
      <c r="N1552" s="11" t="str">
        <f t="shared" ca="1" si="739"/>
        <v/>
      </c>
      <c r="O1552" s="11" t="str">
        <f ca="1">IF(M1552="","",IFERROR(VLOOKUP(VALUE(M1552),'(辅)战斗时机表'!$A$4:$C$47,3,FALSE)&amp;IF(N1552="","","("&amp;N1552&amp;")"),"配置错误")&amp;IF(P1552="",""," 或 "))</f>
        <v/>
      </c>
      <c r="P1552" s="7" t="str">
        <f t="shared" ca="1" si="740"/>
        <v/>
      </c>
      <c r="Q1552" s="7">
        <v>3</v>
      </c>
      <c r="R1552" s="7">
        <f t="shared" ca="1" si="741"/>
        <v>1</v>
      </c>
      <c r="S1552" s="10" t="str">
        <f t="shared" ca="1" si="742"/>
        <v/>
      </c>
      <c r="T1552" s="11" t="str">
        <f t="shared" ca="1" si="743"/>
        <v/>
      </c>
      <c r="U1552" s="11" t="str">
        <f t="shared" ca="1" si="744"/>
        <v/>
      </c>
      <c r="V1552" s="11" t="str">
        <f ca="1">IF(T1552="","",IFERROR(VLOOKUP(VALUE(T1552),'(辅)战斗时机表'!$A$4:$C$47,3,FALSE)&amp;IF(U1552="","","("&amp;U1552&amp;")"),"配置错误")&amp;IF(W1552="",""," 或 "))</f>
        <v/>
      </c>
      <c r="W1552" s="7" t="str">
        <f t="shared" ca="1" si="745"/>
        <v/>
      </c>
      <c r="X1552" s="7">
        <v>4</v>
      </c>
      <c r="Y1552" s="7">
        <f t="shared" ca="1" si="746"/>
        <v>1</v>
      </c>
      <c r="Z1552" s="10" t="str">
        <f t="shared" ca="1" si="747"/>
        <v/>
      </c>
      <c r="AA1552" s="11" t="str">
        <f t="shared" ca="1" si="748"/>
        <v/>
      </c>
      <c r="AB1552" s="11" t="str">
        <f t="shared" ca="1" si="749"/>
        <v/>
      </c>
      <c r="AC1552" s="11" t="str">
        <f ca="1">IF(AA1552="","",IFERROR(VLOOKUP(VALUE(AA1552),'(辅)战斗时机表'!$A$4:$C$47,3,FALSE)&amp;IF(AB1552="","","("&amp;AB1552&amp;")"),"配置错误")&amp;IF(AD1552="",""," 或 "))</f>
        <v/>
      </c>
      <c r="AD1552" s="7" t="str">
        <f t="shared" ca="1" si="750"/>
        <v/>
      </c>
      <c r="AE1552" s="7">
        <v>5</v>
      </c>
      <c r="AF1552" s="7">
        <f t="shared" ca="1" si="751"/>
        <v>1</v>
      </c>
      <c r="AG1552" s="10" t="str">
        <f t="shared" ca="1" si="752"/>
        <v/>
      </c>
      <c r="AH1552" s="11" t="str">
        <f t="shared" ca="1" si="753"/>
        <v/>
      </c>
      <c r="AI1552" s="11" t="str">
        <f t="shared" ca="1" si="754"/>
        <v/>
      </c>
      <c r="AJ1552" s="11" t="str">
        <f ca="1">IF(AH1552="","",IFERROR(VLOOKUP(VALUE(AH1552),'(辅)战斗时机表'!$A$4:$C$47,3,FALSE)&amp;IF(AI1552="","","("&amp;AI1552&amp;")"),"配置错误")&amp;IF(AK1552="",""," 或 "))</f>
        <v/>
      </c>
    </row>
    <row r="1553" spans="1:36" x14ac:dyDescent="0.15">
      <c r="A1553" s="9" t="str">
        <f t="shared" ca="1" si="730"/>
        <v/>
      </c>
      <c r="B1553" s="7" t="str">
        <f ca="1">IF(OFFSET(Buff!R$6,ROW()-6,0)="","",OFFSET(Buff!R$6,ROW()-6,0))</f>
        <v/>
      </c>
      <c r="C1553" s="7">
        <v>1</v>
      </c>
      <c r="D1553" s="7">
        <f t="shared" ca="1" si="731"/>
        <v>1</v>
      </c>
      <c r="E1553" s="10" t="str">
        <f t="shared" ca="1" si="732"/>
        <v/>
      </c>
      <c r="F1553" s="11" t="str">
        <f t="shared" ca="1" si="733"/>
        <v/>
      </c>
      <c r="G1553" s="11" t="str">
        <f t="shared" ca="1" si="734"/>
        <v/>
      </c>
      <c r="H1553" s="11" t="str">
        <f ca="1">IF(F1553="","",IFERROR(VLOOKUP(VALUE(F1553),'(辅)战斗时机表'!$A$4:$C$47,3,FALSE)&amp;IF(G1553="","","("&amp;G1553&amp;")"),"配置错误")&amp;IF(I1553="",""," 或 "))</f>
        <v/>
      </c>
      <c r="I1553" s="7" t="str">
        <f t="shared" ca="1" si="735"/>
        <v/>
      </c>
      <c r="J1553" s="7">
        <v>2</v>
      </c>
      <c r="K1553" s="7">
        <f t="shared" ca="1" si="736"/>
        <v>1</v>
      </c>
      <c r="L1553" s="10" t="str">
        <f t="shared" ca="1" si="737"/>
        <v/>
      </c>
      <c r="M1553" s="11" t="str">
        <f t="shared" ca="1" si="738"/>
        <v/>
      </c>
      <c r="N1553" s="11" t="str">
        <f t="shared" ca="1" si="739"/>
        <v/>
      </c>
      <c r="O1553" s="11" t="str">
        <f ca="1">IF(M1553="","",IFERROR(VLOOKUP(VALUE(M1553),'(辅)战斗时机表'!$A$4:$C$47,3,FALSE)&amp;IF(N1553="","","("&amp;N1553&amp;")"),"配置错误")&amp;IF(P1553="",""," 或 "))</f>
        <v/>
      </c>
      <c r="P1553" s="7" t="str">
        <f t="shared" ca="1" si="740"/>
        <v/>
      </c>
      <c r="Q1553" s="7">
        <v>3</v>
      </c>
      <c r="R1553" s="7">
        <f t="shared" ca="1" si="741"/>
        <v>1</v>
      </c>
      <c r="S1553" s="10" t="str">
        <f t="shared" ca="1" si="742"/>
        <v/>
      </c>
      <c r="T1553" s="11" t="str">
        <f t="shared" ca="1" si="743"/>
        <v/>
      </c>
      <c r="U1553" s="11" t="str">
        <f t="shared" ca="1" si="744"/>
        <v/>
      </c>
      <c r="V1553" s="11" t="str">
        <f ca="1">IF(T1553="","",IFERROR(VLOOKUP(VALUE(T1553),'(辅)战斗时机表'!$A$4:$C$47,3,FALSE)&amp;IF(U1553="","","("&amp;U1553&amp;")"),"配置错误")&amp;IF(W1553="",""," 或 "))</f>
        <v/>
      </c>
      <c r="W1553" s="7" t="str">
        <f t="shared" ca="1" si="745"/>
        <v/>
      </c>
      <c r="X1553" s="7">
        <v>4</v>
      </c>
      <c r="Y1553" s="7">
        <f t="shared" ca="1" si="746"/>
        <v>1</v>
      </c>
      <c r="Z1553" s="10" t="str">
        <f t="shared" ca="1" si="747"/>
        <v/>
      </c>
      <c r="AA1553" s="11" t="str">
        <f t="shared" ca="1" si="748"/>
        <v/>
      </c>
      <c r="AB1553" s="11" t="str">
        <f t="shared" ca="1" si="749"/>
        <v/>
      </c>
      <c r="AC1553" s="11" t="str">
        <f ca="1">IF(AA1553="","",IFERROR(VLOOKUP(VALUE(AA1553),'(辅)战斗时机表'!$A$4:$C$47,3,FALSE)&amp;IF(AB1553="","","("&amp;AB1553&amp;")"),"配置错误")&amp;IF(AD1553="",""," 或 "))</f>
        <v/>
      </c>
      <c r="AD1553" s="7" t="str">
        <f t="shared" ca="1" si="750"/>
        <v/>
      </c>
      <c r="AE1553" s="7">
        <v>5</v>
      </c>
      <c r="AF1553" s="7">
        <f t="shared" ca="1" si="751"/>
        <v>1</v>
      </c>
      <c r="AG1553" s="10" t="str">
        <f t="shared" ca="1" si="752"/>
        <v/>
      </c>
      <c r="AH1553" s="11" t="str">
        <f t="shared" ca="1" si="753"/>
        <v/>
      </c>
      <c r="AI1553" s="11" t="str">
        <f t="shared" ca="1" si="754"/>
        <v/>
      </c>
      <c r="AJ1553" s="11" t="str">
        <f ca="1">IF(AH1553="","",IFERROR(VLOOKUP(VALUE(AH1553),'(辅)战斗时机表'!$A$4:$C$47,3,FALSE)&amp;IF(AI1553="","","("&amp;AI1553&amp;")"),"配置错误")&amp;IF(AK1553="",""," 或 "))</f>
        <v/>
      </c>
    </row>
    <row r="1554" spans="1:36" x14ac:dyDescent="0.15">
      <c r="A1554" s="9" t="str">
        <f t="shared" ca="1" si="730"/>
        <v/>
      </c>
      <c r="B1554" s="7" t="str">
        <f ca="1">IF(OFFSET(Buff!R$6,ROW()-6,0)="","",OFFSET(Buff!R$6,ROW()-6,0))</f>
        <v/>
      </c>
      <c r="C1554" s="7">
        <v>1</v>
      </c>
      <c r="D1554" s="7">
        <f t="shared" ca="1" si="731"/>
        <v>1</v>
      </c>
      <c r="E1554" s="10" t="str">
        <f t="shared" ca="1" si="732"/>
        <v/>
      </c>
      <c r="F1554" s="11" t="str">
        <f t="shared" ca="1" si="733"/>
        <v/>
      </c>
      <c r="G1554" s="11" t="str">
        <f t="shared" ca="1" si="734"/>
        <v/>
      </c>
      <c r="H1554" s="11" t="str">
        <f ca="1">IF(F1554="","",IFERROR(VLOOKUP(VALUE(F1554),'(辅)战斗时机表'!$A$4:$C$47,3,FALSE)&amp;IF(G1554="","","("&amp;G1554&amp;")"),"配置错误")&amp;IF(I1554="",""," 或 "))</f>
        <v/>
      </c>
      <c r="I1554" s="7" t="str">
        <f t="shared" ca="1" si="735"/>
        <v/>
      </c>
      <c r="J1554" s="7">
        <v>2</v>
      </c>
      <c r="K1554" s="7">
        <f t="shared" ca="1" si="736"/>
        <v>1</v>
      </c>
      <c r="L1554" s="10" t="str">
        <f t="shared" ca="1" si="737"/>
        <v/>
      </c>
      <c r="M1554" s="11" t="str">
        <f t="shared" ca="1" si="738"/>
        <v/>
      </c>
      <c r="N1554" s="11" t="str">
        <f t="shared" ca="1" si="739"/>
        <v/>
      </c>
      <c r="O1554" s="11" t="str">
        <f ca="1">IF(M1554="","",IFERROR(VLOOKUP(VALUE(M1554),'(辅)战斗时机表'!$A$4:$C$47,3,FALSE)&amp;IF(N1554="","","("&amp;N1554&amp;")"),"配置错误")&amp;IF(P1554="",""," 或 "))</f>
        <v/>
      </c>
      <c r="P1554" s="7" t="str">
        <f t="shared" ca="1" si="740"/>
        <v/>
      </c>
      <c r="Q1554" s="7">
        <v>3</v>
      </c>
      <c r="R1554" s="7">
        <f t="shared" ca="1" si="741"/>
        <v>1</v>
      </c>
      <c r="S1554" s="10" t="str">
        <f t="shared" ca="1" si="742"/>
        <v/>
      </c>
      <c r="T1554" s="11" t="str">
        <f t="shared" ca="1" si="743"/>
        <v/>
      </c>
      <c r="U1554" s="11" t="str">
        <f t="shared" ca="1" si="744"/>
        <v/>
      </c>
      <c r="V1554" s="11" t="str">
        <f ca="1">IF(T1554="","",IFERROR(VLOOKUP(VALUE(T1554),'(辅)战斗时机表'!$A$4:$C$47,3,FALSE)&amp;IF(U1554="","","("&amp;U1554&amp;")"),"配置错误")&amp;IF(W1554="",""," 或 "))</f>
        <v/>
      </c>
      <c r="W1554" s="7" t="str">
        <f t="shared" ca="1" si="745"/>
        <v/>
      </c>
      <c r="X1554" s="7">
        <v>4</v>
      </c>
      <c r="Y1554" s="7">
        <f t="shared" ca="1" si="746"/>
        <v>1</v>
      </c>
      <c r="Z1554" s="10" t="str">
        <f t="shared" ca="1" si="747"/>
        <v/>
      </c>
      <c r="AA1554" s="11" t="str">
        <f t="shared" ca="1" si="748"/>
        <v/>
      </c>
      <c r="AB1554" s="11" t="str">
        <f t="shared" ca="1" si="749"/>
        <v/>
      </c>
      <c r="AC1554" s="11" t="str">
        <f ca="1">IF(AA1554="","",IFERROR(VLOOKUP(VALUE(AA1554),'(辅)战斗时机表'!$A$4:$C$47,3,FALSE)&amp;IF(AB1554="","","("&amp;AB1554&amp;")"),"配置错误")&amp;IF(AD1554="",""," 或 "))</f>
        <v/>
      </c>
      <c r="AD1554" s="7" t="str">
        <f t="shared" ca="1" si="750"/>
        <v/>
      </c>
      <c r="AE1554" s="7">
        <v>5</v>
      </c>
      <c r="AF1554" s="7">
        <f t="shared" ca="1" si="751"/>
        <v>1</v>
      </c>
      <c r="AG1554" s="10" t="str">
        <f t="shared" ca="1" si="752"/>
        <v/>
      </c>
      <c r="AH1554" s="11" t="str">
        <f t="shared" ca="1" si="753"/>
        <v/>
      </c>
      <c r="AI1554" s="11" t="str">
        <f t="shared" ca="1" si="754"/>
        <v/>
      </c>
      <c r="AJ1554" s="11" t="str">
        <f ca="1">IF(AH1554="","",IFERROR(VLOOKUP(VALUE(AH1554),'(辅)战斗时机表'!$A$4:$C$47,3,FALSE)&amp;IF(AI1554="","","("&amp;AI1554&amp;")"),"配置错误")&amp;IF(AK1554="",""," 或 "))</f>
        <v/>
      </c>
    </row>
    <row r="1555" spans="1:36" x14ac:dyDescent="0.15">
      <c r="A1555" s="9" t="str">
        <f t="shared" ca="1" si="730"/>
        <v/>
      </c>
      <c r="B1555" s="7" t="str">
        <f ca="1">IF(OFFSET(Buff!R$6,ROW()-6,0)="","",OFFSET(Buff!R$6,ROW()-6,0))</f>
        <v/>
      </c>
      <c r="C1555" s="7">
        <v>1</v>
      </c>
      <c r="D1555" s="7">
        <f t="shared" ca="1" si="731"/>
        <v>1</v>
      </c>
      <c r="E1555" s="10" t="str">
        <f t="shared" ca="1" si="732"/>
        <v/>
      </c>
      <c r="F1555" s="11" t="str">
        <f t="shared" ca="1" si="733"/>
        <v/>
      </c>
      <c r="G1555" s="11" t="str">
        <f t="shared" ca="1" si="734"/>
        <v/>
      </c>
      <c r="H1555" s="11" t="str">
        <f ca="1">IF(F1555="","",IFERROR(VLOOKUP(VALUE(F1555),'(辅)战斗时机表'!$A$4:$C$47,3,FALSE)&amp;IF(G1555="","","("&amp;G1555&amp;")"),"配置错误")&amp;IF(I1555="",""," 或 "))</f>
        <v/>
      </c>
      <c r="I1555" s="7" t="str">
        <f t="shared" ca="1" si="735"/>
        <v/>
      </c>
      <c r="J1555" s="7">
        <v>2</v>
      </c>
      <c r="K1555" s="7">
        <f t="shared" ca="1" si="736"/>
        <v>1</v>
      </c>
      <c r="L1555" s="10" t="str">
        <f t="shared" ca="1" si="737"/>
        <v/>
      </c>
      <c r="M1555" s="11" t="str">
        <f t="shared" ca="1" si="738"/>
        <v/>
      </c>
      <c r="N1555" s="11" t="str">
        <f t="shared" ca="1" si="739"/>
        <v/>
      </c>
      <c r="O1555" s="11" t="str">
        <f ca="1">IF(M1555="","",IFERROR(VLOOKUP(VALUE(M1555),'(辅)战斗时机表'!$A$4:$C$47,3,FALSE)&amp;IF(N1555="","","("&amp;N1555&amp;")"),"配置错误")&amp;IF(P1555="",""," 或 "))</f>
        <v/>
      </c>
      <c r="P1555" s="7" t="str">
        <f t="shared" ca="1" si="740"/>
        <v/>
      </c>
      <c r="Q1555" s="7">
        <v>3</v>
      </c>
      <c r="R1555" s="7">
        <f t="shared" ca="1" si="741"/>
        <v>1</v>
      </c>
      <c r="S1555" s="10" t="str">
        <f t="shared" ca="1" si="742"/>
        <v/>
      </c>
      <c r="T1555" s="11" t="str">
        <f t="shared" ca="1" si="743"/>
        <v/>
      </c>
      <c r="U1555" s="11" t="str">
        <f t="shared" ca="1" si="744"/>
        <v/>
      </c>
      <c r="V1555" s="11" t="str">
        <f ca="1">IF(T1555="","",IFERROR(VLOOKUP(VALUE(T1555),'(辅)战斗时机表'!$A$4:$C$47,3,FALSE)&amp;IF(U1555="","","("&amp;U1555&amp;")"),"配置错误")&amp;IF(W1555="",""," 或 "))</f>
        <v/>
      </c>
      <c r="W1555" s="7" t="str">
        <f t="shared" ca="1" si="745"/>
        <v/>
      </c>
      <c r="X1555" s="7">
        <v>4</v>
      </c>
      <c r="Y1555" s="7">
        <f t="shared" ca="1" si="746"/>
        <v>1</v>
      </c>
      <c r="Z1555" s="10" t="str">
        <f t="shared" ca="1" si="747"/>
        <v/>
      </c>
      <c r="AA1555" s="11" t="str">
        <f t="shared" ca="1" si="748"/>
        <v/>
      </c>
      <c r="AB1555" s="11" t="str">
        <f t="shared" ca="1" si="749"/>
        <v/>
      </c>
      <c r="AC1555" s="11" t="str">
        <f ca="1">IF(AA1555="","",IFERROR(VLOOKUP(VALUE(AA1555),'(辅)战斗时机表'!$A$4:$C$47,3,FALSE)&amp;IF(AB1555="","","("&amp;AB1555&amp;")"),"配置错误")&amp;IF(AD1555="",""," 或 "))</f>
        <v/>
      </c>
      <c r="AD1555" s="7" t="str">
        <f t="shared" ca="1" si="750"/>
        <v/>
      </c>
      <c r="AE1555" s="7">
        <v>5</v>
      </c>
      <c r="AF1555" s="7">
        <f t="shared" ca="1" si="751"/>
        <v>1</v>
      </c>
      <c r="AG1555" s="10" t="str">
        <f t="shared" ca="1" si="752"/>
        <v/>
      </c>
      <c r="AH1555" s="11" t="str">
        <f t="shared" ca="1" si="753"/>
        <v/>
      </c>
      <c r="AI1555" s="11" t="str">
        <f t="shared" ca="1" si="754"/>
        <v/>
      </c>
      <c r="AJ1555" s="11" t="str">
        <f ca="1">IF(AH1555="","",IFERROR(VLOOKUP(VALUE(AH1555),'(辅)战斗时机表'!$A$4:$C$47,3,FALSE)&amp;IF(AI1555="","","("&amp;AI1555&amp;")"),"配置错误")&amp;IF(AK1555="",""," 或 "))</f>
        <v/>
      </c>
    </row>
    <row r="1556" spans="1:36" x14ac:dyDescent="0.15">
      <c r="A1556" s="9" t="str">
        <f t="shared" ca="1" si="730"/>
        <v/>
      </c>
      <c r="B1556" s="7" t="str">
        <f ca="1">IF(OFFSET(Buff!R$6,ROW()-6,0)="","",OFFSET(Buff!R$6,ROW()-6,0))</f>
        <v/>
      </c>
      <c r="C1556" s="7">
        <v>1</v>
      </c>
      <c r="D1556" s="7">
        <f t="shared" ca="1" si="731"/>
        <v>1</v>
      </c>
      <c r="E1556" s="10" t="str">
        <f t="shared" ca="1" si="732"/>
        <v/>
      </c>
      <c r="F1556" s="11" t="str">
        <f t="shared" ca="1" si="733"/>
        <v/>
      </c>
      <c r="G1556" s="11" t="str">
        <f t="shared" ca="1" si="734"/>
        <v/>
      </c>
      <c r="H1556" s="11" t="str">
        <f ca="1">IF(F1556="","",IFERROR(VLOOKUP(VALUE(F1556),'(辅)战斗时机表'!$A$4:$C$47,3,FALSE)&amp;IF(G1556="","","("&amp;G1556&amp;")"),"配置错误")&amp;IF(I1556="",""," 或 "))</f>
        <v/>
      </c>
      <c r="I1556" s="7" t="str">
        <f t="shared" ca="1" si="735"/>
        <v/>
      </c>
      <c r="J1556" s="7">
        <v>2</v>
      </c>
      <c r="K1556" s="7">
        <f t="shared" ca="1" si="736"/>
        <v>1</v>
      </c>
      <c r="L1556" s="10" t="str">
        <f t="shared" ca="1" si="737"/>
        <v/>
      </c>
      <c r="M1556" s="11" t="str">
        <f t="shared" ca="1" si="738"/>
        <v/>
      </c>
      <c r="N1556" s="11" t="str">
        <f t="shared" ca="1" si="739"/>
        <v/>
      </c>
      <c r="O1556" s="11" t="str">
        <f ca="1">IF(M1556="","",IFERROR(VLOOKUP(VALUE(M1556),'(辅)战斗时机表'!$A$4:$C$47,3,FALSE)&amp;IF(N1556="","","("&amp;N1556&amp;")"),"配置错误")&amp;IF(P1556="",""," 或 "))</f>
        <v/>
      </c>
      <c r="P1556" s="7" t="str">
        <f t="shared" ca="1" si="740"/>
        <v/>
      </c>
      <c r="Q1556" s="7">
        <v>3</v>
      </c>
      <c r="R1556" s="7">
        <f t="shared" ca="1" si="741"/>
        <v>1</v>
      </c>
      <c r="S1556" s="10" t="str">
        <f t="shared" ca="1" si="742"/>
        <v/>
      </c>
      <c r="T1556" s="11" t="str">
        <f t="shared" ca="1" si="743"/>
        <v/>
      </c>
      <c r="U1556" s="11" t="str">
        <f t="shared" ca="1" si="744"/>
        <v/>
      </c>
      <c r="V1556" s="11" t="str">
        <f ca="1">IF(T1556="","",IFERROR(VLOOKUP(VALUE(T1556),'(辅)战斗时机表'!$A$4:$C$47,3,FALSE)&amp;IF(U1556="","","("&amp;U1556&amp;")"),"配置错误")&amp;IF(W1556="",""," 或 "))</f>
        <v/>
      </c>
      <c r="W1556" s="7" t="str">
        <f t="shared" ca="1" si="745"/>
        <v/>
      </c>
      <c r="X1556" s="7">
        <v>4</v>
      </c>
      <c r="Y1556" s="7">
        <f t="shared" ca="1" si="746"/>
        <v>1</v>
      </c>
      <c r="Z1556" s="10" t="str">
        <f t="shared" ca="1" si="747"/>
        <v/>
      </c>
      <c r="AA1556" s="11" t="str">
        <f t="shared" ca="1" si="748"/>
        <v/>
      </c>
      <c r="AB1556" s="11" t="str">
        <f t="shared" ca="1" si="749"/>
        <v/>
      </c>
      <c r="AC1556" s="11" t="str">
        <f ca="1">IF(AA1556="","",IFERROR(VLOOKUP(VALUE(AA1556),'(辅)战斗时机表'!$A$4:$C$47,3,FALSE)&amp;IF(AB1556="","","("&amp;AB1556&amp;")"),"配置错误")&amp;IF(AD1556="",""," 或 "))</f>
        <v/>
      </c>
      <c r="AD1556" s="7" t="str">
        <f t="shared" ca="1" si="750"/>
        <v/>
      </c>
      <c r="AE1556" s="7">
        <v>5</v>
      </c>
      <c r="AF1556" s="7">
        <f t="shared" ca="1" si="751"/>
        <v>1</v>
      </c>
      <c r="AG1556" s="10" t="str">
        <f t="shared" ca="1" si="752"/>
        <v/>
      </c>
      <c r="AH1556" s="11" t="str">
        <f t="shared" ca="1" si="753"/>
        <v/>
      </c>
      <c r="AI1556" s="11" t="str">
        <f t="shared" ca="1" si="754"/>
        <v/>
      </c>
      <c r="AJ1556" s="11" t="str">
        <f ca="1">IF(AH1556="","",IFERROR(VLOOKUP(VALUE(AH1556),'(辅)战斗时机表'!$A$4:$C$47,3,FALSE)&amp;IF(AI1556="","","("&amp;AI1556&amp;")"),"配置错误")&amp;IF(AK1556="",""," 或 "))</f>
        <v/>
      </c>
    </row>
    <row r="1557" spans="1:36" x14ac:dyDescent="0.15">
      <c r="A1557" s="9" t="str">
        <f t="shared" ca="1" si="730"/>
        <v/>
      </c>
      <c r="B1557" s="7" t="str">
        <f ca="1">IF(OFFSET(Buff!R$6,ROW()-6,0)="","",OFFSET(Buff!R$6,ROW()-6,0))</f>
        <v/>
      </c>
      <c r="C1557" s="7">
        <v>1</v>
      </c>
      <c r="D1557" s="7">
        <f t="shared" ca="1" si="731"/>
        <v>1</v>
      </c>
      <c r="E1557" s="10" t="str">
        <f t="shared" ca="1" si="732"/>
        <v/>
      </c>
      <c r="F1557" s="11" t="str">
        <f t="shared" ca="1" si="733"/>
        <v/>
      </c>
      <c r="G1557" s="11" t="str">
        <f t="shared" ca="1" si="734"/>
        <v/>
      </c>
      <c r="H1557" s="11" t="str">
        <f ca="1">IF(F1557="","",IFERROR(VLOOKUP(VALUE(F1557),'(辅)战斗时机表'!$A$4:$C$47,3,FALSE)&amp;IF(G1557="","","("&amp;G1557&amp;")"),"配置错误")&amp;IF(I1557="",""," 或 "))</f>
        <v/>
      </c>
      <c r="I1557" s="7" t="str">
        <f t="shared" ca="1" si="735"/>
        <v/>
      </c>
      <c r="J1557" s="7">
        <v>2</v>
      </c>
      <c r="K1557" s="7">
        <f t="shared" ca="1" si="736"/>
        <v>1</v>
      </c>
      <c r="L1557" s="10" t="str">
        <f t="shared" ca="1" si="737"/>
        <v/>
      </c>
      <c r="M1557" s="11" t="str">
        <f t="shared" ca="1" si="738"/>
        <v/>
      </c>
      <c r="N1557" s="11" t="str">
        <f t="shared" ca="1" si="739"/>
        <v/>
      </c>
      <c r="O1557" s="11" t="str">
        <f ca="1">IF(M1557="","",IFERROR(VLOOKUP(VALUE(M1557),'(辅)战斗时机表'!$A$4:$C$47,3,FALSE)&amp;IF(N1557="","","("&amp;N1557&amp;")"),"配置错误")&amp;IF(P1557="",""," 或 "))</f>
        <v/>
      </c>
      <c r="P1557" s="7" t="str">
        <f t="shared" ca="1" si="740"/>
        <v/>
      </c>
      <c r="Q1557" s="7">
        <v>3</v>
      </c>
      <c r="R1557" s="7">
        <f t="shared" ca="1" si="741"/>
        <v>1</v>
      </c>
      <c r="S1557" s="10" t="str">
        <f t="shared" ca="1" si="742"/>
        <v/>
      </c>
      <c r="T1557" s="11" t="str">
        <f t="shared" ca="1" si="743"/>
        <v/>
      </c>
      <c r="U1557" s="11" t="str">
        <f t="shared" ca="1" si="744"/>
        <v/>
      </c>
      <c r="V1557" s="11" t="str">
        <f ca="1">IF(T1557="","",IFERROR(VLOOKUP(VALUE(T1557),'(辅)战斗时机表'!$A$4:$C$47,3,FALSE)&amp;IF(U1557="","","("&amp;U1557&amp;")"),"配置错误")&amp;IF(W1557="",""," 或 "))</f>
        <v/>
      </c>
      <c r="W1557" s="7" t="str">
        <f t="shared" ca="1" si="745"/>
        <v/>
      </c>
      <c r="X1557" s="7">
        <v>4</v>
      </c>
      <c r="Y1557" s="7">
        <f t="shared" ca="1" si="746"/>
        <v>1</v>
      </c>
      <c r="Z1557" s="10" t="str">
        <f t="shared" ca="1" si="747"/>
        <v/>
      </c>
      <c r="AA1557" s="11" t="str">
        <f t="shared" ca="1" si="748"/>
        <v/>
      </c>
      <c r="AB1557" s="11" t="str">
        <f t="shared" ca="1" si="749"/>
        <v/>
      </c>
      <c r="AC1557" s="11" t="str">
        <f ca="1">IF(AA1557="","",IFERROR(VLOOKUP(VALUE(AA1557),'(辅)战斗时机表'!$A$4:$C$47,3,FALSE)&amp;IF(AB1557="","","("&amp;AB1557&amp;")"),"配置错误")&amp;IF(AD1557="",""," 或 "))</f>
        <v/>
      </c>
      <c r="AD1557" s="7" t="str">
        <f t="shared" ca="1" si="750"/>
        <v/>
      </c>
      <c r="AE1557" s="7">
        <v>5</v>
      </c>
      <c r="AF1557" s="7">
        <f t="shared" ca="1" si="751"/>
        <v>1</v>
      </c>
      <c r="AG1557" s="10" t="str">
        <f t="shared" ca="1" si="752"/>
        <v/>
      </c>
      <c r="AH1557" s="11" t="str">
        <f t="shared" ca="1" si="753"/>
        <v/>
      </c>
      <c r="AI1557" s="11" t="str">
        <f t="shared" ca="1" si="754"/>
        <v/>
      </c>
      <c r="AJ1557" s="11" t="str">
        <f ca="1">IF(AH1557="","",IFERROR(VLOOKUP(VALUE(AH1557),'(辅)战斗时机表'!$A$4:$C$47,3,FALSE)&amp;IF(AI1557="","","("&amp;AI1557&amp;")"),"配置错误")&amp;IF(AK1557="",""," 或 "))</f>
        <v/>
      </c>
    </row>
    <row r="1558" spans="1:36" x14ac:dyDescent="0.15">
      <c r="A1558" s="9" t="str">
        <f t="shared" ca="1" si="730"/>
        <v/>
      </c>
      <c r="B1558" s="7" t="str">
        <f ca="1">IF(OFFSET(Buff!R$6,ROW()-6,0)="","",OFFSET(Buff!R$6,ROW()-6,0))</f>
        <v/>
      </c>
      <c r="C1558" s="7">
        <v>1</v>
      </c>
      <c r="D1558" s="7">
        <f t="shared" ca="1" si="731"/>
        <v>1</v>
      </c>
      <c r="E1558" s="10" t="str">
        <f t="shared" ca="1" si="732"/>
        <v/>
      </c>
      <c r="F1558" s="11" t="str">
        <f t="shared" ca="1" si="733"/>
        <v/>
      </c>
      <c r="G1558" s="11" t="str">
        <f t="shared" ca="1" si="734"/>
        <v/>
      </c>
      <c r="H1558" s="11" t="str">
        <f ca="1">IF(F1558="","",IFERROR(VLOOKUP(VALUE(F1558),'(辅)战斗时机表'!$A$4:$C$47,3,FALSE)&amp;IF(G1558="","","("&amp;G1558&amp;")"),"配置错误")&amp;IF(I1558="",""," 或 "))</f>
        <v/>
      </c>
      <c r="I1558" s="7" t="str">
        <f t="shared" ca="1" si="735"/>
        <v/>
      </c>
      <c r="J1558" s="7">
        <v>2</v>
      </c>
      <c r="K1558" s="7">
        <f t="shared" ca="1" si="736"/>
        <v>1</v>
      </c>
      <c r="L1558" s="10" t="str">
        <f t="shared" ca="1" si="737"/>
        <v/>
      </c>
      <c r="M1558" s="11" t="str">
        <f t="shared" ca="1" si="738"/>
        <v/>
      </c>
      <c r="N1558" s="11" t="str">
        <f t="shared" ca="1" si="739"/>
        <v/>
      </c>
      <c r="O1558" s="11" t="str">
        <f ca="1">IF(M1558="","",IFERROR(VLOOKUP(VALUE(M1558),'(辅)战斗时机表'!$A$4:$C$47,3,FALSE)&amp;IF(N1558="","","("&amp;N1558&amp;")"),"配置错误")&amp;IF(P1558="",""," 或 "))</f>
        <v/>
      </c>
      <c r="P1558" s="7" t="str">
        <f t="shared" ca="1" si="740"/>
        <v/>
      </c>
      <c r="Q1558" s="7">
        <v>3</v>
      </c>
      <c r="R1558" s="7">
        <f t="shared" ca="1" si="741"/>
        <v>1</v>
      </c>
      <c r="S1558" s="10" t="str">
        <f t="shared" ca="1" si="742"/>
        <v/>
      </c>
      <c r="T1558" s="11" t="str">
        <f t="shared" ca="1" si="743"/>
        <v/>
      </c>
      <c r="U1558" s="11" t="str">
        <f t="shared" ca="1" si="744"/>
        <v/>
      </c>
      <c r="V1558" s="11" t="str">
        <f ca="1">IF(T1558="","",IFERROR(VLOOKUP(VALUE(T1558),'(辅)战斗时机表'!$A$4:$C$47,3,FALSE)&amp;IF(U1558="","","("&amp;U1558&amp;")"),"配置错误")&amp;IF(W1558="",""," 或 "))</f>
        <v/>
      </c>
      <c r="W1558" s="7" t="str">
        <f t="shared" ca="1" si="745"/>
        <v/>
      </c>
      <c r="X1558" s="7">
        <v>4</v>
      </c>
      <c r="Y1558" s="7">
        <f t="shared" ca="1" si="746"/>
        <v>1</v>
      </c>
      <c r="Z1558" s="10" t="str">
        <f t="shared" ca="1" si="747"/>
        <v/>
      </c>
      <c r="AA1558" s="11" t="str">
        <f t="shared" ca="1" si="748"/>
        <v/>
      </c>
      <c r="AB1558" s="11" t="str">
        <f t="shared" ca="1" si="749"/>
        <v/>
      </c>
      <c r="AC1558" s="11" t="str">
        <f ca="1">IF(AA1558="","",IFERROR(VLOOKUP(VALUE(AA1558),'(辅)战斗时机表'!$A$4:$C$47,3,FALSE)&amp;IF(AB1558="","","("&amp;AB1558&amp;")"),"配置错误")&amp;IF(AD1558="",""," 或 "))</f>
        <v/>
      </c>
      <c r="AD1558" s="7" t="str">
        <f t="shared" ca="1" si="750"/>
        <v/>
      </c>
      <c r="AE1558" s="7">
        <v>5</v>
      </c>
      <c r="AF1558" s="7">
        <f t="shared" ca="1" si="751"/>
        <v>1</v>
      </c>
      <c r="AG1558" s="10" t="str">
        <f t="shared" ca="1" si="752"/>
        <v/>
      </c>
      <c r="AH1558" s="11" t="str">
        <f t="shared" ca="1" si="753"/>
        <v/>
      </c>
      <c r="AI1558" s="11" t="str">
        <f t="shared" ca="1" si="754"/>
        <v/>
      </c>
      <c r="AJ1558" s="11" t="str">
        <f ca="1">IF(AH1558="","",IFERROR(VLOOKUP(VALUE(AH1558),'(辅)战斗时机表'!$A$4:$C$47,3,FALSE)&amp;IF(AI1558="","","("&amp;AI1558&amp;")"),"配置错误")&amp;IF(AK1558="",""," 或 "))</f>
        <v/>
      </c>
    </row>
    <row r="1559" spans="1:36" x14ac:dyDescent="0.15">
      <c r="A1559" s="9" t="str">
        <f t="shared" ca="1" si="730"/>
        <v/>
      </c>
      <c r="B1559" s="7" t="str">
        <f ca="1">IF(OFFSET(Buff!R$6,ROW()-6,0)="","",OFFSET(Buff!R$6,ROW()-6,0))</f>
        <v/>
      </c>
      <c r="C1559" s="7">
        <v>1</v>
      </c>
      <c r="D1559" s="7">
        <f t="shared" ca="1" si="731"/>
        <v>1</v>
      </c>
      <c r="E1559" s="10" t="str">
        <f t="shared" ca="1" si="732"/>
        <v/>
      </c>
      <c r="F1559" s="11" t="str">
        <f t="shared" ca="1" si="733"/>
        <v/>
      </c>
      <c r="G1559" s="11" t="str">
        <f t="shared" ca="1" si="734"/>
        <v/>
      </c>
      <c r="H1559" s="11" t="str">
        <f ca="1">IF(F1559="","",IFERROR(VLOOKUP(VALUE(F1559),'(辅)战斗时机表'!$A$4:$C$47,3,FALSE)&amp;IF(G1559="","","("&amp;G1559&amp;")"),"配置错误")&amp;IF(I1559="",""," 或 "))</f>
        <v/>
      </c>
      <c r="I1559" s="7" t="str">
        <f t="shared" ca="1" si="735"/>
        <v/>
      </c>
      <c r="J1559" s="7">
        <v>2</v>
      </c>
      <c r="K1559" s="7">
        <f t="shared" ca="1" si="736"/>
        <v>1</v>
      </c>
      <c r="L1559" s="10" t="str">
        <f t="shared" ca="1" si="737"/>
        <v/>
      </c>
      <c r="M1559" s="11" t="str">
        <f t="shared" ca="1" si="738"/>
        <v/>
      </c>
      <c r="N1559" s="11" t="str">
        <f t="shared" ca="1" si="739"/>
        <v/>
      </c>
      <c r="O1559" s="11" t="str">
        <f ca="1">IF(M1559="","",IFERROR(VLOOKUP(VALUE(M1559),'(辅)战斗时机表'!$A$4:$C$47,3,FALSE)&amp;IF(N1559="","","("&amp;N1559&amp;")"),"配置错误")&amp;IF(P1559="",""," 或 "))</f>
        <v/>
      </c>
      <c r="P1559" s="7" t="str">
        <f t="shared" ca="1" si="740"/>
        <v/>
      </c>
      <c r="Q1559" s="7">
        <v>3</v>
      </c>
      <c r="R1559" s="7">
        <f t="shared" ca="1" si="741"/>
        <v>1</v>
      </c>
      <c r="S1559" s="10" t="str">
        <f t="shared" ca="1" si="742"/>
        <v/>
      </c>
      <c r="T1559" s="11" t="str">
        <f t="shared" ca="1" si="743"/>
        <v/>
      </c>
      <c r="U1559" s="11" t="str">
        <f t="shared" ca="1" si="744"/>
        <v/>
      </c>
      <c r="V1559" s="11" t="str">
        <f ca="1">IF(T1559="","",IFERROR(VLOOKUP(VALUE(T1559),'(辅)战斗时机表'!$A$4:$C$47,3,FALSE)&amp;IF(U1559="","","("&amp;U1559&amp;")"),"配置错误")&amp;IF(W1559="",""," 或 "))</f>
        <v/>
      </c>
      <c r="W1559" s="7" t="str">
        <f t="shared" ca="1" si="745"/>
        <v/>
      </c>
      <c r="X1559" s="7">
        <v>4</v>
      </c>
      <c r="Y1559" s="7">
        <f t="shared" ca="1" si="746"/>
        <v>1</v>
      </c>
      <c r="Z1559" s="10" t="str">
        <f t="shared" ca="1" si="747"/>
        <v/>
      </c>
      <c r="AA1559" s="11" t="str">
        <f t="shared" ca="1" si="748"/>
        <v/>
      </c>
      <c r="AB1559" s="11" t="str">
        <f t="shared" ca="1" si="749"/>
        <v/>
      </c>
      <c r="AC1559" s="11" t="str">
        <f ca="1">IF(AA1559="","",IFERROR(VLOOKUP(VALUE(AA1559),'(辅)战斗时机表'!$A$4:$C$47,3,FALSE)&amp;IF(AB1559="","","("&amp;AB1559&amp;")"),"配置错误")&amp;IF(AD1559="",""," 或 "))</f>
        <v/>
      </c>
      <c r="AD1559" s="7" t="str">
        <f t="shared" ca="1" si="750"/>
        <v/>
      </c>
      <c r="AE1559" s="7">
        <v>5</v>
      </c>
      <c r="AF1559" s="7">
        <f t="shared" ca="1" si="751"/>
        <v>1</v>
      </c>
      <c r="AG1559" s="10" t="str">
        <f t="shared" ca="1" si="752"/>
        <v/>
      </c>
      <c r="AH1559" s="11" t="str">
        <f t="shared" ca="1" si="753"/>
        <v/>
      </c>
      <c r="AI1559" s="11" t="str">
        <f t="shared" ca="1" si="754"/>
        <v/>
      </c>
      <c r="AJ1559" s="11" t="str">
        <f ca="1">IF(AH1559="","",IFERROR(VLOOKUP(VALUE(AH1559),'(辅)战斗时机表'!$A$4:$C$47,3,FALSE)&amp;IF(AI1559="","","("&amp;AI1559&amp;")"),"配置错误")&amp;IF(AK1559="",""," 或 "))</f>
        <v/>
      </c>
    </row>
    <row r="1560" spans="1:36" x14ac:dyDescent="0.15">
      <c r="A1560" s="9" t="str">
        <f t="shared" ca="1" si="730"/>
        <v/>
      </c>
      <c r="B1560" s="7" t="str">
        <f ca="1">IF(OFFSET(Buff!R$6,ROW()-6,0)="","",OFFSET(Buff!R$6,ROW()-6,0))</f>
        <v/>
      </c>
      <c r="C1560" s="7">
        <v>1</v>
      </c>
      <c r="D1560" s="7">
        <f t="shared" ca="1" si="731"/>
        <v>1</v>
      </c>
      <c r="E1560" s="10" t="str">
        <f t="shared" ca="1" si="732"/>
        <v/>
      </c>
      <c r="F1560" s="11" t="str">
        <f t="shared" ca="1" si="733"/>
        <v/>
      </c>
      <c r="G1560" s="11" t="str">
        <f t="shared" ca="1" si="734"/>
        <v/>
      </c>
      <c r="H1560" s="11" t="str">
        <f ca="1">IF(F1560="","",IFERROR(VLOOKUP(VALUE(F1560),'(辅)战斗时机表'!$A$4:$C$47,3,FALSE)&amp;IF(G1560="","","("&amp;G1560&amp;")"),"配置错误")&amp;IF(I1560="",""," 或 "))</f>
        <v/>
      </c>
      <c r="I1560" s="7" t="str">
        <f t="shared" ca="1" si="735"/>
        <v/>
      </c>
      <c r="J1560" s="7">
        <v>2</v>
      </c>
      <c r="K1560" s="7">
        <f t="shared" ca="1" si="736"/>
        <v>1</v>
      </c>
      <c r="L1560" s="10" t="str">
        <f t="shared" ca="1" si="737"/>
        <v/>
      </c>
      <c r="M1560" s="11" t="str">
        <f t="shared" ca="1" si="738"/>
        <v/>
      </c>
      <c r="N1560" s="11" t="str">
        <f t="shared" ca="1" si="739"/>
        <v/>
      </c>
      <c r="O1560" s="11" t="str">
        <f ca="1">IF(M1560="","",IFERROR(VLOOKUP(VALUE(M1560),'(辅)战斗时机表'!$A$4:$C$47,3,FALSE)&amp;IF(N1560="","","("&amp;N1560&amp;")"),"配置错误")&amp;IF(P1560="",""," 或 "))</f>
        <v/>
      </c>
      <c r="P1560" s="7" t="str">
        <f t="shared" ca="1" si="740"/>
        <v/>
      </c>
      <c r="Q1560" s="7">
        <v>3</v>
      </c>
      <c r="R1560" s="7">
        <f t="shared" ca="1" si="741"/>
        <v>1</v>
      </c>
      <c r="S1560" s="10" t="str">
        <f t="shared" ca="1" si="742"/>
        <v/>
      </c>
      <c r="T1560" s="11" t="str">
        <f t="shared" ca="1" si="743"/>
        <v/>
      </c>
      <c r="U1560" s="11" t="str">
        <f t="shared" ca="1" si="744"/>
        <v/>
      </c>
      <c r="V1560" s="11" t="str">
        <f ca="1">IF(T1560="","",IFERROR(VLOOKUP(VALUE(T1560),'(辅)战斗时机表'!$A$4:$C$47,3,FALSE)&amp;IF(U1560="","","("&amp;U1560&amp;")"),"配置错误")&amp;IF(W1560="",""," 或 "))</f>
        <v/>
      </c>
      <c r="W1560" s="7" t="str">
        <f t="shared" ca="1" si="745"/>
        <v/>
      </c>
      <c r="X1560" s="7">
        <v>4</v>
      </c>
      <c r="Y1560" s="7">
        <f t="shared" ca="1" si="746"/>
        <v>1</v>
      </c>
      <c r="Z1560" s="10" t="str">
        <f t="shared" ca="1" si="747"/>
        <v/>
      </c>
      <c r="AA1560" s="11" t="str">
        <f t="shared" ca="1" si="748"/>
        <v/>
      </c>
      <c r="AB1560" s="11" t="str">
        <f t="shared" ca="1" si="749"/>
        <v/>
      </c>
      <c r="AC1560" s="11" t="str">
        <f ca="1">IF(AA1560="","",IFERROR(VLOOKUP(VALUE(AA1560),'(辅)战斗时机表'!$A$4:$C$47,3,FALSE)&amp;IF(AB1560="","","("&amp;AB1560&amp;")"),"配置错误")&amp;IF(AD1560="",""," 或 "))</f>
        <v/>
      </c>
      <c r="AD1560" s="7" t="str">
        <f t="shared" ca="1" si="750"/>
        <v/>
      </c>
      <c r="AE1560" s="7">
        <v>5</v>
      </c>
      <c r="AF1560" s="7">
        <f t="shared" ca="1" si="751"/>
        <v>1</v>
      </c>
      <c r="AG1560" s="10" t="str">
        <f t="shared" ca="1" si="752"/>
        <v/>
      </c>
      <c r="AH1560" s="11" t="str">
        <f t="shared" ca="1" si="753"/>
        <v/>
      </c>
      <c r="AI1560" s="11" t="str">
        <f t="shared" ca="1" si="754"/>
        <v/>
      </c>
      <c r="AJ1560" s="11" t="str">
        <f ca="1">IF(AH1560="","",IFERROR(VLOOKUP(VALUE(AH1560),'(辅)战斗时机表'!$A$4:$C$47,3,FALSE)&amp;IF(AI1560="","","("&amp;AI1560&amp;")"),"配置错误")&amp;IF(AK1560="",""," 或 "))</f>
        <v/>
      </c>
    </row>
    <row r="1561" spans="1:36" x14ac:dyDescent="0.15">
      <c r="A1561" s="9" t="str">
        <f t="shared" ca="1" si="730"/>
        <v/>
      </c>
      <c r="B1561" s="7" t="str">
        <f ca="1">IF(OFFSET(Buff!R$6,ROW()-6,0)="","",OFFSET(Buff!R$6,ROW()-6,0))</f>
        <v/>
      </c>
      <c r="C1561" s="7">
        <v>1</v>
      </c>
      <c r="D1561" s="7">
        <f t="shared" ca="1" si="731"/>
        <v>1</v>
      </c>
      <c r="E1561" s="10" t="str">
        <f t="shared" ca="1" si="732"/>
        <v/>
      </c>
      <c r="F1561" s="11" t="str">
        <f t="shared" ca="1" si="733"/>
        <v/>
      </c>
      <c r="G1561" s="11" t="str">
        <f t="shared" ca="1" si="734"/>
        <v/>
      </c>
      <c r="H1561" s="11" t="str">
        <f ca="1">IF(F1561="","",IFERROR(VLOOKUP(VALUE(F1561),'(辅)战斗时机表'!$A$4:$C$47,3,FALSE)&amp;IF(G1561="","","("&amp;G1561&amp;")"),"配置错误")&amp;IF(I1561="",""," 或 "))</f>
        <v/>
      </c>
      <c r="I1561" s="7" t="str">
        <f t="shared" ca="1" si="735"/>
        <v/>
      </c>
      <c r="J1561" s="7">
        <v>2</v>
      </c>
      <c r="K1561" s="7">
        <f t="shared" ca="1" si="736"/>
        <v>1</v>
      </c>
      <c r="L1561" s="10" t="str">
        <f t="shared" ca="1" si="737"/>
        <v/>
      </c>
      <c r="M1561" s="11" t="str">
        <f t="shared" ca="1" si="738"/>
        <v/>
      </c>
      <c r="N1561" s="11" t="str">
        <f t="shared" ca="1" si="739"/>
        <v/>
      </c>
      <c r="O1561" s="11" t="str">
        <f ca="1">IF(M1561="","",IFERROR(VLOOKUP(VALUE(M1561),'(辅)战斗时机表'!$A$4:$C$47,3,FALSE)&amp;IF(N1561="","","("&amp;N1561&amp;")"),"配置错误")&amp;IF(P1561="",""," 或 "))</f>
        <v/>
      </c>
      <c r="P1561" s="7" t="str">
        <f t="shared" ca="1" si="740"/>
        <v/>
      </c>
      <c r="Q1561" s="7">
        <v>3</v>
      </c>
      <c r="R1561" s="7">
        <f t="shared" ca="1" si="741"/>
        <v>1</v>
      </c>
      <c r="S1561" s="10" t="str">
        <f t="shared" ca="1" si="742"/>
        <v/>
      </c>
      <c r="T1561" s="11" t="str">
        <f t="shared" ca="1" si="743"/>
        <v/>
      </c>
      <c r="U1561" s="11" t="str">
        <f t="shared" ca="1" si="744"/>
        <v/>
      </c>
      <c r="V1561" s="11" t="str">
        <f ca="1">IF(T1561="","",IFERROR(VLOOKUP(VALUE(T1561),'(辅)战斗时机表'!$A$4:$C$47,3,FALSE)&amp;IF(U1561="","","("&amp;U1561&amp;")"),"配置错误")&amp;IF(W1561="",""," 或 "))</f>
        <v/>
      </c>
      <c r="W1561" s="7" t="str">
        <f t="shared" ca="1" si="745"/>
        <v/>
      </c>
      <c r="X1561" s="7">
        <v>4</v>
      </c>
      <c r="Y1561" s="7">
        <f t="shared" ca="1" si="746"/>
        <v>1</v>
      </c>
      <c r="Z1561" s="10" t="str">
        <f t="shared" ca="1" si="747"/>
        <v/>
      </c>
      <c r="AA1561" s="11" t="str">
        <f t="shared" ca="1" si="748"/>
        <v/>
      </c>
      <c r="AB1561" s="11" t="str">
        <f t="shared" ca="1" si="749"/>
        <v/>
      </c>
      <c r="AC1561" s="11" t="str">
        <f ca="1">IF(AA1561="","",IFERROR(VLOOKUP(VALUE(AA1561),'(辅)战斗时机表'!$A$4:$C$47,3,FALSE)&amp;IF(AB1561="","","("&amp;AB1561&amp;")"),"配置错误")&amp;IF(AD1561="",""," 或 "))</f>
        <v/>
      </c>
      <c r="AD1561" s="7" t="str">
        <f t="shared" ca="1" si="750"/>
        <v/>
      </c>
      <c r="AE1561" s="7">
        <v>5</v>
      </c>
      <c r="AF1561" s="7">
        <f t="shared" ca="1" si="751"/>
        <v>1</v>
      </c>
      <c r="AG1561" s="10" t="str">
        <f t="shared" ca="1" si="752"/>
        <v/>
      </c>
      <c r="AH1561" s="11" t="str">
        <f t="shared" ca="1" si="753"/>
        <v/>
      </c>
      <c r="AI1561" s="11" t="str">
        <f t="shared" ca="1" si="754"/>
        <v/>
      </c>
      <c r="AJ1561" s="11" t="str">
        <f ca="1">IF(AH1561="","",IFERROR(VLOOKUP(VALUE(AH1561),'(辅)战斗时机表'!$A$4:$C$47,3,FALSE)&amp;IF(AI1561="","","("&amp;AI1561&amp;")"),"配置错误")&amp;IF(AK1561="",""," 或 "))</f>
        <v/>
      </c>
    </row>
    <row r="1562" spans="1:36" x14ac:dyDescent="0.15">
      <c r="A1562" s="9" t="str">
        <f t="shared" ca="1" si="730"/>
        <v/>
      </c>
      <c r="B1562" s="7" t="str">
        <f ca="1">IF(OFFSET(Buff!R$6,ROW()-6,0)="","",OFFSET(Buff!R$6,ROW()-6,0))</f>
        <v/>
      </c>
      <c r="C1562" s="7">
        <v>1</v>
      </c>
      <c r="D1562" s="7">
        <f t="shared" ca="1" si="731"/>
        <v>1</v>
      </c>
      <c r="E1562" s="10" t="str">
        <f t="shared" ca="1" si="732"/>
        <v/>
      </c>
      <c r="F1562" s="11" t="str">
        <f t="shared" ca="1" si="733"/>
        <v/>
      </c>
      <c r="G1562" s="11" t="str">
        <f t="shared" ca="1" si="734"/>
        <v/>
      </c>
      <c r="H1562" s="11" t="str">
        <f ca="1">IF(F1562="","",IFERROR(VLOOKUP(VALUE(F1562),'(辅)战斗时机表'!$A$4:$C$47,3,FALSE)&amp;IF(G1562="","","("&amp;G1562&amp;")"),"配置错误")&amp;IF(I1562="",""," 或 "))</f>
        <v/>
      </c>
      <c r="I1562" s="7" t="str">
        <f t="shared" ca="1" si="735"/>
        <v/>
      </c>
      <c r="J1562" s="7">
        <v>2</v>
      </c>
      <c r="K1562" s="7">
        <f t="shared" ca="1" si="736"/>
        <v>1</v>
      </c>
      <c r="L1562" s="10" t="str">
        <f t="shared" ca="1" si="737"/>
        <v/>
      </c>
      <c r="M1562" s="11" t="str">
        <f t="shared" ca="1" si="738"/>
        <v/>
      </c>
      <c r="N1562" s="11" t="str">
        <f t="shared" ca="1" si="739"/>
        <v/>
      </c>
      <c r="O1562" s="11" t="str">
        <f ca="1">IF(M1562="","",IFERROR(VLOOKUP(VALUE(M1562),'(辅)战斗时机表'!$A$4:$C$47,3,FALSE)&amp;IF(N1562="","","("&amp;N1562&amp;")"),"配置错误")&amp;IF(P1562="",""," 或 "))</f>
        <v/>
      </c>
      <c r="P1562" s="7" t="str">
        <f t="shared" ca="1" si="740"/>
        <v/>
      </c>
      <c r="Q1562" s="7">
        <v>3</v>
      </c>
      <c r="R1562" s="7">
        <f t="shared" ca="1" si="741"/>
        <v>1</v>
      </c>
      <c r="S1562" s="10" t="str">
        <f t="shared" ca="1" si="742"/>
        <v/>
      </c>
      <c r="T1562" s="11" t="str">
        <f t="shared" ca="1" si="743"/>
        <v/>
      </c>
      <c r="U1562" s="11" t="str">
        <f t="shared" ca="1" si="744"/>
        <v/>
      </c>
      <c r="V1562" s="11" t="str">
        <f ca="1">IF(T1562="","",IFERROR(VLOOKUP(VALUE(T1562),'(辅)战斗时机表'!$A$4:$C$47,3,FALSE)&amp;IF(U1562="","","("&amp;U1562&amp;")"),"配置错误")&amp;IF(W1562="",""," 或 "))</f>
        <v/>
      </c>
      <c r="W1562" s="7" t="str">
        <f t="shared" ca="1" si="745"/>
        <v/>
      </c>
      <c r="X1562" s="7">
        <v>4</v>
      </c>
      <c r="Y1562" s="7">
        <f t="shared" ca="1" si="746"/>
        <v>1</v>
      </c>
      <c r="Z1562" s="10" t="str">
        <f t="shared" ca="1" si="747"/>
        <v/>
      </c>
      <c r="AA1562" s="11" t="str">
        <f t="shared" ca="1" si="748"/>
        <v/>
      </c>
      <c r="AB1562" s="11" t="str">
        <f t="shared" ca="1" si="749"/>
        <v/>
      </c>
      <c r="AC1562" s="11" t="str">
        <f ca="1">IF(AA1562="","",IFERROR(VLOOKUP(VALUE(AA1562),'(辅)战斗时机表'!$A$4:$C$47,3,FALSE)&amp;IF(AB1562="","","("&amp;AB1562&amp;")"),"配置错误")&amp;IF(AD1562="",""," 或 "))</f>
        <v/>
      </c>
      <c r="AD1562" s="7" t="str">
        <f t="shared" ca="1" si="750"/>
        <v/>
      </c>
      <c r="AE1562" s="7">
        <v>5</v>
      </c>
      <c r="AF1562" s="7">
        <f t="shared" ca="1" si="751"/>
        <v>1</v>
      </c>
      <c r="AG1562" s="10" t="str">
        <f t="shared" ca="1" si="752"/>
        <v/>
      </c>
      <c r="AH1562" s="11" t="str">
        <f t="shared" ca="1" si="753"/>
        <v/>
      </c>
      <c r="AI1562" s="11" t="str">
        <f t="shared" ca="1" si="754"/>
        <v/>
      </c>
      <c r="AJ1562" s="11" t="str">
        <f ca="1">IF(AH1562="","",IFERROR(VLOOKUP(VALUE(AH1562),'(辅)战斗时机表'!$A$4:$C$47,3,FALSE)&amp;IF(AI1562="","","("&amp;AI1562&amp;")"),"配置错误")&amp;IF(AK1562="",""," 或 "))</f>
        <v/>
      </c>
    </row>
    <row r="1563" spans="1:36" x14ac:dyDescent="0.15">
      <c r="A1563" s="9" t="str">
        <f t="shared" ca="1" si="730"/>
        <v/>
      </c>
      <c r="B1563" s="7" t="str">
        <f ca="1">IF(OFFSET(Buff!R$6,ROW()-6,0)="","",OFFSET(Buff!R$6,ROW()-6,0))</f>
        <v/>
      </c>
      <c r="C1563" s="7">
        <v>1</v>
      </c>
      <c r="D1563" s="7">
        <f t="shared" ca="1" si="731"/>
        <v>1</v>
      </c>
      <c r="E1563" s="10" t="str">
        <f t="shared" ca="1" si="732"/>
        <v/>
      </c>
      <c r="F1563" s="11" t="str">
        <f t="shared" ca="1" si="733"/>
        <v/>
      </c>
      <c r="G1563" s="11" t="str">
        <f t="shared" ca="1" si="734"/>
        <v/>
      </c>
      <c r="H1563" s="11" t="str">
        <f ca="1">IF(F1563="","",IFERROR(VLOOKUP(VALUE(F1563),'(辅)战斗时机表'!$A$4:$C$47,3,FALSE)&amp;IF(G1563="","","("&amp;G1563&amp;")"),"配置错误")&amp;IF(I1563="",""," 或 "))</f>
        <v/>
      </c>
      <c r="I1563" s="7" t="str">
        <f t="shared" ca="1" si="735"/>
        <v/>
      </c>
      <c r="J1563" s="7">
        <v>2</v>
      </c>
      <c r="K1563" s="7">
        <f t="shared" ca="1" si="736"/>
        <v>1</v>
      </c>
      <c r="L1563" s="10" t="str">
        <f t="shared" ca="1" si="737"/>
        <v/>
      </c>
      <c r="M1563" s="11" t="str">
        <f t="shared" ca="1" si="738"/>
        <v/>
      </c>
      <c r="N1563" s="11" t="str">
        <f t="shared" ca="1" si="739"/>
        <v/>
      </c>
      <c r="O1563" s="11" t="str">
        <f ca="1">IF(M1563="","",IFERROR(VLOOKUP(VALUE(M1563),'(辅)战斗时机表'!$A$4:$C$47,3,FALSE)&amp;IF(N1563="","","("&amp;N1563&amp;")"),"配置错误")&amp;IF(P1563="",""," 或 "))</f>
        <v/>
      </c>
      <c r="P1563" s="7" t="str">
        <f t="shared" ca="1" si="740"/>
        <v/>
      </c>
      <c r="Q1563" s="7">
        <v>3</v>
      </c>
      <c r="R1563" s="7">
        <f t="shared" ca="1" si="741"/>
        <v>1</v>
      </c>
      <c r="S1563" s="10" t="str">
        <f t="shared" ca="1" si="742"/>
        <v/>
      </c>
      <c r="T1563" s="11" t="str">
        <f t="shared" ca="1" si="743"/>
        <v/>
      </c>
      <c r="U1563" s="11" t="str">
        <f t="shared" ca="1" si="744"/>
        <v/>
      </c>
      <c r="V1563" s="11" t="str">
        <f ca="1">IF(T1563="","",IFERROR(VLOOKUP(VALUE(T1563),'(辅)战斗时机表'!$A$4:$C$47,3,FALSE)&amp;IF(U1563="","","("&amp;U1563&amp;")"),"配置错误")&amp;IF(W1563="",""," 或 "))</f>
        <v/>
      </c>
      <c r="W1563" s="7" t="str">
        <f t="shared" ca="1" si="745"/>
        <v/>
      </c>
      <c r="X1563" s="7">
        <v>4</v>
      </c>
      <c r="Y1563" s="7">
        <f t="shared" ca="1" si="746"/>
        <v>1</v>
      </c>
      <c r="Z1563" s="10" t="str">
        <f t="shared" ca="1" si="747"/>
        <v/>
      </c>
      <c r="AA1563" s="11" t="str">
        <f t="shared" ca="1" si="748"/>
        <v/>
      </c>
      <c r="AB1563" s="11" t="str">
        <f t="shared" ca="1" si="749"/>
        <v/>
      </c>
      <c r="AC1563" s="11" t="str">
        <f ca="1">IF(AA1563="","",IFERROR(VLOOKUP(VALUE(AA1563),'(辅)战斗时机表'!$A$4:$C$47,3,FALSE)&amp;IF(AB1563="","","("&amp;AB1563&amp;")"),"配置错误")&amp;IF(AD1563="",""," 或 "))</f>
        <v/>
      </c>
      <c r="AD1563" s="7" t="str">
        <f t="shared" ca="1" si="750"/>
        <v/>
      </c>
      <c r="AE1563" s="7">
        <v>5</v>
      </c>
      <c r="AF1563" s="7">
        <f t="shared" ca="1" si="751"/>
        <v>1</v>
      </c>
      <c r="AG1563" s="10" t="str">
        <f t="shared" ca="1" si="752"/>
        <v/>
      </c>
      <c r="AH1563" s="11" t="str">
        <f t="shared" ca="1" si="753"/>
        <v/>
      </c>
      <c r="AI1563" s="11" t="str">
        <f t="shared" ca="1" si="754"/>
        <v/>
      </c>
      <c r="AJ1563" s="11" t="str">
        <f ca="1">IF(AH1563="","",IFERROR(VLOOKUP(VALUE(AH1563),'(辅)战斗时机表'!$A$4:$C$47,3,FALSE)&amp;IF(AI1563="","","("&amp;AI1563&amp;")"),"配置错误")&amp;IF(AK1563="",""," 或 "))</f>
        <v/>
      </c>
    </row>
    <row r="1564" spans="1:36" x14ac:dyDescent="0.15">
      <c r="A1564" s="9" t="str">
        <f t="shared" ca="1" si="730"/>
        <v/>
      </c>
      <c r="B1564" s="7" t="str">
        <f ca="1">IF(OFFSET(Buff!R$6,ROW()-6,0)="","",OFFSET(Buff!R$6,ROW()-6,0))</f>
        <v/>
      </c>
      <c r="C1564" s="7">
        <v>1</v>
      </c>
      <c r="D1564" s="7">
        <f t="shared" ca="1" si="731"/>
        <v>1</v>
      </c>
      <c r="E1564" s="10" t="str">
        <f t="shared" ca="1" si="732"/>
        <v/>
      </c>
      <c r="F1564" s="11" t="str">
        <f t="shared" ca="1" si="733"/>
        <v/>
      </c>
      <c r="G1564" s="11" t="str">
        <f t="shared" ca="1" si="734"/>
        <v/>
      </c>
      <c r="H1564" s="11" t="str">
        <f ca="1">IF(F1564="","",IFERROR(VLOOKUP(VALUE(F1564),'(辅)战斗时机表'!$A$4:$C$47,3,FALSE)&amp;IF(G1564="","","("&amp;G1564&amp;")"),"配置错误")&amp;IF(I1564="",""," 或 "))</f>
        <v/>
      </c>
      <c r="I1564" s="7" t="str">
        <f t="shared" ca="1" si="735"/>
        <v/>
      </c>
      <c r="J1564" s="7">
        <v>2</v>
      </c>
      <c r="K1564" s="7">
        <f t="shared" ca="1" si="736"/>
        <v>1</v>
      </c>
      <c r="L1564" s="10" t="str">
        <f t="shared" ca="1" si="737"/>
        <v/>
      </c>
      <c r="M1564" s="11" t="str">
        <f t="shared" ca="1" si="738"/>
        <v/>
      </c>
      <c r="N1564" s="11" t="str">
        <f t="shared" ca="1" si="739"/>
        <v/>
      </c>
      <c r="O1564" s="11" t="str">
        <f ca="1">IF(M1564="","",IFERROR(VLOOKUP(VALUE(M1564),'(辅)战斗时机表'!$A$4:$C$47,3,FALSE)&amp;IF(N1564="","","("&amp;N1564&amp;")"),"配置错误")&amp;IF(P1564="",""," 或 "))</f>
        <v/>
      </c>
      <c r="P1564" s="7" t="str">
        <f t="shared" ca="1" si="740"/>
        <v/>
      </c>
      <c r="Q1564" s="7">
        <v>3</v>
      </c>
      <c r="R1564" s="7">
        <f t="shared" ca="1" si="741"/>
        <v>1</v>
      </c>
      <c r="S1564" s="10" t="str">
        <f t="shared" ca="1" si="742"/>
        <v/>
      </c>
      <c r="T1564" s="11" t="str">
        <f t="shared" ca="1" si="743"/>
        <v/>
      </c>
      <c r="U1564" s="11" t="str">
        <f t="shared" ca="1" si="744"/>
        <v/>
      </c>
      <c r="V1564" s="11" t="str">
        <f ca="1">IF(T1564="","",IFERROR(VLOOKUP(VALUE(T1564),'(辅)战斗时机表'!$A$4:$C$47,3,FALSE)&amp;IF(U1564="","","("&amp;U1564&amp;")"),"配置错误")&amp;IF(W1564="",""," 或 "))</f>
        <v/>
      </c>
      <c r="W1564" s="7" t="str">
        <f t="shared" ca="1" si="745"/>
        <v/>
      </c>
      <c r="X1564" s="7">
        <v>4</v>
      </c>
      <c r="Y1564" s="7">
        <f t="shared" ca="1" si="746"/>
        <v>1</v>
      </c>
      <c r="Z1564" s="10" t="str">
        <f t="shared" ca="1" si="747"/>
        <v/>
      </c>
      <c r="AA1564" s="11" t="str">
        <f t="shared" ca="1" si="748"/>
        <v/>
      </c>
      <c r="AB1564" s="11" t="str">
        <f t="shared" ca="1" si="749"/>
        <v/>
      </c>
      <c r="AC1564" s="11" t="str">
        <f ca="1">IF(AA1564="","",IFERROR(VLOOKUP(VALUE(AA1564),'(辅)战斗时机表'!$A$4:$C$47,3,FALSE)&amp;IF(AB1564="","","("&amp;AB1564&amp;")"),"配置错误")&amp;IF(AD1564="",""," 或 "))</f>
        <v/>
      </c>
      <c r="AD1564" s="7" t="str">
        <f t="shared" ca="1" si="750"/>
        <v/>
      </c>
      <c r="AE1564" s="7">
        <v>5</v>
      </c>
      <c r="AF1564" s="7">
        <f t="shared" ca="1" si="751"/>
        <v>1</v>
      </c>
      <c r="AG1564" s="10" t="str">
        <f t="shared" ca="1" si="752"/>
        <v/>
      </c>
      <c r="AH1564" s="11" t="str">
        <f t="shared" ca="1" si="753"/>
        <v/>
      </c>
      <c r="AI1564" s="11" t="str">
        <f t="shared" ca="1" si="754"/>
        <v/>
      </c>
      <c r="AJ1564" s="11" t="str">
        <f ca="1">IF(AH1564="","",IFERROR(VLOOKUP(VALUE(AH1564),'(辅)战斗时机表'!$A$4:$C$47,3,FALSE)&amp;IF(AI1564="","","("&amp;AI1564&amp;")"),"配置错误")&amp;IF(AK1564="",""," 或 "))</f>
        <v/>
      </c>
    </row>
    <row r="1565" spans="1:36" x14ac:dyDescent="0.15">
      <c r="A1565" s="9" t="str">
        <f t="shared" ca="1" si="730"/>
        <v/>
      </c>
      <c r="B1565" s="7" t="str">
        <f ca="1">IF(OFFSET(Buff!R$6,ROW()-6,0)="","",OFFSET(Buff!R$6,ROW()-6,0))</f>
        <v/>
      </c>
      <c r="C1565" s="7">
        <v>1</v>
      </c>
      <c r="D1565" s="7">
        <f t="shared" ca="1" si="731"/>
        <v>1</v>
      </c>
      <c r="E1565" s="10" t="str">
        <f t="shared" ca="1" si="732"/>
        <v/>
      </c>
      <c r="F1565" s="11" t="str">
        <f t="shared" ca="1" si="733"/>
        <v/>
      </c>
      <c r="G1565" s="11" t="str">
        <f t="shared" ca="1" si="734"/>
        <v/>
      </c>
      <c r="H1565" s="11" t="str">
        <f ca="1">IF(F1565="","",IFERROR(VLOOKUP(VALUE(F1565),'(辅)战斗时机表'!$A$4:$C$47,3,FALSE)&amp;IF(G1565="","","("&amp;G1565&amp;")"),"配置错误")&amp;IF(I1565="",""," 或 "))</f>
        <v/>
      </c>
      <c r="I1565" s="7" t="str">
        <f t="shared" ca="1" si="735"/>
        <v/>
      </c>
      <c r="J1565" s="7">
        <v>2</v>
      </c>
      <c r="K1565" s="7">
        <f t="shared" ca="1" si="736"/>
        <v>1</v>
      </c>
      <c r="L1565" s="10" t="str">
        <f t="shared" ca="1" si="737"/>
        <v/>
      </c>
      <c r="M1565" s="11" t="str">
        <f t="shared" ca="1" si="738"/>
        <v/>
      </c>
      <c r="N1565" s="11" t="str">
        <f t="shared" ca="1" si="739"/>
        <v/>
      </c>
      <c r="O1565" s="11" t="str">
        <f ca="1">IF(M1565="","",IFERROR(VLOOKUP(VALUE(M1565),'(辅)战斗时机表'!$A$4:$C$47,3,FALSE)&amp;IF(N1565="","","("&amp;N1565&amp;")"),"配置错误")&amp;IF(P1565="",""," 或 "))</f>
        <v/>
      </c>
      <c r="P1565" s="7" t="str">
        <f t="shared" ca="1" si="740"/>
        <v/>
      </c>
      <c r="Q1565" s="7">
        <v>3</v>
      </c>
      <c r="R1565" s="7">
        <f t="shared" ca="1" si="741"/>
        <v>1</v>
      </c>
      <c r="S1565" s="10" t="str">
        <f t="shared" ca="1" si="742"/>
        <v/>
      </c>
      <c r="T1565" s="11" t="str">
        <f t="shared" ca="1" si="743"/>
        <v/>
      </c>
      <c r="U1565" s="11" t="str">
        <f t="shared" ca="1" si="744"/>
        <v/>
      </c>
      <c r="V1565" s="11" t="str">
        <f ca="1">IF(T1565="","",IFERROR(VLOOKUP(VALUE(T1565),'(辅)战斗时机表'!$A$4:$C$47,3,FALSE)&amp;IF(U1565="","","("&amp;U1565&amp;")"),"配置错误")&amp;IF(W1565="",""," 或 "))</f>
        <v/>
      </c>
      <c r="W1565" s="7" t="str">
        <f t="shared" ca="1" si="745"/>
        <v/>
      </c>
      <c r="X1565" s="7">
        <v>4</v>
      </c>
      <c r="Y1565" s="7">
        <f t="shared" ca="1" si="746"/>
        <v>1</v>
      </c>
      <c r="Z1565" s="10" t="str">
        <f t="shared" ca="1" si="747"/>
        <v/>
      </c>
      <c r="AA1565" s="11" t="str">
        <f t="shared" ca="1" si="748"/>
        <v/>
      </c>
      <c r="AB1565" s="11" t="str">
        <f t="shared" ca="1" si="749"/>
        <v/>
      </c>
      <c r="AC1565" s="11" t="str">
        <f ca="1">IF(AA1565="","",IFERROR(VLOOKUP(VALUE(AA1565),'(辅)战斗时机表'!$A$4:$C$47,3,FALSE)&amp;IF(AB1565="","","("&amp;AB1565&amp;")"),"配置错误")&amp;IF(AD1565="",""," 或 "))</f>
        <v/>
      </c>
      <c r="AD1565" s="7" t="str">
        <f t="shared" ca="1" si="750"/>
        <v/>
      </c>
      <c r="AE1565" s="7">
        <v>5</v>
      </c>
      <c r="AF1565" s="7">
        <f t="shared" ca="1" si="751"/>
        <v>1</v>
      </c>
      <c r="AG1565" s="10" t="str">
        <f t="shared" ca="1" si="752"/>
        <v/>
      </c>
      <c r="AH1565" s="11" t="str">
        <f t="shared" ca="1" si="753"/>
        <v/>
      </c>
      <c r="AI1565" s="11" t="str">
        <f t="shared" ca="1" si="754"/>
        <v/>
      </c>
      <c r="AJ1565" s="11" t="str">
        <f ca="1">IF(AH1565="","",IFERROR(VLOOKUP(VALUE(AH1565),'(辅)战斗时机表'!$A$4:$C$47,3,FALSE)&amp;IF(AI1565="","","("&amp;AI1565&amp;")"),"配置错误")&amp;IF(AK1565="",""," 或 "))</f>
        <v/>
      </c>
    </row>
    <row r="1566" spans="1:36" x14ac:dyDescent="0.15">
      <c r="A1566" s="9" t="str">
        <f t="shared" ca="1" si="730"/>
        <v/>
      </c>
      <c r="B1566" s="7" t="str">
        <f ca="1">IF(OFFSET(Buff!R$6,ROW()-6,0)="","",OFFSET(Buff!R$6,ROW()-6,0))</f>
        <v/>
      </c>
      <c r="C1566" s="7">
        <v>1</v>
      </c>
      <c r="D1566" s="7">
        <f t="shared" ca="1" si="731"/>
        <v>1</v>
      </c>
      <c r="E1566" s="10" t="str">
        <f t="shared" ca="1" si="732"/>
        <v/>
      </c>
      <c r="F1566" s="11" t="str">
        <f t="shared" ca="1" si="733"/>
        <v/>
      </c>
      <c r="G1566" s="11" t="str">
        <f t="shared" ca="1" si="734"/>
        <v/>
      </c>
      <c r="H1566" s="11" t="str">
        <f ca="1">IF(F1566="","",IFERROR(VLOOKUP(VALUE(F1566),'(辅)战斗时机表'!$A$4:$C$47,3,FALSE)&amp;IF(G1566="","","("&amp;G1566&amp;")"),"配置错误")&amp;IF(I1566="",""," 或 "))</f>
        <v/>
      </c>
      <c r="I1566" s="7" t="str">
        <f t="shared" ca="1" si="735"/>
        <v/>
      </c>
      <c r="J1566" s="7">
        <v>2</v>
      </c>
      <c r="K1566" s="7">
        <f t="shared" ca="1" si="736"/>
        <v>1</v>
      </c>
      <c r="L1566" s="10" t="str">
        <f t="shared" ca="1" si="737"/>
        <v/>
      </c>
      <c r="M1566" s="11" t="str">
        <f t="shared" ca="1" si="738"/>
        <v/>
      </c>
      <c r="N1566" s="11" t="str">
        <f t="shared" ca="1" si="739"/>
        <v/>
      </c>
      <c r="O1566" s="11" t="str">
        <f ca="1">IF(M1566="","",IFERROR(VLOOKUP(VALUE(M1566),'(辅)战斗时机表'!$A$4:$C$47,3,FALSE)&amp;IF(N1566="","","("&amp;N1566&amp;")"),"配置错误")&amp;IF(P1566="",""," 或 "))</f>
        <v/>
      </c>
      <c r="P1566" s="7" t="str">
        <f t="shared" ca="1" si="740"/>
        <v/>
      </c>
      <c r="Q1566" s="7">
        <v>3</v>
      </c>
      <c r="R1566" s="7">
        <f t="shared" ca="1" si="741"/>
        <v>1</v>
      </c>
      <c r="S1566" s="10" t="str">
        <f t="shared" ca="1" si="742"/>
        <v/>
      </c>
      <c r="T1566" s="11" t="str">
        <f t="shared" ca="1" si="743"/>
        <v/>
      </c>
      <c r="U1566" s="11" t="str">
        <f t="shared" ca="1" si="744"/>
        <v/>
      </c>
      <c r="V1566" s="11" t="str">
        <f ca="1">IF(T1566="","",IFERROR(VLOOKUP(VALUE(T1566),'(辅)战斗时机表'!$A$4:$C$47,3,FALSE)&amp;IF(U1566="","","("&amp;U1566&amp;")"),"配置错误")&amp;IF(W1566="",""," 或 "))</f>
        <v/>
      </c>
      <c r="W1566" s="7" t="str">
        <f t="shared" ca="1" si="745"/>
        <v/>
      </c>
      <c r="X1566" s="7">
        <v>4</v>
      </c>
      <c r="Y1566" s="7">
        <f t="shared" ca="1" si="746"/>
        <v>1</v>
      </c>
      <c r="Z1566" s="10" t="str">
        <f t="shared" ca="1" si="747"/>
        <v/>
      </c>
      <c r="AA1566" s="11" t="str">
        <f t="shared" ca="1" si="748"/>
        <v/>
      </c>
      <c r="AB1566" s="11" t="str">
        <f t="shared" ca="1" si="749"/>
        <v/>
      </c>
      <c r="AC1566" s="11" t="str">
        <f ca="1">IF(AA1566="","",IFERROR(VLOOKUP(VALUE(AA1566),'(辅)战斗时机表'!$A$4:$C$47,3,FALSE)&amp;IF(AB1566="","","("&amp;AB1566&amp;")"),"配置错误")&amp;IF(AD1566="",""," 或 "))</f>
        <v/>
      </c>
      <c r="AD1566" s="7" t="str">
        <f t="shared" ca="1" si="750"/>
        <v/>
      </c>
      <c r="AE1566" s="7">
        <v>5</v>
      </c>
      <c r="AF1566" s="7">
        <f t="shared" ca="1" si="751"/>
        <v>1</v>
      </c>
      <c r="AG1566" s="10" t="str">
        <f t="shared" ca="1" si="752"/>
        <v/>
      </c>
      <c r="AH1566" s="11" t="str">
        <f t="shared" ca="1" si="753"/>
        <v/>
      </c>
      <c r="AI1566" s="11" t="str">
        <f t="shared" ca="1" si="754"/>
        <v/>
      </c>
      <c r="AJ1566" s="11" t="str">
        <f ca="1">IF(AH1566="","",IFERROR(VLOOKUP(VALUE(AH1566),'(辅)战斗时机表'!$A$4:$C$47,3,FALSE)&amp;IF(AI1566="","","("&amp;AI1566&amp;")"),"配置错误")&amp;IF(AK1566="",""," 或 "))</f>
        <v/>
      </c>
    </row>
    <row r="1567" spans="1:36" x14ac:dyDescent="0.15">
      <c r="A1567" s="9" t="str">
        <f t="shared" ca="1" si="730"/>
        <v/>
      </c>
      <c r="B1567" s="7" t="str">
        <f ca="1">IF(OFFSET(Buff!R$6,ROW()-6,0)="","",OFFSET(Buff!R$6,ROW()-6,0))</f>
        <v/>
      </c>
      <c r="C1567" s="7">
        <v>1</v>
      </c>
      <c r="D1567" s="7">
        <f t="shared" ca="1" si="731"/>
        <v>1</v>
      </c>
      <c r="E1567" s="10" t="str">
        <f t="shared" ca="1" si="732"/>
        <v/>
      </c>
      <c r="F1567" s="11" t="str">
        <f t="shared" ca="1" si="733"/>
        <v/>
      </c>
      <c r="G1567" s="11" t="str">
        <f t="shared" ca="1" si="734"/>
        <v/>
      </c>
      <c r="H1567" s="11" t="str">
        <f ca="1">IF(F1567="","",IFERROR(VLOOKUP(VALUE(F1567),'(辅)战斗时机表'!$A$4:$C$47,3,FALSE)&amp;IF(G1567="","","("&amp;G1567&amp;")"),"配置错误")&amp;IF(I1567="",""," 或 "))</f>
        <v/>
      </c>
      <c r="I1567" s="7" t="str">
        <f t="shared" ca="1" si="735"/>
        <v/>
      </c>
      <c r="J1567" s="7">
        <v>2</v>
      </c>
      <c r="K1567" s="7">
        <f t="shared" ca="1" si="736"/>
        <v>1</v>
      </c>
      <c r="L1567" s="10" t="str">
        <f t="shared" ca="1" si="737"/>
        <v/>
      </c>
      <c r="M1567" s="11" t="str">
        <f t="shared" ca="1" si="738"/>
        <v/>
      </c>
      <c r="N1567" s="11" t="str">
        <f t="shared" ca="1" si="739"/>
        <v/>
      </c>
      <c r="O1567" s="11" t="str">
        <f ca="1">IF(M1567="","",IFERROR(VLOOKUP(VALUE(M1567),'(辅)战斗时机表'!$A$4:$C$47,3,FALSE)&amp;IF(N1567="","","("&amp;N1567&amp;")"),"配置错误")&amp;IF(P1567="",""," 或 "))</f>
        <v/>
      </c>
      <c r="P1567" s="7" t="str">
        <f t="shared" ca="1" si="740"/>
        <v/>
      </c>
      <c r="Q1567" s="7">
        <v>3</v>
      </c>
      <c r="R1567" s="7">
        <f t="shared" ca="1" si="741"/>
        <v>1</v>
      </c>
      <c r="S1567" s="10" t="str">
        <f t="shared" ca="1" si="742"/>
        <v/>
      </c>
      <c r="T1567" s="11" t="str">
        <f t="shared" ca="1" si="743"/>
        <v/>
      </c>
      <c r="U1567" s="11" t="str">
        <f t="shared" ca="1" si="744"/>
        <v/>
      </c>
      <c r="V1567" s="11" t="str">
        <f ca="1">IF(T1567="","",IFERROR(VLOOKUP(VALUE(T1567),'(辅)战斗时机表'!$A$4:$C$47,3,FALSE)&amp;IF(U1567="","","("&amp;U1567&amp;")"),"配置错误")&amp;IF(W1567="",""," 或 "))</f>
        <v/>
      </c>
      <c r="W1567" s="7" t="str">
        <f t="shared" ca="1" si="745"/>
        <v/>
      </c>
      <c r="X1567" s="7">
        <v>4</v>
      </c>
      <c r="Y1567" s="7">
        <f t="shared" ca="1" si="746"/>
        <v>1</v>
      </c>
      <c r="Z1567" s="10" t="str">
        <f t="shared" ca="1" si="747"/>
        <v/>
      </c>
      <c r="AA1567" s="11" t="str">
        <f t="shared" ca="1" si="748"/>
        <v/>
      </c>
      <c r="AB1567" s="11" t="str">
        <f t="shared" ca="1" si="749"/>
        <v/>
      </c>
      <c r="AC1567" s="11" t="str">
        <f ca="1">IF(AA1567="","",IFERROR(VLOOKUP(VALUE(AA1567),'(辅)战斗时机表'!$A$4:$C$47,3,FALSE)&amp;IF(AB1567="","","("&amp;AB1567&amp;")"),"配置错误")&amp;IF(AD1567="",""," 或 "))</f>
        <v/>
      </c>
      <c r="AD1567" s="7" t="str">
        <f t="shared" ca="1" si="750"/>
        <v/>
      </c>
      <c r="AE1567" s="7">
        <v>5</v>
      </c>
      <c r="AF1567" s="7">
        <f t="shared" ca="1" si="751"/>
        <v>1</v>
      </c>
      <c r="AG1567" s="10" t="str">
        <f t="shared" ca="1" si="752"/>
        <v/>
      </c>
      <c r="AH1567" s="11" t="str">
        <f t="shared" ca="1" si="753"/>
        <v/>
      </c>
      <c r="AI1567" s="11" t="str">
        <f t="shared" ca="1" si="754"/>
        <v/>
      </c>
      <c r="AJ1567" s="11" t="str">
        <f ca="1">IF(AH1567="","",IFERROR(VLOOKUP(VALUE(AH1567),'(辅)战斗时机表'!$A$4:$C$47,3,FALSE)&amp;IF(AI1567="","","("&amp;AI1567&amp;")"),"配置错误")&amp;IF(AK1567="",""," 或 "))</f>
        <v/>
      </c>
    </row>
    <row r="1568" spans="1:36" x14ac:dyDescent="0.15">
      <c r="A1568" s="9" t="str">
        <f t="shared" ca="1" si="730"/>
        <v/>
      </c>
      <c r="B1568" s="7" t="str">
        <f ca="1">IF(OFFSET(Buff!R$6,ROW()-6,0)="","",OFFSET(Buff!R$6,ROW()-6,0))</f>
        <v/>
      </c>
      <c r="C1568" s="7">
        <v>1</v>
      </c>
      <c r="D1568" s="7">
        <f t="shared" ca="1" si="731"/>
        <v>1</v>
      </c>
      <c r="E1568" s="10" t="str">
        <f t="shared" ca="1" si="732"/>
        <v/>
      </c>
      <c r="F1568" s="11" t="str">
        <f t="shared" ca="1" si="733"/>
        <v/>
      </c>
      <c r="G1568" s="11" t="str">
        <f t="shared" ca="1" si="734"/>
        <v/>
      </c>
      <c r="H1568" s="11" t="str">
        <f ca="1">IF(F1568="","",IFERROR(VLOOKUP(VALUE(F1568),'(辅)战斗时机表'!$A$4:$C$47,3,FALSE)&amp;IF(G1568="","","("&amp;G1568&amp;")"),"配置错误")&amp;IF(I1568="",""," 或 "))</f>
        <v/>
      </c>
      <c r="I1568" s="7" t="str">
        <f t="shared" ca="1" si="735"/>
        <v/>
      </c>
      <c r="J1568" s="7">
        <v>2</v>
      </c>
      <c r="K1568" s="7">
        <f t="shared" ca="1" si="736"/>
        <v>1</v>
      </c>
      <c r="L1568" s="10" t="str">
        <f t="shared" ca="1" si="737"/>
        <v/>
      </c>
      <c r="M1568" s="11" t="str">
        <f t="shared" ca="1" si="738"/>
        <v/>
      </c>
      <c r="N1568" s="11" t="str">
        <f t="shared" ca="1" si="739"/>
        <v/>
      </c>
      <c r="O1568" s="11" t="str">
        <f ca="1">IF(M1568="","",IFERROR(VLOOKUP(VALUE(M1568),'(辅)战斗时机表'!$A$4:$C$47,3,FALSE)&amp;IF(N1568="","","("&amp;N1568&amp;")"),"配置错误")&amp;IF(P1568="",""," 或 "))</f>
        <v/>
      </c>
      <c r="P1568" s="7" t="str">
        <f t="shared" ca="1" si="740"/>
        <v/>
      </c>
      <c r="Q1568" s="7">
        <v>3</v>
      </c>
      <c r="R1568" s="7">
        <f t="shared" ca="1" si="741"/>
        <v>1</v>
      </c>
      <c r="S1568" s="10" t="str">
        <f t="shared" ca="1" si="742"/>
        <v/>
      </c>
      <c r="T1568" s="11" t="str">
        <f t="shared" ca="1" si="743"/>
        <v/>
      </c>
      <c r="U1568" s="11" t="str">
        <f t="shared" ca="1" si="744"/>
        <v/>
      </c>
      <c r="V1568" s="11" t="str">
        <f ca="1">IF(T1568="","",IFERROR(VLOOKUP(VALUE(T1568),'(辅)战斗时机表'!$A$4:$C$47,3,FALSE)&amp;IF(U1568="","","("&amp;U1568&amp;")"),"配置错误")&amp;IF(W1568="",""," 或 "))</f>
        <v/>
      </c>
      <c r="W1568" s="7" t="str">
        <f t="shared" ca="1" si="745"/>
        <v/>
      </c>
      <c r="X1568" s="7">
        <v>4</v>
      </c>
      <c r="Y1568" s="7">
        <f t="shared" ca="1" si="746"/>
        <v>1</v>
      </c>
      <c r="Z1568" s="10" t="str">
        <f t="shared" ca="1" si="747"/>
        <v/>
      </c>
      <c r="AA1568" s="11" t="str">
        <f t="shared" ca="1" si="748"/>
        <v/>
      </c>
      <c r="AB1568" s="11" t="str">
        <f t="shared" ca="1" si="749"/>
        <v/>
      </c>
      <c r="AC1568" s="11" t="str">
        <f ca="1">IF(AA1568="","",IFERROR(VLOOKUP(VALUE(AA1568),'(辅)战斗时机表'!$A$4:$C$47,3,FALSE)&amp;IF(AB1568="","","("&amp;AB1568&amp;")"),"配置错误")&amp;IF(AD1568="",""," 或 "))</f>
        <v/>
      </c>
      <c r="AD1568" s="7" t="str">
        <f t="shared" ca="1" si="750"/>
        <v/>
      </c>
      <c r="AE1568" s="7">
        <v>5</v>
      </c>
      <c r="AF1568" s="7">
        <f t="shared" ca="1" si="751"/>
        <v>1</v>
      </c>
      <c r="AG1568" s="10" t="str">
        <f t="shared" ca="1" si="752"/>
        <v/>
      </c>
      <c r="AH1568" s="11" t="str">
        <f t="shared" ca="1" si="753"/>
        <v/>
      </c>
      <c r="AI1568" s="11" t="str">
        <f t="shared" ca="1" si="754"/>
        <v/>
      </c>
      <c r="AJ1568" s="11" t="str">
        <f ca="1">IF(AH1568="","",IFERROR(VLOOKUP(VALUE(AH1568),'(辅)战斗时机表'!$A$4:$C$47,3,FALSE)&amp;IF(AI1568="","","("&amp;AI1568&amp;")"),"配置错误")&amp;IF(AK1568="",""," 或 "))</f>
        <v/>
      </c>
    </row>
    <row r="1569" spans="1:36" x14ac:dyDescent="0.15">
      <c r="A1569" s="9" t="str">
        <f t="shared" ca="1" si="730"/>
        <v/>
      </c>
      <c r="B1569" s="7" t="str">
        <f ca="1">IF(OFFSET(Buff!R$6,ROW()-6,0)="","",OFFSET(Buff!R$6,ROW()-6,0))</f>
        <v/>
      </c>
      <c r="C1569" s="7">
        <v>1</v>
      </c>
      <c r="D1569" s="7">
        <f t="shared" ca="1" si="731"/>
        <v>1</v>
      </c>
      <c r="E1569" s="10" t="str">
        <f t="shared" ca="1" si="732"/>
        <v/>
      </c>
      <c r="F1569" s="11" t="str">
        <f t="shared" ca="1" si="733"/>
        <v/>
      </c>
      <c r="G1569" s="11" t="str">
        <f t="shared" ca="1" si="734"/>
        <v/>
      </c>
      <c r="H1569" s="11" t="str">
        <f ca="1">IF(F1569="","",IFERROR(VLOOKUP(VALUE(F1569),'(辅)战斗时机表'!$A$4:$C$47,3,FALSE)&amp;IF(G1569="","","("&amp;G1569&amp;")"),"配置错误")&amp;IF(I1569="",""," 或 "))</f>
        <v/>
      </c>
      <c r="I1569" s="7" t="str">
        <f t="shared" ca="1" si="735"/>
        <v/>
      </c>
      <c r="J1569" s="7">
        <v>2</v>
      </c>
      <c r="K1569" s="7">
        <f t="shared" ca="1" si="736"/>
        <v>1</v>
      </c>
      <c r="L1569" s="10" t="str">
        <f t="shared" ca="1" si="737"/>
        <v/>
      </c>
      <c r="M1569" s="11" t="str">
        <f t="shared" ca="1" si="738"/>
        <v/>
      </c>
      <c r="N1569" s="11" t="str">
        <f t="shared" ca="1" si="739"/>
        <v/>
      </c>
      <c r="O1569" s="11" t="str">
        <f ca="1">IF(M1569="","",IFERROR(VLOOKUP(VALUE(M1569),'(辅)战斗时机表'!$A$4:$C$47,3,FALSE)&amp;IF(N1569="","","("&amp;N1569&amp;")"),"配置错误")&amp;IF(P1569="",""," 或 "))</f>
        <v/>
      </c>
      <c r="P1569" s="7" t="str">
        <f t="shared" ca="1" si="740"/>
        <v/>
      </c>
      <c r="Q1569" s="7">
        <v>3</v>
      </c>
      <c r="R1569" s="7">
        <f t="shared" ca="1" si="741"/>
        <v>1</v>
      </c>
      <c r="S1569" s="10" t="str">
        <f t="shared" ca="1" si="742"/>
        <v/>
      </c>
      <c r="T1569" s="11" t="str">
        <f t="shared" ca="1" si="743"/>
        <v/>
      </c>
      <c r="U1569" s="11" t="str">
        <f t="shared" ca="1" si="744"/>
        <v/>
      </c>
      <c r="V1569" s="11" t="str">
        <f ca="1">IF(T1569="","",IFERROR(VLOOKUP(VALUE(T1569),'(辅)战斗时机表'!$A$4:$C$47,3,FALSE)&amp;IF(U1569="","","("&amp;U1569&amp;")"),"配置错误")&amp;IF(W1569="",""," 或 "))</f>
        <v/>
      </c>
      <c r="W1569" s="7" t="str">
        <f t="shared" ca="1" si="745"/>
        <v/>
      </c>
      <c r="X1569" s="7">
        <v>4</v>
      </c>
      <c r="Y1569" s="7">
        <f t="shared" ca="1" si="746"/>
        <v>1</v>
      </c>
      <c r="Z1569" s="10" t="str">
        <f t="shared" ca="1" si="747"/>
        <v/>
      </c>
      <c r="AA1569" s="11" t="str">
        <f t="shared" ca="1" si="748"/>
        <v/>
      </c>
      <c r="AB1569" s="11" t="str">
        <f t="shared" ca="1" si="749"/>
        <v/>
      </c>
      <c r="AC1569" s="11" t="str">
        <f ca="1">IF(AA1569="","",IFERROR(VLOOKUP(VALUE(AA1569),'(辅)战斗时机表'!$A$4:$C$47,3,FALSE)&amp;IF(AB1569="","","("&amp;AB1569&amp;")"),"配置错误")&amp;IF(AD1569="",""," 或 "))</f>
        <v/>
      </c>
      <c r="AD1569" s="7" t="str">
        <f t="shared" ca="1" si="750"/>
        <v/>
      </c>
      <c r="AE1569" s="7">
        <v>5</v>
      </c>
      <c r="AF1569" s="7">
        <f t="shared" ca="1" si="751"/>
        <v>1</v>
      </c>
      <c r="AG1569" s="10" t="str">
        <f t="shared" ca="1" si="752"/>
        <v/>
      </c>
      <c r="AH1569" s="11" t="str">
        <f t="shared" ca="1" si="753"/>
        <v/>
      </c>
      <c r="AI1569" s="11" t="str">
        <f t="shared" ca="1" si="754"/>
        <v/>
      </c>
      <c r="AJ1569" s="11" t="str">
        <f ca="1">IF(AH1569="","",IFERROR(VLOOKUP(VALUE(AH1569),'(辅)战斗时机表'!$A$4:$C$47,3,FALSE)&amp;IF(AI1569="","","("&amp;AI1569&amp;")"),"配置错误")&amp;IF(AK1569="",""," 或 "))</f>
        <v/>
      </c>
    </row>
    <row r="1570" spans="1:36" x14ac:dyDescent="0.15">
      <c r="A1570" s="9" t="str">
        <f t="shared" ca="1" si="730"/>
        <v/>
      </c>
      <c r="B1570" s="7" t="str">
        <f ca="1">IF(OFFSET(Buff!R$6,ROW()-6,0)="","",OFFSET(Buff!R$6,ROW()-6,0))</f>
        <v/>
      </c>
      <c r="C1570" s="7">
        <v>1</v>
      </c>
      <c r="D1570" s="7">
        <f t="shared" ca="1" si="731"/>
        <v>1</v>
      </c>
      <c r="E1570" s="10" t="str">
        <f t="shared" ca="1" si="732"/>
        <v/>
      </c>
      <c r="F1570" s="11" t="str">
        <f t="shared" ca="1" si="733"/>
        <v/>
      </c>
      <c r="G1570" s="11" t="str">
        <f t="shared" ca="1" si="734"/>
        <v/>
      </c>
      <c r="H1570" s="11" t="str">
        <f ca="1">IF(F1570="","",IFERROR(VLOOKUP(VALUE(F1570),'(辅)战斗时机表'!$A$4:$C$47,3,FALSE)&amp;IF(G1570="","","("&amp;G1570&amp;")"),"配置错误")&amp;IF(I1570="",""," 或 "))</f>
        <v/>
      </c>
      <c r="I1570" s="7" t="str">
        <f t="shared" ca="1" si="735"/>
        <v/>
      </c>
      <c r="J1570" s="7">
        <v>2</v>
      </c>
      <c r="K1570" s="7">
        <f t="shared" ca="1" si="736"/>
        <v>1</v>
      </c>
      <c r="L1570" s="10" t="str">
        <f t="shared" ca="1" si="737"/>
        <v/>
      </c>
      <c r="M1570" s="11" t="str">
        <f t="shared" ca="1" si="738"/>
        <v/>
      </c>
      <c r="N1570" s="11" t="str">
        <f t="shared" ca="1" si="739"/>
        <v/>
      </c>
      <c r="O1570" s="11" t="str">
        <f ca="1">IF(M1570="","",IFERROR(VLOOKUP(VALUE(M1570),'(辅)战斗时机表'!$A$4:$C$47,3,FALSE)&amp;IF(N1570="","","("&amp;N1570&amp;")"),"配置错误")&amp;IF(P1570="",""," 或 "))</f>
        <v/>
      </c>
      <c r="P1570" s="7" t="str">
        <f t="shared" ca="1" si="740"/>
        <v/>
      </c>
      <c r="Q1570" s="7">
        <v>3</v>
      </c>
      <c r="R1570" s="7">
        <f t="shared" ca="1" si="741"/>
        <v>1</v>
      </c>
      <c r="S1570" s="10" t="str">
        <f t="shared" ca="1" si="742"/>
        <v/>
      </c>
      <c r="T1570" s="11" t="str">
        <f t="shared" ca="1" si="743"/>
        <v/>
      </c>
      <c r="U1570" s="11" t="str">
        <f t="shared" ca="1" si="744"/>
        <v/>
      </c>
      <c r="V1570" s="11" t="str">
        <f ca="1">IF(T1570="","",IFERROR(VLOOKUP(VALUE(T1570),'(辅)战斗时机表'!$A$4:$C$47,3,FALSE)&amp;IF(U1570="","","("&amp;U1570&amp;")"),"配置错误")&amp;IF(W1570="",""," 或 "))</f>
        <v/>
      </c>
      <c r="W1570" s="7" t="str">
        <f t="shared" ca="1" si="745"/>
        <v/>
      </c>
      <c r="X1570" s="7">
        <v>4</v>
      </c>
      <c r="Y1570" s="7">
        <f t="shared" ca="1" si="746"/>
        <v>1</v>
      </c>
      <c r="Z1570" s="10" t="str">
        <f t="shared" ca="1" si="747"/>
        <v/>
      </c>
      <c r="AA1570" s="11" t="str">
        <f t="shared" ca="1" si="748"/>
        <v/>
      </c>
      <c r="AB1570" s="11" t="str">
        <f t="shared" ca="1" si="749"/>
        <v/>
      </c>
      <c r="AC1570" s="11" t="str">
        <f ca="1">IF(AA1570="","",IFERROR(VLOOKUP(VALUE(AA1570),'(辅)战斗时机表'!$A$4:$C$47,3,FALSE)&amp;IF(AB1570="","","("&amp;AB1570&amp;")"),"配置错误")&amp;IF(AD1570="",""," 或 "))</f>
        <v/>
      </c>
      <c r="AD1570" s="7" t="str">
        <f t="shared" ca="1" si="750"/>
        <v/>
      </c>
      <c r="AE1570" s="7">
        <v>5</v>
      </c>
      <c r="AF1570" s="7">
        <f t="shared" ca="1" si="751"/>
        <v>1</v>
      </c>
      <c r="AG1570" s="10" t="str">
        <f t="shared" ca="1" si="752"/>
        <v/>
      </c>
      <c r="AH1570" s="11" t="str">
        <f t="shared" ca="1" si="753"/>
        <v/>
      </c>
      <c r="AI1570" s="11" t="str">
        <f t="shared" ca="1" si="754"/>
        <v/>
      </c>
      <c r="AJ1570" s="11" t="str">
        <f ca="1">IF(AH1570="","",IFERROR(VLOOKUP(VALUE(AH1570),'(辅)战斗时机表'!$A$4:$C$47,3,FALSE)&amp;IF(AI1570="","","("&amp;AI1570&amp;")"),"配置错误")&amp;IF(AK1570="",""," 或 "))</f>
        <v/>
      </c>
    </row>
    <row r="1571" spans="1:36" x14ac:dyDescent="0.15">
      <c r="A1571" s="9" t="str">
        <f t="shared" ca="1" si="730"/>
        <v/>
      </c>
      <c r="B1571" s="7" t="str">
        <f ca="1">IF(OFFSET(Buff!R$6,ROW()-6,0)="","",OFFSET(Buff!R$6,ROW()-6,0))</f>
        <v/>
      </c>
      <c r="C1571" s="7">
        <v>1</v>
      </c>
      <c r="D1571" s="7">
        <f t="shared" ca="1" si="731"/>
        <v>1</v>
      </c>
      <c r="E1571" s="10" t="str">
        <f t="shared" ca="1" si="732"/>
        <v/>
      </c>
      <c r="F1571" s="11" t="str">
        <f t="shared" ca="1" si="733"/>
        <v/>
      </c>
      <c r="G1571" s="11" t="str">
        <f t="shared" ca="1" si="734"/>
        <v/>
      </c>
      <c r="H1571" s="11" t="str">
        <f ca="1">IF(F1571="","",IFERROR(VLOOKUP(VALUE(F1571),'(辅)战斗时机表'!$A$4:$C$47,3,FALSE)&amp;IF(G1571="","","("&amp;G1571&amp;")"),"配置错误")&amp;IF(I1571="",""," 或 "))</f>
        <v/>
      </c>
      <c r="I1571" s="7" t="str">
        <f t="shared" ca="1" si="735"/>
        <v/>
      </c>
      <c r="J1571" s="7">
        <v>2</v>
      </c>
      <c r="K1571" s="7">
        <f t="shared" ca="1" si="736"/>
        <v>1</v>
      </c>
      <c r="L1571" s="10" t="str">
        <f t="shared" ca="1" si="737"/>
        <v/>
      </c>
      <c r="M1571" s="11" t="str">
        <f t="shared" ca="1" si="738"/>
        <v/>
      </c>
      <c r="N1571" s="11" t="str">
        <f t="shared" ca="1" si="739"/>
        <v/>
      </c>
      <c r="O1571" s="11" t="str">
        <f ca="1">IF(M1571="","",IFERROR(VLOOKUP(VALUE(M1571),'(辅)战斗时机表'!$A$4:$C$47,3,FALSE)&amp;IF(N1571="","","("&amp;N1571&amp;")"),"配置错误")&amp;IF(P1571="",""," 或 "))</f>
        <v/>
      </c>
      <c r="P1571" s="7" t="str">
        <f t="shared" ca="1" si="740"/>
        <v/>
      </c>
      <c r="Q1571" s="7">
        <v>3</v>
      </c>
      <c r="R1571" s="7">
        <f t="shared" ca="1" si="741"/>
        <v>1</v>
      </c>
      <c r="S1571" s="10" t="str">
        <f t="shared" ca="1" si="742"/>
        <v/>
      </c>
      <c r="T1571" s="11" t="str">
        <f t="shared" ca="1" si="743"/>
        <v/>
      </c>
      <c r="U1571" s="11" t="str">
        <f t="shared" ca="1" si="744"/>
        <v/>
      </c>
      <c r="V1571" s="11" t="str">
        <f ca="1">IF(T1571="","",IFERROR(VLOOKUP(VALUE(T1571),'(辅)战斗时机表'!$A$4:$C$47,3,FALSE)&amp;IF(U1571="","","("&amp;U1571&amp;")"),"配置错误")&amp;IF(W1571="",""," 或 "))</f>
        <v/>
      </c>
      <c r="W1571" s="7" t="str">
        <f t="shared" ca="1" si="745"/>
        <v/>
      </c>
      <c r="X1571" s="7">
        <v>4</v>
      </c>
      <c r="Y1571" s="7">
        <f t="shared" ca="1" si="746"/>
        <v>1</v>
      </c>
      <c r="Z1571" s="10" t="str">
        <f t="shared" ca="1" si="747"/>
        <v/>
      </c>
      <c r="AA1571" s="11" t="str">
        <f t="shared" ca="1" si="748"/>
        <v/>
      </c>
      <c r="AB1571" s="11" t="str">
        <f t="shared" ca="1" si="749"/>
        <v/>
      </c>
      <c r="AC1571" s="11" t="str">
        <f ca="1">IF(AA1571="","",IFERROR(VLOOKUP(VALUE(AA1571),'(辅)战斗时机表'!$A$4:$C$47,3,FALSE)&amp;IF(AB1571="","","("&amp;AB1571&amp;")"),"配置错误")&amp;IF(AD1571="",""," 或 "))</f>
        <v/>
      </c>
      <c r="AD1571" s="7" t="str">
        <f t="shared" ca="1" si="750"/>
        <v/>
      </c>
      <c r="AE1571" s="7">
        <v>5</v>
      </c>
      <c r="AF1571" s="7">
        <f t="shared" ca="1" si="751"/>
        <v>1</v>
      </c>
      <c r="AG1571" s="10" t="str">
        <f t="shared" ca="1" si="752"/>
        <v/>
      </c>
      <c r="AH1571" s="11" t="str">
        <f t="shared" ca="1" si="753"/>
        <v/>
      </c>
      <c r="AI1571" s="11" t="str">
        <f t="shared" ca="1" si="754"/>
        <v/>
      </c>
      <c r="AJ1571" s="11" t="str">
        <f ca="1">IF(AH1571="","",IFERROR(VLOOKUP(VALUE(AH1571),'(辅)战斗时机表'!$A$4:$C$47,3,FALSE)&amp;IF(AI1571="","","("&amp;AI1571&amp;")"),"配置错误")&amp;IF(AK1571="",""," 或 "))</f>
        <v/>
      </c>
    </row>
    <row r="1572" spans="1:36" x14ac:dyDescent="0.15">
      <c r="A1572" s="9" t="str">
        <f t="shared" ca="1" si="730"/>
        <v/>
      </c>
      <c r="B1572" s="7" t="str">
        <f ca="1">IF(OFFSET(Buff!R$6,ROW()-6,0)="","",OFFSET(Buff!R$6,ROW()-6,0))</f>
        <v/>
      </c>
      <c r="C1572" s="7">
        <v>1</v>
      </c>
      <c r="D1572" s="7">
        <f t="shared" ca="1" si="731"/>
        <v>1</v>
      </c>
      <c r="E1572" s="10" t="str">
        <f t="shared" ca="1" si="732"/>
        <v/>
      </c>
      <c r="F1572" s="11" t="str">
        <f t="shared" ca="1" si="733"/>
        <v/>
      </c>
      <c r="G1572" s="11" t="str">
        <f t="shared" ca="1" si="734"/>
        <v/>
      </c>
      <c r="H1572" s="11" t="str">
        <f ca="1">IF(F1572="","",IFERROR(VLOOKUP(VALUE(F1572),'(辅)战斗时机表'!$A$4:$C$47,3,FALSE)&amp;IF(G1572="","","("&amp;G1572&amp;")"),"配置错误")&amp;IF(I1572="",""," 或 "))</f>
        <v/>
      </c>
      <c r="I1572" s="7" t="str">
        <f t="shared" ca="1" si="735"/>
        <v/>
      </c>
      <c r="J1572" s="7">
        <v>2</v>
      </c>
      <c r="K1572" s="7">
        <f t="shared" ca="1" si="736"/>
        <v>1</v>
      </c>
      <c r="L1572" s="10" t="str">
        <f t="shared" ca="1" si="737"/>
        <v/>
      </c>
      <c r="M1572" s="11" t="str">
        <f t="shared" ca="1" si="738"/>
        <v/>
      </c>
      <c r="N1572" s="11" t="str">
        <f t="shared" ca="1" si="739"/>
        <v/>
      </c>
      <c r="O1572" s="11" t="str">
        <f ca="1">IF(M1572="","",IFERROR(VLOOKUP(VALUE(M1572),'(辅)战斗时机表'!$A$4:$C$47,3,FALSE)&amp;IF(N1572="","","("&amp;N1572&amp;")"),"配置错误")&amp;IF(P1572="",""," 或 "))</f>
        <v/>
      </c>
      <c r="P1572" s="7" t="str">
        <f t="shared" ca="1" si="740"/>
        <v/>
      </c>
      <c r="Q1572" s="7">
        <v>3</v>
      </c>
      <c r="R1572" s="7">
        <f t="shared" ca="1" si="741"/>
        <v>1</v>
      </c>
      <c r="S1572" s="10" t="str">
        <f t="shared" ca="1" si="742"/>
        <v/>
      </c>
      <c r="T1572" s="11" t="str">
        <f t="shared" ca="1" si="743"/>
        <v/>
      </c>
      <c r="U1572" s="11" t="str">
        <f t="shared" ca="1" si="744"/>
        <v/>
      </c>
      <c r="V1572" s="11" t="str">
        <f ca="1">IF(T1572="","",IFERROR(VLOOKUP(VALUE(T1572),'(辅)战斗时机表'!$A$4:$C$47,3,FALSE)&amp;IF(U1572="","","("&amp;U1572&amp;")"),"配置错误")&amp;IF(W1572="",""," 或 "))</f>
        <v/>
      </c>
      <c r="W1572" s="7" t="str">
        <f t="shared" ca="1" si="745"/>
        <v/>
      </c>
      <c r="X1572" s="7">
        <v>4</v>
      </c>
      <c r="Y1572" s="7">
        <f t="shared" ca="1" si="746"/>
        <v>1</v>
      </c>
      <c r="Z1572" s="10" t="str">
        <f t="shared" ca="1" si="747"/>
        <v/>
      </c>
      <c r="AA1572" s="11" t="str">
        <f t="shared" ca="1" si="748"/>
        <v/>
      </c>
      <c r="AB1572" s="11" t="str">
        <f t="shared" ca="1" si="749"/>
        <v/>
      </c>
      <c r="AC1572" s="11" t="str">
        <f ca="1">IF(AA1572="","",IFERROR(VLOOKUP(VALUE(AA1572),'(辅)战斗时机表'!$A$4:$C$47,3,FALSE)&amp;IF(AB1572="","","("&amp;AB1572&amp;")"),"配置错误")&amp;IF(AD1572="",""," 或 "))</f>
        <v/>
      </c>
      <c r="AD1572" s="7" t="str">
        <f t="shared" ca="1" si="750"/>
        <v/>
      </c>
      <c r="AE1572" s="7">
        <v>5</v>
      </c>
      <c r="AF1572" s="7">
        <f t="shared" ca="1" si="751"/>
        <v>1</v>
      </c>
      <c r="AG1572" s="10" t="str">
        <f t="shared" ca="1" si="752"/>
        <v/>
      </c>
      <c r="AH1572" s="11" t="str">
        <f t="shared" ca="1" si="753"/>
        <v/>
      </c>
      <c r="AI1572" s="11" t="str">
        <f t="shared" ca="1" si="754"/>
        <v/>
      </c>
      <c r="AJ1572" s="11" t="str">
        <f ca="1">IF(AH1572="","",IFERROR(VLOOKUP(VALUE(AH1572),'(辅)战斗时机表'!$A$4:$C$47,3,FALSE)&amp;IF(AI1572="","","("&amp;AI1572&amp;")"),"配置错误")&amp;IF(AK1572="",""," 或 "))</f>
        <v/>
      </c>
    </row>
    <row r="1573" spans="1:36" x14ac:dyDescent="0.15">
      <c r="A1573" s="9" t="str">
        <f t="shared" ca="1" si="730"/>
        <v/>
      </c>
      <c r="B1573" s="7" t="str">
        <f ca="1">IF(OFFSET(Buff!R$6,ROW()-6,0)="","",OFFSET(Buff!R$6,ROW()-6,0))</f>
        <v/>
      </c>
      <c r="C1573" s="7">
        <v>1</v>
      </c>
      <c r="D1573" s="7">
        <f t="shared" ca="1" si="731"/>
        <v>1</v>
      </c>
      <c r="E1573" s="10" t="str">
        <f t="shared" ca="1" si="732"/>
        <v/>
      </c>
      <c r="F1573" s="11" t="str">
        <f t="shared" ca="1" si="733"/>
        <v/>
      </c>
      <c r="G1573" s="11" t="str">
        <f t="shared" ca="1" si="734"/>
        <v/>
      </c>
      <c r="H1573" s="11" t="str">
        <f ca="1">IF(F1573="","",IFERROR(VLOOKUP(VALUE(F1573),'(辅)战斗时机表'!$A$4:$C$47,3,FALSE)&amp;IF(G1573="","","("&amp;G1573&amp;")"),"配置错误")&amp;IF(I1573="",""," 或 "))</f>
        <v/>
      </c>
      <c r="I1573" s="7" t="str">
        <f t="shared" ca="1" si="735"/>
        <v/>
      </c>
      <c r="J1573" s="7">
        <v>2</v>
      </c>
      <c r="K1573" s="7">
        <f t="shared" ca="1" si="736"/>
        <v>1</v>
      </c>
      <c r="L1573" s="10" t="str">
        <f t="shared" ca="1" si="737"/>
        <v/>
      </c>
      <c r="M1573" s="11" t="str">
        <f t="shared" ca="1" si="738"/>
        <v/>
      </c>
      <c r="N1573" s="11" t="str">
        <f t="shared" ca="1" si="739"/>
        <v/>
      </c>
      <c r="O1573" s="11" t="str">
        <f ca="1">IF(M1573="","",IFERROR(VLOOKUP(VALUE(M1573),'(辅)战斗时机表'!$A$4:$C$47,3,FALSE)&amp;IF(N1573="","","("&amp;N1573&amp;")"),"配置错误")&amp;IF(P1573="",""," 或 "))</f>
        <v/>
      </c>
      <c r="P1573" s="7" t="str">
        <f t="shared" ca="1" si="740"/>
        <v/>
      </c>
      <c r="Q1573" s="7">
        <v>3</v>
      </c>
      <c r="R1573" s="7">
        <f t="shared" ca="1" si="741"/>
        <v>1</v>
      </c>
      <c r="S1573" s="10" t="str">
        <f t="shared" ca="1" si="742"/>
        <v/>
      </c>
      <c r="T1573" s="11" t="str">
        <f t="shared" ca="1" si="743"/>
        <v/>
      </c>
      <c r="U1573" s="11" t="str">
        <f t="shared" ca="1" si="744"/>
        <v/>
      </c>
      <c r="V1573" s="11" t="str">
        <f ca="1">IF(T1573="","",IFERROR(VLOOKUP(VALUE(T1573),'(辅)战斗时机表'!$A$4:$C$47,3,FALSE)&amp;IF(U1573="","","("&amp;U1573&amp;")"),"配置错误")&amp;IF(W1573="",""," 或 "))</f>
        <v/>
      </c>
      <c r="W1573" s="7" t="str">
        <f t="shared" ca="1" si="745"/>
        <v/>
      </c>
      <c r="X1573" s="7">
        <v>4</v>
      </c>
      <c r="Y1573" s="7">
        <f t="shared" ca="1" si="746"/>
        <v>1</v>
      </c>
      <c r="Z1573" s="10" t="str">
        <f t="shared" ca="1" si="747"/>
        <v/>
      </c>
      <c r="AA1573" s="11" t="str">
        <f t="shared" ca="1" si="748"/>
        <v/>
      </c>
      <c r="AB1573" s="11" t="str">
        <f t="shared" ca="1" si="749"/>
        <v/>
      </c>
      <c r="AC1573" s="11" t="str">
        <f ca="1">IF(AA1573="","",IFERROR(VLOOKUP(VALUE(AA1573),'(辅)战斗时机表'!$A$4:$C$47,3,FALSE)&amp;IF(AB1573="","","("&amp;AB1573&amp;")"),"配置错误")&amp;IF(AD1573="",""," 或 "))</f>
        <v/>
      </c>
      <c r="AD1573" s="7" t="str">
        <f t="shared" ca="1" si="750"/>
        <v/>
      </c>
      <c r="AE1573" s="7">
        <v>5</v>
      </c>
      <c r="AF1573" s="7">
        <f t="shared" ca="1" si="751"/>
        <v>1</v>
      </c>
      <c r="AG1573" s="10" t="str">
        <f t="shared" ca="1" si="752"/>
        <v/>
      </c>
      <c r="AH1573" s="11" t="str">
        <f t="shared" ca="1" si="753"/>
        <v/>
      </c>
      <c r="AI1573" s="11" t="str">
        <f t="shared" ca="1" si="754"/>
        <v/>
      </c>
      <c r="AJ1573" s="11" t="str">
        <f ca="1">IF(AH1573="","",IFERROR(VLOOKUP(VALUE(AH1573),'(辅)战斗时机表'!$A$4:$C$47,3,FALSE)&amp;IF(AI1573="","","("&amp;AI1573&amp;")"),"配置错误")&amp;IF(AK1573="",""," 或 "))</f>
        <v/>
      </c>
    </row>
    <row r="1574" spans="1:36" x14ac:dyDescent="0.15">
      <c r="A1574" s="9" t="str">
        <f t="shared" ca="1" si="730"/>
        <v/>
      </c>
      <c r="B1574" s="7" t="str">
        <f ca="1">IF(OFFSET(Buff!R$6,ROW()-6,0)="","",OFFSET(Buff!R$6,ROW()-6,0))</f>
        <v/>
      </c>
      <c r="C1574" s="7">
        <v>1</v>
      </c>
      <c r="D1574" s="7">
        <f t="shared" ca="1" si="731"/>
        <v>1</v>
      </c>
      <c r="E1574" s="10" t="str">
        <f t="shared" ca="1" si="732"/>
        <v/>
      </c>
      <c r="F1574" s="11" t="str">
        <f t="shared" ca="1" si="733"/>
        <v/>
      </c>
      <c r="G1574" s="11" t="str">
        <f t="shared" ca="1" si="734"/>
        <v/>
      </c>
      <c r="H1574" s="11" t="str">
        <f ca="1">IF(F1574="","",IFERROR(VLOOKUP(VALUE(F1574),'(辅)战斗时机表'!$A$4:$C$47,3,FALSE)&amp;IF(G1574="","","("&amp;G1574&amp;")"),"配置错误")&amp;IF(I1574="",""," 或 "))</f>
        <v/>
      </c>
      <c r="I1574" s="7" t="str">
        <f t="shared" ca="1" si="735"/>
        <v/>
      </c>
      <c r="J1574" s="7">
        <v>2</v>
      </c>
      <c r="K1574" s="7">
        <f t="shared" ca="1" si="736"/>
        <v>1</v>
      </c>
      <c r="L1574" s="10" t="str">
        <f t="shared" ca="1" si="737"/>
        <v/>
      </c>
      <c r="M1574" s="11" t="str">
        <f t="shared" ca="1" si="738"/>
        <v/>
      </c>
      <c r="N1574" s="11" t="str">
        <f t="shared" ca="1" si="739"/>
        <v/>
      </c>
      <c r="O1574" s="11" t="str">
        <f ca="1">IF(M1574="","",IFERROR(VLOOKUP(VALUE(M1574),'(辅)战斗时机表'!$A$4:$C$47,3,FALSE)&amp;IF(N1574="","","("&amp;N1574&amp;")"),"配置错误")&amp;IF(P1574="",""," 或 "))</f>
        <v/>
      </c>
      <c r="P1574" s="7" t="str">
        <f t="shared" ca="1" si="740"/>
        <v/>
      </c>
      <c r="Q1574" s="7">
        <v>3</v>
      </c>
      <c r="R1574" s="7">
        <f t="shared" ca="1" si="741"/>
        <v>1</v>
      </c>
      <c r="S1574" s="10" t="str">
        <f t="shared" ca="1" si="742"/>
        <v/>
      </c>
      <c r="T1574" s="11" t="str">
        <f t="shared" ca="1" si="743"/>
        <v/>
      </c>
      <c r="U1574" s="11" t="str">
        <f t="shared" ca="1" si="744"/>
        <v/>
      </c>
      <c r="V1574" s="11" t="str">
        <f ca="1">IF(T1574="","",IFERROR(VLOOKUP(VALUE(T1574),'(辅)战斗时机表'!$A$4:$C$47,3,FALSE)&amp;IF(U1574="","","("&amp;U1574&amp;")"),"配置错误")&amp;IF(W1574="",""," 或 "))</f>
        <v/>
      </c>
      <c r="W1574" s="7" t="str">
        <f t="shared" ca="1" si="745"/>
        <v/>
      </c>
      <c r="X1574" s="7">
        <v>4</v>
      </c>
      <c r="Y1574" s="7">
        <f t="shared" ca="1" si="746"/>
        <v>1</v>
      </c>
      <c r="Z1574" s="10" t="str">
        <f t="shared" ca="1" si="747"/>
        <v/>
      </c>
      <c r="AA1574" s="11" t="str">
        <f t="shared" ca="1" si="748"/>
        <v/>
      </c>
      <c r="AB1574" s="11" t="str">
        <f t="shared" ca="1" si="749"/>
        <v/>
      </c>
      <c r="AC1574" s="11" t="str">
        <f ca="1">IF(AA1574="","",IFERROR(VLOOKUP(VALUE(AA1574),'(辅)战斗时机表'!$A$4:$C$47,3,FALSE)&amp;IF(AB1574="","","("&amp;AB1574&amp;")"),"配置错误")&amp;IF(AD1574="",""," 或 "))</f>
        <v/>
      </c>
      <c r="AD1574" s="7" t="str">
        <f t="shared" ca="1" si="750"/>
        <v/>
      </c>
      <c r="AE1574" s="7">
        <v>5</v>
      </c>
      <c r="AF1574" s="7">
        <f t="shared" ca="1" si="751"/>
        <v>1</v>
      </c>
      <c r="AG1574" s="10" t="str">
        <f t="shared" ca="1" si="752"/>
        <v/>
      </c>
      <c r="AH1574" s="11" t="str">
        <f t="shared" ca="1" si="753"/>
        <v/>
      </c>
      <c r="AI1574" s="11" t="str">
        <f t="shared" ca="1" si="754"/>
        <v/>
      </c>
      <c r="AJ1574" s="11" t="str">
        <f ca="1">IF(AH1574="","",IFERROR(VLOOKUP(VALUE(AH1574),'(辅)战斗时机表'!$A$4:$C$47,3,FALSE)&amp;IF(AI1574="","","("&amp;AI1574&amp;")"),"配置错误")&amp;IF(AK1574="",""," 或 "))</f>
        <v/>
      </c>
    </row>
    <row r="1575" spans="1:36" x14ac:dyDescent="0.15">
      <c r="A1575" s="9" t="str">
        <f t="shared" ca="1" si="730"/>
        <v/>
      </c>
      <c r="B1575" s="7" t="str">
        <f ca="1">IF(OFFSET(Buff!R$6,ROW()-6,0)="","",OFFSET(Buff!R$6,ROW()-6,0))</f>
        <v/>
      </c>
      <c r="C1575" s="7">
        <v>1</v>
      </c>
      <c r="D1575" s="7">
        <f t="shared" ca="1" si="731"/>
        <v>1</v>
      </c>
      <c r="E1575" s="10" t="str">
        <f t="shared" ca="1" si="732"/>
        <v/>
      </c>
      <c r="F1575" s="11" t="str">
        <f t="shared" ca="1" si="733"/>
        <v/>
      </c>
      <c r="G1575" s="11" t="str">
        <f t="shared" ca="1" si="734"/>
        <v/>
      </c>
      <c r="H1575" s="11" t="str">
        <f ca="1">IF(F1575="","",IFERROR(VLOOKUP(VALUE(F1575),'(辅)战斗时机表'!$A$4:$C$47,3,FALSE)&amp;IF(G1575="","","("&amp;G1575&amp;")"),"配置错误")&amp;IF(I1575="",""," 或 "))</f>
        <v/>
      </c>
      <c r="I1575" s="7" t="str">
        <f t="shared" ca="1" si="735"/>
        <v/>
      </c>
      <c r="J1575" s="7">
        <v>2</v>
      </c>
      <c r="K1575" s="7">
        <f t="shared" ca="1" si="736"/>
        <v>1</v>
      </c>
      <c r="L1575" s="10" t="str">
        <f t="shared" ca="1" si="737"/>
        <v/>
      </c>
      <c r="M1575" s="11" t="str">
        <f t="shared" ca="1" si="738"/>
        <v/>
      </c>
      <c r="N1575" s="11" t="str">
        <f t="shared" ca="1" si="739"/>
        <v/>
      </c>
      <c r="O1575" s="11" t="str">
        <f ca="1">IF(M1575="","",IFERROR(VLOOKUP(VALUE(M1575),'(辅)战斗时机表'!$A$4:$C$47,3,FALSE)&amp;IF(N1575="","","("&amp;N1575&amp;")"),"配置错误")&amp;IF(P1575="",""," 或 "))</f>
        <v/>
      </c>
      <c r="P1575" s="7" t="str">
        <f t="shared" ca="1" si="740"/>
        <v/>
      </c>
      <c r="Q1575" s="7">
        <v>3</v>
      </c>
      <c r="R1575" s="7">
        <f t="shared" ca="1" si="741"/>
        <v>1</v>
      </c>
      <c r="S1575" s="10" t="str">
        <f t="shared" ca="1" si="742"/>
        <v/>
      </c>
      <c r="T1575" s="11" t="str">
        <f t="shared" ca="1" si="743"/>
        <v/>
      </c>
      <c r="U1575" s="11" t="str">
        <f t="shared" ca="1" si="744"/>
        <v/>
      </c>
      <c r="V1575" s="11" t="str">
        <f ca="1">IF(T1575="","",IFERROR(VLOOKUP(VALUE(T1575),'(辅)战斗时机表'!$A$4:$C$47,3,FALSE)&amp;IF(U1575="","","("&amp;U1575&amp;")"),"配置错误")&amp;IF(W1575="",""," 或 "))</f>
        <v/>
      </c>
      <c r="W1575" s="7" t="str">
        <f t="shared" ca="1" si="745"/>
        <v/>
      </c>
      <c r="X1575" s="7">
        <v>4</v>
      </c>
      <c r="Y1575" s="7">
        <f t="shared" ca="1" si="746"/>
        <v>1</v>
      </c>
      <c r="Z1575" s="10" t="str">
        <f t="shared" ca="1" si="747"/>
        <v/>
      </c>
      <c r="AA1575" s="11" t="str">
        <f t="shared" ca="1" si="748"/>
        <v/>
      </c>
      <c r="AB1575" s="11" t="str">
        <f t="shared" ca="1" si="749"/>
        <v/>
      </c>
      <c r="AC1575" s="11" t="str">
        <f ca="1">IF(AA1575="","",IFERROR(VLOOKUP(VALUE(AA1575),'(辅)战斗时机表'!$A$4:$C$47,3,FALSE)&amp;IF(AB1575="","","("&amp;AB1575&amp;")"),"配置错误")&amp;IF(AD1575="",""," 或 "))</f>
        <v/>
      </c>
      <c r="AD1575" s="7" t="str">
        <f t="shared" ca="1" si="750"/>
        <v/>
      </c>
      <c r="AE1575" s="7">
        <v>5</v>
      </c>
      <c r="AF1575" s="7">
        <f t="shared" ca="1" si="751"/>
        <v>1</v>
      </c>
      <c r="AG1575" s="10" t="str">
        <f t="shared" ca="1" si="752"/>
        <v/>
      </c>
      <c r="AH1575" s="11" t="str">
        <f t="shared" ca="1" si="753"/>
        <v/>
      </c>
      <c r="AI1575" s="11" t="str">
        <f t="shared" ca="1" si="754"/>
        <v/>
      </c>
      <c r="AJ1575" s="11" t="str">
        <f ca="1">IF(AH1575="","",IFERROR(VLOOKUP(VALUE(AH1575),'(辅)战斗时机表'!$A$4:$C$47,3,FALSE)&amp;IF(AI1575="","","("&amp;AI1575&amp;")"),"配置错误")&amp;IF(AK1575="",""," 或 "))</f>
        <v/>
      </c>
    </row>
    <row r="1576" spans="1:36" x14ac:dyDescent="0.15">
      <c r="A1576" s="9" t="str">
        <f t="shared" ca="1" si="730"/>
        <v/>
      </c>
      <c r="B1576" s="7" t="str">
        <f ca="1">IF(OFFSET(Buff!R$6,ROW()-6,0)="","",OFFSET(Buff!R$6,ROW()-6,0))</f>
        <v/>
      </c>
      <c r="C1576" s="7">
        <v>1</v>
      </c>
      <c r="D1576" s="7">
        <f t="shared" ca="1" si="731"/>
        <v>1</v>
      </c>
      <c r="E1576" s="10" t="str">
        <f t="shared" ca="1" si="732"/>
        <v/>
      </c>
      <c r="F1576" s="11" t="str">
        <f t="shared" ca="1" si="733"/>
        <v/>
      </c>
      <c r="G1576" s="11" t="str">
        <f t="shared" ca="1" si="734"/>
        <v/>
      </c>
      <c r="H1576" s="11" t="str">
        <f ca="1">IF(F1576="","",IFERROR(VLOOKUP(VALUE(F1576),'(辅)战斗时机表'!$A$4:$C$47,3,FALSE)&amp;IF(G1576="","","("&amp;G1576&amp;")"),"配置错误")&amp;IF(I1576="",""," 或 "))</f>
        <v/>
      </c>
      <c r="I1576" s="7" t="str">
        <f t="shared" ca="1" si="735"/>
        <v/>
      </c>
      <c r="J1576" s="7">
        <v>2</v>
      </c>
      <c r="K1576" s="7">
        <f t="shared" ca="1" si="736"/>
        <v>1</v>
      </c>
      <c r="L1576" s="10" t="str">
        <f t="shared" ca="1" si="737"/>
        <v/>
      </c>
      <c r="M1576" s="11" t="str">
        <f t="shared" ca="1" si="738"/>
        <v/>
      </c>
      <c r="N1576" s="11" t="str">
        <f t="shared" ca="1" si="739"/>
        <v/>
      </c>
      <c r="O1576" s="11" t="str">
        <f ca="1">IF(M1576="","",IFERROR(VLOOKUP(VALUE(M1576),'(辅)战斗时机表'!$A$4:$C$47,3,FALSE)&amp;IF(N1576="","","("&amp;N1576&amp;")"),"配置错误")&amp;IF(P1576="",""," 或 "))</f>
        <v/>
      </c>
      <c r="P1576" s="7" t="str">
        <f t="shared" ca="1" si="740"/>
        <v/>
      </c>
      <c r="Q1576" s="7">
        <v>3</v>
      </c>
      <c r="R1576" s="7">
        <f t="shared" ca="1" si="741"/>
        <v>1</v>
      </c>
      <c r="S1576" s="10" t="str">
        <f t="shared" ca="1" si="742"/>
        <v/>
      </c>
      <c r="T1576" s="11" t="str">
        <f t="shared" ca="1" si="743"/>
        <v/>
      </c>
      <c r="U1576" s="11" t="str">
        <f t="shared" ca="1" si="744"/>
        <v/>
      </c>
      <c r="V1576" s="11" t="str">
        <f ca="1">IF(T1576="","",IFERROR(VLOOKUP(VALUE(T1576),'(辅)战斗时机表'!$A$4:$C$47,3,FALSE)&amp;IF(U1576="","","("&amp;U1576&amp;")"),"配置错误")&amp;IF(W1576="",""," 或 "))</f>
        <v/>
      </c>
      <c r="W1576" s="7" t="str">
        <f t="shared" ca="1" si="745"/>
        <v/>
      </c>
      <c r="X1576" s="7">
        <v>4</v>
      </c>
      <c r="Y1576" s="7">
        <f t="shared" ca="1" si="746"/>
        <v>1</v>
      </c>
      <c r="Z1576" s="10" t="str">
        <f t="shared" ca="1" si="747"/>
        <v/>
      </c>
      <c r="AA1576" s="11" t="str">
        <f t="shared" ca="1" si="748"/>
        <v/>
      </c>
      <c r="AB1576" s="11" t="str">
        <f t="shared" ca="1" si="749"/>
        <v/>
      </c>
      <c r="AC1576" s="11" t="str">
        <f ca="1">IF(AA1576="","",IFERROR(VLOOKUP(VALUE(AA1576),'(辅)战斗时机表'!$A$4:$C$47,3,FALSE)&amp;IF(AB1576="","","("&amp;AB1576&amp;")"),"配置错误")&amp;IF(AD1576="",""," 或 "))</f>
        <v/>
      </c>
      <c r="AD1576" s="7" t="str">
        <f t="shared" ca="1" si="750"/>
        <v/>
      </c>
      <c r="AE1576" s="7">
        <v>5</v>
      </c>
      <c r="AF1576" s="7">
        <f t="shared" ca="1" si="751"/>
        <v>1</v>
      </c>
      <c r="AG1576" s="10" t="str">
        <f t="shared" ca="1" si="752"/>
        <v/>
      </c>
      <c r="AH1576" s="11" t="str">
        <f t="shared" ca="1" si="753"/>
        <v/>
      </c>
      <c r="AI1576" s="11" t="str">
        <f t="shared" ca="1" si="754"/>
        <v/>
      </c>
      <c r="AJ1576" s="11" t="str">
        <f ca="1">IF(AH1576="","",IFERROR(VLOOKUP(VALUE(AH1576),'(辅)战斗时机表'!$A$4:$C$47,3,FALSE)&amp;IF(AI1576="","","("&amp;AI1576&amp;")"),"配置错误")&amp;IF(AK1576="",""," 或 "))</f>
        <v/>
      </c>
    </row>
    <row r="1577" spans="1:36" x14ac:dyDescent="0.15">
      <c r="A1577" s="9" t="str">
        <f t="shared" ca="1" si="730"/>
        <v/>
      </c>
      <c r="B1577" s="7" t="str">
        <f ca="1">IF(OFFSET(Buff!R$6,ROW()-6,0)="","",OFFSET(Buff!R$6,ROW()-6,0))</f>
        <v/>
      </c>
      <c r="C1577" s="7">
        <v>1</v>
      </c>
      <c r="D1577" s="7">
        <f t="shared" ca="1" si="731"/>
        <v>1</v>
      </c>
      <c r="E1577" s="10" t="str">
        <f t="shared" ca="1" si="732"/>
        <v/>
      </c>
      <c r="F1577" s="11" t="str">
        <f t="shared" ca="1" si="733"/>
        <v/>
      </c>
      <c r="G1577" s="11" t="str">
        <f t="shared" ca="1" si="734"/>
        <v/>
      </c>
      <c r="H1577" s="11" t="str">
        <f ca="1">IF(F1577="","",IFERROR(VLOOKUP(VALUE(F1577),'(辅)战斗时机表'!$A$4:$C$47,3,FALSE)&amp;IF(G1577="","","("&amp;G1577&amp;")"),"配置错误")&amp;IF(I1577="",""," 或 "))</f>
        <v/>
      </c>
      <c r="I1577" s="7" t="str">
        <f t="shared" ca="1" si="735"/>
        <v/>
      </c>
      <c r="J1577" s="7">
        <v>2</v>
      </c>
      <c r="K1577" s="7">
        <f t="shared" ca="1" si="736"/>
        <v>1</v>
      </c>
      <c r="L1577" s="10" t="str">
        <f t="shared" ca="1" si="737"/>
        <v/>
      </c>
      <c r="M1577" s="11" t="str">
        <f t="shared" ca="1" si="738"/>
        <v/>
      </c>
      <c r="N1577" s="11" t="str">
        <f t="shared" ca="1" si="739"/>
        <v/>
      </c>
      <c r="O1577" s="11" t="str">
        <f ca="1">IF(M1577="","",IFERROR(VLOOKUP(VALUE(M1577),'(辅)战斗时机表'!$A$4:$C$47,3,FALSE)&amp;IF(N1577="","","("&amp;N1577&amp;")"),"配置错误")&amp;IF(P1577="",""," 或 "))</f>
        <v/>
      </c>
      <c r="P1577" s="7" t="str">
        <f t="shared" ca="1" si="740"/>
        <v/>
      </c>
      <c r="Q1577" s="7">
        <v>3</v>
      </c>
      <c r="R1577" s="7">
        <f t="shared" ca="1" si="741"/>
        <v>1</v>
      </c>
      <c r="S1577" s="10" t="str">
        <f t="shared" ca="1" si="742"/>
        <v/>
      </c>
      <c r="T1577" s="11" t="str">
        <f t="shared" ca="1" si="743"/>
        <v/>
      </c>
      <c r="U1577" s="11" t="str">
        <f t="shared" ca="1" si="744"/>
        <v/>
      </c>
      <c r="V1577" s="11" t="str">
        <f ca="1">IF(T1577="","",IFERROR(VLOOKUP(VALUE(T1577),'(辅)战斗时机表'!$A$4:$C$47,3,FALSE)&amp;IF(U1577="","","("&amp;U1577&amp;")"),"配置错误")&amp;IF(W1577="",""," 或 "))</f>
        <v/>
      </c>
      <c r="W1577" s="7" t="str">
        <f t="shared" ca="1" si="745"/>
        <v/>
      </c>
      <c r="X1577" s="7">
        <v>4</v>
      </c>
      <c r="Y1577" s="7">
        <f t="shared" ca="1" si="746"/>
        <v>1</v>
      </c>
      <c r="Z1577" s="10" t="str">
        <f t="shared" ca="1" si="747"/>
        <v/>
      </c>
      <c r="AA1577" s="11" t="str">
        <f t="shared" ca="1" si="748"/>
        <v/>
      </c>
      <c r="AB1577" s="11" t="str">
        <f t="shared" ca="1" si="749"/>
        <v/>
      </c>
      <c r="AC1577" s="11" t="str">
        <f ca="1">IF(AA1577="","",IFERROR(VLOOKUP(VALUE(AA1577),'(辅)战斗时机表'!$A$4:$C$47,3,FALSE)&amp;IF(AB1577="","","("&amp;AB1577&amp;")"),"配置错误")&amp;IF(AD1577="",""," 或 "))</f>
        <v/>
      </c>
      <c r="AD1577" s="7" t="str">
        <f t="shared" ca="1" si="750"/>
        <v/>
      </c>
      <c r="AE1577" s="7">
        <v>5</v>
      </c>
      <c r="AF1577" s="7">
        <f t="shared" ca="1" si="751"/>
        <v>1</v>
      </c>
      <c r="AG1577" s="10" t="str">
        <f t="shared" ca="1" si="752"/>
        <v/>
      </c>
      <c r="AH1577" s="11" t="str">
        <f t="shared" ca="1" si="753"/>
        <v/>
      </c>
      <c r="AI1577" s="11" t="str">
        <f t="shared" ca="1" si="754"/>
        <v/>
      </c>
      <c r="AJ1577" s="11" t="str">
        <f ca="1">IF(AH1577="","",IFERROR(VLOOKUP(VALUE(AH1577),'(辅)战斗时机表'!$A$4:$C$47,3,FALSE)&amp;IF(AI1577="","","("&amp;AI1577&amp;")"),"配置错误")&amp;IF(AK1577="",""," 或 "))</f>
        <v/>
      </c>
    </row>
    <row r="1578" spans="1:36" x14ac:dyDescent="0.15">
      <c r="A1578" s="9" t="str">
        <f t="shared" ca="1" si="730"/>
        <v/>
      </c>
      <c r="B1578" s="7" t="str">
        <f ca="1">IF(OFFSET(Buff!R$6,ROW()-6,0)="","",OFFSET(Buff!R$6,ROW()-6,0))</f>
        <v/>
      </c>
      <c r="C1578" s="7">
        <v>1</v>
      </c>
      <c r="D1578" s="7">
        <f t="shared" ca="1" si="731"/>
        <v>1</v>
      </c>
      <c r="E1578" s="10" t="str">
        <f t="shared" ca="1" si="732"/>
        <v/>
      </c>
      <c r="F1578" s="11" t="str">
        <f t="shared" ca="1" si="733"/>
        <v/>
      </c>
      <c r="G1578" s="11" t="str">
        <f t="shared" ca="1" si="734"/>
        <v/>
      </c>
      <c r="H1578" s="11" t="str">
        <f ca="1">IF(F1578="","",IFERROR(VLOOKUP(VALUE(F1578),'(辅)战斗时机表'!$A$4:$C$47,3,FALSE)&amp;IF(G1578="","","("&amp;G1578&amp;")"),"配置错误")&amp;IF(I1578="",""," 或 "))</f>
        <v/>
      </c>
      <c r="I1578" s="7" t="str">
        <f t="shared" ca="1" si="735"/>
        <v/>
      </c>
      <c r="J1578" s="7">
        <v>2</v>
      </c>
      <c r="K1578" s="7">
        <f t="shared" ca="1" si="736"/>
        <v>1</v>
      </c>
      <c r="L1578" s="10" t="str">
        <f t="shared" ca="1" si="737"/>
        <v/>
      </c>
      <c r="M1578" s="11" t="str">
        <f t="shared" ca="1" si="738"/>
        <v/>
      </c>
      <c r="N1578" s="11" t="str">
        <f t="shared" ca="1" si="739"/>
        <v/>
      </c>
      <c r="O1578" s="11" t="str">
        <f ca="1">IF(M1578="","",IFERROR(VLOOKUP(VALUE(M1578),'(辅)战斗时机表'!$A$4:$C$47,3,FALSE)&amp;IF(N1578="","","("&amp;N1578&amp;")"),"配置错误")&amp;IF(P1578="",""," 或 "))</f>
        <v/>
      </c>
      <c r="P1578" s="7" t="str">
        <f t="shared" ca="1" si="740"/>
        <v/>
      </c>
      <c r="Q1578" s="7">
        <v>3</v>
      </c>
      <c r="R1578" s="7">
        <f t="shared" ca="1" si="741"/>
        <v>1</v>
      </c>
      <c r="S1578" s="10" t="str">
        <f t="shared" ca="1" si="742"/>
        <v/>
      </c>
      <c r="T1578" s="11" t="str">
        <f t="shared" ca="1" si="743"/>
        <v/>
      </c>
      <c r="U1578" s="11" t="str">
        <f t="shared" ca="1" si="744"/>
        <v/>
      </c>
      <c r="V1578" s="11" t="str">
        <f ca="1">IF(T1578="","",IFERROR(VLOOKUP(VALUE(T1578),'(辅)战斗时机表'!$A$4:$C$47,3,FALSE)&amp;IF(U1578="","","("&amp;U1578&amp;")"),"配置错误")&amp;IF(W1578="",""," 或 "))</f>
        <v/>
      </c>
      <c r="W1578" s="7" t="str">
        <f t="shared" ca="1" si="745"/>
        <v/>
      </c>
      <c r="X1578" s="7">
        <v>4</v>
      </c>
      <c r="Y1578" s="7">
        <f t="shared" ca="1" si="746"/>
        <v>1</v>
      </c>
      <c r="Z1578" s="10" t="str">
        <f t="shared" ca="1" si="747"/>
        <v/>
      </c>
      <c r="AA1578" s="11" t="str">
        <f t="shared" ca="1" si="748"/>
        <v/>
      </c>
      <c r="AB1578" s="11" t="str">
        <f t="shared" ca="1" si="749"/>
        <v/>
      </c>
      <c r="AC1578" s="11" t="str">
        <f ca="1">IF(AA1578="","",IFERROR(VLOOKUP(VALUE(AA1578),'(辅)战斗时机表'!$A$4:$C$47,3,FALSE)&amp;IF(AB1578="","","("&amp;AB1578&amp;")"),"配置错误")&amp;IF(AD1578="",""," 或 "))</f>
        <v/>
      </c>
      <c r="AD1578" s="7" t="str">
        <f t="shared" ca="1" si="750"/>
        <v/>
      </c>
      <c r="AE1578" s="7">
        <v>5</v>
      </c>
      <c r="AF1578" s="7">
        <f t="shared" ca="1" si="751"/>
        <v>1</v>
      </c>
      <c r="AG1578" s="10" t="str">
        <f t="shared" ca="1" si="752"/>
        <v/>
      </c>
      <c r="AH1578" s="11" t="str">
        <f t="shared" ca="1" si="753"/>
        <v/>
      </c>
      <c r="AI1578" s="11" t="str">
        <f t="shared" ca="1" si="754"/>
        <v/>
      </c>
      <c r="AJ1578" s="11" t="str">
        <f ca="1">IF(AH1578="","",IFERROR(VLOOKUP(VALUE(AH1578),'(辅)战斗时机表'!$A$4:$C$47,3,FALSE)&amp;IF(AI1578="","","("&amp;AI1578&amp;")"),"配置错误")&amp;IF(AK1578="",""," 或 "))</f>
        <v/>
      </c>
    </row>
    <row r="1579" spans="1:36" x14ac:dyDescent="0.15">
      <c r="A1579" s="9" t="str">
        <f t="shared" ca="1" si="730"/>
        <v/>
      </c>
      <c r="B1579" s="7" t="str">
        <f ca="1">IF(OFFSET(Buff!R$6,ROW()-6,0)="","",OFFSET(Buff!R$6,ROW()-6,0))</f>
        <v/>
      </c>
      <c r="C1579" s="7">
        <v>1</v>
      </c>
      <c r="D1579" s="7">
        <f t="shared" ca="1" si="731"/>
        <v>1</v>
      </c>
      <c r="E1579" s="10" t="str">
        <f t="shared" ca="1" si="732"/>
        <v/>
      </c>
      <c r="F1579" s="11" t="str">
        <f t="shared" ca="1" si="733"/>
        <v/>
      </c>
      <c r="G1579" s="11" t="str">
        <f t="shared" ca="1" si="734"/>
        <v/>
      </c>
      <c r="H1579" s="11" t="str">
        <f ca="1">IF(F1579="","",IFERROR(VLOOKUP(VALUE(F1579),'(辅)战斗时机表'!$A$4:$C$47,3,FALSE)&amp;IF(G1579="","","("&amp;G1579&amp;")"),"配置错误")&amp;IF(I1579="",""," 或 "))</f>
        <v/>
      </c>
      <c r="I1579" s="7" t="str">
        <f t="shared" ca="1" si="735"/>
        <v/>
      </c>
      <c r="J1579" s="7">
        <v>2</v>
      </c>
      <c r="K1579" s="7">
        <f t="shared" ca="1" si="736"/>
        <v>1</v>
      </c>
      <c r="L1579" s="10" t="str">
        <f t="shared" ca="1" si="737"/>
        <v/>
      </c>
      <c r="M1579" s="11" t="str">
        <f t="shared" ca="1" si="738"/>
        <v/>
      </c>
      <c r="N1579" s="11" t="str">
        <f t="shared" ca="1" si="739"/>
        <v/>
      </c>
      <c r="O1579" s="11" t="str">
        <f ca="1">IF(M1579="","",IFERROR(VLOOKUP(VALUE(M1579),'(辅)战斗时机表'!$A$4:$C$47,3,FALSE)&amp;IF(N1579="","","("&amp;N1579&amp;")"),"配置错误")&amp;IF(P1579="",""," 或 "))</f>
        <v/>
      </c>
      <c r="P1579" s="7" t="str">
        <f t="shared" ca="1" si="740"/>
        <v/>
      </c>
      <c r="Q1579" s="7">
        <v>3</v>
      </c>
      <c r="R1579" s="7">
        <f t="shared" ca="1" si="741"/>
        <v>1</v>
      </c>
      <c r="S1579" s="10" t="str">
        <f t="shared" ca="1" si="742"/>
        <v/>
      </c>
      <c r="T1579" s="11" t="str">
        <f t="shared" ca="1" si="743"/>
        <v/>
      </c>
      <c r="U1579" s="11" t="str">
        <f t="shared" ca="1" si="744"/>
        <v/>
      </c>
      <c r="V1579" s="11" t="str">
        <f ca="1">IF(T1579="","",IFERROR(VLOOKUP(VALUE(T1579),'(辅)战斗时机表'!$A$4:$C$47,3,FALSE)&amp;IF(U1579="","","("&amp;U1579&amp;")"),"配置错误")&amp;IF(W1579="",""," 或 "))</f>
        <v/>
      </c>
      <c r="W1579" s="7" t="str">
        <f t="shared" ca="1" si="745"/>
        <v/>
      </c>
      <c r="X1579" s="7">
        <v>4</v>
      </c>
      <c r="Y1579" s="7">
        <f t="shared" ca="1" si="746"/>
        <v>1</v>
      </c>
      <c r="Z1579" s="10" t="str">
        <f t="shared" ca="1" si="747"/>
        <v/>
      </c>
      <c r="AA1579" s="11" t="str">
        <f t="shared" ca="1" si="748"/>
        <v/>
      </c>
      <c r="AB1579" s="11" t="str">
        <f t="shared" ca="1" si="749"/>
        <v/>
      </c>
      <c r="AC1579" s="11" t="str">
        <f ca="1">IF(AA1579="","",IFERROR(VLOOKUP(VALUE(AA1579),'(辅)战斗时机表'!$A$4:$C$47,3,FALSE)&amp;IF(AB1579="","","("&amp;AB1579&amp;")"),"配置错误")&amp;IF(AD1579="",""," 或 "))</f>
        <v/>
      </c>
      <c r="AD1579" s="7" t="str">
        <f t="shared" ca="1" si="750"/>
        <v/>
      </c>
      <c r="AE1579" s="7">
        <v>5</v>
      </c>
      <c r="AF1579" s="7">
        <f t="shared" ca="1" si="751"/>
        <v>1</v>
      </c>
      <c r="AG1579" s="10" t="str">
        <f t="shared" ca="1" si="752"/>
        <v/>
      </c>
      <c r="AH1579" s="11" t="str">
        <f t="shared" ca="1" si="753"/>
        <v/>
      </c>
      <c r="AI1579" s="11" t="str">
        <f t="shared" ca="1" si="754"/>
        <v/>
      </c>
      <c r="AJ1579" s="11" t="str">
        <f ca="1">IF(AH1579="","",IFERROR(VLOOKUP(VALUE(AH1579),'(辅)战斗时机表'!$A$4:$C$47,3,FALSE)&amp;IF(AI1579="","","("&amp;AI1579&amp;")"),"配置错误")&amp;IF(AK1579="",""," 或 "))</f>
        <v/>
      </c>
    </row>
    <row r="1580" spans="1:36" x14ac:dyDescent="0.15">
      <c r="A1580" s="9" t="str">
        <f t="shared" ca="1" si="730"/>
        <v/>
      </c>
      <c r="B1580" s="7" t="str">
        <f ca="1">IF(OFFSET(Buff!R$6,ROW()-6,0)="","",OFFSET(Buff!R$6,ROW()-6,0))</f>
        <v/>
      </c>
      <c r="C1580" s="7">
        <v>1</v>
      </c>
      <c r="D1580" s="7">
        <f t="shared" ca="1" si="731"/>
        <v>1</v>
      </c>
      <c r="E1580" s="10" t="str">
        <f t="shared" ca="1" si="732"/>
        <v/>
      </c>
      <c r="F1580" s="11" t="str">
        <f t="shared" ca="1" si="733"/>
        <v/>
      </c>
      <c r="G1580" s="11" t="str">
        <f t="shared" ca="1" si="734"/>
        <v/>
      </c>
      <c r="H1580" s="11" t="str">
        <f ca="1">IF(F1580="","",IFERROR(VLOOKUP(VALUE(F1580),'(辅)战斗时机表'!$A$4:$C$47,3,FALSE)&amp;IF(G1580="","","("&amp;G1580&amp;")"),"配置错误")&amp;IF(I1580="",""," 或 "))</f>
        <v/>
      </c>
      <c r="I1580" s="7" t="str">
        <f t="shared" ca="1" si="735"/>
        <v/>
      </c>
      <c r="J1580" s="7">
        <v>2</v>
      </c>
      <c r="K1580" s="7">
        <f t="shared" ca="1" si="736"/>
        <v>1</v>
      </c>
      <c r="L1580" s="10" t="str">
        <f t="shared" ca="1" si="737"/>
        <v/>
      </c>
      <c r="M1580" s="11" t="str">
        <f t="shared" ca="1" si="738"/>
        <v/>
      </c>
      <c r="N1580" s="11" t="str">
        <f t="shared" ca="1" si="739"/>
        <v/>
      </c>
      <c r="O1580" s="11" t="str">
        <f ca="1">IF(M1580="","",IFERROR(VLOOKUP(VALUE(M1580),'(辅)战斗时机表'!$A$4:$C$47,3,FALSE)&amp;IF(N1580="","","("&amp;N1580&amp;")"),"配置错误")&amp;IF(P1580="",""," 或 "))</f>
        <v/>
      </c>
      <c r="P1580" s="7" t="str">
        <f t="shared" ca="1" si="740"/>
        <v/>
      </c>
      <c r="Q1580" s="7">
        <v>3</v>
      </c>
      <c r="R1580" s="7">
        <f t="shared" ca="1" si="741"/>
        <v>1</v>
      </c>
      <c r="S1580" s="10" t="str">
        <f t="shared" ca="1" si="742"/>
        <v/>
      </c>
      <c r="T1580" s="11" t="str">
        <f t="shared" ca="1" si="743"/>
        <v/>
      </c>
      <c r="U1580" s="11" t="str">
        <f t="shared" ca="1" si="744"/>
        <v/>
      </c>
      <c r="V1580" s="11" t="str">
        <f ca="1">IF(T1580="","",IFERROR(VLOOKUP(VALUE(T1580),'(辅)战斗时机表'!$A$4:$C$47,3,FALSE)&amp;IF(U1580="","","("&amp;U1580&amp;")"),"配置错误")&amp;IF(W1580="",""," 或 "))</f>
        <v/>
      </c>
      <c r="W1580" s="7" t="str">
        <f t="shared" ca="1" si="745"/>
        <v/>
      </c>
      <c r="X1580" s="7">
        <v>4</v>
      </c>
      <c r="Y1580" s="7">
        <f t="shared" ca="1" si="746"/>
        <v>1</v>
      </c>
      <c r="Z1580" s="10" t="str">
        <f t="shared" ca="1" si="747"/>
        <v/>
      </c>
      <c r="AA1580" s="11" t="str">
        <f t="shared" ca="1" si="748"/>
        <v/>
      </c>
      <c r="AB1580" s="11" t="str">
        <f t="shared" ca="1" si="749"/>
        <v/>
      </c>
      <c r="AC1580" s="11" t="str">
        <f ca="1">IF(AA1580="","",IFERROR(VLOOKUP(VALUE(AA1580),'(辅)战斗时机表'!$A$4:$C$47,3,FALSE)&amp;IF(AB1580="","","("&amp;AB1580&amp;")"),"配置错误")&amp;IF(AD1580="",""," 或 "))</f>
        <v/>
      </c>
      <c r="AD1580" s="7" t="str">
        <f t="shared" ca="1" si="750"/>
        <v/>
      </c>
      <c r="AE1580" s="7">
        <v>5</v>
      </c>
      <c r="AF1580" s="7">
        <f t="shared" ca="1" si="751"/>
        <v>1</v>
      </c>
      <c r="AG1580" s="10" t="str">
        <f t="shared" ca="1" si="752"/>
        <v/>
      </c>
      <c r="AH1580" s="11" t="str">
        <f t="shared" ca="1" si="753"/>
        <v/>
      </c>
      <c r="AI1580" s="11" t="str">
        <f t="shared" ca="1" si="754"/>
        <v/>
      </c>
      <c r="AJ1580" s="11" t="str">
        <f ca="1">IF(AH1580="","",IFERROR(VLOOKUP(VALUE(AH1580),'(辅)战斗时机表'!$A$4:$C$47,3,FALSE)&amp;IF(AI1580="","","("&amp;AI1580&amp;")"),"配置错误")&amp;IF(AK1580="",""," 或 "))</f>
        <v/>
      </c>
    </row>
    <row r="1581" spans="1:36" x14ac:dyDescent="0.15">
      <c r="A1581" s="9" t="str">
        <f t="shared" ca="1" si="730"/>
        <v/>
      </c>
      <c r="B1581" s="7" t="str">
        <f ca="1">IF(OFFSET(Buff!R$6,ROW()-6,0)="","",OFFSET(Buff!R$6,ROW()-6,0))</f>
        <v/>
      </c>
      <c r="C1581" s="7">
        <v>1</v>
      </c>
      <c r="D1581" s="7">
        <f t="shared" ca="1" si="731"/>
        <v>1</v>
      </c>
      <c r="E1581" s="10" t="str">
        <f t="shared" ca="1" si="732"/>
        <v/>
      </c>
      <c r="F1581" s="11" t="str">
        <f t="shared" ca="1" si="733"/>
        <v/>
      </c>
      <c r="G1581" s="11" t="str">
        <f t="shared" ca="1" si="734"/>
        <v/>
      </c>
      <c r="H1581" s="11" t="str">
        <f ca="1">IF(F1581="","",IFERROR(VLOOKUP(VALUE(F1581),'(辅)战斗时机表'!$A$4:$C$47,3,FALSE)&amp;IF(G1581="","","("&amp;G1581&amp;")"),"配置错误")&amp;IF(I1581="",""," 或 "))</f>
        <v/>
      </c>
      <c r="I1581" s="7" t="str">
        <f t="shared" ca="1" si="735"/>
        <v/>
      </c>
      <c r="J1581" s="7">
        <v>2</v>
      </c>
      <c r="K1581" s="7">
        <f t="shared" ca="1" si="736"/>
        <v>1</v>
      </c>
      <c r="L1581" s="10" t="str">
        <f t="shared" ca="1" si="737"/>
        <v/>
      </c>
      <c r="M1581" s="11" t="str">
        <f t="shared" ca="1" si="738"/>
        <v/>
      </c>
      <c r="N1581" s="11" t="str">
        <f t="shared" ca="1" si="739"/>
        <v/>
      </c>
      <c r="O1581" s="11" t="str">
        <f ca="1">IF(M1581="","",IFERROR(VLOOKUP(VALUE(M1581),'(辅)战斗时机表'!$A$4:$C$47,3,FALSE)&amp;IF(N1581="","","("&amp;N1581&amp;")"),"配置错误")&amp;IF(P1581="",""," 或 "))</f>
        <v/>
      </c>
      <c r="P1581" s="7" t="str">
        <f t="shared" ca="1" si="740"/>
        <v/>
      </c>
      <c r="Q1581" s="7">
        <v>3</v>
      </c>
      <c r="R1581" s="7">
        <f t="shared" ca="1" si="741"/>
        <v>1</v>
      </c>
      <c r="S1581" s="10" t="str">
        <f t="shared" ca="1" si="742"/>
        <v/>
      </c>
      <c r="T1581" s="11" t="str">
        <f t="shared" ca="1" si="743"/>
        <v/>
      </c>
      <c r="U1581" s="11" t="str">
        <f t="shared" ca="1" si="744"/>
        <v/>
      </c>
      <c r="V1581" s="11" t="str">
        <f ca="1">IF(T1581="","",IFERROR(VLOOKUP(VALUE(T1581),'(辅)战斗时机表'!$A$4:$C$47,3,FALSE)&amp;IF(U1581="","","("&amp;U1581&amp;")"),"配置错误")&amp;IF(W1581="",""," 或 "))</f>
        <v/>
      </c>
      <c r="W1581" s="7" t="str">
        <f t="shared" ca="1" si="745"/>
        <v/>
      </c>
      <c r="X1581" s="7">
        <v>4</v>
      </c>
      <c r="Y1581" s="7">
        <f t="shared" ca="1" si="746"/>
        <v>1</v>
      </c>
      <c r="Z1581" s="10" t="str">
        <f t="shared" ca="1" si="747"/>
        <v/>
      </c>
      <c r="AA1581" s="11" t="str">
        <f t="shared" ca="1" si="748"/>
        <v/>
      </c>
      <c r="AB1581" s="11" t="str">
        <f t="shared" ca="1" si="749"/>
        <v/>
      </c>
      <c r="AC1581" s="11" t="str">
        <f ca="1">IF(AA1581="","",IFERROR(VLOOKUP(VALUE(AA1581),'(辅)战斗时机表'!$A$4:$C$47,3,FALSE)&amp;IF(AB1581="","","("&amp;AB1581&amp;")"),"配置错误")&amp;IF(AD1581="",""," 或 "))</f>
        <v/>
      </c>
      <c r="AD1581" s="7" t="str">
        <f t="shared" ca="1" si="750"/>
        <v/>
      </c>
      <c r="AE1581" s="7">
        <v>5</v>
      </c>
      <c r="AF1581" s="7">
        <f t="shared" ca="1" si="751"/>
        <v>1</v>
      </c>
      <c r="AG1581" s="10" t="str">
        <f t="shared" ca="1" si="752"/>
        <v/>
      </c>
      <c r="AH1581" s="11" t="str">
        <f t="shared" ca="1" si="753"/>
        <v/>
      </c>
      <c r="AI1581" s="11" t="str">
        <f t="shared" ca="1" si="754"/>
        <v/>
      </c>
      <c r="AJ1581" s="11" t="str">
        <f ca="1">IF(AH1581="","",IFERROR(VLOOKUP(VALUE(AH1581),'(辅)战斗时机表'!$A$4:$C$47,3,FALSE)&amp;IF(AI1581="","","("&amp;AI1581&amp;")"),"配置错误")&amp;IF(AK1581="",""," 或 "))</f>
        <v/>
      </c>
    </row>
    <row r="1582" spans="1:36" x14ac:dyDescent="0.15">
      <c r="A1582" s="9" t="str">
        <f t="shared" ca="1" si="730"/>
        <v/>
      </c>
      <c r="B1582" s="7" t="str">
        <f ca="1">IF(OFFSET(Buff!R$6,ROW()-6,0)="","",OFFSET(Buff!R$6,ROW()-6,0))</f>
        <v/>
      </c>
      <c r="C1582" s="7">
        <v>1</v>
      </c>
      <c r="D1582" s="7">
        <f t="shared" ca="1" si="731"/>
        <v>1</v>
      </c>
      <c r="E1582" s="10" t="str">
        <f t="shared" ca="1" si="732"/>
        <v/>
      </c>
      <c r="F1582" s="11" t="str">
        <f t="shared" ca="1" si="733"/>
        <v/>
      </c>
      <c r="G1582" s="11" t="str">
        <f t="shared" ca="1" si="734"/>
        <v/>
      </c>
      <c r="H1582" s="11" t="str">
        <f ca="1">IF(F1582="","",IFERROR(VLOOKUP(VALUE(F1582),'(辅)战斗时机表'!$A$4:$C$47,3,FALSE)&amp;IF(G1582="","","("&amp;G1582&amp;")"),"配置错误")&amp;IF(I1582="",""," 或 "))</f>
        <v/>
      </c>
      <c r="I1582" s="7" t="str">
        <f t="shared" ca="1" si="735"/>
        <v/>
      </c>
      <c r="J1582" s="7">
        <v>2</v>
      </c>
      <c r="K1582" s="7">
        <f t="shared" ca="1" si="736"/>
        <v>1</v>
      </c>
      <c r="L1582" s="10" t="str">
        <f t="shared" ca="1" si="737"/>
        <v/>
      </c>
      <c r="M1582" s="11" t="str">
        <f t="shared" ca="1" si="738"/>
        <v/>
      </c>
      <c r="N1582" s="11" t="str">
        <f t="shared" ca="1" si="739"/>
        <v/>
      </c>
      <c r="O1582" s="11" t="str">
        <f ca="1">IF(M1582="","",IFERROR(VLOOKUP(VALUE(M1582),'(辅)战斗时机表'!$A$4:$C$47,3,FALSE)&amp;IF(N1582="","","("&amp;N1582&amp;")"),"配置错误")&amp;IF(P1582="",""," 或 "))</f>
        <v/>
      </c>
      <c r="P1582" s="7" t="str">
        <f t="shared" ca="1" si="740"/>
        <v/>
      </c>
      <c r="Q1582" s="7">
        <v>3</v>
      </c>
      <c r="R1582" s="7">
        <f t="shared" ca="1" si="741"/>
        <v>1</v>
      </c>
      <c r="S1582" s="10" t="str">
        <f t="shared" ca="1" si="742"/>
        <v/>
      </c>
      <c r="T1582" s="11" t="str">
        <f t="shared" ca="1" si="743"/>
        <v/>
      </c>
      <c r="U1582" s="11" t="str">
        <f t="shared" ca="1" si="744"/>
        <v/>
      </c>
      <c r="V1582" s="11" t="str">
        <f ca="1">IF(T1582="","",IFERROR(VLOOKUP(VALUE(T1582),'(辅)战斗时机表'!$A$4:$C$47,3,FALSE)&amp;IF(U1582="","","("&amp;U1582&amp;")"),"配置错误")&amp;IF(W1582="",""," 或 "))</f>
        <v/>
      </c>
      <c r="W1582" s="7" t="str">
        <f t="shared" ca="1" si="745"/>
        <v/>
      </c>
      <c r="X1582" s="7">
        <v>4</v>
      </c>
      <c r="Y1582" s="7">
        <f t="shared" ca="1" si="746"/>
        <v>1</v>
      </c>
      <c r="Z1582" s="10" t="str">
        <f t="shared" ca="1" si="747"/>
        <v/>
      </c>
      <c r="AA1582" s="11" t="str">
        <f t="shared" ca="1" si="748"/>
        <v/>
      </c>
      <c r="AB1582" s="11" t="str">
        <f t="shared" ca="1" si="749"/>
        <v/>
      </c>
      <c r="AC1582" s="11" t="str">
        <f ca="1">IF(AA1582="","",IFERROR(VLOOKUP(VALUE(AA1582),'(辅)战斗时机表'!$A$4:$C$47,3,FALSE)&amp;IF(AB1582="","","("&amp;AB1582&amp;")"),"配置错误")&amp;IF(AD1582="",""," 或 "))</f>
        <v/>
      </c>
      <c r="AD1582" s="7" t="str">
        <f t="shared" ca="1" si="750"/>
        <v/>
      </c>
      <c r="AE1582" s="7">
        <v>5</v>
      </c>
      <c r="AF1582" s="7">
        <f t="shared" ca="1" si="751"/>
        <v>1</v>
      </c>
      <c r="AG1582" s="10" t="str">
        <f t="shared" ca="1" si="752"/>
        <v/>
      </c>
      <c r="AH1582" s="11" t="str">
        <f t="shared" ca="1" si="753"/>
        <v/>
      </c>
      <c r="AI1582" s="11" t="str">
        <f t="shared" ca="1" si="754"/>
        <v/>
      </c>
      <c r="AJ1582" s="11" t="str">
        <f ca="1">IF(AH1582="","",IFERROR(VLOOKUP(VALUE(AH1582),'(辅)战斗时机表'!$A$4:$C$47,3,FALSE)&amp;IF(AI1582="","","("&amp;AI1582&amp;")"),"配置错误")&amp;IF(AK1582="",""," 或 "))</f>
        <v/>
      </c>
    </row>
    <row r="1583" spans="1:36" x14ac:dyDescent="0.15">
      <c r="A1583" s="9" t="str">
        <f t="shared" ca="1" si="730"/>
        <v/>
      </c>
      <c r="B1583" s="7" t="str">
        <f ca="1">IF(OFFSET(Buff!R$6,ROW()-6,0)="","",OFFSET(Buff!R$6,ROW()-6,0))</f>
        <v/>
      </c>
      <c r="C1583" s="7">
        <v>1</v>
      </c>
      <c r="D1583" s="7">
        <f t="shared" ca="1" si="731"/>
        <v>1</v>
      </c>
      <c r="E1583" s="10" t="str">
        <f t="shared" ca="1" si="732"/>
        <v/>
      </c>
      <c r="F1583" s="11" t="str">
        <f t="shared" ca="1" si="733"/>
        <v/>
      </c>
      <c r="G1583" s="11" t="str">
        <f t="shared" ca="1" si="734"/>
        <v/>
      </c>
      <c r="H1583" s="11" t="str">
        <f ca="1">IF(F1583="","",IFERROR(VLOOKUP(VALUE(F1583),'(辅)战斗时机表'!$A$4:$C$47,3,FALSE)&amp;IF(G1583="","","("&amp;G1583&amp;")"),"配置错误")&amp;IF(I1583="",""," 或 "))</f>
        <v/>
      </c>
      <c r="I1583" s="7" t="str">
        <f t="shared" ca="1" si="735"/>
        <v/>
      </c>
      <c r="J1583" s="7">
        <v>2</v>
      </c>
      <c r="K1583" s="7">
        <f t="shared" ca="1" si="736"/>
        <v>1</v>
      </c>
      <c r="L1583" s="10" t="str">
        <f t="shared" ca="1" si="737"/>
        <v/>
      </c>
      <c r="M1583" s="11" t="str">
        <f t="shared" ca="1" si="738"/>
        <v/>
      </c>
      <c r="N1583" s="11" t="str">
        <f t="shared" ca="1" si="739"/>
        <v/>
      </c>
      <c r="O1583" s="11" t="str">
        <f ca="1">IF(M1583="","",IFERROR(VLOOKUP(VALUE(M1583),'(辅)战斗时机表'!$A$4:$C$47,3,FALSE)&amp;IF(N1583="","","("&amp;N1583&amp;")"),"配置错误")&amp;IF(P1583="",""," 或 "))</f>
        <v/>
      </c>
      <c r="P1583" s="7" t="str">
        <f t="shared" ca="1" si="740"/>
        <v/>
      </c>
      <c r="Q1583" s="7">
        <v>3</v>
      </c>
      <c r="R1583" s="7">
        <f t="shared" ca="1" si="741"/>
        <v>1</v>
      </c>
      <c r="S1583" s="10" t="str">
        <f t="shared" ca="1" si="742"/>
        <v/>
      </c>
      <c r="T1583" s="11" t="str">
        <f t="shared" ca="1" si="743"/>
        <v/>
      </c>
      <c r="U1583" s="11" t="str">
        <f t="shared" ca="1" si="744"/>
        <v/>
      </c>
      <c r="V1583" s="11" t="str">
        <f ca="1">IF(T1583="","",IFERROR(VLOOKUP(VALUE(T1583),'(辅)战斗时机表'!$A$4:$C$47,3,FALSE)&amp;IF(U1583="","","("&amp;U1583&amp;")"),"配置错误")&amp;IF(W1583="",""," 或 "))</f>
        <v/>
      </c>
      <c r="W1583" s="7" t="str">
        <f t="shared" ca="1" si="745"/>
        <v/>
      </c>
      <c r="X1583" s="7">
        <v>4</v>
      </c>
      <c r="Y1583" s="7">
        <f t="shared" ca="1" si="746"/>
        <v>1</v>
      </c>
      <c r="Z1583" s="10" t="str">
        <f t="shared" ca="1" si="747"/>
        <v/>
      </c>
      <c r="AA1583" s="11" t="str">
        <f t="shared" ca="1" si="748"/>
        <v/>
      </c>
      <c r="AB1583" s="11" t="str">
        <f t="shared" ca="1" si="749"/>
        <v/>
      </c>
      <c r="AC1583" s="11" t="str">
        <f ca="1">IF(AA1583="","",IFERROR(VLOOKUP(VALUE(AA1583),'(辅)战斗时机表'!$A$4:$C$47,3,FALSE)&amp;IF(AB1583="","","("&amp;AB1583&amp;")"),"配置错误")&amp;IF(AD1583="",""," 或 "))</f>
        <v/>
      </c>
      <c r="AD1583" s="7" t="str">
        <f t="shared" ca="1" si="750"/>
        <v/>
      </c>
      <c r="AE1583" s="7">
        <v>5</v>
      </c>
      <c r="AF1583" s="7">
        <f t="shared" ca="1" si="751"/>
        <v>1</v>
      </c>
      <c r="AG1583" s="10" t="str">
        <f t="shared" ca="1" si="752"/>
        <v/>
      </c>
      <c r="AH1583" s="11" t="str">
        <f t="shared" ca="1" si="753"/>
        <v/>
      </c>
      <c r="AI1583" s="11" t="str">
        <f t="shared" ca="1" si="754"/>
        <v/>
      </c>
      <c r="AJ1583" s="11" t="str">
        <f ca="1">IF(AH1583="","",IFERROR(VLOOKUP(VALUE(AH1583),'(辅)战斗时机表'!$A$4:$C$47,3,FALSE)&amp;IF(AI1583="","","("&amp;AI1583&amp;")"),"配置错误")&amp;IF(AK1583="",""," 或 "))</f>
        <v/>
      </c>
    </row>
    <row r="1584" spans="1:36" x14ac:dyDescent="0.15">
      <c r="A1584" s="9" t="str">
        <f t="shared" ca="1" si="730"/>
        <v/>
      </c>
      <c r="B1584" s="7" t="str">
        <f ca="1">IF(OFFSET(Buff!R$6,ROW()-6,0)="","",OFFSET(Buff!R$6,ROW()-6,0))</f>
        <v/>
      </c>
      <c r="C1584" s="7">
        <v>1</v>
      </c>
      <c r="D1584" s="7">
        <f t="shared" ca="1" si="731"/>
        <v>1</v>
      </c>
      <c r="E1584" s="10" t="str">
        <f t="shared" ca="1" si="732"/>
        <v/>
      </c>
      <c r="F1584" s="11" t="str">
        <f t="shared" ca="1" si="733"/>
        <v/>
      </c>
      <c r="G1584" s="11" t="str">
        <f t="shared" ca="1" si="734"/>
        <v/>
      </c>
      <c r="H1584" s="11" t="str">
        <f ca="1">IF(F1584="","",IFERROR(VLOOKUP(VALUE(F1584),'(辅)战斗时机表'!$A$4:$C$47,3,FALSE)&amp;IF(G1584="","","("&amp;G1584&amp;")"),"配置错误")&amp;IF(I1584="",""," 或 "))</f>
        <v/>
      </c>
      <c r="I1584" s="7" t="str">
        <f t="shared" ca="1" si="735"/>
        <v/>
      </c>
      <c r="J1584" s="7">
        <v>2</v>
      </c>
      <c r="K1584" s="7">
        <f t="shared" ca="1" si="736"/>
        <v>1</v>
      </c>
      <c r="L1584" s="10" t="str">
        <f t="shared" ca="1" si="737"/>
        <v/>
      </c>
      <c r="M1584" s="11" t="str">
        <f t="shared" ca="1" si="738"/>
        <v/>
      </c>
      <c r="N1584" s="11" t="str">
        <f t="shared" ca="1" si="739"/>
        <v/>
      </c>
      <c r="O1584" s="11" t="str">
        <f ca="1">IF(M1584="","",IFERROR(VLOOKUP(VALUE(M1584),'(辅)战斗时机表'!$A$4:$C$47,3,FALSE)&amp;IF(N1584="","","("&amp;N1584&amp;")"),"配置错误")&amp;IF(P1584="",""," 或 "))</f>
        <v/>
      </c>
      <c r="P1584" s="7" t="str">
        <f t="shared" ca="1" si="740"/>
        <v/>
      </c>
      <c r="Q1584" s="7">
        <v>3</v>
      </c>
      <c r="R1584" s="7">
        <f t="shared" ca="1" si="741"/>
        <v>1</v>
      </c>
      <c r="S1584" s="10" t="str">
        <f t="shared" ca="1" si="742"/>
        <v/>
      </c>
      <c r="T1584" s="11" t="str">
        <f t="shared" ca="1" si="743"/>
        <v/>
      </c>
      <c r="U1584" s="11" t="str">
        <f t="shared" ca="1" si="744"/>
        <v/>
      </c>
      <c r="V1584" s="11" t="str">
        <f ca="1">IF(T1584="","",IFERROR(VLOOKUP(VALUE(T1584),'(辅)战斗时机表'!$A$4:$C$47,3,FALSE)&amp;IF(U1584="","","("&amp;U1584&amp;")"),"配置错误")&amp;IF(W1584="",""," 或 "))</f>
        <v/>
      </c>
      <c r="W1584" s="7" t="str">
        <f t="shared" ca="1" si="745"/>
        <v/>
      </c>
      <c r="X1584" s="7">
        <v>4</v>
      </c>
      <c r="Y1584" s="7">
        <f t="shared" ca="1" si="746"/>
        <v>1</v>
      </c>
      <c r="Z1584" s="10" t="str">
        <f t="shared" ca="1" si="747"/>
        <v/>
      </c>
      <c r="AA1584" s="11" t="str">
        <f t="shared" ca="1" si="748"/>
        <v/>
      </c>
      <c r="AB1584" s="11" t="str">
        <f t="shared" ca="1" si="749"/>
        <v/>
      </c>
      <c r="AC1584" s="11" t="str">
        <f ca="1">IF(AA1584="","",IFERROR(VLOOKUP(VALUE(AA1584),'(辅)战斗时机表'!$A$4:$C$47,3,FALSE)&amp;IF(AB1584="","","("&amp;AB1584&amp;")"),"配置错误")&amp;IF(AD1584="",""," 或 "))</f>
        <v/>
      </c>
      <c r="AD1584" s="7" t="str">
        <f t="shared" ca="1" si="750"/>
        <v/>
      </c>
      <c r="AE1584" s="7">
        <v>5</v>
      </c>
      <c r="AF1584" s="7">
        <f t="shared" ca="1" si="751"/>
        <v>1</v>
      </c>
      <c r="AG1584" s="10" t="str">
        <f t="shared" ca="1" si="752"/>
        <v/>
      </c>
      <c r="AH1584" s="11" t="str">
        <f t="shared" ca="1" si="753"/>
        <v/>
      </c>
      <c r="AI1584" s="11" t="str">
        <f t="shared" ca="1" si="754"/>
        <v/>
      </c>
      <c r="AJ1584" s="11" t="str">
        <f ca="1">IF(AH1584="","",IFERROR(VLOOKUP(VALUE(AH1584),'(辅)战斗时机表'!$A$4:$C$47,3,FALSE)&amp;IF(AI1584="","","("&amp;AI1584&amp;")"),"配置错误")&amp;IF(AK1584="",""," 或 "))</f>
        <v/>
      </c>
    </row>
    <row r="1585" spans="1:36" x14ac:dyDescent="0.15">
      <c r="A1585" s="9" t="str">
        <f t="shared" ca="1" si="730"/>
        <v/>
      </c>
      <c r="B1585" s="7" t="str">
        <f ca="1">IF(OFFSET(Buff!R$6,ROW()-6,0)="","",OFFSET(Buff!R$6,ROW()-6,0))</f>
        <v/>
      </c>
      <c r="C1585" s="7">
        <v>1</v>
      </c>
      <c r="D1585" s="7">
        <f t="shared" ca="1" si="731"/>
        <v>1</v>
      </c>
      <c r="E1585" s="10" t="str">
        <f t="shared" ca="1" si="732"/>
        <v/>
      </c>
      <c r="F1585" s="11" t="str">
        <f t="shared" ca="1" si="733"/>
        <v/>
      </c>
      <c r="G1585" s="11" t="str">
        <f t="shared" ca="1" si="734"/>
        <v/>
      </c>
      <c r="H1585" s="11" t="str">
        <f ca="1">IF(F1585="","",IFERROR(VLOOKUP(VALUE(F1585),'(辅)战斗时机表'!$A$4:$C$47,3,FALSE)&amp;IF(G1585="","","("&amp;G1585&amp;")"),"配置错误")&amp;IF(I1585="",""," 或 "))</f>
        <v/>
      </c>
      <c r="I1585" s="7" t="str">
        <f t="shared" ca="1" si="735"/>
        <v/>
      </c>
      <c r="J1585" s="7">
        <v>2</v>
      </c>
      <c r="K1585" s="7">
        <f t="shared" ca="1" si="736"/>
        <v>1</v>
      </c>
      <c r="L1585" s="10" t="str">
        <f t="shared" ca="1" si="737"/>
        <v/>
      </c>
      <c r="M1585" s="11" t="str">
        <f t="shared" ca="1" si="738"/>
        <v/>
      </c>
      <c r="N1585" s="11" t="str">
        <f t="shared" ca="1" si="739"/>
        <v/>
      </c>
      <c r="O1585" s="11" t="str">
        <f ca="1">IF(M1585="","",IFERROR(VLOOKUP(VALUE(M1585),'(辅)战斗时机表'!$A$4:$C$47,3,FALSE)&amp;IF(N1585="","","("&amp;N1585&amp;")"),"配置错误")&amp;IF(P1585="",""," 或 "))</f>
        <v/>
      </c>
      <c r="P1585" s="7" t="str">
        <f t="shared" ca="1" si="740"/>
        <v/>
      </c>
      <c r="Q1585" s="7">
        <v>3</v>
      </c>
      <c r="R1585" s="7">
        <f t="shared" ca="1" si="741"/>
        <v>1</v>
      </c>
      <c r="S1585" s="10" t="str">
        <f t="shared" ca="1" si="742"/>
        <v/>
      </c>
      <c r="T1585" s="11" t="str">
        <f t="shared" ca="1" si="743"/>
        <v/>
      </c>
      <c r="U1585" s="11" t="str">
        <f t="shared" ca="1" si="744"/>
        <v/>
      </c>
      <c r="V1585" s="11" t="str">
        <f ca="1">IF(T1585="","",IFERROR(VLOOKUP(VALUE(T1585),'(辅)战斗时机表'!$A$4:$C$47,3,FALSE)&amp;IF(U1585="","","("&amp;U1585&amp;")"),"配置错误")&amp;IF(W1585="",""," 或 "))</f>
        <v/>
      </c>
      <c r="W1585" s="7" t="str">
        <f t="shared" ca="1" si="745"/>
        <v/>
      </c>
      <c r="X1585" s="7">
        <v>4</v>
      </c>
      <c r="Y1585" s="7">
        <f t="shared" ca="1" si="746"/>
        <v>1</v>
      </c>
      <c r="Z1585" s="10" t="str">
        <f t="shared" ca="1" si="747"/>
        <v/>
      </c>
      <c r="AA1585" s="11" t="str">
        <f t="shared" ca="1" si="748"/>
        <v/>
      </c>
      <c r="AB1585" s="11" t="str">
        <f t="shared" ca="1" si="749"/>
        <v/>
      </c>
      <c r="AC1585" s="11" t="str">
        <f ca="1">IF(AA1585="","",IFERROR(VLOOKUP(VALUE(AA1585),'(辅)战斗时机表'!$A$4:$C$47,3,FALSE)&amp;IF(AB1585="","","("&amp;AB1585&amp;")"),"配置错误")&amp;IF(AD1585="",""," 或 "))</f>
        <v/>
      </c>
      <c r="AD1585" s="7" t="str">
        <f t="shared" ca="1" si="750"/>
        <v/>
      </c>
      <c r="AE1585" s="7">
        <v>5</v>
      </c>
      <c r="AF1585" s="7">
        <f t="shared" ca="1" si="751"/>
        <v>1</v>
      </c>
      <c r="AG1585" s="10" t="str">
        <f t="shared" ca="1" si="752"/>
        <v/>
      </c>
      <c r="AH1585" s="11" t="str">
        <f t="shared" ca="1" si="753"/>
        <v/>
      </c>
      <c r="AI1585" s="11" t="str">
        <f t="shared" ca="1" si="754"/>
        <v/>
      </c>
      <c r="AJ1585" s="11" t="str">
        <f ca="1">IF(AH1585="","",IFERROR(VLOOKUP(VALUE(AH1585),'(辅)战斗时机表'!$A$4:$C$47,3,FALSE)&amp;IF(AI1585="","","("&amp;AI1585&amp;")"),"配置错误")&amp;IF(AK1585="",""," 或 "))</f>
        <v/>
      </c>
    </row>
    <row r="1586" spans="1:36" x14ac:dyDescent="0.15">
      <c r="A1586" s="9" t="str">
        <f t="shared" ca="1" si="730"/>
        <v/>
      </c>
      <c r="B1586" s="7" t="str">
        <f ca="1">IF(OFFSET(Buff!R$6,ROW()-6,0)="","",OFFSET(Buff!R$6,ROW()-6,0))</f>
        <v/>
      </c>
      <c r="C1586" s="7">
        <v>1</v>
      </c>
      <c r="D1586" s="7">
        <f t="shared" ca="1" si="731"/>
        <v>1</v>
      </c>
      <c r="E1586" s="10" t="str">
        <f t="shared" ca="1" si="732"/>
        <v/>
      </c>
      <c r="F1586" s="11" t="str">
        <f t="shared" ca="1" si="733"/>
        <v/>
      </c>
      <c r="G1586" s="11" t="str">
        <f t="shared" ca="1" si="734"/>
        <v/>
      </c>
      <c r="H1586" s="11" t="str">
        <f ca="1">IF(F1586="","",IFERROR(VLOOKUP(VALUE(F1586),'(辅)战斗时机表'!$A$4:$C$47,3,FALSE)&amp;IF(G1586="","","("&amp;G1586&amp;")"),"配置错误")&amp;IF(I1586="",""," 或 "))</f>
        <v/>
      </c>
      <c r="I1586" s="7" t="str">
        <f t="shared" ca="1" si="735"/>
        <v/>
      </c>
      <c r="J1586" s="7">
        <v>2</v>
      </c>
      <c r="K1586" s="7">
        <f t="shared" ca="1" si="736"/>
        <v>1</v>
      </c>
      <c r="L1586" s="10" t="str">
        <f t="shared" ca="1" si="737"/>
        <v/>
      </c>
      <c r="M1586" s="11" t="str">
        <f t="shared" ca="1" si="738"/>
        <v/>
      </c>
      <c r="N1586" s="11" t="str">
        <f t="shared" ca="1" si="739"/>
        <v/>
      </c>
      <c r="O1586" s="11" t="str">
        <f ca="1">IF(M1586="","",IFERROR(VLOOKUP(VALUE(M1586),'(辅)战斗时机表'!$A$4:$C$47,3,FALSE)&amp;IF(N1586="","","("&amp;N1586&amp;")"),"配置错误")&amp;IF(P1586="",""," 或 "))</f>
        <v/>
      </c>
      <c r="P1586" s="7" t="str">
        <f t="shared" ca="1" si="740"/>
        <v/>
      </c>
      <c r="Q1586" s="7">
        <v>3</v>
      </c>
      <c r="R1586" s="7">
        <f t="shared" ca="1" si="741"/>
        <v>1</v>
      </c>
      <c r="S1586" s="10" t="str">
        <f t="shared" ca="1" si="742"/>
        <v/>
      </c>
      <c r="T1586" s="11" t="str">
        <f t="shared" ca="1" si="743"/>
        <v/>
      </c>
      <c r="U1586" s="11" t="str">
        <f t="shared" ca="1" si="744"/>
        <v/>
      </c>
      <c r="V1586" s="11" t="str">
        <f ca="1">IF(T1586="","",IFERROR(VLOOKUP(VALUE(T1586),'(辅)战斗时机表'!$A$4:$C$47,3,FALSE)&amp;IF(U1586="","","("&amp;U1586&amp;")"),"配置错误")&amp;IF(W1586="",""," 或 "))</f>
        <v/>
      </c>
      <c r="W1586" s="7" t="str">
        <f t="shared" ca="1" si="745"/>
        <v/>
      </c>
      <c r="X1586" s="7">
        <v>4</v>
      </c>
      <c r="Y1586" s="7">
        <f t="shared" ca="1" si="746"/>
        <v>1</v>
      </c>
      <c r="Z1586" s="10" t="str">
        <f t="shared" ca="1" si="747"/>
        <v/>
      </c>
      <c r="AA1586" s="11" t="str">
        <f t="shared" ca="1" si="748"/>
        <v/>
      </c>
      <c r="AB1586" s="11" t="str">
        <f t="shared" ca="1" si="749"/>
        <v/>
      </c>
      <c r="AC1586" s="11" t="str">
        <f ca="1">IF(AA1586="","",IFERROR(VLOOKUP(VALUE(AA1586),'(辅)战斗时机表'!$A$4:$C$47,3,FALSE)&amp;IF(AB1586="","","("&amp;AB1586&amp;")"),"配置错误")&amp;IF(AD1586="",""," 或 "))</f>
        <v/>
      </c>
      <c r="AD1586" s="7" t="str">
        <f t="shared" ca="1" si="750"/>
        <v/>
      </c>
      <c r="AE1586" s="7">
        <v>5</v>
      </c>
      <c r="AF1586" s="7">
        <f t="shared" ca="1" si="751"/>
        <v>1</v>
      </c>
      <c r="AG1586" s="10" t="str">
        <f t="shared" ca="1" si="752"/>
        <v/>
      </c>
      <c r="AH1586" s="11" t="str">
        <f t="shared" ca="1" si="753"/>
        <v/>
      </c>
      <c r="AI1586" s="11" t="str">
        <f t="shared" ca="1" si="754"/>
        <v/>
      </c>
      <c r="AJ1586" s="11" t="str">
        <f ca="1">IF(AH1586="","",IFERROR(VLOOKUP(VALUE(AH1586),'(辅)战斗时机表'!$A$4:$C$47,3,FALSE)&amp;IF(AI1586="","","("&amp;AI1586&amp;")"),"配置错误")&amp;IF(AK1586="",""," 或 "))</f>
        <v/>
      </c>
    </row>
    <row r="1587" spans="1:36" x14ac:dyDescent="0.15">
      <c r="A1587" s="9" t="str">
        <f t="shared" ca="1" si="730"/>
        <v/>
      </c>
      <c r="B1587" s="7" t="str">
        <f ca="1">IF(OFFSET(Buff!R$6,ROW()-6,0)="","",OFFSET(Buff!R$6,ROW()-6,0))</f>
        <v/>
      </c>
      <c r="C1587" s="7">
        <v>1</v>
      </c>
      <c r="D1587" s="7">
        <f t="shared" ca="1" si="731"/>
        <v>1</v>
      </c>
      <c r="E1587" s="10" t="str">
        <f t="shared" ca="1" si="732"/>
        <v/>
      </c>
      <c r="F1587" s="11" t="str">
        <f t="shared" ca="1" si="733"/>
        <v/>
      </c>
      <c r="G1587" s="11" t="str">
        <f t="shared" ca="1" si="734"/>
        <v/>
      </c>
      <c r="H1587" s="11" t="str">
        <f ca="1">IF(F1587="","",IFERROR(VLOOKUP(VALUE(F1587),'(辅)战斗时机表'!$A$4:$C$47,3,FALSE)&amp;IF(G1587="","","("&amp;G1587&amp;")"),"配置错误")&amp;IF(I1587="",""," 或 "))</f>
        <v/>
      </c>
      <c r="I1587" s="7" t="str">
        <f t="shared" ca="1" si="735"/>
        <v/>
      </c>
      <c r="J1587" s="7">
        <v>2</v>
      </c>
      <c r="K1587" s="7">
        <f t="shared" ca="1" si="736"/>
        <v>1</v>
      </c>
      <c r="L1587" s="10" t="str">
        <f t="shared" ca="1" si="737"/>
        <v/>
      </c>
      <c r="M1587" s="11" t="str">
        <f t="shared" ca="1" si="738"/>
        <v/>
      </c>
      <c r="N1587" s="11" t="str">
        <f t="shared" ca="1" si="739"/>
        <v/>
      </c>
      <c r="O1587" s="11" t="str">
        <f ca="1">IF(M1587="","",IFERROR(VLOOKUP(VALUE(M1587),'(辅)战斗时机表'!$A$4:$C$47,3,FALSE)&amp;IF(N1587="","","("&amp;N1587&amp;")"),"配置错误")&amp;IF(P1587="",""," 或 "))</f>
        <v/>
      </c>
      <c r="P1587" s="7" t="str">
        <f t="shared" ca="1" si="740"/>
        <v/>
      </c>
      <c r="Q1587" s="7">
        <v>3</v>
      </c>
      <c r="R1587" s="7">
        <f t="shared" ca="1" si="741"/>
        <v>1</v>
      </c>
      <c r="S1587" s="10" t="str">
        <f t="shared" ca="1" si="742"/>
        <v/>
      </c>
      <c r="T1587" s="11" t="str">
        <f t="shared" ca="1" si="743"/>
        <v/>
      </c>
      <c r="U1587" s="11" t="str">
        <f t="shared" ca="1" si="744"/>
        <v/>
      </c>
      <c r="V1587" s="11" t="str">
        <f ca="1">IF(T1587="","",IFERROR(VLOOKUP(VALUE(T1587),'(辅)战斗时机表'!$A$4:$C$47,3,FALSE)&amp;IF(U1587="","","("&amp;U1587&amp;")"),"配置错误")&amp;IF(W1587="",""," 或 "))</f>
        <v/>
      </c>
      <c r="W1587" s="7" t="str">
        <f t="shared" ca="1" si="745"/>
        <v/>
      </c>
      <c r="X1587" s="7">
        <v>4</v>
      </c>
      <c r="Y1587" s="7">
        <f t="shared" ca="1" si="746"/>
        <v>1</v>
      </c>
      <c r="Z1587" s="10" t="str">
        <f t="shared" ca="1" si="747"/>
        <v/>
      </c>
      <c r="AA1587" s="11" t="str">
        <f t="shared" ca="1" si="748"/>
        <v/>
      </c>
      <c r="AB1587" s="11" t="str">
        <f t="shared" ca="1" si="749"/>
        <v/>
      </c>
      <c r="AC1587" s="11" t="str">
        <f ca="1">IF(AA1587="","",IFERROR(VLOOKUP(VALUE(AA1587),'(辅)战斗时机表'!$A$4:$C$47,3,FALSE)&amp;IF(AB1587="","","("&amp;AB1587&amp;")"),"配置错误")&amp;IF(AD1587="",""," 或 "))</f>
        <v/>
      </c>
      <c r="AD1587" s="7" t="str">
        <f t="shared" ca="1" si="750"/>
        <v/>
      </c>
      <c r="AE1587" s="7">
        <v>5</v>
      </c>
      <c r="AF1587" s="7">
        <f t="shared" ca="1" si="751"/>
        <v>1</v>
      </c>
      <c r="AG1587" s="10" t="str">
        <f t="shared" ca="1" si="752"/>
        <v/>
      </c>
      <c r="AH1587" s="11" t="str">
        <f t="shared" ca="1" si="753"/>
        <v/>
      </c>
      <c r="AI1587" s="11" t="str">
        <f t="shared" ca="1" si="754"/>
        <v/>
      </c>
      <c r="AJ1587" s="11" t="str">
        <f ca="1">IF(AH1587="","",IFERROR(VLOOKUP(VALUE(AH1587),'(辅)战斗时机表'!$A$4:$C$47,3,FALSE)&amp;IF(AI1587="","","("&amp;AI1587&amp;")"),"配置错误")&amp;IF(AK1587="",""," 或 "))</f>
        <v/>
      </c>
    </row>
    <row r="1588" spans="1:36" x14ac:dyDescent="0.15">
      <c r="A1588" s="9" t="str">
        <f t="shared" ca="1" si="730"/>
        <v/>
      </c>
      <c r="B1588" s="7" t="str">
        <f ca="1">IF(OFFSET(Buff!R$6,ROW()-6,0)="","",OFFSET(Buff!R$6,ROW()-6,0))</f>
        <v/>
      </c>
      <c r="C1588" s="7">
        <v>1</v>
      </c>
      <c r="D1588" s="7">
        <f t="shared" ca="1" si="731"/>
        <v>1</v>
      </c>
      <c r="E1588" s="10" t="str">
        <f t="shared" ca="1" si="732"/>
        <v/>
      </c>
      <c r="F1588" s="11" t="str">
        <f t="shared" ca="1" si="733"/>
        <v/>
      </c>
      <c r="G1588" s="11" t="str">
        <f t="shared" ca="1" si="734"/>
        <v/>
      </c>
      <c r="H1588" s="11" t="str">
        <f ca="1">IF(F1588="","",IFERROR(VLOOKUP(VALUE(F1588),'(辅)战斗时机表'!$A$4:$C$47,3,FALSE)&amp;IF(G1588="","","("&amp;G1588&amp;")"),"配置错误")&amp;IF(I1588="",""," 或 "))</f>
        <v/>
      </c>
      <c r="I1588" s="7" t="str">
        <f t="shared" ca="1" si="735"/>
        <v/>
      </c>
      <c r="J1588" s="7">
        <v>2</v>
      </c>
      <c r="K1588" s="7">
        <f t="shared" ca="1" si="736"/>
        <v>1</v>
      </c>
      <c r="L1588" s="10" t="str">
        <f t="shared" ca="1" si="737"/>
        <v/>
      </c>
      <c r="M1588" s="11" t="str">
        <f t="shared" ca="1" si="738"/>
        <v/>
      </c>
      <c r="N1588" s="11" t="str">
        <f t="shared" ca="1" si="739"/>
        <v/>
      </c>
      <c r="O1588" s="11" t="str">
        <f ca="1">IF(M1588="","",IFERROR(VLOOKUP(VALUE(M1588),'(辅)战斗时机表'!$A$4:$C$47,3,FALSE)&amp;IF(N1588="","","("&amp;N1588&amp;")"),"配置错误")&amp;IF(P1588="",""," 或 "))</f>
        <v/>
      </c>
      <c r="P1588" s="7" t="str">
        <f t="shared" ca="1" si="740"/>
        <v/>
      </c>
      <c r="Q1588" s="7">
        <v>3</v>
      </c>
      <c r="R1588" s="7">
        <f t="shared" ca="1" si="741"/>
        <v>1</v>
      </c>
      <c r="S1588" s="10" t="str">
        <f t="shared" ca="1" si="742"/>
        <v/>
      </c>
      <c r="T1588" s="11" t="str">
        <f t="shared" ca="1" si="743"/>
        <v/>
      </c>
      <c r="U1588" s="11" t="str">
        <f t="shared" ca="1" si="744"/>
        <v/>
      </c>
      <c r="V1588" s="11" t="str">
        <f ca="1">IF(T1588="","",IFERROR(VLOOKUP(VALUE(T1588),'(辅)战斗时机表'!$A$4:$C$47,3,FALSE)&amp;IF(U1588="","","("&amp;U1588&amp;")"),"配置错误")&amp;IF(W1588="",""," 或 "))</f>
        <v/>
      </c>
      <c r="W1588" s="7" t="str">
        <f t="shared" ca="1" si="745"/>
        <v/>
      </c>
      <c r="X1588" s="7">
        <v>4</v>
      </c>
      <c r="Y1588" s="7">
        <f t="shared" ca="1" si="746"/>
        <v>1</v>
      </c>
      <c r="Z1588" s="10" t="str">
        <f t="shared" ca="1" si="747"/>
        <v/>
      </c>
      <c r="AA1588" s="11" t="str">
        <f t="shared" ca="1" si="748"/>
        <v/>
      </c>
      <c r="AB1588" s="11" t="str">
        <f t="shared" ca="1" si="749"/>
        <v/>
      </c>
      <c r="AC1588" s="11" t="str">
        <f ca="1">IF(AA1588="","",IFERROR(VLOOKUP(VALUE(AA1588),'(辅)战斗时机表'!$A$4:$C$47,3,FALSE)&amp;IF(AB1588="","","("&amp;AB1588&amp;")"),"配置错误")&amp;IF(AD1588="",""," 或 "))</f>
        <v/>
      </c>
      <c r="AD1588" s="7" t="str">
        <f t="shared" ca="1" si="750"/>
        <v/>
      </c>
      <c r="AE1588" s="7">
        <v>5</v>
      </c>
      <c r="AF1588" s="7">
        <f t="shared" ca="1" si="751"/>
        <v>1</v>
      </c>
      <c r="AG1588" s="10" t="str">
        <f t="shared" ca="1" si="752"/>
        <v/>
      </c>
      <c r="AH1588" s="11" t="str">
        <f t="shared" ca="1" si="753"/>
        <v/>
      </c>
      <c r="AI1588" s="11" t="str">
        <f t="shared" ca="1" si="754"/>
        <v/>
      </c>
      <c r="AJ1588" s="11" t="str">
        <f ca="1">IF(AH1588="","",IFERROR(VLOOKUP(VALUE(AH1588),'(辅)战斗时机表'!$A$4:$C$47,3,FALSE)&amp;IF(AI1588="","","("&amp;AI1588&amp;")"),"配置错误")&amp;IF(AK1588="",""," 或 "))</f>
        <v/>
      </c>
    </row>
    <row r="1589" spans="1:36" x14ac:dyDescent="0.15">
      <c r="A1589" s="9" t="str">
        <f t="shared" ca="1" si="730"/>
        <v/>
      </c>
      <c r="B1589" s="7" t="str">
        <f ca="1">IF(OFFSET(Buff!R$6,ROW()-6,0)="","",OFFSET(Buff!R$6,ROW()-6,0))</f>
        <v/>
      </c>
      <c r="C1589" s="7">
        <v>1</v>
      </c>
      <c r="D1589" s="7">
        <f t="shared" ca="1" si="731"/>
        <v>1</v>
      </c>
      <c r="E1589" s="10" t="str">
        <f t="shared" ca="1" si="732"/>
        <v/>
      </c>
      <c r="F1589" s="11" t="str">
        <f t="shared" ca="1" si="733"/>
        <v/>
      </c>
      <c r="G1589" s="11" t="str">
        <f t="shared" ca="1" si="734"/>
        <v/>
      </c>
      <c r="H1589" s="11" t="str">
        <f ca="1">IF(F1589="","",IFERROR(VLOOKUP(VALUE(F1589),'(辅)战斗时机表'!$A$4:$C$47,3,FALSE)&amp;IF(G1589="","","("&amp;G1589&amp;")"),"配置错误")&amp;IF(I1589="",""," 或 "))</f>
        <v/>
      </c>
      <c r="I1589" s="7" t="str">
        <f t="shared" ca="1" si="735"/>
        <v/>
      </c>
      <c r="J1589" s="7">
        <v>2</v>
      </c>
      <c r="K1589" s="7">
        <f t="shared" ca="1" si="736"/>
        <v>1</v>
      </c>
      <c r="L1589" s="10" t="str">
        <f t="shared" ca="1" si="737"/>
        <v/>
      </c>
      <c r="M1589" s="11" t="str">
        <f t="shared" ca="1" si="738"/>
        <v/>
      </c>
      <c r="N1589" s="11" t="str">
        <f t="shared" ca="1" si="739"/>
        <v/>
      </c>
      <c r="O1589" s="11" t="str">
        <f ca="1">IF(M1589="","",IFERROR(VLOOKUP(VALUE(M1589),'(辅)战斗时机表'!$A$4:$C$47,3,FALSE)&amp;IF(N1589="","","("&amp;N1589&amp;")"),"配置错误")&amp;IF(P1589="",""," 或 "))</f>
        <v/>
      </c>
      <c r="P1589" s="7" t="str">
        <f t="shared" ca="1" si="740"/>
        <v/>
      </c>
      <c r="Q1589" s="7">
        <v>3</v>
      </c>
      <c r="R1589" s="7">
        <f t="shared" ca="1" si="741"/>
        <v>1</v>
      </c>
      <c r="S1589" s="10" t="str">
        <f t="shared" ca="1" si="742"/>
        <v/>
      </c>
      <c r="T1589" s="11" t="str">
        <f t="shared" ca="1" si="743"/>
        <v/>
      </c>
      <c r="U1589" s="11" t="str">
        <f t="shared" ca="1" si="744"/>
        <v/>
      </c>
      <c r="V1589" s="11" t="str">
        <f ca="1">IF(T1589="","",IFERROR(VLOOKUP(VALUE(T1589),'(辅)战斗时机表'!$A$4:$C$47,3,FALSE)&amp;IF(U1589="","","("&amp;U1589&amp;")"),"配置错误")&amp;IF(W1589="",""," 或 "))</f>
        <v/>
      </c>
      <c r="W1589" s="7" t="str">
        <f t="shared" ca="1" si="745"/>
        <v/>
      </c>
      <c r="X1589" s="7">
        <v>4</v>
      </c>
      <c r="Y1589" s="7">
        <f t="shared" ca="1" si="746"/>
        <v>1</v>
      </c>
      <c r="Z1589" s="10" t="str">
        <f t="shared" ca="1" si="747"/>
        <v/>
      </c>
      <c r="AA1589" s="11" t="str">
        <f t="shared" ca="1" si="748"/>
        <v/>
      </c>
      <c r="AB1589" s="11" t="str">
        <f t="shared" ca="1" si="749"/>
        <v/>
      </c>
      <c r="AC1589" s="11" t="str">
        <f ca="1">IF(AA1589="","",IFERROR(VLOOKUP(VALUE(AA1589),'(辅)战斗时机表'!$A$4:$C$47,3,FALSE)&amp;IF(AB1589="","","("&amp;AB1589&amp;")"),"配置错误")&amp;IF(AD1589="",""," 或 "))</f>
        <v/>
      </c>
      <c r="AD1589" s="7" t="str">
        <f t="shared" ca="1" si="750"/>
        <v/>
      </c>
      <c r="AE1589" s="7">
        <v>5</v>
      </c>
      <c r="AF1589" s="7">
        <f t="shared" ca="1" si="751"/>
        <v>1</v>
      </c>
      <c r="AG1589" s="10" t="str">
        <f t="shared" ca="1" si="752"/>
        <v/>
      </c>
      <c r="AH1589" s="11" t="str">
        <f t="shared" ca="1" si="753"/>
        <v/>
      </c>
      <c r="AI1589" s="11" t="str">
        <f t="shared" ca="1" si="754"/>
        <v/>
      </c>
      <c r="AJ1589" s="11" t="str">
        <f ca="1">IF(AH1589="","",IFERROR(VLOOKUP(VALUE(AH1589),'(辅)战斗时机表'!$A$4:$C$47,3,FALSE)&amp;IF(AI1589="","","("&amp;AI1589&amp;")"),"配置错误")&amp;IF(AK1589="",""," 或 "))</f>
        <v/>
      </c>
    </row>
    <row r="1590" spans="1:36" x14ac:dyDescent="0.15">
      <c r="A1590" s="9" t="str">
        <f t="shared" ca="1" si="730"/>
        <v/>
      </c>
      <c r="B1590" s="7" t="str">
        <f ca="1">IF(OFFSET(Buff!R$6,ROW()-6,0)="","",OFFSET(Buff!R$6,ROW()-6,0))</f>
        <v/>
      </c>
      <c r="C1590" s="7">
        <v>1</v>
      </c>
      <c r="D1590" s="7">
        <f t="shared" ca="1" si="731"/>
        <v>1</v>
      </c>
      <c r="E1590" s="10" t="str">
        <f t="shared" ca="1" si="732"/>
        <v/>
      </c>
      <c r="F1590" s="11" t="str">
        <f t="shared" ca="1" si="733"/>
        <v/>
      </c>
      <c r="G1590" s="11" t="str">
        <f t="shared" ca="1" si="734"/>
        <v/>
      </c>
      <c r="H1590" s="11" t="str">
        <f ca="1">IF(F1590="","",IFERROR(VLOOKUP(VALUE(F1590),'(辅)战斗时机表'!$A$4:$C$47,3,FALSE)&amp;IF(G1590="","","("&amp;G1590&amp;")"),"配置错误")&amp;IF(I1590="",""," 或 "))</f>
        <v/>
      </c>
      <c r="I1590" s="7" t="str">
        <f t="shared" ca="1" si="735"/>
        <v/>
      </c>
      <c r="J1590" s="7">
        <v>2</v>
      </c>
      <c r="K1590" s="7">
        <f t="shared" ca="1" si="736"/>
        <v>1</v>
      </c>
      <c r="L1590" s="10" t="str">
        <f t="shared" ca="1" si="737"/>
        <v/>
      </c>
      <c r="M1590" s="11" t="str">
        <f t="shared" ca="1" si="738"/>
        <v/>
      </c>
      <c r="N1590" s="11" t="str">
        <f t="shared" ca="1" si="739"/>
        <v/>
      </c>
      <c r="O1590" s="11" t="str">
        <f ca="1">IF(M1590="","",IFERROR(VLOOKUP(VALUE(M1590),'(辅)战斗时机表'!$A$4:$C$47,3,FALSE)&amp;IF(N1590="","","("&amp;N1590&amp;")"),"配置错误")&amp;IF(P1590="",""," 或 "))</f>
        <v/>
      </c>
      <c r="P1590" s="7" t="str">
        <f t="shared" ca="1" si="740"/>
        <v/>
      </c>
      <c r="Q1590" s="7">
        <v>3</v>
      </c>
      <c r="R1590" s="7">
        <f t="shared" ca="1" si="741"/>
        <v>1</v>
      </c>
      <c r="S1590" s="10" t="str">
        <f t="shared" ca="1" si="742"/>
        <v/>
      </c>
      <c r="T1590" s="11" t="str">
        <f t="shared" ca="1" si="743"/>
        <v/>
      </c>
      <c r="U1590" s="11" t="str">
        <f t="shared" ca="1" si="744"/>
        <v/>
      </c>
      <c r="V1590" s="11" t="str">
        <f ca="1">IF(T1590="","",IFERROR(VLOOKUP(VALUE(T1590),'(辅)战斗时机表'!$A$4:$C$47,3,FALSE)&amp;IF(U1590="","","("&amp;U1590&amp;")"),"配置错误")&amp;IF(W1590="",""," 或 "))</f>
        <v/>
      </c>
      <c r="W1590" s="7" t="str">
        <f t="shared" ca="1" si="745"/>
        <v/>
      </c>
      <c r="X1590" s="7">
        <v>4</v>
      </c>
      <c r="Y1590" s="7">
        <f t="shared" ca="1" si="746"/>
        <v>1</v>
      </c>
      <c r="Z1590" s="10" t="str">
        <f t="shared" ca="1" si="747"/>
        <v/>
      </c>
      <c r="AA1590" s="11" t="str">
        <f t="shared" ca="1" si="748"/>
        <v/>
      </c>
      <c r="AB1590" s="11" t="str">
        <f t="shared" ca="1" si="749"/>
        <v/>
      </c>
      <c r="AC1590" s="11" t="str">
        <f ca="1">IF(AA1590="","",IFERROR(VLOOKUP(VALUE(AA1590),'(辅)战斗时机表'!$A$4:$C$47,3,FALSE)&amp;IF(AB1590="","","("&amp;AB1590&amp;")"),"配置错误")&amp;IF(AD1590="",""," 或 "))</f>
        <v/>
      </c>
      <c r="AD1590" s="7" t="str">
        <f t="shared" ca="1" si="750"/>
        <v/>
      </c>
      <c r="AE1590" s="7">
        <v>5</v>
      </c>
      <c r="AF1590" s="7">
        <f t="shared" ca="1" si="751"/>
        <v>1</v>
      </c>
      <c r="AG1590" s="10" t="str">
        <f t="shared" ca="1" si="752"/>
        <v/>
      </c>
      <c r="AH1590" s="11" t="str">
        <f t="shared" ca="1" si="753"/>
        <v/>
      </c>
      <c r="AI1590" s="11" t="str">
        <f t="shared" ca="1" si="754"/>
        <v/>
      </c>
      <c r="AJ1590" s="11" t="str">
        <f ca="1">IF(AH1590="","",IFERROR(VLOOKUP(VALUE(AH1590),'(辅)战斗时机表'!$A$4:$C$47,3,FALSE)&amp;IF(AI1590="","","("&amp;AI1590&amp;")"),"配置错误")&amp;IF(AK1590="",""," 或 "))</f>
        <v/>
      </c>
    </row>
    <row r="1591" spans="1:36" x14ac:dyDescent="0.15">
      <c r="A1591" s="9" t="str">
        <f t="shared" ca="1" si="730"/>
        <v/>
      </c>
      <c r="B1591" s="7" t="str">
        <f ca="1">IF(OFFSET(Buff!R$6,ROW()-6,0)="","",OFFSET(Buff!R$6,ROW()-6,0))</f>
        <v/>
      </c>
      <c r="C1591" s="7">
        <v>1</v>
      </c>
      <c r="D1591" s="7">
        <f t="shared" ca="1" si="731"/>
        <v>1</v>
      </c>
      <c r="E1591" s="10" t="str">
        <f t="shared" ca="1" si="732"/>
        <v/>
      </c>
      <c r="F1591" s="11" t="str">
        <f t="shared" ca="1" si="733"/>
        <v/>
      </c>
      <c r="G1591" s="11" t="str">
        <f t="shared" ca="1" si="734"/>
        <v/>
      </c>
      <c r="H1591" s="11" t="str">
        <f ca="1">IF(F1591="","",IFERROR(VLOOKUP(VALUE(F1591),'(辅)战斗时机表'!$A$4:$C$47,3,FALSE)&amp;IF(G1591="","","("&amp;G1591&amp;")"),"配置错误")&amp;IF(I1591="",""," 或 "))</f>
        <v/>
      </c>
      <c r="I1591" s="7" t="str">
        <f t="shared" ca="1" si="735"/>
        <v/>
      </c>
      <c r="J1591" s="7">
        <v>2</v>
      </c>
      <c r="K1591" s="7">
        <f t="shared" ca="1" si="736"/>
        <v>1</v>
      </c>
      <c r="L1591" s="10" t="str">
        <f t="shared" ca="1" si="737"/>
        <v/>
      </c>
      <c r="M1591" s="11" t="str">
        <f t="shared" ca="1" si="738"/>
        <v/>
      </c>
      <c r="N1591" s="11" t="str">
        <f t="shared" ca="1" si="739"/>
        <v/>
      </c>
      <c r="O1591" s="11" t="str">
        <f ca="1">IF(M1591="","",IFERROR(VLOOKUP(VALUE(M1591),'(辅)战斗时机表'!$A$4:$C$47,3,FALSE)&amp;IF(N1591="","","("&amp;N1591&amp;")"),"配置错误")&amp;IF(P1591="",""," 或 "))</f>
        <v/>
      </c>
      <c r="P1591" s="7" t="str">
        <f t="shared" ca="1" si="740"/>
        <v/>
      </c>
      <c r="Q1591" s="7">
        <v>3</v>
      </c>
      <c r="R1591" s="7">
        <f t="shared" ca="1" si="741"/>
        <v>1</v>
      </c>
      <c r="S1591" s="10" t="str">
        <f t="shared" ca="1" si="742"/>
        <v/>
      </c>
      <c r="T1591" s="11" t="str">
        <f t="shared" ca="1" si="743"/>
        <v/>
      </c>
      <c r="U1591" s="11" t="str">
        <f t="shared" ca="1" si="744"/>
        <v/>
      </c>
      <c r="V1591" s="11" t="str">
        <f ca="1">IF(T1591="","",IFERROR(VLOOKUP(VALUE(T1591),'(辅)战斗时机表'!$A$4:$C$47,3,FALSE)&amp;IF(U1591="","","("&amp;U1591&amp;")"),"配置错误")&amp;IF(W1591="",""," 或 "))</f>
        <v/>
      </c>
      <c r="W1591" s="7" t="str">
        <f t="shared" ca="1" si="745"/>
        <v/>
      </c>
      <c r="X1591" s="7">
        <v>4</v>
      </c>
      <c r="Y1591" s="7">
        <f t="shared" ca="1" si="746"/>
        <v>1</v>
      </c>
      <c r="Z1591" s="10" t="str">
        <f t="shared" ca="1" si="747"/>
        <v/>
      </c>
      <c r="AA1591" s="11" t="str">
        <f t="shared" ca="1" si="748"/>
        <v/>
      </c>
      <c r="AB1591" s="11" t="str">
        <f t="shared" ca="1" si="749"/>
        <v/>
      </c>
      <c r="AC1591" s="11" t="str">
        <f ca="1">IF(AA1591="","",IFERROR(VLOOKUP(VALUE(AA1591),'(辅)战斗时机表'!$A$4:$C$47,3,FALSE)&amp;IF(AB1591="","","("&amp;AB1591&amp;")"),"配置错误")&amp;IF(AD1591="",""," 或 "))</f>
        <v/>
      </c>
      <c r="AD1591" s="7" t="str">
        <f t="shared" ca="1" si="750"/>
        <v/>
      </c>
      <c r="AE1591" s="7">
        <v>5</v>
      </c>
      <c r="AF1591" s="7">
        <f t="shared" ca="1" si="751"/>
        <v>1</v>
      </c>
      <c r="AG1591" s="10" t="str">
        <f t="shared" ca="1" si="752"/>
        <v/>
      </c>
      <c r="AH1591" s="11" t="str">
        <f t="shared" ca="1" si="753"/>
        <v/>
      </c>
      <c r="AI1591" s="11" t="str">
        <f t="shared" ca="1" si="754"/>
        <v/>
      </c>
      <c r="AJ1591" s="11" t="str">
        <f ca="1">IF(AH1591="","",IFERROR(VLOOKUP(VALUE(AH1591),'(辅)战斗时机表'!$A$4:$C$47,3,FALSE)&amp;IF(AI1591="","","("&amp;AI1591&amp;")"),"配置错误")&amp;IF(AK1591="",""," 或 "))</f>
        <v/>
      </c>
    </row>
    <row r="1592" spans="1:36" x14ac:dyDescent="0.15">
      <c r="A1592" s="9" t="str">
        <f t="shared" ref="A1592:A1617" ca="1" si="755">H1592&amp;O1592&amp;V1592&amp;AC1592&amp;AJ1592</f>
        <v/>
      </c>
      <c r="B1592" s="7" t="str">
        <f ca="1">IF(OFFSET(Buff!R$6,ROW()-6,0)="","",OFFSET(Buff!R$6,ROW()-6,0))</f>
        <v/>
      </c>
      <c r="C1592" s="7">
        <v>1</v>
      </c>
      <c r="D1592" s="7">
        <f t="shared" ref="D1592:D1617" ca="1" si="756">IFERROR(FIND("|",B1592,1),LEN(B1592)+1)</f>
        <v>1</v>
      </c>
      <c r="E1592" s="10" t="str">
        <f t="shared" ref="E1592:E1617" ca="1" si="757">MID(B1592,1,(D1592-1))</f>
        <v/>
      </c>
      <c r="F1592" s="11" t="str">
        <f t="shared" ref="F1592:F1617" ca="1" si="758">IFERROR(LEFT(E1592,IFERROR(FIND(";",E1592)-1,LEN(E1592))),"")</f>
        <v/>
      </c>
      <c r="G1592" s="11" t="str">
        <f t="shared" ref="G1592:G1617" ca="1" si="759">RIGHT(E1592,LEN(E1592)-LEN(F1592)-0)</f>
        <v/>
      </c>
      <c r="H1592" s="11" t="str">
        <f ca="1">IF(F1592="","",IFERROR(VLOOKUP(VALUE(F1592),'(辅)战斗时机表'!$A$4:$C$47,3,FALSE)&amp;IF(G1592="","","("&amp;G1592&amp;")"),"配置错误")&amp;IF(I1592="",""," 或 "))</f>
        <v/>
      </c>
      <c r="I1592" s="7" t="str">
        <f t="shared" ref="I1592:I1617" ca="1" si="760">IFERROR(MID(B1592,D1592+1,LEN(B1592)-D1592),"")</f>
        <v/>
      </c>
      <c r="J1592" s="7">
        <v>2</v>
      </c>
      <c r="K1592" s="7">
        <f t="shared" ref="K1592:K1617" ca="1" si="761">IFERROR(FIND("|",I1592,1),LEN(I1592)+1)</f>
        <v>1</v>
      </c>
      <c r="L1592" s="10" t="str">
        <f t="shared" ref="L1592:L1617" ca="1" si="762">MID(I1592,1,(K1592-1))</f>
        <v/>
      </c>
      <c r="M1592" s="11" t="str">
        <f t="shared" ref="M1592:M1617" ca="1" si="763">IFERROR(LEFT(L1592,IFERROR(FIND(";",L1592)-1,LEN(L1592))),"")</f>
        <v/>
      </c>
      <c r="N1592" s="11" t="str">
        <f t="shared" ref="N1592:N1617" ca="1" si="764">RIGHT(L1592,LEN(L1592)-LEN(M1592)-0)</f>
        <v/>
      </c>
      <c r="O1592" s="11" t="str">
        <f ca="1">IF(M1592="","",IFERROR(VLOOKUP(VALUE(M1592),'(辅)战斗时机表'!$A$4:$C$47,3,FALSE)&amp;IF(N1592="","","("&amp;N1592&amp;")"),"配置错误")&amp;IF(P1592="",""," 或 "))</f>
        <v/>
      </c>
      <c r="P1592" s="7" t="str">
        <f t="shared" ref="P1592:P1617" ca="1" si="765">IFERROR(MID(I1592,K1592+1,LEN(I1592)-K1592),"")</f>
        <v/>
      </c>
      <c r="Q1592" s="7">
        <v>3</v>
      </c>
      <c r="R1592" s="7">
        <f t="shared" ref="R1592:R1617" ca="1" si="766">IFERROR(FIND("|",P1592,1),LEN(P1592)+1)</f>
        <v>1</v>
      </c>
      <c r="S1592" s="10" t="str">
        <f t="shared" ref="S1592:S1617" ca="1" si="767">MID(P1592,1,(R1592-1))</f>
        <v/>
      </c>
      <c r="T1592" s="11" t="str">
        <f t="shared" ref="T1592:T1617" ca="1" si="768">IFERROR(LEFT(S1592,IFERROR(FIND(";",S1592)-1,LEN(S1592))),"")</f>
        <v/>
      </c>
      <c r="U1592" s="11" t="str">
        <f t="shared" ref="U1592:U1617" ca="1" si="769">RIGHT(S1592,LEN(S1592)-LEN(T1592)-0)</f>
        <v/>
      </c>
      <c r="V1592" s="11" t="str">
        <f ca="1">IF(T1592="","",IFERROR(VLOOKUP(VALUE(T1592),'(辅)战斗时机表'!$A$4:$C$47,3,FALSE)&amp;IF(U1592="","","("&amp;U1592&amp;")"),"配置错误")&amp;IF(W1592="",""," 或 "))</f>
        <v/>
      </c>
      <c r="W1592" s="7" t="str">
        <f t="shared" ref="W1592:W1617" ca="1" si="770">IFERROR(MID(P1592,R1592+1,LEN(P1592)-R1592),"")</f>
        <v/>
      </c>
      <c r="X1592" s="7">
        <v>4</v>
      </c>
      <c r="Y1592" s="7">
        <f t="shared" ref="Y1592:Y1617" ca="1" si="771">IFERROR(FIND("|",W1592,1),LEN(W1592)+1)</f>
        <v>1</v>
      </c>
      <c r="Z1592" s="10" t="str">
        <f t="shared" ref="Z1592:Z1617" ca="1" si="772">MID(W1592,1,(Y1592-1))</f>
        <v/>
      </c>
      <c r="AA1592" s="11" t="str">
        <f t="shared" ref="AA1592:AA1617" ca="1" si="773">IFERROR(LEFT(Z1592,IFERROR(FIND(";",Z1592)-1,LEN(Z1592))),"")</f>
        <v/>
      </c>
      <c r="AB1592" s="11" t="str">
        <f t="shared" ref="AB1592:AB1617" ca="1" si="774">RIGHT(Z1592,LEN(Z1592)-LEN(AA1592)-0)</f>
        <v/>
      </c>
      <c r="AC1592" s="11" t="str">
        <f ca="1">IF(AA1592="","",IFERROR(VLOOKUP(VALUE(AA1592),'(辅)战斗时机表'!$A$4:$C$47,3,FALSE)&amp;IF(AB1592="","","("&amp;AB1592&amp;")"),"配置错误")&amp;IF(AD1592="",""," 或 "))</f>
        <v/>
      </c>
      <c r="AD1592" s="7" t="str">
        <f t="shared" ref="AD1592:AD1617" ca="1" si="775">IFERROR(MID(W1592,Y1592+1,LEN(W1592)-Y1592),"")</f>
        <v/>
      </c>
      <c r="AE1592" s="7">
        <v>5</v>
      </c>
      <c r="AF1592" s="7">
        <f t="shared" ref="AF1592:AF1617" ca="1" si="776">IFERROR(FIND("|",AD1592,1),LEN(AD1592)+1)</f>
        <v>1</v>
      </c>
      <c r="AG1592" s="10" t="str">
        <f t="shared" ref="AG1592:AG1617" ca="1" si="777">MID(AD1592,1,(AF1592-1))</f>
        <v/>
      </c>
      <c r="AH1592" s="11" t="str">
        <f t="shared" ref="AH1592:AH1617" ca="1" si="778">IFERROR(LEFT(AG1592,IFERROR(FIND(";",AG1592)-1,LEN(AG1592))),"")</f>
        <v/>
      </c>
      <c r="AI1592" s="11" t="str">
        <f t="shared" ref="AI1592:AI1617" ca="1" si="779">RIGHT(AG1592,LEN(AG1592)-LEN(AH1592)-0)</f>
        <v/>
      </c>
      <c r="AJ1592" s="11" t="str">
        <f ca="1">IF(AH1592="","",IFERROR(VLOOKUP(VALUE(AH1592),'(辅)战斗时机表'!$A$4:$C$47,3,FALSE)&amp;IF(AI1592="","","("&amp;AI1592&amp;")"),"配置错误")&amp;IF(AK1592="",""," 或 "))</f>
        <v/>
      </c>
    </row>
    <row r="1593" spans="1:36" x14ac:dyDescent="0.15">
      <c r="A1593" s="9" t="str">
        <f t="shared" ca="1" si="755"/>
        <v/>
      </c>
      <c r="B1593" s="7" t="str">
        <f ca="1">IF(OFFSET(Buff!R$6,ROW()-6,0)="","",OFFSET(Buff!R$6,ROW()-6,0))</f>
        <v/>
      </c>
      <c r="C1593" s="7">
        <v>1</v>
      </c>
      <c r="D1593" s="7">
        <f t="shared" ca="1" si="756"/>
        <v>1</v>
      </c>
      <c r="E1593" s="10" t="str">
        <f t="shared" ca="1" si="757"/>
        <v/>
      </c>
      <c r="F1593" s="11" t="str">
        <f t="shared" ca="1" si="758"/>
        <v/>
      </c>
      <c r="G1593" s="11" t="str">
        <f t="shared" ca="1" si="759"/>
        <v/>
      </c>
      <c r="H1593" s="11" t="str">
        <f ca="1">IF(F1593="","",IFERROR(VLOOKUP(VALUE(F1593),'(辅)战斗时机表'!$A$4:$C$47,3,FALSE)&amp;IF(G1593="","","("&amp;G1593&amp;")"),"配置错误")&amp;IF(I1593="",""," 或 "))</f>
        <v/>
      </c>
      <c r="I1593" s="7" t="str">
        <f t="shared" ca="1" si="760"/>
        <v/>
      </c>
      <c r="J1593" s="7">
        <v>2</v>
      </c>
      <c r="K1593" s="7">
        <f t="shared" ca="1" si="761"/>
        <v>1</v>
      </c>
      <c r="L1593" s="10" t="str">
        <f t="shared" ca="1" si="762"/>
        <v/>
      </c>
      <c r="M1593" s="11" t="str">
        <f t="shared" ca="1" si="763"/>
        <v/>
      </c>
      <c r="N1593" s="11" t="str">
        <f t="shared" ca="1" si="764"/>
        <v/>
      </c>
      <c r="O1593" s="11" t="str">
        <f ca="1">IF(M1593="","",IFERROR(VLOOKUP(VALUE(M1593),'(辅)战斗时机表'!$A$4:$C$47,3,FALSE)&amp;IF(N1593="","","("&amp;N1593&amp;")"),"配置错误")&amp;IF(P1593="",""," 或 "))</f>
        <v/>
      </c>
      <c r="P1593" s="7" t="str">
        <f t="shared" ca="1" si="765"/>
        <v/>
      </c>
      <c r="Q1593" s="7">
        <v>3</v>
      </c>
      <c r="R1593" s="7">
        <f t="shared" ca="1" si="766"/>
        <v>1</v>
      </c>
      <c r="S1593" s="10" t="str">
        <f t="shared" ca="1" si="767"/>
        <v/>
      </c>
      <c r="T1593" s="11" t="str">
        <f t="shared" ca="1" si="768"/>
        <v/>
      </c>
      <c r="U1593" s="11" t="str">
        <f t="shared" ca="1" si="769"/>
        <v/>
      </c>
      <c r="V1593" s="11" t="str">
        <f ca="1">IF(T1593="","",IFERROR(VLOOKUP(VALUE(T1593),'(辅)战斗时机表'!$A$4:$C$47,3,FALSE)&amp;IF(U1593="","","("&amp;U1593&amp;")"),"配置错误")&amp;IF(W1593="",""," 或 "))</f>
        <v/>
      </c>
      <c r="W1593" s="7" t="str">
        <f t="shared" ca="1" si="770"/>
        <v/>
      </c>
      <c r="X1593" s="7">
        <v>4</v>
      </c>
      <c r="Y1593" s="7">
        <f t="shared" ca="1" si="771"/>
        <v>1</v>
      </c>
      <c r="Z1593" s="10" t="str">
        <f t="shared" ca="1" si="772"/>
        <v/>
      </c>
      <c r="AA1593" s="11" t="str">
        <f t="shared" ca="1" si="773"/>
        <v/>
      </c>
      <c r="AB1593" s="11" t="str">
        <f t="shared" ca="1" si="774"/>
        <v/>
      </c>
      <c r="AC1593" s="11" t="str">
        <f ca="1">IF(AA1593="","",IFERROR(VLOOKUP(VALUE(AA1593),'(辅)战斗时机表'!$A$4:$C$47,3,FALSE)&amp;IF(AB1593="","","("&amp;AB1593&amp;")"),"配置错误")&amp;IF(AD1593="",""," 或 "))</f>
        <v/>
      </c>
      <c r="AD1593" s="7" t="str">
        <f t="shared" ca="1" si="775"/>
        <v/>
      </c>
      <c r="AE1593" s="7">
        <v>5</v>
      </c>
      <c r="AF1593" s="7">
        <f t="shared" ca="1" si="776"/>
        <v>1</v>
      </c>
      <c r="AG1593" s="10" t="str">
        <f t="shared" ca="1" si="777"/>
        <v/>
      </c>
      <c r="AH1593" s="11" t="str">
        <f t="shared" ca="1" si="778"/>
        <v/>
      </c>
      <c r="AI1593" s="11" t="str">
        <f t="shared" ca="1" si="779"/>
        <v/>
      </c>
      <c r="AJ1593" s="11" t="str">
        <f ca="1">IF(AH1593="","",IFERROR(VLOOKUP(VALUE(AH1593),'(辅)战斗时机表'!$A$4:$C$47,3,FALSE)&amp;IF(AI1593="","","("&amp;AI1593&amp;")"),"配置错误")&amp;IF(AK1593="",""," 或 "))</f>
        <v/>
      </c>
    </row>
    <row r="1594" spans="1:36" x14ac:dyDescent="0.15">
      <c r="A1594" s="9" t="str">
        <f t="shared" ca="1" si="755"/>
        <v/>
      </c>
      <c r="B1594" s="7" t="str">
        <f ca="1">IF(OFFSET(Buff!R$6,ROW()-6,0)="","",OFFSET(Buff!R$6,ROW()-6,0))</f>
        <v/>
      </c>
      <c r="C1594" s="7">
        <v>1</v>
      </c>
      <c r="D1594" s="7">
        <f t="shared" ca="1" si="756"/>
        <v>1</v>
      </c>
      <c r="E1594" s="10" t="str">
        <f t="shared" ca="1" si="757"/>
        <v/>
      </c>
      <c r="F1594" s="11" t="str">
        <f t="shared" ca="1" si="758"/>
        <v/>
      </c>
      <c r="G1594" s="11" t="str">
        <f t="shared" ca="1" si="759"/>
        <v/>
      </c>
      <c r="H1594" s="11" t="str">
        <f ca="1">IF(F1594="","",IFERROR(VLOOKUP(VALUE(F1594),'(辅)战斗时机表'!$A$4:$C$47,3,FALSE)&amp;IF(G1594="","","("&amp;G1594&amp;")"),"配置错误")&amp;IF(I1594="",""," 或 "))</f>
        <v/>
      </c>
      <c r="I1594" s="7" t="str">
        <f t="shared" ca="1" si="760"/>
        <v/>
      </c>
      <c r="J1594" s="7">
        <v>2</v>
      </c>
      <c r="K1594" s="7">
        <f t="shared" ca="1" si="761"/>
        <v>1</v>
      </c>
      <c r="L1594" s="10" t="str">
        <f t="shared" ca="1" si="762"/>
        <v/>
      </c>
      <c r="M1594" s="11" t="str">
        <f t="shared" ca="1" si="763"/>
        <v/>
      </c>
      <c r="N1594" s="11" t="str">
        <f t="shared" ca="1" si="764"/>
        <v/>
      </c>
      <c r="O1594" s="11" t="str">
        <f ca="1">IF(M1594="","",IFERROR(VLOOKUP(VALUE(M1594),'(辅)战斗时机表'!$A$4:$C$47,3,FALSE)&amp;IF(N1594="","","("&amp;N1594&amp;")"),"配置错误")&amp;IF(P1594="",""," 或 "))</f>
        <v/>
      </c>
      <c r="P1594" s="7" t="str">
        <f t="shared" ca="1" si="765"/>
        <v/>
      </c>
      <c r="Q1594" s="7">
        <v>3</v>
      </c>
      <c r="R1594" s="7">
        <f t="shared" ca="1" si="766"/>
        <v>1</v>
      </c>
      <c r="S1594" s="10" t="str">
        <f t="shared" ca="1" si="767"/>
        <v/>
      </c>
      <c r="T1594" s="11" t="str">
        <f t="shared" ca="1" si="768"/>
        <v/>
      </c>
      <c r="U1594" s="11" t="str">
        <f t="shared" ca="1" si="769"/>
        <v/>
      </c>
      <c r="V1594" s="11" t="str">
        <f ca="1">IF(T1594="","",IFERROR(VLOOKUP(VALUE(T1594),'(辅)战斗时机表'!$A$4:$C$47,3,FALSE)&amp;IF(U1594="","","("&amp;U1594&amp;")"),"配置错误")&amp;IF(W1594="",""," 或 "))</f>
        <v/>
      </c>
      <c r="W1594" s="7" t="str">
        <f t="shared" ca="1" si="770"/>
        <v/>
      </c>
      <c r="X1594" s="7">
        <v>4</v>
      </c>
      <c r="Y1594" s="7">
        <f t="shared" ca="1" si="771"/>
        <v>1</v>
      </c>
      <c r="Z1594" s="10" t="str">
        <f t="shared" ca="1" si="772"/>
        <v/>
      </c>
      <c r="AA1594" s="11" t="str">
        <f t="shared" ca="1" si="773"/>
        <v/>
      </c>
      <c r="AB1594" s="11" t="str">
        <f t="shared" ca="1" si="774"/>
        <v/>
      </c>
      <c r="AC1594" s="11" t="str">
        <f ca="1">IF(AA1594="","",IFERROR(VLOOKUP(VALUE(AA1594),'(辅)战斗时机表'!$A$4:$C$47,3,FALSE)&amp;IF(AB1594="","","("&amp;AB1594&amp;")"),"配置错误")&amp;IF(AD1594="",""," 或 "))</f>
        <v/>
      </c>
      <c r="AD1594" s="7" t="str">
        <f t="shared" ca="1" si="775"/>
        <v/>
      </c>
      <c r="AE1594" s="7">
        <v>5</v>
      </c>
      <c r="AF1594" s="7">
        <f t="shared" ca="1" si="776"/>
        <v>1</v>
      </c>
      <c r="AG1594" s="10" t="str">
        <f t="shared" ca="1" si="777"/>
        <v/>
      </c>
      <c r="AH1594" s="11" t="str">
        <f t="shared" ca="1" si="778"/>
        <v/>
      </c>
      <c r="AI1594" s="11" t="str">
        <f t="shared" ca="1" si="779"/>
        <v/>
      </c>
      <c r="AJ1594" s="11" t="str">
        <f ca="1">IF(AH1594="","",IFERROR(VLOOKUP(VALUE(AH1594),'(辅)战斗时机表'!$A$4:$C$47,3,FALSE)&amp;IF(AI1594="","","("&amp;AI1594&amp;")"),"配置错误")&amp;IF(AK1594="",""," 或 "))</f>
        <v/>
      </c>
    </row>
    <row r="1595" spans="1:36" x14ac:dyDescent="0.15">
      <c r="A1595" s="9" t="str">
        <f t="shared" ca="1" si="755"/>
        <v/>
      </c>
      <c r="B1595" s="7" t="str">
        <f ca="1">IF(OFFSET(Buff!R$6,ROW()-6,0)="","",OFFSET(Buff!R$6,ROW()-6,0))</f>
        <v/>
      </c>
      <c r="C1595" s="7">
        <v>1</v>
      </c>
      <c r="D1595" s="7">
        <f t="shared" ca="1" si="756"/>
        <v>1</v>
      </c>
      <c r="E1595" s="10" t="str">
        <f t="shared" ca="1" si="757"/>
        <v/>
      </c>
      <c r="F1595" s="11" t="str">
        <f t="shared" ca="1" si="758"/>
        <v/>
      </c>
      <c r="G1595" s="11" t="str">
        <f t="shared" ca="1" si="759"/>
        <v/>
      </c>
      <c r="H1595" s="11" t="str">
        <f ca="1">IF(F1595="","",IFERROR(VLOOKUP(VALUE(F1595),'(辅)战斗时机表'!$A$4:$C$47,3,FALSE)&amp;IF(G1595="","","("&amp;G1595&amp;")"),"配置错误")&amp;IF(I1595="",""," 或 "))</f>
        <v/>
      </c>
      <c r="I1595" s="7" t="str">
        <f t="shared" ca="1" si="760"/>
        <v/>
      </c>
      <c r="J1595" s="7">
        <v>2</v>
      </c>
      <c r="K1595" s="7">
        <f t="shared" ca="1" si="761"/>
        <v>1</v>
      </c>
      <c r="L1595" s="10" t="str">
        <f t="shared" ca="1" si="762"/>
        <v/>
      </c>
      <c r="M1595" s="11" t="str">
        <f t="shared" ca="1" si="763"/>
        <v/>
      </c>
      <c r="N1595" s="11" t="str">
        <f t="shared" ca="1" si="764"/>
        <v/>
      </c>
      <c r="O1595" s="11" t="str">
        <f ca="1">IF(M1595="","",IFERROR(VLOOKUP(VALUE(M1595),'(辅)战斗时机表'!$A$4:$C$47,3,FALSE)&amp;IF(N1595="","","("&amp;N1595&amp;")"),"配置错误")&amp;IF(P1595="",""," 或 "))</f>
        <v/>
      </c>
      <c r="P1595" s="7" t="str">
        <f t="shared" ca="1" si="765"/>
        <v/>
      </c>
      <c r="Q1595" s="7">
        <v>3</v>
      </c>
      <c r="R1595" s="7">
        <f t="shared" ca="1" si="766"/>
        <v>1</v>
      </c>
      <c r="S1595" s="10" t="str">
        <f t="shared" ca="1" si="767"/>
        <v/>
      </c>
      <c r="T1595" s="11" t="str">
        <f t="shared" ca="1" si="768"/>
        <v/>
      </c>
      <c r="U1595" s="11" t="str">
        <f t="shared" ca="1" si="769"/>
        <v/>
      </c>
      <c r="V1595" s="11" t="str">
        <f ca="1">IF(T1595="","",IFERROR(VLOOKUP(VALUE(T1595),'(辅)战斗时机表'!$A$4:$C$47,3,FALSE)&amp;IF(U1595="","","("&amp;U1595&amp;")"),"配置错误")&amp;IF(W1595="",""," 或 "))</f>
        <v/>
      </c>
      <c r="W1595" s="7" t="str">
        <f t="shared" ca="1" si="770"/>
        <v/>
      </c>
      <c r="X1595" s="7">
        <v>4</v>
      </c>
      <c r="Y1595" s="7">
        <f t="shared" ca="1" si="771"/>
        <v>1</v>
      </c>
      <c r="Z1595" s="10" t="str">
        <f t="shared" ca="1" si="772"/>
        <v/>
      </c>
      <c r="AA1595" s="11" t="str">
        <f t="shared" ca="1" si="773"/>
        <v/>
      </c>
      <c r="AB1595" s="11" t="str">
        <f t="shared" ca="1" si="774"/>
        <v/>
      </c>
      <c r="AC1595" s="11" t="str">
        <f ca="1">IF(AA1595="","",IFERROR(VLOOKUP(VALUE(AA1595),'(辅)战斗时机表'!$A$4:$C$47,3,FALSE)&amp;IF(AB1595="","","("&amp;AB1595&amp;")"),"配置错误")&amp;IF(AD1595="",""," 或 "))</f>
        <v/>
      </c>
      <c r="AD1595" s="7" t="str">
        <f t="shared" ca="1" si="775"/>
        <v/>
      </c>
      <c r="AE1595" s="7">
        <v>5</v>
      </c>
      <c r="AF1595" s="7">
        <f t="shared" ca="1" si="776"/>
        <v>1</v>
      </c>
      <c r="AG1595" s="10" t="str">
        <f t="shared" ca="1" si="777"/>
        <v/>
      </c>
      <c r="AH1595" s="11" t="str">
        <f t="shared" ca="1" si="778"/>
        <v/>
      </c>
      <c r="AI1595" s="11" t="str">
        <f t="shared" ca="1" si="779"/>
        <v/>
      </c>
      <c r="AJ1595" s="11" t="str">
        <f ca="1">IF(AH1595="","",IFERROR(VLOOKUP(VALUE(AH1595),'(辅)战斗时机表'!$A$4:$C$47,3,FALSE)&amp;IF(AI1595="","","("&amp;AI1595&amp;")"),"配置错误")&amp;IF(AK1595="",""," 或 "))</f>
        <v/>
      </c>
    </row>
    <row r="1596" spans="1:36" x14ac:dyDescent="0.15">
      <c r="A1596" s="9" t="str">
        <f t="shared" ca="1" si="755"/>
        <v/>
      </c>
      <c r="B1596" s="7" t="str">
        <f ca="1">IF(OFFSET(Buff!R$6,ROW()-6,0)="","",OFFSET(Buff!R$6,ROW()-6,0))</f>
        <v/>
      </c>
      <c r="C1596" s="7">
        <v>1</v>
      </c>
      <c r="D1596" s="7">
        <f t="shared" ca="1" si="756"/>
        <v>1</v>
      </c>
      <c r="E1596" s="10" t="str">
        <f t="shared" ca="1" si="757"/>
        <v/>
      </c>
      <c r="F1596" s="11" t="str">
        <f t="shared" ca="1" si="758"/>
        <v/>
      </c>
      <c r="G1596" s="11" t="str">
        <f t="shared" ca="1" si="759"/>
        <v/>
      </c>
      <c r="H1596" s="11" t="str">
        <f ca="1">IF(F1596="","",IFERROR(VLOOKUP(VALUE(F1596),'(辅)战斗时机表'!$A$4:$C$47,3,FALSE)&amp;IF(G1596="","","("&amp;G1596&amp;")"),"配置错误")&amp;IF(I1596="",""," 或 "))</f>
        <v/>
      </c>
      <c r="I1596" s="7" t="str">
        <f t="shared" ca="1" si="760"/>
        <v/>
      </c>
      <c r="J1596" s="7">
        <v>2</v>
      </c>
      <c r="K1596" s="7">
        <f t="shared" ca="1" si="761"/>
        <v>1</v>
      </c>
      <c r="L1596" s="10" t="str">
        <f t="shared" ca="1" si="762"/>
        <v/>
      </c>
      <c r="M1596" s="11" t="str">
        <f t="shared" ca="1" si="763"/>
        <v/>
      </c>
      <c r="N1596" s="11" t="str">
        <f t="shared" ca="1" si="764"/>
        <v/>
      </c>
      <c r="O1596" s="11" t="str">
        <f ca="1">IF(M1596="","",IFERROR(VLOOKUP(VALUE(M1596),'(辅)战斗时机表'!$A$4:$C$47,3,FALSE)&amp;IF(N1596="","","("&amp;N1596&amp;")"),"配置错误")&amp;IF(P1596="",""," 或 "))</f>
        <v/>
      </c>
      <c r="P1596" s="7" t="str">
        <f t="shared" ca="1" si="765"/>
        <v/>
      </c>
      <c r="Q1596" s="7">
        <v>3</v>
      </c>
      <c r="R1596" s="7">
        <f t="shared" ca="1" si="766"/>
        <v>1</v>
      </c>
      <c r="S1596" s="10" t="str">
        <f t="shared" ca="1" si="767"/>
        <v/>
      </c>
      <c r="T1596" s="11" t="str">
        <f t="shared" ca="1" si="768"/>
        <v/>
      </c>
      <c r="U1596" s="11" t="str">
        <f t="shared" ca="1" si="769"/>
        <v/>
      </c>
      <c r="V1596" s="11" t="str">
        <f ca="1">IF(T1596="","",IFERROR(VLOOKUP(VALUE(T1596),'(辅)战斗时机表'!$A$4:$C$47,3,FALSE)&amp;IF(U1596="","","("&amp;U1596&amp;")"),"配置错误")&amp;IF(W1596="",""," 或 "))</f>
        <v/>
      </c>
      <c r="W1596" s="7" t="str">
        <f t="shared" ca="1" si="770"/>
        <v/>
      </c>
      <c r="X1596" s="7">
        <v>4</v>
      </c>
      <c r="Y1596" s="7">
        <f t="shared" ca="1" si="771"/>
        <v>1</v>
      </c>
      <c r="Z1596" s="10" t="str">
        <f t="shared" ca="1" si="772"/>
        <v/>
      </c>
      <c r="AA1596" s="11" t="str">
        <f t="shared" ca="1" si="773"/>
        <v/>
      </c>
      <c r="AB1596" s="11" t="str">
        <f t="shared" ca="1" si="774"/>
        <v/>
      </c>
      <c r="AC1596" s="11" t="str">
        <f ca="1">IF(AA1596="","",IFERROR(VLOOKUP(VALUE(AA1596),'(辅)战斗时机表'!$A$4:$C$47,3,FALSE)&amp;IF(AB1596="","","("&amp;AB1596&amp;")"),"配置错误")&amp;IF(AD1596="",""," 或 "))</f>
        <v/>
      </c>
      <c r="AD1596" s="7" t="str">
        <f t="shared" ca="1" si="775"/>
        <v/>
      </c>
      <c r="AE1596" s="7">
        <v>5</v>
      </c>
      <c r="AF1596" s="7">
        <f t="shared" ca="1" si="776"/>
        <v>1</v>
      </c>
      <c r="AG1596" s="10" t="str">
        <f t="shared" ca="1" si="777"/>
        <v/>
      </c>
      <c r="AH1596" s="11" t="str">
        <f t="shared" ca="1" si="778"/>
        <v/>
      </c>
      <c r="AI1596" s="11" t="str">
        <f t="shared" ca="1" si="779"/>
        <v/>
      </c>
      <c r="AJ1596" s="11" t="str">
        <f ca="1">IF(AH1596="","",IFERROR(VLOOKUP(VALUE(AH1596),'(辅)战斗时机表'!$A$4:$C$47,3,FALSE)&amp;IF(AI1596="","","("&amp;AI1596&amp;")"),"配置错误")&amp;IF(AK1596="",""," 或 "))</f>
        <v/>
      </c>
    </row>
    <row r="1597" spans="1:36" x14ac:dyDescent="0.15">
      <c r="A1597" s="9" t="str">
        <f t="shared" ca="1" si="755"/>
        <v/>
      </c>
      <c r="B1597" s="7" t="str">
        <f ca="1">IF(OFFSET(Buff!R$6,ROW()-6,0)="","",OFFSET(Buff!R$6,ROW()-6,0))</f>
        <v/>
      </c>
      <c r="C1597" s="7">
        <v>1</v>
      </c>
      <c r="D1597" s="7">
        <f t="shared" ca="1" si="756"/>
        <v>1</v>
      </c>
      <c r="E1597" s="10" t="str">
        <f t="shared" ca="1" si="757"/>
        <v/>
      </c>
      <c r="F1597" s="11" t="str">
        <f t="shared" ca="1" si="758"/>
        <v/>
      </c>
      <c r="G1597" s="11" t="str">
        <f t="shared" ca="1" si="759"/>
        <v/>
      </c>
      <c r="H1597" s="11" t="str">
        <f ca="1">IF(F1597="","",IFERROR(VLOOKUP(VALUE(F1597),'(辅)战斗时机表'!$A$4:$C$47,3,FALSE)&amp;IF(G1597="","","("&amp;G1597&amp;")"),"配置错误")&amp;IF(I1597="",""," 或 "))</f>
        <v/>
      </c>
      <c r="I1597" s="7" t="str">
        <f t="shared" ca="1" si="760"/>
        <v/>
      </c>
      <c r="J1597" s="7">
        <v>2</v>
      </c>
      <c r="K1597" s="7">
        <f t="shared" ca="1" si="761"/>
        <v>1</v>
      </c>
      <c r="L1597" s="10" t="str">
        <f t="shared" ca="1" si="762"/>
        <v/>
      </c>
      <c r="M1597" s="11" t="str">
        <f t="shared" ca="1" si="763"/>
        <v/>
      </c>
      <c r="N1597" s="11" t="str">
        <f t="shared" ca="1" si="764"/>
        <v/>
      </c>
      <c r="O1597" s="11" t="str">
        <f ca="1">IF(M1597="","",IFERROR(VLOOKUP(VALUE(M1597),'(辅)战斗时机表'!$A$4:$C$47,3,FALSE)&amp;IF(N1597="","","("&amp;N1597&amp;")"),"配置错误")&amp;IF(P1597="",""," 或 "))</f>
        <v/>
      </c>
      <c r="P1597" s="7" t="str">
        <f t="shared" ca="1" si="765"/>
        <v/>
      </c>
      <c r="Q1597" s="7">
        <v>3</v>
      </c>
      <c r="R1597" s="7">
        <f t="shared" ca="1" si="766"/>
        <v>1</v>
      </c>
      <c r="S1597" s="10" t="str">
        <f t="shared" ca="1" si="767"/>
        <v/>
      </c>
      <c r="T1597" s="11" t="str">
        <f t="shared" ca="1" si="768"/>
        <v/>
      </c>
      <c r="U1597" s="11" t="str">
        <f t="shared" ca="1" si="769"/>
        <v/>
      </c>
      <c r="V1597" s="11" t="str">
        <f ca="1">IF(T1597="","",IFERROR(VLOOKUP(VALUE(T1597),'(辅)战斗时机表'!$A$4:$C$47,3,FALSE)&amp;IF(U1597="","","("&amp;U1597&amp;")"),"配置错误")&amp;IF(W1597="",""," 或 "))</f>
        <v/>
      </c>
      <c r="W1597" s="7" t="str">
        <f t="shared" ca="1" si="770"/>
        <v/>
      </c>
      <c r="X1597" s="7">
        <v>4</v>
      </c>
      <c r="Y1597" s="7">
        <f t="shared" ca="1" si="771"/>
        <v>1</v>
      </c>
      <c r="Z1597" s="10" t="str">
        <f t="shared" ca="1" si="772"/>
        <v/>
      </c>
      <c r="AA1597" s="11" t="str">
        <f t="shared" ca="1" si="773"/>
        <v/>
      </c>
      <c r="AB1597" s="11" t="str">
        <f t="shared" ca="1" si="774"/>
        <v/>
      </c>
      <c r="AC1597" s="11" t="str">
        <f ca="1">IF(AA1597="","",IFERROR(VLOOKUP(VALUE(AA1597),'(辅)战斗时机表'!$A$4:$C$47,3,FALSE)&amp;IF(AB1597="","","("&amp;AB1597&amp;")"),"配置错误")&amp;IF(AD1597="",""," 或 "))</f>
        <v/>
      </c>
      <c r="AD1597" s="7" t="str">
        <f t="shared" ca="1" si="775"/>
        <v/>
      </c>
      <c r="AE1597" s="7">
        <v>5</v>
      </c>
      <c r="AF1597" s="7">
        <f t="shared" ca="1" si="776"/>
        <v>1</v>
      </c>
      <c r="AG1597" s="10" t="str">
        <f t="shared" ca="1" si="777"/>
        <v/>
      </c>
      <c r="AH1597" s="11" t="str">
        <f t="shared" ca="1" si="778"/>
        <v/>
      </c>
      <c r="AI1597" s="11" t="str">
        <f t="shared" ca="1" si="779"/>
        <v/>
      </c>
      <c r="AJ1597" s="11" t="str">
        <f ca="1">IF(AH1597="","",IFERROR(VLOOKUP(VALUE(AH1597),'(辅)战斗时机表'!$A$4:$C$47,3,FALSE)&amp;IF(AI1597="","","("&amp;AI1597&amp;")"),"配置错误")&amp;IF(AK1597="",""," 或 "))</f>
        <v/>
      </c>
    </row>
    <row r="1598" spans="1:36" x14ac:dyDescent="0.15">
      <c r="A1598" s="9" t="str">
        <f t="shared" ca="1" si="755"/>
        <v/>
      </c>
      <c r="B1598" s="7" t="str">
        <f ca="1">IF(OFFSET(Buff!R$6,ROW()-6,0)="","",OFFSET(Buff!R$6,ROW()-6,0))</f>
        <v/>
      </c>
      <c r="C1598" s="7">
        <v>1</v>
      </c>
      <c r="D1598" s="7">
        <f t="shared" ca="1" si="756"/>
        <v>1</v>
      </c>
      <c r="E1598" s="10" t="str">
        <f t="shared" ca="1" si="757"/>
        <v/>
      </c>
      <c r="F1598" s="11" t="str">
        <f t="shared" ca="1" si="758"/>
        <v/>
      </c>
      <c r="G1598" s="11" t="str">
        <f t="shared" ca="1" si="759"/>
        <v/>
      </c>
      <c r="H1598" s="11" t="str">
        <f ca="1">IF(F1598="","",IFERROR(VLOOKUP(VALUE(F1598),'(辅)战斗时机表'!$A$4:$C$47,3,FALSE)&amp;IF(G1598="","","("&amp;G1598&amp;")"),"配置错误")&amp;IF(I1598="",""," 或 "))</f>
        <v/>
      </c>
      <c r="I1598" s="7" t="str">
        <f t="shared" ca="1" si="760"/>
        <v/>
      </c>
      <c r="J1598" s="7">
        <v>2</v>
      </c>
      <c r="K1598" s="7">
        <f t="shared" ca="1" si="761"/>
        <v>1</v>
      </c>
      <c r="L1598" s="10" t="str">
        <f t="shared" ca="1" si="762"/>
        <v/>
      </c>
      <c r="M1598" s="11" t="str">
        <f t="shared" ca="1" si="763"/>
        <v/>
      </c>
      <c r="N1598" s="11" t="str">
        <f t="shared" ca="1" si="764"/>
        <v/>
      </c>
      <c r="O1598" s="11" t="str">
        <f ca="1">IF(M1598="","",IFERROR(VLOOKUP(VALUE(M1598),'(辅)战斗时机表'!$A$4:$C$47,3,FALSE)&amp;IF(N1598="","","("&amp;N1598&amp;")"),"配置错误")&amp;IF(P1598="",""," 或 "))</f>
        <v/>
      </c>
      <c r="P1598" s="7" t="str">
        <f t="shared" ca="1" si="765"/>
        <v/>
      </c>
      <c r="Q1598" s="7">
        <v>3</v>
      </c>
      <c r="R1598" s="7">
        <f t="shared" ca="1" si="766"/>
        <v>1</v>
      </c>
      <c r="S1598" s="10" t="str">
        <f t="shared" ca="1" si="767"/>
        <v/>
      </c>
      <c r="T1598" s="11" t="str">
        <f t="shared" ca="1" si="768"/>
        <v/>
      </c>
      <c r="U1598" s="11" t="str">
        <f t="shared" ca="1" si="769"/>
        <v/>
      </c>
      <c r="V1598" s="11" t="str">
        <f ca="1">IF(T1598="","",IFERROR(VLOOKUP(VALUE(T1598),'(辅)战斗时机表'!$A$4:$C$47,3,FALSE)&amp;IF(U1598="","","("&amp;U1598&amp;")"),"配置错误")&amp;IF(W1598="",""," 或 "))</f>
        <v/>
      </c>
      <c r="W1598" s="7" t="str">
        <f t="shared" ca="1" si="770"/>
        <v/>
      </c>
      <c r="X1598" s="7">
        <v>4</v>
      </c>
      <c r="Y1598" s="7">
        <f t="shared" ca="1" si="771"/>
        <v>1</v>
      </c>
      <c r="Z1598" s="10" t="str">
        <f t="shared" ca="1" si="772"/>
        <v/>
      </c>
      <c r="AA1598" s="11" t="str">
        <f t="shared" ca="1" si="773"/>
        <v/>
      </c>
      <c r="AB1598" s="11" t="str">
        <f t="shared" ca="1" si="774"/>
        <v/>
      </c>
      <c r="AC1598" s="11" t="str">
        <f ca="1">IF(AA1598="","",IFERROR(VLOOKUP(VALUE(AA1598),'(辅)战斗时机表'!$A$4:$C$47,3,FALSE)&amp;IF(AB1598="","","("&amp;AB1598&amp;")"),"配置错误")&amp;IF(AD1598="",""," 或 "))</f>
        <v/>
      </c>
      <c r="AD1598" s="7" t="str">
        <f t="shared" ca="1" si="775"/>
        <v/>
      </c>
      <c r="AE1598" s="7">
        <v>5</v>
      </c>
      <c r="AF1598" s="7">
        <f t="shared" ca="1" si="776"/>
        <v>1</v>
      </c>
      <c r="AG1598" s="10" t="str">
        <f t="shared" ca="1" si="777"/>
        <v/>
      </c>
      <c r="AH1598" s="11" t="str">
        <f t="shared" ca="1" si="778"/>
        <v/>
      </c>
      <c r="AI1598" s="11" t="str">
        <f t="shared" ca="1" si="779"/>
        <v/>
      </c>
      <c r="AJ1598" s="11" t="str">
        <f ca="1">IF(AH1598="","",IFERROR(VLOOKUP(VALUE(AH1598),'(辅)战斗时机表'!$A$4:$C$47,3,FALSE)&amp;IF(AI1598="","","("&amp;AI1598&amp;")"),"配置错误")&amp;IF(AK1598="",""," 或 "))</f>
        <v/>
      </c>
    </row>
    <row r="1599" spans="1:36" x14ac:dyDescent="0.15">
      <c r="A1599" s="9" t="str">
        <f t="shared" ca="1" si="755"/>
        <v/>
      </c>
      <c r="B1599" s="7" t="str">
        <f ca="1">IF(OFFSET(Buff!R$6,ROW()-6,0)="","",OFFSET(Buff!R$6,ROW()-6,0))</f>
        <v/>
      </c>
      <c r="C1599" s="7">
        <v>1</v>
      </c>
      <c r="D1599" s="7">
        <f t="shared" ca="1" si="756"/>
        <v>1</v>
      </c>
      <c r="E1599" s="10" t="str">
        <f t="shared" ca="1" si="757"/>
        <v/>
      </c>
      <c r="F1599" s="11" t="str">
        <f t="shared" ca="1" si="758"/>
        <v/>
      </c>
      <c r="G1599" s="11" t="str">
        <f t="shared" ca="1" si="759"/>
        <v/>
      </c>
      <c r="H1599" s="11" t="str">
        <f ca="1">IF(F1599="","",IFERROR(VLOOKUP(VALUE(F1599),'(辅)战斗时机表'!$A$4:$C$47,3,FALSE)&amp;IF(G1599="","","("&amp;G1599&amp;")"),"配置错误")&amp;IF(I1599="",""," 或 "))</f>
        <v/>
      </c>
      <c r="I1599" s="7" t="str">
        <f t="shared" ca="1" si="760"/>
        <v/>
      </c>
      <c r="J1599" s="7">
        <v>2</v>
      </c>
      <c r="K1599" s="7">
        <f t="shared" ca="1" si="761"/>
        <v>1</v>
      </c>
      <c r="L1599" s="10" t="str">
        <f t="shared" ca="1" si="762"/>
        <v/>
      </c>
      <c r="M1599" s="11" t="str">
        <f t="shared" ca="1" si="763"/>
        <v/>
      </c>
      <c r="N1599" s="11" t="str">
        <f t="shared" ca="1" si="764"/>
        <v/>
      </c>
      <c r="O1599" s="11" t="str">
        <f ca="1">IF(M1599="","",IFERROR(VLOOKUP(VALUE(M1599),'(辅)战斗时机表'!$A$4:$C$47,3,FALSE)&amp;IF(N1599="","","("&amp;N1599&amp;")"),"配置错误")&amp;IF(P1599="",""," 或 "))</f>
        <v/>
      </c>
      <c r="P1599" s="7" t="str">
        <f t="shared" ca="1" si="765"/>
        <v/>
      </c>
      <c r="Q1599" s="7">
        <v>3</v>
      </c>
      <c r="R1599" s="7">
        <f t="shared" ca="1" si="766"/>
        <v>1</v>
      </c>
      <c r="S1599" s="10" t="str">
        <f t="shared" ca="1" si="767"/>
        <v/>
      </c>
      <c r="T1599" s="11" t="str">
        <f t="shared" ca="1" si="768"/>
        <v/>
      </c>
      <c r="U1599" s="11" t="str">
        <f t="shared" ca="1" si="769"/>
        <v/>
      </c>
      <c r="V1599" s="11" t="str">
        <f ca="1">IF(T1599="","",IFERROR(VLOOKUP(VALUE(T1599),'(辅)战斗时机表'!$A$4:$C$47,3,FALSE)&amp;IF(U1599="","","("&amp;U1599&amp;")"),"配置错误")&amp;IF(W1599="",""," 或 "))</f>
        <v/>
      </c>
      <c r="W1599" s="7" t="str">
        <f t="shared" ca="1" si="770"/>
        <v/>
      </c>
      <c r="X1599" s="7">
        <v>4</v>
      </c>
      <c r="Y1599" s="7">
        <f t="shared" ca="1" si="771"/>
        <v>1</v>
      </c>
      <c r="Z1599" s="10" t="str">
        <f t="shared" ca="1" si="772"/>
        <v/>
      </c>
      <c r="AA1599" s="11" t="str">
        <f t="shared" ca="1" si="773"/>
        <v/>
      </c>
      <c r="AB1599" s="11" t="str">
        <f t="shared" ca="1" si="774"/>
        <v/>
      </c>
      <c r="AC1599" s="11" t="str">
        <f ca="1">IF(AA1599="","",IFERROR(VLOOKUP(VALUE(AA1599),'(辅)战斗时机表'!$A$4:$C$47,3,FALSE)&amp;IF(AB1599="","","("&amp;AB1599&amp;")"),"配置错误")&amp;IF(AD1599="",""," 或 "))</f>
        <v/>
      </c>
      <c r="AD1599" s="7" t="str">
        <f t="shared" ca="1" si="775"/>
        <v/>
      </c>
      <c r="AE1599" s="7">
        <v>5</v>
      </c>
      <c r="AF1599" s="7">
        <f t="shared" ca="1" si="776"/>
        <v>1</v>
      </c>
      <c r="AG1599" s="10" t="str">
        <f t="shared" ca="1" si="777"/>
        <v/>
      </c>
      <c r="AH1599" s="11" t="str">
        <f t="shared" ca="1" si="778"/>
        <v/>
      </c>
      <c r="AI1599" s="11" t="str">
        <f t="shared" ca="1" si="779"/>
        <v/>
      </c>
      <c r="AJ1599" s="11" t="str">
        <f ca="1">IF(AH1599="","",IFERROR(VLOOKUP(VALUE(AH1599),'(辅)战斗时机表'!$A$4:$C$47,3,FALSE)&amp;IF(AI1599="","","("&amp;AI1599&amp;")"),"配置错误")&amp;IF(AK1599="",""," 或 "))</f>
        <v/>
      </c>
    </row>
    <row r="1600" spans="1:36" x14ac:dyDescent="0.15">
      <c r="A1600" s="9" t="str">
        <f t="shared" ca="1" si="755"/>
        <v/>
      </c>
      <c r="B1600" s="7" t="str">
        <f ca="1">IF(OFFSET(Buff!R$6,ROW()-6,0)="","",OFFSET(Buff!R$6,ROW()-6,0))</f>
        <v/>
      </c>
      <c r="C1600" s="7">
        <v>1</v>
      </c>
      <c r="D1600" s="7">
        <f t="shared" ca="1" si="756"/>
        <v>1</v>
      </c>
      <c r="E1600" s="10" t="str">
        <f t="shared" ca="1" si="757"/>
        <v/>
      </c>
      <c r="F1600" s="11" t="str">
        <f t="shared" ca="1" si="758"/>
        <v/>
      </c>
      <c r="G1600" s="11" t="str">
        <f t="shared" ca="1" si="759"/>
        <v/>
      </c>
      <c r="H1600" s="11" t="str">
        <f ca="1">IF(F1600="","",IFERROR(VLOOKUP(VALUE(F1600),'(辅)战斗时机表'!$A$4:$C$47,3,FALSE)&amp;IF(G1600="","","("&amp;G1600&amp;")"),"配置错误")&amp;IF(I1600="",""," 或 "))</f>
        <v/>
      </c>
      <c r="I1600" s="7" t="str">
        <f t="shared" ca="1" si="760"/>
        <v/>
      </c>
      <c r="J1600" s="7">
        <v>2</v>
      </c>
      <c r="K1600" s="7">
        <f t="shared" ca="1" si="761"/>
        <v>1</v>
      </c>
      <c r="L1600" s="10" t="str">
        <f t="shared" ca="1" si="762"/>
        <v/>
      </c>
      <c r="M1600" s="11" t="str">
        <f t="shared" ca="1" si="763"/>
        <v/>
      </c>
      <c r="N1600" s="11" t="str">
        <f t="shared" ca="1" si="764"/>
        <v/>
      </c>
      <c r="O1600" s="11" t="str">
        <f ca="1">IF(M1600="","",IFERROR(VLOOKUP(VALUE(M1600),'(辅)战斗时机表'!$A$4:$C$47,3,FALSE)&amp;IF(N1600="","","("&amp;N1600&amp;")"),"配置错误")&amp;IF(P1600="",""," 或 "))</f>
        <v/>
      </c>
      <c r="P1600" s="7" t="str">
        <f t="shared" ca="1" si="765"/>
        <v/>
      </c>
      <c r="Q1600" s="7">
        <v>3</v>
      </c>
      <c r="R1600" s="7">
        <f t="shared" ca="1" si="766"/>
        <v>1</v>
      </c>
      <c r="S1600" s="10" t="str">
        <f t="shared" ca="1" si="767"/>
        <v/>
      </c>
      <c r="T1600" s="11" t="str">
        <f t="shared" ca="1" si="768"/>
        <v/>
      </c>
      <c r="U1600" s="11" t="str">
        <f t="shared" ca="1" si="769"/>
        <v/>
      </c>
      <c r="V1600" s="11" t="str">
        <f ca="1">IF(T1600="","",IFERROR(VLOOKUP(VALUE(T1600),'(辅)战斗时机表'!$A$4:$C$47,3,FALSE)&amp;IF(U1600="","","("&amp;U1600&amp;")"),"配置错误")&amp;IF(W1600="",""," 或 "))</f>
        <v/>
      </c>
      <c r="W1600" s="7" t="str">
        <f t="shared" ca="1" si="770"/>
        <v/>
      </c>
      <c r="X1600" s="7">
        <v>4</v>
      </c>
      <c r="Y1600" s="7">
        <f t="shared" ca="1" si="771"/>
        <v>1</v>
      </c>
      <c r="Z1600" s="10" t="str">
        <f t="shared" ca="1" si="772"/>
        <v/>
      </c>
      <c r="AA1600" s="11" t="str">
        <f t="shared" ca="1" si="773"/>
        <v/>
      </c>
      <c r="AB1600" s="11" t="str">
        <f t="shared" ca="1" si="774"/>
        <v/>
      </c>
      <c r="AC1600" s="11" t="str">
        <f ca="1">IF(AA1600="","",IFERROR(VLOOKUP(VALUE(AA1600),'(辅)战斗时机表'!$A$4:$C$47,3,FALSE)&amp;IF(AB1600="","","("&amp;AB1600&amp;")"),"配置错误")&amp;IF(AD1600="",""," 或 "))</f>
        <v/>
      </c>
      <c r="AD1600" s="7" t="str">
        <f t="shared" ca="1" si="775"/>
        <v/>
      </c>
      <c r="AE1600" s="7">
        <v>5</v>
      </c>
      <c r="AF1600" s="7">
        <f t="shared" ca="1" si="776"/>
        <v>1</v>
      </c>
      <c r="AG1600" s="10" t="str">
        <f t="shared" ca="1" si="777"/>
        <v/>
      </c>
      <c r="AH1600" s="11" t="str">
        <f t="shared" ca="1" si="778"/>
        <v/>
      </c>
      <c r="AI1600" s="11" t="str">
        <f t="shared" ca="1" si="779"/>
        <v/>
      </c>
      <c r="AJ1600" s="11" t="str">
        <f ca="1">IF(AH1600="","",IFERROR(VLOOKUP(VALUE(AH1600),'(辅)战斗时机表'!$A$4:$C$47,3,FALSE)&amp;IF(AI1600="","","("&amp;AI1600&amp;")"),"配置错误")&amp;IF(AK1600="",""," 或 "))</f>
        <v/>
      </c>
    </row>
    <row r="1601" spans="1:36" x14ac:dyDescent="0.15">
      <c r="A1601" s="9" t="str">
        <f t="shared" ca="1" si="755"/>
        <v/>
      </c>
      <c r="B1601" s="7" t="str">
        <f ca="1">IF(OFFSET(Buff!R$6,ROW()-6,0)="","",OFFSET(Buff!R$6,ROW()-6,0))</f>
        <v/>
      </c>
      <c r="C1601" s="7">
        <v>1</v>
      </c>
      <c r="D1601" s="7">
        <f t="shared" ca="1" si="756"/>
        <v>1</v>
      </c>
      <c r="E1601" s="10" t="str">
        <f t="shared" ca="1" si="757"/>
        <v/>
      </c>
      <c r="F1601" s="11" t="str">
        <f t="shared" ca="1" si="758"/>
        <v/>
      </c>
      <c r="G1601" s="11" t="str">
        <f t="shared" ca="1" si="759"/>
        <v/>
      </c>
      <c r="H1601" s="11" t="str">
        <f ca="1">IF(F1601="","",IFERROR(VLOOKUP(VALUE(F1601),'(辅)战斗时机表'!$A$4:$C$47,3,FALSE)&amp;IF(G1601="","","("&amp;G1601&amp;")"),"配置错误")&amp;IF(I1601="",""," 或 "))</f>
        <v/>
      </c>
      <c r="I1601" s="7" t="str">
        <f t="shared" ca="1" si="760"/>
        <v/>
      </c>
      <c r="J1601" s="7">
        <v>2</v>
      </c>
      <c r="K1601" s="7">
        <f t="shared" ca="1" si="761"/>
        <v>1</v>
      </c>
      <c r="L1601" s="10" t="str">
        <f t="shared" ca="1" si="762"/>
        <v/>
      </c>
      <c r="M1601" s="11" t="str">
        <f t="shared" ca="1" si="763"/>
        <v/>
      </c>
      <c r="N1601" s="11" t="str">
        <f t="shared" ca="1" si="764"/>
        <v/>
      </c>
      <c r="O1601" s="11" t="str">
        <f ca="1">IF(M1601="","",IFERROR(VLOOKUP(VALUE(M1601),'(辅)战斗时机表'!$A$4:$C$47,3,FALSE)&amp;IF(N1601="","","("&amp;N1601&amp;")"),"配置错误")&amp;IF(P1601="",""," 或 "))</f>
        <v/>
      </c>
      <c r="P1601" s="7" t="str">
        <f t="shared" ca="1" si="765"/>
        <v/>
      </c>
      <c r="Q1601" s="7">
        <v>3</v>
      </c>
      <c r="R1601" s="7">
        <f t="shared" ca="1" si="766"/>
        <v>1</v>
      </c>
      <c r="S1601" s="10" t="str">
        <f t="shared" ca="1" si="767"/>
        <v/>
      </c>
      <c r="T1601" s="11" t="str">
        <f t="shared" ca="1" si="768"/>
        <v/>
      </c>
      <c r="U1601" s="11" t="str">
        <f t="shared" ca="1" si="769"/>
        <v/>
      </c>
      <c r="V1601" s="11" t="str">
        <f ca="1">IF(T1601="","",IFERROR(VLOOKUP(VALUE(T1601),'(辅)战斗时机表'!$A$4:$C$47,3,FALSE)&amp;IF(U1601="","","("&amp;U1601&amp;")"),"配置错误")&amp;IF(W1601="",""," 或 "))</f>
        <v/>
      </c>
      <c r="W1601" s="7" t="str">
        <f t="shared" ca="1" si="770"/>
        <v/>
      </c>
      <c r="X1601" s="7">
        <v>4</v>
      </c>
      <c r="Y1601" s="7">
        <f t="shared" ca="1" si="771"/>
        <v>1</v>
      </c>
      <c r="Z1601" s="10" t="str">
        <f t="shared" ca="1" si="772"/>
        <v/>
      </c>
      <c r="AA1601" s="11" t="str">
        <f t="shared" ca="1" si="773"/>
        <v/>
      </c>
      <c r="AB1601" s="11" t="str">
        <f t="shared" ca="1" si="774"/>
        <v/>
      </c>
      <c r="AC1601" s="11" t="str">
        <f ca="1">IF(AA1601="","",IFERROR(VLOOKUP(VALUE(AA1601),'(辅)战斗时机表'!$A$4:$C$47,3,FALSE)&amp;IF(AB1601="","","("&amp;AB1601&amp;")"),"配置错误")&amp;IF(AD1601="",""," 或 "))</f>
        <v/>
      </c>
      <c r="AD1601" s="7" t="str">
        <f t="shared" ca="1" si="775"/>
        <v/>
      </c>
      <c r="AE1601" s="7">
        <v>5</v>
      </c>
      <c r="AF1601" s="7">
        <f t="shared" ca="1" si="776"/>
        <v>1</v>
      </c>
      <c r="AG1601" s="10" t="str">
        <f t="shared" ca="1" si="777"/>
        <v/>
      </c>
      <c r="AH1601" s="11" t="str">
        <f t="shared" ca="1" si="778"/>
        <v/>
      </c>
      <c r="AI1601" s="11" t="str">
        <f t="shared" ca="1" si="779"/>
        <v/>
      </c>
      <c r="AJ1601" s="11" t="str">
        <f ca="1">IF(AH1601="","",IFERROR(VLOOKUP(VALUE(AH1601),'(辅)战斗时机表'!$A$4:$C$47,3,FALSE)&amp;IF(AI1601="","","("&amp;AI1601&amp;")"),"配置错误")&amp;IF(AK1601="",""," 或 "))</f>
        <v/>
      </c>
    </row>
    <row r="1602" spans="1:36" x14ac:dyDescent="0.15">
      <c r="A1602" s="9" t="str">
        <f t="shared" ca="1" si="755"/>
        <v/>
      </c>
      <c r="B1602" s="7" t="str">
        <f ca="1">IF(OFFSET(Buff!R$6,ROW()-6,0)="","",OFFSET(Buff!R$6,ROW()-6,0))</f>
        <v/>
      </c>
      <c r="C1602" s="7">
        <v>1</v>
      </c>
      <c r="D1602" s="7">
        <f t="shared" ca="1" si="756"/>
        <v>1</v>
      </c>
      <c r="E1602" s="10" t="str">
        <f t="shared" ca="1" si="757"/>
        <v/>
      </c>
      <c r="F1602" s="11" t="str">
        <f t="shared" ca="1" si="758"/>
        <v/>
      </c>
      <c r="G1602" s="11" t="str">
        <f t="shared" ca="1" si="759"/>
        <v/>
      </c>
      <c r="H1602" s="11" t="str">
        <f ca="1">IF(F1602="","",IFERROR(VLOOKUP(VALUE(F1602),'(辅)战斗时机表'!$A$4:$C$47,3,FALSE)&amp;IF(G1602="","","("&amp;G1602&amp;")"),"配置错误")&amp;IF(I1602="",""," 或 "))</f>
        <v/>
      </c>
      <c r="I1602" s="7" t="str">
        <f t="shared" ca="1" si="760"/>
        <v/>
      </c>
      <c r="J1602" s="7">
        <v>2</v>
      </c>
      <c r="K1602" s="7">
        <f t="shared" ca="1" si="761"/>
        <v>1</v>
      </c>
      <c r="L1602" s="10" t="str">
        <f t="shared" ca="1" si="762"/>
        <v/>
      </c>
      <c r="M1602" s="11" t="str">
        <f t="shared" ca="1" si="763"/>
        <v/>
      </c>
      <c r="N1602" s="11" t="str">
        <f t="shared" ca="1" si="764"/>
        <v/>
      </c>
      <c r="O1602" s="11" t="str">
        <f ca="1">IF(M1602="","",IFERROR(VLOOKUP(VALUE(M1602),'(辅)战斗时机表'!$A$4:$C$47,3,FALSE)&amp;IF(N1602="","","("&amp;N1602&amp;")"),"配置错误")&amp;IF(P1602="",""," 或 "))</f>
        <v/>
      </c>
      <c r="P1602" s="7" t="str">
        <f t="shared" ca="1" si="765"/>
        <v/>
      </c>
      <c r="Q1602" s="7">
        <v>3</v>
      </c>
      <c r="R1602" s="7">
        <f t="shared" ca="1" si="766"/>
        <v>1</v>
      </c>
      <c r="S1602" s="10" t="str">
        <f t="shared" ca="1" si="767"/>
        <v/>
      </c>
      <c r="T1602" s="11" t="str">
        <f t="shared" ca="1" si="768"/>
        <v/>
      </c>
      <c r="U1602" s="11" t="str">
        <f t="shared" ca="1" si="769"/>
        <v/>
      </c>
      <c r="V1602" s="11" t="str">
        <f ca="1">IF(T1602="","",IFERROR(VLOOKUP(VALUE(T1602),'(辅)战斗时机表'!$A$4:$C$47,3,FALSE)&amp;IF(U1602="","","("&amp;U1602&amp;")"),"配置错误")&amp;IF(W1602="",""," 或 "))</f>
        <v/>
      </c>
      <c r="W1602" s="7" t="str">
        <f t="shared" ca="1" si="770"/>
        <v/>
      </c>
      <c r="X1602" s="7">
        <v>4</v>
      </c>
      <c r="Y1602" s="7">
        <f t="shared" ca="1" si="771"/>
        <v>1</v>
      </c>
      <c r="Z1602" s="10" t="str">
        <f t="shared" ca="1" si="772"/>
        <v/>
      </c>
      <c r="AA1602" s="11" t="str">
        <f t="shared" ca="1" si="773"/>
        <v/>
      </c>
      <c r="AB1602" s="11" t="str">
        <f t="shared" ca="1" si="774"/>
        <v/>
      </c>
      <c r="AC1602" s="11" t="str">
        <f ca="1">IF(AA1602="","",IFERROR(VLOOKUP(VALUE(AA1602),'(辅)战斗时机表'!$A$4:$C$47,3,FALSE)&amp;IF(AB1602="","","("&amp;AB1602&amp;")"),"配置错误")&amp;IF(AD1602="",""," 或 "))</f>
        <v/>
      </c>
      <c r="AD1602" s="7" t="str">
        <f t="shared" ca="1" si="775"/>
        <v/>
      </c>
      <c r="AE1602" s="7">
        <v>5</v>
      </c>
      <c r="AF1602" s="7">
        <f t="shared" ca="1" si="776"/>
        <v>1</v>
      </c>
      <c r="AG1602" s="10" t="str">
        <f t="shared" ca="1" si="777"/>
        <v/>
      </c>
      <c r="AH1602" s="11" t="str">
        <f t="shared" ca="1" si="778"/>
        <v/>
      </c>
      <c r="AI1602" s="11" t="str">
        <f t="shared" ca="1" si="779"/>
        <v/>
      </c>
      <c r="AJ1602" s="11" t="str">
        <f ca="1">IF(AH1602="","",IFERROR(VLOOKUP(VALUE(AH1602),'(辅)战斗时机表'!$A$4:$C$47,3,FALSE)&amp;IF(AI1602="","","("&amp;AI1602&amp;")"),"配置错误")&amp;IF(AK1602="",""," 或 "))</f>
        <v/>
      </c>
    </row>
    <row r="1603" spans="1:36" x14ac:dyDescent="0.15">
      <c r="A1603" s="9" t="str">
        <f t="shared" ca="1" si="755"/>
        <v/>
      </c>
      <c r="B1603" s="7" t="str">
        <f ca="1">IF(OFFSET(Buff!R$6,ROW()-6,0)="","",OFFSET(Buff!R$6,ROW()-6,0))</f>
        <v/>
      </c>
      <c r="C1603" s="7">
        <v>1</v>
      </c>
      <c r="D1603" s="7">
        <f t="shared" ca="1" si="756"/>
        <v>1</v>
      </c>
      <c r="E1603" s="10" t="str">
        <f t="shared" ca="1" si="757"/>
        <v/>
      </c>
      <c r="F1603" s="11" t="str">
        <f t="shared" ca="1" si="758"/>
        <v/>
      </c>
      <c r="G1603" s="11" t="str">
        <f t="shared" ca="1" si="759"/>
        <v/>
      </c>
      <c r="H1603" s="11" t="str">
        <f ca="1">IF(F1603="","",IFERROR(VLOOKUP(VALUE(F1603),'(辅)战斗时机表'!$A$4:$C$47,3,FALSE)&amp;IF(G1603="","","("&amp;G1603&amp;")"),"配置错误")&amp;IF(I1603="",""," 或 "))</f>
        <v/>
      </c>
      <c r="I1603" s="7" t="str">
        <f t="shared" ca="1" si="760"/>
        <v/>
      </c>
      <c r="J1603" s="7">
        <v>2</v>
      </c>
      <c r="K1603" s="7">
        <f t="shared" ca="1" si="761"/>
        <v>1</v>
      </c>
      <c r="L1603" s="10" t="str">
        <f t="shared" ca="1" si="762"/>
        <v/>
      </c>
      <c r="M1603" s="11" t="str">
        <f t="shared" ca="1" si="763"/>
        <v/>
      </c>
      <c r="N1603" s="11" t="str">
        <f t="shared" ca="1" si="764"/>
        <v/>
      </c>
      <c r="O1603" s="11" t="str">
        <f ca="1">IF(M1603="","",IFERROR(VLOOKUP(VALUE(M1603),'(辅)战斗时机表'!$A$4:$C$47,3,FALSE)&amp;IF(N1603="","","("&amp;N1603&amp;")"),"配置错误")&amp;IF(P1603="",""," 或 "))</f>
        <v/>
      </c>
      <c r="P1603" s="7" t="str">
        <f t="shared" ca="1" si="765"/>
        <v/>
      </c>
      <c r="Q1603" s="7">
        <v>3</v>
      </c>
      <c r="R1603" s="7">
        <f t="shared" ca="1" si="766"/>
        <v>1</v>
      </c>
      <c r="S1603" s="10" t="str">
        <f t="shared" ca="1" si="767"/>
        <v/>
      </c>
      <c r="T1603" s="11" t="str">
        <f t="shared" ca="1" si="768"/>
        <v/>
      </c>
      <c r="U1603" s="11" t="str">
        <f t="shared" ca="1" si="769"/>
        <v/>
      </c>
      <c r="V1603" s="11" t="str">
        <f ca="1">IF(T1603="","",IFERROR(VLOOKUP(VALUE(T1603),'(辅)战斗时机表'!$A$4:$C$47,3,FALSE)&amp;IF(U1603="","","("&amp;U1603&amp;")"),"配置错误")&amp;IF(W1603="",""," 或 "))</f>
        <v/>
      </c>
      <c r="W1603" s="7" t="str">
        <f t="shared" ca="1" si="770"/>
        <v/>
      </c>
      <c r="X1603" s="7">
        <v>4</v>
      </c>
      <c r="Y1603" s="7">
        <f t="shared" ca="1" si="771"/>
        <v>1</v>
      </c>
      <c r="Z1603" s="10" t="str">
        <f t="shared" ca="1" si="772"/>
        <v/>
      </c>
      <c r="AA1603" s="11" t="str">
        <f t="shared" ca="1" si="773"/>
        <v/>
      </c>
      <c r="AB1603" s="11" t="str">
        <f t="shared" ca="1" si="774"/>
        <v/>
      </c>
      <c r="AC1603" s="11" t="str">
        <f ca="1">IF(AA1603="","",IFERROR(VLOOKUP(VALUE(AA1603),'(辅)战斗时机表'!$A$4:$C$47,3,FALSE)&amp;IF(AB1603="","","("&amp;AB1603&amp;")"),"配置错误")&amp;IF(AD1603="",""," 或 "))</f>
        <v/>
      </c>
      <c r="AD1603" s="7" t="str">
        <f t="shared" ca="1" si="775"/>
        <v/>
      </c>
      <c r="AE1603" s="7">
        <v>5</v>
      </c>
      <c r="AF1603" s="7">
        <f t="shared" ca="1" si="776"/>
        <v>1</v>
      </c>
      <c r="AG1603" s="10" t="str">
        <f t="shared" ca="1" si="777"/>
        <v/>
      </c>
      <c r="AH1603" s="11" t="str">
        <f t="shared" ca="1" si="778"/>
        <v/>
      </c>
      <c r="AI1603" s="11" t="str">
        <f t="shared" ca="1" si="779"/>
        <v/>
      </c>
      <c r="AJ1603" s="11" t="str">
        <f ca="1">IF(AH1603="","",IFERROR(VLOOKUP(VALUE(AH1603),'(辅)战斗时机表'!$A$4:$C$47,3,FALSE)&amp;IF(AI1603="","","("&amp;AI1603&amp;")"),"配置错误")&amp;IF(AK1603="",""," 或 "))</f>
        <v/>
      </c>
    </row>
    <row r="1604" spans="1:36" x14ac:dyDescent="0.15">
      <c r="A1604" s="9" t="str">
        <f t="shared" ca="1" si="755"/>
        <v/>
      </c>
      <c r="B1604" s="7" t="str">
        <f ca="1">IF(OFFSET(Buff!R$6,ROW()-6,0)="","",OFFSET(Buff!R$6,ROW()-6,0))</f>
        <v/>
      </c>
      <c r="C1604" s="7">
        <v>1</v>
      </c>
      <c r="D1604" s="7">
        <f t="shared" ca="1" si="756"/>
        <v>1</v>
      </c>
      <c r="E1604" s="10" t="str">
        <f t="shared" ca="1" si="757"/>
        <v/>
      </c>
      <c r="F1604" s="11" t="str">
        <f t="shared" ca="1" si="758"/>
        <v/>
      </c>
      <c r="G1604" s="11" t="str">
        <f t="shared" ca="1" si="759"/>
        <v/>
      </c>
      <c r="H1604" s="11" t="str">
        <f ca="1">IF(F1604="","",IFERROR(VLOOKUP(VALUE(F1604),'(辅)战斗时机表'!$A$4:$C$47,3,FALSE)&amp;IF(G1604="","","("&amp;G1604&amp;")"),"配置错误")&amp;IF(I1604="",""," 或 "))</f>
        <v/>
      </c>
      <c r="I1604" s="7" t="str">
        <f t="shared" ca="1" si="760"/>
        <v/>
      </c>
      <c r="J1604" s="7">
        <v>2</v>
      </c>
      <c r="K1604" s="7">
        <f t="shared" ca="1" si="761"/>
        <v>1</v>
      </c>
      <c r="L1604" s="10" t="str">
        <f t="shared" ca="1" si="762"/>
        <v/>
      </c>
      <c r="M1604" s="11" t="str">
        <f t="shared" ca="1" si="763"/>
        <v/>
      </c>
      <c r="N1604" s="11" t="str">
        <f t="shared" ca="1" si="764"/>
        <v/>
      </c>
      <c r="O1604" s="11" t="str">
        <f ca="1">IF(M1604="","",IFERROR(VLOOKUP(VALUE(M1604),'(辅)战斗时机表'!$A$4:$C$47,3,FALSE)&amp;IF(N1604="","","("&amp;N1604&amp;")"),"配置错误")&amp;IF(P1604="",""," 或 "))</f>
        <v/>
      </c>
      <c r="P1604" s="7" t="str">
        <f t="shared" ca="1" si="765"/>
        <v/>
      </c>
      <c r="Q1604" s="7">
        <v>3</v>
      </c>
      <c r="R1604" s="7">
        <f t="shared" ca="1" si="766"/>
        <v>1</v>
      </c>
      <c r="S1604" s="10" t="str">
        <f t="shared" ca="1" si="767"/>
        <v/>
      </c>
      <c r="T1604" s="11" t="str">
        <f t="shared" ca="1" si="768"/>
        <v/>
      </c>
      <c r="U1604" s="11" t="str">
        <f t="shared" ca="1" si="769"/>
        <v/>
      </c>
      <c r="V1604" s="11" t="str">
        <f ca="1">IF(T1604="","",IFERROR(VLOOKUP(VALUE(T1604),'(辅)战斗时机表'!$A$4:$C$47,3,FALSE)&amp;IF(U1604="","","("&amp;U1604&amp;")"),"配置错误")&amp;IF(W1604="",""," 或 "))</f>
        <v/>
      </c>
      <c r="W1604" s="7" t="str">
        <f t="shared" ca="1" si="770"/>
        <v/>
      </c>
      <c r="X1604" s="7">
        <v>4</v>
      </c>
      <c r="Y1604" s="7">
        <f t="shared" ca="1" si="771"/>
        <v>1</v>
      </c>
      <c r="Z1604" s="10" t="str">
        <f t="shared" ca="1" si="772"/>
        <v/>
      </c>
      <c r="AA1604" s="11" t="str">
        <f t="shared" ca="1" si="773"/>
        <v/>
      </c>
      <c r="AB1604" s="11" t="str">
        <f t="shared" ca="1" si="774"/>
        <v/>
      </c>
      <c r="AC1604" s="11" t="str">
        <f ca="1">IF(AA1604="","",IFERROR(VLOOKUP(VALUE(AA1604),'(辅)战斗时机表'!$A$4:$C$47,3,FALSE)&amp;IF(AB1604="","","("&amp;AB1604&amp;")"),"配置错误")&amp;IF(AD1604="",""," 或 "))</f>
        <v/>
      </c>
      <c r="AD1604" s="7" t="str">
        <f t="shared" ca="1" si="775"/>
        <v/>
      </c>
      <c r="AE1604" s="7">
        <v>5</v>
      </c>
      <c r="AF1604" s="7">
        <f t="shared" ca="1" si="776"/>
        <v>1</v>
      </c>
      <c r="AG1604" s="10" t="str">
        <f t="shared" ca="1" si="777"/>
        <v/>
      </c>
      <c r="AH1604" s="11" t="str">
        <f t="shared" ca="1" si="778"/>
        <v/>
      </c>
      <c r="AI1604" s="11" t="str">
        <f t="shared" ca="1" si="779"/>
        <v/>
      </c>
      <c r="AJ1604" s="11" t="str">
        <f ca="1">IF(AH1604="","",IFERROR(VLOOKUP(VALUE(AH1604),'(辅)战斗时机表'!$A$4:$C$47,3,FALSE)&amp;IF(AI1604="","","("&amp;AI1604&amp;")"),"配置错误")&amp;IF(AK1604="",""," 或 "))</f>
        <v/>
      </c>
    </row>
    <row r="1605" spans="1:36" x14ac:dyDescent="0.15">
      <c r="A1605" s="9" t="str">
        <f t="shared" ca="1" si="755"/>
        <v/>
      </c>
      <c r="B1605" s="7" t="str">
        <f ca="1">IF(OFFSET(Buff!R$6,ROW()-6,0)="","",OFFSET(Buff!R$6,ROW()-6,0))</f>
        <v/>
      </c>
      <c r="C1605" s="7">
        <v>1</v>
      </c>
      <c r="D1605" s="7">
        <f t="shared" ca="1" si="756"/>
        <v>1</v>
      </c>
      <c r="E1605" s="10" t="str">
        <f t="shared" ca="1" si="757"/>
        <v/>
      </c>
      <c r="F1605" s="11" t="str">
        <f t="shared" ca="1" si="758"/>
        <v/>
      </c>
      <c r="G1605" s="11" t="str">
        <f t="shared" ca="1" si="759"/>
        <v/>
      </c>
      <c r="H1605" s="11" t="str">
        <f ca="1">IF(F1605="","",IFERROR(VLOOKUP(VALUE(F1605),'(辅)战斗时机表'!$A$4:$C$47,3,FALSE)&amp;IF(G1605="","","("&amp;G1605&amp;")"),"配置错误")&amp;IF(I1605="",""," 或 "))</f>
        <v/>
      </c>
      <c r="I1605" s="7" t="str">
        <f t="shared" ca="1" si="760"/>
        <v/>
      </c>
      <c r="J1605" s="7">
        <v>2</v>
      </c>
      <c r="K1605" s="7">
        <f t="shared" ca="1" si="761"/>
        <v>1</v>
      </c>
      <c r="L1605" s="10" t="str">
        <f t="shared" ca="1" si="762"/>
        <v/>
      </c>
      <c r="M1605" s="11" t="str">
        <f t="shared" ca="1" si="763"/>
        <v/>
      </c>
      <c r="N1605" s="11" t="str">
        <f t="shared" ca="1" si="764"/>
        <v/>
      </c>
      <c r="O1605" s="11" t="str">
        <f ca="1">IF(M1605="","",IFERROR(VLOOKUP(VALUE(M1605),'(辅)战斗时机表'!$A$4:$C$47,3,FALSE)&amp;IF(N1605="","","("&amp;N1605&amp;")"),"配置错误")&amp;IF(P1605="",""," 或 "))</f>
        <v/>
      </c>
      <c r="P1605" s="7" t="str">
        <f t="shared" ca="1" si="765"/>
        <v/>
      </c>
      <c r="Q1605" s="7">
        <v>3</v>
      </c>
      <c r="R1605" s="7">
        <f t="shared" ca="1" si="766"/>
        <v>1</v>
      </c>
      <c r="S1605" s="10" t="str">
        <f t="shared" ca="1" si="767"/>
        <v/>
      </c>
      <c r="T1605" s="11" t="str">
        <f t="shared" ca="1" si="768"/>
        <v/>
      </c>
      <c r="U1605" s="11" t="str">
        <f t="shared" ca="1" si="769"/>
        <v/>
      </c>
      <c r="V1605" s="11" t="str">
        <f ca="1">IF(T1605="","",IFERROR(VLOOKUP(VALUE(T1605),'(辅)战斗时机表'!$A$4:$C$47,3,FALSE)&amp;IF(U1605="","","("&amp;U1605&amp;")"),"配置错误")&amp;IF(W1605="",""," 或 "))</f>
        <v/>
      </c>
      <c r="W1605" s="7" t="str">
        <f t="shared" ca="1" si="770"/>
        <v/>
      </c>
      <c r="X1605" s="7">
        <v>4</v>
      </c>
      <c r="Y1605" s="7">
        <f t="shared" ca="1" si="771"/>
        <v>1</v>
      </c>
      <c r="Z1605" s="10" t="str">
        <f t="shared" ca="1" si="772"/>
        <v/>
      </c>
      <c r="AA1605" s="11" t="str">
        <f t="shared" ca="1" si="773"/>
        <v/>
      </c>
      <c r="AB1605" s="11" t="str">
        <f t="shared" ca="1" si="774"/>
        <v/>
      </c>
      <c r="AC1605" s="11" t="str">
        <f ca="1">IF(AA1605="","",IFERROR(VLOOKUP(VALUE(AA1605),'(辅)战斗时机表'!$A$4:$C$47,3,FALSE)&amp;IF(AB1605="","","("&amp;AB1605&amp;")"),"配置错误")&amp;IF(AD1605="",""," 或 "))</f>
        <v/>
      </c>
      <c r="AD1605" s="7" t="str">
        <f t="shared" ca="1" si="775"/>
        <v/>
      </c>
      <c r="AE1605" s="7">
        <v>5</v>
      </c>
      <c r="AF1605" s="7">
        <f t="shared" ca="1" si="776"/>
        <v>1</v>
      </c>
      <c r="AG1605" s="10" t="str">
        <f t="shared" ca="1" si="777"/>
        <v/>
      </c>
      <c r="AH1605" s="11" t="str">
        <f t="shared" ca="1" si="778"/>
        <v/>
      </c>
      <c r="AI1605" s="11" t="str">
        <f t="shared" ca="1" si="779"/>
        <v/>
      </c>
      <c r="AJ1605" s="11" t="str">
        <f ca="1">IF(AH1605="","",IFERROR(VLOOKUP(VALUE(AH1605),'(辅)战斗时机表'!$A$4:$C$47,3,FALSE)&amp;IF(AI1605="","","("&amp;AI1605&amp;")"),"配置错误")&amp;IF(AK1605="",""," 或 "))</f>
        <v/>
      </c>
    </row>
    <row r="1606" spans="1:36" x14ac:dyDescent="0.15">
      <c r="A1606" s="9" t="str">
        <f t="shared" ca="1" si="755"/>
        <v/>
      </c>
      <c r="B1606" s="7" t="str">
        <f ca="1">IF(OFFSET(Buff!R$6,ROW()-6,0)="","",OFFSET(Buff!R$6,ROW()-6,0))</f>
        <v/>
      </c>
      <c r="C1606" s="7">
        <v>1</v>
      </c>
      <c r="D1606" s="7">
        <f t="shared" ca="1" si="756"/>
        <v>1</v>
      </c>
      <c r="E1606" s="10" t="str">
        <f t="shared" ca="1" si="757"/>
        <v/>
      </c>
      <c r="F1606" s="11" t="str">
        <f t="shared" ca="1" si="758"/>
        <v/>
      </c>
      <c r="G1606" s="11" t="str">
        <f t="shared" ca="1" si="759"/>
        <v/>
      </c>
      <c r="H1606" s="11" t="str">
        <f ca="1">IF(F1606="","",IFERROR(VLOOKUP(VALUE(F1606),'(辅)战斗时机表'!$A$4:$C$47,3,FALSE)&amp;IF(G1606="","","("&amp;G1606&amp;")"),"配置错误")&amp;IF(I1606="",""," 或 "))</f>
        <v/>
      </c>
      <c r="I1606" s="7" t="str">
        <f t="shared" ca="1" si="760"/>
        <v/>
      </c>
      <c r="J1606" s="7">
        <v>2</v>
      </c>
      <c r="K1606" s="7">
        <f t="shared" ca="1" si="761"/>
        <v>1</v>
      </c>
      <c r="L1606" s="10" t="str">
        <f t="shared" ca="1" si="762"/>
        <v/>
      </c>
      <c r="M1606" s="11" t="str">
        <f t="shared" ca="1" si="763"/>
        <v/>
      </c>
      <c r="N1606" s="11" t="str">
        <f t="shared" ca="1" si="764"/>
        <v/>
      </c>
      <c r="O1606" s="11" t="str">
        <f ca="1">IF(M1606="","",IFERROR(VLOOKUP(VALUE(M1606),'(辅)战斗时机表'!$A$4:$C$47,3,FALSE)&amp;IF(N1606="","","("&amp;N1606&amp;")"),"配置错误")&amp;IF(P1606="",""," 或 "))</f>
        <v/>
      </c>
      <c r="P1606" s="7" t="str">
        <f t="shared" ca="1" si="765"/>
        <v/>
      </c>
      <c r="Q1606" s="7">
        <v>3</v>
      </c>
      <c r="R1606" s="7">
        <f t="shared" ca="1" si="766"/>
        <v>1</v>
      </c>
      <c r="S1606" s="10" t="str">
        <f t="shared" ca="1" si="767"/>
        <v/>
      </c>
      <c r="T1606" s="11" t="str">
        <f t="shared" ca="1" si="768"/>
        <v/>
      </c>
      <c r="U1606" s="11" t="str">
        <f t="shared" ca="1" si="769"/>
        <v/>
      </c>
      <c r="V1606" s="11" t="str">
        <f ca="1">IF(T1606="","",IFERROR(VLOOKUP(VALUE(T1606),'(辅)战斗时机表'!$A$4:$C$47,3,FALSE)&amp;IF(U1606="","","("&amp;U1606&amp;")"),"配置错误")&amp;IF(W1606="",""," 或 "))</f>
        <v/>
      </c>
      <c r="W1606" s="7" t="str">
        <f t="shared" ca="1" si="770"/>
        <v/>
      </c>
      <c r="X1606" s="7">
        <v>4</v>
      </c>
      <c r="Y1606" s="7">
        <f t="shared" ca="1" si="771"/>
        <v>1</v>
      </c>
      <c r="Z1606" s="10" t="str">
        <f t="shared" ca="1" si="772"/>
        <v/>
      </c>
      <c r="AA1606" s="11" t="str">
        <f t="shared" ca="1" si="773"/>
        <v/>
      </c>
      <c r="AB1606" s="11" t="str">
        <f t="shared" ca="1" si="774"/>
        <v/>
      </c>
      <c r="AC1606" s="11" t="str">
        <f ca="1">IF(AA1606="","",IFERROR(VLOOKUP(VALUE(AA1606),'(辅)战斗时机表'!$A$4:$C$47,3,FALSE)&amp;IF(AB1606="","","("&amp;AB1606&amp;")"),"配置错误")&amp;IF(AD1606="",""," 或 "))</f>
        <v/>
      </c>
      <c r="AD1606" s="7" t="str">
        <f t="shared" ca="1" si="775"/>
        <v/>
      </c>
      <c r="AE1606" s="7">
        <v>5</v>
      </c>
      <c r="AF1606" s="7">
        <f t="shared" ca="1" si="776"/>
        <v>1</v>
      </c>
      <c r="AG1606" s="10" t="str">
        <f t="shared" ca="1" si="777"/>
        <v/>
      </c>
      <c r="AH1606" s="11" t="str">
        <f t="shared" ca="1" si="778"/>
        <v/>
      </c>
      <c r="AI1606" s="11" t="str">
        <f t="shared" ca="1" si="779"/>
        <v/>
      </c>
      <c r="AJ1606" s="11" t="str">
        <f ca="1">IF(AH1606="","",IFERROR(VLOOKUP(VALUE(AH1606),'(辅)战斗时机表'!$A$4:$C$47,3,FALSE)&amp;IF(AI1606="","","("&amp;AI1606&amp;")"),"配置错误")&amp;IF(AK1606="",""," 或 "))</f>
        <v/>
      </c>
    </row>
    <row r="1607" spans="1:36" x14ac:dyDescent="0.15">
      <c r="A1607" s="9" t="str">
        <f t="shared" ca="1" si="755"/>
        <v/>
      </c>
      <c r="B1607" s="7" t="str">
        <f ca="1">IF(OFFSET(Buff!R$6,ROW()-6,0)="","",OFFSET(Buff!R$6,ROW()-6,0))</f>
        <v/>
      </c>
      <c r="C1607" s="7">
        <v>1</v>
      </c>
      <c r="D1607" s="7">
        <f t="shared" ca="1" si="756"/>
        <v>1</v>
      </c>
      <c r="E1607" s="10" t="str">
        <f t="shared" ca="1" si="757"/>
        <v/>
      </c>
      <c r="F1607" s="11" t="str">
        <f t="shared" ca="1" si="758"/>
        <v/>
      </c>
      <c r="G1607" s="11" t="str">
        <f t="shared" ca="1" si="759"/>
        <v/>
      </c>
      <c r="H1607" s="11" t="str">
        <f ca="1">IF(F1607="","",IFERROR(VLOOKUP(VALUE(F1607),'(辅)战斗时机表'!$A$4:$C$47,3,FALSE)&amp;IF(G1607="","","("&amp;G1607&amp;")"),"配置错误")&amp;IF(I1607="",""," 或 "))</f>
        <v/>
      </c>
      <c r="I1607" s="7" t="str">
        <f t="shared" ca="1" si="760"/>
        <v/>
      </c>
      <c r="J1607" s="7">
        <v>2</v>
      </c>
      <c r="K1607" s="7">
        <f t="shared" ca="1" si="761"/>
        <v>1</v>
      </c>
      <c r="L1607" s="10" t="str">
        <f t="shared" ca="1" si="762"/>
        <v/>
      </c>
      <c r="M1607" s="11" t="str">
        <f t="shared" ca="1" si="763"/>
        <v/>
      </c>
      <c r="N1607" s="11" t="str">
        <f t="shared" ca="1" si="764"/>
        <v/>
      </c>
      <c r="O1607" s="11" t="str">
        <f ca="1">IF(M1607="","",IFERROR(VLOOKUP(VALUE(M1607),'(辅)战斗时机表'!$A$4:$C$47,3,FALSE)&amp;IF(N1607="","","("&amp;N1607&amp;")"),"配置错误")&amp;IF(P1607="",""," 或 "))</f>
        <v/>
      </c>
      <c r="P1607" s="7" t="str">
        <f t="shared" ca="1" si="765"/>
        <v/>
      </c>
      <c r="Q1607" s="7">
        <v>3</v>
      </c>
      <c r="R1607" s="7">
        <f t="shared" ca="1" si="766"/>
        <v>1</v>
      </c>
      <c r="S1607" s="10" t="str">
        <f t="shared" ca="1" si="767"/>
        <v/>
      </c>
      <c r="T1607" s="11" t="str">
        <f t="shared" ca="1" si="768"/>
        <v/>
      </c>
      <c r="U1607" s="11" t="str">
        <f t="shared" ca="1" si="769"/>
        <v/>
      </c>
      <c r="V1607" s="11" t="str">
        <f ca="1">IF(T1607="","",IFERROR(VLOOKUP(VALUE(T1607),'(辅)战斗时机表'!$A$4:$C$47,3,FALSE)&amp;IF(U1607="","","("&amp;U1607&amp;")"),"配置错误")&amp;IF(W1607="",""," 或 "))</f>
        <v/>
      </c>
      <c r="W1607" s="7" t="str">
        <f t="shared" ca="1" si="770"/>
        <v/>
      </c>
      <c r="X1607" s="7">
        <v>4</v>
      </c>
      <c r="Y1607" s="7">
        <f t="shared" ca="1" si="771"/>
        <v>1</v>
      </c>
      <c r="Z1607" s="10" t="str">
        <f t="shared" ca="1" si="772"/>
        <v/>
      </c>
      <c r="AA1607" s="11" t="str">
        <f t="shared" ca="1" si="773"/>
        <v/>
      </c>
      <c r="AB1607" s="11" t="str">
        <f t="shared" ca="1" si="774"/>
        <v/>
      </c>
      <c r="AC1607" s="11" t="str">
        <f ca="1">IF(AA1607="","",IFERROR(VLOOKUP(VALUE(AA1607),'(辅)战斗时机表'!$A$4:$C$47,3,FALSE)&amp;IF(AB1607="","","("&amp;AB1607&amp;")"),"配置错误")&amp;IF(AD1607="",""," 或 "))</f>
        <v/>
      </c>
      <c r="AD1607" s="7" t="str">
        <f t="shared" ca="1" si="775"/>
        <v/>
      </c>
      <c r="AE1607" s="7">
        <v>5</v>
      </c>
      <c r="AF1607" s="7">
        <f t="shared" ca="1" si="776"/>
        <v>1</v>
      </c>
      <c r="AG1607" s="10" t="str">
        <f t="shared" ca="1" si="777"/>
        <v/>
      </c>
      <c r="AH1607" s="11" t="str">
        <f t="shared" ca="1" si="778"/>
        <v/>
      </c>
      <c r="AI1607" s="11" t="str">
        <f t="shared" ca="1" si="779"/>
        <v/>
      </c>
      <c r="AJ1607" s="11" t="str">
        <f ca="1">IF(AH1607="","",IFERROR(VLOOKUP(VALUE(AH1607),'(辅)战斗时机表'!$A$4:$C$47,3,FALSE)&amp;IF(AI1607="","","("&amp;AI1607&amp;")"),"配置错误")&amp;IF(AK1607="",""," 或 "))</f>
        <v/>
      </c>
    </row>
    <row r="1608" spans="1:36" x14ac:dyDescent="0.15">
      <c r="A1608" s="9" t="str">
        <f t="shared" ca="1" si="755"/>
        <v/>
      </c>
      <c r="B1608" s="7" t="str">
        <f ca="1">IF(OFFSET(Buff!R$6,ROW()-6,0)="","",OFFSET(Buff!R$6,ROW()-6,0))</f>
        <v/>
      </c>
      <c r="C1608" s="7">
        <v>1</v>
      </c>
      <c r="D1608" s="7">
        <f t="shared" ca="1" si="756"/>
        <v>1</v>
      </c>
      <c r="E1608" s="10" t="str">
        <f t="shared" ca="1" si="757"/>
        <v/>
      </c>
      <c r="F1608" s="11" t="str">
        <f t="shared" ca="1" si="758"/>
        <v/>
      </c>
      <c r="G1608" s="11" t="str">
        <f t="shared" ca="1" si="759"/>
        <v/>
      </c>
      <c r="H1608" s="11" t="str">
        <f ca="1">IF(F1608="","",IFERROR(VLOOKUP(VALUE(F1608),'(辅)战斗时机表'!$A$4:$C$47,3,FALSE)&amp;IF(G1608="","","("&amp;G1608&amp;")"),"配置错误")&amp;IF(I1608="",""," 或 "))</f>
        <v/>
      </c>
      <c r="I1608" s="7" t="str">
        <f t="shared" ca="1" si="760"/>
        <v/>
      </c>
      <c r="J1608" s="7">
        <v>2</v>
      </c>
      <c r="K1608" s="7">
        <f t="shared" ca="1" si="761"/>
        <v>1</v>
      </c>
      <c r="L1608" s="10" t="str">
        <f t="shared" ca="1" si="762"/>
        <v/>
      </c>
      <c r="M1608" s="11" t="str">
        <f t="shared" ca="1" si="763"/>
        <v/>
      </c>
      <c r="N1608" s="11" t="str">
        <f t="shared" ca="1" si="764"/>
        <v/>
      </c>
      <c r="O1608" s="11" t="str">
        <f ca="1">IF(M1608="","",IFERROR(VLOOKUP(VALUE(M1608),'(辅)战斗时机表'!$A$4:$C$47,3,FALSE)&amp;IF(N1608="","","("&amp;N1608&amp;")"),"配置错误")&amp;IF(P1608="",""," 或 "))</f>
        <v/>
      </c>
      <c r="P1608" s="7" t="str">
        <f t="shared" ca="1" si="765"/>
        <v/>
      </c>
      <c r="Q1608" s="7">
        <v>3</v>
      </c>
      <c r="R1608" s="7">
        <f t="shared" ca="1" si="766"/>
        <v>1</v>
      </c>
      <c r="S1608" s="10" t="str">
        <f t="shared" ca="1" si="767"/>
        <v/>
      </c>
      <c r="T1608" s="11" t="str">
        <f t="shared" ca="1" si="768"/>
        <v/>
      </c>
      <c r="U1608" s="11" t="str">
        <f t="shared" ca="1" si="769"/>
        <v/>
      </c>
      <c r="V1608" s="11" t="str">
        <f ca="1">IF(T1608="","",IFERROR(VLOOKUP(VALUE(T1608),'(辅)战斗时机表'!$A$4:$C$47,3,FALSE)&amp;IF(U1608="","","("&amp;U1608&amp;")"),"配置错误")&amp;IF(W1608="",""," 或 "))</f>
        <v/>
      </c>
      <c r="W1608" s="7" t="str">
        <f t="shared" ca="1" si="770"/>
        <v/>
      </c>
      <c r="X1608" s="7">
        <v>4</v>
      </c>
      <c r="Y1608" s="7">
        <f t="shared" ca="1" si="771"/>
        <v>1</v>
      </c>
      <c r="Z1608" s="10" t="str">
        <f t="shared" ca="1" si="772"/>
        <v/>
      </c>
      <c r="AA1608" s="11" t="str">
        <f t="shared" ca="1" si="773"/>
        <v/>
      </c>
      <c r="AB1608" s="11" t="str">
        <f t="shared" ca="1" si="774"/>
        <v/>
      </c>
      <c r="AC1608" s="11" t="str">
        <f ca="1">IF(AA1608="","",IFERROR(VLOOKUP(VALUE(AA1608),'(辅)战斗时机表'!$A$4:$C$47,3,FALSE)&amp;IF(AB1608="","","("&amp;AB1608&amp;")"),"配置错误")&amp;IF(AD1608="",""," 或 "))</f>
        <v/>
      </c>
      <c r="AD1608" s="7" t="str">
        <f t="shared" ca="1" si="775"/>
        <v/>
      </c>
      <c r="AE1608" s="7">
        <v>5</v>
      </c>
      <c r="AF1608" s="7">
        <f t="shared" ca="1" si="776"/>
        <v>1</v>
      </c>
      <c r="AG1608" s="10" t="str">
        <f t="shared" ca="1" si="777"/>
        <v/>
      </c>
      <c r="AH1608" s="11" t="str">
        <f t="shared" ca="1" si="778"/>
        <v/>
      </c>
      <c r="AI1608" s="11" t="str">
        <f t="shared" ca="1" si="779"/>
        <v/>
      </c>
      <c r="AJ1608" s="11" t="str">
        <f ca="1">IF(AH1608="","",IFERROR(VLOOKUP(VALUE(AH1608),'(辅)战斗时机表'!$A$4:$C$47,3,FALSE)&amp;IF(AI1608="","","("&amp;AI1608&amp;")"),"配置错误")&amp;IF(AK1608="",""," 或 "))</f>
        <v/>
      </c>
    </row>
    <row r="1609" spans="1:36" x14ac:dyDescent="0.15">
      <c r="A1609" s="9" t="str">
        <f t="shared" ca="1" si="755"/>
        <v/>
      </c>
      <c r="B1609" s="7" t="str">
        <f ca="1">IF(OFFSET(Buff!R$6,ROW()-6,0)="","",OFFSET(Buff!R$6,ROW()-6,0))</f>
        <v/>
      </c>
      <c r="C1609" s="7">
        <v>1</v>
      </c>
      <c r="D1609" s="7">
        <f t="shared" ca="1" si="756"/>
        <v>1</v>
      </c>
      <c r="E1609" s="10" t="str">
        <f t="shared" ca="1" si="757"/>
        <v/>
      </c>
      <c r="F1609" s="11" t="str">
        <f t="shared" ca="1" si="758"/>
        <v/>
      </c>
      <c r="G1609" s="11" t="str">
        <f t="shared" ca="1" si="759"/>
        <v/>
      </c>
      <c r="H1609" s="11" t="str">
        <f ca="1">IF(F1609="","",IFERROR(VLOOKUP(VALUE(F1609),'(辅)战斗时机表'!$A$4:$C$47,3,FALSE)&amp;IF(G1609="","","("&amp;G1609&amp;")"),"配置错误")&amp;IF(I1609="",""," 或 "))</f>
        <v/>
      </c>
      <c r="I1609" s="7" t="str">
        <f t="shared" ca="1" si="760"/>
        <v/>
      </c>
      <c r="J1609" s="7">
        <v>2</v>
      </c>
      <c r="K1609" s="7">
        <f t="shared" ca="1" si="761"/>
        <v>1</v>
      </c>
      <c r="L1609" s="10" t="str">
        <f t="shared" ca="1" si="762"/>
        <v/>
      </c>
      <c r="M1609" s="11" t="str">
        <f t="shared" ca="1" si="763"/>
        <v/>
      </c>
      <c r="N1609" s="11" t="str">
        <f t="shared" ca="1" si="764"/>
        <v/>
      </c>
      <c r="O1609" s="11" t="str">
        <f ca="1">IF(M1609="","",IFERROR(VLOOKUP(VALUE(M1609),'(辅)战斗时机表'!$A$4:$C$47,3,FALSE)&amp;IF(N1609="","","("&amp;N1609&amp;")"),"配置错误")&amp;IF(P1609="",""," 或 "))</f>
        <v/>
      </c>
      <c r="P1609" s="7" t="str">
        <f t="shared" ca="1" si="765"/>
        <v/>
      </c>
      <c r="Q1609" s="7">
        <v>3</v>
      </c>
      <c r="R1609" s="7">
        <f t="shared" ca="1" si="766"/>
        <v>1</v>
      </c>
      <c r="S1609" s="10" t="str">
        <f t="shared" ca="1" si="767"/>
        <v/>
      </c>
      <c r="T1609" s="11" t="str">
        <f t="shared" ca="1" si="768"/>
        <v/>
      </c>
      <c r="U1609" s="11" t="str">
        <f t="shared" ca="1" si="769"/>
        <v/>
      </c>
      <c r="V1609" s="11" t="str">
        <f ca="1">IF(T1609="","",IFERROR(VLOOKUP(VALUE(T1609),'(辅)战斗时机表'!$A$4:$C$47,3,FALSE)&amp;IF(U1609="","","("&amp;U1609&amp;")"),"配置错误")&amp;IF(W1609="",""," 或 "))</f>
        <v/>
      </c>
      <c r="W1609" s="7" t="str">
        <f t="shared" ca="1" si="770"/>
        <v/>
      </c>
      <c r="X1609" s="7">
        <v>4</v>
      </c>
      <c r="Y1609" s="7">
        <f t="shared" ca="1" si="771"/>
        <v>1</v>
      </c>
      <c r="Z1609" s="10" t="str">
        <f t="shared" ca="1" si="772"/>
        <v/>
      </c>
      <c r="AA1609" s="11" t="str">
        <f t="shared" ca="1" si="773"/>
        <v/>
      </c>
      <c r="AB1609" s="11" t="str">
        <f t="shared" ca="1" si="774"/>
        <v/>
      </c>
      <c r="AC1609" s="11" t="str">
        <f ca="1">IF(AA1609="","",IFERROR(VLOOKUP(VALUE(AA1609),'(辅)战斗时机表'!$A$4:$C$47,3,FALSE)&amp;IF(AB1609="","","("&amp;AB1609&amp;")"),"配置错误")&amp;IF(AD1609="",""," 或 "))</f>
        <v/>
      </c>
      <c r="AD1609" s="7" t="str">
        <f t="shared" ca="1" si="775"/>
        <v/>
      </c>
      <c r="AE1609" s="7">
        <v>5</v>
      </c>
      <c r="AF1609" s="7">
        <f t="shared" ca="1" si="776"/>
        <v>1</v>
      </c>
      <c r="AG1609" s="10" t="str">
        <f t="shared" ca="1" si="777"/>
        <v/>
      </c>
      <c r="AH1609" s="11" t="str">
        <f t="shared" ca="1" si="778"/>
        <v/>
      </c>
      <c r="AI1609" s="11" t="str">
        <f t="shared" ca="1" si="779"/>
        <v/>
      </c>
      <c r="AJ1609" s="11" t="str">
        <f ca="1">IF(AH1609="","",IFERROR(VLOOKUP(VALUE(AH1609),'(辅)战斗时机表'!$A$4:$C$47,3,FALSE)&amp;IF(AI1609="","","("&amp;AI1609&amp;")"),"配置错误")&amp;IF(AK1609="",""," 或 "))</f>
        <v/>
      </c>
    </row>
    <row r="1610" spans="1:36" x14ac:dyDescent="0.15">
      <c r="A1610" s="9" t="str">
        <f t="shared" ca="1" si="755"/>
        <v/>
      </c>
      <c r="B1610" s="7" t="str">
        <f ca="1">IF(OFFSET(Buff!R$6,ROW()-6,0)="","",OFFSET(Buff!R$6,ROW()-6,0))</f>
        <v/>
      </c>
      <c r="C1610" s="7">
        <v>1</v>
      </c>
      <c r="D1610" s="7">
        <f t="shared" ca="1" si="756"/>
        <v>1</v>
      </c>
      <c r="E1610" s="10" t="str">
        <f t="shared" ca="1" si="757"/>
        <v/>
      </c>
      <c r="F1610" s="11" t="str">
        <f t="shared" ca="1" si="758"/>
        <v/>
      </c>
      <c r="G1610" s="11" t="str">
        <f t="shared" ca="1" si="759"/>
        <v/>
      </c>
      <c r="H1610" s="11" t="str">
        <f ca="1">IF(F1610="","",IFERROR(VLOOKUP(VALUE(F1610),'(辅)战斗时机表'!$A$4:$C$47,3,FALSE)&amp;IF(G1610="","","("&amp;G1610&amp;")"),"配置错误")&amp;IF(I1610="",""," 或 "))</f>
        <v/>
      </c>
      <c r="I1610" s="7" t="str">
        <f t="shared" ca="1" si="760"/>
        <v/>
      </c>
      <c r="J1610" s="7">
        <v>2</v>
      </c>
      <c r="K1610" s="7">
        <f t="shared" ca="1" si="761"/>
        <v>1</v>
      </c>
      <c r="L1610" s="10" t="str">
        <f t="shared" ca="1" si="762"/>
        <v/>
      </c>
      <c r="M1610" s="11" t="str">
        <f t="shared" ca="1" si="763"/>
        <v/>
      </c>
      <c r="N1610" s="11" t="str">
        <f t="shared" ca="1" si="764"/>
        <v/>
      </c>
      <c r="O1610" s="11" t="str">
        <f ca="1">IF(M1610="","",IFERROR(VLOOKUP(VALUE(M1610),'(辅)战斗时机表'!$A$4:$C$47,3,FALSE)&amp;IF(N1610="","","("&amp;N1610&amp;")"),"配置错误")&amp;IF(P1610="",""," 或 "))</f>
        <v/>
      </c>
      <c r="P1610" s="7" t="str">
        <f t="shared" ca="1" si="765"/>
        <v/>
      </c>
      <c r="Q1610" s="7">
        <v>3</v>
      </c>
      <c r="R1610" s="7">
        <f t="shared" ca="1" si="766"/>
        <v>1</v>
      </c>
      <c r="S1610" s="10" t="str">
        <f t="shared" ca="1" si="767"/>
        <v/>
      </c>
      <c r="T1610" s="11" t="str">
        <f t="shared" ca="1" si="768"/>
        <v/>
      </c>
      <c r="U1610" s="11" t="str">
        <f t="shared" ca="1" si="769"/>
        <v/>
      </c>
      <c r="V1610" s="11" t="str">
        <f ca="1">IF(T1610="","",IFERROR(VLOOKUP(VALUE(T1610),'(辅)战斗时机表'!$A$4:$C$47,3,FALSE)&amp;IF(U1610="","","("&amp;U1610&amp;")"),"配置错误")&amp;IF(W1610="",""," 或 "))</f>
        <v/>
      </c>
      <c r="W1610" s="7" t="str">
        <f t="shared" ca="1" si="770"/>
        <v/>
      </c>
      <c r="X1610" s="7">
        <v>4</v>
      </c>
      <c r="Y1610" s="7">
        <f t="shared" ca="1" si="771"/>
        <v>1</v>
      </c>
      <c r="Z1610" s="10" t="str">
        <f t="shared" ca="1" si="772"/>
        <v/>
      </c>
      <c r="AA1610" s="11" t="str">
        <f t="shared" ca="1" si="773"/>
        <v/>
      </c>
      <c r="AB1610" s="11" t="str">
        <f t="shared" ca="1" si="774"/>
        <v/>
      </c>
      <c r="AC1610" s="11" t="str">
        <f ca="1">IF(AA1610="","",IFERROR(VLOOKUP(VALUE(AA1610),'(辅)战斗时机表'!$A$4:$C$47,3,FALSE)&amp;IF(AB1610="","","("&amp;AB1610&amp;")"),"配置错误")&amp;IF(AD1610="",""," 或 "))</f>
        <v/>
      </c>
      <c r="AD1610" s="7" t="str">
        <f t="shared" ca="1" si="775"/>
        <v/>
      </c>
      <c r="AE1610" s="7">
        <v>5</v>
      </c>
      <c r="AF1610" s="7">
        <f t="shared" ca="1" si="776"/>
        <v>1</v>
      </c>
      <c r="AG1610" s="10" t="str">
        <f t="shared" ca="1" si="777"/>
        <v/>
      </c>
      <c r="AH1610" s="11" t="str">
        <f t="shared" ca="1" si="778"/>
        <v/>
      </c>
      <c r="AI1610" s="11" t="str">
        <f t="shared" ca="1" si="779"/>
        <v/>
      </c>
      <c r="AJ1610" s="11" t="str">
        <f ca="1">IF(AH1610="","",IFERROR(VLOOKUP(VALUE(AH1610),'(辅)战斗时机表'!$A$4:$C$47,3,FALSE)&amp;IF(AI1610="","","("&amp;AI1610&amp;")"),"配置错误")&amp;IF(AK1610="",""," 或 "))</f>
        <v/>
      </c>
    </row>
    <row r="1611" spans="1:36" x14ac:dyDescent="0.15">
      <c r="A1611" s="9" t="str">
        <f t="shared" ca="1" si="755"/>
        <v/>
      </c>
      <c r="B1611" s="7" t="str">
        <f ca="1">IF(OFFSET(Buff!R$6,ROW()-6,0)="","",OFFSET(Buff!R$6,ROW()-6,0))</f>
        <v/>
      </c>
      <c r="C1611" s="7">
        <v>1</v>
      </c>
      <c r="D1611" s="7">
        <f t="shared" ca="1" si="756"/>
        <v>1</v>
      </c>
      <c r="E1611" s="10" t="str">
        <f t="shared" ca="1" si="757"/>
        <v/>
      </c>
      <c r="F1611" s="11" t="str">
        <f t="shared" ca="1" si="758"/>
        <v/>
      </c>
      <c r="G1611" s="11" t="str">
        <f t="shared" ca="1" si="759"/>
        <v/>
      </c>
      <c r="H1611" s="11" t="str">
        <f ca="1">IF(F1611="","",IFERROR(VLOOKUP(VALUE(F1611),'(辅)战斗时机表'!$A$4:$C$47,3,FALSE)&amp;IF(G1611="","","("&amp;G1611&amp;")"),"配置错误")&amp;IF(I1611="",""," 或 "))</f>
        <v/>
      </c>
      <c r="I1611" s="7" t="str">
        <f t="shared" ca="1" si="760"/>
        <v/>
      </c>
      <c r="J1611" s="7">
        <v>2</v>
      </c>
      <c r="K1611" s="7">
        <f t="shared" ca="1" si="761"/>
        <v>1</v>
      </c>
      <c r="L1611" s="10" t="str">
        <f t="shared" ca="1" si="762"/>
        <v/>
      </c>
      <c r="M1611" s="11" t="str">
        <f t="shared" ca="1" si="763"/>
        <v/>
      </c>
      <c r="N1611" s="11" t="str">
        <f t="shared" ca="1" si="764"/>
        <v/>
      </c>
      <c r="O1611" s="11" t="str">
        <f ca="1">IF(M1611="","",IFERROR(VLOOKUP(VALUE(M1611),'(辅)战斗时机表'!$A$4:$C$47,3,FALSE)&amp;IF(N1611="","","("&amp;N1611&amp;")"),"配置错误")&amp;IF(P1611="",""," 或 "))</f>
        <v/>
      </c>
      <c r="P1611" s="7" t="str">
        <f t="shared" ca="1" si="765"/>
        <v/>
      </c>
      <c r="Q1611" s="7">
        <v>3</v>
      </c>
      <c r="R1611" s="7">
        <f t="shared" ca="1" si="766"/>
        <v>1</v>
      </c>
      <c r="S1611" s="10" t="str">
        <f t="shared" ca="1" si="767"/>
        <v/>
      </c>
      <c r="T1611" s="11" t="str">
        <f t="shared" ca="1" si="768"/>
        <v/>
      </c>
      <c r="U1611" s="11" t="str">
        <f t="shared" ca="1" si="769"/>
        <v/>
      </c>
      <c r="V1611" s="11" t="str">
        <f ca="1">IF(T1611="","",IFERROR(VLOOKUP(VALUE(T1611),'(辅)战斗时机表'!$A$4:$C$47,3,FALSE)&amp;IF(U1611="","","("&amp;U1611&amp;")"),"配置错误")&amp;IF(W1611="",""," 或 "))</f>
        <v/>
      </c>
      <c r="W1611" s="7" t="str">
        <f t="shared" ca="1" si="770"/>
        <v/>
      </c>
      <c r="X1611" s="7">
        <v>4</v>
      </c>
      <c r="Y1611" s="7">
        <f t="shared" ca="1" si="771"/>
        <v>1</v>
      </c>
      <c r="Z1611" s="10" t="str">
        <f t="shared" ca="1" si="772"/>
        <v/>
      </c>
      <c r="AA1611" s="11" t="str">
        <f t="shared" ca="1" si="773"/>
        <v/>
      </c>
      <c r="AB1611" s="11" t="str">
        <f t="shared" ca="1" si="774"/>
        <v/>
      </c>
      <c r="AC1611" s="11" t="str">
        <f ca="1">IF(AA1611="","",IFERROR(VLOOKUP(VALUE(AA1611),'(辅)战斗时机表'!$A$4:$C$47,3,FALSE)&amp;IF(AB1611="","","("&amp;AB1611&amp;")"),"配置错误")&amp;IF(AD1611="",""," 或 "))</f>
        <v/>
      </c>
      <c r="AD1611" s="7" t="str">
        <f t="shared" ca="1" si="775"/>
        <v/>
      </c>
      <c r="AE1611" s="7">
        <v>5</v>
      </c>
      <c r="AF1611" s="7">
        <f t="shared" ca="1" si="776"/>
        <v>1</v>
      </c>
      <c r="AG1611" s="10" t="str">
        <f t="shared" ca="1" si="777"/>
        <v/>
      </c>
      <c r="AH1611" s="11" t="str">
        <f t="shared" ca="1" si="778"/>
        <v/>
      </c>
      <c r="AI1611" s="11" t="str">
        <f t="shared" ca="1" si="779"/>
        <v/>
      </c>
      <c r="AJ1611" s="11" t="str">
        <f ca="1">IF(AH1611="","",IFERROR(VLOOKUP(VALUE(AH1611),'(辅)战斗时机表'!$A$4:$C$47,3,FALSE)&amp;IF(AI1611="","","("&amp;AI1611&amp;")"),"配置错误")&amp;IF(AK1611="",""," 或 "))</f>
        <v/>
      </c>
    </row>
    <row r="1612" spans="1:36" x14ac:dyDescent="0.15">
      <c r="A1612" s="9" t="str">
        <f t="shared" ca="1" si="755"/>
        <v/>
      </c>
      <c r="B1612" s="7" t="str">
        <f ca="1">IF(OFFSET(Buff!R$6,ROW()-6,0)="","",OFFSET(Buff!R$6,ROW()-6,0))</f>
        <v/>
      </c>
      <c r="C1612" s="7">
        <v>1</v>
      </c>
      <c r="D1612" s="7">
        <f t="shared" ca="1" si="756"/>
        <v>1</v>
      </c>
      <c r="E1612" s="10" t="str">
        <f t="shared" ca="1" si="757"/>
        <v/>
      </c>
      <c r="F1612" s="11" t="str">
        <f t="shared" ca="1" si="758"/>
        <v/>
      </c>
      <c r="G1612" s="11" t="str">
        <f t="shared" ca="1" si="759"/>
        <v/>
      </c>
      <c r="H1612" s="11" t="str">
        <f ca="1">IF(F1612="","",IFERROR(VLOOKUP(VALUE(F1612),'(辅)战斗时机表'!$A$4:$C$47,3,FALSE)&amp;IF(G1612="","","("&amp;G1612&amp;")"),"配置错误")&amp;IF(I1612="",""," 或 "))</f>
        <v/>
      </c>
      <c r="I1612" s="7" t="str">
        <f t="shared" ca="1" si="760"/>
        <v/>
      </c>
      <c r="J1612" s="7">
        <v>2</v>
      </c>
      <c r="K1612" s="7">
        <f t="shared" ca="1" si="761"/>
        <v>1</v>
      </c>
      <c r="L1612" s="10" t="str">
        <f t="shared" ca="1" si="762"/>
        <v/>
      </c>
      <c r="M1612" s="11" t="str">
        <f t="shared" ca="1" si="763"/>
        <v/>
      </c>
      <c r="N1612" s="11" t="str">
        <f t="shared" ca="1" si="764"/>
        <v/>
      </c>
      <c r="O1612" s="11" t="str">
        <f ca="1">IF(M1612="","",IFERROR(VLOOKUP(VALUE(M1612),'(辅)战斗时机表'!$A$4:$C$47,3,FALSE)&amp;IF(N1612="","","("&amp;N1612&amp;")"),"配置错误")&amp;IF(P1612="",""," 或 "))</f>
        <v/>
      </c>
      <c r="P1612" s="7" t="str">
        <f t="shared" ca="1" si="765"/>
        <v/>
      </c>
      <c r="Q1612" s="7">
        <v>3</v>
      </c>
      <c r="R1612" s="7">
        <f t="shared" ca="1" si="766"/>
        <v>1</v>
      </c>
      <c r="S1612" s="10" t="str">
        <f t="shared" ca="1" si="767"/>
        <v/>
      </c>
      <c r="T1612" s="11" t="str">
        <f t="shared" ca="1" si="768"/>
        <v/>
      </c>
      <c r="U1612" s="11" t="str">
        <f t="shared" ca="1" si="769"/>
        <v/>
      </c>
      <c r="V1612" s="11" t="str">
        <f ca="1">IF(T1612="","",IFERROR(VLOOKUP(VALUE(T1612),'(辅)战斗时机表'!$A$4:$C$47,3,FALSE)&amp;IF(U1612="","","("&amp;U1612&amp;")"),"配置错误")&amp;IF(W1612="",""," 或 "))</f>
        <v/>
      </c>
      <c r="W1612" s="7" t="str">
        <f t="shared" ca="1" si="770"/>
        <v/>
      </c>
      <c r="X1612" s="7">
        <v>4</v>
      </c>
      <c r="Y1612" s="7">
        <f t="shared" ca="1" si="771"/>
        <v>1</v>
      </c>
      <c r="Z1612" s="10" t="str">
        <f t="shared" ca="1" si="772"/>
        <v/>
      </c>
      <c r="AA1612" s="11" t="str">
        <f t="shared" ca="1" si="773"/>
        <v/>
      </c>
      <c r="AB1612" s="11" t="str">
        <f t="shared" ca="1" si="774"/>
        <v/>
      </c>
      <c r="AC1612" s="11" t="str">
        <f ca="1">IF(AA1612="","",IFERROR(VLOOKUP(VALUE(AA1612),'(辅)战斗时机表'!$A$4:$C$47,3,FALSE)&amp;IF(AB1612="","","("&amp;AB1612&amp;")"),"配置错误")&amp;IF(AD1612="",""," 或 "))</f>
        <v/>
      </c>
      <c r="AD1612" s="7" t="str">
        <f t="shared" ca="1" si="775"/>
        <v/>
      </c>
      <c r="AE1612" s="7">
        <v>5</v>
      </c>
      <c r="AF1612" s="7">
        <f t="shared" ca="1" si="776"/>
        <v>1</v>
      </c>
      <c r="AG1612" s="10" t="str">
        <f t="shared" ca="1" si="777"/>
        <v/>
      </c>
      <c r="AH1612" s="11" t="str">
        <f t="shared" ca="1" si="778"/>
        <v/>
      </c>
      <c r="AI1612" s="11" t="str">
        <f t="shared" ca="1" si="779"/>
        <v/>
      </c>
      <c r="AJ1612" s="11" t="str">
        <f ca="1">IF(AH1612="","",IFERROR(VLOOKUP(VALUE(AH1612),'(辅)战斗时机表'!$A$4:$C$47,3,FALSE)&amp;IF(AI1612="","","("&amp;AI1612&amp;")"),"配置错误")&amp;IF(AK1612="",""," 或 "))</f>
        <v/>
      </c>
    </row>
    <row r="1613" spans="1:36" x14ac:dyDescent="0.15">
      <c r="A1613" s="9" t="str">
        <f t="shared" ca="1" si="755"/>
        <v/>
      </c>
      <c r="B1613" s="7" t="str">
        <f ca="1">IF(OFFSET(Buff!R$6,ROW()-6,0)="","",OFFSET(Buff!R$6,ROW()-6,0))</f>
        <v/>
      </c>
      <c r="C1613" s="7">
        <v>1</v>
      </c>
      <c r="D1613" s="7">
        <f t="shared" ca="1" si="756"/>
        <v>1</v>
      </c>
      <c r="E1613" s="10" t="str">
        <f t="shared" ca="1" si="757"/>
        <v/>
      </c>
      <c r="F1613" s="11" t="str">
        <f t="shared" ca="1" si="758"/>
        <v/>
      </c>
      <c r="G1613" s="11" t="str">
        <f t="shared" ca="1" si="759"/>
        <v/>
      </c>
      <c r="H1613" s="11" t="str">
        <f ca="1">IF(F1613="","",IFERROR(VLOOKUP(VALUE(F1613),'(辅)战斗时机表'!$A$4:$C$47,3,FALSE)&amp;IF(G1613="","","("&amp;G1613&amp;")"),"配置错误")&amp;IF(I1613="",""," 或 "))</f>
        <v/>
      </c>
      <c r="I1613" s="7" t="str">
        <f t="shared" ca="1" si="760"/>
        <v/>
      </c>
      <c r="J1613" s="7">
        <v>2</v>
      </c>
      <c r="K1613" s="7">
        <f t="shared" ca="1" si="761"/>
        <v>1</v>
      </c>
      <c r="L1613" s="10" t="str">
        <f t="shared" ca="1" si="762"/>
        <v/>
      </c>
      <c r="M1613" s="11" t="str">
        <f t="shared" ca="1" si="763"/>
        <v/>
      </c>
      <c r="N1613" s="11" t="str">
        <f t="shared" ca="1" si="764"/>
        <v/>
      </c>
      <c r="O1613" s="11" t="str">
        <f ca="1">IF(M1613="","",IFERROR(VLOOKUP(VALUE(M1613),'(辅)战斗时机表'!$A$4:$C$47,3,FALSE)&amp;IF(N1613="","","("&amp;N1613&amp;")"),"配置错误")&amp;IF(P1613="",""," 或 "))</f>
        <v/>
      </c>
      <c r="P1613" s="7" t="str">
        <f t="shared" ca="1" si="765"/>
        <v/>
      </c>
      <c r="Q1613" s="7">
        <v>3</v>
      </c>
      <c r="R1613" s="7">
        <f t="shared" ca="1" si="766"/>
        <v>1</v>
      </c>
      <c r="S1613" s="10" t="str">
        <f t="shared" ca="1" si="767"/>
        <v/>
      </c>
      <c r="T1613" s="11" t="str">
        <f t="shared" ca="1" si="768"/>
        <v/>
      </c>
      <c r="U1613" s="11" t="str">
        <f t="shared" ca="1" si="769"/>
        <v/>
      </c>
      <c r="V1613" s="11" t="str">
        <f ca="1">IF(T1613="","",IFERROR(VLOOKUP(VALUE(T1613),'(辅)战斗时机表'!$A$4:$C$47,3,FALSE)&amp;IF(U1613="","","("&amp;U1613&amp;")"),"配置错误")&amp;IF(W1613="",""," 或 "))</f>
        <v/>
      </c>
      <c r="W1613" s="7" t="str">
        <f t="shared" ca="1" si="770"/>
        <v/>
      </c>
      <c r="X1613" s="7">
        <v>4</v>
      </c>
      <c r="Y1613" s="7">
        <f t="shared" ca="1" si="771"/>
        <v>1</v>
      </c>
      <c r="Z1613" s="10" t="str">
        <f t="shared" ca="1" si="772"/>
        <v/>
      </c>
      <c r="AA1613" s="11" t="str">
        <f t="shared" ca="1" si="773"/>
        <v/>
      </c>
      <c r="AB1613" s="11" t="str">
        <f t="shared" ca="1" si="774"/>
        <v/>
      </c>
      <c r="AC1613" s="11" t="str">
        <f ca="1">IF(AA1613="","",IFERROR(VLOOKUP(VALUE(AA1613),'(辅)战斗时机表'!$A$4:$C$47,3,FALSE)&amp;IF(AB1613="","","("&amp;AB1613&amp;")"),"配置错误")&amp;IF(AD1613="",""," 或 "))</f>
        <v/>
      </c>
      <c r="AD1613" s="7" t="str">
        <f t="shared" ca="1" si="775"/>
        <v/>
      </c>
      <c r="AE1613" s="7">
        <v>5</v>
      </c>
      <c r="AF1613" s="7">
        <f t="shared" ca="1" si="776"/>
        <v>1</v>
      </c>
      <c r="AG1613" s="10" t="str">
        <f t="shared" ca="1" si="777"/>
        <v/>
      </c>
      <c r="AH1613" s="11" t="str">
        <f t="shared" ca="1" si="778"/>
        <v/>
      </c>
      <c r="AI1613" s="11" t="str">
        <f t="shared" ca="1" si="779"/>
        <v/>
      </c>
      <c r="AJ1613" s="11" t="str">
        <f ca="1">IF(AH1613="","",IFERROR(VLOOKUP(VALUE(AH1613),'(辅)战斗时机表'!$A$4:$C$47,3,FALSE)&amp;IF(AI1613="","","("&amp;AI1613&amp;")"),"配置错误")&amp;IF(AK1613="",""," 或 "))</f>
        <v/>
      </c>
    </row>
    <row r="1614" spans="1:36" x14ac:dyDescent="0.15">
      <c r="A1614" s="9" t="str">
        <f t="shared" ca="1" si="755"/>
        <v/>
      </c>
      <c r="B1614" s="7" t="str">
        <f ca="1">IF(OFFSET(Buff!R$6,ROW()-6,0)="","",OFFSET(Buff!R$6,ROW()-6,0))</f>
        <v/>
      </c>
      <c r="C1614" s="7">
        <v>1</v>
      </c>
      <c r="D1614" s="7">
        <f t="shared" ca="1" si="756"/>
        <v>1</v>
      </c>
      <c r="E1614" s="10" t="str">
        <f t="shared" ca="1" si="757"/>
        <v/>
      </c>
      <c r="F1614" s="11" t="str">
        <f t="shared" ca="1" si="758"/>
        <v/>
      </c>
      <c r="G1614" s="11" t="str">
        <f t="shared" ca="1" si="759"/>
        <v/>
      </c>
      <c r="H1614" s="11" t="str">
        <f ca="1">IF(F1614="","",IFERROR(VLOOKUP(VALUE(F1614),'(辅)战斗时机表'!$A$4:$C$47,3,FALSE)&amp;IF(G1614="","","("&amp;G1614&amp;")"),"配置错误")&amp;IF(I1614="",""," 或 "))</f>
        <v/>
      </c>
      <c r="I1614" s="7" t="str">
        <f t="shared" ca="1" si="760"/>
        <v/>
      </c>
      <c r="J1614" s="7">
        <v>2</v>
      </c>
      <c r="K1614" s="7">
        <f t="shared" ca="1" si="761"/>
        <v>1</v>
      </c>
      <c r="L1614" s="10" t="str">
        <f t="shared" ca="1" si="762"/>
        <v/>
      </c>
      <c r="M1614" s="11" t="str">
        <f t="shared" ca="1" si="763"/>
        <v/>
      </c>
      <c r="N1614" s="11" t="str">
        <f t="shared" ca="1" si="764"/>
        <v/>
      </c>
      <c r="O1614" s="11" t="str">
        <f ca="1">IF(M1614="","",IFERROR(VLOOKUP(VALUE(M1614),'(辅)战斗时机表'!$A$4:$C$47,3,FALSE)&amp;IF(N1614="","","("&amp;N1614&amp;")"),"配置错误")&amp;IF(P1614="",""," 或 "))</f>
        <v/>
      </c>
      <c r="P1614" s="7" t="str">
        <f t="shared" ca="1" si="765"/>
        <v/>
      </c>
      <c r="Q1614" s="7">
        <v>3</v>
      </c>
      <c r="R1614" s="7">
        <f t="shared" ca="1" si="766"/>
        <v>1</v>
      </c>
      <c r="S1614" s="10" t="str">
        <f t="shared" ca="1" si="767"/>
        <v/>
      </c>
      <c r="T1614" s="11" t="str">
        <f t="shared" ca="1" si="768"/>
        <v/>
      </c>
      <c r="U1614" s="11" t="str">
        <f t="shared" ca="1" si="769"/>
        <v/>
      </c>
      <c r="V1614" s="11" t="str">
        <f ca="1">IF(T1614="","",IFERROR(VLOOKUP(VALUE(T1614),'(辅)战斗时机表'!$A$4:$C$47,3,FALSE)&amp;IF(U1614="","","("&amp;U1614&amp;")"),"配置错误")&amp;IF(W1614="",""," 或 "))</f>
        <v/>
      </c>
      <c r="W1614" s="7" t="str">
        <f t="shared" ca="1" si="770"/>
        <v/>
      </c>
      <c r="X1614" s="7">
        <v>4</v>
      </c>
      <c r="Y1614" s="7">
        <f t="shared" ca="1" si="771"/>
        <v>1</v>
      </c>
      <c r="Z1614" s="10" t="str">
        <f t="shared" ca="1" si="772"/>
        <v/>
      </c>
      <c r="AA1614" s="11" t="str">
        <f t="shared" ca="1" si="773"/>
        <v/>
      </c>
      <c r="AB1614" s="11" t="str">
        <f t="shared" ca="1" si="774"/>
        <v/>
      </c>
      <c r="AC1614" s="11" t="str">
        <f ca="1">IF(AA1614="","",IFERROR(VLOOKUP(VALUE(AA1614),'(辅)战斗时机表'!$A$4:$C$47,3,FALSE)&amp;IF(AB1614="","","("&amp;AB1614&amp;")"),"配置错误")&amp;IF(AD1614="",""," 或 "))</f>
        <v/>
      </c>
      <c r="AD1614" s="7" t="str">
        <f t="shared" ca="1" si="775"/>
        <v/>
      </c>
      <c r="AE1614" s="7">
        <v>5</v>
      </c>
      <c r="AF1614" s="7">
        <f t="shared" ca="1" si="776"/>
        <v>1</v>
      </c>
      <c r="AG1614" s="10" t="str">
        <f t="shared" ca="1" si="777"/>
        <v/>
      </c>
      <c r="AH1614" s="11" t="str">
        <f t="shared" ca="1" si="778"/>
        <v/>
      </c>
      <c r="AI1614" s="11" t="str">
        <f t="shared" ca="1" si="779"/>
        <v/>
      </c>
      <c r="AJ1614" s="11" t="str">
        <f ca="1">IF(AH1614="","",IFERROR(VLOOKUP(VALUE(AH1614),'(辅)战斗时机表'!$A$4:$C$47,3,FALSE)&amp;IF(AI1614="","","("&amp;AI1614&amp;")"),"配置错误")&amp;IF(AK1614="",""," 或 "))</f>
        <v/>
      </c>
    </row>
    <row r="1615" spans="1:36" x14ac:dyDescent="0.15">
      <c r="A1615" s="9" t="str">
        <f t="shared" ca="1" si="755"/>
        <v/>
      </c>
      <c r="B1615" s="7" t="str">
        <f ca="1">IF(OFFSET(Buff!R$6,ROW()-6,0)="","",OFFSET(Buff!R$6,ROW()-6,0))</f>
        <v/>
      </c>
      <c r="C1615" s="7">
        <v>1</v>
      </c>
      <c r="D1615" s="7">
        <f t="shared" ca="1" si="756"/>
        <v>1</v>
      </c>
      <c r="E1615" s="10" t="str">
        <f t="shared" ca="1" si="757"/>
        <v/>
      </c>
      <c r="F1615" s="11" t="str">
        <f t="shared" ca="1" si="758"/>
        <v/>
      </c>
      <c r="G1615" s="11" t="str">
        <f t="shared" ca="1" si="759"/>
        <v/>
      </c>
      <c r="H1615" s="11" t="str">
        <f ca="1">IF(F1615="","",IFERROR(VLOOKUP(VALUE(F1615),'(辅)战斗时机表'!$A$4:$C$47,3,FALSE)&amp;IF(G1615="","","("&amp;G1615&amp;")"),"配置错误")&amp;IF(I1615="",""," 或 "))</f>
        <v/>
      </c>
      <c r="I1615" s="7" t="str">
        <f t="shared" ca="1" si="760"/>
        <v/>
      </c>
      <c r="J1615" s="7">
        <v>2</v>
      </c>
      <c r="K1615" s="7">
        <f t="shared" ca="1" si="761"/>
        <v>1</v>
      </c>
      <c r="L1615" s="10" t="str">
        <f t="shared" ca="1" si="762"/>
        <v/>
      </c>
      <c r="M1615" s="11" t="str">
        <f t="shared" ca="1" si="763"/>
        <v/>
      </c>
      <c r="N1615" s="11" t="str">
        <f t="shared" ca="1" si="764"/>
        <v/>
      </c>
      <c r="O1615" s="11" t="str">
        <f ca="1">IF(M1615="","",IFERROR(VLOOKUP(VALUE(M1615),'(辅)战斗时机表'!$A$4:$C$47,3,FALSE)&amp;IF(N1615="","","("&amp;N1615&amp;")"),"配置错误")&amp;IF(P1615="",""," 或 "))</f>
        <v/>
      </c>
      <c r="P1615" s="7" t="str">
        <f t="shared" ca="1" si="765"/>
        <v/>
      </c>
      <c r="Q1615" s="7">
        <v>3</v>
      </c>
      <c r="R1615" s="7">
        <f t="shared" ca="1" si="766"/>
        <v>1</v>
      </c>
      <c r="S1615" s="10" t="str">
        <f t="shared" ca="1" si="767"/>
        <v/>
      </c>
      <c r="T1615" s="11" t="str">
        <f t="shared" ca="1" si="768"/>
        <v/>
      </c>
      <c r="U1615" s="11" t="str">
        <f t="shared" ca="1" si="769"/>
        <v/>
      </c>
      <c r="V1615" s="11" t="str">
        <f ca="1">IF(T1615="","",IFERROR(VLOOKUP(VALUE(T1615),'(辅)战斗时机表'!$A$4:$C$47,3,FALSE)&amp;IF(U1615="","","("&amp;U1615&amp;")"),"配置错误")&amp;IF(W1615="",""," 或 "))</f>
        <v/>
      </c>
      <c r="W1615" s="7" t="str">
        <f t="shared" ca="1" si="770"/>
        <v/>
      </c>
      <c r="X1615" s="7">
        <v>4</v>
      </c>
      <c r="Y1615" s="7">
        <f t="shared" ca="1" si="771"/>
        <v>1</v>
      </c>
      <c r="Z1615" s="10" t="str">
        <f t="shared" ca="1" si="772"/>
        <v/>
      </c>
      <c r="AA1615" s="11" t="str">
        <f t="shared" ca="1" si="773"/>
        <v/>
      </c>
      <c r="AB1615" s="11" t="str">
        <f t="shared" ca="1" si="774"/>
        <v/>
      </c>
      <c r="AC1615" s="11" t="str">
        <f ca="1">IF(AA1615="","",IFERROR(VLOOKUP(VALUE(AA1615),'(辅)战斗时机表'!$A$4:$C$47,3,FALSE)&amp;IF(AB1615="","","("&amp;AB1615&amp;")"),"配置错误")&amp;IF(AD1615="",""," 或 "))</f>
        <v/>
      </c>
      <c r="AD1615" s="7" t="str">
        <f t="shared" ca="1" si="775"/>
        <v/>
      </c>
      <c r="AE1615" s="7">
        <v>5</v>
      </c>
      <c r="AF1615" s="7">
        <f t="shared" ca="1" si="776"/>
        <v>1</v>
      </c>
      <c r="AG1615" s="10" t="str">
        <f t="shared" ca="1" si="777"/>
        <v/>
      </c>
      <c r="AH1615" s="11" t="str">
        <f t="shared" ca="1" si="778"/>
        <v/>
      </c>
      <c r="AI1615" s="11" t="str">
        <f t="shared" ca="1" si="779"/>
        <v/>
      </c>
      <c r="AJ1615" s="11" t="str">
        <f ca="1">IF(AH1615="","",IFERROR(VLOOKUP(VALUE(AH1615),'(辅)战斗时机表'!$A$4:$C$47,3,FALSE)&amp;IF(AI1615="","","("&amp;AI1615&amp;")"),"配置错误")&amp;IF(AK1615="",""," 或 "))</f>
        <v/>
      </c>
    </row>
    <row r="1616" spans="1:36" x14ac:dyDescent="0.15">
      <c r="A1616" s="9" t="str">
        <f t="shared" ca="1" si="755"/>
        <v/>
      </c>
      <c r="B1616" s="7" t="str">
        <f ca="1">IF(OFFSET(Buff!R$6,ROW()-6,0)="","",OFFSET(Buff!R$6,ROW()-6,0))</f>
        <v/>
      </c>
      <c r="C1616" s="7">
        <v>1</v>
      </c>
      <c r="D1616" s="7">
        <f t="shared" ca="1" si="756"/>
        <v>1</v>
      </c>
      <c r="E1616" s="10" t="str">
        <f t="shared" ca="1" si="757"/>
        <v/>
      </c>
      <c r="F1616" s="11" t="str">
        <f t="shared" ca="1" si="758"/>
        <v/>
      </c>
      <c r="G1616" s="11" t="str">
        <f t="shared" ca="1" si="759"/>
        <v/>
      </c>
      <c r="H1616" s="11" t="str">
        <f ca="1">IF(F1616="","",IFERROR(VLOOKUP(VALUE(F1616),'(辅)战斗时机表'!$A$4:$C$47,3,FALSE)&amp;IF(G1616="","","("&amp;G1616&amp;")"),"配置错误")&amp;IF(I1616="",""," 或 "))</f>
        <v/>
      </c>
      <c r="I1616" s="7" t="str">
        <f t="shared" ca="1" si="760"/>
        <v/>
      </c>
      <c r="J1616" s="7">
        <v>2</v>
      </c>
      <c r="K1616" s="7">
        <f t="shared" ca="1" si="761"/>
        <v>1</v>
      </c>
      <c r="L1616" s="10" t="str">
        <f t="shared" ca="1" si="762"/>
        <v/>
      </c>
      <c r="M1616" s="11" t="str">
        <f t="shared" ca="1" si="763"/>
        <v/>
      </c>
      <c r="N1616" s="11" t="str">
        <f t="shared" ca="1" si="764"/>
        <v/>
      </c>
      <c r="O1616" s="11" t="str">
        <f ca="1">IF(M1616="","",IFERROR(VLOOKUP(VALUE(M1616),'(辅)战斗时机表'!$A$4:$C$47,3,FALSE)&amp;IF(N1616="","","("&amp;N1616&amp;")"),"配置错误")&amp;IF(P1616="",""," 或 "))</f>
        <v/>
      </c>
      <c r="P1616" s="7" t="str">
        <f t="shared" ca="1" si="765"/>
        <v/>
      </c>
      <c r="Q1616" s="7">
        <v>3</v>
      </c>
      <c r="R1616" s="7">
        <f t="shared" ca="1" si="766"/>
        <v>1</v>
      </c>
      <c r="S1616" s="10" t="str">
        <f t="shared" ca="1" si="767"/>
        <v/>
      </c>
      <c r="T1616" s="11" t="str">
        <f t="shared" ca="1" si="768"/>
        <v/>
      </c>
      <c r="U1616" s="11" t="str">
        <f t="shared" ca="1" si="769"/>
        <v/>
      </c>
      <c r="V1616" s="11" t="str">
        <f ca="1">IF(T1616="","",IFERROR(VLOOKUP(VALUE(T1616),'(辅)战斗时机表'!$A$4:$C$47,3,FALSE)&amp;IF(U1616="","","("&amp;U1616&amp;")"),"配置错误")&amp;IF(W1616="",""," 或 "))</f>
        <v/>
      </c>
      <c r="W1616" s="7" t="str">
        <f t="shared" ca="1" si="770"/>
        <v/>
      </c>
      <c r="X1616" s="7">
        <v>4</v>
      </c>
      <c r="Y1616" s="7">
        <f t="shared" ca="1" si="771"/>
        <v>1</v>
      </c>
      <c r="Z1616" s="10" t="str">
        <f t="shared" ca="1" si="772"/>
        <v/>
      </c>
      <c r="AA1616" s="11" t="str">
        <f t="shared" ca="1" si="773"/>
        <v/>
      </c>
      <c r="AB1616" s="11" t="str">
        <f t="shared" ca="1" si="774"/>
        <v/>
      </c>
      <c r="AC1616" s="11" t="str">
        <f ca="1">IF(AA1616="","",IFERROR(VLOOKUP(VALUE(AA1616),'(辅)战斗时机表'!$A$4:$C$47,3,FALSE)&amp;IF(AB1616="","","("&amp;AB1616&amp;")"),"配置错误")&amp;IF(AD1616="",""," 或 "))</f>
        <v/>
      </c>
      <c r="AD1616" s="7" t="str">
        <f t="shared" ca="1" si="775"/>
        <v/>
      </c>
      <c r="AE1616" s="7">
        <v>5</v>
      </c>
      <c r="AF1616" s="7">
        <f t="shared" ca="1" si="776"/>
        <v>1</v>
      </c>
      <c r="AG1616" s="10" t="str">
        <f t="shared" ca="1" si="777"/>
        <v/>
      </c>
      <c r="AH1616" s="11" t="str">
        <f t="shared" ca="1" si="778"/>
        <v/>
      </c>
      <c r="AI1616" s="11" t="str">
        <f t="shared" ca="1" si="779"/>
        <v/>
      </c>
      <c r="AJ1616" s="11" t="str">
        <f ca="1">IF(AH1616="","",IFERROR(VLOOKUP(VALUE(AH1616),'(辅)战斗时机表'!$A$4:$C$47,3,FALSE)&amp;IF(AI1616="","","("&amp;AI1616&amp;")"),"配置错误")&amp;IF(AK1616="",""," 或 "))</f>
        <v/>
      </c>
    </row>
    <row r="1617" spans="1:36" x14ac:dyDescent="0.15">
      <c r="A1617" s="9" t="str">
        <f t="shared" ca="1" si="755"/>
        <v/>
      </c>
      <c r="B1617" s="7" t="str">
        <f ca="1">IF(OFFSET(Buff!R$6,ROW()-6,0)="","",OFFSET(Buff!R$6,ROW()-6,0))</f>
        <v/>
      </c>
      <c r="C1617" s="7">
        <v>1</v>
      </c>
      <c r="D1617" s="7">
        <f t="shared" ca="1" si="756"/>
        <v>1</v>
      </c>
      <c r="E1617" s="10" t="str">
        <f t="shared" ca="1" si="757"/>
        <v/>
      </c>
      <c r="F1617" s="11" t="str">
        <f t="shared" ca="1" si="758"/>
        <v/>
      </c>
      <c r="G1617" s="11" t="str">
        <f t="shared" ca="1" si="759"/>
        <v/>
      </c>
      <c r="H1617" s="11" t="str">
        <f ca="1">IF(F1617="","",IFERROR(VLOOKUP(VALUE(F1617),'(辅)战斗时机表'!$A$4:$C$47,3,FALSE)&amp;IF(G1617="","","("&amp;G1617&amp;")"),"配置错误")&amp;IF(I1617="",""," 或 "))</f>
        <v/>
      </c>
      <c r="I1617" s="7" t="str">
        <f t="shared" ca="1" si="760"/>
        <v/>
      </c>
      <c r="J1617" s="7">
        <v>2</v>
      </c>
      <c r="K1617" s="7">
        <f t="shared" ca="1" si="761"/>
        <v>1</v>
      </c>
      <c r="L1617" s="10" t="str">
        <f t="shared" ca="1" si="762"/>
        <v/>
      </c>
      <c r="M1617" s="11" t="str">
        <f t="shared" ca="1" si="763"/>
        <v/>
      </c>
      <c r="N1617" s="11" t="str">
        <f t="shared" ca="1" si="764"/>
        <v/>
      </c>
      <c r="O1617" s="11" t="str">
        <f ca="1">IF(M1617="","",IFERROR(VLOOKUP(VALUE(M1617),'(辅)战斗时机表'!$A$4:$C$47,3,FALSE)&amp;IF(N1617="","","("&amp;N1617&amp;")"),"配置错误")&amp;IF(P1617="",""," 或 "))</f>
        <v/>
      </c>
      <c r="P1617" s="7" t="str">
        <f t="shared" ca="1" si="765"/>
        <v/>
      </c>
      <c r="Q1617" s="7">
        <v>3</v>
      </c>
      <c r="R1617" s="7">
        <f t="shared" ca="1" si="766"/>
        <v>1</v>
      </c>
      <c r="S1617" s="10" t="str">
        <f t="shared" ca="1" si="767"/>
        <v/>
      </c>
      <c r="T1617" s="11" t="str">
        <f t="shared" ca="1" si="768"/>
        <v/>
      </c>
      <c r="U1617" s="11" t="str">
        <f t="shared" ca="1" si="769"/>
        <v/>
      </c>
      <c r="V1617" s="11" t="str">
        <f ca="1">IF(T1617="","",IFERROR(VLOOKUP(VALUE(T1617),'(辅)战斗时机表'!$A$4:$C$47,3,FALSE)&amp;IF(U1617="","","("&amp;U1617&amp;")"),"配置错误")&amp;IF(W1617="",""," 或 "))</f>
        <v/>
      </c>
      <c r="W1617" s="7" t="str">
        <f t="shared" ca="1" si="770"/>
        <v/>
      </c>
      <c r="X1617" s="7">
        <v>4</v>
      </c>
      <c r="Y1617" s="7">
        <f t="shared" ca="1" si="771"/>
        <v>1</v>
      </c>
      <c r="Z1617" s="10" t="str">
        <f t="shared" ca="1" si="772"/>
        <v/>
      </c>
      <c r="AA1617" s="11" t="str">
        <f t="shared" ca="1" si="773"/>
        <v/>
      </c>
      <c r="AB1617" s="11" t="str">
        <f t="shared" ca="1" si="774"/>
        <v/>
      </c>
      <c r="AC1617" s="11" t="str">
        <f ca="1">IF(AA1617="","",IFERROR(VLOOKUP(VALUE(AA1617),'(辅)战斗时机表'!$A$4:$C$47,3,FALSE)&amp;IF(AB1617="","","("&amp;AB1617&amp;")"),"配置错误")&amp;IF(AD1617="",""," 或 "))</f>
        <v/>
      </c>
      <c r="AD1617" s="7" t="str">
        <f t="shared" ca="1" si="775"/>
        <v/>
      </c>
      <c r="AE1617" s="7">
        <v>5</v>
      </c>
      <c r="AF1617" s="7">
        <f t="shared" ca="1" si="776"/>
        <v>1</v>
      </c>
      <c r="AG1617" s="10" t="str">
        <f t="shared" ca="1" si="777"/>
        <v/>
      </c>
      <c r="AH1617" s="11" t="str">
        <f t="shared" ca="1" si="778"/>
        <v/>
      </c>
      <c r="AI1617" s="11" t="str">
        <f t="shared" ca="1" si="779"/>
        <v/>
      </c>
      <c r="AJ1617" s="11" t="str">
        <f ca="1">IF(AH1617="","",IFERROR(VLOOKUP(VALUE(AH1617),'(辅)战斗时机表'!$A$4:$C$47,3,FALSE)&amp;IF(AI1617="","","("&amp;AI1617&amp;")"),"配置错误")&amp;IF(AK1617="",""," 或 "))</f>
        <v/>
      </c>
    </row>
  </sheetData>
  <phoneticPr fontId="2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K298"/>
  <sheetViews>
    <sheetView workbookViewId="0">
      <selection activeCell="I298" sqref="I298"/>
    </sheetView>
  </sheetViews>
  <sheetFormatPr defaultColWidth="9" defaultRowHeight="13.5" x14ac:dyDescent="0.15"/>
  <cols>
    <col min="1" max="1" width="30.875" customWidth="1"/>
    <col min="2" max="2" width="22.375" customWidth="1"/>
    <col min="5" max="5" width="10.75" customWidth="1"/>
    <col min="8" max="8" width="17.25" customWidth="1"/>
    <col min="9" max="9" width="19.75" customWidth="1"/>
    <col min="12" max="12" width="16.75" customWidth="1"/>
    <col min="13" max="13" width="13.125" customWidth="1"/>
    <col min="14" max="14" width="16" customWidth="1"/>
  </cols>
  <sheetData>
    <row r="5" spans="1:37" s="7" customFormat="1" x14ac:dyDescent="0.15">
      <c r="A5" s="7" t="s">
        <v>2971</v>
      </c>
      <c r="B5" s="8" t="s">
        <v>3460</v>
      </c>
      <c r="C5" s="7" t="s">
        <v>3461</v>
      </c>
      <c r="D5" s="7" t="s">
        <v>3462</v>
      </c>
      <c r="E5" s="7" t="s">
        <v>3463</v>
      </c>
      <c r="F5" s="7" t="s">
        <v>3464</v>
      </c>
      <c r="G5" s="7" t="s">
        <v>3465</v>
      </c>
      <c r="H5" s="7" t="s">
        <v>2971</v>
      </c>
      <c r="I5" s="7" t="s">
        <v>3466</v>
      </c>
      <c r="J5" s="7" t="s">
        <v>3461</v>
      </c>
      <c r="K5" s="7" t="s">
        <v>3462</v>
      </c>
      <c r="L5" s="7" t="s">
        <v>3463</v>
      </c>
      <c r="M5" s="7" t="s">
        <v>3467</v>
      </c>
      <c r="N5" s="7" t="s">
        <v>3465</v>
      </c>
      <c r="O5" s="7" t="s">
        <v>2971</v>
      </c>
      <c r="P5" s="7" t="s">
        <v>3468</v>
      </c>
      <c r="Q5" s="7" t="s">
        <v>3461</v>
      </c>
      <c r="R5" s="7" t="s">
        <v>3462</v>
      </c>
      <c r="S5" s="7" t="s">
        <v>3463</v>
      </c>
      <c r="T5" s="7" t="s">
        <v>3469</v>
      </c>
      <c r="U5" s="7" t="s">
        <v>3465</v>
      </c>
      <c r="V5" s="7" t="s">
        <v>2971</v>
      </c>
      <c r="W5" s="7" t="s">
        <v>3470</v>
      </c>
      <c r="X5" s="7" t="s">
        <v>3461</v>
      </c>
      <c r="Y5" s="7" t="s">
        <v>3462</v>
      </c>
      <c r="Z5" s="7" t="s">
        <v>3463</v>
      </c>
      <c r="AA5" s="7" t="s">
        <v>3471</v>
      </c>
      <c r="AB5" s="7" t="s">
        <v>3465</v>
      </c>
      <c r="AC5" s="7" t="s">
        <v>2971</v>
      </c>
      <c r="AD5" s="7" t="s">
        <v>3472</v>
      </c>
      <c r="AE5" s="7" t="s">
        <v>3461</v>
      </c>
      <c r="AF5" s="7" t="s">
        <v>3462</v>
      </c>
      <c r="AG5" s="7" t="s">
        <v>3463</v>
      </c>
      <c r="AH5" s="7" t="s">
        <v>3473</v>
      </c>
      <c r="AI5" s="7" t="s">
        <v>3465</v>
      </c>
      <c r="AJ5" s="7" t="s">
        <v>2971</v>
      </c>
      <c r="AK5" s="7" t="s">
        <v>3474</v>
      </c>
    </row>
    <row r="6" spans="1:37" s="7" customFormat="1" ht="39" customHeight="1" x14ac:dyDescent="0.15">
      <c r="A6" s="9" t="str">
        <f ca="1">H6&amp;O6&amp;V6&amp;AC6&amp;AJ6</f>
        <v/>
      </c>
      <c r="B6" s="7" t="str">
        <f ca="1">IF(OFFSET(Buff!P$6,ROW()-6,0)="","",OFFSET(Buff!P$6,ROW()-6,0))</f>
        <v/>
      </c>
      <c r="C6" s="7">
        <v>1</v>
      </c>
      <c r="D6" s="7">
        <f ca="1">IFERROR(FIND("|",B6,1),LEN(B6)+1)</f>
        <v>1</v>
      </c>
      <c r="E6" s="10" t="str">
        <f t="shared" ref="E6:E69" ca="1" si="0">MID(B6,1,(D6-1))</f>
        <v/>
      </c>
      <c r="F6" s="11" t="str">
        <f t="shared" ref="F6:F69" ca="1" si="1">IFERROR(LEFT(E6,IFERROR(FIND(";",E6)-1,LEN(E6))),"")</f>
        <v/>
      </c>
      <c r="G6" s="11" t="str">
        <f t="shared" ref="G6:G69" ca="1" si="2">RIGHT(E6,LEN(E6)-LEN(F6)-0)</f>
        <v/>
      </c>
      <c r="H6" s="11" t="str">
        <f ca="1">IF(F6="","",IFERROR(VLOOKUP(VALUE(F6),'(辅)战斗时机表'!$A$4:$C$47,3,FALSE)&amp;IF(G6="","","("&amp;G6&amp;")"),"配置错误")&amp;IF(I6="",""," 或 "))</f>
        <v/>
      </c>
      <c r="I6" s="7" t="str">
        <f t="shared" ref="I6:I69" ca="1" si="3">IFERROR(MID(B6,D6+1,LEN(B6)-D6),"")</f>
        <v/>
      </c>
      <c r="J6" s="7">
        <v>2</v>
      </c>
      <c r="K6" s="7">
        <f t="shared" ref="K6:K69" ca="1" si="4">IFERROR(FIND("|",I6,1),LEN(I6)+1)</f>
        <v>1</v>
      </c>
      <c r="L6" s="10" t="str">
        <f t="shared" ref="L6:L69" ca="1" si="5">MID(I6,1,(K6-1))</f>
        <v/>
      </c>
      <c r="M6" s="11" t="str">
        <f t="shared" ref="M6:M69" ca="1" si="6">IFERROR(LEFT(L6,IFERROR(FIND(";",L6)-1,LEN(L6))),"")</f>
        <v/>
      </c>
      <c r="N6" s="11" t="str">
        <f t="shared" ref="N6:N69" ca="1" si="7">RIGHT(L6,LEN(L6)-LEN(M6)-0)</f>
        <v/>
      </c>
      <c r="O6" s="11" t="str">
        <f ca="1">IF(M6="","",IFERROR(VLOOKUP(VALUE(M6),'(辅)战斗时机表'!$A$4:$C$47,3,FALSE)&amp;IF(N6="","","("&amp;N6&amp;")"),"配置错误")&amp;IF(P6="",""," 或 "))</f>
        <v/>
      </c>
      <c r="P6" s="7" t="str">
        <f t="shared" ref="P6:P69" ca="1" si="8">IFERROR(MID(I6,K6+1,LEN(I6)-K6),"")</f>
        <v/>
      </c>
      <c r="Q6" s="7">
        <v>3</v>
      </c>
      <c r="R6" s="7">
        <f t="shared" ref="R6:R69" ca="1" si="9">IFERROR(FIND("|",P6,1),LEN(P6)+1)</f>
        <v>1</v>
      </c>
      <c r="S6" s="10" t="str">
        <f t="shared" ref="S6:S69" ca="1" si="10">MID(P6,1,(R6-1))</f>
        <v/>
      </c>
      <c r="T6" s="11" t="str">
        <f t="shared" ref="T6:T69" ca="1" si="11">IFERROR(LEFT(S6,IFERROR(FIND(";",S6)-1,LEN(S6))),"")</f>
        <v/>
      </c>
      <c r="U6" s="11" t="str">
        <f t="shared" ref="U6:U69" ca="1" si="12">RIGHT(S6,LEN(S6)-LEN(T6)-0)</f>
        <v/>
      </c>
      <c r="V6" s="11" t="str">
        <f ca="1">IF(T6="","",IFERROR(VLOOKUP(VALUE(T6),'(辅)战斗时机表'!$A$4:$C$47,3,FALSE)&amp;IF(U6="","","("&amp;U6&amp;")"),"配置错误")&amp;IF(W6="",""," 或 "))</f>
        <v/>
      </c>
      <c r="W6" s="7" t="str">
        <f t="shared" ref="W6:W69" ca="1" si="13">IFERROR(MID(P6,R6+1,LEN(P6)-R6),"")</f>
        <v/>
      </c>
      <c r="X6" s="7">
        <v>4</v>
      </c>
      <c r="Y6" s="7">
        <f t="shared" ref="Y6:Y69" ca="1" si="14">IFERROR(FIND("|",W6,1),LEN(W6)+1)</f>
        <v>1</v>
      </c>
      <c r="Z6" s="10" t="str">
        <f t="shared" ref="Z6:Z69" ca="1" si="15">MID(W6,1,(Y6-1))</f>
        <v/>
      </c>
      <c r="AA6" s="11" t="str">
        <f t="shared" ref="AA6:AA69" ca="1" si="16">IFERROR(LEFT(Z6,IFERROR(FIND(";",Z6)-1,LEN(Z6))),"")</f>
        <v/>
      </c>
      <c r="AB6" s="11" t="str">
        <f t="shared" ref="AB6:AB69" ca="1" si="17">RIGHT(Z6,LEN(Z6)-LEN(AA6)-0)</f>
        <v/>
      </c>
      <c r="AC6" s="11" t="str">
        <f ca="1">IF(AA6="","",IFERROR(VLOOKUP(VALUE(AA6),'(辅)战斗时机表'!$A$4:$C$47,3,FALSE)&amp;IF(AB6="","","("&amp;AB6&amp;")"),"配置错误")&amp;IF(AD6="",""," 或 "))</f>
        <v/>
      </c>
      <c r="AD6" s="7" t="str">
        <f t="shared" ref="AD6:AD69" ca="1" si="18">IFERROR(MID(W6,Y6+1,LEN(W6)-Y6),"")</f>
        <v/>
      </c>
      <c r="AE6" s="7">
        <v>5</v>
      </c>
      <c r="AF6" s="7">
        <f t="shared" ref="AF6:AF69" ca="1" si="19">IFERROR(FIND("|",AD6,1),LEN(AD6)+1)</f>
        <v>1</v>
      </c>
      <c r="AG6" s="10" t="str">
        <f t="shared" ref="AG6:AG69" ca="1" si="20">MID(AD6,1,(AF6-1))</f>
        <v/>
      </c>
      <c r="AH6" s="11" t="str">
        <f t="shared" ref="AH6:AH69" ca="1" si="21">IFERROR(LEFT(AG6,IFERROR(FIND(";",AG6)-1,LEN(AG6))),"")</f>
        <v/>
      </c>
      <c r="AI6" s="11" t="str">
        <f t="shared" ref="AI6:AI69" ca="1" si="22">RIGHT(AG6,LEN(AG6)-LEN(AH6)-0)</f>
        <v/>
      </c>
      <c r="AJ6" s="11" t="str">
        <f ca="1">IF(AH6="","",IFERROR(VLOOKUP(VALUE(AH6),'(辅)战斗时机表'!$A$4:$C$47,3,FALSE)&amp;IF(AI6="","","("&amp;AI6&amp;")"),"配置错误")&amp;IF(AK6="",""," 或 "))</f>
        <v/>
      </c>
      <c r="AK6" s="7" t="str">
        <f t="shared" ref="AK6:AK69" ca="1" si="23">IFERROR(MID(AD6,AF6+1,LEN(AD6)-AF6),"")</f>
        <v/>
      </c>
    </row>
    <row r="7" spans="1:37" x14ac:dyDescent="0.15">
      <c r="A7" s="9" t="str">
        <f t="shared" ref="A7:A70" ca="1" si="24">H7&amp;O7&amp;V7&amp;AC7&amp;AJ7</f>
        <v/>
      </c>
      <c r="B7" s="7" t="str">
        <f ca="1">IF(OFFSET(Buff!P$6,ROW()-6,0)="","",OFFSET(Buff!P$6,ROW()-6,0))</f>
        <v/>
      </c>
      <c r="C7" s="7">
        <f>C6</f>
        <v>1</v>
      </c>
      <c r="D7" s="7">
        <f t="shared" ref="D7:D70" ca="1" si="25">IFERROR(FIND("|",B7,1),LEN(B7)+1)</f>
        <v>1</v>
      </c>
      <c r="E7" s="10" t="str">
        <f t="shared" ca="1" si="0"/>
        <v/>
      </c>
      <c r="F7" s="11" t="str">
        <f t="shared" ca="1" si="1"/>
        <v/>
      </c>
      <c r="G7" s="11" t="str">
        <f t="shared" ca="1" si="2"/>
        <v/>
      </c>
      <c r="H7" s="11" t="str">
        <f ca="1">IF(F7="","",IFERROR(VLOOKUP(VALUE(F7),'(辅)战斗时机表'!$A$4:$C$47,3,FALSE)&amp;IF(G7="","","("&amp;G7&amp;")"),"配置错误")&amp;IF(I7="",""," 或 "))</f>
        <v/>
      </c>
      <c r="I7" s="7" t="str">
        <f t="shared" ca="1" si="3"/>
        <v/>
      </c>
      <c r="J7" s="7">
        <f>J6</f>
        <v>2</v>
      </c>
      <c r="K7" s="7">
        <f t="shared" ca="1" si="4"/>
        <v>1</v>
      </c>
      <c r="L7" s="10" t="str">
        <f t="shared" ca="1" si="5"/>
        <v/>
      </c>
      <c r="M7" s="11" t="str">
        <f t="shared" ca="1" si="6"/>
        <v/>
      </c>
      <c r="N7" s="11" t="str">
        <f t="shared" ca="1" si="7"/>
        <v/>
      </c>
      <c r="O7" s="11" t="str">
        <f ca="1">IF(M7="","",IFERROR(VLOOKUP(VALUE(M7),'(辅)战斗时机表'!$A$4:$C$47,3,FALSE)&amp;IF(N7="","","("&amp;N7&amp;")"),"配置错误")&amp;IF(P7="",""," 或 "))</f>
        <v/>
      </c>
      <c r="P7" s="7" t="str">
        <f t="shared" ca="1" si="8"/>
        <v/>
      </c>
      <c r="Q7" s="7">
        <f>Q6</f>
        <v>3</v>
      </c>
      <c r="R7" s="7">
        <f t="shared" ca="1" si="9"/>
        <v>1</v>
      </c>
      <c r="S7" s="10" t="str">
        <f t="shared" ca="1" si="10"/>
        <v/>
      </c>
      <c r="T7" s="11" t="str">
        <f t="shared" ca="1" si="11"/>
        <v/>
      </c>
      <c r="U7" s="11" t="str">
        <f t="shared" ca="1" si="12"/>
        <v/>
      </c>
      <c r="V7" s="11" t="str">
        <f ca="1">IF(T7="","",IFERROR(VLOOKUP(VALUE(T7),'(辅)战斗时机表'!$A$4:$C$47,3,FALSE)&amp;IF(U7="","","("&amp;U7&amp;")"),"配置错误")&amp;IF(W7="",""," 或 "))</f>
        <v/>
      </c>
      <c r="W7" s="7" t="str">
        <f t="shared" ca="1" si="13"/>
        <v/>
      </c>
      <c r="X7" s="7">
        <f>X6</f>
        <v>4</v>
      </c>
      <c r="Y7" s="7">
        <f t="shared" ca="1" si="14"/>
        <v>1</v>
      </c>
      <c r="Z7" s="10" t="str">
        <f t="shared" ca="1" si="15"/>
        <v/>
      </c>
      <c r="AA7" s="11" t="str">
        <f t="shared" ca="1" si="16"/>
        <v/>
      </c>
      <c r="AB7" s="11" t="str">
        <f t="shared" ca="1" si="17"/>
        <v/>
      </c>
      <c r="AC7" s="11" t="str">
        <f ca="1">IF(AA7="","",IFERROR(VLOOKUP(VALUE(AA7),'(辅)战斗时机表'!$A$4:$C$47,3,FALSE)&amp;IF(AB7="","","("&amp;AB7&amp;")"),"配置错误")&amp;IF(AD7="",""," 或 "))</f>
        <v/>
      </c>
      <c r="AD7" s="7" t="str">
        <f t="shared" ca="1" si="18"/>
        <v/>
      </c>
      <c r="AE7" s="7">
        <f>AE6</f>
        <v>5</v>
      </c>
      <c r="AF7" s="7">
        <f t="shared" ca="1" si="19"/>
        <v>1</v>
      </c>
      <c r="AG7" s="10" t="str">
        <f t="shared" ca="1" si="20"/>
        <v/>
      </c>
      <c r="AH7" s="11" t="str">
        <f t="shared" ca="1" si="21"/>
        <v/>
      </c>
      <c r="AI7" s="11" t="str">
        <f t="shared" ca="1" si="22"/>
        <v/>
      </c>
      <c r="AJ7" s="11" t="str">
        <f ca="1">IF(AH7="","",IFERROR(VLOOKUP(VALUE(AH7),'(辅)战斗时机表'!$A$4:$C$47,3,FALSE)&amp;IF(AI7="","","("&amp;AI7&amp;")"),"配置错误")&amp;IF(AK7="",""," 或 "))</f>
        <v/>
      </c>
      <c r="AK7" s="7" t="str">
        <f t="shared" ca="1" si="23"/>
        <v/>
      </c>
    </row>
    <row r="8" spans="1:37" x14ac:dyDescent="0.15">
      <c r="A8" s="9" t="str">
        <f t="shared" ca="1" si="24"/>
        <v/>
      </c>
      <c r="B8" s="7" t="str">
        <f ca="1">IF(OFFSET(Buff!P$6,ROW()-6,0)="","",OFFSET(Buff!P$6,ROW()-6,0))</f>
        <v/>
      </c>
      <c r="C8" s="7">
        <f t="shared" ref="C8:C71" si="26">C7</f>
        <v>1</v>
      </c>
      <c r="D8" s="7">
        <f t="shared" ca="1" si="25"/>
        <v>1</v>
      </c>
      <c r="E8" s="10" t="str">
        <f t="shared" ca="1" si="0"/>
        <v/>
      </c>
      <c r="F8" s="11" t="str">
        <f t="shared" ca="1" si="1"/>
        <v/>
      </c>
      <c r="G8" s="11" t="str">
        <f t="shared" ca="1" si="2"/>
        <v/>
      </c>
      <c r="H8" s="11" t="str">
        <f ca="1">IF(F8="","",IFERROR(VLOOKUP(VALUE(F8),'(辅)战斗时机表'!$A$4:$C$47,3,FALSE)&amp;IF(G8="","","("&amp;G8&amp;")"),"配置错误")&amp;IF(I8="",""," 或 "))</f>
        <v/>
      </c>
      <c r="I8" s="7" t="str">
        <f t="shared" ca="1" si="3"/>
        <v/>
      </c>
      <c r="J8" s="7">
        <f t="shared" ref="J8:J71" si="27">J7</f>
        <v>2</v>
      </c>
      <c r="K8" s="7">
        <f t="shared" ca="1" si="4"/>
        <v>1</v>
      </c>
      <c r="L8" s="10" t="str">
        <f t="shared" ca="1" si="5"/>
        <v/>
      </c>
      <c r="M8" s="11" t="str">
        <f t="shared" ca="1" si="6"/>
        <v/>
      </c>
      <c r="N8" s="11" t="str">
        <f t="shared" ca="1" si="7"/>
        <v/>
      </c>
      <c r="O8" s="11" t="str">
        <f ca="1">IF(M8="","",IFERROR(VLOOKUP(VALUE(M8),'(辅)战斗时机表'!$A$4:$C$47,3,FALSE)&amp;IF(N8="","","("&amp;N8&amp;")"),"配置错误")&amp;IF(P8="",""," 或 "))</f>
        <v/>
      </c>
      <c r="P8" s="7" t="str">
        <f t="shared" ca="1" si="8"/>
        <v/>
      </c>
      <c r="Q8" s="7">
        <f t="shared" ref="Q8:Q71" si="28">Q7</f>
        <v>3</v>
      </c>
      <c r="R8" s="7">
        <f t="shared" ca="1" si="9"/>
        <v>1</v>
      </c>
      <c r="S8" s="10" t="str">
        <f t="shared" ca="1" si="10"/>
        <v/>
      </c>
      <c r="T8" s="11" t="str">
        <f t="shared" ca="1" si="11"/>
        <v/>
      </c>
      <c r="U8" s="11" t="str">
        <f t="shared" ca="1" si="12"/>
        <v/>
      </c>
      <c r="V8" s="11" t="str">
        <f ca="1">IF(T8="","",IFERROR(VLOOKUP(VALUE(T8),'(辅)战斗时机表'!$A$4:$C$47,3,FALSE)&amp;IF(U8="","","("&amp;U8&amp;")"),"配置错误")&amp;IF(W8="",""," 或 "))</f>
        <v/>
      </c>
      <c r="W8" s="7" t="str">
        <f t="shared" ca="1" si="13"/>
        <v/>
      </c>
      <c r="X8" s="7">
        <f t="shared" ref="X8:X71" si="29">X7</f>
        <v>4</v>
      </c>
      <c r="Y8" s="7">
        <f t="shared" ca="1" si="14"/>
        <v>1</v>
      </c>
      <c r="Z8" s="10" t="str">
        <f t="shared" ca="1" si="15"/>
        <v/>
      </c>
      <c r="AA8" s="11" t="str">
        <f t="shared" ca="1" si="16"/>
        <v/>
      </c>
      <c r="AB8" s="11" t="str">
        <f t="shared" ca="1" si="17"/>
        <v/>
      </c>
      <c r="AC8" s="11" t="str">
        <f ca="1">IF(AA8="","",IFERROR(VLOOKUP(VALUE(AA8),'(辅)战斗时机表'!$A$4:$C$47,3,FALSE)&amp;IF(AB8="","","("&amp;AB8&amp;")"),"配置错误")&amp;IF(AD8="",""," 或 "))</f>
        <v/>
      </c>
      <c r="AD8" s="7" t="str">
        <f t="shared" ca="1" si="18"/>
        <v/>
      </c>
      <c r="AE8" s="7">
        <f t="shared" ref="AE8:AE71" si="30">AE7</f>
        <v>5</v>
      </c>
      <c r="AF8" s="7">
        <f t="shared" ca="1" si="19"/>
        <v>1</v>
      </c>
      <c r="AG8" s="10" t="str">
        <f t="shared" ca="1" si="20"/>
        <v/>
      </c>
      <c r="AH8" s="11" t="str">
        <f t="shared" ca="1" si="21"/>
        <v/>
      </c>
      <c r="AI8" s="11" t="str">
        <f t="shared" ca="1" si="22"/>
        <v/>
      </c>
      <c r="AJ8" s="11" t="str">
        <f ca="1">IF(AH8="","",IFERROR(VLOOKUP(VALUE(AH8),'(辅)战斗时机表'!$A$4:$C$47,3,FALSE)&amp;IF(AI8="","","("&amp;AI8&amp;")"),"配置错误")&amp;IF(AK8="",""," 或 "))</f>
        <v/>
      </c>
      <c r="AK8" s="7" t="str">
        <f t="shared" ca="1" si="23"/>
        <v/>
      </c>
    </row>
    <row r="9" spans="1:37" x14ac:dyDescent="0.15">
      <c r="A9" s="9" t="str">
        <f t="shared" ca="1" si="24"/>
        <v/>
      </c>
      <c r="B9" s="7" t="str">
        <f ca="1">IF(OFFSET(Buff!P$6,ROW()-6,0)="","",OFFSET(Buff!P$6,ROW()-6,0))</f>
        <v/>
      </c>
      <c r="C9" s="7">
        <f t="shared" si="26"/>
        <v>1</v>
      </c>
      <c r="D9" s="7">
        <f t="shared" ca="1" si="25"/>
        <v>1</v>
      </c>
      <c r="E9" s="10" t="str">
        <f t="shared" ca="1" si="0"/>
        <v/>
      </c>
      <c r="F9" s="11" t="str">
        <f t="shared" ca="1" si="1"/>
        <v/>
      </c>
      <c r="G9" s="11" t="str">
        <f t="shared" ca="1" si="2"/>
        <v/>
      </c>
      <c r="H9" s="11" t="str">
        <f ca="1">IF(F9="","",IFERROR(VLOOKUP(VALUE(F9),'(辅)战斗时机表'!$A$4:$C$47,3,FALSE)&amp;IF(G9="","","("&amp;G9&amp;")"),"配置错误")&amp;IF(I9="",""," 或 "))</f>
        <v/>
      </c>
      <c r="I9" s="7" t="str">
        <f t="shared" ca="1" si="3"/>
        <v/>
      </c>
      <c r="J9" s="7">
        <f t="shared" si="27"/>
        <v>2</v>
      </c>
      <c r="K9" s="7">
        <f t="shared" ca="1" si="4"/>
        <v>1</v>
      </c>
      <c r="L9" s="10" t="str">
        <f t="shared" ca="1" si="5"/>
        <v/>
      </c>
      <c r="M9" s="11" t="str">
        <f t="shared" ca="1" si="6"/>
        <v/>
      </c>
      <c r="N9" s="11" t="str">
        <f t="shared" ca="1" si="7"/>
        <v/>
      </c>
      <c r="O9" s="11" t="str">
        <f ca="1">IF(M9="","",IFERROR(VLOOKUP(VALUE(M9),'(辅)战斗时机表'!$A$4:$C$47,3,FALSE)&amp;IF(N9="","","("&amp;N9&amp;")"),"配置错误")&amp;IF(P9="",""," 或 "))</f>
        <v/>
      </c>
      <c r="P9" s="7" t="str">
        <f t="shared" ca="1" si="8"/>
        <v/>
      </c>
      <c r="Q9" s="7">
        <f t="shared" si="28"/>
        <v>3</v>
      </c>
      <c r="R9" s="7">
        <f t="shared" ca="1" si="9"/>
        <v>1</v>
      </c>
      <c r="S9" s="10" t="str">
        <f t="shared" ca="1" si="10"/>
        <v/>
      </c>
      <c r="T9" s="11" t="str">
        <f t="shared" ca="1" si="11"/>
        <v/>
      </c>
      <c r="U9" s="11" t="str">
        <f t="shared" ca="1" si="12"/>
        <v/>
      </c>
      <c r="V9" s="11" t="str">
        <f ca="1">IF(T9="","",IFERROR(VLOOKUP(VALUE(T9),'(辅)战斗时机表'!$A$4:$C$47,3,FALSE)&amp;IF(U9="","","("&amp;U9&amp;")"),"配置错误")&amp;IF(W9="",""," 或 "))</f>
        <v/>
      </c>
      <c r="W9" s="7" t="str">
        <f t="shared" ca="1" si="13"/>
        <v/>
      </c>
      <c r="X9" s="7">
        <f t="shared" si="29"/>
        <v>4</v>
      </c>
      <c r="Y9" s="7">
        <f t="shared" ca="1" si="14"/>
        <v>1</v>
      </c>
      <c r="Z9" s="10" t="str">
        <f t="shared" ca="1" si="15"/>
        <v/>
      </c>
      <c r="AA9" s="11" t="str">
        <f t="shared" ca="1" si="16"/>
        <v/>
      </c>
      <c r="AB9" s="11" t="str">
        <f t="shared" ca="1" si="17"/>
        <v/>
      </c>
      <c r="AC9" s="11" t="str">
        <f ca="1">IF(AA9="","",IFERROR(VLOOKUP(VALUE(AA9),'(辅)战斗时机表'!$A$4:$C$47,3,FALSE)&amp;IF(AB9="","","("&amp;AB9&amp;")"),"配置错误")&amp;IF(AD9="",""," 或 "))</f>
        <v/>
      </c>
      <c r="AD9" s="7" t="str">
        <f t="shared" ca="1" si="18"/>
        <v/>
      </c>
      <c r="AE9" s="7">
        <f t="shared" si="30"/>
        <v>5</v>
      </c>
      <c r="AF9" s="7">
        <f t="shared" ca="1" si="19"/>
        <v>1</v>
      </c>
      <c r="AG9" s="10" t="str">
        <f t="shared" ca="1" si="20"/>
        <v/>
      </c>
      <c r="AH9" s="11" t="str">
        <f t="shared" ca="1" si="21"/>
        <v/>
      </c>
      <c r="AI9" s="11" t="str">
        <f t="shared" ca="1" si="22"/>
        <v/>
      </c>
      <c r="AJ9" s="11" t="str">
        <f ca="1">IF(AH9="","",IFERROR(VLOOKUP(VALUE(AH9),'(辅)战斗时机表'!$A$4:$C$47,3,FALSE)&amp;IF(AI9="","","("&amp;AI9&amp;")"),"配置错误")&amp;IF(AK9="",""," 或 "))</f>
        <v/>
      </c>
      <c r="AK9" s="7" t="str">
        <f t="shared" ca="1" si="23"/>
        <v/>
      </c>
    </row>
    <row r="10" spans="1:37" x14ac:dyDescent="0.15">
      <c r="A10" s="9" t="str">
        <f t="shared" ca="1" si="24"/>
        <v/>
      </c>
      <c r="B10" s="7" t="str">
        <f ca="1">IF(OFFSET(Buff!P$6,ROW()-6,0)="","",OFFSET(Buff!P$6,ROW()-6,0))</f>
        <v/>
      </c>
      <c r="C10" s="7">
        <f t="shared" si="26"/>
        <v>1</v>
      </c>
      <c r="D10" s="7">
        <f t="shared" ca="1" si="25"/>
        <v>1</v>
      </c>
      <c r="E10" s="10" t="str">
        <f t="shared" ca="1" si="0"/>
        <v/>
      </c>
      <c r="F10" s="11" t="str">
        <f t="shared" ca="1" si="1"/>
        <v/>
      </c>
      <c r="G10" s="11" t="str">
        <f t="shared" ca="1" si="2"/>
        <v/>
      </c>
      <c r="H10" s="11" t="str">
        <f ca="1">IF(F10="","",IFERROR(VLOOKUP(VALUE(F10),'(辅)战斗时机表'!$A$4:$C$47,3,FALSE)&amp;IF(G10="","","("&amp;G10&amp;")"),"配置错误")&amp;IF(I10="",""," 或 "))</f>
        <v/>
      </c>
      <c r="I10" s="7" t="str">
        <f t="shared" ca="1" si="3"/>
        <v/>
      </c>
      <c r="J10" s="7">
        <f t="shared" si="27"/>
        <v>2</v>
      </c>
      <c r="K10" s="7">
        <f t="shared" ca="1" si="4"/>
        <v>1</v>
      </c>
      <c r="L10" s="10" t="str">
        <f t="shared" ca="1" si="5"/>
        <v/>
      </c>
      <c r="M10" s="11" t="str">
        <f t="shared" ca="1" si="6"/>
        <v/>
      </c>
      <c r="N10" s="11" t="str">
        <f t="shared" ca="1" si="7"/>
        <v/>
      </c>
      <c r="O10" s="11" t="str">
        <f ca="1">IF(M10="","",IFERROR(VLOOKUP(VALUE(M10),'(辅)战斗时机表'!$A$4:$C$47,3,FALSE)&amp;IF(N10="","","("&amp;N10&amp;")"),"配置错误")&amp;IF(P10="",""," 或 "))</f>
        <v/>
      </c>
      <c r="P10" s="7" t="str">
        <f t="shared" ca="1" si="8"/>
        <v/>
      </c>
      <c r="Q10" s="7">
        <f t="shared" si="28"/>
        <v>3</v>
      </c>
      <c r="R10" s="7">
        <f t="shared" ca="1" si="9"/>
        <v>1</v>
      </c>
      <c r="S10" s="10" t="str">
        <f t="shared" ca="1" si="10"/>
        <v/>
      </c>
      <c r="T10" s="11" t="str">
        <f t="shared" ca="1" si="11"/>
        <v/>
      </c>
      <c r="U10" s="11" t="str">
        <f t="shared" ca="1" si="12"/>
        <v/>
      </c>
      <c r="V10" s="11" t="str">
        <f ca="1">IF(T10="","",IFERROR(VLOOKUP(VALUE(T10),'(辅)战斗时机表'!$A$4:$C$47,3,FALSE)&amp;IF(U10="","","("&amp;U10&amp;")"),"配置错误")&amp;IF(W10="",""," 或 "))</f>
        <v/>
      </c>
      <c r="W10" s="7" t="str">
        <f t="shared" ca="1" si="13"/>
        <v/>
      </c>
      <c r="X10" s="7">
        <f t="shared" si="29"/>
        <v>4</v>
      </c>
      <c r="Y10" s="7">
        <f t="shared" ca="1" si="14"/>
        <v>1</v>
      </c>
      <c r="Z10" s="10" t="str">
        <f t="shared" ca="1" si="15"/>
        <v/>
      </c>
      <c r="AA10" s="11" t="str">
        <f t="shared" ca="1" si="16"/>
        <v/>
      </c>
      <c r="AB10" s="11" t="str">
        <f t="shared" ca="1" si="17"/>
        <v/>
      </c>
      <c r="AC10" s="11" t="str">
        <f ca="1">IF(AA10="","",IFERROR(VLOOKUP(VALUE(AA10),'(辅)战斗时机表'!$A$4:$C$47,3,FALSE)&amp;IF(AB10="","","("&amp;AB10&amp;")"),"配置错误")&amp;IF(AD10="",""," 或 "))</f>
        <v/>
      </c>
      <c r="AD10" s="7" t="str">
        <f t="shared" ca="1" si="18"/>
        <v/>
      </c>
      <c r="AE10" s="7">
        <f t="shared" si="30"/>
        <v>5</v>
      </c>
      <c r="AF10" s="7">
        <f t="shared" ca="1" si="19"/>
        <v>1</v>
      </c>
      <c r="AG10" s="10" t="str">
        <f t="shared" ca="1" si="20"/>
        <v/>
      </c>
      <c r="AH10" s="11" t="str">
        <f t="shared" ca="1" si="21"/>
        <v/>
      </c>
      <c r="AI10" s="11" t="str">
        <f t="shared" ca="1" si="22"/>
        <v/>
      </c>
      <c r="AJ10" s="11" t="str">
        <f ca="1">IF(AH10="","",IFERROR(VLOOKUP(VALUE(AH10),'(辅)战斗时机表'!$A$4:$C$47,3,FALSE)&amp;IF(AI10="","","("&amp;AI10&amp;")"),"配置错误")&amp;IF(AK10="",""," 或 "))</f>
        <v/>
      </c>
      <c r="AK10" s="7" t="str">
        <f t="shared" ca="1" si="23"/>
        <v/>
      </c>
    </row>
    <row r="11" spans="1:37" x14ac:dyDescent="0.15">
      <c r="A11" s="9" t="str">
        <f t="shared" ca="1" si="24"/>
        <v/>
      </c>
      <c r="B11" s="7" t="str">
        <f ca="1">IF(OFFSET(Buff!P$6,ROW()-6,0)="","",OFFSET(Buff!P$6,ROW()-6,0))</f>
        <v/>
      </c>
      <c r="C11" s="7">
        <f t="shared" si="26"/>
        <v>1</v>
      </c>
      <c r="D11" s="7">
        <f t="shared" ca="1" si="25"/>
        <v>1</v>
      </c>
      <c r="E11" s="10" t="str">
        <f t="shared" ca="1" si="0"/>
        <v/>
      </c>
      <c r="F11" s="11" t="str">
        <f t="shared" ca="1" si="1"/>
        <v/>
      </c>
      <c r="G11" s="11" t="str">
        <f t="shared" ca="1" si="2"/>
        <v/>
      </c>
      <c r="H11" s="11" t="str">
        <f ca="1">IF(F11="","",IFERROR(VLOOKUP(VALUE(F11),'(辅)战斗时机表'!$A$4:$C$47,3,FALSE)&amp;IF(G11="","","("&amp;G11&amp;")"),"配置错误")&amp;IF(I11="",""," 或 "))</f>
        <v/>
      </c>
      <c r="I11" s="7" t="str">
        <f t="shared" ca="1" si="3"/>
        <v/>
      </c>
      <c r="J11" s="7">
        <f t="shared" si="27"/>
        <v>2</v>
      </c>
      <c r="K11" s="7">
        <f t="shared" ca="1" si="4"/>
        <v>1</v>
      </c>
      <c r="L11" s="10" t="str">
        <f t="shared" ca="1" si="5"/>
        <v/>
      </c>
      <c r="M11" s="11" t="str">
        <f t="shared" ca="1" si="6"/>
        <v/>
      </c>
      <c r="N11" s="11" t="str">
        <f t="shared" ca="1" si="7"/>
        <v/>
      </c>
      <c r="O11" s="11" t="str">
        <f ca="1">IF(M11="","",IFERROR(VLOOKUP(VALUE(M11),'(辅)战斗时机表'!$A$4:$C$47,3,FALSE)&amp;IF(N11="","","("&amp;N11&amp;")"),"配置错误")&amp;IF(P11="",""," 或 "))</f>
        <v/>
      </c>
      <c r="P11" s="7" t="str">
        <f t="shared" ca="1" si="8"/>
        <v/>
      </c>
      <c r="Q11" s="7">
        <f t="shared" si="28"/>
        <v>3</v>
      </c>
      <c r="R11" s="7">
        <f t="shared" ca="1" si="9"/>
        <v>1</v>
      </c>
      <c r="S11" s="10" t="str">
        <f t="shared" ca="1" si="10"/>
        <v/>
      </c>
      <c r="T11" s="11" t="str">
        <f t="shared" ca="1" si="11"/>
        <v/>
      </c>
      <c r="U11" s="11" t="str">
        <f t="shared" ca="1" si="12"/>
        <v/>
      </c>
      <c r="V11" s="11" t="str">
        <f ca="1">IF(T11="","",IFERROR(VLOOKUP(VALUE(T11),'(辅)战斗时机表'!$A$4:$C$47,3,FALSE)&amp;IF(U11="","","("&amp;U11&amp;")"),"配置错误")&amp;IF(W11="",""," 或 "))</f>
        <v/>
      </c>
      <c r="W11" s="7" t="str">
        <f t="shared" ca="1" si="13"/>
        <v/>
      </c>
      <c r="X11" s="7">
        <f t="shared" si="29"/>
        <v>4</v>
      </c>
      <c r="Y11" s="7">
        <f t="shared" ca="1" si="14"/>
        <v>1</v>
      </c>
      <c r="Z11" s="10" t="str">
        <f t="shared" ca="1" si="15"/>
        <v/>
      </c>
      <c r="AA11" s="11" t="str">
        <f t="shared" ca="1" si="16"/>
        <v/>
      </c>
      <c r="AB11" s="11" t="str">
        <f t="shared" ca="1" si="17"/>
        <v/>
      </c>
      <c r="AC11" s="11" t="str">
        <f ca="1">IF(AA11="","",IFERROR(VLOOKUP(VALUE(AA11),'(辅)战斗时机表'!$A$4:$C$47,3,FALSE)&amp;IF(AB11="","","("&amp;AB11&amp;")"),"配置错误")&amp;IF(AD11="",""," 或 "))</f>
        <v/>
      </c>
      <c r="AD11" s="7" t="str">
        <f t="shared" ca="1" si="18"/>
        <v/>
      </c>
      <c r="AE11" s="7">
        <f t="shared" si="30"/>
        <v>5</v>
      </c>
      <c r="AF11" s="7">
        <f t="shared" ca="1" si="19"/>
        <v>1</v>
      </c>
      <c r="AG11" s="10" t="str">
        <f t="shared" ca="1" si="20"/>
        <v/>
      </c>
      <c r="AH11" s="11" t="str">
        <f t="shared" ca="1" si="21"/>
        <v/>
      </c>
      <c r="AI11" s="11" t="str">
        <f t="shared" ca="1" si="22"/>
        <v/>
      </c>
      <c r="AJ11" s="11" t="str">
        <f ca="1">IF(AH11="","",IFERROR(VLOOKUP(VALUE(AH11),'(辅)战斗时机表'!$A$4:$C$47,3,FALSE)&amp;IF(AI11="","","("&amp;AI11&amp;")"),"配置错误")&amp;IF(AK11="",""," 或 "))</f>
        <v/>
      </c>
      <c r="AK11" s="7" t="str">
        <f t="shared" ca="1" si="23"/>
        <v/>
      </c>
    </row>
    <row r="12" spans="1:37" x14ac:dyDescent="0.15">
      <c r="A12" s="9" t="str">
        <f t="shared" ca="1" si="24"/>
        <v/>
      </c>
      <c r="B12" s="7" t="str">
        <f ca="1">IF(OFFSET(Buff!P$6,ROW()-6,0)="","",OFFSET(Buff!P$6,ROW()-6,0))</f>
        <v/>
      </c>
      <c r="C12" s="7">
        <f t="shared" si="26"/>
        <v>1</v>
      </c>
      <c r="D12" s="7">
        <f t="shared" ca="1" si="25"/>
        <v>1</v>
      </c>
      <c r="E12" s="10" t="str">
        <f t="shared" ca="1" si="0"/>
        <v/>
      </c>
      <c r="F12" s="11" t="str">
        <f t="shared" ca="1" si="1"/>
        <v/>
      </c>
      <c r="G12" s="11" t="str">
        <f t="shared" ca="1" si="2"/>
        <v/>
      </c>
      <c r="H12" s="11" t="str">
        <f ca="1">IF(F12="","",IFERROR(VLOOKUP(VALUE(F12),'(辅)战斗时机表'!$A$4:$C$47,3,FALSE)&amp;IF(G12="","","("&amp;G12&amp;")"),"配置错误")&amp;IF(I12="",""," 或 "))</f>
        <v/>
      </c>
      <c r="I12" s="7" t="str">
        <f t="shared" ca="1" si="3"/>
        <v/>
      </c>
      <c r="J12" s="7">
        <f t="shared" si="27"/>
        <v>2</v>
      </c>
      <c r="K12" s="7">
        <f t="shared" ca="1" si="4"/>
        <v>1</v>
      </c>
      <c r="L12" s="10" t="str">
        <f t="shared" ca="1" si="5"/>
        <v/>
      </c>
      <c r="M12" s="11" t="str">
        <f t="shared" ca="1" si="6"/>
        <v/>
      </c>
      <c r="N12" s="11" t="str">
        <f t="shared" ca="1" si="7"/>
        <v/>
      </c>
      <c r="O12" s="11" t="str">
        <f ca="1">IF(M12="","",IFERROR(VLOOKUP(VALUE(M12),'(辅)战斗时机表'!$A$4:$C$47,3,FALSE)&amp;IF(N12="","","("&amp;N12&amp;")"),"配置错误")&amp;IF(P12="",""," 或 "))</f>
        <v/>
      </c>
      <c r="P12" s="7" t="str">
        <f t="shared" ca="1" si="8"/>
        <v/>
      </c>
      <c r="Q12" s="7">
        <f t="shared" si="28"/>
        <v>3</v>
      </c>
      <c r="R12" s="7">
        <f t="shared" ca="1" si="9"/>
        <v>1</v>
      </c>
      <c r="S12" s="10" t="str">
        <f t="shared" ca="1" si="10"/>
        <v/>
      </c>
      <c r="T12" s="11" t="str">
        <f t="shared" ca="1" si="11"/>
        <v/>
      </c>
      <c r="U12" s="11" t="str">
        <f t="shared" ca="1" si="12"/>
        <v/>
      </c>
      <c r="V12" s="11" t="str">
        <f ca="1">IF(T12="","",IFERROR(VLOOKUP(VALUE(T12),'(辅)战斗时机表'!$A$4:$C$47,3,FALSE)&amp;IF(U12="","","("&amp;U12&amp;")"),"配置错误")&amp;IF(W12="",""," 或 "))</f>
        <v/>
      </c>
      <c r="W12" s="7" t="str">
        <f t="shared" ca="1" si="13"/>
        <v/>
      </c>
      <c r="X12" s="7">
        <f t="shared" si="29"/>
        <v>4</v>
      </c>
      <c r="Y12" s="7">
        <f t="shared" ca="1" si="14"/>
        <v>1</v>
      </c>
      <c r="Z12" s="10" t="str">
        <f t="shared" ca="1" si="15"/>
        <v/>
      </c>
      <c r="AA12" s="11" t="str">
        <f t="shared" ca="1" si="16"/>
        <v/>
      </c>
      <c r="AB12" s="11" t="str">
        <f t="shared" ca="1" si="17"/>
        <v/>
      </c>
      <c r="AC12" s="11" t="str">
        <f ca="1">IF(AA12="","",IFERROR(VLOOKUP(VALUE(AA12),'(辅)战斗时机表'!$A$4:$C$47,3,FALSE)&amp;IF(AB12="","","("&amp;AB12&amp;")"),"配置错误")&amp;IF(AD12="",""," 或 "))</f>
        <v/>
      </c>
      <c r="AD12" s="7" t="str">
        <f t="shared" ca="1" si="18"/>
        <v/>
      </c>
      <c r="AE12" s="7">
        <f t="shared" si="30"/>
        <v>5</v>
      </c>
      <c r="AF12" s="7">
        <f t="shared" ca="1" si="19"/>
        <v>1</v>
      </c>
      <c r="AG12" s="10" t="str">
        <f t="shared" ca="1" si="20"/>
        <v/>
      </c>
      <c r="AH12" s="11" t="str">
        <f t="shared" ca="1" si="21"/>
        <v/>
      </c>
      <c r="AI12" s="11" t="str">
        <f t="shared" ca="1" si="22"/>
        <v/>
      </c>
      <c r="AJ12" s="11" t="str">
        <f ca="1">IF(AH12="","",IFERROR(VLOOKUP(VALUE(AH12),'(辅)战斗时机表'!$A$4:$C$47,3,FALSE)&amp;IF(AI12="","","("&amp;AI12&amp;")"),"配置错误")&amp;IF(AK12="",""," 或 "))</f>
        <v/>
      </c>
      <c r="AK12" s="7" t="str">
        <f t="shared" ca="1" si="23"/>
        <v/>
      </c>
    </row>
    <row r="13" spans="1:37" x14ac:dyDescent="0.15">
      <c r="A13" s="9" t="str">
        <f t="shared" ca="1" si="24"/>
        <v/>
      </c>
      <c r="B13" s="7" t="str">
        <f ca="1">IF(OFFSET(Buff!P$6,ROW()-6,0)="","",OFFSET(Buff!P$6,ROW()-6,0))</f>
        <v/>
      </c>
      <c r="C13" s="7">
        <f t="shared" si="26"/>
        <v>1</v>
      </c>
      <c r="D13" s="7">
        <f t="shared" ca="1" si="25"/>
        <v>1</v>
      </c>
      <c r="E13" s="10" t="str">
        <f t="shared" ca="1" si="0"/>
        <v/>
      </c>
      <c r="F13" s="11" t="str">
        <f t="shared" ca="1" si="1"/>
        <v/>
      </c>
      <c r="G13" s="11" t="str">
        <f t="shared" ca="1" si="2"/>
        <v/>
      </c>
      <c r="H13" s="11" t="str">
        <f ca="1">IF(F13="","",IFERROR(VLOOKUP(VALUE(F13),'(辅)战斗时机表'!$A$4:$C$47,3,FALSE)&amp;IF(G13="","","("&amp;G13&amp;")"),"配置错误")&amp;IF(I13="",""," 或 "))</f>
        <v/>
      </c>
      <c r="I13" s="7" t="str">
        <f t="shared" ca="1" si="3"/>
        <v/>
      </c>
      <c r="J13" s="7">
        <f t="shared" si="27"/>
        <v>2</v>
      </c>
      <c r="K13" s="7">
        <f t="shared" ca="1" si="4"/>
        <v>1</v>
      </c>
      <c r="L13" s="10" t="str">
        <f t="shared" ca="1" si="5"/>
        <v/>
      </c>
      <c r="M13" s="11" t="str">
        <f t="shared" ca="1" si="6"/>
        <v/>
      </c>
      <c r="N13" s="11" t="str">
        <f t="shared" ca="1" si="7"/>
        <v/>
      </c>
      <c r="O13" s="11" t="str">
        <f ca="1">IF(M13="","",IFERROR(VLOOKUP(VALUE(M13),'(辅)战斗时机表'!$A$4:$C$47,3,FALSE)&amp;IF(N13="","","("&amp;N13&amp;")"),"配置错误")&amp;IF(P13="",""," 或 "))</f>
        <v/>
      </c>
      <c r="P13" s="7" t="str">
        <f t="shared" ca="1" si="8"/>
        <v/>
      </c>
      <c r="Q13" s="7">
        <f t="shared" si="28"/>
        <v>3</v>
      </c>
      <c r="R13" s="7">
        <f t="shared" ca="1" si="9"/>
        <v>1</v>
      </c>
      <c r="S13" s="10" t="str">
        <f t="shared" ca="1" si="10"/>
        <v/>
      </c>
      <c r="T13" s="11" t="str">
        <f t="shared" ca="1" si="11"/>
        <v/>
      </c>
      <c r="U13" s="11" t="str">
        <f t="shared" ca="1" si="12"/>
        <v/>
      </c>
      <c r="V13" s="11" t="str">
        <f ca="1">IF(T13="","",IFERROR(VLOOKUP(VALUE(T13),'(辅)战斗时机表'!$A$4:$C$47,3,FALSE)&amp;IF(U13="","","("&amp;U13&amp;")"),"配置错误")&amp;IF(W13="",""," 或 "))</f>
        <v/>
      </c>
      <c r="W13" s="7" t="str">
        <f t="shared" ca="1" si="13"/>
        <v/>
      </c>
      <c r="X13" s="7">
        <f t="shared" si="29"/>
        <v>4</v>
      </c>
      <c r="Y13" s="7">
        <f t="shared" ca="1" si="14"/>
        <v>1</v>
      </c>
      <c r="Z13" s="10" t="str">
        <f t="shared" ca="1" si="15"/>
        <v/>
      </c>
      <c r="AA13" s="11" t="str">
        <f t="shared" ca="1" si="16"/>
        <v/>
      </c>
      <c r="AB13" s="11" t="str">
        <f t="shared" ca="1" si="17"/>
        <v/>
      </c>
      <c r="AC13" s="11" t="str">
        <f ca="1">IF(AA13="","",IFERROR(VLOOKUP(VALUE(AA13),'(辅)战斗时机表'!$A$4:$C$47,3,FALSE)&amp;IF(AB13="","","("&amp;AB13&amp;")"),"配置错误")&amp;IF(AD13="",""," 或 "))</f>
        <v/>
      </c>
      <c r="AD13" s="7" t="str">
        <f t="shared" ca="1" si="18"/>
        <v/>
      </c>
      <c r="AE13" s="7">
        <f t="shared" si="30"/>
        <v>5</v>
      </c>
      <c r="AF13" s="7">
        <f t="shared" ca="1" si="19"/>
        <v>1</v>
      </c>
      <c r="AG13" s="10" t="str">
        <f t="shared" ca="1" si="20"/>
        <v/>
      </c>
      <c r="AH13" s="11" t="str">
        <f t="shared" ca="1" si="21"/>
        <v/>
      </c>
      <c r="AI13" s="11" t="str">
        <f t="shared" ca="1" si="22"/>
        <v/>
      </c>
      <c r="AJ13" s="11" t="str">
        <f ca="1">IF(AH13="","",IFERROR(VLOOKUP(VALUE(AH13),'(辅)战斗时机表'!$A$4:$C$47,3,FALSE)&amp;IF(AI13="","","("&amp;AI13&amp;")"),"配置错误")&amp;IF(AK13="",""," 或 "))</f>
        <v/>
      </c>
      <c r="AK13" s="7" t="str">
        <f t="shared" ca="1" si="23"/>
        <v/>
      </c>
    </row>
    <row r="14" spans="1:37" x14ac:dyDescent="0.15">
      <c r="A14" s="9" t="str">
        <f t="shared" ca="1" si="24"/>
        <v/>
      </c>
      <c r="B14" s="7" t="str">
        <f ca="1">IF(OFFSET(Buff!P$6,ROW()-6,0)="","",OFFSET(Buff!P$6,ROW()-6,0))</f>
        <v/>
      </c>
      <c r="C14" s="7">
        <f t="shared" si="26"/>
        <v>1</v>
      </c>
      <c r="D14" s="7">
        <f t="shared" ca="1" si="25"/>
        <v>1</v>
      </c>
      <c r="E14" s="10" t="str">
        <f t="shared" ca="1" si="0"/>
        <v/>
      </c>
      <c r="F14" s="11" t="str">
        <f t="shared" ca="1" si="1"/>
        <v/>
      </c>
      <c r="G14" s="11" t="str">
        <f t="shared" ca="1" si="2"/>
        <v/>
      </c>
      <c r="H14" s="11" t="str">
        <f ca="1">IF(F14="","",IFERROR(VLOOKUP(VALUE(F14),'(辅)战斗时机表'!$A$4:$C$47,3,FALSE)&amp;IF(G14="","","("&amp;G14&amp;")"),"配置错误")&amp;IF(I14="",""," 或 "))</f>
        <v/>
      </c>
      <c r="I14" s="7" t="str">
        <f t="shared" ca="1" si="3"/>
        <v/>
      </c>
      <c r="J14" s="7">
        <f t="shared" si="27"/>
        <v>2</v>
      </c>
      <c r="K14" s="7">
        <f t="shared" ca="1" si="4"/>
        <v>1</v>
      </c>
      <c r="L14" s="10" t="str">
        <f t="shared" ca="1" si="5"/>
        <v/>
      </c>
      <c r="M14" s="11" t="str">
        <f t="shared" ca="1" si="6"/>
        <v/>
      </c>
      <c r="N14" s="11" t="str">
        <f t="shared" ca="1" si="7"/>
        <v/>
      </c>
      <c r="O14" s="11" t="str">
        <f ca="1">IF(M14="","",IFERROR(VLOOKUP(VALUE(M14),'(辅)战斗时机表'!$A$4:$C$47,3,FALSE)&amp;IF(N14="","","("&amp;N14&amp;")"),"配置错误")&amp;IF(P14="",""," 或 "))</f>
        <v/>
      </c>
      <c r="P14" s="7" t="str">
        <f t="shared" ca="1" si="8"/>
        <v/>
      </c>
      <c r="Q14" s="7">
        <f t="shared" si="28"/>
        <v>3</v>
      </c>
      <c r="R14" s="7">
        <f t="shared" ca="1" si="9"/>
        <v>1</v>
      </c>
      <c r="S14" s="10" t="str">
        <f t="shared" ca="1" si="10"/>
        <v/>
      </c>
      <c r="T14" s="11" t="str">
        <f t="shared" ca="1" si="11"/>
        <v/>
      </c>
      <c r="U14" s="11" t="str">
        <f t="shared" ca="1" si="12"/>
        <v/>
      </c>
      <c r="V14" s="11" t="str">
        <f ca="1">IF(T14="","",IFERROR(VLOOKUP(VALUE(T14),'(辅)战斗时机表'!$A$4:$C$47,3,FALSE)&amp;IF(U14="","","("&amp;U14&amp;")"),"配置错误")&amp;IF(W14="",""," 或 "))</f>
        <v/>
      </c>
      <c r="W14" s="7" t="str">
        <f t="shared" ca="1" si="13"/>
        <v/>
      </c>
      <c r="X14" s="7">
        <f t="shared" si="29"/>
        <v>4</v>
      </c>
      <c r="Y14" s="7">
        <f t="shared" ca="1" si="14"/>
        <v>1</v>
      </c>
      <c r="Z14" s="10" t="str">
        <f t="shared" ca="1" si="15"/>
        <v/>
      </c>
      <c r="AA14" s="11" t="str">
        <f t="shared" ca="1" si="16"/>
        <v/>
      </c>
      <c r="AB14" s="11" t="str">
        <f t="shared" ca="1" si="17"/>
        <v/>
      </c>
      <c r="AC14" s="11" t="str">
        <f ca="1">IF(AA14="","",IFERROR(VLOOKUP(VALUE(AA14),'(辅)战斗时机表'!$A$4:$C$47,3,FALSE)&amp;IF(AB14="","","("&amp;AB14&amp;")"),"配置错误")&amp;IF(AD14="",""," 或 "))</f>
        <v/>
      </c>
      <c r="AD14" s="7" t="str">
        <f t="shared" ca="1" si="18"/>
        <v/>
      </c>
      <c r="AE14" s="7">
        <f t="shared" si="30"/>
        <v>5</v>
      </c>
      <c r="AF14" s="7">
        <f t="shared" ca="1" si="19"/>
        <v>1</v>
      </c>
      <c r="AG14" s="10" t="str">
        <f t="shared" ca="1" si="20"/>
        <v/>
      </c>
      <c r="AH14" s="11" t="str">
        <f t="shared" ca="1" si="21"/>
        <v/>
      </c>
      <c r="AI14" s="11" t="str">
        <f t="shared" ca="1" si="22"/>
        <v/>
      </c>
      <c r="AJ14" s="11" t="str">
        <f ca="1">IF(AH14="","",IFERROR(VLOOKUP(VALUE(AH14),'(辅)战斗时机表'!$A$4:$C$47,3,FALSE)&amp;IF(AI14="","","("&amp;AI14&amp;")"),"配置错误")&amp;IF(AK14="",""," 或 "))</f>
        <v/>
      </c>
      <c r="AK14" s="7" t="str">
        <f t="shared" ca="1" si="23"/>
        <v/>
      </c>
    </row>
    <row r="15" spans="1:37" x14ac:dyDescent="0.15">
      <c r="A15" s="9" t="str">
        <f t="shared" ca="1" si="24"/>
        <v/>
      </c>
      <c r="B15" s="7" t="str">
        <f ca="1">IF(OFFSET(Buff!P$6,ROW()-6,0)="","",OFFSET(Buff!P$6,ROW()-6,0))</f>
        <v/>
      </c>
      <c r="C15" s="7">
        <f t="shared" si="26"/>
        <v>1</v>
      </c>
      <c r="D15" s="7">
        <f t="shared" ca="1" si="25"/>
        <v>1</v>
      </c>
      <c r="E15" s="10" t="str">
        <f t="shared" ca="1" si="0"/>
        <v/>
      </c>
      <c r="F15" s="11" t="str">
        <f t="shared" ca="1" si="1"/>
        <v/>
      </c>
      <c r="G15" s="11" t="str">
        <f t="shared" ca="1" si="2"/>
        <v/>
      </c>
      <c r="H15" s="11" t="str">
        <f ca="1">IF(F15="","",IFERROR(VLOOKUP(VALUE(F15),'(辅)战斗时机表'!$A$4:$C$47,3,FALSE)&amp;IF(G15="","","("&amp;G15&amp;")"),"配置错误")&amp;IF(I15="",""," 或 "))</f>
        <v/>
      </c>
      <c r="I15" s="7" t="str">
        <f t="shared" ca="1" si="3"/>
        <v/>
      </c>
      <c r="J15" s="7">
        <f t="shared" si="27"/>
        <v>2</v>
      </c>
      <c r="K15" s="7">
        <f t="shared" ca="1" si="4"/>
        <v>1</v>
      </c>
      <c r="L15" s="10" t="str">
        <f t="shared" ca="1" si="5"/>
        <v/>
      </c>
      <c r="M15" s="11" t="str">
        <f t="shared" ca="1" si="6"/>
        <v/>
      </c>
      <c r="N15" s="11" t="str">
        <f t="shared" ca="1" si="7"/>
        <v/>
      </c>
      <c r="O15" s="11" t="str">
        <f ca="1">IF(M15="","",IFERROR(VLOOKUP(VALUE(M15),'(辅)战斗时机表'!$A$4:$C$47,3,FALSE)&amp;IF(N15="","","("&amp;N15&amp;")"),"配置错误")&amp;IF(P15="",""," 或 "))</f>
        <v/>
      </c>
      <c r="P15" s="7" t="str">
        <f t="shared" ca="1" si="8"/>
        <v/>
      </c>
      <c r="Q15" s="7">
        <f t="shared" si="28"/>
        <v>3</v>
      </c>
      <c r="R15" s="7">
        <f t="shared" ca="1" si="9"/>
        <v>1</v>
      </c>
      <c r="S15" s="10" t="str">
        <f t="shared" ca="1" si="10"/>
        <v/>
      </c>
      <c r="T15" s="11" t="str">
        <f t="shared" ca="1" si="11"/>
        <v/>
      </c>
      <c r="U15" s="11" t="str">
        <f t="shared" ca="1" si="12"/>
        <v/>
      </c>
      <c r="V15" s="11" t="str">
        <f ca="1">IF(T15="","",IFERROR(VLOOKUP(VALUE(T15),'(辅)战斗时机表'!$A$4:$C$47,3,FALSE)&amp;IF(U15="","","("&amp;U15&amp;")"),"配置错误")&amp;IF(W15="",""," 或 "))</f>
        <v/>
      </c>
      <c r="W15" s="7" t="str">
        <f t="shared" ca="1" si="13"/>
        <v/>
      </c>
      <c r="X15" s="7">
        <f t="shared" si="29"/>
        <v>4</v>
      </c>
      <c r="Y15" s="7">
        <f t="shared" ca="1" si="14"/>
        <v>1</v>
      </c>
      <c r="Z15" s="10" t="str">
        <f t="shared" ca="1" si="15"/>
        <v/>
      </c>
      <c r="AA15" s="11" t="str">
        <f t="shared" ca="1" si="16"/>
        <v/>
      </c>
      <c r="AB15" s="11" t="str">
        <f t="shared" ca="1" si="17"/>
        <v/>
      </c>
      <c r="AC15" s="11" t="str">
        <f ca="1">IF(AA15="","",IFERROR(VLOOKUP(VALUE(AA15),'(辅)战斗时机表'!$A$4:$C$47,3,FALSE)&amp;IF(AB15="","","("&amp;AB15&amp;")"),"配置错误")&amp;IF(AD15="",""," 或 "))</f>
        <v/>
      </c>
      <c r="AD15" s="7" t="str">
        <f t="shared" ca="1" si="18"/>
        <v/>
      </c>
      <c r="AE15" s="7">
        <f t="shared" si="30"/>
        <v>5</v>
      </c>
      <c r="AF15" s="7">
        <f t="shared" ca="1" si="19"/>
        <v>1</v>
      </c>
      <c r="AG15" s="10" t="str">
        <f t="shared" ca="1" si="20"/>
        <v/>
      </c>
      <c r="AH15" s="11" t="str">
        <f t="shared" ca="1" si="21"/>
        <v/>
      </c>
      <c r="AI15" s="11" t="str">
        <f t="shared" ca="1" si="22"/>
        <v/>
      </c>
      <c r="AJ15" s="11" t="str">
        <f ca="1">IF(AH15="","",IFERROR(VLOOKUP(VALUE(AH15),'(辅)战斗时机表'!$A$4:$C$47,3,FALSE)&amp;IF(AI15="","","("&amp;AI15&amp;")"),"配置错误")&amp;IF(AK15="",""," 或 "))</f>
        <v/>
      </c>
      <c r="AK15" s="7" t="str">
        <f t="shared" ca="1" si="23"/>
        <v/>
      </c>
    </row>
    <row r="16" spans="1:37" x14ac:dyDescent="0.15">
      <c r="A16" s="9" t="str">
        <f t="shared" ca="1" si="24"/>
        <v/>
      </c>
      <c r="B16" s="7" t="str">
        <f ca="1">IF(OFFSET(Buff!P$6,ROW()-6,0)="","",OFFSET(Buff!P$6,ROW()-6,0))</f>
        <v/>
      </c>
      <c r="C16" s="7">
        <f t="shared" si="26"/>
        <v>1</v>
      </c>
      <c r="D16" s="7">
        <f t="shared" ca="1" si="25"/>
        <v>1</v>
      </c>
      <c r="E16" s="10" t="str">
        <f t="shared" ca="1" si="0"/>
        <v/>
      </c>
      <c r="F16" s="11" t="str">
        <f t="shared" ca="1" si="1"/>
        <v/>
      </c>
      <c r="G16" s="11" t="str">
        <f t="shared" ca="1" si="2"/>
        <v/>
      </c>
      <c r="H16" s="11" t="str">
        <f ca="1">IF(F16="","",IFERROR(VLOOKUP(VALUE(F16),'(辅)战斗时机表'!$A$4:$C$47,3,FALSE)&amp;IF(G16="","","("&amp;G16&amp;")"),"配置错误")&amp;IF(I16="",""," 或 "))</f>
        <v/>
      </c>
      <c r="I16" s="7" t="str">
        <f t="shared" ca="1" si="3"/>
        <v/>
      </c>
      <c r="J16" s="7">
        <f t="shared" si="27"/>
        <v>2</v>
      </c>
      <c r="K16" s="7">
        <f t="shared" ca="1" si="4"/>
        <v>1</v>
      </c>
      <c r="L16" s="10" t="str">
        <f t="shared" ca="1" si="5"/>
        <v/>
      </c>
      <c r="M16" s="11" t="str">
        <f t="shared" ca="1" si="6"/>
        <v/>
      </c>
      <c r="N16" s="11" t="str">
        <f t="shared" ca="1" si="7"/>
        <v/>
      </c>
      <c r="O16" s="11" t="str">
        <f ca="1">IF(M16="","",IFERROR(VLOOKUP(VALUE(M16),'(辅)战斗时机表'!$A$4:$C$47,3,FALSE)&amp;IF(N16="","","("&amp;N16&amp;")"),"配置错误")&amp;IF(P16="",""," 或 "))</f>
        <v/>
      </c>
      <c r="P16" s="7" t="str">
        <f t="shared" ca="1" si="8"/>
        <v/>
      </c>
      <c r="Q16" s="7">
        <f t="shared" si="28"/>
        <v>3</v>
      </c>
      <c r="R16" s="7">
        <f t="shared" ca="1" si="9"/>
        <v>1</v>
      </c>
      <c r="S16" s="10" t="str">
        <f t="shared" ca="1" si="10"/>
        <v/>
      </c>
      <c r="T16" s="11" t="str">
        <f t="shared" ca="1" si="11"/>
        <v/>
      </c>
      <c r="U16" s="11" t="str">
        <f t="shared" ca="1" si="12"/>
        <v/>
      </c>
      <c r="V16" s="11" t="str">
        <f ca="1">IF(T16="","",IFERROR(VLOOKUP(VALUE(T16),'(辅)战斗时机表'!$A$4:$C$47,3,FALSE)&amp;IF(U16="","","("&amp;U16&amp;")"),"配置错误")&amp;IF(W16="",""," 或 "))</f>
        <v/>
      </c>
      <c r="W16" s="7" t="str">
        <f t="shared" ca="1" si="13"/>
        <v/>
      </c>
      <c r="X16" s="7">
        <f t="shared" si="29"/>
        <v>4</v>
      </c>
      <c r="Y16" s="7">
        <f t="shared" ca="1" si="14"/>
        <v>1</v>
      </c>
      <c r="Z16" s="10" t="str">
        <f t="shared" ca="1" si="15"/>
        <v/>
      </c>
      <c r="AA16" s="11" t="str">
        <f t="shared" ca="1" si="16"/>
        <v/>
      </c>
      <c r="AB16" s="11" t="str">
        <f t="shared" ca="1" si="17"/>
        <v/>
      </c>
      <c r="AC16" s="11" t="str">
        <f ca="1">IF(AA16="","",IFERROR(VLOOKUP(VALUE(AA16),'(辅)战斗时机表'!$A$4:$C$47,3,FALSE)&amp;IF(AB16="","","("&amp;AB16&amp;")"),"配置错误")&amp;IF(AD16="",""," 或 "))</f>
        <v/>
      </c>
      <c r="AD16" s="7" t="str">
        <f t="shared" ca="1" si="18"/>
        <v/>
      </c>
      <c r="AE16" s="7">
        <f t="shared" si="30"/>
        <v>5</v>
      </c>
      <c r="AF16" s="7">
        <f t="shared" ca="1" si="19"/>
        <v>1</v>
      </c>
      <c r="AG16" s="10" t="str">
        <f t="shared" ca="1" si="20"/>
        <v/>
      </c>
      <c r="AH16" s="11" t="str">
        <f t="shared" ca="1" si="21"/>
        <v/>
      </c>
      <c r="AI16" s="11" t="str">
        <f t="shared" ca="1" si="22"/>
        <v/>
      </c>
      <c r="AJ16" s="11" t="str">
        <f ca="1">IF(AH16="","",IFERROR(VLOOKUP(VALUE(AH16),'(辅)战斗时机表'!$A$4:$C$47,3,FALSE)&amp;IF(AI16="","","("&amp;AI16&amp;")"),"配置错误")&amp;IF(AK16="",""," 或 "))</f>
        <v/>
      </c>
      <c r="AK16" s="7" t="str">
        <f t="shared" ca="1" si="23"/>
        <v/>
      </c>
    </row>
    <row r="17" spans="1:37" x14ac:dyDescent="0.15">
      <c r="A17" s="9" t="str">
        <f t="shared" ca="1" si="24"/>
        <v/>
      </c>
      <c r="B17" s="7" t="str">
        <f ca="1">IF(OFFSET(Buff!P$6,ROW()-6,0)="","",OFFSET(Buff!P$6,ROW()-6,0))</f>
        <v/>
      </c>
      <c r="C17" s="7">
        <f t="shared" si="26"/>
        <v>1</v>
      </c>
      <c r="D17" s="7">
        <f t="shared" ca="1" si="25"/>
        <v>1</v>
      </c>
      <c r="E17" s="10" t="str">
        <f t="shared" ca="1" si="0"/>
        <v/>
      </c>
      <c r="F17" s="11" t="str">
        <f t="shared" ca="1" si="1"/>
        <v/>
      </c>
      <c r="G17" s="11" t="str">
        <f t="shared" ca="1" si="2"/>
        <v/>
      </c>
      <c r="H17" s="11" t="str">
        <f ca="1">IF(F17="","",IFERROR(VLOOKUP(VALUE(F17),'(辅)战斗时机表'!$A$4:$C$47,3,FALSE)&amp;IF(G17="","","("&amp;G17&amp;")"),"配置错误")&amp;IF(I17="",""," 或 "))</f>
        <v/>
      </c>
      <c r="I17" s="7" t="str">
        <f t="shared" ca="1" si="3"/>
        <v/>
      </c>
      <c r="J17" s="7">
        <f t="shared" si="27"/>
        <v>2</v>
      </c>
      <c r="K17" s="7">
        <f t="shared" ca="1" si="4"/>
        <v>1</v>
      </c>
      <c r="L17" s="10" t="str">
        <f t="shared" ca="1" si="5"/>
        <v/>
      </c>
      <c r="M17" s="11" t="str">
        <f t="shared" ca="1" si="6"/>
        <v/>
      </c>
      <c r="N17" s="11" t="str">
        <f t="shared" ca="1" si="7"/>
        <v/>
      </c>
      <c r="O17" s="11" t="str">
        <f ca="1">IF(M17="","",IFERROR(VLOOKUP(VALUE(M17),'(辅)战斗时机表'!$A$4:$C$47,3,FALSE)&amp;IF(N17="","","("&amp;N17&amp;")"),"配置错误")&amp;IF(P17="",""," 或 "))</f>
        <v/>
      </c>
      <c r="P17" s="7" t="str">
        <f t="shared" ca="1" si="8"/>
        <v/>
      </c>
      <c r="Q17" s="7">
        <f t="shared" si="28"/>
        <v>3</v>
      </c>
      <c r="R17" s="7">
        <f t="shared" ca="1" si="9"/>
        <v>1</v>
      </c>
      <c r="S17" s="10" t="str">
        <f t="shared" ca="1" si="10"/>
        <v/>
      </c>
      <c r="T17" s="11" t="str">
        <f t="shared" ca="1" si="11"/>
        <v/>
      </c>
      <c r="U17" s="11" t="str">
        <f t="shared" ca="1" si="12"/>
        <v/>
      </c>
      <c r="V17" s="11" t="str">
        <f ca="1">IF(T17="","",IFERROR(VLOOKUP(VALUE(T17),'(辅)战斗时机表'!$A$4:$C$47,3,FALSE)&amp;IF(U17="","","("&amp;U17&amp;")"),"配置错误")&amp;IF(W17="",""," 或 "))</f>
        <v/>
      </c>
      <c r="W17" s="7" t="str">
        <f t="shared" ca="1" si="13"/>
        <v/>
      </c>
      <c r="X17" s="7">
        <f t="shared" si="29"/>
        <v>4</v>
      </c>
      <c r="Y17" s="7">
        <f t="shared" ca="1" si="14"/>
        <v>1</v>
      </c>
      <c r="Z17" s="10" t="str">
        <f t="shared" ca="1" si="15"/>
        <v/>
      </c>
      <c r="AA17" s="11" t="str">
        <f t="shared" ca="1" si="16"/>
        <v/>
      </c>
      <c r="AB17" s="11" t="str">
        <f t="shared" ca="1" si="17"/>
        <v/>
      </c>
      <c r="AC17" s="11" t="str">
        <f ca="1">IF(AA17="","",IFERROR(VLOOKUP(VALUE(AA17),'(辅)战斗时机表'!$A$4:$C$47,3,FALSE)&amp;IF(AB17="","","("&amp;AB17&amp;")"),"配置错误")&amp;IF(AD17="",""," 或 "))</f>
        <v/>
      </c>
      <c r="AD17" s="7" t="str">
        <f t="shared" ca="1" si="18"/>
        <v/>
      </c>
      <c r="AE17" s="7">
        <f t="shared" si="30"/>
        <v>5</v>
      </c>
      <c r="AF17" s="7">
        <f t="shared" ca="1" si="19"/>
        <v>1</v>
      </c>
      <c r="AG17" s="10" t="str">
        <f t="shared" ca="1" si="20"/>
        <v/>
      </c>
      <c r="AH17" s="11" t="str">
        <f t="shared" ca="1" si="21"/>
        <v/>
      </c>
      <c r="AI17" s="11" t="str">
        <f t="shared" ca="1" si="22"/>
        <v/>
      </c>
      <c r="AJ17" s="11" t="str">
        <f ca="1">IF(AH17="","",IFERROR(VLOOKUP(VALUE(AH17),'(辅)战斗时机表'!$A$4:$C$47,3,FALSE)&amp;IF(AI17="","","("&amp;AI17&amp;")"),"配置错误")&amp;IF(AK17="",""," 或 "))</f>
        <v/>
      </c>
      <c r="AK17" s="7" t="str">
        <f t="shared" ca="1" si="23"/>
        <v/>
      </c>
    </row>
    <row r="18" spans="1:37" x14ac:dyDescent="0.15">
      <c r="A18" s="9" t="str">
        <f t="shared" ca="1" si="24"/>
        <v/>
      </c>
      <c r="B18" s="7" t="str">
        <f ca="1">IF(OFFSET(Buff!P$6,ROW()-6,0)="","",OFFSET(Buff!P$6,ROW()-6,0))</f>
        <v/>
      </c>
      <c r="C18" s="7">
        <f t="shared" si="26"/>
        <v>1</v>
      </c>
      <c r="D18" s="7">
        <f t="shared" ca="1" si="25"/>
        <v>1</v>
      </c>
      <c r="E18" s="10" t="str">
        <f t="shared" ca="1" si="0"/>
        <v/>
      </c>
      <c r="F18" s="11" t="str">
        <f t="shared" ca="1" si="1"/>
        <v/>
      </c>
      <c r="G18" s="11" t="str">
        <f t="shared" ca="1" si="2"/>
        <v/>
      </c>
      <c r="H18" s="11" t="str">
        <f ca="1">IF(F18="","",IFERROR(VLOOKUP(VALUE(F18),'(辅)战斗时机表'!$A$4:$C$47,3,FALSE)&amp;IF(G18="","","("&amp;G18&amp;")"),"配置错误")&amp;IF(I18="",""," 或 "))</f>
        <v/>
      </c>
      <c r="I18" s="7" t="str">
        <f t="shared" ca="1" si="3"/>
        <v/>
      </c>
      <c r="J18" s="7">
        <f t="shared" si="27"/>
        <v>2</v>
      </c>
      <c r="K18" s="7">
        <f t="shared" ca="1" si="4"/>
        <v>1</v>
      </c>
      <c r="L18" s="10" t="str">
        <f t="shared" ca="1" si="5"/>
        <v/>
      </c>
      <c r="M18" s="11" t="str">
        <f t="shared" ca="1" si="6"/>
        <v/>
      </c>
      <c r="N18" s="11" t="str">
        <f t="shared" ca="1" si="7"/>
        <v/>
      </c>
      <c r="O18" s="11" t="str">
        <f ca="1">IF(M18="","",IFERROR(VLOOKUP(VALUE(M18),'(辅)战斗时机表'!$A$4:$C$47,3,FALSE)&amp;IF(N18="","","("&amp;N18&amp;")"),"配置错误")&amp;IF(P18="",""," 或 "))</f>
        <v/>
      </c>
      <c r="P18" s="7" t="str">
        <f t="shared" ca="1" si="8"/>
        <v/>
      </c>
      <c r="Q18" s="7">
        <f t="shared" si="28"/>
        <v>3</v>
      </c>
      <c r="R18" s="7">
        <f t="shared" ca="1" si="9"/>
        <v>1</v>
      </c>
      <c r="S18" s="10" t="str">
        <f t="shared" ca="1" si="10"/>
        <v/>
      </c>
      <c r="T18" s="11" t="str">
        <f t="shared" ca="1" si="11"/>
        <v/>
      </c>
      <c r="U18" s="11" t="str">
        <f t="shared" ca="1" si="12"/>
        <v/>
      </c>
      <c r="V18" s="11" t="str">
        <f ca="1">IF(T18="","",IFERROR(VLOOKUP(VALUE(T18),'(辅)战斗时机表'!$A$4:$C$47,3,FALSE)&amp;IF(U18="","","("&amp;U18&amp;")"),"配置错误")&amp;IF(W18="",""," 或 "))</f>
        <v/>
      </c>
      <c r="W18" s="7" t="str">
        <f t="shared" ca="1" si="13"/>
        <v/>
      </c>
      <c r="X18" s="7">
        <f t="shared" si="29"/>
        <v>4</v>
      </c>
      <c r="Y18" s="7">
        <f t="shared" ca="1" si="14"/>
        <v>1</v>
      </c>
      <c r="Z18" s="10" t="str">
        <f t="shared" ca="1" si="15"/>
        <v/>
      </c>
      <c r="AA18" s="11" t="str">
        <f t="shared" ca="1" si="16"/>
        <v/>
      </c>
      <c r="AB18" s="11" t="str">
        <f t="shared" ca="1" si="17"/>
        <v/>
      </c>
      <c r="AC18" s="11" t="str">
        <f ca="1">IF(AA18="","",IFERROR(VLOOKUP(VALUE(AA18),'(辅)战斗时机表'!$A$4:$C$47,3,FALSE)&amp;IF(AB18="","","("&amp;AB18&amp;")"),"配置错误")&amp;IF(AD18="",""," 或 "))</f>
        <v/>
      </c>
      <c r="AD18" s="7" t="str">
        <f t="shared" ca="1" si="18"/>
        <v/>
      </c>
      <c r="AE18" s="7">
        <f t="shared" si="30"/>
        <v>5</v>
      </c>
      <c r="AF18" s="7">
        <f t="shared" ca="1" si="19"/>
        <v>1</v>
      </c>
      <c r="AG18" s="10" t="str">
        <f t="shared" ca="1" si="20"/>
        <v/>
      </c>
      <c r="AH18" s="11" t="str">
        <f t="shared" ca="1" si="21"/>
        <v/>
      </c>
      <c r="AI18" s="11" t="str">
        <f t="shared" ca="1" si="22"/>
        <v/>
      </c>
      <c r="AJ18" s="11" t="str">
        <f ca="1">IF(AH18="","",IFERROR(VLOOKUP(VALUE(AH18),'(辅)战斗时机表'!$A$4:$C$47,3,FALSE)&amp;IF(AI18="","","("&amp;AI18&amp;")"),"配置错误")&amp;IF(AK18="",""," 或 "))</f>
        <v/>
      </c>
      <c r="AK18" s="7" t="str">
        <f t="shared" ca="1" si="23"/>
        <v/>
      </c>
    </row>
    <row r="19" spans="1:37" x14ac:dyDescent="0.15">
      <c r="A19" s="9" t="str">
        <f t="shared" ca="1" si="24"/>
        <v>当回合结束时 或 当血量变化时</v>
      </c>
      <c r="B19" s="7" t="str">
        <f ca="1">IF(OFFSET(Buff!P$6,ROW()-6,0)="","",OFFSET(Buff!P$6,ROW()-6,0))</f>
        <v>201|300</v>
      </c>
      <c r="C19" s="7">
        <f t="shared" si="26"/>
        <v>1</v>
      </c>
      <c r="D19" s="7">
        <f t="shared" ca="1" si="25"/>
        <v>4</v>
      </c>
      <c r="E19" s="10" t="str">
        <f t="shared" ca="1" si="0"/>
        <v>201</v>
      </c>
      <c r="F19" s="11" t="str">
        <f t="shared" ca="1" si="1"/>
        <v>201</v>
      </c>
      <c r="G19" s="11" t="str">
        <f t="shared" ca="1" si="2"/>
        <v/>
      </c>
      <c r="H19" s="11" t="str">
        <f ca="1">IF(F19="","",IFERROR(VLOOKUP(VALUE(F19),'(辅)战斗时机表'!$A$4:$C$47,3,FALSE)&amp;IF(G19="","","("&amp;G19&amp;")"),"配置错误")&amp;IF(I19="",""," 或 "))</f>
        <v xml:space="preserve">当回合结束时 或 </v>
      </c>
      <c r="I19" s="7" t="str">
        <f t="shared" ca="1" si="3"/>
        <v>300</v>
      </c>
      <c r="J19" s="7">
        <f t="shared" si="27"/>
        <v>2</v>
      </c>
      <c r="K19" s="7">
        <f t="shared" ca="1" si="4"/>
        <v>4</v>
      </c>
      <c r="L19" s="10" t="str">
        <f t="shared" ca="1" si="5"/>
        <v>300</v>
      </c>
      <c r="M19" s="11" t="str">
        <f t="shared" ca="1" si="6"/>
        <v>300</v>
      </c>
      <c r="N19" s="11" t="str">
        <f t="shared" ca="1" si="7"/>
        <v/>
      </c>
      <c r="O19" s="11" t="str">
        <f ca="1">IF(M19="","",IFERROR(VLOOKUP(VALUE(M19),'(辅)战斗时机表'!$A$4:$C$47,3,FALSE)&amp;IF(N19="","","("&amp;N19&amp;")"),"配置错误")&amp;IF(P19="",""," 或 "))</f>
        <v>当血量变化时</v>
      </c>
      <c r="P19" s="7" t="str">
        <f t="shared" ca="1" si="8"/>
        <v/>
      </c>
      <c r="Q19" s="7">
        <f t="shared" si="28"/>
        <v>3</v>
      </c>
      <c r="R19" s="7">
        <f t="shared" ca="1" si="9"/>
        <v>1</v>
      </c>
      <c r="S19" s="10" t="str">
        <f t="shared" ca="1" si="10"/>
        <v/>
      </c>
      <c r="T19" s="11" t="str">
        <f t="shared" ca="1" si="11"/>
        <v/>
      </c>
      <c r="U19" s="11" t="str">
        <f t="shared" ca="1" si="12"/>
        <v/>
      </c>
      <c r="V19" s="11" t="str">
        <f ca="1">IF(T19="","",IFERROR(VLOOKUP(VALUE(T19),'(辅)战斗时机表'!$A$4:$C$47,3,FALSE)&amp;IF(U19="","","("&amp;U19&amp;")"),"配置错误")&amp;IF(W19="",""," 或 "))</f>
        <v/>
      </c>
      <c r="W19" s="7" t="str">
        <f t="shared" ca="1" si="13"/>
        <v/>
      </c>
      <c r="X19" s="7">
        <f t="shared" si="29"/>
        <v>4</v>
      </c>
      <c r="Y19" s="7">
        <f t="shared" ca="1" si="14"/>
        <v>1</v>
      </c>
      <c r="Z19" s="10" t="str">
        <f t="shared" ca="1" si="15"/>
        <v/>
      </c>
      <c r="AA19" s="11" t="str">
        <f t="shared" ca="1" si="16"/>
        <v/>
      </c>
      <c r="AB19" s="11" t="str">
        <f t="shared" ca="1" si="17"/>
        <v/>
      </c>
      <c r="AC19" s="11" t="str">
        <f ca="1">IF(AA19="","",IFERROR(VLOOKUP(VALUE(AA19),'(辅)战斗时机表'!$A$4:$C$47,3,FALSE)&amp;IF(AB19="","","("&amp;AB19&amp;")"),"配置错误")&amp;IF(AD19="",""," 或 "))</f>
        <v/>
      </c>
      <c r="AD19" s="7" t="str">
        <f t="shared" ca="1" si="18"/>
        <v/>
      </c>
      <c r="AE19" s="7">
        <f t="shared" si="30"/>
        <v>5</v>
      </c>
      <c r="AF19" s="7">
        <f t="shared" ca="1" si="19"/>
        <v>1</v>
      </c>
      <c r="AG19" s="10" t="str">
        <f t="shared" ca="1" si="20"/>
        <v/>
      </c>
      <c r="AH19" s="11" t="str">
        <f t="shared" ca="1" si="21"/>
        <v/>
      </c>
      <c r="AI19" s="11" t="str">
        <f t="shared" ca="1" si="22"/>
        <v/>
      </c>
      <c r="AJ19" s="11" t="str">
        <f ca="1">IF(AH19="","",IFERROR(VLOOKUP(VALUE(AH19),'(辅)战斗时机表'!$A$4:$C$47,3,FALSE)&amp;IF(AI19="","","("&amp;AI19&amp;")"),"配置错误")&amp;IF(AK19="",""," 或 "))</f>
        <v/>
      </c>
      <c r="AK19" s="7" t="str">
        <f t="shared" ca="1" si="23"/>
        <v/>
      </c>
    </row>
    <row r="20" spans="1:37" x14ac:dyDescent="0.15">
      <c r="A20" s="9" t="str">
        <f t="shared" ca="1" si="24"/>
        <v>bufftype集无到有时</v>
      </c>
      <c r="B20" s="7">
        <f ca="1">IF(OFFSET(Buff!P$6,ROW()-6,0)="","",OFFSET(Buff!P$6,ROW()-6,0))</f>
        <v>501</v>
      </c>
      <c r="C20" s="7">
        <f t="shared" si="26"/>
        <v>1</v>
      </c>
      <c r="D20" s="7">
        <f t="shared" ca="1" si="25"/>
        <v>4</v>
      </c>
      <c r="E20" s="10" t="str">
        <f t="shared" ca="1" si="0"/>
        <v>501</v>
      </c>
      <c r="F20" s="11" t="str">
        <f t="shared" ca="1" si="1"/>
        <v>501</v>
      </c>
      <c r="G20" s="11" t="str">
        <f t="shared" ca="1" si="2"/>
        <v/>
      </c>
      <c r="H20" s="11" t="str">
        <f ca="1">IF(F20="","",IFERROR(VLOOKUP(VALUE(F20),'(辅)战斗时机表'!$A$4:$C$47,3,FALSE)&amp;IF(G20="","","("&amp;G20&amp;")"),"配置错误")&amp;IF(I20="",""," 或 "))</f>
        <v>bufftype集无到有时</v>
      </c>
      <c r="I20" s="7" t="str">
        <f t="shared" ca="1" si="3"/>
        <v/>
      </c>
      <c r="J20" s="7">
        <f t="shared" si="27"/>
        <v>2</v>
      </c>
      <c r="K20" s="7">
        <f t="shared" ca="1" si="4"/>
        <v>1</v>
      </c>
      <c r="L20" s="10" t="str">
        <f t="shared" ca="1" si="5"/>
        <v/>
      </c>
      <c r="M20" s="11" t="str">
        <f t="shared" ca="1" si="6"/>
        <v/>
      </c>
      <c r="N20" s="11" t="str">
        <f t="shared" ca="1" si="7"/>
        <v/>
      </c>
      <c r="O20" s="11" t="str">
        <f ca="1">IF(M20="","",IFERROR(VLOOKUP(VALUE(M20),'(辅)战斗时机表'!$A$4:$C$47,3,FALSE)&amp;IF(N20="","","("&amp;N20&amp;")"),"配置错误")&amp;IF(P20="",""," 或 "))</f>
        <v/>
      </c>
      <c r="P20" s="7" t="str">
        <f t="shared" ca="1" si="8"/>
        <v/>
      </c>
      <c r="Q20" s="7">
        <f t="shared" si="28"/>
        <v>3</v>
      </c>
      <c r="R20" s="7">
        <f t="shared" ca="1" si="9"/>
        <v>1</v>
      </c>
      <c r="S20" s="10" t="str">
        <f t="shared" ca="1" si="10"/>
        <v/>
      </c>
      <c r="T20" s="11" t="str">
        <f t="shared" ca="1" si="11"/>
        <v/>
      </c>
      <c r="U20" s="11" t="str">
        <f t="shared" ca="1" si="12"/>
        <v/>
      </c>
      <c r="V20" s="11" t="str">
        <f ca="1">IF(T20="","",IFERROR(VLOOKUP(VALUE(T20),'(辅)战斗时机表'!$A$4:$C$47,3,FALSE)&amp;IF(U20="","","("&amp;U20&amp;")"),"配置错误")&amp;IF(W20="",""," 或 "))</f>
        <v/>
      </c>
      <c r="W20" s="7" t="str">
        <f t="shared" ca="1" si="13"/>
        <v/>
      </c>
      <c r="X20" s="7">
        <f t="shared" si="29"/>
        <v>4</v>
      </c>
      <c r="Y20" s="7">
        <f t="shared" ca="1" si="14"/>
        <v>1</v>
      </c>
      <c r="Z20" s="10" t="str">
        <f t="shared" ca="1" si="15"/>
        <v/>
      </c>
      <c r="AA20" s="11" t="str">
        <f t="shared" ca="1" si="16"/>
        <v/>
      </c>
      <c r="AB20" s="11" t="str">
        <f t="shared" ca="1" si="17"/>
        <v/>
      </c>
      <c r="AC20" s="11" t="str">
        <f ca="1">IF(AA20="","",IFERROR(VLOOKUP(VALUE(AA20),'(辅)战斗时机表'!$A$4:$C$47,3,FALSE)&amp;IF(AB20="","","("&amp;AB20&amp;")"),"配置错误")&amp;IF(AD20="",""," 或 "))</f>
        <v/>
      </c>
      <c r="AD20" s="7" t="str">
        <f t="shared" ca="1" si="18"/>
        <v/>
      </c>
      <c r="AE20" s="7">
        <f t="shared" si="30"/>
        <v>5</v>
      </c>
      <c r="AF20" s="7">
        <f t="shared" ca="1" si="19"/>
        <v>1</v>
      </c>
      <c r="AG20" s="10" t="str">
        <f t="shared" ca="1" si="20"/>
        <v/>
      </c>
      <c r="AH20" s="11" t="str">
        <f t="shared" ca="1" si="21"/>
        <v/>
      </c>
      <c r="AI20" s="11" t="str">
        <f t="shared" ca="1" si="22"/>
        <v/>
      </c>
      <c r="AJ20" s="11" t="str">
        <f ca="1">IF(AH20="","",IFERROR(VLOOKUP(VALUE(AH20),'(辅)战斗时机表'!$A$4:$C$47,3,FALSE)&amp;IF(AI20="","","("&amp;AI20&amp;")"),"配置错误")&amp;IF(AK20="",""," 或 "))</f>
        <v/>
      </c>
      <c r="AK20" s="7" t="str">
        <f t="shared" ca="1" si="23"/>
        <v/>
      </c>
    </row>
    <row r="21" spans="1:37" x14ac:dyDescent="0.15">
      <c r="A21" s="9" t="str">
        <f t="shared" ca="1" si="24"/>
        <v/>
      </c>
      <c r="B21" s="7" t="str">
        <f ca="1">IF(OFFSET(Buff!P$6,ROW()-6,0)="","",OFFSET(Buff!P$6,ROW()-6,0))</f>
        <v/>
      </c>
      <c r="C21" s="7">
        <f t="shared" si="26"/>
        <v>1</v>
      </c>
      <c r="D21" s="7">
        <f t="shared" ca="1" si="25"/>
        <v>1</v>
      </c>
      <c r="E21" s="10" t="str">
        <f t="shared" ca="1" si="0"/>
        <v/>
      </c>
      <c r="F21" s="11" t="str">
        <f t="shared" ca="1" si="1"/>
        <v/>
      </c>
      <c r="G21" s="11" t="str">
        <f t="shared" ca="1" si="2"/>
        <v/>
      </c>
      <c r="H21" s="11" t="str">
        <f ca="1">IF(F21="","",IFERROR(VLOOKUP(VALUE(F21),'(辅)战斗时机表'!$A$4:$C$47,3,FALSE)&amp;IF(G21="","","("&amp;G21&amp;")"),"配置错误")&amp;IF(I21="",""," 或 "))</f>
        <v/>
      </c>
      <c r="I21" s="7" t="str">
        <f t="shared" ca="1" si="3"/>
        <v/>
      </c>
      <c r="J21" s="7">
        <f t="shared" si="27"/>
        <v>2</v>
      </c>
      <c r="K21" s="7">
        <f t="shared" ca="1" si="4"/>
        <v>1</v>
      </c>
      <c r="L21" s="10" t="str">
        <f t="shared" ca="1" si="5"/>
        <v/>
      </c>
      <c r="M21" s="11" t="str">
        <f t="shared" ca="1" si="6"/>
        <v/>
      </c>
      <c r="N21" s="11" t="str">
        <f t="shared" ca="1" si="7"/>
        <v/>
      </c>
      <c r="O21" s="11" t="str">
        <f ca="1">IF(M21="","",IFERROR(VLOOKUP(VALUE(M21),'(辅)战斗时机表'!$A$4:$C$47,3,FALSE)&amp;IF(N21="","","("&amp;N21&amp;")"),"配置错误")&amp;IF(P21="",""," 或 "))</f>
        <v/>
      </c>
      <c r="P21" s="7" t="str">
        <f t="shared" ca="1" si="8"/>
        <v/>
      </c>
      <c r="Q21" s="7">
        <f t="shared" si="28"/>
        <v>3</v>
      </c>
      <c r="R21" s="7">
        <f t="shared" ca="1" si="9"/>
        <v>1</v>
      </c>
      <c r="S21" s="10" t="str">
        <f t="shared" ca="1" si="10"/>
        <v/>
      </c>
      <c r="T21" s="11" t="str">
        <f t="shared" ca="1" si="11"/>
        <v/>
      </c>
      <c r="U21" s="11" t="str">
        <f t="shared" ca="1" si="12"/>
        <v/>
      </c>
      <c r="V21" s="11" t="str">
        <f ca="1">IF(T21="","",IFERROR(VLOOKUP(VALUE(T21),'(辅)战斗时机表'!$A$4:$C$47,3,FALSE)&amp;IF(U21="","","("&amp;U21&amp;")"),"配置错误")&amp;IF(W21="",""," 或 "))</f>
        <v/>
      </c>
      <c r="W21" s="7" t="str">
        <f t="shared" ca="1" si="13"/>
        <v/>
      </c>
      <c r="X21" s="7">
        <f t="shared" si="29"/>
        <v>4</v>
      </c>
      <c r="Y21" s="7">
        <f t="shared" ca="1" si="14"/>
        <v>1</v>
      </c>
      <c r="Z21" s="10" t="str">
        <f t="shared" ca="1" si="15"/>
        <v/>
      </c>
      <c r="AA21" s="11" t="str">
        <f t="shared" ca="1" si="16"/>
        <v/>
      </c>
      <c r="AB21" s="11" t="str">
        <f t="shared" ca="1" si="17"/>
        <v/>
      </c>
      <c r="AC21" s="11" t="str">
        <f ca="1">IF(AA21="","",IFERROR(VLOOKUP(VALUE(AA21),'(辅)战斗时机表'!$A$4:$C$47,3,FALSE)&amp;IF(AB21="","","("&amp;AB21&amp;")"),"配置错误")&amp;IF(AD21="",""," 或 "))</f>
        <v/>
      </c>
      <c r="AD21" s="7" t="str">
        <f t="shared" ca="1" si="18"/>
        <v/>
      </c>
      <c r="AE21" s="7">
        <f t="shared" si="30"/>
        <v>5</v>
      </c>
      <c r="AF21" s="7">
        <f t="shared" ca="1" si="19"/>
        <v>1</v>
      </c>
      <c r="AG21" s="10" t="str">
        <f t="shared" ca="1" si="20"/>
        <v/>
      </c>
      <c r="AH21" s="11" t="str">
        <f t="shared" ca="1" si="21"/>
        <v/>
      </c>
      <c r="AI21" s="11" t="str">
        <f t="shared" ca="1" si="22"/>
        <v/>
      </c>
      <c r="AJ21" s="11" t="str">
        <f ca="1">IF(AH21="","",IFERROR(VLOOKUP(VALUE(AH21),'(辅)战斗时机表'!$A$4:$C$47,3,FALSE)&amp;IF(AI21="","","("&amp;AI21&amp;")"),"配置错误")&amp;IF(AK21="",""," 或 "))</f>
        <v/>
      </c>
      <c r="AK21" s="7" t="str">
        <f t="shared" ca="1" si="23"/>
        <v/>
      </c>
    </row>
    <row r="22" spans="1:37" ht="27" x14ac:dyDescent="0.15">
      <c r="A22" s="9" t="str">
        <f t="shared" ca="1" si="24"/>
        <v>bufftype集有到无时(;4;10) 或 当回合结束时</v>
      </c>
      <c r="B22" s="7" t="str">
        <f ca="1">IF(OFFSET(Buff!P$6,ROW()-6,0)="","",OFFSET(Buff!P$6,ROW()-6,0))</f>
        <v>502;4;10|201</v>
      </c>
      <c r="C22" s="7">
        <f t="shared" si="26"/>
        <v>1</v>
      </c>
      <c r="D22" s="7">
        <f t="shared" ca="1" si="25"/>
        <v>9</v>
      </c>
      <c r="E22" s="10" t="str">
        <f t="shared" ca="1" si="0"/>
        <v>502;4;10</v>
      </c>
      <c r="F22" s="11" t="str">
        <f t="shared" ca="1" si="1"/>
        <v>502</v>
      </c>
      <c r="G22" s="11" t="str">
        <f t="shared" ca="1" si="2"/>
        <v>;4;10</v>
      </c>
      <c r="H22" s="11" t="str">
        <f ca="1">IF(F22="","",IFERROR(VLOOKUP(VALUE(F22),'(辅)战斗时机表'!$A$4:$C$47,3,FALSE)&amp;IF(G22="","","("&amp;G22&amp;")"),"配置错误")&amp;IF(I22="",""," 或 "))</f>
        <v xml:space="preserve">bufftype集有到无时(;4;10) 或 </v>
      </c>
      <c r="I22" s="7" t="str">
        <f t="shared" ca="1" si="3"/>
        <v>201</v>
      </c>
      <c r="J22" s="7">
        <f t="shared" si="27"/>
        <v>2</v>
      </c>
      <c r="K22" s="7">
        <f t="shared" ca="1" si="4"/>
        <v>4</v>
      </c>
      <c r="L22" s="10" t="str">
        <f t="shared" ca="1" si="5"/>
        <v>201</v>
      </c>
      <c r="M22" s="11" t="str">
        <f t="shared" ca="1" si="6"/>
        <v>201</v>
      </c>
      <c r="N22" s="11" t="str">
        <f t="shared" ca="1" si="7"/>
        <v/>
      </c>
      <c r="O22" s="11" t="str">
        <f ca="1">IF(M22="","",IFERROR(VLOOKUP(VALUE(M22),'(辅)战斗时机表'!$A$4:$C$47,3,FALSE)&amp;IF(N22="","","("&amp;N22&amp;")"),"配置错误")&amp;IF(P22="",""," 或 "))</f>
        <v>当回合结束时</v>
      </c>
      <c r="P22" s="7" t="str">
        <f t="shared" ca="1" si="8"/>
        <v/>
      </c>
      <c r="Q22" s="7">
        <f t="shared" si="28"/>
        <v>3</v>
      </c>
      <c r="R22" s="7">
        <f t="shared" ca="1" si="9"/>
        <v>1</v>
      </c>
      <c r="S22" s="10" t="str">
        <f t="shared" ca="1" si="10"/>
        <v/>
      </c>
      <c r="T22" s="11" t="str">
        <f t="shared" ca="1" si="11"/>
        <v/>
      </c>
      <c r="U22" s="11" t="str">
        <f t="shared" ca="1" si="12"/>
        <v/>
      </c>
      <c r="V22" s="11" t="str">
        <f ca="1">IF(T22="","",IFERROR(VLOOKUP(VALUE(T22),'(辅)战斗时机表'!$A$4:$C$47,3,FALSE)&amp;IF(U22="","","("&amp;U22&amp;")"),"配置错误")&amp;IF(W22="",""," 或 "))</f>
        <v/>
      </c>
      <c r="W22" s="7" t="str">
        <f t="shared" ca="1" si="13"/>
        <v/>
      </c>
      <c r="X22" s="7">
        <f t="shared" si="29"/>
        <v>4</v>
      </c>
      <c r="Y22" s="7">
        <f t="shared" ca="1" si="14"/>
        <v>1</v>
      </c>
      <c r="Z22" s="10" t="str">
        <f t="shared" ca="1" si="15"/>
        <v/>
      </c>
      <c r="AA22" s="11" t="str">
        <f t="shared" ca="1" si="16"/>
        <v/>
      </c>
      <c r="AB22" s="11" t="str">
        <f t="shared" ca="1" si="17"/>
        <v/>
      </c>
      <c r="AC22" s="11" t="str">
        <f ca="1">IF(AA22="","",IFERROR(VLOOKUP(VALUE(AA22),'(辅)战斗时机表'!$A$4:$C$47,3,FALSE)&amp;IF(AB22="","","("&amp;AB22&amp;")"),"配置错误")&amp;IF(AD22="",""," 或 "))</f>
        <v/>
      </c>
      <c r="AD22" s="7" t="str">
        <f t="shared" ca="1" si="18"/>
        <v/>
      </c>
      <c r="AE22" s="7">
        <f t="shared" si="30"/>
        <v>5</v>
      </c>
      <c r="AF22" s="7">
        <f t="shared" ca="1" si="19"/>
        <v>1</v>
      </c>
      <c r="AG22" s="10" t="str">
        <f t="shared" ca="1" si="20"/>
        <v/>
      </c>
      <c r="AH22" s="11" t="str">
        <f t="shared" ca="1" si="21"/>
        <v/>
      </c>
      <c r="AI22" s="11" t="str">
        <f t="shared" ca="1" si="22"/>
        <v/>
      </c>
      <c r="AJ22" s="11" t="str">
        <f ca="1">IF(AH22="","",IFERROR(VLOOKUP(VALUE(AH22),'(辅)战斗时机表'!$A$4:$C$47,3,FALSE)&amp;IF(AI22="","","("&amp;AI22&amp;")"),"配置错误")&amp;IF(AK22="",""," 或 "))</f>
        <v/>
      </c>
      <c r="AK22" s="7" t="str">
        <f t="shared" ca="1" si="23"/>
        <v/>
      </c>
    </row>
    <row r="23" spans="1:37" x14ac:dyDescent="0.15">
      <c r="A23" s="9" t="str">
        <f t="shared" ca="1" si="24"/>
        <v/>
      </c>
      <c r="B23" s="7" t="str">
        <f ca="1">IF(OFFSET(Buff!P$6,ROW()-6,0)="","",OFFSET(Buff!P$6,ROW()-6,0))</f>
        <v/>
      </c>
      <c r="C23" s="7">
        <f t="shared" si="26"/>
        <v>1</v>
      </c>
      <c r="D23" s="7">
        <f t="shared" ca="1" si="25"/>
        <v>1</v>
      </c>
      <c r="E23" s="10" t="str">
        <f t="shared" ca="1" si="0"/>
        <v/>
      </c>
      <c r="F23" s="11" t="str">
        <f t="shared" ca="1" si="1"/>
        <v/>
      </c>
      <c r="G23" s="11" t="str">
        <f t="shared" ca="1" si="2"/>
        <v/>
      </c>
      <c r="H23" s="11" t="str">
        <f ca="1">IF(F23="","",IFERROR(VLOOKUP(VALUE(F23),'(辅)战斗时机表'!$A$4:$C$47,3,FALSE)&amp;IF(G23="","","("&amp;G23&amp;")"),"配置错误")&amp;IF(I23="",""," 或 "))</f>
        <v/>
      </c>
      <c r="I23" s="7" t="str">
        <f t="shared" ca="1" si="3"/>
        <v/>
      </c>
      <c r="J23" s="7">
        <f t="shared" si="27"/>
        <v>2</v>
      </c>
      <c r="K23" s="7">
        <f t="shared" ca="1" si="4"/>
        <v>1</v>
      </c>
      <c r="L23" s="10" t="str">
        <f t="shared" ca="1" si="5"/>
        <v/>
      </c>
      <c r="M23" s="11" t="str">
        <f t="shared" ca="1" si="6"/>
        <v/>
      </c>
      <c r="N23" s="11" t="str">
        <f t="shared" ca="1" si="7"/>
        <v/>
      </c>
      <c r="O23" s="11" t="str">
        <f ca="1">IF(M23="","",IFERROR(VLOOKUP(VALUE(M23),'(辅)战斗时机表'!$A$4:$C$47,3,FALSE)&amp;IF(N23="","","("&amp;N23&amp;")"),"配置错误")&amp;IF(P23="",""," 或 "))</f>
        <v/>
      </c>
      <c r="P23" s="7" t="str">
        <f t="shared" ca="1" si="8"/>
        <v/>
      </c>
      <c r="Q23" s="7">
        <f t="shared" si="28"/>
        <v>3</v>
      </c>
      <c r="R23" s="7">
        <f t="shared" ca="1" si="9"/>
        <v>1</v>
      </c>
      <c r="S23" s="10" t="str">
        <f t="shared" ca="1" si="10"/>
        <v/>
      </c>
      <c r="T23" s="11" t="str">
        <f t="shared" ca="1" si="11"/>
        <v/>
      </c>
      <c r="U23" s="11" t="str">
        <f t="shared" ca="1" si="12"/>
        <v/>
      </c>
      <c r="V23" s="11" t="str">
        <f ca="1">IF(T23="","",IFERROR(VLOOKUP(VALUE(T23),'(辅)战斗时机表'!$A$4:$C$47,3,FALSE)&amp;IF(U23="","","("&amp;U23&amp;")"),"配置错误")&amp;IF(W23="",""," 或 "))</f>
        <v/>
      </c>
      <c r="W23" s="7" t="str">
        <f t="shared" ca="1" si="13"/>
        <v/>
      </c>
      <c r="X23" s="7">
        <f t="shared" si="29"/>
        <v>4</v>
      </c>
      <c r="Y23" s="7">
        <f t="shared" ca="1" si="14"/>
        <v>1</v>
      </c>
      <c r="Z23" s="10" t="str">
        <f t="shared" ca="1" si="15"/>
        <v/>
      </c>
      <c r="AA23" s="11" t="str">
        <f t="shared" ca="1" si="16"/>
        <v/>
      </c>
      <c r="AB23" s="11" t="str">
        <f t="shared" ca="1" si="17"/>
        <v/>
      </c>
      <c r="AC23" s="11" t="str">
        <f ca="1">IF(AA23="","",IFERROR(VLOOKUP(VALUE(AA23),'(辅)战斗时机表'!$A$4:$C$47,3,FALSE)&amp;IF(AB23="","","("&amp;AB23&amp;")"),"配置错误")&amp;IF(AD23="",""," 或 "))</f>
        <v/>
      </c>
      <c r="AD23" s="7" t="str">
        <f t="shared" ca="1" si="18"/>
        <v/>
      </c>
      <c r="AE23" s="7">
        <f t="shared" si="30"/>
        <v>5</v>
      </c>
      <c r="AF23" s="7">
        <f t="shared" ca="1" si="19"/>
        <v>1</v>
      </c>
      <c r="AG23" s="10" t="str">
        <f t="shared" ca="1" si="20"/>
        <v/>
      </c>
      <c r="AH23" s="11" t="str">
        <f t="shared" ca="1" si="21"/>
        <v/>
      </c>
      <c r="AI23" s="11" t="str">
        <f t="shared" ca="1" si="22"/>
        <v/>
      </c>
      <c r="AJ23" s="11" t="str">
        <f ca="1">IF(AH23="","",IFERROR(VLOOKUP(VALUE(AH23),'(辅)战斗时机表'!$A$4:$C$47,3,FALSE)&amp;IF(AI23="","","("&amp;AI23&amp;")"),"配置错误")&amp;IF(AK23="",""," 或 "))</f>
        <v/>
      </c>
      <c r="AK23" s="7" t="str">
        <f t="shared" ca="1" si="23"/>
        <v/>
      </c>
    </row>
    <row r="24" spans="1:37" x14ac:dyDescent="0.15">
      <c r="A24" s="9" t="str">
        <f t="shared" ca="1" si="24"/>
        <v/>
      </c>
      <c r="B24" s="7" t="str">
        <f ca="1">IF(OFFSET(Buff!P$6,ROW()-6,0)="","",OFFSET(Buff!P$6,ROW()-6,0))</f>
        <v/>
      </c>
      <c r="C24" s="7">
        <f t="shared" si="26"/>
        <v>1</v>
      </c>
      <c r="D24" s="7">
        <f t="shared" ca="1" si="25"/>
        <v>1</v>
      </c>
      <c r="E24" s="10" t="str">
        <f t="shared" ca="1" si="0"/>
        <v/>
      </c>
      <c r="F24" s="11" t="str">
        <f t="shared" ca="1" si="1"/>
        <v/>
      </c>
      <c r="G24" s="11" t="str">
        <f t="shared" ca="1" si="2"/>
        <v/>
      </c>
      <c r="H24" s="11" t="str">
        <f ca="1">IF(F24="","",IFERROR(VLOOKUP(VALUE(F24),'(辅)战斗时机表'!$A$4:$C$47,3,FALSE)&amp;IF(G24="","","("&amp;G24&amp;")"),"配置错误")&amp;IF(I24="",""," 或 "))</f>
        <v/>
      </c>
      <c r="I24" s="7" t="str">
        <f t="shared" ca="1" si="3"/>
        <v/>
      </c>
      <c r="J24" s="7">
        <f t="shared" si="27"/>
        <v>2</v>
      </c>
      <c r="K24" s="7">
        <f t="shared" ca="1" si="4"/>
        <v>1</v>
      </c>
      <c r="L24" s="10" t="str">
        <f t="shared" ca="1" si="5"/>
        <v/>
      </c>
      <c r="M24" s="11" t="str">
        <f t="shared" ca="1" si="6"/>
        <v/>
      </c>
      <c r="N24" s="11" t="str">
        <f t="shared" ca="1" si="7"/>
        <v/>
      </c>
      <c r="O24" s="11" t="str">
        <f ca="1">IF(M24="","",IFERROR(VLOOKUP(VALUE(M24),'(辅)战斗时机表'!$A$4:$C$47,3,FALSE)&amp;IF(N24="","","("&amp;N24&amp;")"),"配置错误")&amp;IF(P24="",""," 或 "))</f>
        <v/>
      </c>
      <c r="P24" s="7" t="str">
        <f t="shared" ca="1" si="8"/>
        <v/>
      </c>
      <c r="Q24" s="7">
        <f t="shared" si="28"/>
        <v>3</v>
      </c>
      <c r="R24" s="7">
        <f t="shared" ca="1" si="9"/>
        <v>1</v>
      </c>
      <c r="S24" s="10" t="str">
        <f t="shared" ca="1" si="10"/>
        <v/>
      </c>
      <c r="T24" s="11" t="str">
        <f t="shared" ca="1" si="11"/>
        <v/>
      </c>
      <c r="U24" s="11" t="str">
        <f t="shared" ca="1" si="12"/>
        <v/>
      </c>
      <c r="V24" s="11" t="str">
        <f ca="1">IF(T24="","",IFERROR(VLOOKUP(VALUE(T24),'(辅)战斗时机表'!$A$4:$C$47,3,FALSE)&amp;IF(U24="","","("&amp;U24&amp;")"),"配置错误")&amp;IF(W24="",""," 或 "))</f>
        <v/>
      </c>
      <c r="W24" s="7" t="str">
        <f t="shared" ca="1" si="13"/>
        <v/>
      </c>
      <c r="X24" s="7">
        <f t="shared" si="29"/>
        <v>4</v>
      </c>
      <c r="Y24" s="7">
        <f t="shared" ca="1" si="14"/>
        <v>1</v>
      </c>
      <c r="Z24" s="10" t="str">
        <f t="shared" ca="1" si="15"/>
        <v/>
      </c>
      <c r="AA24" s="11" t="str">
        <f t="shared" ca="1" si="16"/>
        <v/>
      </c>
      <c r="AB24" s="11" t="str">
        <f t="shared" ca="1" si="17"/>
        <v/>
      </c>
      <c r="AC24" s="11" t="str">
        <f ca="1">IF(AA24="","",IFERROR(VLOOKUP(VALUE(AA24),'(辅)战斗时机表'!$A$4:$C$47,3,FALSE)&amp;IF(AB24="","","("&amp;AB24&amp;")"),"配置错误")&amp;IF(AD24="",""," 或 "))</f>
        <v/>
      </c>
      <c r="AD24" s="7" t="str">
        <f t="shared" ca="1" si="18"/>
        <v/>
      </c>
      <c r="AE24" s="7">
        <f t="shared" si="30"/>
        <v>5</v>
      </c>
      <c r="AF24" s="7">
        <f t="shared" ca="1" si="19"/>
        <v>1</v>
      </c>
      <c r="AG24" s="10" t="str">
        <f t="shared" ca="1" si="20"/>
        <v/>
      </c>
      <c r="AH24" s="11" t="str">
        <f t="shared" ca="1" si="21"/>
        <v/>
      </c>
      <c r="AI24" s="11" t="str">
        <f t="shared" ca="1" si="22"/>
        <v/>
      </c>
      <c r="AJ24" s="11" t="str">
        <f ca="1">IF(AH24="","",IFERROR(VLOOKUP(VALUE(AH24),'(辅)战斗时机表'!$A$4:$C$47,3,FALSE)&amp;IF(AI24="","","("&amp;AI24&amp;")"),"配置错误")&amp;IF(AK24="",""," 或 "))</f>
        <v/>
      </c>
      <c r="AK24" s="7" t="str">
        <f t="shared" ca="1" si="23"/>
        <v/>
      </c>
    </row>
    <row r="25" spans="1:37" x14ac:dyDescent="0.15">
      <c r="A25" s="9" t="str">
        <f t="shared" ca="1" si="24"/>
        <v/>
      </c>
      <c r="B25" s="7" t="str">
        <f ca="1">IF(OFFSET(Buff!P$6,ROW()-6,0)="","",OFFSET(Buff!P$6,ROW()-6,0))</f>
        <v/>
      </c>
      <c r="C25" s="7">
        <f t="shared" si="26"/>
        <v>1</v>
      </c>
      <c r="D25" s="7">
        <f t="shared" ca="1" si="25"/>
        <v>1</v>
      </c>
      <c r="E25" s="10" t="str">
        <f t="shared" ca="1" si="0"/>
        <v/>
      </c>
      <c r="F25" s="11" t="str">
        <f t="shared" ca="1" si="1"/>
        <v/>
      </c>
      <c r="G25" s="11" t="str">
        <f t="shared" ca="1" si="2"/>
        <v/>
      </c>
      <c r="H25" s="11" t="str">
        <f ca="1">IF(F25="","",IFERROR(VLOOKUP(VALUE(F25),'(辅)战斗时机表'!$A$4:$C$47,3,FALSE)&amp;IF(G25="","","("&amp;G25&amp;")"),"配置错误")&amp;IF(I25="",""," 或 "))</f>
        <v/>
      </c>
      <c r="I25" s="7" t="str">
        <f t="shared" ca="1" si="3"/>
        <v/>
      </c>
      <c r="J25" s="7">
        <f t="shared" si="27"/>
        <v>2</v>
      </c>
      <c r="K25" s="7">
        <f t="shared" ca="1" si="4"/>
        <v>1</v>
      </c>
      <c r="L25" s="10" t="str">
        <f t="shared" ca="1" si="5"/>
        <v/>
      </c>
      <c r="M25" s="11" t="str">
        <f t="shared" ca="1" si="6"/>
        <v/>
      </c>
      <c r="N25" s="11" t="str">
        <f t="shared" ca="1" si="7"/>
        <v/>
      </c>
      <c r="O25" s="11" t="str">
        <f ca="1">IF(M25="","",IFERROR(VLOOKUP(VALUE(M25),'(辅)战斗时机表'!$A$4:$C$47,3,FALSE)&amp;IF(N25="","","("&amp;N25&amp;")"),"配置错误")&amp;IF(P25="",""," 或 "))</f>
        <v/>
      </c>
      <c r="P25" s="7" t="str">
        <f t="shared" ca="1" si="8"/>
        <v/>
      </c>
      <c r="Q25" s="7">
        <f t="shared" si="28"/>
        <v>3</v>
      </c>
      <c r="R25" s="7">
        <f t="shared" ca="1" si="9"/>
        <v>1</v>
      </c>
      <c r="S25" s="10" t="str">
        <f t="shared" ca="1" si="10"/>
        <v/>
      </c>
      <c r="T25" s="11" t="str">
        <f t="shared" ca="1" si="11"/>
        <v/>
      </c>
      <c r="U25" s="11" t="str">
        <f t="shared" ca="1" si="12"/>
        <v/>
      </c>
      <c r="V25" s="11" t="str">
        <f ca="1">IF(T25="","",IFERROR(VLOOKUP(VALUE(T25),'(辅)战斗时机表'!$A$4:$C$47,3,FALSE)&amp;IF(U25="","","("&amp;U25&amp;")"),"配置错误")&amp;IF(W25="",""," 或 "))</f>
        <v/>
      </c>
      <c r="W25" s="7" t="str">
        <f t="shared" ca="1" si="13"/>
        <v/>
      </c>
      <c r="X25" s="7">
        <f t="shared" si="29"/>
        <v>4</v>
      </c>
      <c r="Y25" s="7">
        <f t="shared" ca="1" si="14"/>
        <v>1</v>
      </c>
      <c r="Z25" s="10" t="str">
        <f t="shared" ca="1" si="15"/>
        <v/>
      </c>
      <c r="AA25" s="11" t="str">
        <f t="shared" ca="1" si="16"/>
        <v/>
      </c>
      <c r="AB25" s="11" t="str">
        <f t="shared" ca="1" si="17"/>
        <v/>
      </c>
      <c r="AC25" s="11" t="str">
        <f ca="1">IF(AA25="","",IFERROR(VLOOKUP(VALUE(AA25),'(辅)战斗时机表'!$A$4:$C$47,3,FALSE)&amp;IF(AB25="","","("&amp;AB25&amp;")"),"配置错误")&amp;IF(AD25="",""," 或 "))</f>
        <v/>
      </c>
      <c r="AD25" s="7" t="str">
        <f t="shared" ca="1" si="18"/>
        <v/>
      </c>
      <c r="AE25" s="7">
        <f t="shared" si="30"/>
        <v>5</v>
      </c>
      <c r="AF25" s="7">
        <f t="shared" ca="1" si="19"/>
        <v>1</v>
      </c>
      <c r="AG25" s="10" t="str">
        <f t="shared" ca="1" si="20"/>
        <v/>
      </c>
      <c r="AH25" s="11" t="str">
        <f t="shared" ca="1" si="21"/>
        <v/>
      </c>
      <c r="AI25" s="11" t="str">
        <f t="shared" ca="1" si="22"/>
        <v/>
      </c>
      <c r="AJ25" s="11" t="str">
        <f ca="1">IF(AH25="","",IFERROR(VLOOKUP(VALUE(AH25),'(辅)战斗时机表'!$A$4:$C$47,3,FALSE)&amp;IF(AI25="","","("&amp;AI25&amp;")"),"配置错误")&amp;IF(AK25="",""," 或 "))</f>
        <v/>
      </c>
      <c r="AK25" s="7" t="str">
        <f t="shared" ca="1" si="23"/>
        <v/>
      </c>
    </row>
    <row r="26" spans="1:37" x14ac:dyDescent="0.15">
      <c r="A26" s="9" t="str">
        <f t="shared" ca="1" si="24"/>
        <v/>
      </c>
      <c r="B26" s="7" t="str">
        <f ca="1">IF(OFFSET(Buff!P$6,ROW()-6,0)="","",OFFSET(Buff!P$6,ROW()-6,0))</f>
        <v/>
      </c>
      <c r="C26" s="7">
        <f t="shared" si="26"/>
        <v>1</v>
      </c>
      <c r="D26" s="7">
        <f t="shared" ca="1" si="25"/>
        <v>1</v>
      </c>
      <c r="E26" s="10" t="str">
        <f t="shared" ca="1" si="0"/>
        <v/>
      </c>
      <c r="F26" s="11" t="str">
        <f t="shared" ca="1" si="1"/>
        <v/>
      </c>
      <c r="G26" s="11" t="str">
        <f t="shared" ca="1" si="2"/>
        <v/>
      </c>
      <c r="H26" s="11" t="str">
        <f ca="1">IF(F26="","",IFERROR(VLOOKUP(VALUE(F26),'(辅)战斗时机表'!$A$4:$C$47,3,FALSE)&amp;IF(G26="","","("&amp;G26&amp;")"),"配置错误")&amp;IF(I26="",""," 或 "))</f>
        <v/>
      </c>
      <c r="I26" s="7" t="str">
        <f t="shared" ca="1" si="3"/>
        <v/>
      </c>
      <c r="J26" s="7">
        <f t="shared" si="27"/>
        <v>2</v>
      </c>
      <c r="K26" s="7">
        <f t="shared" ca="1" si="4"/>
        <v>1</v>
      </c>
      <c r="L26" s="10" t="str">
        <f t="shared" ca="1" si="5"/>
        <v/>
      </c>
      <c r="M26" s="11" t="str">
        <f t="shared" ca="1" si="6"/>
        <v/>
      </c>
      <c r="N26" s="11" t="str">
        <f t="shared" ca="1" si="7"/>
        <v/>
      </c>
      <c r="O26" s="11" t="str">
        <f ca="1">IF(M26="","",IFERROR(VLOOKUP(VALUE(M26),'(辅)战斗时机表'!$A$4:$C$47,3,FALSE)&amp;IF(N26="","","("&amp;N26&amp;")"),"配置错误")&amp;IF(P26="",""," 或 "))</f>
        <v/>
      </c>
      <c r="P26" s="7" t="str">
        <f t="shared" ca="1" si="8"/>
        <v/>
      </c>
      <c r="Q26" s="7">
        <f t="shared" si="28"/>
        <v>3</v>
      </c>
      <c r="R26" s="7">
        <f t="shared" ca="1" si="9"/>
        <v>1</v>
      </c>
      <c r="S26" s="10" t="str">
        <f t="shared" ca="1" si="10"/>
        <v/>
      </c>
      <c r="T26" s="11" t="str">
        <f t="shared" ca="1" si="11"/>
        <v/>
      </c>
      <c r="U26" s="11" t="str">
        <f t="shared" ca="1" si="12"/>
        <v/>
      </c>
      <c r="V26" s="11" t="str">
        <f ca="1">IF(T26="","",IFERROR(VLOOKUP(VALUE(T26),'(辅)战斗时机表'!$A$4:$C$47,3,FALSE)&amp;IF(U26="","","("&amp;U26&amp;")"),"配置错误")&amp;IF(W26="",""," 或 "))</f>
        <v/>
      </c>
      <c r="W26" s="7" t="str">
        <f t="shared" ca="1" si="13"/>
        <v/>
      </c>
      <c r="X26" s="7">
        <f t="shared" si="29"/>
        <v>4</v>
      </c>
      <c r="Y26" s="7">
        <f t="shared" ca="1" si="14"/>
        <v>1</v>
      </c>
      <c r="Z26" s="10" t="str">
        <f t="shared" ca="1" si="15"/>
        <v/>
      </c>
      <c r="AA26" s="11" t="str">
        <f t="shared" ca="1" si="16"/>
        <v/>
      </c>
      <c r="AB26" s="11" t="str">
        <f t="shared" ca="1" si="17"/>
        <v/>
      </c>
      <c r="AC26" s="11" t="str">
        <f ca="1">IF(AA26="","",IFERROR(VLOOKUP(VALUE(AA26),'(辅)战斗时机表'!$A$4:$C$47,3,FALSE)&amp;IF(AB26="","","("&amp;AB26&amp;")"),"配置错误")&amp;IF(AD26="",""," 或 "))</f>
        <v/>
      </c>
      <c r="AD26" s="7" t="str">
        <f t="shared" ca="1" si="18"/>
        <v/>
      </c>
      <c r="AE26" s="7">
        <f t="shared" si="30"/>
        <v>5</v>
      </c>
      <c r="AF26" s="7">
        <f t="shared" ca="1" si="19"/>
        <v>1</v>
      </c>
      <c r="AG26" s="10" t="str">
        <f t="shared" ca="1" si="20"/>
        <v/>
      </c>
      <c r="AH26" s="11" t="str">
        <f t="shared" ca="1" si="21"/>
        <v/>
      </c>
      <c r="AI26" s="11" t="str">
        <f t="shared" ca="1" si="22"/>
        <v/>
      </c>
      <c r="AJ26" s="11" t="str">
        <f ca="1">IF(AH26="","",IFERROR(VLOOKUP(VALUE(AH26),'(辅)战斗时机表'!$A$4:$C$47,3,FALSE)&amp;IF(AI26="","","("&amp;AI26&amp;")"),"配置错误")&amp;IF(AK26="",""," 或 "))</f>
        <v/>
      </c>
      <c r="AK26" s="7" t="str">
        <f t="shared" ca="1" si="23"/>
        <v/>
      </c>
    </row>
    <row r="27" spans="1:37" x14ac:dyDescent="0.15">
      <c r="A27" s="9" t="str">
        <f t="shared" ca="1" si="24"/>
        <v/>
      </c>
      <c r="B27" s="7" t="str">
        <f ca="1">IF(OFFSET(Buff!P$6,ROW()-6,0)="","",OFFSET(Buff!P$6,ROW()-6,0))</f>
        <v/>
      </c>
      <c r="C27" s="7">
        <f t="shared" si="26"/>
        <v>1</v>
      </c>
      <c r="D27" s="7">
        <f t="shared" ca="1" si="25"/>
        <v>1</v>
      </c>
      <c r="E27" s="10" t="str">
        <f t="shared" ca="1" si="0"/>
        <v/>
      </c>
      <c r="F27" s="11" t="str">
        <f t="shared" ca="1" si="1"/>
        <v/>
      </c>
      <c r="G27" s="11" t="str">
        <f t="shared" ca="1" si="2"/>
        <v/>
      </c>
      <c r="H27" s="11" t="str">
        <f ca="1">IF(F27="","",IFERROR(VLOOKUP(VALUE(F27),'(辅)战斗时机表'!$A$4:$C$47,3,FALSE)&amp;IF(G27="","","("&amp;G27&amp;")"),"配置错误")&amp;IF(I27="",""," 或 "))</f>
        <v/>
      </c>
      <c r="I27" s="7" t="str">
        <f t="shared" ca="1" si="3"/>
        <v/>
      </c>
      <c r="J27" s="7">
        <f t="shared" si="27"/>
        <v>2</v>
      </c>
      <c r="K27" s="7">
        <f t="shared" ca="1" si="4"/>
        <v>1</v>
      </c>
      <c r="L27" s="10" t="str">
        <f t="shared" ca="1" si="5"/>
        <v/>
      </c>
      <c r="M27" s="11" t="str">
        <f t="shared" ca="1" si="6"/>
        <v/>
      </c>
      <c r="N27" s="11" t="str">
        <f t="shared" ca="1" si="7"/>
        <v/>
      </c>
      <c r="O27" s="11" t="str">
        <f ca="1">IF(M27="","",IFERROR(VLOOKUP(VALUE(M27),'(辅)战斗时机表'!$A$4:$C$47,3,FALSE)&amp;IF(N27="","","("&amp;N27&amp;")"),"配置错误")&amp;IF(P27="",""," 或 "))</f>
        <v/>
      </c>
      <c r="P27" s="7" t="str">
        <f t="shared" ca="1" si="8"/>
        <v/>
      </c>
      <c r="Q27" s="7">
        <f t="shared" si="28"/>
        <v>3</v>
      </c>
      <c r="R27" s="7">
        <f t="shared" ca="1" si="9"/>
        <v>1</v>
      </c>
      <c r="S27" s="10" t="str">
        <f t="shared" ca="1" si="10"/>
        <v/>
      </c>
      <c r="T27" s="11" t="str">
        <f t="shared" ca="1" si="11"/>
        <v/>
      </c>
      <c r="U27" s="11" t="str">
        <f t="shared" ca="1" si="12"/>
        <v/>
      </c>
      <c r="V27" s="11" t="str">
        <f ca="1">IF(T27="","",IFERROR(VLOOKUP(VALUE(T27),'(辅)战斗时机表'!$A$4:$C$47,3,FALSE)&amp;IF(U27="","","("&amp;U27&amp;")"),"配置错误")&amp;IF(W27="",""," 或 "))</f>
        <v/>
      </c>
      <c r="W27" s="7" t="str">
        <f t="shared" ca="1" si="13"/>
        <v/>
      </c>
      <c r="X27" s="7">
        <f t="shared" si="29"/>
        <v>4</v>
      </c>
      <c r="Y27" s="7">
        <f t="shared" ca="1" si="14"/>
        <v>1</v>
      </c>
      <c r="Z27" s="10" t="str">
        <f t="shared" ca="1" si="15"/>
        <v/>
      </c>
      <c r="AA27" s="11" t="str">
        <f t="shared" ca="1" si="16"/>
        <v/>
      </c>
      <c r="AB27" s="11" t="str">
        <f t="shared" ca="1" si="17"/>
        <v/>
      </c>
      <c r="AC27" s="11" t="str">
        <f ca="1">IF(AA27="","",IFERROR(VLOOKUP(VALUE(AA27),'(辅)战斗时机表'!$A$4:$C$47,3,FALSE)&amp;IF(AB27="","","("&amp;AB27&amp;")"),"配置错误")&amp;IF(AD27="",""," 或 "))</f>
        <v/>
      </c>
      <c r="AD27" s="7" t="str">
        <f t="shared" ca="1" si="18"/>
        <v/>
      </c>
      <c r="AE27" s="7">
        <f t="shared" si="30"/>
        <v>5</v>
      </c>
      <c r="AF27" s="7">
        <f t="shared" ca="1" si="19"/>
        <v>1</v>
      </c>
      <c r="AG27" s="10" t="str">
        <f t="shared" ca="1" si="20"/>
        <v/>
      </c>
      <c r="AH27" s="11" t="str">
        <f t="shared" ca="1" si="21"/>
        <v/>
      </c>
      <c r="AI27" s="11" t="str">
        <f t="shared" ca="1" si="22"/>
        <v/>
      </c>
      <c r="AJ27" s="11" t="str">
        <f ca="1">IF(AH27="","",IFERROR(VLOOKUP(VALUE(AH27),'(辅)战斗时机表'!$A$4:$C$47,3,FALSE)&amp;IF(AI27="","","("&amp;AI27&amp;")"),"配置错误")&amp;IF(AK27="",""," 或 "))</f>
        <v/>
      </c>
      <c r="AK27" s="7" t="str">
        <f t="shared" ca="1" si="23"/>
        <v/>
      </c>
    </row>
    <row r="28" spans="1:37" x14ac:dyDescent="0.15">
      <c r="A28" s="9" t="str">
        <f t="shared" ca="1" si="24"/>
        <v/>
      </c>
      <c r="B28" s="7" t="str">
        <f ca="1">IF(OFFSET(Buff!P$6,ROW()-6,0)="","",OFFSET(Buff!P$6,ROW()-6,0))</f>
        <v/>
      </c>
      <c r="C28" s="7">
        <f t="shared" si="26"/>
        <v>1</v>
      </c>
      <c r="D28" s="7">
        <f t="shared" ca="1" si="25"/>
        <v>1</v>
      </c>
      <c r="E28" s="10" t="str">
        <f t="shared" ca="1" si="0"/>
        <v/>
      </c>
      <c r="F28" s="11" t="str">
        <f t="shared" ca="1" si="1"/>
        <v/>
      </c>
      <c r="G28" s="11" t="str">
        <f t="shared" ca="1" si="2"/>
        <v/>
      </c>
      <c r="H28" s="11" t="str">
        <f ca="1">IF(F28="","",IFERROR(VLOOKUP(VALUE(F28),'(辅)战斗时机表'!$A$4:$C$47,3,FALSE)&amp;IF(G28="","","("&amp;G28&amp;")"),"配置错误")&amp;IF(I28="",""," 或 "))</f>
        <v/>
      </c>
      <c r="I28" s="7" t="str">
        <f t="shared" ca="1" si="3"/>
        <v/>
      </c>
      <c r="J28" s="7">
        <f t="shared" si="27"/>
        <v>2</v>
      </c>
      <c r="K28" s="7">
        <f t="shared" ca="1" si="4"/>
        <v>1</v>
      </c>
      <c r="L28" s="10" t="str">
        <f t="shared" ca="1" si="5"/>
        <v/>
      </c>
      <c r="M28" s="11" t="str">
        <f t="shared" ca="1" si="6"/>
        <v/>
      </c>
      <c r="N28" s="11" t="str">
        <f t="shared" ca="1" si="7"/>
        <v/>
      </c>
      <c r="O28" s="11" t="str">
        <f ca="1">IF(M28="","",IFERROR(VLOOKUP(VALUE(M28),'(辅)战斗时机表'!$A$4:$C$47,3,FALSE)&amp;IF(N28="","","("&amp;N28&amp;")"),"配置错误")&amp;IF(P28="",""," 或 "))</f>
        <v/>
      </c>
      <c r="P28" s="7" t="str">
        <f t="shared" ca="1" si="8"/>
        <v/>
      </c>
      <c r="Q28" s="7">
        <f t="shared" si="28"/>
        <v>3</v>
      </c>
      <c r="R28" s="7">
        <f t="shared" ca="1" si="9"/>
        <v>1</v>
      </c>
      <c r="S28" s="10" t="str">
        <f t="shared" ca="1" si="10"/>
        <v/>
      </c>
      <c r="T28" s="11" t="str">
        <f t="shared" ca="1" si="11"/>
        <v/>
      </c>
      <c r="U28" s="11" t="str">
        <f t="shared" ca="1" si="12"/>
        <v/>
      </c>
      <c r="V28" s="11" t="str">
        <f ca="1">IF(T28="","",IFERROR(VLOOKUP(VALUE(T28),'(辅)战斗时机表'!$A$4:$C$47,3,FALSE)&amp;IF(U28="","","("&amp;U28&amp;")"),"配置错误")&amp;IF(W28="",""," 或 "))</f>
        <v/>
      </c>
      <c r="W28" s="7" t="str">
        <f t="shared" ca="1" si="13"/>
        <v/>
      </c>
      <c r="X28" s="7">
        <f t="shared" si="29"/>
        <v>4</v>
      </c>
      <c r="Y28" s="7">
        <f t="shared" ca="1" si="14"/>
        <v>1</v>
      </c>
      <c r="Z28" s="10" t="str">
        <f t="shared" ca="1" si="15"/>
        <v/>
      </c>
      <c r="AA28" s="11" t="str">
        <f t="shared" ca="1" si="16"/>
        <v/>
      </c>
      <c r="AB28" s="11" t="str">
        <f t="shared" ca="1" si="17"/>
        <v/>
      </c>
      <c r="AC28" s="11" t="str">
        <f ca="1">IF(AA28="","",IFERROR(VLOOKUP(VALUE(AA28),'(辅)战斗时机表'!$A$4:$C$47,3,FALSE)&amp;IF(AB28="","","("&amp;AB28&amp;")"),"配置错误")&amp;IF(AD28="",""," 或 "))</f>
        <v/>
      </c>
      <c r="AD28" s="7" t="str">
        <f t="shared" ca="1" si="18"/>
        <v/>
      </c>
      <c r="AE28" s="7">
        <f t="shared" si="30"/>
        <v>5</v>
      </c>
      <c r="AF28" s="7">
        <f t="shared" ca="1" si="19"/>
        <v>1</v>
      </c>
      <c r="AG28" s="10" t="str">
        <f t="shared" ca="1" si="20"/>
        <v/>
      </c>
      <c r="AH28" s="11" t="str">
        <f t="shared" ca="1" si="21"/>
        <v/>
      </c>
      <c r="AI28" s="11" t="str">
        <f t="shared" ca="1" si="22"/>
        <v/>
      </c>
      <c r="AJ28" s="11" t="str">
        <f ca="1">IF(AH28="","",IFERROR(VLOOKUP(VALUE(AH28),'(辅)战斗时机表'!$A$4:$C$47,3,FALSE)&amp;IF(AI28="","","("&amp;AI28&amp;")"),"配置错误")&amp;IF(AK28="",""," 或 "))</f>
        <v/>
      </c>
      <c r="AK28" s="7" t="str">
        <f t="shared" ca="1" si="23"/>
        <v/>
      </c>
    </row>
    <row r="29" spans="1:37" x14ac:dyDescent="0.15">
      <c r="A29" s="9" t="str">
        <f t="shared" ca="1" si="24"/>
        <v/>
      </c>
      <c r="B29" s="7" t="str">
        <f ca="1">IF(OFFSET(Buff!P$6,ROW()-6,0)="","",OFFSET(Buff!P$6,ROW()-6,0))</f>
        <v/>
      </c>
      <c r="C29" s="7">
        <f t="shared" si="26"/>
        <v>1</v>
      </c>
      <c r="D29" s="7">
        <f t="shared" ca="1" si="25"/>
        <v>1</v>
      </c>
      <c r="E29" s="10" t="str">
        <f t="shared" ca="1" si="0"/>
        <v/>
      </c>
      <c r="F29" s="11" t="str">
        <f t="shared" ca="1" si="1"/>
        <v/>
      </c>
      <c r="G29" s="11" t="str">
        <f t="shared" ca="1" si="2"/>
        <v/>
      </c>
      <c r="H29" s="11" t="str">
        <f ca="1">IF(F29="","",IFERROR(VLOOKUP(VALUE(F29),'(辅)战斗时机表'!$A$4:$C$47,3,FALSE)&amp;IF(G29="","","("&amp;G29&amp;")"),"配置错误")&amp;IF(I29="",""," 或 "))</f>
        <v/>
      </c>
      <c r="I29" s="7" t="str">
        <f t="shared" ca="1" si="3"/>
        <v/>
      </c>
      <c r="J29" s="7">
        <f t="shared" si="27"/>
        <v>2</v>
      </c>
      <c r="K29" s="7">
        <f t="shared" ca="1" si="4"/>
        <v>1</v>
      </c>
      <c r="L29" s="10" t="str">
        <f t="shared" ca="1" si="5"/>
        <v/>
      </c>
      <c r="M29" s="11" t="str">
        <f t="shared" ca="1" si="6"/>
        <v/>
      </c>
      <c r="N29" s="11" t="str">
        <f t="shared" ca="1" si="7"/>
        <v/>
      </c>
      <c r="O29" s="11" t="str">
        <f ca="1">IF(M29="","",IFERROR(VLOOKUP(VALUE(M29),'(辅)战斗时机表'!$A$4:$C$47,3,FALSE)&amp;IF(N29="","","("&amp;N29&amp;")"),"配置错误")&amp;IF(P29="",""," 或 "))</f>
        <v/>
      </c>
      <c r="P29" s="7" t="str">
        <f t="shared" ca="1" si="8"/>
        <v/>
      </c>
      <c r="Q29" s="7">
        <f t="shared" si="28"/>
        <v>3</v>
      </c>
      <c r="R29" s="7">
        <f t="shared" ca="1" si="9"/>
        <v>1</v>
      </c>
      <c r="S29" s="10" t="str">
        <f t="shared" ca="1" si="10"/>
        <v/>
      </c>
      <c r="T29" s="11" t="str">
        <f t="shared" ca="1" si="11"/>
        <v/>
      </c>
      <c r="U29" s="11" t="str">
        <f t="shared" ca="1" si="12"/>
        <v/>
      </c>
      <c r="V29" s="11" t="str">
        <f ca="1">IF(T29="","",IFERROR(VLOOKUP(VALUE(T29),'(辅)战斗时机表'!$A$4:$C$47,3,FALSE)&amp;IF(U29="","","("&amp;U29&amp;")"),"配置错误")&amp;IF(W29="",""," 或 "))</f>
        <v/>
      </c>
      <c r="W29" s="7" t="str">
        <f t="shared" ca="1" si="13"/>
        <v/>
      </c>
      <c r="X29" s="7">
        <f t="shared" si="29"/>
        <v>4</v>
      </c>
      <c r="Y29" s="7">
        <f t="shared" ca="1" si="14"/>
        <v>1</v>
      </c>
      <c r="Z29" s="10" t="str">
        <f t="shared" ca="1" si="15"/>
        <v/>
      </c>
      <c r="AA29" s="11" t="str">
        <f t="shared" ca="1" si="16"/>
        <v/>
      </c>
      <c r="AB29" s="11" t="str">
        <f t="shared" ca="1" si="17"/>
        <v/>
      </c>
      <c r="AC29" s="11" t="str">
        <f ca="1">IF(AA29="","",IFERROR(VLOOKUP(VALUE(AA29),'(辅)战斗时机表'!$A$4:$C$47,3,FALSE)&amp;IF(AB29="","","("&amp;AB29&amp;")"),"配置错误")&amp;IF(AD29="",""," 或 "))</f>
        <v/>
      </c>
      <c r="AD29" s="7" t="str">
        <f t="shared" ca="1" si="18"/>
        <v/>
      </c>
      <c r="AE29" s="7">
        <f t="shared" si="30"/>
        <v>5</v>
      </c>
      <c r="AF29" s="7">
        <f t="shared" ca="1" si="19"/>
        <v>1</v>
      </c>
      <c r="AG29" s="10" t="str">
        <f t="shared" ca="1" si="20"/>
        <v/>
      </c>
      <c r="AH29" s="11" t="str">
        <f t="shared" ca="1" si="21"/>
        <v/>
      </c>
      <c r="AI29" s="11" t="str">
        <f t="shared" ca="1" si="22"/>
        <v/>
      </c>
      <c r="AJ29" s="11" t="str">
        <f ca="1">IF(AH29="","",IFERROR(VLOOKUP(VALUE(AH29),'(辅)战斗时机表'!$A$4:$C$47,3,FALSE)&amp;IF(AI29="","","("&amp;AI29&amp;")"),"配置错误")&amp;IF(AK29="",""," 或 "))</f>
        <v/>
      </c>
      <c r="AK29" s="7" t="str">
        <f t="shared" ca="1" si="23"/>
        <v/>
      </c>
    </row>
    <row r="30" spans="1:37" x14ac:dyDescent="0.15">
      <c r="A30" s="9" t="str">
        <f t="shared" ca="1" si="24"/>
        <v/>
      </c>
      <c r="B30" s="7" t="str">
        <f ca="1">IF(OFFSET(Buff!P$6,ROW()-6,0)="","",OFFSET(Buff!P$6,ROW()-6,0))</f>
        <v/>
      </c>
      <c r="C30" s="7">
        <f t="shared" si="26"/>
        <v>1</v>
      </c>
      <c r="D30" s="7">
        <f t="shared" ca="1" si="25"/>
        <v>1</v>
      </c>
      <c r="E30" s="10" t="str">
        <f t="shared" ca="1" si="0"/>
        <v/>
      </c>
      <c r="F30" s="11" t="str">
        <f t="shared" ca="1" si="1"/>
        <v/>
      </c>
      <c r="G30" s="11" t="str">
        <f t="shared" ca="1" si="2"/>
        <v/>
      </c>
      <c r="H30" s="11" t="str">
        <f ca="1">IF(F30="","",IFERROR(VLOOKUP(VALUE(F30),'(辅)战斗时机表'!$A$4:$C$47,3,FALSE)&amp;IF(G30="","","("&amp;G30&amp;")"),"配置错误")&amp;IF(I30="",""," 或 "))</f>
        <v/>
      </c>
      <c r="I30" s="7" t="str">
        <f t="shared" ca="1" si="3"/>
        <v/>
      </c>
      <c r="J30" s="7">
        <f t="shared" si="27"/>
        <v>2</v>
      </c>
      <c r="K30" s="7">
        <f t="shared" ca="1" si="4"/>
        <v>1</v>
      </c>
      <c r="L30" s="10" t="str">
        <f t="shared" ca="1" si="5"/>
        <v/>
      </c>
      <c r="M30" s="11" t="str">
        <f t="shared" ca="1" si="6"/>
        <v/>
      </c>
      <c r="N30" s="11" t="str">
        <f t="shared" ca="1" si="7"/>
        <v/>
      </c>
      <c r="O30" s="11" t="str">
        <f ca="1">IF(M30="","",IFERROR(VLOOKUP(VALUE(M30),'(辅)战斗时机表'!$A$4:$C$47,3,FALSE)&amp;IF(N30="","","("&amp;N30&amp;")"),"配置错误")&amp;IF(P30="",""," 或 "))</f>
        <v/>
      </c>
      <c r="P30" s="7" t="str">
        <f t="shared" ca="1" si="8"/>
        <v/>
      </c>
      <c r="Q30" s="7">
        <f t="shared" si="28"/>
        <v>3</v>
      </c>
      <c r="R30" s="7">
        <f t="shared" ca="1" si="9"/>
        <v>1</v>
      </c>
      <c r="S30" s="10" t="str">
        <f t="shared" ca="1" si="10"/>
        <v/>
      </c>
      <c r="T30" s="11" t="str">
        <f t="shared" ca="1" si="11"/>
        <v/>
      </c>
      <c r="U30" s="11" t="str">
        <f t="shared" ca="1" si="12"/>
        <v/>
      </c>
      <c r="V30" s="11" t="str">
        <f ca="1">IF(T30="","",IFERROR(VLOOKUP(VALUE(T30),'(辅)战斗时机表'!$A$4:$C$47,3,FALSE)&amp;IF(U30="","","("&amp;U30&amp;")"),"配置错误")&amp;IF(W30="",""," 或 "))</f>
        <v/>
      </c>
      <c r="W30" s="7" t="str">
        <f t="shared" ca="1" si="13"/>
        <v/>
      </c>
      <c r="X30" s="7">
        <f t="shared" si="29"/>
        <v>4</v>
      </c>
      <c r="Y30" s="7">
        <f t="shared" ca="1" si="14"/>
        <v>1</v>
      </c>
      <c r="Z30" s="10" t="str">
        <f t="shared" ca="1" si="15"/>
        <v/>
      </c>
      <c r="AA30" s="11" t="str">
        <f t="shared" ca="1" si="16"/>
        <v/>
      </c>
      <c r="AB30" s="11" t="str">
        <f t="shared" ca="1" si="17"/>
        <v/>
      </c>
      <c r="AC30" s="11" t="str">
        <f ca="1">IF(AA30="","",IFERROR(VLOOKUP(VALUE(AA30),'(辅)战斗时机表'!$A$4:$C$47,3,FALSE)&amp;IF(AB30="","","("&amp;AB30&amp;")"),"配置错误")&amp;IF(AD30="",""," 或 "))</f>
        <v/>
      </c>
      <c r="AD30" s="7" t="str">
        <f t="shared" ca="1" si="18"/>
        <v/>
      </c>
      <c r="AE30" s="7">
        <f t="shared" si="30"/>
        <v>5</v>
      </c>
      <c r="AF30" s="7">
        <f t="shared" ca="1" si="19"/>
        <v>1</v>
      </c>
      <c r="AG30" s="10" t="str">
        <f t="shared" ca="1" si="20"/>
        <v/>
      </c>
      <c r="AH30" s="11" t="str">
        <f t="shared" ca="1" si="21"/>
        <v/>
      </c>
      <c r="AI30" s="11" t="str">
        <f t="shared" ca="1" si="22"/>
        <v/>
      </c>
      <c r="AJ30" s="11" t="str">
        <f ca="1">IF(AH30="","",IFERROR(VLOOKUP(VALUE(AH30),'(辅)战斗时机表'!$A$4:$C$47,3,FALSE)&amp;IF(AI30="","","("&amp;AI30&amp;")"),"配置错误")&amp;IF(AK30="",""," 或 "))</f>
        <v/>
      </c>
      <c r="AK30" s="7" t="str">
        <f t="shared" ca="1" si="23"/>
        <v/>
      </c>
    </row>
    <row r="31" spans="1:37" x14ac:dyDescent="0.15">
      <c r="A31" s="9" t="str">
        <f t="shared" ca="1" si="24"/>
        <v/>
      </c>
      <c r="B31" s="7" t="str">
        <f ca="1">IF(OFFSET(Buff!P$6,ROW()-6,0)="","",OFFSET(Buff!P$6,ROW()-6,0))</f>
        <v/>
      </c>
      <c r="C31" s="7">
        <f t="shared" si="26"/>
        <v>1</v>
      </c>
      <c r="D31" s="7">
        <f t="shared" ca="1" si="25"/>
        <v>1</v>
      </c>
      <c r="E31" s="10" t="str">
        <f t="shared" ca="1" si="0"/>
        <v/>
      </c>
      <c r="F31" s="11" t="str">
        <f t="shared" ca="1" si="1"/>
        <v/>
      </c>
      <c r="G31" s="11" t="str">
        <f t="shared" ca="1" si="2"/>
        <v/>
      </c>
      <c r="H31" s="11" t="str">
        <f ca="1">IF(F31="","",IFERROR(VLOOKUP(VALUE(F31),'(辅)战斗时机表'!$A$4:$C$47,3,FALSE)&amp;IF(G31="","","("&amp;G31&amp;")"),"配置错误")&amp;IF(I31="",""," 或 "))</f>
        <v/>
      </c>
      <c r="I31" s="7" t="str">
        <f t="shared" ca="1" si="3"/>
        <v/>
      </c>
      <c r="J31" s="7">
        <f t="shared" si="27"/>
        <v>2</v>
      </c>
      <c r="K31" s="7">
        <f t="shared" ca="1" si="4"/>
        <v>1</v>
      </c>
      <c r="L31" s="10" t="str">
        <f t="shared" ca="1" si="5"/>
        <v/>
      </c>
      <c r="M31" s="11" t="str">
        <f t="shared" ca="1" si="6"/>
        <v/>
      </c>
      <c r="N31" s="11" t="str">
        <f t="shared" ca="1" si="7"/>
        <v/>
      </c>
      <c r="O31" s="11" t="str">
        <f ca="1">IF(M31="","",IFERROR(VLOOKUP(VALUE(M31),'(辅)战斗时机表'!$A$4:$C$47,3,FALSE)&amp;IF(N31="","","("&amp;N31&amp;")"),"配置错误")&amp;IF(P31="",""," 或 "))</f>
        <v/>
      </c>
      <c r="P31" s="7" t="str">
        <f t="shared" ca="1" si="8"/>
        <v/>
      </c>
      <c r="Q31" s="7">
        <f t="shared" si="28"/>
        <v>3</v>
      </c>
      <c r="R31" s="7">
        <f t="shared" ca="1" si="9"/>
        <v>1</v>
      </c>
      <c r="S31" s="10" t="str">
        <f t="shared" ca="1" si="10"/>
        <v/>
      </c>
      <c r="T31" s="11" t="str">
        <f t="shared" ca="1" si="11"/>
        <v/>
      </c>
      <c r="U31" s="11" t="str">
        <f t="shared" ca="1" si="12"/>
        <v/>
      </c>
      <c r="V31" s="11" t="str">
        <f ca="1">IF(T31="","",IFERROR(VLOOKUP(VALUE(T31),'(辅)战斗时机表'!$A$4:$C$47,3,FALSE)&amp;IF(U31="","","("&amp;U31&amp;")"),"配置错误")&amp;IF(W31="",""," 或 "))</f>
        <v/>
      </c>
      <c r="W31" s="7" t="str">
        <f t="shared" ca="1" si="13"/>
        <v/>
      </c>
      <c r="X31" s="7">
        <f t="shared" si="29"/>
        <v>4</v>
      </c>
      <c r="Y31" s="7">
        <f t="shared" ca="1" si="14"/>
        <v>1</v>
      </c>
      <c r="Z31" s="10" t="str">
        <f t="shared" ca="1" si="15"/>
        <v/>
      </c>
      <c r="AA31" s="11" t="str">
        <f t="shared" ca="1" si="16"/>
        <v/>
      </c>
      <c r="AB31" s="11" t="str">
        <f t="shared" ca="1" si="17"/>
        <v/>
      </c>
      <c r="AC31" s="11" t="str">
        <f ca="1">IF(AA31="","",IFERROR(VLOOKUP(VALUE(AA31),'(辅)战斗时机表'!$A$4:$C$47,3,FALSE)&amp;IF(AB31="","","("&amp;AB31&amp;")"),"配置错误")&amp;IF(AD31="",""," 或 "))</f>
        <v/>
      </c>
      <c r="AD31" s="7" t="str">
        <f t="shared" ca="1" si="18"/>
        <v/>
      </c>
      <c r="AE31" s="7">
        <f t="shared" si="30"/>
        <v>5</v>
      </c>
      <c r="AF31" s="7">
        <f t="shared" ca="1" si="19"/>
        <v>1</v>
      </c>
      <c r="AG31" s="10" t="str">
        <f t="shared" ca="1" si="20"/>
        <v/>
      </c>
      <c r="AH31" s="11" t="str">
        <f t="shared" ca="1" si="21"/>
        <v/>
      </c>
      <c r="AI31" s="11" t="str">
        <f t="shared" ca="1" si="22"/>
        <v/>
      </c>
      <c r="AJ31" s="11" t="str">
        <f ca="1">IF(AH31="","",IFERROR(VLOOKUP(VALUE(AH31),'(辅)战斗时机表'!$A$4:$C$47,3,FALSE)&amp;IF(AI31="","","("&amp;AI31&amp;")"),"配置错误")&amp;IF(AK31="",""," 或 "))</f>
        <v/>
      </c>
      <c r="AK31" s="7" t="str">
        <f t="shared" ca="1" si="23"/>
        <v/>
      </c>
    </row>
    <row r="32" spans="1:37" x14ac:dyDescent="0.15">
      <c r="A32" s="9" t="str">
        <f t="shared" ca="1" si="24"/>
        <v/>
      </c>
      <c r="B32" s="7" t="str">
        <f ca="1">IF(OFFSET(Buff!P$6,ROW()-6,0)="","",OFFSET(Buff!P$6,ROW()-6,0))</f>
        <v/>
      </c>
      <c r="C32" s="7">
        <f t="shared" si="26"/>
        <v>1</v>
      </c>
      <c r="D32" s="7">
        <f t="shared" ca="1" si="25"/>
        <v>1</v>
      </c>
      <c r="E32" s="10" t="str">
        <f t="shared" ca="1" si="0"/>
        <v/>
      </c>
      <c r="F32" s="11" t="str">
        <f t="shared" ca="1" si="1"/>
        <v/>
      </c>
      <c r="G32" s="11" t="str">
        <f t="shared" ca="1" si="2"/>
        <v/>
      </c>
      <c r="H32" s="11" t="str">
        <f ca="1">IF(F32="","",IFERROR(VLOOKUP(VALUE(F32),'(辅)战斗时机表'!$A$4:$C$47,3,FALSE)&amp;IF(G32="","","("&amp;G32&amp;")"),"配置错误")&amp;IF(I32="",""," 或 "))</f>
        <v/>
      </c>
      <c r="I32" s="7" t="str">
        <f t="shared" ca="1" si="3"/>
        <v/>
      </c>
      <c r="J32" s="7">
        <f t="shared" si="27"/>
        <v>2</v>
      </c>
      <c r="K32" s="7">
        <f t="shared" ca="1" si="4"/>
        <v>1</v>
      </c>
      <c r="L32" s="10" t="str">
        <f t="shared" ca="1" si="5"/>
        <v/>
      </c>
      <c r="M32" s="11" t="str">
        <f t="shared" ca="1" si="6"/>
        <v/>
      </c>
      <c r="N32" s="11" t="str">
        <f t="shared" ca="1" si="7"/>
        <v/>
      </c>
      <c r="O32" s="11" t="str">
        <f ca="1">IF(M32="","",IFERROR(VLOOKUP(VALUE(M32),'(辅)战斗时机表'!$A$4:$C$47,3,FALSE)&amp;IF(N32="","","("&amp;N32&amp;")"),"配置错误")&amp;IF(P32="",""," 或 "))</f>
        <v/>
      </c>
      <c r="P32" s="7" t="str">
        <f t="shared" ca="1" si="8"/>
        <v/>
      </c>
      <c r="Q32" s="7">
        <f t="shared" si="28"/>
        <v>3</v>
      </c>
      <c r="R32" s="7">
        <f t="shared" ca="1" si="9"/>
        <v>1</v>
      </c>
      <c r="S32" s="10" t="str">
        <f t="shared" ca="1" si="10"/>
        <v/>
      </c>
      <c r="T32" s="11" t="str">
        <f t="shared" ca="1" si="11"/>
        <v/>
      </c>
      <c r="U32" s="11" t="str">
        <f t="shared" ca="1" si="12"/>
        <v/>
      </c>
      <c r="V32" s="11" t="str">
        <f ca="1">IF(T32="","",IFERROR(VLOOKUP(VALUE(T32),'(辅)战斗时机表'!$A$4:$C$47,3,FALSE)&amp;IF(U32="","","("&amp;U32&amp;")"),"配置错误")&amp;IF(W32="",""," 或 "))</f>
        <v/>
      </c>
      <c r="W32" s="7" t="str">
        <f t="shared" ca="1" si="13"/>
        <v/>
      </c>
      <c r="X32" s="7">
        <f t="shared" si="29"/>
        <v>4</v>
      </c>
      <c r="Y32" s="7">
        <f t="shared" ca="1" si="14"/>
        <v>1</v>
      </c>
      <c r="Z32" s="10" t="str">
        <f t="shared" ca="1" si="15"/>
        <v/>
      </c>
      <c r="AA32" s="11" t="str">
        <f t="shared" ca="1" si="16"/>
        <v/>
      </c>
      <c r="AB32" s="11" t="str">
        <f t="shared" ca="1" si="17"/>
        <v/>
      </c>
      <c r="AC32" s="11" t="str">
        <f ca="1">IF(AA32="","",IFERROR(VLOOKUP(VALUE(AA32),'(辅)战斗时机表'!$A$4:$C$47,3,FALSE)&amp;IF(AB32="","","("&amp;AB32&amp;")"),"配置错误")&amp;IF(AD32="",""," 或 "))</f>
        <v/>
      </c>
      <c r="AD32" s="7" t="str">
        <f t="shared" ca="1" si="18"/>
        <v/>
      </c>
      <c r="AE32" s="7">
        <f t="shared" si="30"/>
        <v>5</v>
      </c>
      <c r="AF32" s="7">
        <f t="shared" ca="1" si="19"/>
        <v>1</v>
      </c>
      <c r="AG32" s="10" t="str">
        <f t="shared" ca="1" si="20"/>
        <v/>
      </c>
      <c r="AH32" s="11" t="str">
        <f t="shared" ca="1" si="21"/>
        <v/>
      </c>
      <c r="AI32" s="11" t="str">
        <f t="shared" ca="1" si="22"/>
        <v/>
      </c>
      <c r="AJ32" s="11" t="str">
        <f ca="1">IF(AH32="","",IFERROR(VLOOKUP(VALUE(AH32),'(辅)战斗时机表'!$A$4:$C$47,3,FALSE)&amp;IF(AI32="","","("&amp;AI32&amp;")"),"配置错误")&amp;IF(AK32="",""," 或 "))</f>
        <v/>
      </c>
      <c r="AK32" s="7" t="str">
        <f t="shared" ca="1" si="23"/>
        <v/>
      </c>
    </row>
    <row r="33" spans="1:37" x14ac:dyDescent="0.15">
      <c r="A33" s="9" t="str">
        <f t="shared" ca="1" si="24"/>
        <v/>
      </c>
      <c r="B33" s="7" t="str">
        <f ca="1">IF(OFFSET(Buff!P$6,ROW()-6,0)="","",OFFSET(Buff!P$6,ROW()-6,0))</f>
        <v/>
      </c>
      <c r="C33" s="7">
        <f t="shared" si="26"/>
        <v>1</v>
      </c>
      <c r="D33" s="7">
        <f t="shared" ca="1" si="25"/>
        <v>1</v>
      </c>
      <c r="E33" s="10" t="str">
        <f t="shared" ca="1" si="0"/>
        <v/>
      </c>
      <c r="F33" s="11" t="str">
        <f t="shared" ca="1" si="1"/>
        <v/>
      </c>
      <c r="G33" s="11" t="str">
        <f t="shared" ca="1" si="2"/>
        <v/>
      </c>
      <c r="H33" s="11" t="str">
        <f ca="1">IF(F33="","",IFERROR(VLOOKUP(VALUE(F33),'(辅)战斗时机表'!$A$4:$C$47,3,FALSE)&amp;IF(G33="","","("&amp;G33&amp;")"),"配置错误")&amp;IF(I33="",""," 或 "))</f>
        <v/>
      </c>
      <c r="I33" s="7" t="str">
        <f t="shared" ca="1" si="3"/>
        <v/>
      </c>
      <c r="J33" s="7">
        <f t="shared" si="27"/>
        <v>2</v>
      </c>
      <c r="K33" s="7">
        <f t="shared" ca="1" si="4"/>
        <v>1</v>
      </c>
      <c r="L33" s="10" t="str">
        <f t="shared" ca="1" si="5"/>
        <v/>
      </c>
      <c r="M33" s="11" t="str">
        <f t="shared" ca="1" si="6"/>
        <v/>
      </c>
      <c r="N33" s="11" t="str">
        <f t="shared" ca="1" si="7"/>
        <v/>
      </c>
      <c r="O33" s="11" t="str">
        <f ca="1">IF(M33="","",IFERROR(VLOOKUP(VALUE(M33),'(辅)战斗时机表'!$A$4:$C$47,3,FALSE)&amp;IF(N33="","","("&amp;N33&amp;")"),"配置错误")&amp;IF(P33="",""," 或 "))</f>
        <v/>
      </c>
      <c r="P33" s="7" t="str">
        <f t="shared" ca="1" si="8"/>
        <v/>
      </c>
      <c r="Q33" s="7">
        <f t="shared" si="28"/>
        <v>3</v>
      </c>
      <c r="R33" s="7">
        <f t="shared" ca="1" si="9"/>
        <v>1</v>
      </c>
      <c r="S33" s="10" t="str">
        <f t="shared" ca="1" si="10"/>
        <v/>
      </c>
      <c r="T33" s="11" t="str">
        <f t="shared" ca="1" si="11"/>
        <v/>
      </c>
      <c r="U33" s="11" t="str">
        <f t="shared" ca="1" si="12"/>
        <v/>
      </c>
      <c r="V33" s="11" t="str">
        <f ca="1">IF(T33="","",IFERROR(VLOOKUP(VALUE(T33),'(辅)战斗时机表'!$A$4:$C$47,3,FALSE)&amp;IF(U33="","","("&amp;U33&amp;")"),"配置错误")&amp;IF(W33="",""," 或 "))</f>
        <v/>
      </c>
      <c r="W33" s="7" t="str">
        <f t="shared" ca="1" si="13"/>
        <v/>
      </c>
      <c r="X33" s="7">
        <f t="shared" si="29"/>
        <v>4</v>
      </c>
      <c r="Y33" s="7">
        <f t="shared" ca="1" si="14"/>
        <v>1</v>
      </c>
      <c r="Z33" s="10" t="str">
        <f t="shared" ca="1" si="15"/>
        <v/>
      </c>
      <c r="AA33" s="11" t="str">
        <f t="shared" ca="1" si="16"/>
        <v/>
      </c>
      <c r="AB33" s="11" t="str">
        <f t="shared" ca="1" si="17"/>
        <v/>
      </c>
      <c r="AC33" s="11" t="str">
        <f ca="1">IF(AA33="","",IFERROR(VLOOKUP(VALUE(AA33),'(辅)战斗时机表'!$A$4:$C$47,3,FALSE)&amp;IF(AB33="","","("&amp;AB33&amp;")"),"配置错误")&amp;IF(AD33="",""," 或 "))</f>
        <v/>
      </c>
      <c r="AD33" s="7" t="str">
        <f t="shared" ca="1" si="18"/>
        <v/>
      </c>
      <c r="AE33" s="7">
        <f t="shared" si="30"/>
        <v>5</v>
      </c>
      <c r="AF33" s="7">
        <f t="shared" ca="1" si="19"/>
        <v>1</v>
      </c>
      <c r="AG33" s="10" t="str">
        <f t="shared" ca="1" si="20"/>
        <v/>
      </c>
      <c r="AH33" s="11" t="str">
        <f t="shared" ca="1" si="21"/>
        <v/>
      </c>
      <c r="AI33" s="11" t="str">
        <f t="shared" ca="1" si="22"/>
        <v/>
      </c>
      <c r="AJ33" s="11" t="str">
        <f ca="1">IF(AH33="","",IFERROR(VLOOKUP(VALUE(AH33),'(辅)战斗时机表'!$A$4:$C$47,3,FALSE)&amp;IF(AI33="","","("&amp;AI33&amp;")"),"配置错误")&amp;IF(AK33="",""," 或 "))</f>
        <v/>
      </c>
      <c r="AK33" s="7" t="str">
        <f t="shared" ca="1" si="23"/>
        <v/>
      </c>
    </row>
    <row r="34" spans="1:37" x14ac:dyDescent="0.15">
      <c r="A34" s="9" t="str">
        <f t="shared" ca="1" si="24"/>
        <v/>
      </c>
      <c r="B34" s="7" t="str">
        <f ca="1">IF(OFFSET(Buff!P$6,ROW()-6,0)="","",OFFSET(Buff!P$6,ROW()-6,0))</f>
        <v/>
      </c>
      <c r="C34" s="7">
        <f t="shared" si="26"/>
        <v>1</v>
      </c>
      <c r="D34" s="7">
        <f t="shared" ca="1" si="25"/>
        <v>1</v>
      </c>
      <c r="E34" s="10" t="str">
        <f t="shared" ca="1" si="0"/>
        <v/>
      </c>
      <c r="F34" s="11" t="str">
        <f t="shared" ca="1" si="1"/>
        <v/>
      </c>
      <c r="G34" s="11" t="str">
        <f t="shared" ca="1" si="2"/>
        <v/>
      </c>
      <c r="H34" s="11" t="str">
        <f ca="1">IF(F34="","",IFERROR(VLOOKUP(VALUE(F34),'(辅)战斗时机表'!$A$4:$C$47,3,FALSE)&amp;IF(G34="","","("&amp;G34&amp;")"),"配置错误")&amp;IF(I34="",""," 或 "))</f>
        <v/>
      </c>
      <c r="I34" s="7" t="str">
        <f t="shared" ca="1" si="3"/>
        <v/>
      </c>
      <c r="J34" s="7">
        <f t="shared" si="27"/>
        <v>2</v>
      </c>
      <c r="K34" s="7">
        <f t="shared" ca="1" si="4"/>
        <v>1</v>
      </c>
      <c r="L34" s="10" t="str">
        <f t="shared" ca="1" si="5"/>
        <v/>
      </c>
      <c r="M34" s="11" t="str">
        <f t="shared" ca="1" si="6"/>
        <v/>
      </c>
      <c r="N34" s="11" t="str">
        <f t="shared" ca="1" si="7"/>
        <v/>
      </c>
      <c r="O34" s="11" t="str">
        <f ca="1">IF(M34="","",IFERROR(VLOOKUP(VALUE(M34),'(辅)战斗时机表'!$A$4:$C$47,3,FALSE)&amp;IF(N34="","","("&amp;N34&amp;")"),"配置错误")&amp;IF(P34="",""," 或 "))</f>
        <v/>
      </c>
      <c r="P34" s="7" t="str">
        <f t="shared" ca="1" si="8"/>
        <v/>
      </c>
      <c r="Q34" s="7">
        <f t="shared" si="28"/>
        <v>3</v>
      </c>
      <c r="R34" s="7">
        <f t="shared" ca="1" si="9"/>
        <v>1</v>
      </c>
      <c r="S34" s="10" t="str">
        <f t="shared" ca="1" si="10"/>
        <v/>
      </c>
      <c r="T34" s="11" t="str">
        <f t="shared" ca="1" si="11"/>
        <v/>
      </c>
      <c r="U34" s="11" t="str">
        <f t="shared" ca="1" si="12"/>
        <v/>
      </c>
      <c r="V34" s="11" t="str">
        <f ca="1">IF(T34="","",IFERROR(VLOOKUP(VALUE(T34),'(辅)战斗时机表'!$A$4:$C$47,3,FALSE)&amp;IF(U34="","","("&amp;U34&amp;")"),"配置错误")&amp;IF(W34="",""," 或 "))</f>
        <v/>
      </c>
      <c r="W34" s="7" t="str">
        <f t="shared" ca="1" si="13"/>
        <v/>
      </c>
      <c r="X34" s="7">
        <f t="shared" si="29"/>
        <v>4</v>
      </c>
      <c r="Y34" s="7">
        <f t="shared" ca="1" si="14"/>
        <v>1</v>
      </c>
      <c r="Z34" s="10" t="str">
        <f t="shared" ca="1" si="15"/>
        <v/>
      </c>
      <c r="AA34" s="11" t="str">
        <f t="shared" ca="1" si="16"/>
        <v/>
      </c>
      <c r="AB34" s="11" t="str">
        <f t="shared" ca="1" si="17"/>
        <v/>
      </c>
      <c r="AC34" s="11" t="str">
        <f ca="1">IF(AA34="","",IFERROR(VLOOKUP(VALUE(AA34),'(辅)战斗时机表'!$A$4:$C$47,3,FALSE)&amp;IF(AB34="","","("&amp;AB34&amp;")"),"配置错误")&amp;IF(AD34="",""," 或 "))</f>
        <v/>
      </c>
      <c r="AD34" s="7" t="str">
        <f t="shared" ca="1" si="18"/>
        <v/>
      </c>
      <c r="AE34" s="7">
        <f t="shared" si="30"/>
        <v>5</v>
      </c>
      <c r="AF34" s="7">
        <f t="shared" ca="1" si="19"/>
        <v>1</v>
      </c>
      <c r="AG34" s="10" t="str">
        <f t="shared" ca="1" si="20"/>
        <v/>
      </c>
      <c r="AH34" s="11" t="str">
        <f t="shared" ca="1" si="21"/>
        <v/>
      </c>
      <c r="AI34" s="11" t="str">
        <f t="shared" ca="1" si="22"/>
        <v/>
      </c>
      <c r="AJ34" s="11" t="str">
        <f ca="1">IF(AH34="","",IFERROR(VLOOKUP(VALUE(AH34),'(辅)战斗时机表'!$A$4:$C$47,3,FALSE)&amp;IF(AI34="","","("&amp;AI34&amp;")"),"配置错误")&amp;IF(AK34="",""," 或 "))</f>
        <v/>
      </c>
      <c r="AK34" s="7" t="str">
        <f t="shared" ca="1" si="23"/>
        <v/>
      </c>
    </row>
    <row r="35" spans="1:37" x14ac:dyDescent="0.15">
      <c r="A35" s="9" t="str">
        <f t="shared" ca="1" si="24"/>
        <v/>
      </c>
      <c r="B35" s="7" t="str">
        <f ca="1">IF(OFFSET(Buff!P$6,ROW()-6,0)="","",OFFSET(Buff!P$6,ROW()-6,0))</f>
        <v/>
      </c>
      <c r="C35" s="7">
        <f t="shared" si="26"/>
        <v>1</v>
      </c>
      <c r="D35" s="7">
        <f t="shared" ca="1" si="25"/>
        <v>1</v>
      </c>
      <c r="E35" s="10" t="str">
        <f t="shared" ca="1" si="0"/>
        <v/>
      </c>
      <c r="F35" s="11" t="str">
        <f t="shared" ca="1" si="1"/>
        <v/>
      </c>
      <c r="G35" s="11" t="str">
        <f t="shared" ca="1" si="2"/>
        <v/>
      </c>
      <c r="H35" s="11" t="str">
        <f ca="1">IF(F35="","",IFERROR(VLOOKUP(VALUE(F35),'(辅)战斗时机表'!$A$4:$C$47,3,FALSE)&amp;IF(G35="","","("&amp;G35&amp;")"),"配置错误")&amp;IF(I35="",""," 或 "))</f>
        <v/>
      </c>
      <c r="I35" s="7" t="str">
        <f t="shared" ca="1" si="3"/>
        <v/>
      </c>
      <c r="J35" s="7">
        <f t="shared" si="27"/>
        <v>2</v>
      </c>
      <c r="K35" s="7">
        <f t="shared" ca="1" si="4"/>
        <v>1</v>
      </c>
      <c r="L35" s="10" t="str">
        <f t="shared" ca="1" si="5"/>
        <v/>
      </c>
      <c r="M35" s="11" t="str">
        <f t="shared" ca="1" si="6"/>
        <v/>
      </c>
      <c r="N35" s="11" t="str">
        <f t="shared" ca="1" si="7"/>
        <v/>
      </c>
      <c r="O35" s="11" t="str">
        <f ca="1">IF(M35="","",IFERROR(VLOOKUP(VALUE(M35),'(辅)战斗时机表'!$A$4:$C$47,3,FALSE)&amp;IF(N35="","","("&amp;N35&amp;")"),"配置错误")&amp;IF(P35="",""," 或 "))</f>
        <v/>
      </c>
      <c r="P35" s="7" t="str">
        <f t="shared" ca="1" si="8"/>
        <v/>
      </c>
      <c r="Q35" s="7">
        <f t="shared" si="28"/>
        <v>3</v>
      </c>
      <c r="R35" s="7">
        <f t="shared" ca="1" si="9"/>
        <v>1</v>
      </c>
      <c r="S35" s="10" t="str">
        <f t="shared" ca="1" si="10"/>
        <v/>
      </c>
      <c r="T35" s="11" t="str">
        <f t="shared" ca="1" si="11"/>
        <v/>
      </c>
      <c r="U35" s="11" t="str">
        <f t="shared" ca="1" si="12"/>
        <v/>
      </c>
      <c r="V35" s="11" t="str">
        <f ca="1">IF(T35="","",IFERROR(VLOOKUP(VALUE(T35),'(辅)战斗时机表'!$A$4:$C$47,3,FALSE)&amp;IF(U35="","","("&amp;U35&amp;")"),"配置错误")&amp;IF(W35="",""," 或 "))</f>
        <v/>
      </c>
      <c r="W35" s="7" t="str">
        <f t="shared" ca="1" si="13"/>
        <v/>
      </c>
      <c r="X35" s="7">
        <f t="shared" si="29"/>
        <v>4</v>
      </c>
      <c r="Y35" s="7">
        <f t="shared" ca="1" si="14"/>
        <v>1</v>
      </c>
      <c r="Z35" s="10" t="str">
        <f t="shared" ca="1" si="15"/>
        <v/>
      </c>
      <c r="AA35" s="11" t="str">
        <f t="shared" ca="1" si="16"/>
        <v/>
      </c>
      <c r="AB35" s="11" t="str">
        <f t="shared" ca="1" si="17"/>
        <v/>
      </c>
      <c r="AC35" s="11" t="str">
        <f ca="1">IF(AA35="","",IFERROR(VLOOKUP(VALUE(AA35),'(辅)战斗时机表'!$A$4:$C$47,3,FALSE)&amp;IF(AB35="","","("&amp;AB35&amp;")"),"配置错误")&amp;IF(AD35="",""," 或 "))</f>
        <v/>
      </c>
      <c r="AD35" s="7" t="str">
        <f t="shared" ca="1" si="18"/>
        <v/>
      </c>
      <c r="AE35" s="7">
        <f t="shared" si="30"/>
        <v>5</v>
      </c>
      <c r="AF35" s="7">
        <f t="shared" ca="1" si="19"/>
        <v>1</v>
      </c>
      <c r="AG35" s="10" t="str">
        <f t="shared" ca="1" si="20"/>
        <v/>
      </c>
      <c r="AH35" s="11" t="str">
        <f t="shared" ca="1" si="21"/>
        <v/>
      </c>
      <c r="AI35" s="11" t="str">
        <f t="shared" ca="1" si="22"/>
        <v/>
      </c>
      <c r="AJ35" s="11" t="str">
        <f ca="1">IF(AH35="","",IFERROR(VLOOKUP(VALUE(AH35),'(辅)战斗时机表'!$A$4:$C$47,3,FALSE)&amp;IF(AI35="","","("&amp;AI35&amp;")"),"配置错误")&amp;IF(AK35="",""," 或 "))</f>
        <v/>
      </c>
      <c r="AK35" s="7" t="str">
        <f t="shared" ca="1" si="23"/>
        <v/>
      </c>
    </row>
    <row r="36" spans="1:37" x14ac:dyDescent="0.15">
      <c r="A36" s="9" t="str">
        <f t="shared" ca="1" si="24"/>
        <v/>
      </c>
      <c r="B36" s="7" t="str">
        <f ca="1">IF(OFFSET(Buff!P$6,ROW()-6,0)="","",OFFSET(Buff!P$6,ROW()-6,0))</f>
        <v/>
      </c>
      <c r="C36" s="7">
        <f t="shared" si="26"/>
        <v>1</v>
      </c>
      <c r="D36" s="7">
        <f t="shared" ca="1" si="25"/>
        <v>1</v>
      </c>
      <c r="E36" s="10" t="str">
        <f t="shared" ca="1" si="0"/>
        <v/>
      </c>
      <c r="F36" s="11" t="str">
        <f t="shared" ca="1" si="1"/>
        <v/>
      </c>
      <c r="G36" s="11" t="str">
        <f t="shared" ca="1" si="2"/>
        <v/>
      </c>
      <c r="H36" s="11" t="str">
        <f ca="1">IF(F36="","",IFERROR(VLOOKUP(VALUE(F36),'(辅)战斗时机表'!$A$4:$C$47,3,FALSE)&amp;IF(G36="","","("&amp;G36&amp;")"),"配置错误")&amp;IF(I36="",""," 或 "))</f>
        <v/>
      </c>
      <c r="I36" s="7" t="str">
        <f t="shared" ca="1" si="3"/>
        <v/>
      </c>
      <c r="J36" s="7">
        <f t="shared" si="27"/>
        <v>2</v>
      </c>
      <c r="K36" s="7">
        <f t="shared" ca="1" si="4"/>
        <v>1</v>
      </c>
      <c r="L36" s="10" t="str">
        <f t="shared" ca="1" si="5"/>
        <v/>
      </c>
      <c r="M36" s="11" t="str">
        <f t="shared" ca="1" si="6"/>
        <v/>
      </c>
      <c r="N36" s="11" t="str">
        <f t="shared" ca="1" si="7"/>
        <v/>
      </c>
      <c r="O36" s="11" t="str">
        <f ca="1">IF(M36="","",IFERROR(VLOOKUP(VALUE(M36),'(辅)战斗时机表'!$A$4:$C$47,3,FALSE)&amp;IF(N36="","","("&amp;N36&amp;")"),"配置错误")&amp;IF(P36="",""," 或 "))</f>
        <v/>
      </c>
      <c r="P36" s="7" t="str">
        <f t="shared" ca="1" si="8"/>
        <v/>
      </c>
      <c r="Q36" s="7">
        <f t="shared" si="28"/>
        <v>3</v>
      </c>
      <c r="R36" s="7">
        <f t="shared" ca="1" si="9"/>
        <v>1</v>
      </c>
      <c r="S36" s="10" t="str">
        <f t="shared" ca="1" si="10"/>
        <v/>
      </c>
      <c r="T36" s="11" t="str">
        <f t="shared" ca="1" si="11"/>
        <v/>
      </c>
      <c r="U36" s="11" t="str">
        <f t="shared" ca="1" si="12"/>
        <v/>
      </c>
      <c r="V36" s="11" t="str">
        <f ca="1">IF(T36="","",IFERROR(VLOOKUP(VALUE(T36),'(辅)战斗时机表'!$A$4:$C$47,3,FALSE)&amp;IF(U36="","","("&amp;U36&amp;")"),"配置错误")&amp;IF(W36="",""," 或 "))</f>
        <v/>
      </c>
      <c r="W36" s="7" t="str">
        <f t="shared" ca="1" si="13"/>
        <v/>
      </c>
      <c r="X36" s="7">
        <f t="shared" si="29"/>
        <v>4</v>
      </c>
      <c r="Y36" s="7">
        <f t="shared" ca="1" si="14"/>
        <v>1</v>
      </c>
      <c r="Z36" s="10" t="str">
        <f t="shared" ca="1" si="15"/>
        <v/>
      </c>
      <c r="AA36" s="11" t="str">
        <f t="shared" ca="1" si="16"/>
        <v/>
      </c>
      <c r="AB36" s="11" t="str">
        <f t="shared" ca="1" si="17"/>
        <v/>
      </c>
      <c r="AC36" s="11" t="str">
        <f ca="1">IF(AA36="","",IFERROR(VLOOKUP(VALUE(AA36),'(辅)战斗时机表'!$A$4:$C$47,3,FALSE)&amp;IF(AB36="","","("&amp;AB36&amp;")"),"配置错误")&amp;IF(AD36="",""," 或 "))</f>
        <v/>
      </c>
      <c r="AD36" s="7" t="str">
        <f t="shared" ca="1" si="18"/>
        <v/>
      </c>
      <c r="AE36" s="7">
        <f t="shared" si="30"/>
        <v>5</v>
      </c>
      <c r="AF36" s="7">
        <f t="shared" ca="1" si="19"/>
        <v>1</v>
      </c>
      <c r="AG36" s="10" t="str">
        <f t="shared" ca="1" si="20"/>
        <v/>
      </c>
      <c r="AH36" s="11" t="str">
        <f t="shared" ca="1" si="21"/>
        <v/>
      </c>
      <c r="AI36" s="11" t="str">
        <f t="shared" ca="1" si="22"/>
        <v/>
      </c>
      <c r="AJ36" s="11" t="str">
        <f ca="1">IF(AH36="","",IFERROR(VLOOKUP(VALUE(AH36),'(辅)战斗时机表'!$A$4:$C$47,3,FALSE)&amp;IF(AI36="","","("&amp;AI36&amp;")"),"配置错误")&amp;IF(AK36="",""," 或 "))</f>
        <v/>
      </c>
      <c r="AK36" s="7" t="str">
        <f t="shared" ca="1" si="23"/>
        <v/>
      </c>
    </row>
    <row r="37" spans="1:37" x14ac:dyDescent="0.15">
      <c r="A37" s="9" t="str">
        <f t="shared" ca="1" si="24"/>
        <v/>
      </c>
      <c r="B37" s="7" t="str">
        <f ca="1">IF(OFFSET(Buff!P$6,ROW()-6,0)="","",OFFSET(Buff!P$6,ROW()-6,0))</f>
        <v/>
      </c>
      <c r="C37" s="7">
        <f t="shared" si="26"/>
        <v>1</v>
      </c>
      <c r="D37" s="7">
        <f t="shared" ca="1" si="25"/>
        <v>1</v>
      </c>
      <c r="E37" s="10" t="str">
        <f t="shared" ca="1" si="0"/>
        <v/>
      </c>
      <c r="F37" s="11" t="str">
        <f t="shared" ca="1" si="1"/>
        <v/>
      </c>
      <c r="G37" s="11" t="str">
        <f t="shared" ca="1" si="2"/>
        <v/>
      </c>
      <c r="H37" s="11" t="str">
        <f ca="1">IF(F37="","",IFERROR(VLOOKUP(VALUE(F37),'(辅)战斗时机表'!$A$4:$C$47,3,FALSE)&amp;IF(G37="","","("&amp;G37&amp;")"),"配置错误")&amp;IF(I37="",""," 或 "))</f>
        <v/>
      </c>
      <c r="I37" s="7" t="str">
        <f t="shared" ca="1" si="3"/>
        <v/>
      </c>
      <c r="J37" s="7">
        <f t="shared" si="27"/>
        <v>2</v>
      </c>
      <c r="K37" s="7">
        <f t="shared" ca="1" si="4"/>
        <v>1</v>
      </c>
      <c r="L37" s="10" t="str">
        <f t="shared" ca="1" si="5"/>
        <v/>
      </c>
      <c r="M37" s="11" t="str">
        <f t="shared" ca="1" si="6"/>
        <v/>
      </c>
      <c r="N37" s="11" t="str">
        <f t="shared" ca="1" si="7"/>
        <v/>
      </c>
      <c r="O37" s="11" t="str">
        <f ca="1">IF(M37="","",IFERROR(VLOOKUP(VALUE(M37),'(辅)战斗时机表'!$A$4:$C$47,3,FALSE)&amp;IF(N37="","","("&amp;N37&amp;")"),"配置错误")&amp;IF(P37="",""," 或 "))</f>
        <v/>
      </c>
      <c r="P37" s="7" t="str">
        <f t="shared" ca="1" si="8"/>
        <v/>
      </c>
      <c r="Q37" s="7">
        <f t="shared" si="28"/>
        <v>3</v>
      </c>
      <c r="R37" s="7">
        <f t="shared" ca="1" si="9"/>
        <v>1</v>
      </c>
      <c r="S37" s="10" t="str">
        <f t="shared" ca="1" si="10"/>
        <v/>
      </c>
      <c r="T37" s="11" t="str">
        <f t="shared" ca="1" si="11"/>
        <v/>
      </c>
      <c r="U37" s="11" t="str">
        <f t="shared" ca="1" si="12"/>
        <v/>
      </c>
      <c r="V37" s="11" t="str">
        <f ca="1">IF(T37="","",IFERROR(VLOOKUP(VALUE(T37),'(辅)战斗时机表'!$A$4:$C$47,3,FALSE)&amp;IF(U37="","","("&amp;U37&amp;")"),"配置错误")&amp;IF(W37="",""," 或 "))</f>
        <v/>
      </c>
      <c r="W37" s="7" t="str">
        <f t="shared" ca="1" si="13"/>
        <v/>
      </c>
      <c r="X37" s="7">
        <f t="shared" si="29"/>
        <v>4</v>
      </c>
      <c r="Y37" s="7">
        <f t="shared" ca="1" si="14"/>
        <v>1</v>
      </c>
      <c r="Z37" s="10" t="str">
        <f t="shared" ca="1" si="15"/>
        <v/>
      </c>
      <c r="AA37" s="11" t="str">
        <f t="shared" ca="1" si="16"/>
        <v/>
      </c>
      <c r="AB37" s="11" t="str">
        <f t="shared" ca="1" si="17"/>
        <v/>
      </c>
      <c r="AC37" s="11" t="str">
        <f ca="1">IF(AA37="","",IFERROR(VLOOKUP(VALUE(AA37),'(辅)战斗时机表'!$A$4:$C$47,3,FALSE)&amp;IF(AB37="","","("&amp;AB37&amp;")"),"配置错误")&amp;IF(AD37="",""," 或 "))</f>
        <v/>
      </c>
      <c r="AD37" s="7" t="str">
        <f t="shared" ca="1" si="18"/>
        <v/>
      </c>
      <c r="AE37" s="7">
        <f t="shared" si="30"/>
        <v>5</v>
      </c>
      <c r="AF37" s="7">
        <f t="shared" ca="1" si="19"/>
        <v>1</v>
      </c>
      <c r="AG37" s="10" t="str">
        <f t="shared" ca="1" si="20"/>
        <v/>
      </c>
      <c r="AH37" s="11" t="str">
        <f t="shared" ca="1" si="21"/>
        <v/>
      </c>
      <c r="AI37" s="11" t="str">
        <f t="shared" ca="1" si="22"/>
        <v/>
      </c>
      <c r="AJ37" s="11" t="str">
        <f ca="1">IF(AH37="","",IFERROR(VLOOKUP(VALUE(AH37),'(辅)战斗时机表'!$A$4:$C$47,3,FALSE)&amp;IF(AI37="","","("&amp;AI37&amp;")"),"配置错误")&amp;IF(AK37="",""," 或 "))</f>
        <v/>
      </c>
      <c r="AK37" s="7" t="str">
        <f t="shared" ca="1" si="23"/>
        <v/>
      </c>
    </row>
    <row r="38" spans="1:37" x14ac:dyDescent="0.15">
      <c r="A38" s="9" t="str">
        <f t="shared" ca="1" si="24"/>
        <v/>
      </c>
      <c r="B38" s="7" t="str">
        <f ca="1">IF(OFFSET(Buff!P$6,ROW()-6,0)="","",OFFSET(Buff!P$6,ROW()-6,0))</f>
        <v/>
      </c>
      <c r="C38" s="7">
        <f t="shared" si="26"/>
        <v>1</v>
      </c>
      <c r="D38" s="7">
        <f t="shared" ca="1" si="25"/>
        <v>1</v>
      </c>
      <c r="E38" s="10" t="str">
        <f t="shared" ca="1" si="0"/>
        <v/>
      </c>
      <c r="F38" s="11" t="str">
        <f t="shared" ca="1" si="1"/>
        <v/>
      </c>
      <c r="G38" s="11" t="str">
        <f t="shared" ca="1" si="2"/>
        <v/>
      </c>
      <c r="H38" s="11" t="str">
        <f ca="1">IF(F38="","",IFERROR(VLOOKUP(VALUE(F38),'(辅)战斗时机表'!$A$4:$C$47,3,FALSE)&amp;IF(G38="","","("&amp;G38&amp;")"),"配置错误")&amp;IF(I38="",""," 或 "))</f>
        <v/>
      </c>
      <c r="I38" s="7" t="str">
        <f t="shared" ca="1" si="3"/>
        <v/>
      </c>
      <c r="J38" s="7">
        <f t="shared" si="27"/>
        <v>2</v>
      </c>
      <c r="K38" s="7">
        <f t="shared" ca="1" si="4"/>
        <v>1</v>
      </c>
      <c r="L38" s="10" t="str">
        <f t="shared" ca="1" si="5"/>
        <v/>
      </c>
      <c r="M38" s="11" t="str">
        <f t="shared" ca="1" si="6"/>
        <v/>
      </c>
      <c r="N38" s="11" t="str">
        <f t="shared" ca="1" si="7"/>
        <v/>
      </c>
      <c r="O38" s="11" t="str">
        <f ca="1">IF(M38="","",IFERROR(VLOOKUP(VALUE(M38),'(辅)战斗时机表'!$A$4:$C$47,3,FALSE)&amp;IF(N38="","","("&amp;N38&amp;")"),"配置错误")&amp;IF(P38="",""," 或 "))</f>
        <v/>
      </c>
      <c r="P38" s="7" t="str">
        <f t="shared" ca="1" si="8"/>
        <v/>
      </c>
      <c r="Q38" s="7">
        <f t="shared" si="28"/>
        <v>3</v>
      </c>
      <c r="R38" s="7">
        <f t="shared" ca="1" si="9"/>
        <v>1</v>
      </c>
      <c r="S38" s="10" t="str">
        <f t="shared" ca="1" si="10"/>
        <v/>
      </c>
      <c r="T38" s="11" t="str">
        <f t="shared" ca="1" si="11"/>
        <v/>
      </c>
      <c r="U38" s="11" t="str">
        <f t="shared" ca="1" si="12"/>
        <v/>
      </c>
      <c r="V38" s="11" t="str">
        <f ca="1">IF(T38="","",IFERROR(VLOOKUP(VALUE(T38),'(辅)战斗时机表'!$A$4:$C$47,3,FALSE)&amp;IF(U38="","","("&amp;U38&amp;")"),"配置错误")&amp;IF(W38="",""," 或 "))</f>
        <v/>
      </c>
      <c r="W38" s="7" t="str">
        <f t="shared" ca="1" si="13"/>
        <v/>
      </c>
      <c r="X38" s="7">
        <f t="shared" si="29"/>
        <v>4</v>
      </c>
      <c r="Y38" s="7">
        <f t="shared" ca="1" si="14"/>
        <v>1</v>
      </c>
      <c r="Z38" s="10" t="str">
        <f t="shared" ca="1" si="15"/>
        <v/>
      </c>
      <c r="AA38" s="11" t="str">
        <f t="shared" ca="1" si="16"/>
        <v/>
      </c>
      <c r="AB38" s="11" t="str">
        <f t="shared" ca="1" si="17"/>
        <v/>
      </c>
      <c r="AC38" s="11" t="str">
        <f ca="1">IF(AA38="","",IFERROR(VLOOKUP(VALUE(AA38),'(辅)战斗时机表'!$A$4:$C$47,3,FALSE)&amp;IF(AB38="","","("&amp;AB38&amp;")"),"配置错误")&amp;IF(AD38="",""," 或 "))</f>
        <v/>
      </c>
      <c r="AD38" s="7" t="str">
        <f t="shared" ca="1" si="18"/>
        <v/>
      </c>
      <c r="AE38" s="7">
        <f t="shared" si="30"/>
        <v>5</v>
      </c>
      <c r="AF38" s="7">
        <f t="shared" ca="1" si="19"/>
        <v>1</v>
      </c>
      <c r="AG38" s="10" t="str">
        <f t="shared" ca="1" si="20"/>
        <v/>
      </c>
      <c r="AH38" s="11" t="str">
        <f t="shared" ca="1" si="21"/>
        <v/>
      </c>
      <c r="AI38" s="11" t="str">
        <f t="shared" ca="1" si="22"/>
        <v/>
      </c>
      <c r="AJ38" s="11" t="str">
        <f ca="1">IF(AH38="","",IFERROR(VLOOKUP(VALUE(AH38),'(辅)战斗时机表'!$A$4:$C$47,3,FALSE)&amp;IF(AI38="","","("&amp;AI38&amp;")"),"配置错误")&amp;IF(AK38="",""," 或 "))</f>
        <v/>
      </c>
      <c r="AK38" s="7" t="str">
        <f t="shared" ca="1" si="23"/>
        <v/>
      </c>
    </row>
    <row r="39" spans="1:37" x14ac:dyDescent="0.15">
      <c r="A39" s="9" t="str">
        <f t="shared" ca="1" si="24"/>
        <v/>
      </c>
      <c r="B39" s="7" t="str">
        <f ca="1">IF(OFFSET(Buff!P$6,ROW()-6,0)="","",OFFSET(Buff!P$6,ROW()-6,0))</f>
        <v/>
      </c>
      <c r="C39" s="7">
        <f t="shared" si="26"/>
        <v>1</v>
      </c>
      <c r="D39" s="7">
        <f t="shared" ca="1" si="25"/>
        <v>1</v>
      </c>
      <c r="E39" s="10" t="str">
        <f t="shared" ca="1" si="0"/>
        <v/>
      </c>
      <c r="F39" s="11" t="str">
        <f t="shared" ca="1" si="1"/>
        <v/>
      </c>
      <c r="G39" s="11" t="str">
        <f t="shared" ca="1" si="2"/>
        <v/>
      </c>
      <c r="H39" s="11" t="str">
        <f ca="1">IF(F39="","",IFERROR(VLOOKUP(VALUE(F39),'(辅)战斗时机表'!$A$4:$C$47,3,FALSE)&amp;IF(G39="","","("&amp;G39&amp;")"),"配置错误")&amp;IF(I39="",""," 或 "))</f>
        <v/>
      </c>
      <c r="I39" s="7" t="str">
        <f t="shared" ca="1" si="3"/>
        <v/>
      </c>
      <c r="J39" s="7">
        <f t="shared" si="27"/>
        <v>2</v>
      </c>
      <c r="K39" s="7">
        <f t="shared" ca="1" si="4"/>
        <v>1</v>
      </c>
      <c r="L39" s="10" t="str">
        <f t="shared" ca="1" si="5"/>
        <v/>
      </c>
      <c r="M39" s="11" t="str">
        <f t="shared" ca="1" si="6"/>
        <v/>
      </c>
      <c r="N39" s="11" t="str">
        <f t="shared" ca="1" si="7"/>
        <v/>
      </c>
      <c r="O39" s="11" t="str">
        <f ca="1">IF(M39="","",IFERROR(VLOOKUP(VALUE(M39),'(辅)战斗时机表'!$A$4:$C$47,3,FALSE)&amp;IF(N39="","","("&amp;N39&amp;")"),"配置错误")&amp;IF(P39="",""," 或 "))</f>
        <v/>
      </c>
      <c r="P39" s="7" t="str">
        <f t="shared" ca="1" si="8"/>
        <v/>
      </c>
      <c r="Q39" s="7">
        <f t="shared" si="28"/>
        <v>3</v>
      </c>
      <c r="R39" s="7">
        <f t="shared" ca="1" si="9"/>
        <v>1</v>
      </c>
      <c r="S39" s="10" t="str">
        <f t="shared" ca="1" si="10"/>
        <v/>
      </c>
      <c r="T39" s="11" t="str">
        <f t="shared" ca="1" si="11"/>
        <v/>
      </c>
      <c r="U39" s="11" t="str">
        <f t="shared" ca="1" si="12"/>
        <v/>
      </c>
      <c r="V39" s="11" t="str">
        <f ca="1">IF(T39="","",IFERROR(VLOOKUP(VALUE(T39),'(辅)战斗时机表'!$A$4:$C$47,3,FALSE)&amp;IF(U39="","","("&amp;U39&amp;")"),"配置错误")&amp;IF(W39="",""," 或 "))</f>
        <v/>
      </c>
      <c r="W39" s="7" t="str">
        <f t="shared" ca="1" si="13"/>
        <v/>
      </c>
      <c r="X39" s="7">
        <f t="shared" si="29"/>
        <v>4</v>
      </c>
      <c r="Y39" s="7">
        <f t="shared" ca="1" si="14"/>
        <v>1</v>
      </c>
      <c r="Z39" s="10" t="str">
        <f t="shared" ca="1" si="15"/>
        <v/>
      </c>
      <c r="AA39" s="11" t="str">
        <f t="shared" ca="1" si="16"/>
        <v/>
      </c>
      <c r="AB39" s="11" t="str">
        <f t="shared" ca="1" si="17"/>
        <v/>
      </c>
      <c r="AC39" s="11" t="str">
        <f ca="1">IF(AA39="","",IFERROR(VLOOKUP(VALUE(AA39),'(辅)战斗时机表'!$A$4:$C$47,3,FALSE)&amp;IF(AB39="","","("&amp;AB39&amp;")"),"配置错误")&amp;IF(AD39="",""," 或 "))</f>
        <v/>
      </c>
      <c r="AD39" s="7" t="str">
        <f t="shared" ca="1" si="18"/>
        <v/>
      </c>
      <c r="AE39" s="7">
        <f t="shared" si="30"/>
        <v>5</v>
      </c>
      <c r="AF39" s="7">
        <f t="shared" ca="1" si="19"/>
        <v>1</v>
      </c>
      <c r="AG39" s="10" t="str">
        <f t="shared" ca="1" si="20"/>
        <v/>
      </c>
      <c r="AH39" s="11" t="str">
        <f t="shared" ca="1" si="21"/>
        <v/>
      </c>
      <c r="AI39" s="11" t="str">
        <f t="shared" ca="1" si="22"/>
        <v/>
      </c>
      <c r="AJ39" s="11" t="str">
        <f ca="1">IF(AH39="","",IFERROR(VLOOKUP(VALUE(AH39),'(辅)战斗时机表'!$A$4:$C$47,3,FALSE)&amp;IF(AI39="","","("&amp;AI39&amp;")"),"配置错误")&amp;IF(AK39="",""," 或 "))</f>
        <v/>
      </c>
      <c r="AK39" s="7" t="str">
        <f t="shared" ca="1" si="23"/>
        <v/>
      </c>
    </row>
    <row r="40" spans="1:37" x14ac:dyDescent="0.15">
      <c r="A40" s="9" t="str">
        <f t="shared" ca="1" si="24"/>
        <v/>
      </c>
      <c r="B40" s="7" t="str">
        <f ca="1">IF(OFFSET(Buff!P$6,ROW()-6,0)="","",OFFSET(Buff!P$6,ROW()-6,0))</f>
        <v/>
      </c>
      <c r="C40" s="7">
        <f t="shared" si="26"/>
        <v>1</v>
      </c>
      <c r="D40" s="7">
        <f t="shared" ca="1" si="25"/>
        <v>1</v>
      </c>
      <c r="E40" s="10" t="str">
        <f t="shared" ca="1" si="0"/>
        <v/>
      </c>
      <c r="F40" s="11" t="str">
        <f t="shared" ca="1" si="1"/>
        <v/>
      </c>
      <c r="G40" s="11" t="str">
        <f t="shared" ca="1" si="2"/>
        <v/>
      </c>
      <c r="H40" s="11" t="str">
        <f ca="1">IF(F40="","",IFERROR(VLOOKUP(VALUE(F40),'(辅)战斗时机表'!$A$4:$C$47,3,FALSE)&amp;IF(G40="","","("&amp;G40&amp;")"),"配置错误")&amp;IF(I40="",""," 或 "))</f>
        <v/>
      </c>
      <c r="I40" s="7" t="str">
        <f t="shared" ca="1" si="3"/>
        <v/>
      </c>
      <c r="J40" s="7">
        <f t="shared" si="27"/>
        <v>2</v>
      </c>
      <c r="K40" s="7">
        <f t="shared" ca="1" si="4"/>
        <v>1</v>
      </c>
      <c r="L40" s="10" t="str">
        <f t="shared" ca="1" si="5"/>
        <v/>
      </c>
      <c r="M40" s="11" t="str">
        <f t="shared" ca="1" si="6"/>
        <v/>
      </c>
      <c r="N40" s="11" t="str">
        <f t="shared" ca="1" si="7"/>
        <v/>
      </c>
      <c r="O40" s="11" t="str">
        <f ca="1">IF(M40="","",IFERROR(VLOOKUP(VALUE(M40),'(辅)战斗时机表'!$A$4:$C$47,3,FALSE)&amp;IF(N40="","","("&amp;N40&amp;")"),"配置错误")&amp;IF(P40="",""," 或 "))</f>
        <v/>
      </c>
      <c r="P40" s="7" t="str">
        <f t="shared" ca="1" si="8"/>
        <v/>
      </c>
      <c r="Q40" s="7">
        <f t="shared" si="28"/>
        <v>3</v>
      </c>
      <c r="R40" s="7">
        <f t="shared" ca="1" si="9"/>
        <v>1</v>
      </c>
      <c r="S40" s="10" t="str">
        <f t="shared" ca="1" si="10"/>
        <v/>
      </c>
      <c r="T40" s="11" t="str">
        <f t="shared" ca="1" si="11"/>
        <v/>
      </c>
      <c r="U40" s="11" t="str">
        <f t="shared" ca="1" si="12"/>
        <v/>
      </c>
      <c r="V40" s="11" t="str">
        <f ca="1">IF(T40="","",IFERROR(VLOOKUP(VALUE(T40),'(辅)战斗时机表'!$A$4:$C$47,3,FALSE)&amp;IF(U40="","","("&amp;U40&amp;")"),"配置错误")&amp;IF(W40="",""," 或 "))</f>
        <v/>
      </c>
      <c r="W40" s="7" t="str">
        <f t="shared" ca="1" si="13"/>
        <v/>
      </c>
      <c r="X40" s="7">
        <f t="shared" si="29"/>
        <v>4</v>
      </c>
      <c r="Y40" s="7">
        <f t="shared" ca="1" si="14"/>
        <v>1</v>
      </c>
      <c r="Z40" s="10" t="str">
        <f t="shared" ca="1" si="15"/>
        <v/>
      </c>
      <c r="AA40" s="11" t="str">
        <f t="shared" ca="1" si="16"/>
        <v/>
      </c>
      <c r="AB40" s="11" t="str">
        <f t="shared" ca="1" si="17"/>
        <v/>
      </c>
      <c r="AC40" s="11" t="str">
        <f ca="1">IF(AA40="","",IFERROR(VLOOKUP(VALUE(AA40),'(辅)战斗时机表'!$A$4:$C$47,3,FALSE)&amp;IF(AB40="","","("&amp;AB40&amp;")"),"配置错误")&amp;IF(AD40="",""," 或 "))</f>
        <v/>
      </c>
      <c r="AD40" s="7" t="str">
        <f t="shared" ca="1" si="18"/>
        <v/>
      </c>
      <c r="AE40" s="7">
        <f t="shared" si="30"/>
        <v>5</v>
      </c>
      <c r="AF40" s="7">
        <f t="shared" ca="1" si="19"/>
        <v>1</v>
      </c>
      <c r="AG40" s="10" t="str">
        <f t="shared" ca="1" si="20"/>
        <v/>
      </c>
      <c r="AH40" s="11" t="str">
        <f t="shared" ca="1" si="21"/>
        <v/>
      </c>
      <c r="AI40" s="11" t="str">
        <f t="shared" ca="1" si="22"/>
        <v/>
      </c>
      <c r="AJ40" s="11" t="str">
        <f ca="1">IF(AH40="","",IFERROR(VLOOKUP(VALUE(AH40),'(辅)战斗时机表'!$A$4:$C$47,3,FALSE)&amp;IF(AI40="","","("&amp;AI40&amp;")"),"配置错误")&amp;IF(AK40="",""," 或 "))</f>
        <v/>
      </c>
      <c r="AK40" s="7" t="str">
        <f t="shared" ca="1" si="23"/>
        <v/>
      </c>
    </row>
    <row r="41" spans="1:37" x14ac:dyDescent="0.15">
      <c r="A41" s="9" t="str">
        <f t="shared" ca="1" si="24"/>
        <v/>
      </c>
      <c r="B41" s="7" t="str">
        <f ca="1">IF(OFFSET(Buff!P$6,ROW()-6,0)="","",OFFSET(Buff!P$6,ROW()-6,0))</f>
        <v/>
      </c>
      <c r="C41" s="7">
        <f t="shared" si="26"/>
        <v>1</v>
      </c>
      <c r="D41" s="7">
        <f t="shared" ca="1" si="25"/>
        <v>1</v>
      </c>
      <c r="E41" s="10" t="str">
        <f t="shared" ca="1" si="0"/>
        <v/>
      </c>
      <c r="F41" s="11" t="str">
        <f t="shared" ca="1" si="1"/>
        <v/>
      </c>
      <c r="G41" s="11" t="str">
        <f t="shared" ca="1" si="2"/>
        <v/>
      </c>
      <c r="H41" s="11" t="str">
        <f ca="1">IF(F41="","",IFERROR(VLOOKUP(VALUE(F41),'(辅)战斗时机表'!$A$4:$C$47,3,FALSE)&amp;IF(G41="","","("&amp;G41&amp;")"),"配置错误")&amp;IF(I41="",""," 或 "))</f>
        <v/>
      </c>
      <c r="I41" s="7" t="str">
        <f t="shared" ca="1" si="3"/>
        <v/>
      </c>
      <c r="J41" s="7">
        <f t="shared" si="27"/>
        <v>2</v>
      </c>
      <c r="K41" s="7">
        <f t="shared" ca="1" si="4"/>
        <v>1</v>
      </c>
      <c r="L41" s="10" t="str">
        <f t="shared" ca="1" si="5"/>
        <v/>
      </c>
      <c r="M41" s="11" t="str">
        <f t="shared" ca="1" si="6"/>
        <v/>
      </c>
      <c r="N41" s="11" t="str">
        <f t="shared" ca="1" si="7"/>
        <v/>
      </c>
      <c r="O41" s="11" t="str">
        <f ca="1">IF(M41="","",IFERROR(VLOOKUP(VALUE(M41),'(辅)战斗时机表'!$A$4:$C$47,3,FALSE)&amp;IF(N41="","","("&amp;N41&amp;")"),"配置错误")&amp;IF(P41="",""," 或 "))</f>
        <v/>
      </c>
      <c r="P41" s="7" t="str">
        <f t="shared" ca="1" si="8"/>
        <v/>
      </c>
      <c r="Q41" s="7">
        <f t="shared" si="28"/>
        <v>3</v>
      </c>
      <c r="R41" s="7">
        <f t="shared" ca="1" si="9"/>
        <v>1</v>
      </c>
      <c r="S41" s="10" t="str">
        <f t="shared" ca="1" si="10"/>
        <v/>
      </c>
      <c r="T41" s="11" t="str">
        <f t="shared" ca="1" si="11"/>
        <v/>
      </c>
      <c r="U41" s="11" t="str">
        <f t="shared" ca="1" si="12"/>
        <v/>
      </c>
      <c r="V41" s="11" t="str">
        <f ca="1">IF(T41="","",IFERROR(VLOOKUP(VALUE(T41),'(辅)战斗时机表'!$A$4:$C$47,3,FALSE)&amp;IF(U41="","","("&amp;U41&amp;")"),"配置错误")&amp;IF(W41="",""," 或 "))</f>
        <v/>
      </c>
      <c r="W41" s="7" t="str">
        <f t="shared" ca="1" si="13"/>
        <v/>
      </c>
      <c r="X41" s="7">
        <f t="shared" si="29"/>
        <v>4</v>
      </c>
      <c r="Y41" s="7">
        <f t="shared" ca="1" si="14"/>
        <v>1</v>
      </c>
      <c r="Z41" s="10" t="str">
        <f t="shared" ca="1" si="15"/>
        <v/>
      </c>
      <c r="AA41" s="11" t="str">
        <f t="shared" ca="1" si="16"/>
        <v/>
      </c>
      <c r="AB41" s="11" t="str">
        <f t="shared" ca="1" si="17"/>
        <v/>
      </c>
      <c r="AC41" s="11" t="str">
        <f ca="1">IF(AA41="","",IFERROR(VLOOKUP(VALUE(AA41),'(辅)战斗时机表'!$A$4:$C$47,3,FALSE)&amp;IF(AB41="","","("&amp;AB41&amp;")"),"配置错误")&amp;IF(AD41="",""," 或 "))</f>
        <v/>
      </c>
      <c r="AD41" s="7" t="str">
        <f t="shared" ca="1" si="18"/>
        <v/>
      </c>
      <c r="AE41" s="7">
        <f t="shared" si="30"/>
        <v>5</v>
      </c>
      <c r="AF41" s="7">
        <f t="shared" ca="1" si="19"/>
        <v>1</v>
      </c>
      <c r="AG41" s="10" t="str">
        <f t="shared" ca="1" si="20"/>
        <v/>
      </c>
      <c r="AH41" s="11" t="str">
        <f t="shared" ca="1" si="21"/>
        <v/>
      </c>
      <c r="AI41" s="11" t="str">
        <f t="shared" ca="1" si="22"/>
        <v/>
      </c>
      <c r="AJ41" s="11" t="str">
        <f ca="1">IF(AH41="","",IFERROR(VLOOKUP(VALUE(AH41),'(辅)战斗时机表'!$A$4:$C$47,3,FALSE)&amp;IF(AI41="","","("&amp;AI41&amp;")"),"配置错误")&amp;IF(AK41="",""," 或 "))</f>
        <v/>
      </c>
      <c r="AK41" s="7" t="str">
        <f t="shared" ca="1" si="23"/>
        <v/>
      </c>
    </row>
    <row r="42" spans="1:37" x14ac:dyDescent="0.15">
      <c r="A42" s="9" t="str">
        <f t="shared" ca="1" si="24"/>
        <v/>
      </c>
      <c r="B42" s="7" t="str">
        <f ca="1">IF(OFFSET(Buff!P$6,ROW()-6,0)="","",OFFSET(Buff!P$6,ROW()-6,0))</f>
        <v/>
      </c>
      <c r="C42" s="7">
        <f t="shared" si="26"/>
        <v>1</v>
      </c>
      <c r="D42" s="7">
        <f t="shared" ca="1" si="25"/>
        <v>1</v>
      </c>
      <c r="E42" s="10" t="str">
        <f t="shared" ca="1" si="0"/>
        <v/>
      </c>
      <c r="F42" s="11" t="str">
        <f t="shared" ca="1" si="1"/>
        <v/>
      </c>
      <c r="G42" s="11" t="str">
        <f t="shared" ca="1" si="2"/>
        <v/>
      </c>
      <c r="H42" s="11" t="str">
        <f ca="1">IF(F42="","",IFERROR(VLOOKUP(VALUE(F42),'(辅)战斗时机表'!$A$4:$C$47,3,FALSE)&amp;IF(G42="","","("&amp;G42&amp;")"),"配置错误")&amp;IF(I42="",""," 或 "))</f>
        <v/>
      </c>
      <c r="I42" s="7" t="str">
        <f t="shared" ca="1" si="3"/>
        <v/>
      </c>
      <c r="J42" s="7">
        <f t="shared" si="27"/>
        <v>2</v>
      </c>
      <c r="K42" s="7">
        <f t="shared" ca="1" si="4"/>
        <v>1</v>
      </c>
      <c r="L42" s="10" t="str">
        <f t="shared" ca="1" si="5"/>
        <v/>
      </c>
      <c r="M42" s="11" t="str">
        <f t="shared" ca="1" si="6"/>
        <v/>
      </c>
      <c r="N42" s="11" t="str">
        <f t="shared" ca="1" si="7"/>
        <v/>
      </c>
      <c r="O42" s="11" t="str">
        <f ca="1">IF(M42="","",IFERROR(VLOOKUP(VALUE(M42),'(辅)战斗时机表'!$A$4:$C$47,3,FALSE)&amp;IF(N42="","","("&amp;N42&amp;")"),"配置错误")&amp;IF(P42="",""," 或 "))</f>
        <v/>
      </c>
      <c r="P42" s="7" t="str">
        <f t="shared" ca="1" si="8"/>
        <v/>
      </c>
      <c r="Q42" s="7">
        <f t="shared" si="28"/>
        <v>3</v>
      </c>
      <c r="R42" s="7">
        <f t="shared" ca="1" si="9"/>
        <v>1</v>
      </c>
      <c r="S42" s="10" t="str">
        <f t="shared" ca="1" si="10"/>
        <v/>
      </c>
      <c r="T42" s="11" t="str">
        <f t="shared" ca="1" si="11"/>
        <v/>
      </c>
      <c r="U42" s="11" t="str">
        <f t="shared" ca="1" si="12"/>
        <v/>
      </c>
      <c r="V42" s="11" t="str">
        <f ca="1">IF(T42="","",IFERROR(VLOOKUP(VALUE(T42),'(辅)战斗时机表'!$A$4:$C$47,3,FALSE)&amp;IF(U42="","","("&amp;U42&amp;")"),"配置错误")&amp;IF(W42="",""," 或 "))</f>
        <v/>
      </c>
      <c r="W42" s="7" t="str">
        <f t="shared" ca="1" si="13"/>
        <v/>
      </c>
      <c r="X42" s="7">
        <f t="shared" si="29"/>
        <v>4</v>
      </c>
      <c r="Y42" s="7">
        <f t="shared" ca="1" si="14"/>
        <v>1</v>
      </c>
      <c r="Z42" s="10" t="str">
        <f t="shared" ca="1" si="15"/>
        <v/>
      </c>
      <c r="AA42" s="11" t="str">
        <f t="shared" ca="1" si="16"/>
        <v/>
      </c>
      <c r="AB42" s="11" t="str">
        <f t="shared" ca="1" si="17"/>
        <v/>
      </c>
      <c r="AC42" s="11" t="str">
        <f ca="1">IF(AA42="","",IFERROR(VLOOKUP(VALUE(AA42),'(辅)战斗时机表'!$A$4:$C$47,3,FALSE)&amp;IF(AB42="","","("&amp;AB42&amp;")"),"配置错误")&amp;IF(AD42="",""," 或 "))</f>
        <v/>
      </c>
      <c r="AD42" s="7" t="str">
        <f t="shared" ca="1" si="18"/>
        <v/>
      </c>
      <c r="AE42" s="7">
        <f t="shared" si="30"/>
        <v>5</v>
      </c>
      <c r="AF42" s="7">
        <f t="shared" ca="1" si="19"/>
        <v>1</v>
      </c>
      <c r="AG42" s="10" t="str">
        <f t="shared" ca="1" si="20"/>
        <v/>
      </c>
      <c r="AH42" s="11" t="str">
        <f t="shared" ca="1" si="21"/>
        <v/>
      </c>
      <c r="AI42" s="11" t="str">
        <f t="shared" ca="1" si="22"/>
        <v/>
      </c>
      <c r="AJ42" s="11" t="str">
        <f ca="1">IF(AH42="","",IFERROR(VLOOKUP(VALUE(AH42),'(辅)战斗时机表'!$A$4:$C$47,3,FALSE)&amp;IF(AI42="","","("&amp;AI42&amp;")"),"配置错误")&amp;IF(AK42="",""," 或 "))</f>
        <v/>
      </c>
      <c r="AK42" s="7" t="str">
        <f t="shared" ca="1" si="23"/>
        <v/>
      </c>
    </row>
    <row r="43" spans="1:37" x14ac:dyDescent="0.15">
      <c r="A43" s="9" t="str">
        <f t="shared" ca="1" si="24"/>
        <v/>
      </c>
      <c r="B43" s="7" t="str">
        <f ca="1">IF(OFFSET(Buff!P$6,ROW()-6,0)="","",OFFSET(Buff!P$6,ROW()-6,0))</f>
        <v/>
      </c>
      <c r="C43" s="7">
        <f t="shared" si="26"/>
        <v>1</v>
      </c>
      <c r="D43" s="7">
        <f t="shared" ca="1" si="25"/>
        <v>1</v>
      </c>
      <c r="E43" s="10" t="str">
        <f t="shared" ca="1" si="0"/>
        <v/>
      </c>
      <c r="F43" s="11" t="str">
        <f t="shared" ca="1" si="1"/>
        <v/>
      </c>
      <c r="G43" s="11" t="str">
        <f t="shared" ca="1" si="2"/>
        <v/>
      </c>
      <c r="H43" s="11" t="str">
        <f ca="1">IF(F43="","",IFERROR(VLOOKUP(VALUE(F43),'(辅)战斗时机表'!$A$4:$C$47,3,FALSE)&amp;IF(G43="","","("&amp;G43&amp;")"),"配置错误")&amp;IF(I43="",""," 或 "))</f>
        <v/>
      </c>
      <c r="I43" s="7" t="str">
        <f t="shared" ca="1" si="3"/>
        <v/>
      </c>
      <c r="J43" s="7">
        <f t="shared" si="27"/>
        <v>2</v>
      </c>
      <c r="K43" s="7">
        <f t="shared" ca="1" si="4"/>
        <v>1</v>
      </c>
      <c r="L43" s="10" t="str">
        <f t="shared" ca="1" si="5"/>
        <v/>
      </c>
      <c r="M43" s="11" t="str">
        <f t="shared" ca="1" si="6"/>
        <v/>
      </c>
      <c r="N43" s="11" t="str">
        <f t="shared" ca="1" si="7"/>
        <v/>
      </c>
      <c r="O43" s="11" t="str">
        <f ca="1">IF(M43="","",IFERROR(VLOOKUP(VALUE(M43),'(辅)战斗时机表'!$A$4:$C$47,3,FALSE)&amp;IF(N43="","","("&amp;N43&amp;")"),"配置错误")&amp;IF(P43="",""," 或 "))</f>
        <v/>
      </c>
      <c r="P43" s="7" t="str">
        <f t="shared" ca="1" si="8"/>
        <v/>
      </c>
      <c r="Q43" s="7">
        <f t="shared" si="28"/>
        <v>3</v>
      </c>
      <c r="R43" s="7">
        <f t="shared" ca="1" si="9"/>
        <v>1</v>
      </c>
      <c r="S43" s="10" t="str">
        <f t="shared" ca="1" si="10"/>
        <v/>
      </c>
      <c r="T43" s="11" t="str">
        <f t="shared" ca="1" si="11"/>
        <v/>
      </c>
      <c r="U43" s="11" t="str">
        <f t="shared" ca="1" si="12"/>
        <v/>
      </c>
      <c r="V43" s="11" t="str">
        <f ca="1">IF(T43="","",IFERROR(VLOOKUP(VALUE(T43),'(辅)战斗时机表'!$A$4:$C$47,3,FALSE)&amp;IF(U43="","","("&amp;U43&amp;")"),"配置错误")&amp;IF(W43="",""," 或 "))</f>
        <v/>
      </c>
      <c r="W43" s="7" t="str">
        <f t="shared" ca="1" si="13"/>
        <v/>
      </c>
      <c r="X43" s="7">
        <f t="shared" si="29"/>
        <v>4</v>
      </c>
      <c r="Y43" s="7">
        <f t="shared" ca="1" si="14"/>
        <v>1</v>
      </c>
      <c r="Z43" s="10" t="str">
        <f t="shared" ca="1" si="15"/>
        <v/>
      </c>
      <c r="AA43" s="11" t="str">
        <f t="shared" ca="1" si="16"/>
        <v/>
      </c>
      <c r="AB43" s="11" t="str">
        <f t="shared" ca="1" si="17"/>
        <v/>
      </c>
      <c r="AC43" s="11" t="str">
        <f ca="1">IF(AA43="","",IFERROR(VLOOKUP(VALUE(AA43),'(辅)战斗时机表'!$A$4:$C$47,3,FALSE)&amp;IF(AB43="","","("&amp;AB43&amp;")"),"配置错误")&amp;IF(AD43="",""," 或 "))</f>
        <v/>
      </c>
      <c r="AD43" s="7" t="str">
        <f t="shared" ca="1" si="18"/>
        <v/>
      </c>
      <c r="AE43" s="7">
        <f t="shared" si="30"/>
        <v>5</v>
      </c>
      <c r="AF43" s="7">
        <f t="shared" ca="1" si="19"/>
        <v>1</v>
      </c>
      <c r="AG43" s="10" t="str">
        <f t="shared" ca="1" si="20"/>
        <v/>
      </c>
      <c r="AH43" s="11" t="str">
        <f t="shared" ca="1" si="21"/>
        <v/>
      </c>
      <c r="AI43" s="11" t="str">
        <f t="shared" ca="1" si="22"/>
        <v/>
      </c>
      <c r="AJ43" s="11" t="str">
        <f ca="1">IF(AH43="","",IFERROR(VLOOKUP(VALUE(AH43),'(辅)战斗时机表'!$A$4:$C$47,3,FALSE)&amp;IF(AI43="","","("&amp;AI43&amp;")"),"配置错误")&amp;IF(AK43="",""," 或 "))</f>
        <v/>
      </c>
      <c r="AK43" s="7" t="str">
        <f t="shared" ca="1" si="23"/>
        <v/>
      </c>
    </row>
    <row r="44" spans="1:37" x14ac:dyDescent="0.15">
      <c r="A44" s="9" t="str">
        <f t="shared" ca="1" si="24"/>
        <v/>
      </c>
      <c r="B44" s="7" t="str">
        <f ca="1">IF(OFFSET(Buff!P$6,ROW()-6,0)="","",OFFSET(Buff!P$6,ROW()-6,0))</f>
        <v/>
      </c>
      <c r="C44" s="7">
        <f t="shared" si="26"/>
        <v>1</v>
      </c>
      <c r="D44" s="7">
        <f t="shared" ca="1" si="25"/>
        <v>1</v>
      </c>
      <c r="E44" s="10" t="str">
        <f t="shared" ca="1" si="0"/>
        <v/>
      </c>
      <c r="F44" s="11" t="str">
        <f t="shared" ca="1" si="1"/>
        <v/>
      </c>
      <c r="G44" s="11" t="str">
        <f t="shared" ca="1" si="2"/>
        <v/>
      </c>
      <c r="H44" s="11" t="str">
        <f ca="1">IF(F44="","",IFERROR(VLOOKUP(VALUE(F44),'(辅)战斗时机表'!$A$4:$C$47,3,FALSE)&amp;IF(G44="","","("&amp;G44&amp;")"),"配置错误")&amp;IF(I44="",""," 或 "))</f>
        <v/>
      </c>
      <c r="I44" s="7" t="str">
        <f t="shared" ca="1" si="3"/>
        <v/>
      </c>
      <c r="J44" s="7">
        <f t="shared" si="27"/>
        <v>2</v>
      </c>
      <c r="K44" s="7">
        <f t="shared" ca="1" si="4"/>
        <v>1</v>
      </c>
      <c r="L44" s="10" t="str">
        <f t="shared" ca="1" si="5"/>
        <v/>
      </c>
      <c r="M44" s="11" t="str">
        <f t="shared" ca="1" si="6"/>
        <v/>
      </c>
      <c r="N44" s="11" t="str">
        <f t="shared" ca="1" si="7"/>
        <v/>
      </c>
      <c r="O44" s="11" t="str">
        <f ca="1">IF(M44="","",IFERROR(VLOOKUP(VALUE(M44),'(辅)战斗时机表'!$A$4:$C$47,3,FALSE)&amp;IF(N44="","","("&amp;N44&amp;")"),"配置错误")&amp;IF(P44="",""," 或 "))</f>
        <v/>
      </c>
      <c r="P44" s="7" t="str">
        <f t="shared" ca="1" si="8"/>
        <v/>
      </c>
      <c r="Q44" s="7">
        <f t="shared" si="28"/>
        <v>3</v>
      </c>
      <c r="R44" s="7">
        <f t="shared" ca="1" si="9"/>
        <v>1</v>
      </c>
      <c r="S44" s="10" t="str">
        <f t="shared" ca="1" si="10"/>
        <v/>
      </c>
      <c r="T44" s="11" t="str">
        <f t="shared" ca="1" si="11"/>
        <v/>
      </c>
      <c r="U44" s="11" t="str">
        <f t="shared" ca="1" si="12"/>
        <v/>
      </c>
      <c r="V44" s="11" t="str">
        <f ca="1">IF(T44="","",IFERROR(VLOOKUP(VALUE(T44),'(辅)战斗时机表'!$A$4:$C$47,3,FALSE)&amp;IF(U44="","","("&amp;U44&amp;")"),"配置错误")&amp;IF(W44="",""," 或 "))</f>
        <v/>
      </c>
      <c r="W44" s="7" t="str">
        <f t="shared" ca="1" si="13"/>
        <v/>
      </c>
      <c r="X44" s="7">
        <f t="shared" si="29"/>
        <v>4</v>
      </c>
      <c r="Y44" s="7">
        <f t="shared" ca="1" si="14"/>
        <v>1</v>
      </c>
      <c r="Z44" s="10" t="str">
        <f t="shared" ca="1" si="15"/>
        <v/>
      </c>
      <c r="AA44" s="11" t="str">
        <f t="shared" ca="1" si="16"/>
        <v/>
      </c>
      <c r="AB44" s="11" t="str">
        <f t="shared" ca="1" si="17"/>
        <v/>
      </c>
      <c r="AC44" s="11" t="str">
        <f ca="1">IF(AA44="","",IFERROR(VLOOKUP(VALUE(AA44),'(辅)战斗时机表'!$A$4:$C$47,3,FALSE)&amp;IF(AB44="","","("&amp;AB44&amp;")"),"配置错误")&amp;IF(AD44="",""," 或 "))</f>
        <v/>
      </c>
      <c r="AD44" s="7" t="str">
        <f t="shared" ca="1" si="18"/>
        <v/>
      </c>
      <c r="AE44" s="7">
        <f t="shared" si="30"/>
        <v>5</v>
      </c>
      <c r="AF44" s="7">
        <f t="shared" ca="1" si="19"/>
        <v>1</v>
      </c>
      <c r="AG44" s="10" t="str">
        <f t="shared" ca="1" si="20"/>
        <v/>
      </c>
      <c r="AH44" s="11" t="str">
        <f t="shared" ca="1" si="21"/>
        <v/>
      </c>
      <c r="AI44" s="11" t="str">
        <f t="shared" ca="1" si="22"/>
        <v/>
      </c>
      <c r="AJ44" s="11" t="str">
        <f ca="1">IF(AH44="","",IFERROR(VLOOKUP(VALUE(AH44),'(辅)战斗时机表'!$A$4:$C$47,3,FALSE)&amp;IF(AI44="","","("&amp;AI44&amp;")"),"配置错误")&amp;IF(AK44="",""," 或 "))</f>
        <v/>
      </c>
      <c r="AK44" s="7" t="str">
        <f t="shared" ca="1" si="23"/>
        <v/>
      </c>
    </row>
    <row r="45" spans="1:37" x14ac:dyDescent="0.15">
      <c r="A45" s="9" t="str">
        <f t="shared" ca="1" si="24"/>
        <v/>
      </c>
      <c r="B45" s="7" t="str">
        <f ca="1">IF(OFFSET(Buff!P$6,ROW()-6,0)="","",OFFSET(Buff!P$6,ROW()-6,0))</f>
        <v/>
      </c>
      <c r="C45" s="7">
        <f t="shared" si="26"/>
        <v>1</v>
      </c>
      <c r="D45" s="7">
        <f t="shared" ca="1" si="25"/>
        <v>1</v>
      </c>
      <c r="E45" s="10" t="str">
        <f t="shared" ca="1" si="0"/>
        <v/>
      </c>
      <c r="F45" s="11" t="str">
        <f t="shared" ca="1" si="1"/>
        <v/>
      </c>
      <c r="G45" s="11" t="str">
        <f t="shared" ca="1" si="2"/>
        <v/>
      </c>
      <c r="H45" s="11" t="str">
        <f ca="1">IF(F45="","",IFERROR(VLOOKUP(VALUE(F45),'(辅)战斗时机表'!$A$4:$C$47,3,FALSE)&amp;IF(G45="","","("&amp;G45&amp;")"),"配置错误")&amp;IF(I45="",""," 或 "))</f>
        <v/>
      </c>
      <c r="I45" s="7" t="str">
        <f t="shared" ca="1" si="3"/>
        <v/>
      </c>
      <c r="J45" s="7">
        <f t="shared" si="27"/>
        <v>2</v>
      </c>
      <c r="K45" s="7">
        <f t="shared" ca="1" si="4"/>
        <v>1</v>
      </c>
      <c r="L45" s="10" t="str">
        <f t="shared" ca="1" si="5"/>
        <v/>
      </c>
      <c r="M45" s="11" t="str">
        <f t="shared" ca="1" si="6"/>
        <v/>
      </c>
      <c r="N45" s="11" t="str">
        <f t="shared" ca="1" si="7"/>
        <v/>
      </c>
      <c r="O45" s="11" t="str">
        <f ca="1">IF(M45="","",IFERROR(VLOOKUP(VALUE(M45),'(辅)战斗时机表'!$A$4:$C$47,3,FALSE)&amp;IF(N45="","","("&amp;N45&amp;")"),"配置错误")&amp;IF(P45="",""," 或 "))</f>
        <v/>
      </c>
      <c r="P45" s="7" t="str">
        <f t="shared" ca="1" si="8"/>
        <v/>
      </c>
      <c r="Q45" s="7">
        <f t="shared" si="28"/>
        <v>3</v>
      </c>
      <c r="R45" s="7">
        <f t="shared" ca="1" si="9"/>
        <v>1</v>
      </c>
      <c r="S45" s="10" t="str">
        <f t="shared" ca="1" si="10"/>
        <v/>
      </c>
      <c r="T45" s="11" t="str">
        <f t="shared" ca="1" si="11"/>
        <v/>
      </c>
      <c r="U45" s="11" t="str">
        <f t="shared" ca="1" si="12"/>
        <v/>
      </c>
      <c r="V45" s="11" t="str">
        <f ca="1">IF(T45="","",IFERROR(VLOOKUP(VALUE(T45),'(辅)战斗时机表'!$A$4:$C$47,3,FALSE)&amp;IF(U45="","","("&amp;U45&amp;")"),"配置错误")&amp;IF(W45="",""," 或 "))</f>
        <v/>
      </c>
      <c r="W45" s="7" t="str">
        <f t="shared" ca="1" si="13"/>
        <v/>
      </c>
      <c r="X45" s="7">
        <f t="shared" si="29"/>
        <v>4</v>
      </c>
      <c r="Y45" s="7">
        <f t="shared" ca="1" si="14"/>
        <v>1</v>
      </c>
      <c r="Z45" s="10" t="str">
        <f t="shared" ca="1" si="15"/>
        <v/>
      </c>
      <c r="AA45" s="11" t="str">
        <f t="shared" ca="1" si="16"/>
        <v/>
      </c>
      <c r="AB45" s="11" t="str">
        <f t="shared" ca="1" si="17"/>
        <v/>
      </c>
      <c r="AC45" s="11" t="str">
        <f ca="1">IF(AA45="","",IFERROR(VLOOKUP(VALUE(AA45),'(辅)战斗时机表'!$A$4:$C$47,3,FALSE)&amp;IF(AB45="","","("&amp;AB45&amp;")"),"配置错误")&amp;IF(AD45="",""," 或 "))</f>
        <v/>
      </c>
      <c r="AD45" s="7" t="str">
        <f t="shared" ca="1" si="18"/>
        <v/>
      </c>
      <c r="AE45" s="7">
        <f t="shared" si="30"/>
        <v>5</v>
      </c>
      <c r="AF45" s="7">
        <f t="shared" ca="1" si="19"/>
        <v>1</v>
      </c>
      <c r="AG45" s="10" t="str">
        <f t="shared" ca="1" si="20"/>
        <v/>
      </c>
      <c r="AH45" s="11" t="str">
        <f t="shared" ca="1" si="21"/>
        <v/>
      </c>
      <c r="AI45" s="11" t="str">
        <f t="shared" ca="1" si="22"/>
        <v/>
      </c>
      <c r="AJ45" s="11" t="str">
        <f ca="1">IF(AH45="","",IFERROR(VLOOKUP(VALUE(AH45),'(辅)战斗时机表'!$A$4:$C$47,3,FALSE)&amp;IF(AI45="","","("&amp;AI45&amp;")"),"配置错误")&amp;IF(AK45="",""," 或 "))</f>
        <v/>
      </c>
      <c r="AK45" s="7" t="str">
        <f t="shared" ca="1" si="23"/>
        <v/>
      </c>
    </row>
    <row r="46" spans="1:37" x14ac:dyDescent="0.15">
      <c r="A46" s="9" t="str">
        <f t="shared" ca="1" si="24"/>
        <v/>
      </c>
      <c r="B46" s="7" t="str">
        <f ca="1">IF(OFFSET(Buff!P$6,ROW()-6,0)="","",OFFSET(Buff!P$6,ROW()-6,0))</f>
        <v/>
      </c>
      <c r="C46" s="7">
        <f t="shared" si="26"/>
        <v>1</v>
      </c>
      <c r="D46" s="7">
        <f t="shared" ca="1" si="25"/>
        <v>1</v>
      </c>
      <c r="E46" s="10" t="str">
        <f t="shared" ca="1" si="0"/>
        <v/>
      </c>
      <c r="F46" s="11" t="str">
        <f t="shared" ca="1" si="1"/>
        <v/>
      </c>
      <c r="G46" s="11" t="str">
        <f t="shared" ca="1" si="2"/>
        <v/>
      </c>
      <c r="H46" s="11" t="str">
        <f ca="1">IF(F46="","",IFERROR(VLOOKUP(VALUE(F46),'(辅)战斗时机表'!$A$4:$C$47,3,FALSE)&amp;IF(G46="","","("&amp;G46&amp;")"),"配置错误")&amp;IF(I46="",""," 或 "))</f>
        <v/>
      </c>
      <c r="I46" s="7" t="str">
        <f t="shared" ca="1" si="3"/>
        <v/>
      </c>
      <c r="J46" s="7">
        <f t="shared" si="27"/>
        <v>2</v>
      </c>
      <c r="K46" s="7">
        <f t="shared" ca="1" si="4"/>
        <v>1</v>
      </c>
      <c r="L46" s="10" t="str">
        <f t="shared" ca="1" si="5"/>
        <v/>
      </c>
      <c r="M46" s="11" t="str">
        <f t="shared" ca="1" si="6"/>
        <v/>
      </c>
      <c r="N46" s="11" t="str">
        <f t="shared" ca="1" si="7"/>
        <v/>
      </c>
      <c r="O46" s="11" t="str">
        <f ca="1">IF(M46="","",IFERROR(VLOOKUP(VALUE(M46),'(辅)战斗时机表'!$A$4:$C$47,3,FALSE)&amp;IF(N46="","","("&amp;N46&amp;")"),"配置错误")&amp;IF(P46="",""," 或 "))</f>
        <v/>
      </c>
      <c r="P46" s="7" t="str">
        <f t="shared" ca="1" si="8"/>
        <v/>
      </c>
      <c r="Q46" s="7">
        <f t="shared" si="28"/>
        <v>3</v>
      </c>
      <c r="R46" s="7">
        <f t="shared" ca="1" si="9"/>
        <v>1</v>
      </c>
      <c r="S46" s="10" t="str">
        <f t="shared" ca="1" si="10"/>
        <v/>
      </c>
      <c r="T46" s="11" t="str">
        <f t="shared" ca="1" si="11"/>
        <v/>
      </c>
      <c r="U46" s="11" t="str">
        <f t="shared" ca="1" si="12"/>
        <v/>
      </c>
      <c r="V46" s="11" t="str">
        <f ca="1">IF(T46="","",IFERROR(VLOOKUP(VALUE(T46),'(辅)战斗时机表'!$A$4:$C$47,3,FALSE)&amp;IF(U46="","","("&amp;U46&amp;")"),"配置错误")&amp;IF(W46="",""," 或 "))</f>
        <v/>
      </c>
      <c r="W46" s="7" t="str">
        <f t="shared" ca="1" si="13"/>
        <v/>
      </c>
      <c r="X46" s="7">
        <f t="shared" si="29"/>
        <v>4</v>
      </c>
      <c r="Y46" s="7">
        <f t="shared" ca="1" si="14"/>
        <v>1</v>
      </c>
      <c r="Z46" s="10" t="str">
        <f t="shared" ca="1" si="15"/>
        <v/>
      </c>
      <c r="AA46" s="11" t="str">
        <f t="shared" ca="1" si="16"/>
        <v/>
      </c>
      <c r="AB46" s="11" t="str">
        <f t="shared" ca="1" si="17"/>
        <v/>
      </c>
      <c r="AC46" s="11" t="str">
        <f ca="1">IF(AA46="","",IFERROR(VLOOKUP(VALUE(AA46),'(辅)战斗时机表'!$A$4:$C$47,3,FALSE)&amp;IF(AB46="","","("&amp;AB46&amp;")"),"配置错误")&amp;IF(AD46="",""," 或 "))</f>
        <v/>
      </c>
      <c r="AD46" s="7" t="str">
        <f t="shared" ca="1" si="18"/>
        <v/>
      </c>
      <c r="AE46" s="7">
        <f t="shared" si="30"/>
        <v>5</v>
      </c>
      <c r="AF46" s="7">
        <f t="shared" ca="1" si="19"/>
        <v>1</v>
      </c>
      <c r="AG46" s="10" t="str">
        <f t="shared" ca="1" si="20"/>
        <v/>
      </c>
      <c r="AH46" s="11" t="str">
        <f t="shared" ca="1" si="21"/>
        <v/>
      </c>
      <c r="AI46" s="11" t="str">
        <f t="shared" ca="1" si="22"/>
        <v/>
      </c>
      <c r="AJ46" s="11" t="str">
        <f ca="1">IF(AH46="","",IFERROR(VLOOKUP(VALUE(AH46),'(辅)战斗时机表'!$A$4:$C$47,3,FALSE)&amp;IF(AI46="","","("&amp;AI46&amp;")"),"配置错误")&amp;IF(AK46="",""," 或 "))</f>
        <v/>
      </c>
      <c r="AK46" s="7" t="str">
        <f t="shared" ca="1" si="23"/>
        <v/>
      </c>
    </row>
    <row r="47" spans="1:37" x14ac:dyDescent="0.15">
      <c r="A47" s="9" t="str">
        <f t="shared" ca="1" si="24"/>
        <v/>
      </c>
      <c r="B47" s="7" t="str">
        <f ca="1">IF(OFFSET(Buff!P$6,ROW()-6,0)="","",OFFSET(Buff!P$6,ROW()-6,0))</f>
        <v/>
      </c>
      <c r="C47" s="7">
        <f t="shared" si="26"/>
        <v>1</v>
      </c>
      <c r="D47" s="7">
        <f t="shared" ca="1" si="25"/>
        <v>1</v>
      </c>
      <c r="E47" s="10" t="str">
        <f t="shared" ca="1" si="0"/>
        <v/>
      </c>
      <c r="F47" s="11" t="str">
        <f t="shared" ca="1" si="1"/>
        <v/>
      </c>
      <c r="G47" s="11" t="str">
        <f t="shared" ca="1" si="2"/>
        <v/>
      </c>
      <c r="H47" s="11" t="str">
        <f ca="1">IF(F47="","",IFERROR(VLOOKUP(VALUE(F47),'(辅)战斗时机表'!$A$4:$C$47,3,FALSE)&amp;IF(G47="","","("&amp;G47&amp;")"),"配置错误")&amp;IF(I47="",""," 或 "))</f>
        <v/>
      </c>
      <c r="I47" s="7" t="str">
        <f t="shared" ca="1" si="3"/>
        <v/>
      </c>
      <c r="J47" s="7">
        <f t="shared" si="27"/>
        <v>2</v>
      </c>
      <c r="K47" s="7">
        <f t="shared" ca="1" si="4"/>
        <v>1</v>
      </c>
      <c r="L47" s="10" t="str">
        <f t="shared" ca="1" si="5"/>
        <v/>
      </c>
      <c r="M47" s="11" t="str">
        <f t="shared" ca="1" si="6"/>
        <v/>
      </c>
      <c r="N47" s="11" t="str">
        <f t="shared" ca="1" si="7"/>
        <v/>
      </c>
      <c r="O47" s="11" t="str">
        <f ca="1">IF(M47="","",IFERROR(VLOOKUP(VALUE(M47),'(辅)战斗时机表'!$A$4:$C$47,3,FALSE)&amp;IF(N47="","","("&amp;N47&amp;")"),"配置错误")&amp;IF(P47="",""," 或 "))</f>
        <v/>
      </c>
      <c r="P47" s="7" t="str">
        <f t="shared" ca="1" si="8"/>
        <v/>
      </c>
      <c r="Q47" s="7">
        <f t="shared" si="28"/>
        <v>3</v>
      </c>
      <c r="R47" s="7">
        <f t="shared" ca="1" si="9"/>
        <v>1</v>
      </c>
      <c r="S47" s="10" t="str">
        <f t="shared" ca="1" si="10"/>
        <v/>
      </c>
      <c r="T47" s="11" t="str">
        <f t="shared" ca="1" si="11"/>
        <v/>
      </c>
      <c r="U47" s="11" t="str">
        <f t="shared" ca="1" si="12"/>
        <v/>
      </c>
      <c r="V47" s="11" t="str">
        <f ca="1">IF(T47="","",IFERROR(VLOOKUP(VALUE(T47),'(辅)战斗时机表'!$A$4:$C$47,3,FALSE)&amp;IF(U47="","","("&amp;U47&amp;")"),"配置错误")&amp;IF(W47="",""," 或 "))</f>
        <v/>
      </c>
      <c r="W47" s="7" t="str">
        <f t="shared" ca="1" si="13"/>
        <v/>
      </c>
      <c r="X47" s="7">
        <f t="shared" si="29"/>
        <v>4</v>
      </c>
      <c r="Y47" s="7">
        <f t="shared" ca="1" si="14"/>
        <v>1</v>
      </c>
      <c r="Z47" s="10" t="str">
        <f t="shared" ca="1" si="15"/>
        <v/>
      </c>
      <c r="AA47" s="11" t="str">
        <f t="shared" ca="1" si="16"/>
        <v/>
      </c>
      <c r="AB47" s="11" t="str">
        <f t="shared" ca="1" si="17"/>
        <v/>
      </c>
      <c r="AC47" s="11" t="str">
        <f ca="1">IF(AA47="","",IFERROR(VLOOKUP(VALUE(AA47),'(辅)战斗时机表'!$A$4:$C$47,3,FALSE)&amp;IF(AB47="","","("&amp;AB47&amp;")"),"配置错误")&amp;IF(AD47="",""," 或 "))</f>
        <v/>
      </c>
      <c r="AD47" s="7" t="str">
        <f t="shared" ca="1" si="18"/>
        <v/>
      </c>
      <c r="AE47" s="7">
        <f t="shared" si="30"/>
        <v>5</v>
      </c>
      <c r="AF47" s="7">
        <f t="shared" ca="1" si="19"/>
        <v>1</v>
      </c>
      <c r="AG47" s="10" t="str">
        <f t="shared" ca="1" si="20"/>
        <v/>
      </c>
      <c r="AH47" s="11" t="str">
        <f t="shared" ca="1" si="21"/>
        <v/>
      </c>
      <c r="AI47" s="11" t="str">
        <f t="shared" ca="1" si="22"/>
        <v/>
      </c>
      <c r="AJ47" s="11" t="str">
        <f ca="1">IF(AH47="","",IFERROR(VLOOKUP(VALUE(AH47),'(辅)战斗时机表'!$A$4:$C$47,3,FALSE)&amp;IF(AI47="","","("&amp;AI47&amp;")"),"配置错误")&amp;IF(AK47="",""," 或 "))</f>
        <v/>
      </c>
      <c r="AK47" s="7" t="str">
        <f t="shared" ca="1" si="23"/>
        <v/>
      </c>
    </row>
    <row r="48" spans="1:37" x14ac:dyDescent="0.15">
      <c r="A48" s="9" t="str">
        <f t="shared" ca="1" si="24"/>
        <v/>
      </c>
      <c r="B48" s="7" t="str">
        <f ca="1">IF(OFFSET(Buff!P$6,ROW()-6,0)="","",OFFSET(Buff!P$6,ROW()-6,0))</f>
        <v/>
      </c>
      <c r="C48" s="7">
        <f t="shared" si="26"/>
        <v>1</v>
      </c>
      <c r="D48" s="7">
        <f t="shared" ca="1" si="25"/>
        <v>1</v>
      </c>
      <c r="E48" s="10" t="str">
        <f t="shared" ca="1" si="0"/>
        <v/>
      </c>
      <c r="F48" s="11" t="str">
        <f t="shared" ca="1" si="1"/>
        <v/>
      </c>
      <c r="G48" s="11" t="str">
        <f t="shared" ca="1" si="2"/>
        <v/>
      </c>
      <c r="H48" s="11" t="str">
        <f ca="1">IF(F48="","",IFERROR(VLOOKUP(VALUE(F48),'(辅)战斗时机表'!$A$4:$C$47,3,FALSE)&amp;IF(G48="","","("&amp;G48&amp;")"),"配置错误")&amp;IF(I48="",""," 或 "))</f>
        <v/>
      </c>
      <c r="I48" s="7" t="str">
        <f t="shared" ca="1" si="3"/>
        <v/>
      </c>
      <c r="J48" s="7">
        <f t="shared" si="27"/>
        <v>2</v>
      </c>
      <c r="K48" s="7">
        <f t="shared" ca="1" si="4"/>
        <v>1</v>
      </c>
      <c r="L48" s="10" t="str">
        <f t="shared" ca="1" si="5"/>
        <v/>
      </c>
      <c r="M48" s="11" t="str">
        <f t="shared" ca="1" si="6"/>
        <v/>
      </c>
      <c r="N48" s="11" t="str">
        <f t="shared" ca="1" si="7"/>
        <v/>
      </c>
      <c r="O48" s="11" t="str">
        <f ca="1">IF(M48="","",IFERROR(VLOOKUP(VALUE(M48),'(辅)战斗时机表'!$A$4:$C$47,3,FALSE)&amp;IF(N48="","","("&amp;N48&amp;")"),"配置错误")&amp;IF(P48="",""," 或 "))</f>
        <v/>
      </c>
      <c r="P48" s="7" t="str">
        <f t="shared" ca="1" si="8"/>
        <v/>
      </c>
      <c r="Q48" s="7">
        <f t="shared" si="28"/>
        <v>3</v>
      </c>
      <c r="R48" s="7">
        <f t="shared" ca="1" si="9"/>
        <v>1</v>
      </c>
      <c r="S48" s="10" t="str">
        <f t="shared" ca="1" si="10"/>
        <v/>
      </c>
      <c r="T48" s="11" t="str">
        <f t="shared" ca="1" si="11"/>
        <v/>
      </c>
      <c r="U48" s="11" t="str">
        <f t="shared" ca="1" si="12"/>
        <v/>
      </c>
      <c r="V48" s="11" t="str">
        <f ca="1">IF(T48="","",IFERROR(VLOOKUP(VALUE(T48),'(辅)战斗时机表'!$A$4:$C$47,3,FALSE)&amp;IF(U48="","","("&amp;U48&amp;")"),"配置错误")&amp;IF(W48="",""," 或 "))</f>
        <v/>
      </c>
      <c r="W48" s="7" t="str">
        <f t="shared" ca="1" si="13"/>
        <v/>
      </c>
      <c r="X48" s="7">
        <f t="shared" si="29"/>
        <v>4</v>
      </c>
      <c r="Y48" s="7">
        <f t="shared" ca="1" si="14"/>
        <v>1</v>
      </c>
      <c r="Z48" s="10" t="str">
        <f t="shared" ca="1" si="15"/>
        <v/>
      </c>
      <c r="AA48" s="11" t="str">
        <f t="shared" ca="1" si="16"/>
        <v/>
      </c>
      <c r="AB48" s="11" t="str">
        <f t="shared" ca="1" si="17"/>
        <v/>
      </c>
      <c r="AC48" s="11" t="str">
        <f ca="1">IF(AA48="","",IFERROR(VLOOKUP(VALUE(AA48),'(辅)战斗时机表'!$A$4:$C$47,3,FALSE)&amp;IF(AB48="","","("&amp;AB48&amp;")"),"配置错误")&amp;IF(AD48="",""," 或 "))</f>
        <v/>
      </c>
      <c r="AD48" s="7" t="str">
        <f t="shared" ca="1" si="18"/>
        <v/>
      </c>
      <c r="AE48" s="7">
        <f t="shared" si="30"/>
        <v>5</v>
      </c>
      <c r="AF48" s="7">
        <f t="shared" ca="1" si="19"/>
        <v>1</v>
      </c>
      <c r="AG48" s="10" t="str">
        <f t="shared" ca="1" si="20"/>
        <v/>
      </c>
      <c r="AH48" s="11" t="str">
        <f t="shared" ca="1" si="21"/>
        <v/>
      </c>
      <c r="AI48" s="11" t="str">
        <f t="shared" ca="1" si="22"/>
        <v/>
      </c>
      <c r="AJ48" s="11" t="str">
        <f ca="1">IF(AH48="","",IFERROR(VLOOKUP(VALUE(AH48),'(辅)战斗时机表'!$A$4:$C$47,3,FALSE)&amp;IF(AI48="","","("&amp;AI48&amp;")"),"配置错误")&amp;IF(AK48="",""," 或 "))</f>
        <v/>
      </c>
      <c r="AK48" s="7" t="str">
        <f t="shared" ca="1" si="23"/>
        <v/>
      </c>
    </row>
    <row r="49" spans="1:37" x14ac:dyDescent="0.15">
      <c r="A49" s="9" t="str">
        <f t="shared" ca="1" si="24"/>
        <v/>
      </c>
      <c r="B49" s="7" t="str">
        <f ca="1">IF(OFFSET(Buff!P$6,ROW()-6,0)="","",OFFSET(Buff!P$6,ROW()-6,0))</f>
        <v/>
      </c>
      <c r="C49" s="7">
        <f t="shared" si="26"/>
        <v>1</v>
      </c>
      <c r="D49" s="7">
        <f t="shared" ca="1" si="25"/>
        <v>1</v>
      </c>
      <c r="E49" s="10" t="str">
        <f t="shared" ca="1" si="0"/>
        <v/>
      </c>
      <c r="F49" s="11" t="str">
        <f t="shared" ca="1" si="1"/>
        <v/>
      </c>
      <c r="G49" s="11" t="str">
        <f t="shared" ca="1" si="2"/>
        <v/>
      </c>
      <c r="H49" s="11" t="str">
        <f ca="1">IF(F49="","",IFERROR(VLOOKUP(VALUE(F49),'(辅)战斗时机表'!$A$4:$C$47,3,FALSE)&amp;IF(G49="","","("&amp;G49&amp;")"),"配置错误")&amp;IF(I49="",""," 或 "))</f>
        <v/>
      </c>
      <c r="I49" s="7" t="str">
        <f t="shared" ca="1" si="3"/>
        <v/>
      </c>
      <c r="J49" s="7">
        <f t="shared" si="27"/>
        <v>2</v>
      </c>
      <c r="K49" s="7">
        <f t="shared" ca="1" si="4"/>
        <v>1</v>
      </c>
      <c r="L49" s="10" t="str">
        <f t="shared" ca="1" si="5"/>
        <v/>
      </c>
      <c r="M49" s="11" t="str">
        <f t="shared" ca="1" si="6"/>
        <v/>
      </c>
      <c r="N49" s="11" t="str">
        <f t="shared" ca="1" si="7"/>
        <v/>
      </c>
      <c r="O49" s="11" t="str">
        <f ca="1">IF(M49="","",IFERROR(VLOOKUP(VALUE(M49),'(辅)战斗时机表'!$A$4:$C$47,3,FALSE)&amp;IF(N49="","","("&amp;N49&amp;")"),"配置错误")&amp;IF(P49="",""," 或 "))</f>
        <v/>
      </c>
      <c r="P49" s="7" t="str">
        <f t="shared" ca="1" si="8"/>
        <v/>
      </c>
      <c r="Q49" s="7">
        <f t="shared" si="28"/>
        <v>3</v>
      </c>
      <c r="R49" s="7">
        <f t="shared" ca="1" si="9"/>
        <v>1</v>
      </c>
      <c r="S49" s="10" t="str">
        <f t="shared" ca="1" si="10"/>
        <v/>
      </c>
      <c r="T49" s="11" t="str">
        <f t="shared" ca="1" si="11"/>
        <v/>
      </c>
      <c r="U49" s="11" t="str">
        <f t="shared" ca="1" si="12"/>
        <v/>
      </c>
      <c r="V49" s="11" t="str">
        <f ca="1">IF(T49="","",IFERROR(VLOOKUP(VALUE(T49),'(辅)战斗时机表'!$A$4:$C$47,3,FALSE)&amp;IF(U49="","","("&amp;U49&amp;")"),"配置错误")&amp;IF(W49="",""," 或 "))</f>
        <v/>
      </c>
      <c r="W49" s="7" t="str">
        <f t="shared" ca="1" si="13"/>
        <v/>
      </c>
      <c r="X49" s="7">
        <f t="shared" si="29"/>
        <v>4</v>
      </c>
      <c r="Y49" s="7">
        <f t="shared" ca="1" si="14"/>
        <v>1</v>
      </c>
      <c r="Z49" s="10" t="str">
        <f t="shared" ca="1" si="15"/>
        <v/>
      </c>
      <c r="AA49" s="11" t="str">
        <f t="shared" ca="1" si="16"/>
        <v/>
      </c>
      <c r="AB49" s="11" t="str">
        <f t="shared" ca="1" si="17"/>
        <v/>
      </c>
      <c r="AC49" s="11" t="str">
        <f ca="1">IF(AA49="","",IFERROR(VLOOKUP(VALUE(AA49),'(辅)战斗时机表'!$A$4:$C$47,3,FALSE)&amp;IF(AB49="","","("&amp;AB49&amp;")"),"配置错误")&amp;IF(AD49="",""," 或 "))</f>
        <v/>
      </c>
      <c r="AD49" s="7" t="str">
        <f t="shared" ca="1" si="18"/>
        <v/>
      </c>
      <c r="AE49" s="7">
        <f t="shared" si="30"/>
        <v>5</v>
      </c>
      <c r="AF49" s="7">
        <f t="shared" ca="1" si="19"/>
        <v>1</v>
      </c>
      <c r="AG49" s="10" t="str">
        <f t="shared" ca="1" si="20"/>
        <v/>
      </c>
      <c r="AH49" s="11" t="str">
        <f t="shared" ca="1" si="21"/>
        <v/>
      </c>
      <c r="AI49" s="11" t="str">
        <f t="shared" ca="1" si="22"/>
        <v/>
      </c>
      <c r="AJ49" s="11" t="str">
        <f ca="1">IF(AH49="","",IFERROR(VLOOKUP(VALUE(AH49),'(辅)战斗时机表'!$A$4:$C$47,3,FALSE)&amp;IF(AI49="","","("&amp;AI49&amp;")"),"配置错误")&amp;IF(AK49="",""," 或 "))</f>
        <v/>
      </c>
      <c r="AK49" s="7" t="str">
        <f t="shared" ca="1" si="23"/>
        <v/>
      </c>
    </row>
    <row r="50" spans="1:37" x14ac:dyDescent="0.15">
      <c r="A50" s="9" t="str">
        <f t="shared" ca="1" si="24"/>
        <v/>
      </c>
      <c r="B50" s="7" t="str">
        <f ca="1">IF(OFFSET(Buff!P$6,ROW()-6,0)="","",OFFSET(Buff!P$6,ROW()-6,0))</f>
        <v/>
      </c>
      <c r="C50" s="7">
        <f t="shared" si="26"/>
        <v>1</v>
      </c>
      <c r="D50" s="7">
        <f t="shared" ca="1" si="25"/>
        <v>1</v>
      </c>
      <c r="E50" s="10" t="str">
        <f t="shared" ca="1" si="0"/>
        <v/>
      </c>
      <c r="F50" s="11" t="str">
        <f t="shared" ca="1" si="1"/>
        <v/>
      </c>
      <c r="G50" s="11" t="str">
        <f t="shared" ca="1" si="2"/>
        <v/>
      </c>
      <c r="H50" s="11" t="str">
        <f ca="1">IF(F50="","",IFERROR(VLOOKUP(VALUE(F50),'(辅)战斗时机表'!$A$4:$C$47,3,FALSE)&amp;IF(G50="","","("&amp;G50&amp;")"),"配置错误")&amp;IF(I50="",""," 或 "))</f>
        <v/>
      </c>
      <c r="I50" s="7" t="str">
        <f t="shared" ca="1" si="3"/>
        <v/>
      </c>
      <c r="J50" s="7">
        <f t="shared" si="27"/>
        <v>2</v>
      </c>
      <c r="K50" s="7">
        <f t="shared" ca="1" si="4"/>
        <v>1</v>
      </c>
      <c r="L50" s="10" t="str">
        <f t="shared" ca="1" si="5"/>
        <v/>
      </c>
      <c r="M50" s="11" t="str">
        <f t="shared" ca="1" si="6"/>
        <v/>
      </c>
      <c r="N50" s="11" t="str">
        <f t="shared" ca="1" si="7"/>
        <v/>
      </c>
      <c r="O50" s="11" t="str">
        <f ca="1">IF(M50="","",IFERROR(VLOOKUP(VALUE(M50),'(辅)战斗时机表'!$A$4:$C$47,3,FALSE)&amp;IF(N50="","","("&amp;N50&amp;")"),"配置错误")&amp;IF(P50="",""," 或 "))</f>
        <v/>
      </c>
      <c r="P50" s="7" t="str">
        <f t="shared" ca="1" si="8"/>
        <v/>
      </c>
      <c r="Q50" s="7">
        <f t="shared" si="28"/>
        <v>3</v>
      </c>
      <c r="R50" s="7">
        <f t="shared" ca="1" si="9"/>
        <v>1</v>
      </c>
      <c r="S50" s="10" t="str">
        <f t="shared" ca="1" si="10"/>
        <v/>
      </c>
      <c r="T50" s="11" t="str">
        <f t="shared" ca="1" si="11"/>
        <v/>
      </c>
      <c r="U50" s="11" t="str">
        <f t="shared" ca="1" si="12"/>
        <v/>
      </c>
      <c r="V50" s="11" t="str">
        <f ca="1">IF(T50="","",IFERROR(VLOOKUP(VALUE(T50),'(辅)战斗时机表'!$A$4:$C$47,3,FALSE)&amp;IF(U50="","","("&amp;U50&amp;")"),"配置错误")&amp;IF(W50="",""," 或 "))</f>
        <v/>
      </c>
      <c r="W50" s="7" t="str">
        <f t="shared" ca="1" si="13"/>
        <v/>
      </c>
      <c r="X50" s="7">
        <f t="shared" si="29"/>
        <v>4</v>
      </c>
      <c r="Y50" s="7">
        <f t="shared" ca="1" si="14"/>
        <v>1</v>
      </c>
      <c r="Z50" s="10" t="str">
        <f t="shared" ca="1" si="15"/>
        <v/>
      </c>
      <c r="AA50" s="11" t="str">
        <f t="shared" ca="1" si="16"/>
        <v/>
      </c>
      <c r="AB50" s="11" t="str">
        <f t="shared" ca="1" si="17"/>
        <v/>
      </c>
      <c r="AC50" s="11" t="str">
        <f ca="1">IF(AA50="","",IFERROR(VLOOKUP(VALUE(AA50),'(辅)战斗时机表'!$A$4:$C$47,3,FALSE)&amp;IF(AB50="","","("&amp;AB50&amp;")"),"配置错误")&amp;IF(AD50="",""," 或 "))</f>
        <v/>
      </c>
      <c r="AD50" s="7" t="str">
        <f t="shared" ca="1" si="18"/>
        <v/>
      </c>
      <c r="AE50" s="7">
        <f t="shared" si="30"/>
        <v>5</v>
      </c>
      <c r="AF50" s="7">
        <f t="shared" ca="1" si="19"/>
        <v>1</v>
      </c>
      <c r="AG50" s="10" t="str">
        <f t="shared" ca="1" si="20"/>
        <v/>
      </c>
      <c r="AH50" s="11" t="str">
        <f t="shared" ca="1" si="21"/>
        <v/>
      </c>
      <c r="AI50" s="11" t="str">
        <f t="shared" ca="1" si="22"/>
        <v/>
      </c>
      <c r="AJ50" s="11" t="str">
        <f ca="1">IF(AH50="","",IFERROR(VLOOKUP(VALUE(AH50),'(辅)战斗时机表'!$A$4:$C$47,3,FALSE)&amp;IF(AI50="","","("&amp;AI50&amp;")"),"配置错误")&amp;IF(AK50="",""," 或 "))</f>
        <v/>
      </c>
      <c r="AK50" s="7" t="str">
        <f t="shared" ca="1" si="23"/>
        <v/>
      </c>
    </row>
    <row r="51" spans="1:37" x14ac:dyDescent="0.15">
      <c r="A51" s="9" t="str">
        <f t="shared" ca="1" si="24"/>
        <v/>
      </c>
      <c r="B51" s="7" t="str">
        <f ca="1">IF(OFFSET(Buff!P$6,ROW()-6,0)="","",OFFSET(Buff!P$6,ROW()-6,0))</f>
        <v/>
      </c>
      <c r="C51" s="7">
        <f t="shared" si="26"/>
        <v>1</v>
      </c>
      <c r="D51" s="7">
        <f t="shared" ca="1" si="25"/>
        <v>1</v>
      </c>
      <c r="E51" s="10" t="str">
        <f t="shared" ca="1" si="0"/>
        <v/>
      </c>
      <c r="F51" s="11" t="str">
        <f t="shared" ca="1" si="1"/>
        <v/>
      </c>
      <c r="G51" s="11" t="str">
        <f t="shared" ca="1" si="2"/>
        <v/>
      </c>
      <c r="H51" s="11" t="str">
        <f ca="1">IF(F51="","",IFERROR(VLOOKUP(VALUE(F51),'(辅)战斗时机表'!$A$4:$C$47,3,FALSE)&amp;IF(G51="","","("&amp;G51&amp;")"),"配置错误")&amp;IF(I51="",""," 或 "))</f>
        <v/>
      </c>
      <c r="I51" s="7" t="str">
        <f t="shared" ca="1" si="3"/>
        <v/>
      </c>
      <c r="J51" s="7">
        <f t="shared" si="27"/>
        <v>2</v>
      </c>
      <c r="K51" s="7">
        <f t="shared" ca="1" si="4"/>
        <v>1</v>
      </c>
      <c r="L51" s="10" t="str">
        <f t="shared" ca="1" si="5"/>
        <v/>
      </c>
      <c r="M51" s="11" t="str">
        <f t="shared" ca="1" si="6"/>
        <v/>
      </c>
      <c r="N51" s="11" t="str">
        <f t="shared" ca="1" si="7"/>
        <v/>
      </c>
      <c r="O51" s="11" t="str">
        <f ca="1">IF(M51="","",IFERROR(VLOOKUP(VALUE(M51),'(辅)战斗时机表'!$A$4:$C$47,3,FALSE)&amp;IF(N51="","","("&amp;N51&amp;")"),"配置错误")&amp;IF(P51="",""," 或 "))</f>
        <v/>
      </c>
      <c r="P51" s="7" t="str">
        <f t="shared" ca="1" si="8"/>
        <v/>
      </c>
      <c r="Q51" s="7">
        <f t="shared" si="28"/>
        <v>3</v>
      </c>
      <c r="R51" s="7">
        <f t="shared" ca="1" si="9"/>
        <v>1</v>
      </c>
      <c r="S51" s="10" t="str">
        <f t="shared" ca="1" si="10"/>
        <v/>
      </c>
      <c r="T51" s="11" t="str">
        <f t="shared" ca="1" si="11"/>
        <v/>
      </c>
      <c r="U51" s="11" t="str">
        <f t="shared" ca="1" si="12"/>
        <v/>
      </c>
      <c r="V51" s="11" t="str">
        <f ca="1">IF(T51="","",IFERROR(VLOOKUP(VALUE(T51),'(辅)战斗时机表'!$A$4:$C$47,3,FALSE)&amp;IF(U51="","","("&amp;U51&amp;")"),"配置错误")&amp;IF(W51="",""," 或 "))</f>
        <v/>
      </c>
      <c r="W51" s="7" t="str">
        <f t="shared" ca="1" si="13"/>
        <v/>
      </c>
      <c r="X51" s="7">
        <f t="shared" si="29"/>
        <v>4</v>
      </c>
      <c r="Y51" s="7">
        <f t="shared" ca="1" si="14"/>
        <v>1</v>
      </c>
      <c r="Z51" s="10" t="str">
        <f t="shared" ca="1" si="15"/>
        <v/>
      </c>
      <c r="AA51" s="11" t="str">
        <f t="shared" ca="1" si="16"/>
        <v/>
      </c>
      <c r="AB51" s="11" t="str">
        <f t="shared" ca="1" si="17"/>
        <v/>
      </c>
      <c r="AC51" s="11" t="str">
        <f ca="1">IF(AA51="","",IFERROR(VLOOKUP(VALUE(AA51),'(辅)战斗时机表'!$A$4:$C$47,3,FALSE)&amp;IF(AB51="","","("&amp;AB51&amp;")"),"配置错误")&amp;IF(AD51="",""," 或 "))</f>
        <v/>
      </c>
      <c r="AD51" s="7" t="str">
        <f t="shared" ca="1" si="18"/>
        <v/>
      </c>
      <c r="AE51" s="7">
        <f t="shared" si="30"/>
        <v>5</v>
      </c>
      <c r="AF51" s="7">
        <f t="shared" ca="1" si="19"/>
        <v>1</v>
      </c>
      <c r="AG51" s="10" t="str">
        <f t="shared" ca="1" si="20"/>
        <v/>
      </c>
      <c r="AH51" s="11" t="str">
        <f t="shared" ca="1" si="21"/>
        <v/>
      </c>
      <c r="AI51" s="11" t="str">
        <f t="shared" ca="1" si="22"/>
        <v/>
      </c>
      <c r="AJ51" s="11" t="str">
        <f ca="1">IF(AH51="","",IFERROR(VLOOKUP(VALUE(AH51),'(辅)战斗时机表'!$A$4:$C$47,3,FALSE)&amp;IF(AI51="","","("&amp;AI51&amp;")"),"配置错误")&amp;IF(AK51="",""," 或 "))</f>
        <v/>
      </c>
      <c r="AK51" s="7" t="str">
        <f t="shared" ca="1" si="23"/>
        <v/>
      </c>
    </row>
    <row r="52" spans="1:37" x14ac:dyDescent="0.15">
      <c r="A52" s="9" t="str">
        <f t="shared" ca="1" si="24"/>
        <v/>
      </c>
      <c r="B52" s="7" t="str">
        <f ca="1">IF(OFFSET(Buff!P$6,ROW()-6,0)="","",OFFSET(Buff!P$6,ROW()-6,0))</f>
        <v/>
      </c>
      <c r="C52" s="7">
        <f t="shared" si="26"/>
        <v>1</v>
      </c>
      <c r="D52" s="7">
        <f t="shared" ca="1" si="25"/>
        <v>1</v>
      </c>
      <c r="E52" s="10" t="str">
        <f t="shared" ca="1" si="0"/>
        <v/>
      </c>
      <c r="F52" s="11" t="str">
        <f t="shared" ca="1" si="1"/>
        <v/>
      </c>
      <c r="G52" s="11" t="str">
        <f t="shared" ca="1" si="2"/>
        <v/>
      </c>
      <c r="H52" s="11" t="str">
        <f ca="1">IF(F52="","",IFERROR(VLOOKUP(VALUE(F52),'(辅)战斗时机表'!$A$4:$C$47,3,FALSE)&amp;IF(G52="","","("&amp;G52&amp;")"),"配置错误")&amp;IF(I52="",""," 或 "))</f>
        <v/>
      </c>
      <c r="I52" s="7" t="str">
        <f t="shared" ca="1" si="3"/>
        <v/>
      </c>
      <c r="J52" s="7">
        <f t="shared" si="27"/>
        <v>2</v>
      </c>
      <c r="K52" s="7">
        <f t="shared" ca="1" si="4"/>
        <v>1</v>
      </c>
      <c r="L52" s="10" t="str">
        <f t="shared" ca="1" si="5"/>
        <v/>
      </c>
      <c r="M52" s="11" t="str">
        <f t="shared" ca="1" si="6"/>
        <v/>
      </c>
      <c r="N52" s="11" t="str">
        <f t="shared" ca="1" si="7"/>
        <v/>
      </c>
      <c r="O52" s="11" t="str">
        <f ca="1">IF(M52="","",IFERROR(VLOOKUP(VALUE(M52),'(辅)战斗时机表'!$A$4:$C$47,3,FALSE)&amp;IF(N52="","","("&amp;N52&amp;")"),"配置错误")&amp;IF(P52="",""," 或 "))</f>
        <v/>
      </c>
      <c r="P52" s="7" t="str">
        <f t="shared" ca="1" si="8"/>
        <v/>
      </c>
      <c r="Q52" s="7">
        <f t="shared" si="28"/>
        <v>3</v>
      </c>
      <c r="R52" s="7">
        <f t="shared" ca="1" si="9"/>
        <v>1</v>
      </c>
      <c r="S52" s="10" t="str">
        <f t="shared" ca="1" si="10"/>
        <v/>
      </c>
      <c r="T52" s="11" t="str">
        <f t="shared" ca="1" si="11"/>
        <v/>
      </c>
      <c r="U52" s="11" t="str">
        <f t="shared" ca="1" si="12"/>
        <v/>
      </c>
      <c r="V52" s="11" t="str">
        <f ca="1">IF(T52="","",IFERROR(VLOOKUP(VALUE(T52),'(辅)战斗时机表'!$A$4:$C$47,3,FALSE)&amp;IF(U52="","","("&amp;U52&amp;")"),"配置错误")&amp;IF(W52="",""," 或 "))</f>
        <v/>
      </c>
      <c r="W52" s="7" t="str">
        <f t="shared" ca="1" si="13"/>
        <v/>
      </c>
      <c r="X52" s="7">
        <f t="shared" si="29"/>
        <v>4</v>
      </c>
      <c r="Y52" s="7">
        <f t="shared" ca="1" si="14"/>
        <v>1</v>
      </c>
      <c r="Z52" s="10" t="str">
        <f t="shared" ca="1" si="15"/>
        <v/>
      </c>
      <c r="AA52" s="11" t="str">
        <f t="shared" ca="1" si="16"/>
        <v/>
      </c>
      <c r="AB52" s="11" t="str">
        <f t="shared" ca="1" si="17"/>
        <v/>
      </c>
      <c r="AC52" s="11" t="str">
        <f ca="1">IF(AA52="","",IFERROR(VLOOKUP(VALUE(AA52),'(辅)战斗时机表'!$A$4:$C$47,3,FALSE)&amp;IF(AB52="","","("&amp;AB52&amp;")"),"配置错误")&amp;IF(AD52="",""," 或 "))</f>
        <v/>
      </c>
      <c r="AD52" s="7" t="str">
        <f t="shared" ca="1" si="18"/>
        <v/>
      </c>
      <c r="AE52" s="7">
        <f t="shared" si="30"/>
        <v>5</v>
      </c>
      <c r="AF52" s="7">
        <f t="shared" ca="1" si="19"/>
        <v>1</v>
      </c>
      <c r="AG52" s="10" t="str">
        <f t="shared" ca="1" si="20"/>
        <v/>
      </c>
      <c r="AH52" s="11" t="str">
        <f t="shared" ca="1" si="21"/>
        <v/>
      </c>
      <c r="AI52" s="11" t="str">
        <f t="shared" ca="1" si="22"/>
        <v/>
      </c>
      <c r="AJ52" s="11" t="str">
        <f ca="1">IF(AH52="","",IFERROR(VLOOKUP(VALUE(AH52),'(辅)战斗时机表'!$A$4:$C$47,3,FALSE)&amp;IF(AI52="","","("&amp;AI52&amp;")"),"配置错误")&amp;IF(AK52="",""," 或 "))</f>
        <v/>
      </c>
      <c r="AK52" s="7" t="str">
        <f t="shared" ca="1" si="23"/>
        <v/>
      </c>
    </row>
    <row r="53" spans="1:37" x14ac:dyDescent="0.15">
      <c r="A53" s="9" t="str">
        <f t="shared" ca="1" si="24"/>
        <v/>
      </c>
      <c r="B53" s="7" t="str">
        <f ca="1">IF(OFFSET(Buff!P$6,ROW()-6,0)="","",OFFSET(Buff!P$6,ROW()-6,0))</f>
        <v/>
      </c>
      <c r="C53" s="7">
        <f t="shared" si="26"/>
        <v>1</v>
      </c>
      <c r="D53" s="7">
        <f t="shared" ca="1" si="25"/>
        <v>1</v>
      </c>
      <c r="E53" s="10" t="str">
        <f t="shared" ca="1" si="0"/>
        <v/>
      </c>
      <c r="F53" s="11" t="str">
        <f t="shared" ca="1" si="1"/>
        <v/>
      </c>
      <c r="G53" s="11" t="str">
        <f t="shared" ca="1" si="2"/>
        <v/>
      </c>
      <c r="H53" s="11" t="str">
        <f ca="1">IF(F53="","",IFERROR(VLOOKUP(VALUE(F53),'(辅)战斗时机表'!$A$4:$C$47,3,FALSE)&amp;IF(G53="","","("&amp;G53&amp;")"),"配置错误")&amp;IF(I53="",""," 或 "))</f>
        <v/>
      </c>
      <c r="I53" s="7" t="str">
        <f t="shared" ca="1" si="3"/>
        <v/>
      </c>
      <c r="J53" s="7">
        <f t="shared" si="27"/>
        <v>2</v>
      </c>
      <c r="K53" s="7">
        <f t="shared" ca="1" si="4"/>
        <v>1</v>
      </c>
      <c r="L53" s="10" t="str">
        <f t="shared" ca="1" si="5"/>
        <v/>
      </c>
      <c r="M53" s="11" t="str">
        <f t="shared" ca="1" si="6"/>
        <v/>
      </c>
      <c r="N53" s="11" t="str">
        <f t="shared" ca="1" si="7"/>
        <v/>
      </c>
      <c r="O53" s="11" t="str">
        <f ca="1">IF(M53="","",IFERROR(VLOOKUP(VALUE(M53),'(辅)战斗时机表'!$A$4:$C$47,3,FALSE)&amp;IF(N53="","","("&amp;N53&amp;")"),"配置错误")&amp;IF(P53="",""," 或 "))</f>
        <v/>
      </c>
      <c r="P53" s="7" t="str">
        <f t="shared" ca="1" si="8"/>
        <v/>
      </c>
      <c r="Q53" s="7">
        <f t="shared" si="28"/>
        <v>3</v>
      </c>
      <c r="R53" s="7">
        <f t="shared" ca="1" si="9"/>
        <v>1</v>
      </c>
      <c r="S53" s="10" t="str">
        <f t="shared" ca="1" si="10"/>
        <v/>
      </c>
      <c r="T53" s="11" t="str">
        <f t="shared" ca="1" si="11"/>
        <v/>
      </c>
      <c r="U53" s="11" t="str">
        <f t="shared" ca="1" si="12"/>
        <v/>
      </c>
      <c r="V53" s="11" t="str">
        <f ca="1">IF(T53="","",IFERROR(VLOOKUP(VALUE(T53),'(辅)战斗时机表'!$A$4:$C$47,3,FALSE)&amp;IF(U53="","","("&amp;U53&amp;")"),"配置错误")&amp;IF(W53="",""," 或 "))</f>
        <v/>
      </c>
      <c r="W53" s="7" t="str">
        <f t="shared" ca="1" si="13"/>
        <v/>
      </c>
      <c r="X53" s="7">
        <f t="shared" si="29"/>
        <v>4</v>
      </c>
      <c r="Y53" s="7">
        <f t="shared" ca="1" si="14"/>
        <v>1</v>
      </c>
      <c r="Z53" s="10" t="str">
        <f t="shared" ca="1" si="15"/>
        <v/>
      </c>
      <c r="AA53" s="11" t="str">
        <f t="shared" ca="1" si="16"/>
        <v/>
      </c>
      <c r="AB53" s="11" t="str">
        <f t="shared" ca="1" si="17"/>
        <v/>
      </c>
      <c r="AC53" s="11" t="str">
        <f ca="1">IF(AA53="","",IFERROR(VLOOKUP(VALUE(AA53),'(辅)战斗时机表'!$A$4:$C$47,3,FALSE)&amp;IF(AB53="","","("&amp;AB53&amp;")"),"配置错误")&amp;IF(AD53="",""," 或 "))</f>
        <v/>
      </c>
      <c r="AD53" s="7" t="str">
        <f t="shared" ca="1" si="18"/>
        <v/>
      </c>
      <c r="AE53" s="7">
        <f t="shared" si="30"/>
        <v>5</v>
      </c>
      <c r="AF53" s="7">
        <f t="shared" ca="1" si="19"/>
        <v>1</v>
      </c>
      <c r="AG53" s="10" t="str">
        <f t="shared" ca="1" si="20"/>
        <v/>
      </c>
      <c r="AH53" s="11" t="str">
        <f t="shared" ca="1" si="21"/>
        <v/>
      </c>
      <c r="AI53" s="11" t="str">
        <f t="shared" ca="1" si="22"/>
        <v/>
      </c>
      <c r="AJ53" s="11" t="str">
        <f ca="1">IF(AH53="","",IFERROR(VLOOKUP(VALUE(AH53),'(辅)战斗时机表'!$A$4:$C$47,3,FALSE)&amp;IF(AI53="","","("&amp;AI53&amp;")"),"配置错误")&amp;IF(AK53="",""," 或 "))</f>
        <v/>
      </c>
      <c r="AK53" s="7" t="str">
        <f t="shared" ca="1" si="23"/>
        <v/>
      </c>
    </row>
    <row r="54" spans="1:37" x14ac:dyDescent="0.15">
      <c r="A54" s="9" t="str">
        <f t="shared" ca="1" si="24"/>
        <v/>
      </c>
      <c r="B54" s="7" t="str">
        <f ca="1">IF(OFFSET(Buff!P$6,ROW()-6,0)="","",OFFSET(Buff!P$6,ROW()-6,0))</f>
        <v/>
      </c>
      <c r="C54" s="7">
        <f t="shared" si="26"/>
        <v>1</v>
      </c>
      <c r="D54" s="7">
        <f t="shared" ca="1" si="25"/>
        <v>1</v>
      </c>
      <c r="E54" s="10" t="str">
        <f t="shared" ca="1" si="0"/>
        <v/>
      </c>
      <c r="F54" s="11" t="str">
        <f t="shared" ca="1" si="1"/>
        <v/>
      </c>
      <c r="G54" s="11" t="str">
        <f t="shared" ca="1" si="2"/>
        <v/>
      </c>
      <c r="H54" s="11" t="str">
        <f ca="1">IF(F54="","",IFERROR(VLOOKUP(VALUE(F54),'(辅)战斗时机表'!$A$4:$C$47,3,FALSE)&amp;IF(G54="","","("&amp;G54&amp;")"),"配置错误")&amp;IF(I54="",""," 或 "))</f>
        <v/>
      </c>
      <c r="I54" s="7" t="str">
        <f t="shared" ca="1" si="3"/>
        <v/>
      </c>
      <c r="J54" s="7">
        <f t="shared" si="27"/>
        <v>2</v>
      </c>
      <c r="K54" s="7">
        <f t="shared" ca="1" si="4"/>
        <v>1</v>
      </c>
      <c r="L54" s="10" t="str">
        <f t="shared" ca="1" si="5"/>
        <v/>
      </c>
      <c r="M54" s="11" t="str">
        <f t="shared" ca="1" si="6"/>
        <v/>
      </c>
      <c r="N54" s="11" t="str">
        <f t="shared" ca="1" si="7"/>
        <v/>
      </c>
      <c r="O54" s="11" t="str">
        <f ca="1">IF(M54="","",IFERROR(VLOOKUP(VALUE(M54),'(辅)战斗时机表'!$A$4:$C$47,3,FALSE)&amp;IF(N54="","","("&amp;N54&amp;")"),"配置错误")&amp;IF(P54="",""," 或 "))</f>
        <v/>
      </c>
      <c r="P54" s="7" t="str">
        <f t="shared" ca="1" si="8"/>
        <v/>
      </c>
      <c r="Q54" s="7">
        <f t="shared" si="28"/>
        <v>3</v>
      </c>
      <c r="R54" s="7">
        <f t="shared" ca="1" si="9"/>
        <v>1</v>
      </c>
      <c r="S54" s="10" t="str">
        <f t="shared" ca="1" si="10"/>
        <v/>
      </c>
      <c r="T54" s="11" t="str">
        <f t="shared" ca="1" si="11"/>
        <v/>
      </c>
      <c r="U54" s="11" t="str">
        <f t="shared" ca="1" si="12"/>
        <v/>
      </c>
      <c r="V54" s="11" t="str">
        <f ca="1">IF(T54="","",IFERROR(VLOOKUP(VALUE(T54),'(辅)战斗时机表'!$A$4:$C$47,3,FALSE)&amp;IF(U54="","","("&amp;U54&amp;")"),"配置错误")&amp;IF(W54="",""," 或 "))</f>
        <v/>
      </c>
      <c r="W54" s="7" t="str">
        <f t="shared" ca="1" si="13"/>
        <v/>
      </c>
      <c r="X54" s="7">
        <f t="shared" si="29"/>
        <v>4</v>
      </c>
      <c r="Y54" s="7">
        <f t="shared" ca="1" si="14"/>
        <v>1</v>
      </c>
      <c r="Z54" s="10" t="str">
        <f t="shared" ca="1" si="15"/>
        <v/>
      </c>
      <c r="AA54" s="11" t="str">
        <f t="shared" ca="1" si="16"/>
        <v/>
      </c>
      <c r="AB54" s="11" t="str">
        <f t="shared" ca="1" si="17"/>
        <v/>
      </c>
      <c r="AC54" s="11" t="str">
        <f ca="1">IF(AA54="","",IFERROR(VLOOKUP(VALUE(AA54),'(辅)战斗时机表'!$A$4:$C$47,3,FALSE)&amp;IF(AB54="","","("&amp;AB54&amp;")"),"配置错误")&amp;IF(AD54="",""," 或 "))</f>
        <v/>
      </c>
      <c r="AD54" s="7" t="str">
        <f t="shared" ca="1" si="18"/>
        <v/>
      </c>
      <c r="AE54" s="7">
        <f t="shared" si="30"/>
        <v>5</v>
      </c>
      <c r="AF54" s="7">
        <f t="shared" ca="1" si="19"/>
        <v>1</v>
      </c>
      <c r="AG54" s="10" t="str">
        <f t="shared" ca="1" si="20"/>
        <v/>
      </c>
      <c r="AH54" s="11" t="str">
        <f t="shared" ca="1" si="21"/>
        <v/>
      </c>
      <c r="AI54" s="11" t="str">
        <f t="shared" ca="1" si="22"/>
        <v/>
      </c>
      <c r="AJ54" s="11" t="str">
        <f ca="1">IF(AH54="","",IFERROR(VLOOKUP(VALUE(AH54),'(辅)战斗时机表'!$A$4:$C$47,3,FALSE)&amp;IF(AI54="","","("&amp;AI54&amp;")"),"配置错误")&amp;IF(AK54="",""," 或 "))</f>
        <v/>
      </c>
      <c r="AK54" s="7" t="str">
        <f t="shared" ca="1" si="23"/>
        <v/>
      </c>
    </row>
    <row r="55" spans="1:37" x14ac:dyDescent="0.15">
      <c r="A55" s="9" t="str">
        <f t="shared" ca="1" si="24"/>
        <v/>
      </c>
      <c r="B55" s="7" t="str">
        <f ca="1">IF(OFFSET(Buff!P$6,ROW()-6,0)="","",OFFSET(Buff!P$6,ROW()-6,0))</f>
        <v/>
      </c>
      <c r="C55" s="7">
        <f t="shared" si="26"/>
        <v>1</v>
      </c>
      <c r="D55" s="7">
        <f t="shared" ca="1" si="25"/>
        <v>1</v>
      </c>
      <c r="E55" s="10" t="str">
        <f t="shared" ca="1" si="0"/>
        <v/>
      </c>
      <c r="F55" s="11" t="str">
        <f t="shared" ca="1" si="1"/>
        <v/>
      </c>
      <c r="G55" s="11" t="str">
        <f t="shared" ca="1" si="2"/>
        <v/>
      </c>
      <c r="H55" s="11" t="str">
        <f ca="1">IF(F55="","",IFERROR(VLOOKUP(VALUE(F55),'(辅)战斗时机表'!$A$4:$C$47,3,FALSE)&amp;IF(G55="","","("&amp;G55&amp;")"),"配置错误")&amp;IF(I55="",""," 或 "))</f>
        <v/>
      </c>
      <c r="I55" s="7" t="str">
        <f t="shared" ca="1" si="3"/>
        <v/>
      </c>
      <c r="J55" s="7">
        <f t="shared" si="27"/>
        <v>2</v>
      </c>
      <c r="K55" s="7">
        <f t="shared" ca="1" si="4"/>
        <v>1</v>
      </c>
      <c r="L55" s="10" t="str">
        <f t="shared" ca="1" si="5"/>
        <v/>
      </c>
      <c r="M55" s="11" t="str">
        <f t="shared" ca="1" si="6"/>
        <v/>
      </c>
      <c r="N55" s="11" t="str">
        <f t="shared" ca="1" si="7"/>
        <v/>
      </c>
      <c r="O55" s="11" t="str">
        <f ca="1">IF(M55="","",IFERROR(VLOOKUP(VALUE(M55),'(辅)战斗时机表'!$A$4:$C$47,3,FALSE)&amp;IF(N55="","","("&amp;N55&amp;")"),"配置错误")&amp;IF(P55="",""," 或 "))</f>
        <v/>
      </c>
      <c r="P55" s="7" t="str">
        <f t="shared" ca="1" si="8"/>
        <v/>
      </c>
      <c r="Q55" s="7">
        <f t="shared" si="28"/>
        <v>3</v>
      </c>
      <c r="R55" s="7">
        <f t="shared" ca="1" si="9"/>
        <v>1</v>
      </c>
      <c r="S55" s="10" t="str">
        <f t="shared" ca="1" si="10"/>
        <v/>
      </c>
      <c r="T55" s="11" t="str">
        <f t="shared" ca="1" si="11"/>
        <v/>
      </c>
      <c r="U55" s="11" t="str">
        <f t="shared" ca="1" si="12"/>
        <v/>
      </c>
      <c r="V55" s="11" t="str">
        <f ca="1">IF(T55="","",IFERROR(VLOOKUP(VALUE(T55),'(辅)战斗时机表'!$A$4:$C$47,3,FALSE)&amp;IF(U55="","","("&amp;U55&amp;")"),"配置错误")&amp;IF(W55="",""," 或 "))</f>
        <v/>
      </c>
      <c r="W55" s="7" t="str">
        <f t="shared" ca="1" si="13"/>
        <v/>
      </c>
      <c r="X55" s="7">
        <f t="shared" si="29"/>
        <v>4</v>
      </c>
      <c r="Y55" s="7">
        <f t="shared" ca="1" si="14"/>
        <v>1</v>
      </c>
      <c r="Z55" s="10" t="str">
        <f t="shared" ca="1" si="15"/>
        <v/>
      </c>
      <c r="AA55" s="11" t="str">
        <f t="shared" ca="1" si="16"/>
        <v/>
      </c>
      <c r="AB55" s="11" t="str">
        <f t="shared" ca="1" si="17"/>
        <v/>
      </c>
      <c r="AC55" s="11" t="str">
        <f ca="1">IF(AA55="","",IFERROR(VLOOKUP(VALUE(AA55),'(辅)战斗时机表'!$A$4:$C$47,3,FALSE)&amp;IF(AB55="","","("&amp;AB55&amp;")"),"配置错误")&amp;IF(AD55="",""," 或 "))</f>
        <v/>
      </c>
      <c r="AD55" s="7" t="str">
        <f t="shared" ca="1" si="18"/>
        <v/>
      </c>
      <c r="AE55" s="7">
        <f t="shared" si="30"/>
        <v>5</v>
      </c>
      <c r="AF55" s="7">
        <f t="shared" ca="1" si="19"/>
        <v>1</v>
      </c>
      <c r="AG55" s="10" t="str">
        <f t="shared" ca="1" si="20"/>
        <v/>
      </c>
      <c r="AH55" s="11" t="str">
        <f t="shared" ca="1" si="21"/>
        <v/>
      </c>
      <c r="AI55" s="11" t="str">
        <f t="shared" ca="1" si="22"/>
        <v/>
      </c>
      <c r="AJ55" s="11" t="str">
        <f ca="1">IF(AH55="","",IFERROR(VLOOKUP(VALUE(AH55),'(辅)战斗时机表'!$A$4:$C$47,3,FALSE)&amp;IF(AI55="","","("&amp;AI55&amp;")"),"配置错误")&amp;IF(AK55="",""," 或 "))</f>
        <v/>
      </c>
      <c r="AK55" s="7" t="str">
        <f t="shared" ca="1" si="23"/>
        <v/>
      </c>
    </row>
    <row r="56" spans="1:37" x14ac:dyDescent="0.15">
      <c r="A56" s="9" t="str">
        <f t="shared" ca="1" si="24"/>
        <v/>
      </c>
      <c r="B56" s="7" t="str">
        <f ca="1">IF(OFFSET(Buff!P$6,ROW()-6,0)="","",OFFSET(Buff!P$6,ROW()-6,0))</f>
        <v/>
      </c>
      <c r="C56" s="7">
        <f t="shared" si="26"/>
        <v>1</v>
      </c>
      <c r="D56" s="7">
        <f t="shared" ca="1" si="25"/>
        <v>1</v>
      </c>
      <c r="E56" s="10" t="str">
        <f t="shared" ca="1" si="0"/>
        <v/>
      </c>
      <c r="F56" s="11" t="str">
        <f t="shared" ca="1" si="1"/>
        <v/>
      </c>
      <c r="G56" s="11" t="str">
        <f t="shared" ca="1" si="2"/>
        <v/>
      </c>
      <c r="H56" s="11" t="str">
        <f ca="1">IF(F56="","",IFERROR(VLOOKUP(VALUE(F56),'(辅)战斗时机表'!$A$4:$C$47,3,FALSE)&amp;IF(G56="","","("&amp;G56&amp;")"),"配置错误")&amp;IF(I56="",""," 或 "))</f>
        <v/>
      </c>
      <c r="I56" s="7" t="str">
        <f t="shared" ca="1" si="3"/>
        <v/>
      </c>
      <c r="J56" s="7">
        <f t="shared" si="27"/>
        <v>2</v>
      </c>
      <c r="K56" s="7">
        <f t="shared" ca="1" si="4"/>
        <v>1</v>
      </c>
      <c r="L56" s="10" t="str">
        <f t="shared" ca="1" si="5"/>
        <v/>
      </c>
      <c r="M56" s="11" t="str">
        <f t="shared" ca="1" si="6"/>
        <v/>
      </c>
      <c r="N56" s="11" t="str">
        <f t="shared" ca="1" si="7"/>
        <v/>
      </c>
      <c r="O56" s="11" t="str">
        <f ca="1">IF(M56="","",IFERROR(VLOOKUP(VALUE(M56),'(辅)战斗时机表'!$A$4:$C$47,3,FALSE)&amp;IF(N56="","","("&amp;N56&amp;")"),"配置错误")&amp;IF(P56="",""," 或 "))</f>
        <v/>
      </c>
      <c r="P56" s="7" t="str">
        <f t="shared" ca="1" si="8"/>
        <v/>
      </c>
      <c r="Q56" s="7">
        <f t="shared" si="28"/>
        <v>3</v>
      </c>
      <c r="R56" s="7">
        <f t="shared" ca="1" si="9"/>
        <v>1</v>
      </c>
      <c r="S56" s="10" t="str">
        <f t="shared" ca="1" si="10"/>
        <v/>
      </c>
      <c r="T56" s="11" t="str">
        <f t="shared" ca="1" si="11"/>
        <v/>
      </c>
      <c r="U56" s="11" t="str">
        <f t="shared" ca="1" si="12"/>
        <v/>
      </c>
      <c r="V56" s="11" t="str">
        <f ca="1">IF(T56="","",IFERROR(VLOOKUP(VALUE(T56),'(辅)战斗时机表'!$A$4:$C$47,3,FALSE)&amp;IF(U56="","","("&amp;U56&amp;")"),"配置错误")&amp;IF(W56="",""," 或 "))</f>
        <v/>
      </c>
      <c r="W56" s="7" t="str">
        <f t="shared" ca="1" si="13"/>
        <v/>
      </c>
      <c r="X56" s="7">
        <f t="shared" si="29"/>
        <v>4</v>
      </c>
      <c r="Y56" s="7">
        <f t="shared" ca="1" si="14"/>
        <v>1</v>
      </c>
      <c r="Z56" s="10" t="str">
        <f t="shared" ca="1" si="15"/>
        <v/>
      </c>
      <c r="AA56" s="11" t="str">
        <f t="shared" ca="1" si="16"/>
        <v/>
      </c>
      <c r="AB56" s="11" t="str">
        <f t="shared" ca="1" si="17"/>
        <v/>
      </c>
      <c r="AC56" s="11" t="str">
        <f ca="1">IF(AA56="","",IFERROR(VLOOKUP(VALUE(AA56),'(辅)战斗时机表'!$A$4:$C$47,3,FALSE)&amp;IF(AB56="","","("&amp;AB56&amp;")"),"配置错误")&amp;IF(AD56="",""," 或 "))</f>
        <v/>
      </c>
      <c r="AD56" s="7" t="str">
        <f t="shared" ca="1" si="18"/>
        <v/>
      </c>
      <c r="AE56" s="7">
        <f t="shared" si="30"/>
        <v>5</v>
      </c>
      <c r="AF56" s="7">
        <f t="shared" ca="1" si="19"/>
        <v>1</v>
      </c>
      <c r="AG56" s="10" t="str">
        <f t="shared" ca="1" si="20"/>
        <v/>
      </c>
      <c r="AH56" s="11" t="str">
        <f t="shared" ca="1" si="21"/>
        <v/>
      </c>
      <c r="AI56" s="11" t="str">
        <f t="shared" ca="1" si="22"/>
        <v/>
      </c>
      <c r="AJ56" s="11" t="str">
        <f ca="1">IF(AH56="","",IFERROR(VLOOKUP(VALUE(AH56),'(辅)战斗时机表'!$A$4:$C$47,3,FALSE)&amp;IF(AI56="","","("&amp;AI56&amp;")"),"配置错误")&amp;IF(AK56="",""," 或 "))</f>
        <v/>
      </c>
      <c r="AK56" s="7" t="str">
        <f t="shared" ca="1" si="23"/>
        <v/>
      </c>
    </row>
    <row r="57" spans="1:37" x14ac:dyDescent="0.15">
      <c r="A57" s="9" t="str">
        <f t="shared" ca="1" si="24"/>
        <v/>
      </c>
      <c r="B57" s="7" t="str">
        <f ca="1">IF(OFFSET(Buff!P$6,ROW()-6,0)="","",OFFSET(Buff!P$6,ROW()-6,0))</f>
        <v/>
      </c>
      <c r="C57" s="7">
        <f t="shared" si="26"/>
        <v>1</v>
      </c>
      <c r="D57" s="7">
        <f t="shared" ca="1" si="25"/>
        <v>1</v>
      </c>
      <c r="E57" s="10" t="str">
        <f t="shared" ca="1" si="0"/>
        <v/>
      </c>
      <c r="F57" s="11" t="str">
        <f t="shared" ca="1" si="1"/>
        <v/>
      </c>
      <c r="G57" s="11" t="str">
        <f t="shared" ca="1" si="2"/>
        <v/>
      </c>
      <c r="H57" s="11" t="str">
        <f ca="1">IF(F57="","",IFERROR(VLOOKUP(VALUE(F57),'(辅)战斗时机表'!$A$4:$C$47,3,FALSE)&amp;IF(G57="","","("&amp;G57&amp;")"),"配置错误")&amp;IF(I57="",""," 或 "))</f>
        <v/>
      </c>
      <c r="I57" s="7" t="str">
        <f t="shared" ca="1" si="3"/>
        <v/>
      </c>
      <c r="J57" s="7">
        <f t="shared" si="27"/>
        <v>2</v>
      </c>
      <c r="K57" s="7">
        <f t="shared" ca="1" si="4"/>
        <v>1</v>
      </c>
      <c r="L57" s="10" t="str">
        <f t="shared" ca="1" si="5"/>
        <v/>
      </c>
      <c r="M57" s="11" t="str">
        <f t="shared" ca="1" si="6"/>
        <v/>
      </c>
      <c r="N57" s="11" t="str">
        <f t="shared" ca="1" si="7"/>
        <v/>
      </c>
      <c r="O57" s="11" t="str">
        <f ca="1">IF(M57="","",IFERROR(VLOOKUP(VALUE(M57),'(辅)战斗时机表'!$A$4:$C$47,3,FALSE)&amp;IF(N57="","","("&amp;N57&amp;")"),"配置错误")&amp;IF(P57="",""," 或 "))</f>
        <v/>
      </c>
      <c r="P57" s="7" t="str">
        <f t="shared" ca="1" si="8"/>
        <v/>
      </c>
      <c r="Q57" s="7">
        <f t="shared" si="28"/>
        <v>3</v>
      </c>
      <c r="R57" s="7">
        <f t="shared" ca="1" si="9"/>
        <v>1</v>
      </c>
      <c r="S57" s="10" t="str">
        <f t="shared" ca="1" si="10"/>
        <v/>
      </c>
      <c r="T57" s="11" t="str">
        <f t="shared" ca="1" si="11"/>
        <v/>
      </c>
      <c r="U57" s="11" t="str">
        <f t="shared" ca="1" si="12"/>
        <v/>
      </c>
      <c r="V57" s="11" t="str">
        <f ca="1">IF(T57="","",IFERROR(VLOOKUP(VALUE(T57),'(辅)战斗时机表'!$A$4:$C$47,3,FALSE)&amp;IF(U57="","","("&amp;U57&amp;")"),"配置错误")&amp;IF(W57="",""," 或 "))</f>
        <v/>
      </c>
      <c r="W57" s="7" t="str">
        <f t="shared" ca="1" si="13"/>
        <v/>
      </c>
      <c r="X57" s="7">
        <f t="shared" si="29"/>
        <v>4</v>
      </c>
      <c r="Y57" s="7">
        <f t="shared" ca="1" si="14"/>
        <v>1</v>
      </c>
      <c r="Z57" s="10" t="str">
        <f t="shared" ca="1" si="15"/>
        <v/>
      </c>
      <c r="AA57" s="11" t="str">
        <f t="shared" ca="1" si="16"/>
        <v/>
      </c>
      <c r="AB57" s="11" t="str">
        <f t="shared" ca="1" si="17"/>
        <v/>
      </c>
      <c r="AC57" s="11" t="str">
        <f ca="1">IF(AA57="","",IFERROR(VLOOKUP(VALUE(AA57),'(辅)战斗时机表'!$A$4:$C$47,3,FALSE)&amp;IF(AB57="","","("&amp;AB57&amp;")"),"配置错误")&amp;IF(AD57="",""," 或 "))</f>
        <v/>
      </c>
      <c r="AD57" s="7" t="str">
        <f t="shared" ca="1" si="18"/>
        <v/>
      </c>
      <c r="AE57" s="7">
        <f t="shared" si="30"/>
        <v>5</v>
      </c>
      <c r="AF57" s="7">
        <f t="shared" ca="1" si="19"/>
        <v>1</v>
      </c>
      <c r="AG57" s="10" t="str">
        <f t="shared" ca="1" si="20"/>
        <v/>
      </c>
      <c r="AH57" s="11" t="str">
        <f t="shared" ca="1" si="21"/>
        <v/>
      </c>
      <c r="AI57" s="11" t="str">
        <f t="shared" ca="1" si="22"/>
        <v/>
      </c>
      <c r="AJ57" s="11" t="str">
        <f ca="1">IF(AH57="","",IFERROR(VLOOKUP(VALUE(AH57),'(辅)战斗时机表'!$A$4:$C$47,3,FALSE)&amp;IF(AI57="","","("&amp;AI57&amp;")"),"配置错误")&amp;IF(AK57="",""," 或 "))</f>
        <v/>
      </c>
      <c r="AK57" s="7" t="str">
        <f t="shared" ca="1" si="23"/>
        <v/>
      </c>
    </row>
    <row r="58" spans="1:37" x14ac:dyDescent="0.15">
      <c r="A58" s="9" t="str">
        <f t="shared" ca="1" si="24"/>
        <v/>
      </c>
      <c r="B58" s="7" t="str">
        <f ca="1">IF(OFFSET(Buff!P$6,ROW()-6,0)="","",OFFSET(Buff!P$6,ROW()-6,0))</f>
        <v/>
      </c>
      <c r="C58" s="7">
        <f t="shared" si="26"/>
        <v>1</v>
      </c>
      <c r="D58" s="7">
        <f t="shared" ca="1" si="25"/>
        <v>1</v>
      </c>
      <c r="E58" s="10" t="str">
        <f t="shared" ca="1" si="0"/>
        <v/>
      </c>
      <c r="F58" s="11" t="str">
        <f t="shared" ca="1" si="1"/>
        <v/>
      </c>
      <c r="G58" s="11" t="str">
        <f t="shared" ca="1" si="2"/>
        <v/>
      </c>
      <c r="H58" s="11" t="str">
        <f ca="1">IF(F58="","",IFERROR(VLOOKUP(VALUE(F58),'(辅)战斗时机表'!$A$4:$C$47,3,FALSE)&amp;IF(G58="","","("&amp;G58&amp;")"),"配置错误")&amp;IF(I58="",""," 或 "))</f>
        <v/>
      </c>
      <c r="I58" s="7" t="str">
        <f t="shared" ca="1" si="3"/>
        <v/>
      </c>
      <c r="J58" s="7">
        <f t="shared" si="27"/>
        <v>2</v>
      </c>
      <c r="K58" s="7">
        <f t="shared" ca="1" si="4"/>
        <v>1</v>
      </c>
      <c r="L58" s="10" t="str">
        <f t="shared" ca="1" si="5"/>
        <v/>
      </c>
      <c r="M58" s="11" t="str">
        <f t="shared" ca="1" si="6"/>
        <v/>
      </c>
      <c r="N58" s="11" t="str">
        <f t="shared" ca="1" si="7"/>
        <v/>
      </c>
      <c r="O58" s="11" t="str">
        <f ca="1">IF(M58="","",IFERROR(VLOOKUP(VALUE(M58),'(辅)战斗时机表'!$A$4:$C$47,3,FALSE)&amp;IF(N58="","","("&amp;N58&amp;")"),"配置错误")&amp;IF(P58="",""," 或 "))</f>
        <v/>
      </c>
      <c r="P58" s="7" t="str">
        <f t="shared" ca="1" si="8"/>
        <v/>
      </c>
      <c r="Q58" s="7">
        <f t="shared" si="28"/>
        <v>3</v>
      </c>
      <c r="R58" s="7">
        <f t="shared" ca="1" si="9"/>
        <v>1</v>
      </c>
      <c r="S58" s="10" t="str">
        <f t="shared" ca="1" si="10"/>
        <v/>
      </c>
      <c r="T58" s="11" t="str">
        <f t="shared" ca="1" si="11"/>
        <v/>
      </c>
      <c r="U58" s="11" t="str">
        <f t="shared" ca="1" si="12"/>
        <v/>
      </c>
      <c r="V58" s="11" t="str">
        <f ca="1">IF(T58="","",IFERROR(VLOOKUP(VALUE(T58),'(辅)战斗时机表'!$A$4:$C$47,3,FALSE)&amp;IF(U58="","","("&amp;U58&amp;")"),"配置错误")&amp;IF(W58="",""," 或 "))</f>
        <v/>
      </c>
      <c r="W58" s="7" t="str">
        <f t="shared" ca="1" si="13"/>
        <v/>
      </c>
      <c r="X58" s="7">
        <f t="shared" si="29"/>
        <v>4</v>
      </c>
      <c r="Y58" s="7">
        <f t="shared" ca="1" si="14"/>
        <v>1</v>
      </c>
      <c r="Z58" s="10" t="str">
        <f t="shared" ca="1" si="15"/>
        <v/>
      </c>
      <c r="AA58" s="11" t="str">
        <f t="shared" ca="1" si="16"/>
        <v/>
      </c>
      <c r="AB58" s="11" t="str">
        <f t="shared" ca="1" si="17"/>
        <v/>
      </c>
      <c r="AC58" s="11" t="str">
        <f ca="1">IF(AA58="","",IFERROR(VLOOKUP(VALUE(AA58),'(辅)战斗时机表'!$A$4:$C$47,3,FALSE)&amp;IF(AB58="","","("&amp;AB58&amp;")"),"配置错误")&amp;IF(AD58="",""," 或 "))</f>
        <v/>
      </c>
      <c r="AD58" s="7" t="str">
        <f t="shared" ca="1" si="18"/>
        <v/>
      </c>
      <c r="AE58" s="7">
        <f t="shared" si="30"/>
        <v>5</v>
      </c>
      <c r="AF58" s="7">
        <f t="shared" ca="1" si="19"/>
        <v>1</v>
      </c>
      <c r="AG58" s="10" t="str">
        <f t="shared" ca="1" si="20"/>
        <v/>
      </c>
      <c r="AH58" s="11" t="str">
        <f t="shared" ca="1" si="21"/>
        <v/>
      </c>
      <c r="AI58" s="11" t="str">
        <f t="shared" ca="1" si="22"/>
        <v/>
      </c>
      <c r="AJ58" s="11" t="str">
        <f ca="1">IF(AH58="","",IFERROR(VLOOKUP(VALUE(AH58),'(辅)战斗时机表'!$A$4:$C$47,3,FALSE)&amp;IF(AI58="","","("&amp;AI58&amp;")"),"配置错误")&amp;IF(AK58="",""," 或 "))</f>
        <v/>
      </c>
      <c r="AK58" s="7" t="str">
        <f t="shared" ca="1" si="23"/>
        <v/>
      </c>
    </row>
    <row r="59" spans="1:37" x14ac:dyDescent="0.15">
      <c r="A59" s="9" t="str">
        <f t="shared" ca="1" si="24"/>
        <v/>
      </c>
      <c r="B59" s="7" t="str">
        <f ca="1">IF(OFFSET(Buff!P$6,ROW()-6,0)="","",OFFSET(Buff!P$6,ROW()-6,0))</f>
        <v/>
      </c>
      <c r="C59" s="7">
        <f t="shared" si="26"/>
        <v>1</v>
      </c>
      <c r="D59" s="7">
        <f t="shared" ca="1" si="25"/>
        <v>1</v>
      </c>
      <c r="E59" s="10" t="str">
        <f t="shared" ca="1" si="0"/>
        <v/>
      </c>
      <c r="F59" s="11" t="str">
        <f t="shared" ca="1" si="1"/>
        <v/>
      </c>
      <c r="G59" s="11" t="str">
        <f t="shared" ca="1" si="2"/>
        <v/>
      </c>
      <c r="H59" s="11" t="str">
        <f ca="1">IF(F59="","",IFERROR(VLOOKUP(VALUE(F59),'(辅)战斗时机表'!$A$4:$C$47,3,FALSE)&amp;IF(G59="","","("&amp;G59&amp;")"),"配置错误")&amp;IF(I59="",""," 或 "))</f>
        <v/>
      </c>
      <c r="I59" s="7" t="str">
        <f t="shared" ca="1" si="3"/>
        <v/>
      </c>
      <c r="J59" s="7">
        <f t="shared" si="27"/>
        <v>2</v>
      </c>
      <c r="K59" s="7">
        <f t="shared" ca="1" si="4"/>
        <v>1</v>
      </c>
      <c r="L59" s="10" t="str">
        <f t="shared" ca="1" si="5"/>
        <v/>
      </c>
      <c r="M59" s="11" t="str">
        <f t="shared" ca="1" si="6"/>
        <v/>
      </c>
      <c r="N59" s="11" t="str">
        <f t="shared" ca="1" si="7"/>
        <v/>
      </c>
      <c r="O59" s="11" t="str">
        <f ca="1">IF(M59="","",IFERROR(VLOOKUP(VALUE(M59),'(辅)战斗时机表'!$A$4:$C$47,3,FALSE)&amp;IF(N59="","","("&amp;N59&amp;")"),"配置错误")&amp;IF(P59="",""," 或 "))</f>
        <v/>
      </c>
      <c r="P59" s="7" t="str">
        <f t="shared" ca="1" si="8"/>
        <v/>
      </c>
      <c r="Q59" s="7">
        <f t="shared" si="28"/>
        <v>3</v>
      </c>
      <c r="R59" s="7">
        <f t="shared" ca="1" si="9"/>
        <v>1</v>
      </c>
      <c r="S59" s="10" t="str">
        <f t="shared" ca="1" si="10"/>
        <v/>
      </c>
      <c r="T59" s="11" t="str">
        <f t="shared" ca="1" si="11"/>
        <v/>
      </c>
      <c r="U59" s="11" t="str">
        <f t="shared" ca="1" si="12"/>
        <v/>
      </c>
      <c r="V59" s="11" t="str">
        <f ca="1">IF(T59="","",IFERROR(VLOOKUP(VALUE(T59),'(辅)战斗时机表'!$A$4:$C$47,3,FALSE)&amp;IF(U59="","","("&amp;U59&amp;")"),"配置错误")&amp;IF(W59="",""," 或 "))</f>
        <v/>
      </c>
      <c r="W59" s="7" t="str">
        <f t="shared" ca="1" si="13"/>
        <v/>
      </c>
      <c r="X59" s="7">
        <f t="shared" si="29"/>
        <v>4</v>
      </c>
      <c r="Y59" s="7">
        <f t="shared" ca="1" si="14"/>
        <v>1</v>
      </c>
      <c r="Z59" s="10" t="str">
        <f t="shared" ca="1" si="15"/>
        <v/>
      </c>
      <c r="AA59" s="11" t="str">
        <f t="shared" ca="1" si="16"/>
        <v/>
      </c>
      <c r="AB59" s="11" t="str">
        <f t="shared" ca="1" si="17"/>
        <v/>
      </c>
      <c r="AC59" s="11" t="str">
        <f ca="1">IF(AA59="","",IFERROR(VLOOKUP(VALUE(AA59),'(辅)战斗时机表'!$A$4:$C$47,3,FALSE)&amp;IF(AB59="","","("&amp;AB59&amp;")"),"配置错误")&amp;IF(AD59="",""," 或 "))</f>
        <v/>
      </c>
      <c r="AD59" s="7" t="str">
        <f t="shared" ca="1" si="18"/>
        <v/>
      </c>
      <c r="AE59" s="7">
        <f t="shared" si="30"/>
        <v>5</v>
      </c>
      <c r="AF59" s="7">
        <f t="shared" ca="1" si="19"/>
        <v>1</v>
      </c>
      <c r="AG59" s="10" t="str">
        <f t="shared" ca="1" si="20"/>
        <v/>
      </c>
      <c r="AH59" s="11" t="str">
        <f t="shared" ca="1" si="21"/>
        <v/>
      </c>
      <c r="AI59" s="11" t="str">
        <f t="shared" ca="1" si="22"/>
        <v/>
      </c>
      <c r="AJ59" s="11" t="str">
        <f ca="1">IF(AH59="","",IFERROR(VLOOKUP(VALUE(AH59),'(辅)战斗时机表'!$A$4:$C$47,3,FALSE)&amp;IF(AI59="","","("&amp;AI59&amp;")"),"配置错误")&amp;IF(AK59="",""," 或 "))</f>
        <v/>
      </c>
      <c r="AK59" s="7" t="str">
        <f t="shared" ca="1" si="23"/>
        <v/>
      </c>
    </row>
    <row r="60" spans="1:37" x14ac:dyDescent="0.15">
      <c r="A60" s="9" t="str">
        <f t="shared" ca="1" si="24"/>
        <v/>
      </c>
      <c r="B60" s="7" t="str">
        <f ca="1">IF(OFFSET(Buff!P$6,ROW()-6,0)="","",OFFSET(Buff!P$6,ROW()-6,0))</f>
        <v/>
      </c>
      <c r="C60" s="7">
        <f t="shared" si="26"/>
        <v>1</v>
      </c>
      <c r="D60" s="7">
        <f t="shared" ca="1" si="25"/>
        <v>1</v>
      </c>
      <c r="E60" s="10" t="str">
        <f t="shared" ca="1" si="0"/>
        <v/>
      </c>
      <c r="F60" s="11" t="str">
        <f t="shared" ca="1" si="1"/>
        <v/>
      </c>
      <c r="G60" s="11" t="str">
        <f t="shared" ca="1" si="2"/>
        <v/>
      </c>
      <c r="H60" s="11" t="str">
        <f ca="1">IF(F60="","",IFERROR(VLOOKUP(VALUE(F60),'(辅)战斗时机表'!$A$4:$C$47,3,FALSE)&amp;IF(G60="","","("&amp;G60&amp;")"),"配置错误")&amp;IF(I60="",""," 或 "))</f>
        <v/>
      </c>
      <c r="I60" s="7" t="str">
        <f t="shared" ca="1" si="3"/>
        <v/>
      </c>
      <c r="J60" s="7">
        <f t="shared" si="27"/>
        <v>2</v>
      </c>
      <c r="K60" s="7">
        <f t="shared" ca="1" si="4"/>
        <v>1</v>
      </c>
      <c r="L60" s="10" t="str">
        <f t="shared" ca="1" si="5"/>
        <v/>
      </c>
      <c r="M60" s="11" t="str">
        <f t="shared" ca="1" si="6"/>
        <v/>
      </c>
      <c r="N60" s="11" t="str">
        <f t="shared" ca="1" si="7"/>
        <v/>
      </c>
      <c r="O60" s="11" t="str">
        <f ca="1">IF(M60="","",IFERROR(VLOOKUP(VALUE(M60),'(辅)战斗时机表'!$A$4:$C$47,3,FALSE)&amp;IF(N60="","","("&amp;N60&amp;")"),"配置错误")&amp;IF(P60="",""," 或 "))</f>
        <v/>
      </c>
      <c r="P60" s="7" t="str">
        <f t="shared" ca="1" si="8"/>
        <v/>
      </c>
      <c r="Q60" s="7">
        <f t="shared" si="28"/>
        <v>3</v>
      </c>
      <c r="R60" s="7">
        <f t="shared" ca="1" si="9"/>
        <v>1</v>
      </c>
      <c r="S60" s="10" t="str">
        <f t="shared" ca="1" si="10"/>
        <v/>
      </c>
      <c r="T60" s="11" t="str">
        <f t="shared" ca="1" si="11"/>
        <v/>
      </c>
      <c r="U60" s="11" t="str">
        <f t="shared" ca="1" si="12"/>
        <v/>
      </c>
      <c r="V60" s="11" t="str">
        <f ca="1">IF(T60="","",IFERROR(VLOOKUP(VALUE(T60),'(辅)战斗时机表'!$A$4:$C$47,3,FALSE)&amp;IF(U60="","","("&amp;U60&amp;")"),"配置错误")&amp;IF(W60="",""," 或 "))</f>
        <v/>
      </c>
      <c r="W60" s="7" t="str">
        <f t="shared" ca="1" si="13"/>
        <v/>
      </c>
      <c r="X60" s="7">
        <f t="shared" si="29"/>
        <v>4</v>
      </c>
      <c r="Y60" s="7">
        <f t="shared" ca="1" si="14"/>
        <v>1</v>
      </c>
      <c r="Z60" s="10" t="str">
        <f t="shared" ca="1" si="15"/>
        <v/>
      </c>
      <c r="AA60" s="11" t="str">
        <f t="shared" ca="1" si="16"/>
        <v/>
      </c>
      <c r="AB60" s="11" t="str">
        <f t="shared" ca="1" si="17"/>
        <v/>
      </c>
      <c r="AC60" s="11" t="str">
        <f ca="1">IF(AA60="","",IFERROR(VLOOKUP(VALUE(AA60),'(辅)战斗时机表'!$A$4:$C$47,3,FALSE)&amp;IF(AB60="","","("&amp;AB60&amp;")"),"配置错误")&amp;IF(AD60="",""," 或 "))</f>
        <v/>
      </c>
      <c r="AD60" s="7" t="str">
        <f t="shared" ca="1" si="18"/>
        <v/>
      </c>
      <c r="AE60" s="7">
        <f t="shared" si="30"/>
        <v>5</v>
      </c>
      <c r="AF60" s="7">
        <f t="shared" ca="1" si="19"/>
        <v>1</v>
      </c>
      <c r="AG60" s="10" t="str">
        <f t="shared" ca="1" si="20"/>
        <v/>
      </c>
      <c r="AH60" s="11" t="str">
        <f t="shared" ca="1" si="21"/>
        <v/>
      </c>
      <c r="AI60" s="11" t="str">
        <f t="shared" ca="1" si="22"/>
        <v/>
      </c>
      <c r="AJ60" s="11" t="str">
        <f ca="1">IF(AH60="","",IFERROR(VLOOKUP(VALUE(AH60),'(辅)战斗时机表'!$A$4:$C$47,3,FALSE)&amp;IF(AI60="","","("&amp;AI60&amp;")"),"配置错误")&amp;IF(AK60="",""," 或 "))</f>
        <v/>
      </c>
      <c r="AK60" s="7" t="str">
        <f t="shared" ca="1" si="23"/>
        <v/>
      </c>
    </row>
    <row r="61" spans="1:37" x14ac:dyDescent="0.15">
      <c r="A61" s="9" t="str">
        <f t="shared" ca="1" si="24"/>
        <v/>
      </c>
      <c r="B61" s="7" t="str">
        <f ca="1">IF(OFFSET(Buff!P$6,ROW()-6,0)="","",OFFSET(Buff!P$6,ROW()-6,0))</f>
        <v/>
      </c>
      <c r="C61" s="7">
        <f t="shared" si="26"/>
        <v>1</v>
      </c>
      <c r="D61" s="7">
        <f t="shared" ca="1" si="25"/>
        <v>1</v>
      </c>
      <c r="E61" s="10" t="str">
        <f t="shared" ca="1" si="0"/>
        <v/>
      </c>
      <c r="F61" s="11" t="str">
        <f t="shared" ca="1" si="1"/>
        <v/>
      </c>
      <c r="G61" s="11" t="str">
        <f t="shared" ca="1" si="2"/>
        <v/>
      </c>
      <c r="H61" s="11" t="str">
        <f ca="1">IF(F61="","",IFERROR(VLOOKUP(VALUE(F61),'(辅)战斗时机表'!$A$4:$C$47,3,FALSE)&amp;IF(G61="","","("&amp;G61&amp;")"),"配置错误")&amp;IF(I61="",""," 或 "))</f>
        <v/>
      </c>
      <c r="I61" s="7" t="str">
        <f t="shared" ca="1" si="3"/>
        <v/>
      </c>
      <c r="J61" s="7">
        <f t="shared" si="27"/>
        <v>2</v>
      </c>
      <c r="K61" s="7">
        <f t="shared" ca="1" si="4"/>
        <v>1</v>
      </c>
      <c r="L61" s="10" t="str">
        <f t="shared" ca="1" si="5"/>
        <v/>
      </c>
      <c r="M61" s="11" t="str">
        <f t="shared" ca="1" si="6"/>
        <v/>
      </c>
      <c r="N61" s="11" t="str">
        <f t="shared" ca="1" si="7"/>
        <v/>
      </c>
      <c r="O61" s="11" t="str">
        <f ca="1">IF(M61="","",IFERROR(VLOOKUP(VALUE(M61),'(辅)战斗时机表'!$A$4:$C$47,3,FALSE)&amp;IF(N61="","","("&amp;N61&amp;")"),"配置错误")&amp;IF(P61="",""," 或 "))</f>
        <v/>
      </c>
      <c r="P61" s="7" t="str">
        <f t="shared" ca="1" si="8"/>
        <v/>
      </c>
      <c r="Q61" s="7">
        <f t="shared" si="28"/>
        <v>3</v>
      </c>
      <c r="R61" s="7">
        <f t="shared" ca="1" si="9"/>
        <v>1</v>
      </c>
      <c r="S61" s="10" t="str">
        <f t="shared" ca="1" si="10"/>
        <v/>
      </c>
      <c r="T61" s="11" t="str">
        <f t="shared" ca="1" si="11"/>
        <v/>
      </c>
      <c r="U61" s="11" t="str">
        <f t="shared" ca="1" si="12"/>
        <v/>
      </c>
      <c r="V61" s="11" t="str">
        <f ca="1">IF(T61="","",IFERROR(VLOOKUP(VALUE(T61),'(辅)战斗时机表'!$A$4:$C$47,3,FALSE)&amp;IF(U61="","","("&amp;U61&amp;")"),"配置错误")&amp;IF(W61="",""," 或 "))</f>
        <v/>
      </c>
      <c r="W61" s="7" t="str">
        <f t="shared" ca="1" si="13"/>
        <v/>
      </c>
      <c r="X61" s="7">
        <f t="shared" si="29"/>
        <v>4</v>
      </c>
      <c r="Y61" s="7">
        <f t="shared" ca="1" si="14"/>
        <v>1</v>
      </c>
      <c r="Z61" s="10" t="str">
        <f t="shared" ca="1" si="15"/>
        <v/>
      </c>
      <c r="AA61" s="11" t="str">
        <f t="shared" ca="1" si="16"/>
        <v/>
      </c>
      <c r="AB61" s="11" t="str">
        <f t="shared" ca="1" si="17"/>
        <v/>
      </c>
      <c r="AC61" s="11" t="str">
        <f ca="1">IF(AA61="","",IFERROR(VLOOKUP(VALUE(AA61),'(辅)战斗时机表'!$A$4:$C$47,3,FALSE)&amp;IF(AB61="","","("&amp;AB61&amp;")"),"配置错误")&amp;IF(AD61="",""," 或 "))</f>
        <v/>
      </c>
      <c r="AD61" s="7" t="str">
        <f t="shared" ca="1" si="18"/>
        <v/>
      </c>
      <c r="AE61" s="7">
        <f t="shared" si="30"/>
        <v>5</v>
      </c>
      <c r="AF61" s="7">
        <f t="shared" ca="1" si="19"/>
        <v>1</v>
      </c>
      <c r="AG61" s="10" t="str">
        <f t="shared" ca="1" si="20"/>
        <v/>
      </c>
      <c r="AH61" s="11" t="str">
        <f t="shared" ca="1" si="21"/>
        <v/>
      </c>
      <c r="AI61" s="11" t="str">
        <f t="shared" ca="1" si="22"/>
        <v/>
      </c>
      <c r="AJ61" s="11" t="str">
        <f ca="1">IF(AH61="","",IFERROR(VLOOKUP(VALUE(AH61),'(辅)战斗时机表'!$A$4:$C$47,3,FALSE)&amp;IF(AI61="","","("&amp;AI61&amp;")"),"配置错误")&amp;IF(AK61="",""," 或 "))</f>
        <v/>
      </c>
      <c r="AK61" s="7" t="str">
        <f t="shared" ca="1" si="23"/>
        <v/>
      </c>
    </row>
    <row r="62" spans="1:37" x14ac:dyDescent="0.15">
      <c r="A62" s="9" t="str">
        <f t="shared" ca="1" si="24"/>
        <v/>
      </c>
      <c r="B62" s="7" t="str">
        <f ca="1">IF(OFFSET(Buff!P$6,ROW()-6,0)="","",OFFSET(Buff!P$6,ROW()-6,0))</f>
        <v/>
      </c>
      <c r="C62" s="7">
        <f t="shared" si="26"/>
        <v>1</v>
      </c>
      <c r="D62" s="7">
        <f t="shared" ca="1" si="25"/>
        <v>1</v>
      </c>
      <c r="E62" s="10" t="str">
        <f t="shared" ca="1" si="0"/>
        <v/>
      </c>
      <c r="F62" s="11" t="str">
        <f t="shared" ca="1" si="1"/>
        <v/>
      </c>
      <c r="G62" s="11" t="str">
        <f t="shared" ca="1" si="2"/>
        <v/>
      </c>
      <c r="H62" s="11" t="str">
        <f ca="1">IF(F62="","",IFERROR(VLOOKUP(VALUE(F62),'(辅)战斗时机表'!$A$4:$C$47,3,FALSE)&amp;IF(G62="","","("&amp;G62&amp;")"),"配置错误")&amp;IF(I62="",""," 或 "))</f>
        <v/>
      </c>
      <c r="I62" s="7" t="str">
        <f t="shared" ca="1" si="3"/>
        <v/>
      </c>
      <c r="J62" s="7">
        <f t="shared" si="27"/>
        <v>2</v>
      </c>
      <c r="K62" s="7">
        <f t="shared" ca="1" si="4"/>
        <v>1</v>
      </c>
      <c r="L62" s="10" t="str">
        <f t="shared" ca="1" si="5"/>
        <v/>
      </c>
      <c r="M62" s="11" t="str">
        <f t="shared" ca="1" si="6"/>
        <v/>
      </c>
      <c r="N62" s="11" t="str">
        <f t="shared" ca="1" si="7"/>
        <v/>
      </c>
      <c r="O62" s="11" t="str">
        <f ca="1">IF(M62="","",IFERROR(VLOOKUP(VALUE(M62),'(辅)战斗时机表'!$A$4:$C$47,3,FALSE)&amp;IF(N62="","","("&amp;N62&amp;")"),"配置错误")&amp;IF(P62="",""," 或 "))</f>
        <v/>
      </c>
      <c r="P62" s="7" t="str">
        <f t="shared" ca="1" si="8"/>
        <v/>
      </c>
      <c r="Q62" s="7">
        <f t="shared" si="28"/>
        <v>3</v>
      </c>
      <c r="R62" s="7">
        <f t="shared" ca="1" si="9"/>
        <v>1</v>
      </c>
      <c r="S62" s="10" t="str">
        <f t="shared" ca="1" si="10"/>
        <v/>
      </c>
      <c r="T62" s="11" t="str">
        <f t="shared" ca="1" si="11"/>
        <v/>
      </c>
      <c r="U62" s="11" t="str">
        <f t="shared" ca="1" si="12"/>
        <v/>
      </c>
      <c r="V62" s="11" t="str">
        <f ca="1">IF(T62="","",IFERROR(VLOOKUP(VALUE(T62),'(辅)战斗时机表'!$A$4:$C$47,3,FALSE)&amp;IF(U62="","","("&amp;U62&amp;")"),"配置错误")&amp;IF(W62="",""," 或 "))</f>
        <v/>
      </c>
      <c r="W62" s="7" t="str">
        <f t="shared" ca="1" si="13"/>
        <v/>
      </c>
      <c r="X62" s="7">
        <f t="shared" si="29"/>
        <v>4</v>
      </c>
      <c r="Y62" s="7">
        <f t="shared" ca="1" si="14"/>
        <v>1</v>
      </c>
      <c r="Z62" s="10" t="str">
        <f t="shared" ca="1" si="15"/>
        <v/>
      </c>
      <c r="AA62" s="11" t="str">
        <f t="shared" ca="1" si="16"/>
        <v/>
      </c>
      <c r="AB62" s="11" t="str">
        <f t="shared" ca="1" si="17"/>
        <v/>
      </c>
      <c r="AC62" s="11" t="str">
        <f ca="1">IF(AA62="","",IFERROR(VLOOKUP(VALUE(AA62),'(辅)战斗时机表'!$A$4:$C$47,3,FALSE)&amp;IF(AB62="","","("&amp;AB62&amp;")"),"配置错误")&amp;IF(AD62="",""," 或 "))</f>
        <v/>
      </c>
      <c r="AD62" s="7" t="str">
        <f t="shared" ca="1" si="18"/>
        <v/>
      </c>
      <c r="AE62" s="7">
        <f t="shared" si="30"/>
        <v>5</v>
      </c>
      <c r="AF62" s="7">
        <f t="shared" ca="1" si="19"/>
        <v>1</v>
      </c>
      <c r="AG62" s="10" t="str">
        <f t="shared" ca="1" si="20"/>
        <v/>
      </c>
      <c r="AH62" s="11" t="str">
        <f t="shared" ca="1" si="21"/>
        <v/>
      </c>
      <c r="AI62" s="11" t="str">
        <f t="shared" ca="1" si="22"/>
        <v/>
      </c>
      <c r="AJ62" s="11" t="str">
        <f ca="1">IF(AH62="","",IFERROR(VLOOKUP(VALUE(AH62),'(辅)战斗时机表'!$A$4:$C$47,3,FALSE)&amp;IF(AI62="","","("&amp;AI62&amp;")"),"配置错误")&amp;IF(AK62="",""," 或 "))</f>
        <v/>
      </c>
      <c r="AK62" s="7" t="str">
        <f t="shared" ca="1" si="23"/>
        <v/>
      </c>
    </row>
    <row r="63" spans="1:37" x14ac:dyDescent="0.15">
      <c r="A63" s="9" t="str">
        <f t="shared" ca="1" si="24"/>
        <v/>
      </c>
      <c r="B63" s="7" t="str">
        <f ca="1">IF(OFFSET(Buff!P$6,ROW()-6,0)="","",OFFSET(Buff!P$6,ROW()-6,0))</f>
        <v/>
      </c>
      <c r="C63" s="7">
        <f t="shared" si="26"/>
        <v>1</v>
      </c>
      <c r="D63" s="7">
        <f t="shared" ca="1" si="25"/>
        <v>1</v>
      </c>
      <c r="E63" s="10" t="str">
        <f t="shared" ca="1" si="0"/>
        <v/>
      </c>
      <c r="F63" s="11" t="str">
        <f t="shared" ca="1" si="1"/>
        <v/>
      </c>
      <c r="G63" s="11" t="str">
        <f t="shared" ca="1" si="2"/>
        <v/>
      </c>
      <c r="H63" s="11" t="str">
        <f ca="1">IF(F63="","",IFERROR(VLOOKUP(VALUE(F63),'(辅)战斗时机表'!$A$4:$C$47,3,FALSE)&amp;IF(G63="","","("&amp;G63&amp;")"),"配置错误")&amp;IF(I63="",""," 或 "))</f>
        <v/>
      </c>
      <c r="I63" s="7" t="str">
        <f t="shared" ca="1" si="3"/>
        <v/>
      </c>
      <c r="J63" s="7">
        <f t="shared" si="27"/>
        <v>2</v>
      </c>
      <c r="K63" s="7">
        <f t="shared" ca="1" si="4"/>
        <v>1</v>
      </c>
      <c r="L63" s="10" t="str">
        <f t="shared" ca="1" si="5"/>
        <v/>
      </c>
      <c r="M63" s="11" t="str">
        <f t="shared" ca="1" si="6"/>
        <v/>
      </c>
      <c r="N63" s="11" t="str">
        <f t="shared" ca="1" si="7"/>
        <v/>
      </c>
      <c r="O63" s="11" t="str">
        <f ca="1">IF(M63="","",IFERROR(VLOOKUP(VALUE(M63),'(辅)战斗时机表'!$A$4:$C$47,3,FALSE)&amp;IF(N63="","","("&amp;N63&amp;")"),"配置错误")&amp;IF(P63="",""," 或 "))</f>
        <v/>
      </c>
      <c r="P63" s="7" t="str">
        <f t="shared" ca="1" si="8"/>
        <v/>
      </c>
      <c r="Q63" s="7">
        <f t="shared" si="28"/>
        <v>3</v>
      </c>
      <c r="R63" s="7">
        <f t="shared" ca="1" si="9"/>
        <v>1</v>
      </c>
      <c r="S63" s="10" t="str">
        <f t="shared" ca="1" si="10"/>
        <v/>
      </c>
      <c r="T63" s="11" t="str">
        <f t="shared" ca="1" si="11"/>
        <v/>
      </c>
      <c r="U63" s="11" t="str">
        <f t="shared" ca="1" si="12"/>
        <v/>
      </c>
      <c r="V63" s="11" t="str">
        <f ca="1">IF(T63="","",IFERROR(VLOOKUP(VALUE(T63),'(辅)战斗时机表'!$A$4:$C$47,3,FALSE)&amp;IF(U63="","","("&amp;U63&amp;")"),"配置错误")&amp;IF(W63="",""," 或 "))</f>
        <v/>
      </c>
      <c r="W63" s="7" t="str">
        <f t="shared" ca="1" si="13"/>
        <v/>
      </c>
      <c r="X63" s="7">
        <f t="shared" si="29"/>
        <v>4</v>
      </c>
      <c r="Y63" s="7">
        <f t="shared" ca="1" si="14"/>
        <v>1</v>
      </c>
      <c r="Z63" s="10" t="str">
        <f t="shared" ca="1" si="15"/>
        <v/>
      </c>
      <c r="AA63" s="11" t="str">
        <f t="shared" ca="1" si="16"/>
        <v/>
      </c>
      <c r="AB63" s="11" t="str">
        <f t="shared" ca="1" si="17"/>
        <v/>
      </c>
      <c r="AC63" s="11" t="str">
        <f ca="1">IF(AA63="","",IFERROR(VLOOKUP(VALUE(AA63),'(辅)战斗时机表'!$A$4:$C$47,3,FALSE)&amp;IF(AB63="","","("&amp;AB63&amp;")"),"配置错误")&amp;IF(AD63="",""," 或 "))</f>
        <v/>
      </c>
      <c r="AD63" s="7" t="str">
        <f t="shared" ca="1" si="18"/>
        <v/>
      </c>
      <c r="AE63" s="7">
        <f t="shared" si="30"/>
        <v>5</v>
      </c>
      <c r="AF63" s="7">
        <f t="shared" ca="1" si="19"/>
        <v>1</v>
      </c>
      <c r="AG63" s="10" t="str">
        <f t="shared" ca="1" si="20"/>
        <v/>
      </c>
      <c r="AH63" s="11" t="str">
        <f t="shared" ca="1" si="21"/>
        <v/>
      </c>
      <c r="AI63" s="11" t="str">
        <f t="shared" ca="1" si="22"/>
        <v/>
      </c>
      <c r="AJ63" s="11" t="str">
        <f ca="1">IF(AH63="","",IFERROR(VLOOKUP(VALUE(AH63),'(辅)战斗时机表'!$A$4:$C$47,3,FALSE)&amp;IF(AI63="","","("&amp;AI63&amp;")"),"配置错误")&amp;IF(AK63="",""," 或 "))</f>
        <v/>
      </c>
      <c r="AK63" s="7" t="str">
        <f t="shared" ca="1" si="23"/>
        <v/>
      </c>
    </row>
    <row r="64" spans="1:37" x14ac:dyDescent="0.15">
      <c r="A64" s="9" t="str">
        <f t="shared" ca="1" si="24"/>
        <v/>
      </c>
      <c r="B64" s="7" t="str">
        <f ca="1">IF(OFFSET(Buff!P$6,ROW()-6,0)="","",OFFSET(Buff!P$6,ROW()-6,0))</f>
        <v/>
      </c>
      <c r="C64" s="7">
        <f t="shared" si="26"/>
        <v>1</v>
      </c>
      <c r="D64" s="7">
        <f t="shared" ca="1" si="25"/>
        <v>1</v>
      </c>
      <c r="E64" s="10" t="str">
        <f t="shared" ca="1" si="0"/>
        <v/>
      </c>
      <c r="F64" s="11" t="str">
        <f t="shared" ca="1" si="1"/>
        <v/>
      </c>
      <c r="G64" s="11" t="str">
        <f t="shared" ca="1" si="2"/>
        <v/>
      </c>
      <c r="H64" s="11" t="str">
        <f ca="1">IF(F64="","",IFERROR(VLOOKUP(VALUE(F64),'(辅)战斗时机表'!$A$4:$C$47,3,FALSE)&amp;IF(G64="","","("&amp;G64&amp;")"),"配置错误")&amp;IF(I64="",""," 或 "))</f>
        <v/>
      </c>
      <c r="I64" s="7" t="str">
        <f t="shared" ca="1" si="3"/>
        <v/>
      </c>
      <c r="J64" s="7">
        <f t="shared" si="27"/>
        <v>2</v>
      </c>
      <c r="K64" s="7">
        <f t="shared" ca="1" si="4"/>
        <v>1</v>
      </c>
      <c r="L64" s="10" t="str">
        <f t="shared" ca="1" si="5"/>
        <v/>
      </c>
      <c r="M64" s="11" t="str">
        <f t="shared" ca="1" si="6"/>
        <v/>
      </c>
      <c r="N64" s="11" t="str">
        <f t="shared" ca="1" si="7"/>
        <v/>
      </c>
      <c r="O64" s="11" t="str">
        <f ca="1">IF(M64="","",IFERROR(VLOOKUP(VALUE(M64),'(辅)战斗时机表'!$A$4:$C$47,3,FALSE)&amp;IF(N64="","","("&amp;N64&amp;")"),"配置错误")&amp;IF(P64="",""," 或 "))</f>
        <v/>
      </c>
      <c r="P64" s="7" t="str">
        <f t="shared" ca="1" si="8"/>
        <v/>
      </c>
      <c r="Q64" s="7">
        <f t="shared" si="28"/>
        <v>3</v>
      </c>
      <c r="R64" s="7">
        <f t="shared" ca="1" si="9"/>
        <v>1</v>
      </c>
      <c r="S64" s="10" t="str">
        <f t="shared" ca="1" si="10"/>
        <v/>
      </c>
      <c r="T64" s="11" t="str">
        <f t="shared" ca="1" si="11"/>
        <v/>
      </c>
      <c r="U64" s="11" t="str">
        <f t="shared" ca="1" si="12"/>
        <v/>
      </c>
      <c r="V64" s="11" t="str">
        <f ca="1">IF(T64="","",IFERROR(VLOOKUP(VALUE(T64),'(辅)战斗时机表'!$A$4:$C$47,3,FALSE)&amp;IF(U64="","","("&amp;U64&amp;")"),"配置错误")&amp;IF(W64="",""," 或 "))</f>
        <v/>
      </c>
      <c r="W64" s="7" t="str">
        <f t="shared" ca="1" si="13"/>
        <v/>
      </c>
      <c r="X64" s="7">
        <f t="shared" si="29"/>
        <v>4</v>
      </c>
      <c r="Y64" s="7">
        <f t="shared" ca="1" si="14"/>
        <v>1</v>
      </c>
      <c r="Z64" s="10" t="str">
        <f t="shared" ca="1" si="15"/>
        <v/>
      </c>
      <c r="AA64" s="11" t="str">
        <f t="shared" ca="1" si="16"/>
        <v/>
      </c>
      <c r="AB64" s="11" t="str">
        <f t="shared" ca="1" si="17"/>
        <v/>
      </c>
      <c r="AC64" s="11" t="str">
        <f ca="1">IF(AA64="","",IFERROR(VLOOKUP(VALUE(AA64),'(辅)战斗时机表'!$A$4:$C$47,3,FALSE)&amp;IF(AB64="","","("&amp;AB64&amp;")"),"配置错误")&amp;IF(AD64="",""," 或 "))</f>
        <v/>
      </c>
      <c r="AD64" s="7" t="str">
        <f t="shared" ca="1" si="18"/>
        <v/>
      </c>
      <c r="AE64" s="7">
        <f t="shared" si="30"/>
        <v>5</v>
      </c>
      <c r="AF64" s="7">
        <f t="shared" ca="1" si="19"/>
        <v>1</v>
      </c>
      <c r="AG64" s="10" t="str">
        <f t="shared" ca="1" si="20"/>
        <v/>
      </c>
      <c r="AH64" s="11" t="str">
        <f t="shared" ca="1" si="21"/>
        <v/>
      </c>
      <c r="AI64" s="11" t="str">
        <f t="shared" ca="1" si="22"/>
        <v/>
      </c>
      <c r="AJ64" s="11" t="str">
        <f ca="1">IF(AH64="","",IFERROR(VLOOKUP(VALUE(AH64),'(辅)战斗时机表'!$A$4:$C$47,3,FALSE)&amp;IF(AI64="","","("&amp;AI64&amp;")"),"配置错误")&amp;IF(AK64="",""," 或 "))</f>
        <v/>
      </c>
      <c r="AK64" s="7" t="str">
        <f t="shared" ca="1" si="23"/>
        <v/>
      </c>
    </row>
    <row r="65" spans="1:37" x14ac:dyDescent="0.15">
      <c r="A65" s="9" t="str">
        <f t="shared" ca="1" si="24"/>
        <v/>
      </c>
      <c r="B65" s="7" t="str">
        <f ca="1">IF(OFFSET(Buff!P$6,ROW()-6,0)="","",OFFSET(Buff!P$6,ROW()-6,0))</f>
        <v/>
      </c>
      <c r="C65" s="7">
        <f t="shared" si="26"/>
        <v>1</v>
      </c>
      <c r="D65" s="7">
        <f t="shared" ca="1" si="25"/>
        <v>1</v>
      </c>
      <c r="E65" s="10" t="str">
        <f t="shared" ca="1" si="0"/>
        <v/>
      </c>
      <c r="F65" s="11" t="str">
        <f t="shared" ca="1" si="1"/>
        <v/>
      </c>
      <c r="G65" s="11" t="str">
        <f t="shared" ca="1" si="2"/>
        <v/>
      </c>
      <c r="H65" s="11" t="str">
        <f ca="1">IF(F65="","",IFERROR(VLOOKUP(VALUE(F65),'(辅)战斗时机表'!$A$4:$C$47,3,FALSE)&amp;IF(G65="","","("&amp;G65&amp;")"),"配置错误")&amp;IF(I65="",""," 或 "))</f>
        <v/>
      </c>
      <c r="I65" s="7" t="str">
        <f t="shared" ca="1" si="3"/>
        <v/>
      </c>
      <c r="J65" s="7">
        <f t="shared" si="27"/>
        <v>2</v>
      </c>
      <c r="K65" s="7">
        <f t="shared" ca="1" si="4"/>
        <v>1</v>
      </c>
      <c r="L65" s="10" t="str">
        <f t="shared" ca="1" si="5"/>
        <v/>
      </c>
      <c r="M65" s="11" t="str">
        <f t="shared" ca="1" si="6"/>
        <v/>
      </c>
      <c r="N65" s="11" t="str">
        <f t="shared" ca="1" si="7"/>
        <v/>
      </c>
      <c r="O65" s="11" t="str">
        <f ca="1">IF(M65="","",IFERROR(VLOOKUP(VALUE(M65),'(辅)战斗时机表'!$A$4:$C$47,3,FALSE)&amp;IF(N65="","","("&amp;N65&amp;")"),"配置错误")&amp;IF(P65="",""," 或 "))</f>
        <v/>
      </c>
      <c r="P65" s="7" t="str">
        <f t="shared" ca="1" si="8"/>
        <v/>
      </c>
      <c r="Q65" s="7">
        <f t="shared" si="28"/>
        <v>3</v>
      </c>
      <c r="R65" s="7">
        <f t="shared" ca="1" si="9"/>
        <v>1</v>
      </c>
      <c r="S65" s="10" t="str">
        <f t="shared" ca="1" si="10"/>
        <v/>
      </c>
      <c r="T65" s="11" t="str">
        <f t="shared" ca="1" si="11"/>
        <v/>
      </c>
      <c r="U65" s="11" t="str">
        <f t="shared" ca="1" si="12"/>
        <v/>
      </c>
      <c r="V65" s="11" t="str">
        <f ca="1">IF(T65="","",IFERROR(VLOOKUP(VALUE(T65),'(辅)战斗时机表'!$A$4:$C$47,3,FALSE)&amp;IF(U65="","","("&amp;U65&amp;")"),"配置错误")&amp;IF(W65="",""," 或 "))</f>
        <v/>
      </c>
      <c r="W65" s="7" t="str">
        <f t="shared" ca="1" si="13"/>
        <v/>
      </c>
      <c r="X65" s="7">
        <f t="shared" si="29"/>
        <v>4</v>
      </c>
      <c r="Y65" s="7">
        <f t="shared" ca="1" si="14"/>
        <v>1</v>
      </c>
      <c r="Z65" s="10" t="str">
        <f t="shared" ca="1" si="15"/>
        <v/>
      </c>
      <c r="AA65" s="11" t="str">
        <f t="shared" ca="1" si="16"/>
        <v/>
      </c>
      <c r="AB65" s="11" t="str">
        <f t="shared" ca="1" si="17"/>
        <v/>
      </c>
      <c r="AC65" s="11" t="str">
        <f ca="1">IF(AA65="","",IFERROR(VLOOKUP(VALUE(AA65),'(辅)战斗时机表'!$A$4:$C$47,3,FALSE)&amp;IF(AB65="","","("&amp;AB65&amp;")"),"配置错误")&amp;IF(AD65="",""," 或 "))</f>
        <v/>
      </c>
      <c r="AD65" s="7" t="str">
        <f t="shared" ca="1" si="18"/>
        <v/>
      </c>
      <c r="AE65" s="7">
        <f t="shared" si="30"/>
        <v>5</v>
      </c>
      <c r="AF65" s="7">
        <f t="shared" ca="1" si="19"/>
        <v>1</v>
      </c>
      <c r="AG65" s="10" t="str">
        <f t="shared" ca="1" si="20"/>
        <v/>
      </c>
      <c r="AH65" s="11" t="str">
        <f t="shared" ca="1" si="21"/>
        <v/>
      </c>
      <c r="AI65" s="11" t="str">
        <f t="shared" ca="1" si="22"/>
        <v/>
      </c>
      <c r="AJ65" s="11" t="str">
        <f ca="1">IF(AH65="","",IFERROR(VLOOKUP(VALUE(AH65),'(辅)战斗时机表'!$A$4:$C$47,3,FALSE)&amp;IF(AI65="","","("&amp;AI65&amp;")"),"配置错误")&amp;IF(AK65="",""," 或 "))</f>
        <v/>
      </c>
      <c r="AK65" s="7" t="str">
        <f t="shared" ca="1" si="23"/>
        <v/>
      </c>
    </row>
    <row r="66" spans="1:37" x14ac:dyDescent="0.15">
      <c r="A66" s="9" t="str">
        <f t="shared" ca="1" si="24"/>
        <v/>
      </c>
      <c r="B66" s="7" t="str">
        <f ca="1">IF(OFFSET(Buff!P$6,ROW()-6,0)="","",OFFSET(Buff!P$6,ROW()-6,0))</f>
        <v/>
      </c>
      <c r="C66" s="7">
        <f t="shared" si="26"/>
        <v>1</v>
      </c>
      <c r="D66" s="7">
        <f t="shared" ca="1" si="25"/>
        <v>1</v>
      </c>
      <c r="E66" s="10" t="str">
        <f t="shared" ca="1" si="0"/>
        <v/>
      </c>
      <c r="F66" s="11" t="str">
        <f t="shared" ca="1" si="1"/>
        <v/>
      </c>
      <c r="G66" s="11" t="str">
        <f t="shared" ca="1" si="2"/>
        <v/>
      </c>
      <c r="H66" s="11" t="str">
        <f ca="1">IF(F66="","",IFERROR(VLOOKUP(VALUE(F66),'(辅)战斗时机表'!$A$4:$C$47,3,FALSE)&amp;IF(G66="","","("&amp;G66&amp;")"),"配置错误")&amp;IF(I66="",""," 或 "))</f>
        <v/>
      </c>
      <c r="I66" s="7" t="str">
        <f t="shared" ca="1" si="3"/>
        <v/>
      </c>
      <c r="J66" s="7">
        <f t="shared" si="27"/>
        <v>2</v>
      </c>
      <c r="K66" s="7">
        <f t="shared" ca="1" si="4"/>
        <v>1</v>
      </c>
      <c r="L66" s="10" t="str">
        <f t="shared" ca="1" si="5"/>
        <v/>
      </c>
      <c r="M66" s="11" t="str">
        <f t="shared" ca="1" si="6"/>
        <v/>
      </c>
      <c r="N66" s="11" t="str">
        <f t="shared" ca="1" si="7"/>
        <v/>
      </c>
      <c r="O66" s="11" t="str">
        <f ca="1">IF(M66="","",IFERROR(VLOOKUP(VALUE(M66),'(辅)战斗时机表'!$A$4:$C$47,3,FALSE)&amp;IF(N66="","","("&amp;N66&amp;")"),"配置错误")&amp;IF(P66="",""," 或 "))</f>
        <v/>
      </c>
      <c r="P66" s="7" t="str">
        <f t="shared" ca="1" si="8"/>
        <v/>
      </c>
      <c r="Q66" s="7">
        <f t="shared" si="28"/>
        <v>3</v>
      </c>
      <c r="R66" s="7">
        <f t="shared" ca="1" si="9"/>
        <v>1</v>
      </c>
      <c r="S66" s="10" t="str">
        <f t="shared" ca="1" si="10"/>
        <v/>
      </c>
      <c r="T66" s="11" t="str">
        <f t="shared" ca="1" si="11"/>
        <v/>
      </c>
      <c r="U66" s="11" t="str">
        <f t="shared" ca="1" si="12"/>
        <v/>
      </c>
      <c r="V66" s="11" t="str">
        <f ca="1">IF(T66="","",IFERROR(VLOOKUP(VALUE(T66),'(辅)战斗时机表'!$A$4:$C$47,3,FALSE)&amp;IF(U66="","","("&amp;U66&amp;")"),"配置错误")&amp;IF(W66="",""," 或 "))</f>
        <v/>
      </c>
      <c r="W66" s="7" t="str">
        <f t="shared" ca="1" si="13"/>
        <v/>
      </c>
      <c r="X66" s="7">
        <f t="shared" si="29"/>
        <v>4</v>
      </c>
      <c r="Y66" s="7">
        <f t="shared" ca="1" si="14"/>
        <v>1</v>
      </c>
      <c r="Z66" s="10" t="str">
        <f t="shared" ca="1" si="15"/>
        <v/>
      </c>
      <c r="AA66" s="11" t="str">
        <f t="shared" ca="1" si="16"/>
        <v/>
      </c>
      <c r="AB66" s="11" t="str">
        <f t="shared" ca="1" si="17"/>
        <v/>
      </c>
      <c r="AC66" s="11" t="str">
        <f ca="1">IF(AA66="","",IFERROR(VLOOKUP(VALUE(AA66),'(辅)战斗时机表'!$A$4:$C$47,3,FALSE)&amp;IF(AB66="","","("&amp;AB66&amp;")"),"配置错误")&amp;IF(AD66="",""," 或 "))</f>
        <v/>
      </c>
      <c r="AD66" s="7" t="str">
        <f t="shared" ca="1" si="18"/>
        <v/>
      </c>
      <c r="AE66" s="7">
        <f t="shared" si="30"/>
        <v>5</v>
      </c>
      <c r="AF66" s="7">
        <f t="shared" ca="1" si="19"/>
        <v>1</v>
      </c>
      <c r="AG66" s="10" t="str">
        <f t="shared" ca="1" si="20"/>
        <v/>
      </c>
      <c r="AH66" s="11" t="str">
        <f t="shared" ca="1" si="21"/>
        <v/>
      </c>
      <c r="AI66" s="11" t="str">
        <f t="shared" ca="1" si="22"/>
        <v/>
      </c>
      <c r="AJ66" s="11" t="str">
        <f ca="1">IF(AH66="","",IFERROR(VLOOKUP(VALUE(AH66),'(辅)战斗时机表'!$A$4:$C$47,3,FALSE)&amp;IF(AI66="","","("&amp;AI66&amp;")"),"配置错误")&amp;IF(AK66="",""," 或 "))</f>
        <v/>
      </c>
      <c r="AK66" s="7" t="str">
        <f t="shared" ca="1" si="23"/>
        <v/>
      </c>
    </row>
    <row r="67" spans="1:37" x14ac:dyDescent="0.15">
      <c r="A67" s="9" t="str">
        <f t="shared" ca="1" si="24"/>
        <v/>
      </c>
      <c r="B67" s="7" t="str">
        <f ca="1">IF(OFFSET(Buff!P$6,ROW()-6,0)="","",OFFSET(Buff!P$6,ROW()-6,0))</f>
        <v/>
      </c>
      <c r="C67" s="7">
        <f t="shared" si="26"/>
        <v>1</v>
      </c>
      <c r="D67" s="7">
        <f t="shared" ca="1" si="25"/>
        <v>1</v>
      </c>
      <c r="E67" s="10" t="str">
        <f t="shared" ca="1" si="0"/>
        <v/>
      </c>
      <c r="F67" s="11" t="str">
        <f t="shared" ca="1" si="1"/>
        <v/>
      </c>
      <c r="G67" s="11" t="str">
        <f t="shared" ca="1" si="2"/>
        <v/>
      </c>
      <c r="H67" s="11" t="str">
        <f ca="1">IF(F67="","",IFERROR(VLOOKUP(VALUE(F67),'(辅)战斗时机表'!$A$4:$C$47,3,FALSE)&amp;IF(G67="","","("&amp;G67&amp;")"),"配置错误")&amp;IF(I67="",""," 或 "))</f>
        <v/>
      </c>
      <c r="I67" s="7" t="str">
        <f t="shared" ca="1" si="3"/>
        <v/>
      </c>
      <c r="J67" s="7">
        <f t="shared" si="27"/>
        <v>2</v>
      </c>
      <c r="K67" s="7">
        <f t="shared" ca="1" si="4"/>
        <v>1</v>
      </c>
      <c r="L67" s="10" t="str">
        <f t="shared" ca="1" si="5"/>
        <v/>
      </c>
      <c r="M67" s="11" t="str">
        <f t="shared" ca="1" si="6"/>
        <v/>
      </c>
      <c r="N67" s="11" t="str">
        <f t="shared" ca="1" si="7"/>
        <v/>
      </c>
      <c r="O67" s="11" t="str">
        <f ca="1">IF(M67="","",IFERROR(VLOOKUP(VALUE(M67),'(辅)战斗时机表'!$A$4:$C$47,3,FALSE)&amp;IF(N67="","","("&amp;N67&amp;")"),"配置错误")&amp;IF(P67="",""," 或 "))</f>
        <v/>
      </c>
      <c r="P67" s="7" t="str">
        <f t="shared" ca="1" si="8"/>
        <v/>
      </c>
      <c r="Q67" s="7">
        <f t="shared" si="28"/>
        <v>3</v>
      </c>
      <c r="R67" s="7">
        <f t="shared" ca="1" si="9"/>
        <v>1</v>
      </c>
      <c r="S67" s="10" t="str">
        <f t="shared" ca="1" si="10"/>
        <v/>
      </c>
      <c r="T67" s="11" t="str">
        <f t="shared" ca="1" si="11"/>
        <v/>
      </c>
      <c r="U67" s="11" t="str">
        <f t="shared" ca="1" si="12"/>
        <v/>
      </c>
      <c r="V67" s="11" t="str">
        <f ca="1">IF(T67="","",IFERROR(VLOOKUP(VALUE(T67),'(辅)战斗时机表'!$A$4:$C$47,3,FALSE)&amp;IF(U67="","","("&amp;U67&amp;")"),"配置错误")&amp;IF(W67="",""," 或 "))</f>
        <v/>
      </c>
      <c r="W67" s="7" t="str">
        <f t="shared" ca="1" si="13"/>
        <v/>
      </c>
      <c r="X67" s="7">
        <f t="shared" si="29"/>
        <v>4</v>
      </c>
      <c r="Y67" s="7">
        <f t="shared" ca="1" si="14"/>
        <v>1</v>
      </c>
      <c r="Z67" s="10" t="str">
        <f t="shared" ca="1" si="15"/>
        <v/>
      </c>
      <c r="AA67" s="11" t="str">
        <f t="shared" ca="1" si="16"/>
        <v/>
      </c>
      <c r="AB67" s="11" t="str">
        <f t="shared" ca="1" si="17"/>
        <v/>
      </c>
      <c r="AC67" s="11" t="str">
        <f ca="1">IF(AA67="","",IFERROR(VLOOKUP(VALUE(AA67),'(辅)战斗时机表'!$A$4:$C$47,3,FALSE)&amp;IF(AB67="","","("&amp;AB67&amp;")"),"配置错误")&amp;IF(AD67="",""," 或 "))</f>
        <v/>
      </c>
      <c r="AD67" s="7" t="str">
        <f t="shared" ca="1" si="18"/>
        <v/>
      </c>
      <c r="AE67" s="7">
        <f t="shared" si="30"/>
        <v>5</v>
      </c>
      <c r="AF67" s="7">
        <f t="shared" ca="1" si="19"/>
        <v>1</v>
      </c>
      <c r="AG67" s="10" t="str">
        <f t="shared" ca="1" si="20"/>
        <v/>
      </c>
      <c r="AH67" s="11" t="str">
        <f t="shared" ca="1" si="21"/>
        <v/>
      </c>
      <c r="AI67" s="11" t="str">
        <f t="shared" ca="1" si="22"/>
        <v/>
      </c>
      <c r="AJ67" s="11" t="str">
        <f ca="1">IF(AH67="","",IFERROR(VLOOKUP(VALUE(AH67),'(辅)战斗时机表'!$A$4:$C$47,3,FALSE)&amp;IF(AI67="","","("&amp;AI67&amp;")"),"配置错误")&amp;IF(AK67="",""," 或 "))</f>
        <v/>
      </c>
      <c r="AK67" s="7" t="str">
        <f t="shared" ca="1" si="23"/>
        <v/>
      </c>
    </row>
    <row r="68" spans="1:37" x14ac:dyDescent="0.15">
      <c r="A68" s="9" t="str">
        <f t="shared" ca="1" si="24"/>
        <v/>
      </c>
      <c r="B68" s="7" t="str">
        <f ca="1">IF(OFFSET(Buff!P$6,ROW()-6,0)="","",OFFSET(Buff!P$6,ROW()-6,0))</f>
        <v/>
      </c>
      <c r="C68" s="7">
        <f t="shared" si="26"/>
        <v>1</v>
      </c>
      <c r="D68" s="7">
        <f t="shared" ca="1" si="25"/>
        <v>1</v>
      </c>
      <c r="E68" s="10" t="str">
        <f t="shared" ca="1" si="0"/>
        <v/>
      </c>
      <c r="F68" s="11" t="str">
        <f t="shared" ca="1" si="1"/>
        <v/>
      </c>
      <c r="G68" s="11" t="str">
        <f t="shared" ca="1" si="2"/>
        <v/>
      </c>
      <c r="H68" s="11" t="str">
        <f ca="1">IF(F68="","",IFERROR(VLOOKUP(VALUE(F68),'(辅)战斗时机表'!$A$4:$C$47,3,FALSE)&amp;IF(G68="","","("&amp;G68&amp;")"),"配置错误")&amp;IF(I68="",""," 或 "))</f>
        <v/>
      </c>
      <c r="I68" s="7" t="str">
        <f t="shared" ca="1" si="3"/>
        <v/>
      </c>
      <c r="J68" s="7">
        <f t="shared" si="27"/>
        <v>2</v>
      </c>
      <c r="K68" s="7">
        <f t="shared" ca="1" si="4"/>
        <v>1</v>
      </c>
      <c r="L68" s="10" t="str">
        <f t="shared" ca="1" si="5"/>
        <v/>
      </c>
      <c r="M68" s="11" t="str">
        <f t="shared" ca="1" si="6"/>
        <v/>
      </c>
      <c r="N68" s="11" t="str">
        <f t="shared" ca="1" si="7"/>
        <v/>
      </c>
      <c r="O68" s="11" t="str">
        <f ca="1">IF(M68="","",IFERROR(VLOOKUP(VALUE(M68),'(辅)战斗时机表'!$A$4:$C$47,3,FALSE)&amp;IF(N68="","","("&amp;N68&amp;")"),"配置错误")&amp;IF(P68="",""," 或 "))</f>
        <v/>
      </c>
      <c r="P68" s="7" t="str">
        <f t="shared" ca="1" si="8"/>
        <v/>
      </c>
      <c r="Q68" s="7">
        <f t="shared" si="28"/>
        <v>3</v>
      </c>
      <c r="R68" s="7">
        <f t="shared" ca="1" si="9"/>
        <v>1</v>
      </c>
      <c r="S68" s="10" t="str">
        <f t="shared" ca="1" si="10"/>
        <v/>
      </c>
      <c r="T68" s="11" t="str">
        <f t="shared" ca="1" si="11"/>
        <v/>
      </c>
      <c r="U68" s="11" t="str">
        <f t="shared" ca="1" si="12"/>
        <v/>
      </c>
      <c r="V68" s="11" t="str">
        <f ca="1">IF(T68="","",IFERROR(VLOOKUP(VALUE(T68),'(辅)战斗时机表'!$A$4:$C$47,3,FALSE)&amp;IF(U68="","","("&amp;U68&amp;")"),"配置错误")&amp;IF(W68="",""," 或 "))</f>
        <v/>
      </c>
      <c r="W68" s="7" t="str">
        <f t="shared" ca="1" si="13"/>
        <v/>
      </c>
      <c r="X68" s="7">
        <f t="shared" si="29"/>
        <v>4</v>
      </c>
      <c r="Y68" s="7">
        <f t="shared" ca="1" si="14"/>
        <v>1</v>
      </c>
      <c r="Z68" s="10" t="str">
        <f t="shared" ca="1" si="15"/>
        <v/>
      </c>
      <c r="AA68" s="11" t="str">
        <f t="shared" ca="1" si="16"/>
        <v/>
      </c>
      <c r="AB68" s="11" t="str">
        <f t="shared" ca="1" si="17"/>
        <v/>
      </c>
      <c r="AC68" s="11" t="str">
        <f ca="1">IF(AA68="","",IFERROR(VLOOKUP(VALUE(AA68),'(辅)战斗时机表'!$A$4:$C$47,3,FALSE)&amp;IF(AB68="","","("&amp;AB68&amp;")"),"配置错误")&amp;IF(AD68="",""," 或 "))</f>
        <v/>
      </c>
      <c r="AD68" s="7" t="str">
        <f t="shared" ca="1" si="18"/>
        <v/>
      </c>
      <c r="AE68" s="7">
        <f t="shared" si="30"/>
        <v>5</v>
      </c>
      <c r="AF68" s="7">
        <f t="shared" ca="1" si="19"/>
        <v>1</v>
      </c>
      <c r="AG68" s="10" t="str">
        <f t="shared" ca="1" si="20"/>
        <v/>
      </c>
      <c r="AH68" s="11" t="str">
        <f t="shared" ca="1" si="21"/>
        <v/>
      </c>
      <c r="AI68" s="11" t="str">
        <f t="shared" ca="1" si="22"/>
        <v/>
      </c>
      <c r="AJ68" s="11" t="str">
        <f ca="1">IF(AH68="","",IFERROR(VLOOKUP(VALUE(AH68),'(辅)战斗时机表'!$A$4:$C$47,3,FALSE)&amp;IF(AI68="","","("&amp;AI68&amp;")"),"配置错误")&amp;IF(AK68="",""," 或 "))</f>
        <v/>
      </c>
      <c r="AK68" s="7" t="str">
        <f t="shared" ca="1" si="23"/>
        <v/>
      </c>
    </row>
    <row r="69" spans="1:37" x14ac:dyDescent="0.15">
      <c r="A69" s="9" t="str">
        <f t="shared" ca="1" si="24"/>
        <v/>
      </c>
      <c r="B69" s="7" t="str">
        <f ca="1">IF(OFFSET(Buff!P$6,ROW()-6,0)="","",OFFSET(Buff!P$6,ROW()-6,0))</f>
        <v/>
      </c>
      <c r="C69" s="7">
        <f t="shared" si="26"/>
        <v>1</v>
      </c>
      <c r="D69" s="7">
        <f t="shared" ca="1" si="25"/>
        <v>1</v>
      </c>
      <c r="E69" s="10" t="str">
        <f t="shared" ca="1" si="0"/>
        <v/>
      </c>
      <c r="F69" s="11" t="str">
        <f t="shared" ca="1" si="1"/>
        <v/>
      </c>
      <c r="G69" s="11" t="str">
        <f t="shared" ca="1" si="2"/>
        <v/>
      </c>
      <c r="H69" s="11" t="str">
        <f ca="1">IF(F69="","",IFERROR(VLOOKUP(VALUE(F69),'(辅)战斗时机表'!$A$4:$C$47,3,FALSE)&amp;IF(G69="","","("&amp;G69&amp;")"),"配置错误")&amp;IF(I69="",""," 或 "))</f>
        <v/>
      </c>
      <c r="I69" s="7" t="str">
        <f t="shared" ca="1" si="3"/>
        <v/>
      </c>
      <c r="J69" s="7">
        <f t="shared" si="27"/>
        <v>2</v>
      </c>
      <c r="K69" s="7">
        <f t="shared" ca="1" si="4"/>
        <v>1</v>
      </c>
      <c r="L69" s="10" t="str">
        <f t="shared" ca="1" si="5"/>
        <v/>
      </c>
      <c r="M69" s="11" t="str">
        <f t="shared" ca="1" si="6"/>
        <v/>
      </c>
      <c r="N69" s="11" t="str">
        <f t="shared" ca="1" si="7"/>
        <v/>
      </c>
      <c r="O69" s="11" t="str">
        <f ca="1">IF(M69="","",IFERROR(VLOOKUP(VALUE(M69),'(辅)战斗时机表'!$A$4:$C$47,3,FALSE)&amp;IF(N69="","","("&amp;N69&amp;")"),"配置错误")&amp;IF(P69="",""," 或 "))</f>
        <v/>
      </c>
      <c r="P69" s="7" t="str">
        <f t="shared" ca="1" si="8"/>
        <v/>
      </c>
      <c r="Q69" s="7">
        <f t="shared" si="28"/>
        <v>3</v>
      </c>
      <c r="R69" s="7">
        <f t="shared" ca="1" si="9"/>
        <v>1</v>
      </c>
      <c r="S69" s="10" t="str">
        <f t="shared" ca="1" si="10"/>
        <v/>
      </c>
      <c r="T69" s="11" t="str">
        <f t="shared" ca="1" si="11"/>
        <v/>
      </c>
      <c r="U69" s="11" t="str">
        <f t="shared" ca="1" si="12"/>
        <v/>
      </c>
      <c r="V69" s="11" t="str">
        <f ca="1">IF(T69="","",IFERROR(VLOOKUP(VALUE(T69),'(辅)战斗时机表'!$A$4:$C$47,3,FALSE)&amp;IF(U69="","","("&amp;U69&amp;")"),"配置错误")&amp;IF(W69="",""," 或 "))</f>
        <v/>
      </c>
      <c r="W69" s="7" t="str">
        <f t="shared" ca="1" si="13"/>
        <v/>
      </c>
      <c r="X69" s="7">
        <f t="shared" si="29"/>
        <v>4</v>
      </c>
      <c r="Y69" s="7">
        <f t="shared" ca="1" si="14"/>
        <v>1</v>
      </c>
      <c r="Z69" s="10" t="str">
        <f t="shared" ca="1" si="15"/>
        <v/>
      </c>
      <c r="AA69" s="11" t="str">
        <f t="shared" ca="1" si="16"/>
        <v/>
      </c>
      <c r="AB69" s="11" t="str">
        <f t="shared" ca="1" si="17"/>
        <v/>
      </c>
      <c r="AC69" s="11" t="str">
        <f ca="1">IF(AA69="","",IFERROR(VLOOKUP(VALUE(AA69),'(辅)战斗时机表'!$A$4:$C$47,3,FALSE)&amp;IF(AB69="","","("&amp;AB69&amp;")"),"配置错误")&amp;IF(AD69="",""," 或 "))</f>
        <v/>
      </c>
      <c r="AD69" s="7" t="str">
        <f t="shared" ca="1" si="18"/>
        <v/>
      </c>
      <c r="AE69" s="7">
        <f t="shared" si="30"/>
        <v>5</v>
      </c>
      <c r="AF69" s="7">
        <f t="shared" ca="1" si="19"/>
        <v>1</v>
      </c>
      <c r="AG69" s="10" t="str">
        <f t="shared" ca="1" si="20"/>
        <v/>
      </c>
      <c r="AH69" s="11" t="str">
        <f t="shared" ca="1" si="21"/>
        <v/>
      </c>
      <c r="AI69" s="11" t="str">
        <f t="shared" ca="1" si="22"/>
        <v/>
      </c>
      <c r="AJ69" s="11" t="str">
        <f ca="1">IF(AH69="","",IFERROR(VLOOKUP(VALUE(AH69),'(辅)战斗时机表'!$A$4:$C$47,3,FALSE)&amp;IF(AI69="","","("&amp;AI69&amp;")"),"配置错误")&amp;IF(AK69="",""," 或 "))</f>
        <v/>
      </c>
      <c r="AK69" s="7" t="str">
        <f t="shared" ca="1" si="23"/>
        <v/>
      </c>
    </row>
    <row r="70" spans="1:37" x14ac:dyDescent="0.15">
      <c r="A70" s="9" t="str">
        <f t="shared" ca="1" si="24"/>
        <v/>
      </c>
      <c r="B70" s="7" t="str">
        <f ca="1">IF(OFFSET(Buff!P$6,ROW()-6,0)="","",OFFSET(Buff!P$6,ROW()-6,0))</f>
        <v/>
      </c>
      <c r="C70" s="7">
        <f t="shared" si="26"/>
        <v>1</v>
      </c>
      <c r="D70" s="7">
        <f t="shared" ca="1" si="25"/>
        <v>1</v>
      </c>
      <c r="E70" s="10" t="str">
        <f t="shared" ref="E70:E133" ca="1" si="31">MID(B70,1,(D70-1))</f>
        <v/>
      </c>
      <c r="F70" s="11" t="str">
        <f t="shared" ref="F70:F133" ca="1" si="32">IFERROR(LEFT(E70,IFERROR(FIND(";",E70)-1,LEN(E70))),"")</f>
        <v/>
      </c>
      <c r="G70" s="11" t="str">
        <f t="shared" ref="G70:G133" ca="1" si="33">RIGHT(E70,LEN(E70)-LEN(F70)-0)</f>
        <v/>
      </c>
      <c r="H70" s="11" t="str">
        <f ca="1">IF(F70="","",IFERROR(VLOOKUP(VALUE(F70),'(辅)战斗时机表'!$A$4:$C$47,3,FALSE)&amp;IF(G70="","","("&amp;G70&amp;")"),"配置错误")&amp;IF(I70="",""," 或 "))</f>
        <v/>
      </c>
      <c r="I70" s="7" t="str">
        <f t="shared" ref="I70:I133" ca="1" si="34">IFERROR(MID(B70,D70+1,LEN(B70)-D70),"")</f>
        <v/>
      </c>
      <c r="J70" s="7">
        <f t="shared" si="27"/>
        <v>2</v>
      </c>
      <c r="K70" s="7">
        <f t="shared" ref="K70:K133" ca="1" si="35">IFERROR(FIND("|",I70,1),LEN(I70)+1)</f>
        <v>1</v>
      </c>
      <c r="L70" s="10" t="str">
        <f t="shared" ref="L70:L133" ca="1" si="36">MID(I70,1,(K70-1))</f>
        <v/>
      </c>
      <c r="M70" s="11" t="str">
        <f t="shared" ref="M70:M133" ca="1" si="37">IFERROR(LEFT(L70,IFERROR(FIND(";",L70)-1,LEN(L70))),"")</f>
        <v/>
      </c>
      <c r="N70" s="11" t="str">
        <f t="shared" ref="N70:N133" ca="1" si="38">RIGHT(L70,LEN(L70)-LEN(M70)-0)</f>
        <v/>
      </c>
      <c r="O70" s="11" t="str">
        <f ca="1">IF(M70="","",IFERROR(VLOOKUP(VALUE(M70),'(辅)战斗时机表'!$A$4:$C$47,3,FALSE)&amp;IF(N70="","","("&amp;N70&amp;")"),"配置错误")&amp;IF(P70="",""," 或 "))</f>
        <v/>
      </c>
      <c r="P70" s="7" t="str">
        <f t="shared" ref="P70:P133" ca="1" si="39">IFERROR(MID(I70,K70+1,LEN(I70)-K70),"")</f>
        <v/>
      </c>
      <c r="Q70" s="7">
        <f t="shared" si="28"/>
        <v>3</v>
      </c>
      <c r="R70" s="7">
        <f t="shared" ref="R70:R133" ca="1" si="40">IFERROR(FIND("|",P70,1),LEN(P70)+1)</f>
        <v>1</v>
      </c>
      <c r="S70" s="10" t="str">
        <f t="shared" ref="S70:S133" ca="1" si="41">MID(P70,1,(R70-1))</f>
        <v/>
      </c>
      <c r="T70" s="11" t="str">
        <f t="shared" ref="T70:T133" ca="1" si="42">IFERROR(LEFT(S70,IFERROR(FIND(";",S70)-1,LEN(S70))),"")</f>
        <v/>
      </c>
      <c r="U70" s="11" t="str">
        <f t="shared" ref="U70:U133" ca="1" si="43">RIGHT(S70,LEN(S70)-LEN(T70)-0)</f>
        <v/>
      </c>
      <c r="V70" s="11" t="str">
        <f ca="1">IF(T70="","",IFERROR(VLOOKUP(VALUE(T70),'(辅)战斗时机表'!$A$4:$C$47,3,FALSE)&amp;IF(U70="","","("&amp;U70&amp;")"),"配置错误")&amp;IF(W70="",""," 或 "))</f>
        <v/>
      </c>
      <c r="W70" s="7" t="str">
        <f t="shared" ref="W70:W133" ca="1" si="44">IFERROR(MID(P70,R70+1,LEN(P70)-R70),"")</f>
        <v/>
      </c>
      <c r="X70" s="7">
        <f t="shared" si="29"/>
        <v>4</v>
      </c>
      <c r="Y70" s="7">
        <f t="shared" ref="Y70:Y133" ca="1" si="45">IFERROR(FIND("|",W70,1),LEN(W70)+1)</f>
        <v>1</v>
      </c>
      <c r="Z70" s="10" t="str">
        <f t="shared" ref="Z70:Z133" ca="1" si="46">MID(W70,1,(Y70-1))</f>
        <v/>
      </c>
      <c r="AA70" s="11" t="str">
        <f t="shared" ref="AA70:AA133" ca="1" si="47">IFERROR(LEFT(Z70,IFERROR(FIND(";",Z70)-1,LEN(Z70))),"")</f>
        <v/>
      </c>
      <c r="AB70" s="11" t="str">
        <f t="shared" ref="AB70:AB133" ca="1" si="48">RIGHT(Z70,LEN(Z70)-LEN(AA70)-0)</f>
        <v/>
      </c>
      <c r="AC70" s="11" t="str">
        <f ca="1">IF(AA70="","",IFERROR(VLOOKUP(VALUE(AA70),'(辅)战斗时机表'!$A$4:$C$47,3,FALSE)&amp;IF(AB70="","","("&amp;AB70&amp;")"),"配置错误")&amp;IF(AD70="",""," 或 "))</f>
        <v/>
      </c>
      <c r="AD70" s="7" t="str">
        <f t="shared" ref="AD70:AD133" ca="1" si="49">IFERROR(MID(W70,Y70+1,LEN(W70)-Y70),"")</f>
        <v/>
      </c>
      <c r="AE70" s="7">
        <f t="shared" si="30"/>
        <v>5</v>
      </c>
      <c r="AF70" s="7">
        <f t="shared" ref="AF70:AF133" ca="1" si="50">IFERROR(FIND("|",AD70,1),LEN(AD70)+1)</f>
        <v>1</v>
      </c>
      <c r="AG70" s="10" t="str">
        <f t="shared" ref="AG70:AG133" ca="1" si="51">MID(AD70,1,(AF70-1))</f>
        <v/>
      </c>
      <c r="AH70" s="11" t="str">
        <f t="shared" ref="AH70:AH133" ca="1" si="52">IFERROR(LEFT(AG70,IFERROR(FIND(";",AG70)-1,LEN(AG70))),"")</f>
        <v/>
      </c>
      <c r="AI70" s="11" t="str">
        <f t="shared" ref="AI70:AI133" ca="1" si="53">RIGHT(AG70,LEN(AG70)-LEN(AH70)-0)</f>
        <v/>
      </c>
      <c r="AJ70" s="11" t="str">
        <f ca="1">IF(AH70="","",IFERROR(VLOOKUP(VALUE(AH70),'(辅)战斗时机表'!$A$4:$C$47,3,FALSE)&amp;IF(AI70="","","("&amp;AI70&amp;")"),"配置错误")&amp;IF(AK70="",""," 或 "))</f>
        <v/>
      </c>
      <c r="AK70" s="7" t="str">
        <f t="shared" ref="AK70:AK133" ca="1" si="54">IFERROR(MID(AD70,AF70+1,LEN(AD70)-AF70),"")</f>
        <v/>
      </c>
    </row>
    <row r="71" spans="1:37" x14ac:dyDescent="0.15">
      <c r="A71" s="9" t="str">
        <f t="shared" ref="A71:A134" ca="1" si="55">H71&amp;O71&amp;V71&amp;AC71&amp;AJ71</f>
        <v/>
      </c>
      <c r="B71" s="7" t="str">
        <f ca="1">IF(OFFSET(Buff!P$6,ROW()-6,0)="","",OFFSET(Buff!P$6,ROW()-6,0))</f>
        <v/>
      </c>
      <c r="C71" s="7">
        <f t="shared" si="26"/>
        <v>1</v>
      </c>
      <c r="D71" s="7">
        <f t="shared" ref="D71:D134" ca="1" si="56">IFERROR(FIND("|",B71,1),LEN(B71)+1)</f>
        <v>1</v>
      </c>
      <c r="E71" s="10" t="str">
        <f t="shared" ca="1" si="31"/>
        <v/>
      </c>
      <c r="F71" s="11" t="str">
        <f t="shared" ca="1" si="32"/>
        <v/>
      </c>
      <c r="G71" s="11" t="str">
        <f t="shared" ca="1" si="33"/>
        <v/>
      </c>
      <c r="H71" s="11" t="str">
        <f ca="1">IF(F71="","",IFERROR(VLOOKUP(VALUE(F71),'(辅)战斗时机表'!$A$4:$C$47,3,FALSE)&amp;IF(G71="","","("&amp;G71&amp;")"),"配置错误")&amp;IF(I71="",""," 或 "))</f>
        <v/>
      </c>
      <c r="I71" s="7" t="str">
        <f t="shared" ca="1" si="34"/>
        <v/>
      </c>
      <c r="J71" s="7">
        <f t="shared" si="27"/>
        <v>2</v>
      </c>
      <c r="K71" s="7">
        <f t="shared" ca="1" si="35"/>
        <v>1</v>
      </c>
      <c r="L71" s="10" t="str">
        <f t="shared" ca="1" si="36"/>
        <v/>
      </c>
      <c r="M71" s="11" t="str">
        <f t="shared" ca="1" si="37"/>
        <v/>
      </c>
      <c r="N71" s="11" t="str">
        <f t="shared" ca="1" si="38"/>
        <v/>
      </c>
      <c r="O71" s="11" t="str">
        <f ca="1">IF(M71="","",IFERROR(VLOOKUP(VALUE(M71),'(辅)战斗时机表'!$A$4:$C$47,3,FALSE)&amp;IF(N71="","","("&amp;N71&amp;")"),"配置错误")&amp;IF(P71="",""," 或 "))</f>
        <v/>
      </c>
      <c r="P71" s="7" t="str">
        <f t="shared" ca="1" si="39"/>
        <v/>
      </c>
      <c r="Q71" s="7">
        <f t="shared" si="28"/>
        <v>3</v>
      </c>
      <c r="R71" s="7">
        <f t="shared" ca="1" si="40"/>
        <v>1</v>
      </c>
      <c r="S71" s="10" t="str">
        <f t="shared" ca="1" si="41"/>
        <v/>
      </c>
      <c r="T71" s="11" t="str">
        <f t="shared" ca="1" si="42"/>
        <v/>
      </c>
      <c r="U71" s="11" t="str">
        <f t="shared" ca="1" si="43"/>
        <v/>
      </c>
      <c r="V71" s="11" t="str">
        <f ca="1">IF(T71="","",IFERROR(VLOOKUP(VALUE(T71),'(辅)战斗时机表'!$A$4:$C$47,3,FALSE)&amp;IF(U71="","","("&amp;U71&amp;")"),"配置错误")&amp;IF(W71="",""," 或 "))</f>
        <v/>
      </c>
      <c r="W71" s="7" t="str">
        <f t="shared" ca="1" si="44"/>
        <v/>
      </c>
      <c r="X71" s="7">
        <f t="shared" si="29"/>
        <v>4</v>
      </c>
      <c r="Y71" s="7">
        <f t="shared" ca="1" si="45"/>
        <v>1</v>
      </c>
      <c r="Z71" s="10" t="str">
        <f t="shared" ca="1" si="46"/>
        <v/>
      </c>
      <c r="AA71" s="11" t="str">
        <f t="shared" ca="1" si="47"/>
        <v/>
      </c>
      <c r="AB71" s="11" t="str">
        <f t="shared" ca="1" si="48"/>
        <v/>
      </c>
      <c r="AC71" s="11" t="str">
        <f ca="1">IF(AA71="","",IFERROR(VLOOKUP(VALUE(AA71),'(辅)战斗时机表'!$A$4:$C$47,3,FALSE)&amp;IF(AB71="","","("&amp;AB71&amp;")"),"配置错误")&amp;IF(AD71="",""," 或 "))</f>
        <v/>
      </c>
      <c r="AD71" s="7" t="str">
        <f t="shared" ca="1" si="49"/>
        <v/>
      </c>
      <c r="AE71" s="7">
        <f t="shared" si="30"/>
        <v>5</v>
      </c>
      <c r="AF71" s="7">
        <f t="shared" ca="1" si="50"/>
        <v>1</v>
      </c>
      <c r="AG71" s="10" t="str">
        <f t="shared" ca="1" si="51"/>
        <v/>
      </c>
      <c r="AH71" s="11" t="str">
        <f t="shared" ca="1" si="52"/>
        <v/>
      </c>
      <c r="AI71" s="11" t="str">
        <f t="shared" ca="1" si="53"/>
        <v/>
      </c>
      <c r="AJ71" s="11" t="str">
        <f ca="1">IF(AH71="","",IFERROR(VLOOKUP(VALUE(AH71),'(辅)战斗时机表'!$A$4:$C$47,3,FALSE)&amp;IF(AI71="","","("&amp;AI71&amp;")"),"配置错误")&amp;IF(AK71="",""," 或 "))</f>
        <v/>
      </c>
      <c r="AK71" s="7" t="str">
        <f t="shared" ca="1" si="54"/>
        <v/>
      </c>
    </row>
    <row r="72" spans="1:37" x14ac:dyDescent="0.15">
      <c r="A72" s="9" t="str">
        <f t="shared" ca="1" si="55"/>
        <v/>
      </c>
      <c r="B72" s="7" t="str">
        <f ca="1">IF(OFFSET(Buff!P$6,ROW()-6,0)="","",OFFSET(Buff!P$6,ROW()-6,0))</f>
        <v/>
      </c>
      <c r="C72" s="7">
        <f t="shared" ref="C72:C135" si="57">C71</f>
        <v>1</v>
      </c>
      <c r="D72" s="7">
        <f t="shared" ca="1" si="56"/>
        <v>1</v>
      </c>
      <c r="E72" s="10" t="str">
        <f t="shared" ca="1" si="31"/>
        <v/>
      </c>
      <c r="F72" s="11" t="str">
        <f t="shared" ca="1" si="32"/>
        <v/>
      </c>
      <c r="G72" s="11" t="str">
        <f t="shared" ca="1" si="33"/>
        <v/>
      </c>
      <c r="H72" s="11" t="str">
        <f ca="1">IF(F72="","",IFERROR(VLOOKUP(VALUE(F72),'(辅)战斗时机表'!$A$4:$C$47,3,FALSE)&amp;IF(G72="","","("&amp;G72&amp;")"),"配置错误")&amp;IF(I72="",""," 或 "))</f>
        <v/>
      </c>
      <c r="I72" s="7" t="str">
        <f t="shared" ca="1" si="34"/>
        <v/>
      </c>
      <c r="J72" s="7">
        <f t="shared" ref="J72:J135" si="58">J71</f>
        <v>2</v>
      </c>
      <c r="K72" s="7">
        <f t="shared" ca="1" si="35"/>
        <v>1</v>
      </c>
      <c r="L72" s="10" t="str">
        <f t="shared" ca="1" si="36"/>
        <v/>
      </c>
      <c r="M72" s="11" t="str">
        <f t="shared" ca="1" si="37"/>
        <v/>
      </c>
      <c r="N72" s="11" t="str">
        <f t="shared" ca="1" si="38"/>
        <v/>
      </c>
      <c r="O72" s="11" t="str">
        <f ca="1">IF(M72="","",IFERROR(VLOOKUP(VALUE(M72),'(辅)战斗时机表'!$A$4:$C$47,3,FALSE)&amp;IF(N72="","","("&amp;N72&amp;")"),"配置错误")&amp;IF(P72="",""," 或 "))</f>
        <v/>
      </c>
      <c r="P72" s="7" t="str">
        <f t="shared" ca="1" si="39"/>
        <v/>
      </c>
      <c r="Q72" s="7">
        <f t="shared" ref="Q72:Q135" si="59">Q71</f>
        <v>3</v>
      </c>
      <c r="R72" s="7">
        <f t="shared" ca="1" si="40"/>
        <v>1</v>
      </c>
      <c r="S72" s="10" t="str">
        <f t="shared" ca="1" si="41"/>
        <v/>
      </c>
      <c r="T72" s="11" t="str">
        <f t="shared" ca="1" si="42"/>
        <v/>
      </c>
      <c r="U72" s="11" t="str">
        <f t="shared" ca="1" si="43"/>
        <v/>
      </c>
      <c r="V72" s="11" t="str">
        <f ca="1">IF(T72="","",IFERROR(VLOOKUP(VALUE(T72),'(辅)战斗时机表'!$A$4:$C$47,3,FALSE)&amp;IF(U72="","","("&amp;U72&amp;")"),"配置错误")&amp;IF(W72="",""," 或 "))</f>
        <v/>
      </c>
      <c r="W72" s="7" t="str">
        <f t="shared" ca="1" si="44"/>
        <v/>
      </c>
      <c r="X72" s="7">
        <f t="shared" ref="X72:X135" si="60">X71</f>
        <v>4</v>
      </c>
      <c r="Y72" s="7">
        <f t="shared" ca="1" si="45"/>
        <v>1</v>
      </c>
      <c r="Z72" s="10" t="str">
        <f t="shared" ca="1" si="46"/>
        <v/>
      </c>
      <c r="AA72" s="11" t="str">
        <f t="shared" ca="1" si="47"/>
        <v/>
      </c>
      <c r="AB72" s="11" t="str">
        <f t="shared" ca="1" si="48"/>
        <v/>
      </c>
      <c r="AC72" s="11" t="str">
        <f ca="1">IF(AA72="","",IFERROR(VLOOKUP(VALUE(AA72),'(辅)战斗时机表'!$A$4:$C$47,3,FALSE)&amp;IF(AB72="","","("&amp;AB72&amp;")"),"配置错误")&amp;IF(AD72="",""," 或 "))</f>
        <v/>
      </c>
      <c r="AD72" s="7" t="str">
        <f t="shared" ca="1" si="49"/>
        <v/>
      </c>
      <c r="AE72" s="7">
        <f t="shared" ref="AE72:AE135" si="61">AE71</f>
        <v>5</v>
      </c>
      <c r="AF72" s="7">
        <f t="shared" ca="1" si="50"/>
        <v>1</v>
      </c>
      <c r="AG72" s="10" t="str">
        <f t="shared" ca="1" si="51"/>
        <v/>
      </c>
      <c r="AH72" s="11" t="str">
        <f t="shared" ca="1" si="52"/>
        <v/>
      </c>
      <c r="AI72" s="11" t="str">
        <f t="shared" ca="1" si="53"/>
        <v/>
      </c>
      <c r="AJ72" s="11" t="str">
        <f ca="1">IF(AH72="","",IFERROR(VLOOKUP(VALUE(AH72),'(辅)战斗时机表'!$A$4:$C$47,3,FALSE)&amp;IF(AI72="","","("&amp;AI72&amp;")"),"配置错误")&amp;IF(AK72="",""," 或 "))</f>
        <v/>
      </c>
      <c r="AK72" s="7" t="str">
        <f t="shared" ca="1" si="54"/>
        <v/>
      </c>
    </row>
    <row r="73" spans="1:37" x14ac:dyDescent="0.15">
      <c r="A73" s="9" t="str">
        <f t="shared" ca="1" si="55"/>
        <v/>
      </c>
      <c r="B73" s="7" t="str">
        <f ca="1">IF(OFFSET(Buff!P$6,ROW()-6,0)="","",OFFSET(Buff!P$6,ROW()-6,0))</f>
        <v/>
      </c>
      <c r="C73" s="7">
        <f t="shared" si="57"/>
        <v>1</v>
      </c>
      <c r="D73" s="7">
        <f t="shared" ca="1" si="56"/>
        <v>1</v>
      </c>
      <c r="E73" s="10" t="str">
        <f t="shared" ca="1" si="31"/>
        <v/>
      </c>
      <c r="F73" s="11" t="str">
        <f t="shared" ca="1" si="32"/>
        <v/>
      </c>
      <c r="G73" s="11" t="str">
        <f t="shared" ca="1" si="33"/>
        <v/>
      </c>
      <c r="H73" s="11" t="str">
        <f ca="1">IF(F73="","",IFERROR(VLOOKUP(VALUE(F73),'(辅)战斗时机表'!$A$4:$C$47,3,FALSE)&amp;IF(G73="","","("&amp;G73&amp;")"),"配置错误")&amp;IF(I73="",""," 或 "))</f>
        <v/>
      </c>
      <c r="I73" s="7" t="str">
        <f t="shared" ca="1" si="34"/>
        <v/>
      </c>
      <c r="J73" s="7">
        <f t="shared" si="58"/>
        <v>2</v>
      </c>
      <c r="K73" s="7">
        <f t="shared" ca="1" si="35"/>
        <v>1</v>
      </c>
      <c r="L73" s="10" t="str">
        <f t="shared" ca="1" si="36"/>
        <v/>
      </c>
      <c r="M73" s="11" t="str">
        <f t="shared" ca="1" si="37"/>
        <v/>
      </c>
      <c r="N73" s="11" t="str">
        <f t="shared" ca="1" si="38"/>
        <v/>
      </c>
      <c r="O73" s="11" t="str">
        <f ca="1">IF(M73="","",IFERROR(VLOOKUP(VALUE(M73),'(辅)战斗时机表'!$A$4:$C$47,3,FALSE)&amp;IF(N73="","","("&amp;N73&amp;")"),"配置错误")&amp;IF(P73="",""," 或 "))</f>
        <v/>
      </c>
      <c r="P73" s="7" t="str">
        <f t="shared" ca="1" si="39"/>
        <v/>
      </c>
      <c r="Q73" s="7">
        <f t="shared" si="59"/>
        <v>3</v>
      </c>
      <c r="R73" s="7">
        <f t="shared" ca="1" si="40"/>
        <v>1</v>
      </c>
      <c r="S73" s="10" t="str">
        <f t="shared" ca="1" si="41"/>
        <v/>
      </c>
      <c r="T73" s="11" t="str">
        <f t="shared" ca="1" si="42"/>
        <v/>
      </c>
      <c r="U73" s="11" t="str">
        <f t="shared" ca="1" si="43"/>
        <v/>
      </c>
      <c r="V73" s="11" t="str">
        <f ca="1">IF(T73="","",IFERROR(VLOOKUP(VALUE(T73),'(辅)战斗时机表'!$A$4:$C$47,3,FALSE)&amp;IF(U73="","","("&amp;U73&amp;")"),"配置错误")&amp;IF(W73="",""," 或 "))</f>
        <v/>
      </c>
      <c r="W73" s="7" t="str">
        <f t="shared" ca="1" si="44"/>
        <v/>
      </c>
      <c r="X73" s="7">
        <f t="shared" si="60"/>
        <v>4</v>
      </c>
      <c r="Y73" s="7">
        <f t="shared" ca="1" si="45"/>
        <v>1</v>
      </c>
      <c r="Z73" s="10" t="str">
        <f t="shared" ca="1" si="46"/>
        <v/>
      </c>
      <c r="AA73" s="11" t="str">
        <f t="shared" ca="1" si="47"/>
        <v/>
      </c>
      <c r="AB73" s="11" t="str">
        <f t="shared" ca="1" si="48"/>
        <v/>
      </c>
      <c r="AC73" s="11" t="str">
        <f ca="1">IF(AA73="","",IFERROR(VLOOKUP(VALUE(AA73),'(辅)战斗时机表'!$A$4:$C$47,3,FALSE)&amp;IF(AB73="","","("&amp;AB73&amp;")"),"配置错误")&amp;IF(AD73="",""," 或 "))</f>
        <v/>
      </c>
      <c r="AD73" s="7" t="str">
        <f t="shared" ca="1" si="49"/>
        <v/>
      </c>
      <c r="AE73" s="7">
        <f t="shared" si="61"/>
        <v>5</v>
      </c>
      <c r="AF73" s="7">
        <f t="shared" ca="1" si="50"/>
        <v>1</v>
      </c>
      <c r="AG73" s="10" t="str">
        <f t="shared" ca="1" si="51"/>
        <v/>
      </c>
      <c r="AH73" s="11" t="str">
        <f t="shared" ca="1" si="52"/>
        <v/>
      </c>
      <c r="AI73" s="11" t="str">
        <f t="shared" ca="1" si="53"/>
        <v/>
      </c>
      <c r="AJ73" s="11" t="str">
        <f ca="1">IF(AH73="","",IFERROR(VLOOKUP(VALUE(AH73),'(辅)战斗时机表'!$A$4:$C$47,3,FALSE)&amp;IF(AI73="","","("&amp;AI73&amp;")"),"配置错误")&amp;IF(AK73="",""," 或 "))</f>
        <v/>
      </c>
      <c r="AK73" s="7" t="str">
        <f t="shared" ca="1" si="54"/>
        <v/>
      </c>
    </row>
    <row r="74" spans="1:37" x14ac:dyDescent="0.15">
      <c r="A74" s="9" t="str">
        <f t="shared" ca="1" si="55"/>
        <v/>
      </c>
      <c r="B74" s="7" t="str">
        <f ca="1">IF(OFFSET(Buff!P$6,ROW()-6,0)="","",OFFSET(Buff!P$6,ROW()-6,0))</f>
        <v/>
      </c>
      <c r="C74" s="7">
        <f t="shared" si="57"/>
        <v>1</v>
      </c>
      <c r="D74" s="7">
        <f t="shared" ca="1" si="56"/>
        <v>1</v>
      </c>
      <c r="E74" s="10" t="str">
        <f t="shared" ca="1" si="31"/>
        <v/>
      </c>
      <c r="F74" s="11" t="str">
        <f t="shared" ca="1" si="32"/>
        <v/>
      </c>
      <c r="G74" s="11" t="str">
        <f t="shared" ca="1" si="33"/>
        <v/>
      </c>
      <c r="H74" s="11" t="str">
        <f ca="1">IF(F74="","",IFERROR(VLOOKUP(VALUE(F74),'(辅)战斗时机表'!$A$4:$C$47,3,FALSE)&amp;IF(G74="","","("&amp;G74&amp;")"),"配置错误")&amp;IF(I74="",""," 或 "))</f>
        <v/>
      </c>
      <c r="I74" s="7" t="str">
        <f t="shared" ca="1" si="34"/>
        <v/>
      </c>
      <c r="J74" s="7">
        <f t="shared" si="58"/>
        <v>2</v>
      </c>
      <c r="K74" s="7">
        <f t="shared" ca="1" si="35"/>
        <v>1</v>
      </c>
      <c r="L74" s="10" t="str">
        <f t="shared" ca="1" si="36"/>
        <v/>
      </c>
      <c r="M74" s="11" t="str">
        <f t="shared" ca="1" si="37"/>
        <v/>
      </c>
      <c r="N74" s="11" t="str">
        <f t="shared" ca="1" si="38"/>
        <v/>
      </c>
      <c r="O74" s="11" t="str">
        <f ca="1">IF(M74="","",IFERROR(VLOOKUP(VALUE(M74),'(辅)战斗时机表'!$A$4:$C$47,3,FALSE)&amp;IF(N74="","","("&amp;N74&amp;")"),"配置错误")&amp;IF(P74="",""," 或 "))</f>
        <v/>
      </c>
      <c r="P74" s="7" t="str">
        <f t="shared" ca="1" si="39"/>
        <v/>
      </c>
      <c r="Q74" s="7">
        <f t="shared" si="59"/>
        <v>3</v>
      </c>
      <c r="R74" s="7">
        <f t="shared" ca="1" si="40"/>
        <v>1</v>
      </c>
      <c r="S74" s="10" t="str">
        <f t="shared" ca="1" si="41"/>
        <v/>
      </c>
      <c r="T74" s="11" t="str">
        <f t="shared" ca="1" si="42"/>
        <v/>
      </c>
      <c r="U74" s="11" t="str">
        <f t="shared" ca="1" si="43"/>
        <v/>
      </c>
      <c r="V74" s="11" t="str">
        <f ca="1">IF(T74="","",IFERROR(VLOOKUP(VALUE(T74),'(辅)战斗时机表'!$A$4:$C$47,3,FALSE)&amp;IF(U74="","","("&amp;U74&amp;")"),"配置错误")&amp;IF(W74="",""," 或 "))</f>
        <v/>
      </c>
      <c r="W74" s="7" t="str">
        <f t="shared" ca="1" si="44"/>
        <v/>
      </c>
      <c r="X74" s="7">
        <f t="shared" si="60"/>
        <v>4</v>
      </c>
      <c r="Y74" s="7">
        <f t="shared" ca="1" si="45"/>
        <v>1</v>
      </c>
      <c r="Z74" s="10" t="str">
        <f t="shared" ca="1" si="46"/>
        <v/>
      </c>
      <c r="AA74" s="11" t="str">
        <f t="shared" ca="1" si="47"/>
        <v/>
      </c>
      <c r="AB74" s="11" t="str">
        <f t="shared" ca="1" si="48"/>
        <v/>
      </c>
      <c r="AC74" s="11" t="str">
        <f ca="1">IF(AA74="","",IFERROR(VLOOKUP(VALUE(AA74),'(辅)战斗时机表'!$A$4:$C$47,3,FALSE)&amp;IF(AB74="","","("&amp;AB74&amp;")"),"配置错误")&amp;IF(AD74="",""," 或 "))</f>
        <v/>
      </c>
      <c r="AD74" s="7" t="str">
        <f t="shared" ca="1" si="49"/>
        <v/>
      </c>
      <c r="AE74" s="7">
        <f t="shared" si="61"/>
        <v>5</v>
      </c>
      <c r="AF74" s="7">
        <f t="shared" ca="1" si="50"/>
        <v>1</v>
      </c>
      <c r="AG74" s="10" t="str">
        <f t="shared" ca="1" si="51"/>
        <v/>
      </c>
      <c r="AH74" s="11" t="str">
        <f t="shared" ca="1" si="52"/>
        <v/>
      </c>
      <c r="AI74" s="11" t="str">
        <f t="shared" ca="1" si="53"/>
        <v/>
      </c>
      <c r="AJ74" s="11" t="str">
        <f ca="1">IF(AH74="","",IFERROR(VLOOKUP(VALUE(AH74),'(辅)战斗时机表'!$A$4:$C$47,3,FALSE)&amp;IF(AI74="","","("&amp;AI74&amp;")"),"配置错误")&amp;IF(AK74="",""," 或 "))</f>
        <v/>
      </c>
      <c r="AK74" s="7" t="str">
        <f t="shared" ca="1" si="54"/>
        <v/>
      </c>
    </row>
    <row r="75" spans="1:37" x14ac:dyDescent="0.15">
      <c r="A75" s="9" t="str">
        <f t="shared" ca="1" si="55"/>
        <v/>
      </c>
      <c r="B75" s="7" t="str">
        <f ca="1">IF(OFFSET(Buff!P$6,ROW()-6,0)="","",OFFSET(Buff!P$6,ROW()-6,0))</f>
        <v/>
      </c>
      <c r="C75" s="7">
        <f t="shared" si="57"/>
        <v>1</v>
      </c>
      <c r="D75" s="7">
        <f t="shared" ca="1" si="56"/>
        <v>1</v>
      </c>
      <c r="E75" s="10" t="str">
        <f t="shared" ca="1" si="31"/>
        <v/>
      </c>
      <c r="F75" s="11" t="str">
        <f t="shared" ca="1" si="32"/>
        <v/>
      </c>
      <c r="G75" s="11" t="str">
        <f t="shared" ca="1" si="33"/>
        <v/>
      </c>
      <c r="H75" s="11" t="str">
        <f ca="1">IF(F75="","",IFERROR(VLOOKUP(VALUE(F75),'(辅)战斗时机表'!$A$4:$C$47,3,FALSE)&amp;IF(G75="","","("&amp;G75&amp;")"),"配置错误")&amp;IF(I75="",""," 或 "))</f>
        <v/>
      </c>
      <c r="I75" s="7" t="str">
        <f t="shared" ca="1" si="34"/>
        <v/>
      </c>
      <c r="J75" s="7">
        <f t="shared" si="58"/>
        <v>2</v>
      </c>
      <c r="K75" s="7">
        <f t="shared" ca="1" si="35"/>
        <v>1</v>
      </c>
      <c r="L75" s="10" t="str">
        <f t="shared" ca="1" si="36"/>
        <v/>
      </c>
      <c r="M75" s="11" t="str">
        <f t="shared" ca="1" si="37"/>
        <v/>
      </c>
      <c r="N75" s="11" t="str">
        <f t="shared" ca="1" si="38"/>
        <v/>
      </c>
      <c r="O75" s="11" t="str">
        <f ca="1">IF(M75="","",IFERROR(VLOOKUP(VALUE(M75),'(辅)战斗时机表'!$A$4:$C$47,3,FALSE)&amp;IF(N75="","","("&amp;N75&amp;")"),"配置错误")&amp;IF(P75="",""," 或 "))</f>
        <v/>
      </c>
      <c r="P75" s="7" t="str">
        <f t="shared" ca="1" si="39"/>
        <v/>
      </c>
      <c r="Q75" s="7">
        <f t="shared" si="59"/>
        <v>3</v>
      </c>
      <c r="R75" s="7">
        <f t="shared" ca="1" si="40"/>
        <v>1</v>
      </c>
      <c r="S75" s="10" t="str">
        <f t="shared" ca="1" si="41"/>
        <v/>
      </c>
      <c r="T75" s="11" t="str">
        <f t="shared" ca="1" si="42"/>
        <v/>
      </c>
      <c r="U75" s="11" t="str">
        <f t="shared" ca="1" si="43"/>
        <v/>
      </c>
      <c r="V75" s="11" t="str">
        <f ca="1">IF(T75="","",IFERROR(VLOOKUP(VALUE(T75),'(辅)战斗时机表'!$A$4:$C$47,3,FALSE)&amp;IF(U75="","","("&amp;U75&amp;")"),"配置错误")&amp;IF(W75="",""," 或 "))</f>
        <v/>
      </c>
      <c r="W75" s="7" t="str">
        <f t="shared" ca="1" si="44"/>
        <v/>
      </c>
      <c r="X75" s="7">
        <f t="shared" si="60"/>
        <v>4</v>
      </c>
      <c r="Y75" s="7">
        <f t="shared" ca="1" si="45"/>
        <v>1</v>
      </c>
      <c r="Z75" s="10" t="str">
        <f t="shared" ca="1" si="46"/>
        <v/>
      </c>
      <c r="AA75" s="11" t="str">
        <f t="shared" ca="1" si="47"/>
        <v/>
      </c>
      <c r="AB75" s="11" t="str">
        <f t="shared" ca="1" si="48"/>
        <v/>
      </c>
      <c r="AC75" s="11" t="str">
        <f ca="1">IF(AA75="","",IFERROR(VLOOKUP(VALUE(AA75),'(辅)战斗时机表'!$A$4:$C$47,3,FALSE)&amp;IF(AB75="","","("&amp;AB75&amp;")"),"配置错误")&amp;IF(AD75="",""," 或 "))</f>
        <v/>
      </c>
      <c r="AD75" s="7" t="str">
        <f t="shared" ca="1" si="49"/>
        <v/>
      </c>
      <c r="AE75" s="7">
        <f t="shared" si="61"/>
        <v>5</v>
      </c>
      <c r="AF75" s="7">
        <f t="shared" ca="1" si="50"/>
        <v>1</v>
      </c>
      <c r="AG75" s="10" t="str">
        <f t="shared" ca="1" si="51"/>
        <v/>
      </c>
      <c r="AH75" s="11" t="str">
        <f t="shared" ca="1" si="52"/>
        <v/>
      </c>
      <c r="AI75" s="11" t="str">
        <f t="shared" ca="1" si="53"/>
        <v/>
      </c>
      <c r="AJ75" s="11" t="str">
        <f ca="1">IF(AH75="","",IFERROR(VLOOKUP(VALUE(AH75),'(辅)战斗时机表'!$A$4:$C$47,3,FALSE)&amp;IF(AI75="","","("&amp;AI75&amp;")"),"配置错误")&amp;IF(AK75="",""," 或 "))</f>
        <v/>
      </c>
      <c r="AK75" s="7" t="str">
        <f t="shared" ca="1" si="54"/>
        <v/>
      </c>
    </row>
    <row r="76" spans="1:37" x14ac:dyDescent="0.15">
      <c r="A76" s="9" t="str">
        <f t="shared" ca="1" si="55"/>
        <v/>
      </c>
      <c r="B76" s="7" t="str">
        <f ca="1">IF(OFFSET(Buff!P$6,ROW()-6,0)="","",OFFSET(Buff!P$6,ROW()-6,0))</f>
        <v/>
      </c>
      <c r="C76" s="7">
        <f t="shared" si="57"/>
        <v>1</v>
      </c>
      <c r="D76" s="7">
        <f t="shared" ca="1" si="56"/>
        <v>1</v>
      </c>
      <c r="E76" s="10" t="str">
        <f t="shared" ca="1" si="31"/>
        <v/>
      </c>
      <c r="F76" s="11" t="str">
        <f t="shared" ca="1" si="32"/>
        <v/>
      </c>
      <c r="G76" s="11" t="str">
        <f t="shared" ca="1" si="33"/>
        <v/>
      </c>
      <c r="H76" s="11" t="str">
        <f ca="1">IF(F76="","",IFERROR(VLOOKUP(VALUE(F76),'(辅)战斗时机表'!$A$4:$C$47,3,FALSE)&amp;IF(G76="","","("&amp;G76&amp;")"),"配置错误")&amp;IF(I76="",""," 或 "))</f>
        <v/>
      </c>
      <c r="I76" s="7" t="str">
        <f t="shared" ca="1" si="34"/>
        <v/>
      </c>
      <c r="J76" s="7">
        <f t="shared" si="58"/>
        <v>2</v>
      </c>
      <c r="K76" s="7">
        <f t="shared" ca="1" si="35"/>
        <v>1</v>
      </c>
      <c r="L76" s="10" t="str">
        <f t="shared" ca="1" si="36"/>
        <v/>
      </c>
      <c r="M76" s="11" t="str">
        <f t="shared" ca="1" si="37"/>
        <v/>
      </c>
      <c r="N76" s="11" t="str">
        <f t="shared" ca="1" si="38"/>
        <v/>
      </c>
      <c r="O76" s="11" t="str">
        <f ca="1">IF(M76="","",IFERROR(VLOOKUP(VALUE(M76),'(辅)战斗时机表'!$A$4:$C$47,3,FALSE)&amp;IF(N76="","","("&amp;N76&amp;")"),"配置错误")&amp;IF(P76="",""," 或 "))</f>
        <v/>
      </c>
      <c r="P76" s="7" t="str">
        <f t="shared" ca="1" si="39"/>
        <v/>
      </c>
      <c r="Q76" s="7">
        <f t="shared" si="59"/>
        <v>3</v>
      </c>
      <c r="R76" s="7">
        <f t="shared" ca="1" si="40"/>
        <v>1</v>
      </c>
      <c r="S76" s="10" t="str">
        <f t="shared" ca="1" si="41"/>
        <v/>
      </c>
      <c r="T76" s="11" t="str">
        <f t="shared" ca="1" si="42"/>
        <v/>
      </c>
      <c r="U76" s="11" t="str">
        <f t="shared" ca="1" si="43"/>
        <v/>
      </c>
      <c r="V76" s="11" t="str">
        <f ca="1">IF(T76="","",IFERROR(VLOOKUP(VALUE(T76),'(辅)战斗时机表'!$A$4:$C$47,3,FALSE)&amp;IF(U76="","","("&amp;U76&amp;")"),"配置错误")&amp;IF(W76="",""," 或 "))</f>
        <v/>
      </c>
      <c r="W76" s="7" t="str">
        <f t="shared" ca="1" si="44"/>
        <v/>
      </c>
      <c r="X76" s="7">
        <f t="shared" si="60"/>
        <v>4</v>
      </c>
      <c r="Y76" s="7">
        <f t="shared" ca="1" si="45"/>
        <v>1</v>
      </c>
      <c r="Z76" s="10" t="str">
        <f t="shared" ca="1" si="46"/>
        <v/>
      </c>
      <c r="AA76" s="11" t="str">
        <f t="shared" ca="1" si="47"/>
        <v/>
      </c>
      <c r="AB76" s="11" t="str">
        <f t="shared" ca="1" si="48"/>
        <v/>
      </c>
      <c r="AC76" s="11" t="str">
        <f ca="1">IF(AA76="","",IFERROR(VLOOKUP(VALUE(AA76),'(辅)战斗时机表'!$A$4:$C$47,3,FALSE)&amp;IF(AB76="","","("&amp;AB76&amp;")"),"配置错误")&amp;IF(AD76="",""," 或 "))</f>
        <v/>
      </c>
      <c r="AD76" s="7" t="str">
        <f t="shared" ca="1" si="49"/>
        <v/>
      </c>
      <c r="AE76" s="7">
        <f t="shared" si="61"/>
        <v>5</v>
      </c>
      <c r="AF76" s="7">
        <f t="shared" ca="1" si="50"/>
        <v>1</v>
      </c>
      <c r="AG76" s="10" t="str">
        <f t="shared" ca="1" si="51"/>
        <v/>
      </c>
      <c r="AH76" s="11" t="str">
        <f t="shared" ca="1" si="52"/>
        <v/>
      </c>
      <c r="AI76" s="11" t="str">
        <f t="shared" ca="1" si="53"/>
        <v/>
      </c>
      <c r="AJ76" s="11" t="str">
        <f ca="1">IF(AH76="","",IFERROR(VLOOKUP(VALUE(AH76),'(辅)战斗时机表'!$A$4:$C$47,3,FALSE)&amp;IF(AI76="","","("&amp;AI76&amp;")"),"配置错误")&amp;IF(AK76="",""," 或 "))</f>
        <v/>
      </c>
      <c r="AK76" s="7" t="str">
        <f t="shared" ca="1" si="54"/>
        <v/>
      </c>
    </row>
    <row r="77" spans="1:37" x14ac:dyDescent="0.15">
      <c r="A77" s="9" t="str">
        <f t="shared" ca="1" si="55"/>
        <v/>
      </c>
      <c r="B77" s="7" t="str">
        <f ca="1">IF(OFFSET(Buff!P$6,ROW()-6,0)="","",OFFSET(Buff!P$6,ROW()-6,0))</f>
        <v/>
      </c>
      <c r="C77" s="7">
        <f t="shared" si="57"/>
        <v>1</v>
      </c>
      <c r="D77" s="7">
        <f t="shared" ca="1" si="56"/>
        <v>1</v>
      </c>
      <c r="E77" s="10" t="str">
        <f t="shared" ca="1" si="31"/>
        <v/>
      </c>
      <c r="F77" s="11" t="str">
        <f t="shared" ca="1" si="32"/>
        <v/>
      </c>
      <c r="G77" s="11" t="str">
        <f t="shared" ca="1" si="33"/>
        <v/>
      </c>
      <c r="H77" s="11" t="str">
        <f ca="1">IF(F77="","",IFERROR(VLOOKUP(VALUE(F77),'(辅)战斗时机表'!$A$4:$C$47,3,FALSE)&amp;IF(G77="","","("&amp;G77&amp;")"),"配置错误")&amp;IF(I77="",""," 或 "))</f>
        <v/>
      </c>
      <c r="I77" s="7" t="str">
        <f t="shared" ca="1" si="34"/>
        <v/>
      </c>
      <c r="J77" s="7">
        <f t="shared" si="58"/>
        <v>2</v>
      </c>
      <c r="K77" s="7">
        <f t="shared" ca="1" si="35"/>
        <v>1</v>
      </c>
      <c r="L77" s="10" t="str">
        <f t="shared" ca="1" si="36"/>
        <v/>
      </c>
      <c r="M77" s="11" t="str">
        <f t="shared" ca="1" si="37"/>
        <v/>
      </c>
      <c r="N77" s="11" t="str">
        <f t="shared" ca="1" si="38"/>
        <v/>
      </c>
      <c r="O77" s="11" t="str">
        <f ca="1">IF(M77="","",IFERROR(VLOOKUP(VALUE(M77),'(辅)战斗时机表'!$A$4:$C$47,3,FALSE)&amp;IF(N77="","","("&amp;N77&amp;")"),"配置错误")&amp;IF(P77="",""," 或 "))</f>
        <v/>
      </c>
      <c r="P77" s="7" t="str">
        <f t="shared" ca="1" si="39"/>
        <v/>
      </c>
      <c r="Q77" s="7">
        <f t="shared" si="59"/>
        <v>3</v>
      </c>
      <c r="R77" s="7">
        <f t="shared" ca="1" si="40"/>
        <v>1</v>
      </c>
      <c r="S77" s="10" t="str">
        <f t="shared" ca="1" si="41"/>
        <v/>
      </c>
      <c r="T77" s="11" t="str">
        <f t="shared" ca="1" si="42"/>
        <v/>
      </c>
      <c r="U77" s="11" t="str">
        <f t="shared" ca="1" si="43"/>
        <v/>
      </c>
      <c r="V77" s="11" t="str">
        <f ca="1">IF(T77="","",IFERROR(VLOOKUP(VALUE(T77),'(辅)战斗时机表'!$A$4:$C$47,3,FALSE)&amp;IF(U77="","","("&amp;U77&amp;")"),"配置错误")&amp;IF(W77="",""," 或 "))</f>
        <v/>
      </c>
      <c r="W77" s="7" t="str">
        <f t="shared" ca="1" si="44"/>
        <v/>
      </c>
      <c r="X77" s="7">
        <f t="shared" si="60"/>
        <v>4</v>
      </c>
      <c r="Y77" s="7">
        <f t="shared" ca="1" si="45"/>
        <v>1</v>
      </c>
      <c r="Z77" s="10" t="str">
        <f t="shared" ca="1" si="46"/>
        <v/>
      </c>
      <c r="AA77" s="11" t="str">
        <f t="shared" ca="1" si="47"/>
        <v/>
      </c>
      <c r="AB77" s="11" t="str">
        <f t="shared" ca="1" si="48"/>
        <v/>
      </c>
      <c r="AC77" s="11" t="str">
        <f ca="1">IF(AA77="","",IFERROR(VLOOKUP(VALUE(AA77),'(辅)战斗时机表'!$A$4:$C$47,3,FALSE)&amp;IF(AB77="","","("&amp;AB77&amp;")"),"配置错误")&amp;IF(AD77="",""," 或 "))</f>
        <v/>
      </c>
      <c r="AD77" s="7" t="str">
        <f t="shared" ca="1" si="49"/>
        <v/>
      </c>
      <c r="AE77" s="7">
        <f t="shared" si="61"/>
        <v>5</v>
      </c>
      <c r="AF77" s="7">
        <f t="shared" ca="1" si="50"/>
        <v>1</v>
      </c>
      <c r="AG77" s="10" t="str">
        <f t="shared" ca="1" si="51"/>
        <v/>
      </c>
      <c r="AH77" s="11" t="str">
        <f t="shared" ca="1" si="52"/>
        <v/>
      </c>
      <c r="AI77" s="11" t="str">
        <f t="shared" ca="1" si="53"/>
        <v/>
      </c>
      <c r="AJ77" s="11" t="str">
        <f ca="1">IF(AH77="","",IFERROR(VLOOKUP(VALUE(AH77),'(辅)战斗时机表'!$A$4:$C$47,3,FALSE)&amp;IF(AI77="","","("&amp;AI77&amp;")"),"配置错误")&amp;IF(AK77="",""," 或 "))</f>
        <v/>
      </c>
      <c r="AK77" s="7" t="str">
        <f t="shared" ca="1" si="54"/>
        <v/>
      </c>
    </row>
    <row r="78" spans="1:37" x14ac:dyDescent="0.15">
      <c r="A78" s="9" t="str">
        <f t="shared" ca="1" si="55"/>
        <v/>
      </c>
      <c r="B78" s="7" t="str">
        <f ca="1">IF(OFFSET(Buff!P$6,ROW()-6,0)="","",OFFSET(Buff!P$6,ROW()-6,0))</f>
        <v/>
      </c>
      <c r="C78" s="7">
        <f t="shared" si="57"/>
        <v>1</v>
      </c>
      <c r="D78" s="7">
        <f t="shared" ca="1" si="56"/>
        <v>1</v>
      </c>
      <c r="E78" s="10" t="str">
        <f t="shared" ca="1" si="31"/>
        <v/>
      </c>
      <c r="F78" s="11" t="str">
        <f t="shared" ca="1" si="32"/>
        <v/>
      </c>
      <c r="G78" s="11" t="str">
        <f t="shared" ca="1" si="33"/>
        <v/>
      </c>
      <c r="H78" s="11" t="str">
        <f ca="1">IF(F78="","",IFERROR(VLOOKUP(VALUE(F78),'(辅)战斗时机表'!$A$4:$C$47,3,FALSE)&amp;IF(G78="","","("&amp;G78&amp;")"),"配置错误")&amp;IF(I78="",""," 或 "))</f>
        <v/>
      </c>
      <c r="I78" s="7" t="str">
        <f t="shared" ca="1" si="34"/>
        <v/>
      </c>
      <c r="J78" s="7">
        <f t="shared" si="58"/>
        <v>2</v>
      </c>
      <c r="K78" s="7">
        <f t="shared" ca="1" si="35"/>
        <v>1</v>
      </c>
      <c r="L78" s="10" t="str">
        <f t="shared" ca="1" si="36"/>
        <v/>
      </c>
      <c r="M78" s="11" t="str">
        <f t="shared" ca="1" si="37"/>
        <v/>
      </c>
      <c r="N78" s="11" t="str">
        <f t="shared" ca="1" si="38"/>
        <v/>
      </c>
      <c r="O78" s="11" t="str">
        <f ca="1">IF(M78="","",IFERROR(VLOOKUP(VALUE(M78),'(辅)战斗时机表'!$A$4:$C$47,3,FALSE)&amp;IF(N78="","","("&amp;N78&amp;")"),"配置错误")&amp;IF(P78="",""," 或 "))</f>
        <v/>
      </c>
      <c r="P78" s="7" t="str">
        <f t="shared" ca="1" si="39"/>
        <v/>
      </c>
      <c r="Q78" s="7">
        <f t="shared" si="59"/>
        <v>3</v>
      </c>
      <c r="R78" s="7">
        <f t="shared" ca="1" si="40"/>
        <v>1</v>
      </c>
      <c r="S78" s="10" t="str">
        <f t="shared" ca="1" si="41"/>
        <v/>
      </c>
      <c r="T78" s="11" t="str">
        <f t="shared" ca="1" si="42"/>
        <v/>
      </c>
      <c r="U78" s="11" t="str">
        <f t="shared" ca="1" si="43"/>
        <v/>
      </c>
      <c r="V78" s="11" t="str">
        <f ca="1">IF(T78="","",IFERROR(VLOOKUP(VALUE(T78),'(辅)战斗时机表'!$A$4:$C$47,3,FALSE)&amp;IF(U78="","","("&amp;U78&amp;")"),"配置错误")&amp;IF(W78="",""," 或 "))</f>
        <v/>
      </c>
      <c r="W78" s="7" t="str">
        <f t="shared" ca="1" si="44"/>
        <v/>
      </c>
      <c r="X78" s="7">
        <f t="shared" si="60"/>
        <v>4</v>
      </c>
      <c r="Y78" s="7">
        <f t="shared" ca="1" si="45"/>
        <v>1</v>
      </c>
      <c r="Z78" s="10" t="str">
        <f t="shared" ca="1" si="46"/>
        <v/>
      </c>
      <c r="AA78" s="11" t="str">
        <f t="shared" ca="1" si="47"/>
        <v/>
      </c>
      <c r="AB78" s="11" t="str">
        <f t="shared" ca="1" si="48"/>
        <v/>
      </c>
      <c r="AC78" s="11" t="str">
        <f ca="1">IF(AA78="","",IFERROR(VLOOKUP(VALUE(AA78),'(辅)战斗时机表'!$A$4:$C$47,3,FALSE)&amp;IF(AB78="","","("&amp;AB78&amp;")"),"配置错误")&amp;IF(AD78="",""," 或 "))</f>
        <v/>
      </c>
      <c r="AD78" s="7" t="str">
        <f t="shared" ca="1" si="49"/>
        <v/>
      </c>
      <c r="AE78" s="7">
        <f t="shared" si="61"/>
        <v>5</v>
      </c>
      <c r="AF78" s="7">
        <f t="shared" ca="1" si="50"/>
        <v>1</v>
      </c>
      <c r="AG78" s="10" t="str">
        <f t="shared" ca="1" si="51"/>
        <v/>
      </c>
      <c r="AH78" s="11" t="str">
        <f t="shared" ca="1" si="52"/>
        <v/>
      </c>
      <c r="AI78" s="11" t="str">
        <f t="shared" ca="1" si="53"/>
        <v/>
      </c>
      <c r="AJ78" s="11" t="str">
        <f ca="1">IF(AH78="","",IFERROR(VLOOKUP(VALUE(AH78),'(辅)战斗时机表'!$A$4:$C$47,3,FALSE)&amp;IF(AI78="","","("&amp;AI78&amp;")"),"配置错误")&amp;IF(AK78="",""," 或 "))</f>
        <v/>
      </c>
      <c r="AK78" s="7" t="str">
        <f t="shared" ca="1" si="54"/>
        <v/>
      </c>
    </row>
    <row r="79" spans="1:37" x14ac:dyDescent="0.15">
      <c r="A79" s="9" t="str">
        <f t="shared" ca="1" si="55"/>
        <v/>
      </c>
      <c r="B79" s="7" t="str">
        <f ca="1">IF(OFFSET(Buff!P$6,ROW()-6,0)="","",OFFSET(Buff!P$6,ROW()-6,0))</f>
        <v/>
      </c>
      <c r="C79" s="7">
        <f t="shared" si="57"/>
        <v>1</v>
      </c>
      <c r="D79" s="7">
        <f t="shared" ca="1" si="56"/>
        <v>1</v>
      </c>
      <c r="E79" s="10" t="str">
        <f t="shared" ca="1" si="31"/>
        <v/>
      </c>
      <c r="F79" s="11" t="str">
        <f t="shared" ca="1" si="32"/>
        <v/>
      </c>
      <c r="G79" s="11" t="str">
        <f t="shared" ca="1" si="33"/>
        <v/>
      </c>
      <c r="H79" s="11" t="str">
        <f ca="1">IF(F79="","",IFERROR(VLOOKUP(VALUE(F79),'(辅)战斗时机表'!$A$4:$C$47,3,FALSE)&amp;IF(G79="","","("&amp;G79&amp;")"),"配置错误")&amp;IF(I79="",""," 或 "))</f>
        <v/>
      </c>
      <c r="I79" s="7" t="str">
        <f t="shared" ca="1" si="34"/>
        <v/>
      </c>
      <c r="J79" s="7">
        <f t="shared" si="58"/>
        <v>2</v>
      </c>
      <c r="K79" s="7">
        <f t="shared" ca="1" si="35"/>
        <v>1</v>
      </c>
      <c r="L79" s="10" t="str">
        <f t="shared" ca="1" si="36"/>
        <v/>
      </c>
      <c r="M79" s="11" t="str">
        <f t="shared" ca="1" si="37"/>
        <v/>
      </c>
      <c r="N79" s="11" t="str">
        <f t="shared" ca="1" si="38"/>
        <v/>
      </c>
      <c r="O79" s="11" t="str">
        <f ca="1">IF(M79="","",IFERROR(VLOOKUP(VALUE(M79),'(辅)战斗时机表'!$A$4:$C$47,3,FALSE)&amp;IF(N79="","","("&amp;N79&amp;")"),"配置错误")&amp;IF(P79="",""," 或 "))</f>
        <v/>
      </c>
      <c r="P79" s="7" t="str">
        <f t="shared" ca="1" si="39"/>
        <v/>
      </c>
      <c r="Q79" s="7">
        <f t="shared" si="59"/>
        <v>3</v>
      </c>
      <c r="R79" s="7">
        <f t="shared" ca="1" si="40"/>
        <v>1</v>
      </c>
      <c r="S79" s="10" t="str">
        <f t="shared" ca="1" si="41"/>
        <v/>
      </c>
      <c r="T79" s="11" t="str">
        <f t="shared" ca="1" si="42"/>
        <v/>
      </c>
      <c r="U79" s="11" t="str">
        <f t="shared" ca="1" si="43"/>
        <v/>
      </c>
      <c r="V79" s="11" t="str">
        <f ca="1">IF(T79="","",IFERROR(VLOOKUP(VALUE(T79),'(辅)战斗时机表'!$A$4:$C$47,3,FALSE)&amp;IF(U79="","","("&amp;U79&amp;")"),"配置错误")&amp;IF(W79="",""," 或 "))</f>
        <v/>
      </c>
      <c r="W79" s="7" t="str">
        <f t="shared" ca="1" si="44"/>
        <v/>
      </c>
      <c r="X79" s="7">
        <f t="shared" si="60"/>
        <v>4</v>
      </c>
      <c r="Y79" s="7">
        <f t="shared" ca="1" si="45"/>
        <v>1</v>
      </c>
      <c r="Z79" s="10" t="str">
        <f t="shared" ca="1" si="46"/>
        <v/>
      </c>
      <c r="AA79" s="11" t="str">
        <f t="shared" ca="1" si="47"/>
        <v/>
      </c>
      <c r="AB79" s="11" t="str">
        <f t="shared" ca="1" si="48"/>
        <v/>
      </c>
      <c r="AC79" s="11" t="str">
        <f ca="1">IF(AA79="","",IFERROR(VLOOKUP(VALUE(AA79),'(辅)战斗时机表'!$A$4:$C$47,3,FALSE)&amp;IF(AB79="","","("&amp;AB79&amp;")"),"配置错误")&amp;IF(AD79="",""," 或 "))</f>
        <v/>
      </c>
      <c r="AD79" s="7" t="str">
        <f t="shared" ca="1" si="49"/>
        <v/>
      </c>
      <c r="AE79" s="7">
        <f t="shared" si="61"/>
        <v>5</v>
      </c>
      <c r="AF79" s="7">
        <f t="shared" ca="1" si="50"/>
        <v>1</v>
      </c>
      <c r="AG79" s="10" t="str">
        <f t="shared" ca="1" si="51"/>
        <v/>
      </c>
      <c r="AH79" s="11" t="str">
        <f t="shared" ca="1" si="52"/>
        <v/>
      </c>
      <c r="AI79" s="11" t="str">
        <f t="shared" ca="1" si="53"/>
        <v/>
      </c>
      <c r="AJ79" s="11" t="str">
        <f ca="1">IF(AH79="","",IFERROR(VLOOKUP(VALUE(AH79),'(辅)战斗时机表'!$A$4:$C$47,3,FALSE)&amp;IF(AI79="","","("&amp;AI79&amp;")"),"配置错误")&amp;IF(AK79="",""," 或 "))</f>
        <v/>
      </c>
      <c r="AK79" s="7" t="str">
        <f t="shared" ca="1" si="54"/>
        <v/>
      </c>
    </row>
    <row r="80" spans="1:37" x14ac:dyDescent="0.15">
      <c r="A80" s="9" t="str">
        <f t="shared" ca="1" si="55"/>
        <v/>
      </c>
      <c r="B80" s="7" t="str">
        <f ca="1">IF(OFFSET(Buff!P$6,ROW()-6,0)="","",OFFSET(Buff!P$6,ROW()-6,0))</f>
        <v/>
      </c>
      <c r="C80" s="7">
        <f t="shared" si="57"/>
        <v>1</v>
      </c>
      <c r="D80" s="7">
        <f t="shared" ca="1" si="56"/>
        <v>1</v>
      </c>
      <c r="E80" s="10" t="str">
        <f t="shared" ca="1" si="31"/>
        <v/>
      </c>
      <c r="F80" s="11" t="str">
        <f t="shared" ca="1" si="32"/>
        <v/>
      </c>
      <c r="G80" s="11" t="str">
        <f t="shared" ca="1" si="33"/>
        <v/>
      </c>
      <c r="H80" s="11" t="str">
        <f ca="1">IF(F80="","",IFERROR(VLOOKUP(VALUE(F80),'(辅)战斗时机表'!$A$4:$C$47,3,FALSE)&amp;IF(G80="","","("&amp;G80&amp;")"),"配置错误")&amp;IF(I80="",""," 或 "))</f>
        <v/>
      </c>
      <c r="I80" s="7" t="str">
        <f t="shared" ca="1" si="34"/>
        <v/>
      </c>
      <c r="J80" s="7">
        <f t="shared" si="58"/>
        <v>2</v>
      </c>
      <c r="K80" s="7">
        <f t="shared" ca="1" si="35"/>
        <v>1</v>
      </c>
      <c r="L80" s="10" t="str">
        <f t="shared" ca="1" si="36"/>
        <v/>
      </c>
      <c r="M80" s="11" t="str">
        <f t="shared" ca="1" si="37"/>
        <v/>
      </c>
      <c r="N80" s="11" t="str">
        <f t="shared" ca="1" si="38"/>
        <v/>
      </c>
      <c r="O80" s="11" t="str">
        <f ca="1">IF(M80="","",IFERROR(VLOOKUP(VALUE(M80),'(辅)战斗时机表'!$A$4:$C$47,3,FALSE)&amp;IF(N80="","","("&amp;N80&amp;")"),"配置错误")&amp;IF(P80="",""," 或 "))</f>
        <v/>
      </c>
      <c r="P80" s="7" t="str">
        <f t="shared" ca="1" si="39"/>
        <v/>
      </c>
      <c r="Q80" s="7">
        <f t="shared" si="59"/>
        <v>3</v>
      </c>
      <c r="R80" s="7">
        <f t="shared" ca="1" si="40"/>
        <v>1</v>
      </c>
      <c r="S80" s="10" t="str">
        <f t="shared" ca="1" si="41"/>
        <v/>
      </c>
      <c r="T80" s="11" t="str">
        <f t="shared" ca="1" si="42"/>
        <v/>
      </c>
      <c r="U80" s="11" t="str">
        <f t="shared" ca="1" si="43"/>
        <v/>
      </c>
      <c r="V80" s="11" t="str">
        <f ca="1">IF(T80="","",IFERROR(VLOOKUP(VALUE(T80),'(辅)战斗时机表'!$A$4:$C$47,3,FALSE)&amp;IF(U80="","","("&amp;U80&amp;")"),"配置错误")&amp;IF(W80="",""," 或 "))</f>
        <v/>
      </c>
      <c r="W80" s="7" t="str">
        <f t="shared" ca="1" si="44"/>
        <v/>
      </c>
      <c r="X80" s="7">
        <f t="shared" si="60"/>
        <v>4</v>
      </c>
      <c r="Y80" s="7">
        <f t="shared" ca="1" si="45"/>
        <v>1</v>
      </c>
      <c r="Z80" s="10" t="str">
        <f t="shared" ca="1" si="46"/>
        <v/>
      </c>
      <c r="AA80" s="11" t="str">
        <f t="shared" ca="1" si="47"/>
        <v/>
      </c>
      <c r="AB80" s="11" t="str">
        <f t="shared" ca="1" si="48"/>
        <v/>
      </c>
      <c r="AC80" s="11" t="str">
        <f ca="1">IF(AA80="","",IFERROR(VLOOKUP(VALUE(AA80),'(辅)战斗时机表'!$A$4:$C$47,3,FALSE)&amp;IF(AB80="","","("&amp;AB80&amp;")"),"配置错误")&amp;IF(AD80="",""," 或 "))</f>
        <v/>
      </c>
      <c r="AD80" s="7" t="str">
        <f t="shared" ca="1" si="49"/>
        <v/>
      </c>
      <c r="AE80" s="7">
        <f t="shared" si="61"/>
        <v>5</v>
      </c>
      <c r="AF80" s="7">
        <f t="shared" ca="1" si="50"/>
        <v>1</v>
      </c>
      <c r="AG80" s="10" t="str">
        <f t="shared" ca="1" si="51"/>
        <v/>
      </c>
      <c r="AH80" s="11" t="str">
        <f t="shared" ca="1" si="52"/>
        <v/>
      </c>
      <c r="AI80" s="11" t="str">
        <f t="shared" ca="1" si="53"/>
        <v/>
      </c>
      <c r="AJ80" s="11" t="str">
        <f ca="1">IF(AH80="","",IFERROR(VLOOKUP(VALUE(AH80),'(辅)战斗时机表'!$A$4:$C$47,3,FALSE)&amp;IF(AI80="","","("&amp;AI80&amp;")"),"配置错误")&amp;IF(AK80="",""," 或 "))</f>
        <v/>
      </c>
      <c r="AK80" s="7" t="str">
        <f t="shared" ca="1" si="54"/>
        <v/>
      </c>
    </row>
    <row r="81" spans="1:37" x14ac:dyDescent="0.15">
      <c r="A81" s="9" t="str">
        <f t="shared" ca="1" si="55"/>
        <v/>
      </c>
      <c r="B81" s="7" t="str">
        <f ca="1">IF(OFFSET(Buff!P$6,ROW()-6,0)="","",OFFSET(Buff!P$6,ROW()-6,0))</f>
        <v/>
      </c>
      <c r="C81" s="7">
        <f t="shared" si="57"/>
        <v>1</v>
      </c>
      <c r="D81" s="7">
        <f t="shared" ca="1" si="56"/>
        <v>1</v>
      </c>
      <c r="E81" s="10" t="str">
        <f t="shared" ca="1" si="31"/>
        <v/>
      </c>
      <c r="F81" s="11" t="str">
        <f t="shared" ca="1" si="32"/>
        <v/>
      </c>
      <c r="G81" s="11" t="str">
        <f t="shared" ca="1" si="33"/>
        <v/>
      </c>
      <c r="H81" s="11" t="str">
        <f ca="1">IF(F81="","",IFERROR(VLOOKUP(VALUE(F81),'(辅)战斗时机表'!$A$4:$C$47,3,FALSE)&amp;IF(G81="","","("&amp;G81&amp;")"),"配置错误")&amp;IF(I81="",""," 或 "))</f>
        <v/>
      </c>
      <c r="I81" s="7" t="str">
        <f t="shared" ca="1" si="34"/>
        <v/>
      </c>
      <c r="J81" s="7">
        <f t="shared" si="58"/>
        <v>2</v>
      </c>
      <c r="K81" s="7">
        <f t="shared" ca="1" si="35"/>
        <v>1</v>
      </c>
      <c r="L81" s="10" t="str">
        <f t="shared" ca="1" si="36"/>
        <v/>
      </c>
      <c r="M81" s="11" t="str">
        <f t="shared" ca="1" si="37"/>
        <v/>
      </c>
      <c r="N81" s="11" t="str">
        <f t="shared" ca="1" si="38"/>
        <v/>
      </c>
      <c r="O81" s="11" t="str">
        <f ca="1">IF(M81="","",IFERROR(VLOOKUP(VALUE(M81),'(辅)战斗时机表'!$A$4:$C$47,3,FALSE)&amp;IF(N81="","","("&amp;N81&amp;")"),"配置错误")&amp;IF(P81="",""," 或 "))</f>
        <v/>
      </c>
      <c r="P81" s="7" t="str">
        <f t="shared" ca="1" si="39"/>
        <v/>
      </c>
      <c r="Q81" s="7">
        <f t="shared" si="59"/>
        <v>3</v>
      </c>
      <c r="R81" s="7">
        <f t="shared" ca="1" si="40"/>
        <v>1</v>
      </c>
      <c r="S81" s="10" t="str">
        <f t="shared" ca="1" si="41"/>
        <v/>
      </c>
      <c r="T81" s="11" t="str">
        <f t="shared" ca="1" si="42"/>
        <v/>
      </c>
      <c r="U81" s="11" t="str">
        <f t="shared" ca="1" si="43"/>
        <v/>
      </c>
      <c r="V81" s="11" t="str">
        <f ca="1">IF(T81="","",IFERROR(VLOOKUP(VALUE(T81),'(辅)战斗时机表'!$A$4:$C$47,3,FALSE)&amp;IF(U81="","","("&amp;U81&amp;")"),"配置错误")&amp;IF(W81="",""," 或 "))</f>
        <v/>
      </c>
      <c r="W81" s="7" t="str">
        <f t="shared" ca="1" si="44"/>
        <v/>
      </c>
      <c r="X81" s="7">
        <f t="shared" si="60"/>
        <v>4</v>
      </c>
      <c r="Y81" s="7">
        <f t="shared" ca="1" si="45"/>
        <v>1</v>
      </c>
      <c r="Z81" s="10" t="str">
        <f t="shared" ca="1" si="46"/>
        <v/>
      </c>
      <c r="AA81" s="11" t="str">
        <f t="shared" ca="1" si="47"/>
        <v/>
      </c>
      <c r="AB81" s="11" t="str">
        <f t="shared" ca="1" si="48"/>
        <v/>
      </c>
      <c r="AC81" s="11" t="str">
        <f ca="1">IF(AA81="","",IFERROR(VLOOKUP(VALUE(AA81),'(辅)战斗时机表'!$A$4:$C$47,3,FALSE)&amp;IF(AB81="","","("&amp;AB81&amp;")"),"配置错误")&amp;IF(AD81="",""," 或 "))</f>
        <v/>
      </c>
      <c r="AD81" s="7" t="str">
        <f t="shared" ca="1" si="49"/>
        <v/>
      </c>
      <c r="AE81" s="7">
        <f t="shared" si="61"/>
        <v>5</v>
      </c>
      <c r="AF81" s="7">
        <f t="shared" ca="1" si="50"/>
        <v>1</v>
      </c>
      <c r="AG81" s="10" t="str">
        <f t="shared" ca="1" si="51"/>
        <v/>
      </c>
      <c r="AH81" s="11" t="str">
        <f t="shared" ca="1" si="52"/>
        <v/>
      </c>
      <c r="AI81" s="11" t="str">
        <f t="shared" ca="1" si="53"/>
        <v/>
      </c>
      <c r="AJ81" s="11" t="str">
        <f ca="1">IF(AH81="","",IFERROR(VLOOKUP(VALUE(AH81),'(辅)战斗时机表'!$A$4:$C$47,3,FALSE)&amp;IF(AI81="","","("&amp;AI81&amp;")"),"配置错误")&amp;IF(AK81="",""," 或 "))</f>
        <v/>
      </c>
      <c r="AK81" s="7" t="str">
        <f t="shared" ca="1" si="54"/>
        <v/>
      </c>
    </row>
    <row r="82" spans="1:37" x14ac:dyDescent="0.15">
      <c r="A82" s="9" t="str">
        <f t="shared" ca="1" si="55"/>
        <v/>
      </c>
      <c r="B82" s="7" t="str">
        <f ca="1">IF(OFFSET(Buff!P$6,ROW()-6,0)="","",OFFSET(Buff!P$6,ROW()-6,0))</f>
        <v/>
      </c>
      <c r="C82" s="7">
        <f t="shared" si="57"/>
        <v>1</v>
      </c>
      <c r="D82" s="7">
        <f t="shared" ca="1" si="56"/>
        <v>1</v>
      </c>
      <c r="E82" s="10" t="str">
        <f t="shared" ca="1" si="31"/>
        <v/>
      </c>
      <c r="F82" s="11" t="str">
        <f t="shared" ca="1" si="32"/>
        <v/>
      </c>
      <c r="G82" s="11" t="str">
        <f t="shared" ca="1" si="33"/>
        <v/>
      </c>
      <c r="H82" s="11" t="str">
        <f ca="1">IF(F82="","",IFERROR(VLOOKUP(VALUE(F82),'(辅)战斗时机表'!$A$4:$C$47,3,FALSE)&amp;IF(G82="","","("&amp;G82&amp;")"),"配置错误")&amp;IF(I82="",""," 或 "))</f>
        <v/>
      </c>
      <c r="I82" s="7" t="str">
        <f t="shared" ca="1" si="34"/>
        <v/>
      </c>
      <c r="J82" s="7">
        <f t="shared" si="58"/>
        <v>2</v>
      </c>
      <c r="K82" s="7">
        <f t="shared" ca="1" si="35"/>
        <v>1</v>
      </c>
      <c r="L82" s="10" t="str">
        <f t="shared" ca="1" si="36"/>
        <v/>
      </c>
      <c r="M82" s="11" t="str">
        <f t="shared" ca="1" si="37"/>
        <v/>
      </c>
      <c r="N82" s="11" t="str">
        <f t="shared" ca="1" si="38"/>
        <v/>
      </c>
      <c r="O82" s="11" t="str">
        <f ca="1">IF(M82="","",IFERROR(VLOOKUP(VALUE(M82),'(辅)战斗时机表'!$A$4:$C$47,3,FALSE)&amp;IF(N82="","","("&amp;N82&amp;")"),"配置错误")&amp;IF(P82="",""," 或 "))</f>
        <v/>
      </c>
      <c r="P82" s="7" t="str">
        <f t="shared" ca="1" si="39"/>
        <v/>
      </c>
      <c r="Q82" s="7">
        <f t="shared" si="59"/>
        <v>3</v>
      </c>
      <c r="R82" s="7">
        <f t="shared" ca="1" si="40"/>
        <v>1</v>
      </c>
      <c r="S82" s="10" t="str">
        <f t="shared" ca="1" si="41"/>
        <v/>
      </c>
      <c r="T82" s="11" t="str">
        <f t="shared" ca="1" si="42"/>
        <v/>
      </c>
      <c r="U82" s="11" t="str">
        <f t="shared" ca="1" si="43"/>
        <v/>
      </c>
      <c r="V82" s="11" t="str">
        <f ca="1">IF(T82="","",IFERROR(VLOOKUP(VALUE(T82),'(辅)战斗时机表'!$A$4:$C$47,3,FALSE)&amp;IF(U82="","","("&amp;U82&amp;")"),"配置错误")&amp;IF(W82="",""," 或 "))</f>
        <v/>
      </c>
      <c r="W82" s="7" t="str">
        <f t="shared" ca="1" si="44"/>
        <v/>
      </c>
      <c r="X82" s="7">
        <f t="shared" si="60"/>
        <v>4</v>
      </c>
      <c r="Y82" s="7">
        <f t="shared" ca="1" si="45"/>
        <v>1</v>
      </c>
      <c r="Z82" s="10" t="str">
        <f t="shared" ca="1" si="46"/>
        <v/>
      </c>
      <c r="AA82" s="11" t="str">
        <f t="shared" ca="1" si="47"/>
        <v/>
      </c>
      <c r="AB82" s="11" t="str">
        <f t="shared" ca="1" si="48"/>
        <v/>
      </c>
      <c r="AC82" s="11" t="str">
        <f ca="1">IF(AA82="","",IFERROR(VLOOKUP(VALUE(AA82),'(辅)战斗时机表'!$A$4:$C$47,3,FALSE)&amp;IF(AB82="","","("&amp;AB82&amp;")"),"配置错误")&amp;IF(AD82="",""," 或 "))</f>
        <v/>
      </c>
      <c r="AD82" s="7" t="str">
        <f t="shared" ca="1" si="49"/>
        <v/>
      </c>
      <c r="AE82" s="7">
        <f t="shared" si="61"/>
        <v>5</v>
      </c>
      <c r="AF82" s="7">
        <f t="shared" ca="1" si="50"/>
        <v>1</v>
      </c>
      <c r="AG82" s="10" t="str">
        <f t="shared" ca="1" si="51"/>
        <v/>
      </c>
      <c r="AH82" s="11" t="str">
        <f t="shared" ca="1" si="52"/>
        <v/>
      </c>
      <c r="AI82" s="11" t="str">
        <f t="shared" ca="1" si="53"/>
        <v/>
      </c>
      <c r="AJ82" s="11" t="str">
        <f ca="1">IF(AH82="","",IFERROR(VLOOKUP(VALUE(AH82),'(辅)战斗时机表'!$A$4:$C$47,3,FALSE)&amp;IF(AI82="","","("&amp;AI82&amp;")"),"配置错误")&amp;IF(AK82="",""," 或 "))</f>
        <v/>
      </c>
      <c r="AK82" s="7" t="str">
        <f t="shared" ca="1" si="54"/>
        <v/>
      </c>
    </row>
    <row r="83" spans="1:37" x14ac:dyDescent="0.15">
      <c r="A83" s="9" t="str">
        <f t="shared" ca="1" si="55"/>
        <v/>
      </c>
      <c r="B83" s="7" t="str">
        <f ca="1">IF(OFFSET(Buff!P$6,ROW()-6,0)="","",OFFSET(Buff!P$6,ROW()-6,0))</f>
        <v/>
      </c>
      <c r="C83" s="7">
        <f t="shared" si="57"/>
        <v>1</v>
      </c>
      <c r="D83" s="7">
        <f t="shared" ca="1" si="56"/>
        <v>1</v>
      </c>
      <c r="E83" s="10" t="str">
        <f t="shared" ca="1" si="31"/>
        <v/>
      </c>
      <c r="F83" s="11" t="str">
        <f t="shared" ca="1" si="32"/>
        <v/>
      </c>
      <c r="G83" s="11" t="str">
        <f t="shared" ca="1" si="33"/>
        <v/>
      </c>
      <c r="H83" s="11" t="str">
        <f ca="1">IF(F83="","",IFERROR(VLOOKUP(VALUE(F83),'(辅)战斗时机表'!$A$4:$C$47,3,FALSE)&amp;IF(G83="","","("&amp;G83&amp;")"),"配置错误")&amp;IF(I83="",""," 或 "))</f>
        <v/>
      </c>
      <c r="I83" s="7" t="str">
        <f t="shared" ca="1" si="34"/>
        <v/>
      </c>
      <c r="J83" s="7">
        <f t="shared" si="58"/>
        <v>2</v>
      </c>
      <c r="K83" s="7">
        <f t="shared" ca="1" si="35"/>
        <v>1</v>
      </c>
      <c r="L83" s="10" t="str">
        <f t="shared" ca="1" si="36"/>
        <v/>
      </c>
      <c r="M83" s="11" t="str">
        <f t="shared" ca="1" si="37"/>
        <v/>
      </c>
      <c r="N83" s="11" t="str">
        <f t="shared" ca="1" si="38"/>
        <v/>
      </c>
      <c r="O83" s="11" t="str">
        <f ca="1">IF(M83="","",IFERROR(VLOOKUP(VALUE(M83),'(辅)战斗时机表'!$A$4:$C$47,3,FALSE)&amp;IF(N83="","","("&amp;N83&amp;")"),"配置错误")&amp;IF(P83="",""," 或 "))</f>
        <v/>
      </c>
      <c r="P83" s="7" t="str">
        <f t="shared" ca="1" si="39"/>
        <v/>
      </c>
      <c r="Q83" s="7">
        <f t="shared" si="59"/>
        <v>3</v>
      </c>
      <c r="R83" s="7">
        <f t="shared" ca="1" si="40"/>
        <v>1</v>
      </c>
      <c r="S83" s="10" t="str">
        <f t="shared" ca="1" si="41"/>
        <v/>
      </c>
      <c r="T83" s="11" t="str">
        <f t="shared" ca="1" si="42"/>
        <v/>
      </c>
      <c r="U83" s="11" t="str">
        <f t="shared" ca="1" si="43"/>
        <v/>
      </c>
      <c r="V83" s="11" t="str">
        <f ca="1">IF(T83="","",IFERROR(VLOOKUP(VALUE(T83),'(辅)战斗时机表'!$A$4:$C$47,3,FALSE)&amp;IF(U83="","","("&amp;U83&amp;")"),"配置错误")&amp;IF(W83="",""," 或 "))</f>
        <v/>
      </c>
      <c r="W83" s="7" t="str">
        <f t="shared" ca="1" si="44"/>
        <v/>
      </c>
      <c r="X83" s="7">
        <f t="shared" si="60"/>
        <v>4</v>
      </c>
      <c r="Y83" s="7">
        <f t="shared" ca="1" si="45"/>
        <v>1</v>
      </c>
      <c r="Z83" s="10" t="str">
        <f t="shared" ca="1" si="46"/>
        <v/>
      </c>
      <c r="AA83" s="11" t="str">
        <f t="shared" ca="1" si="47"/>
        <v/>
      </c>
      <c r="AB83" s="11" t="str">
        <f t="shared" ca="1" si="48"/>
        <v/>
      </c>
      <c r="AC83" s="11" t="str">
        <f ca="1">IF(AA83="","",IFERROR(VLOOKUP(VALUE(AA83),'(辅)战斗时机表'!$A$4:$C$47,3,FALSE)&amp;IF(AB83="","","("&amp;AB83&amp;")"),"配置错误")&amp;IF(AD83="",""," 或 "))</f>
        <v/>
      </c>
      <c r="AD83" s="7" t="str">
        <f t="shared" ca="1" si="49"/>
        <v/>
      </c>
      <c r="AE83" s="7">
        <f t="shared" si="61"/>
        <v>5</v>
      </c>
      <c r="AF83" s="7">
        <f t="shared" ca="1" si="50"/>
        <v>1</v>
      </c>
      <c r="AG83" s="10" t="str">
        <f t="shared" ca="1" si="51"/>
        <v/>
      </c>
      <c r="AH83" s="11" t="str">
        <f t="shared" ca="1" si="52"/>
        <v/>
      </c>
      <c r="AI83" s="11" t="str">
        <f t="shared" ca="1" si="53"/>
        <v/>
      </c>
      <c r="AJ83" s="11" t="str">
        <f ca="1">IF(AH83="","",IFERROR(VLOOKUP(VALUE(AH83),'(辅)战斗时机表'!$A$4:$C$47,3,FALSE)&amp;IF(AI83="","","("&amp;AI83&amp;")"),"配置错误")&amp;IF(AK83="",""," 或 "))</f>
        <v/>
      </c>
      <c r="AK83" s="7" t="str">
        <f t="shared" ca="1" si="54"/>
        <v/>
      </c>
    </row>
    <row r="84" spans="1:37" x14ac:dyDescent="0.15">
      <c r="A84" s="9" t="str">
        <f t="shared" ca="1" si="55"/>
        <v/>
      </c>
      <c r="B84" s="7" t="str">
        <f ca="1">IF(OFFSET(Buff!P$6,ROW()-6,0)="","",OFFSET(Buff!P$6,ROW()-6,0))</f>
        <v/>
      </c>
      <c r="C84" s="7">
        <f t="shared" si="57"/>
        <v>1</v>
      </c>
      <c r="D84" s="7">
        <f t="shared" ca="1" si="56"/>
        <v>1</v>
      </c>
      <c r="E84" s="10" t="str">
        <f t="shared" ca="1" si="31"/>
        <v/>
      </c>
      <c r="F84" s="11" t="str">
        <f t="shared" ca="1" si="32"/>
        <v/>
      </c>
      <c r="G84" s="11" t="str">
        <f t="shared" ca="1" si="33"/>
        <v/>
      </c>
      <c r="H84" s="11" t="str">
        <f ca="1">IF(F84="","",IFERROR(VLOOKUP(VALUE(F84),'(辅)战斗时机表'!$A$4:$C$47,3,FALSE)&amp;IF(G84="","","("&amp;G84&amp;")"),"配置错误")&amp;IF(I84="",""," 或 "))</f>
        <v/>
      </c>
      <c r="I84" s="7" t="str">
        <f t="shared" ca="1" si="34"/>
        <v/>
      </c>
      <c r="J84" s="7">
        <f t="shared" si="58"/>
        <v>2</v>
      </c>
      <c r="K84" s="7">
        <f t="shared" ca="1" si="35"/>
        <v>1</v>
      </c>
      <c r="L84" s="10" t="str">
        <f t="shared" ca="1" si="36"/>
        <v/>
      </c>
      <c r="M84" s="11" t="str">
        <f t="shared" ca="1" si="37"/>
        <v/>
      </c>
      <c r="N84" s="11" t="str">
        <f t="shared" ca="1" si="38"/>
        <v/>
      </c>
      <c r="O84" s="11" t="str">
        <f ca="1">IF(M84="","",IFERROR(VLOOKUP(VALUE(M84),'(辅)战斗时机表'!$A$4:$C$47,3,FALSE)&amp;IF(N84="","","("&amp;N84&amp;")"),"配置错误")&amp;IF(P84="",""," 或 "))</f>
        <v/>
      </c>
      <c r="P84" s="7" t="str">
        <f t="shared" ca="1" si="39"/>
        <v/>
      </c>
      <c r="Q84" s="7">
        <f t="shared" si="59"/>
        <v>3</v>
      </c>
      <c r="R84" s="7">
        <f t="shared" ca="1" si="40"/>
        <v>1</v>
      </c>
      <c r="S84" s="10" t="str">
        <f t="shared" ca="1" si="41"/>
        <v/>
      </c>
      <c r="T84" s="11" t="str">
        <f t="shared" ca="1" si="42"/>
        <v/>
      </c>
      <c r="U84" s="11" t="str">
        <f t="shared" ca="1" si="43"/>
        <v/>
      </c>
      <c r="V84" s="11" t="str">
        <f ca="1">IF(T84="","",IFERROR(VLOOKUP(VALUE(T84),'(辅)战斗时机表'!$A$4:$C$47,3,FALSE)&amp;IF(U84="","","("&amp;U84&amp;")"),"配置错误")&amp;IF(W84="",""," 或 "))</f>
        <v/>
      </c>
      <c r="W84" s="7" t="str">
        <f t="shared" ca="1" si="44"/>
        <v/>
      </c>
      <c r="X84" s="7">
        <f t="shared" si="60"/>
        <v>4</v>
      </c>
      <c r="Y84" s="7">
        <f t="shared" ca="1" si="45"/>
        <v>1</v>
      </c>
      <c r="Z84" s="10" t="str">
        <f t="shared" ca="1" si="46"/>
        <v/>
      </c>
      <c r="AA84" s="11" t="str">
        <f t="shared" ca="1" si="47"/>
        <v/>
      </c>
      <c r="AB84" s="11" t="str">
        <f t="shared" ca="1" si="48"/>
        <v/>
      </c>
      <c r="AC84" s="11" t="str">
        <f ca="1">IF(AA84="","",IFERROR(VLOOKUP(VALUE(AA84),'(辅)战斗时机表'!$A$4:$C$47,3,FALSE)&amp;IF(AB84="","","("&amp;AB84&amp;")"),"配置错误")&amp;IF(AD84="",""," 或 "))</f>
        <v/>
      </c>
      <c r="AD84" s="7" t="str">
        <f t="shared" ca="1" si="49"/>
        <v/>
      </c>
      <c r="AE84" s="7">
        <f t="shared" si="61"/>
        <v>5</v>
      </c>
      <c r="AF84" s="7">
        <f t="shared" ca="1" si="50"/>
        <v>1</v>
      </c>
      <c r="AG84" s="10" t="str">
        <f t="shared" ca="1" si="51"/>
        <v/>
      </c>
      <c r="AH84" s="11" t="str">
        <f t="shared" ca="1" si="52"/>
        <v/>
      </c>
      <c r="AI84" s="11" t="str">
        <f t="shared" ca="1" si="53"/>
        <v/>
      </c>
      <c r="AJ84" s="11" t="str">
        <f ca="1">IF(AH84="","",IFERROR(VLOOKUP(VALUE(AH84),'(辅)战斗时机表'!$A$4:$C$47,3,FALSE)&amp;IF(AI84="","","("&amp;AI84&amp;")"),"配置错误")&amp;IF(AK84="",""," 或 "))</f>
        <v/>
      </c>
      <c r="AK84" s="7" t="str">
        <f t="shared" ca="1" si="54"/>
        <v/>
      </c>
    </row>
    <row r="85" spans="1:37" x14ac:dyDescent="0.15">
      <c r="A85" s="9" t="str">
        <f t="shared" ca="1" si="55"/>
        <v/>
      </c>
      <c r="B85" s="7" t="str">
        <f ca="1">IF(OFFSET(Buff!P$6,ROW()-6,0)="","",OFFSET(Buff!P$6,ROW()-6,0))</f>
        <v/>
      </c>
      <c r="C85" s="7">
        <f t="shared" si="57"/>
        <v>1</v>
      </c>
      <c r="D85" s="7">
        <f t="shared" ca="1" si="56"/>
        <v>1</v>
      </c>
      <c r="E85" s="10" t="str">
        <f t="shared" ca="1" si="31"/>
        <v/>
      </c>
      <c r="F85" s="11" t="str">
        <f t="shared" ca="1" si="32"/>
        <v/>
      </c>
      <c r="G85" s="11" t="str">
        <f t="shared" ca="1" si="33"/>
        <v/>
      </c>
      <c r="H85" s="11" t="str">
        <f ca="1">IF(F85="","",IFERROR(VLOOKUP(VALUE(F85),'(辅)战斗时机表'!$A$4:$C$47,3,FALSE)&amp;IF(G85="","","("&amp;G85&amp;")"),"配置错误")&amp;IF(I85="",""," 或 "))</f>
        <v/>
      </c>
      <c r="I85" s="7" t="str">
        <f t="shared" ca="1" si="34"/>
        <v/>
      </c>
      <c r="J85" s="7">
        <f t="shared" si="58"/>
        <v>2</v>
      </c>
      <c r="K85" s="7">
        <f t="shared" ca="1" si="35"/>
        <v>1</v>
      </c>
      <c r="L85" s="10" t="str">
        <f t="shared" ca="1" si="36"/>
        <v/>
      </c>
      <c r="M85" s="11" t="str">
        <f t="shared" ca="1" si="37"/>
        <v/>
      </c>
      <c r="N85" s="11" t="str">
        <f t="shared" ca="1" si="38"/>
        <v/>
      </c>
      <c r="O85" s="11" t="str">
        <f ca="1">IF(M85="","",IFERROR(VLOOKUP(VALUE(M85),'(辅)战斗时机表'!$A$4:$C$47,3,FALSE)&amp;IF(N85="","","("&amp;N85&amp;")"),"配置错误")&amp;IF(P85="",""," 或 "))</f>
        <v/>
      </c>
      <c r="P85" s="7" t="str">
        <f t="shared" ca="1" si="39"/>
        <v/>
      </c>
      <c r="Q85" s="7">
        <f t="shared" si="59"/>
        <v>3</v>
      </c>
      <c r="R85" s="7">
        <f t="shared" ca="1" si="40"/>
        <v>1</v>
      </c>
      <c r="S85" s="10" t="str">
        <f t="shared" ca="1" si="41"/>
        <v/>
      </c>
      <c r="T85" s="11" t="str">
        <f t="shared" ca="1" si="42"/>
        <v/>
      </c>
      <c r="U85" s="11" t="str">
        <f t="shared" ca="1" si="43"/>
        <v/>
      </c>
      <c r="V85" s="11" t="str">
        <f ca="1">IF(T85="","",IFERROR(VLOOKUP(VALUE(T85),'(辅)战斗时机表'!$A$4:$C$47,3,FALSE)&amp;IF(U85="","","("&amp;U85&amp;")"),"配置错误")&amp;IF(W85="",""," 或 "))</f>
        <v/>
      </c>
      <c r="W85" s="7" t="str">
        <f t="shared" ca="1" si="44"/>
        <v/>
      </c>
      <c r="X85" s="7">
        <f t="shared" si="60"/>
        <v>4</v>
      </c>
      <c r="Y85" s="7">
        <f t="shared" ca="1" si="45"/>
        <v>1</v>
      </c>
      <c r="Z85" s="10" t="str">
        <f t="shared" ca="1" si="46"/>
        <v/>
      </c>
      <c r="AA85" s="11" t="str">
        <f t="shared" ca="1" si="47"/>
        <v/>
      </c>
      <c r="AB85" s="11" t="str">
        <f t="shared" ca="1" si="48"/>
        <v/>
      </c>
      <c r="AC85" s="11" t="str">
        <f ca="1">IF(AA85="","",IFERROR(VLOOKUP(VALUE(AA85),'(辅)战斗时机表'!$A$4:$C$47,3,FALSE)&amp;IF(AB85="","","("&amp;AB85&amp;")"),"配置错误")&amp;IF(AD85="",""," 或 "))</f>
        <v/>
      </c>
      <c r="AD85" s="7" t="str">
        <f t="shared" ca="1" si="49"/>
        <v/>
      </c>
      <c r="AE85" s="7">
        <f t="shared" si="61"/>
        <v>5</v>
      </c>
      <c r="AF85" s="7">
        <f t="shared" ca="1" si="50"/>
        <v>1</v>
      </c>
      <c r="AG85" s="10" t="str">
        <f t="shared" ca="1" si="51"/>
        <v/>
      </c>
      <c r="AH85" s="11" t="str">
        <f t="shared" ca="1" si="52"/>
        <v/>
      </c>
      <c r="AI85" s="11" t="str">
        <f t="shared" ca="1" si="53"/>
        <v/>
      </c>
      <c r="AJ85" s="11" t="str">
        <f ca="1">IF(AH85="","",IFERROR(VLOOKUP(VALUE(AH85),'(辅)战斗时机表'!$A$4:$C$47,3,FALSE)&amp;IF(AI85="","","("&amp;AI85&amp;")"),"配置错误")&amp;IF(AK85="",""," 或 "))</f>
        <v/>
      </c>
      <c r="AK85" s="7" t="str">
        <f t="shared" ca="1" si="54"/>
        <v/>
      </c>
    </row>
    <row r="86" spans="1:37" x14ac:dyDescent="0.15">
      <c r="A86" s="9" t="str">
        <f t="shared" ca="1" si="55"/>
        <v/>
      </c>
      <c r="B86" s="7" t="str">
        <f ca="1">IF(OFFSET(Buff!P$6,ROW()-6,0)="","",OFFSET(Buff!P$6,ROW()-6,0))</f>
        <v/>
      </c>
      <c r="C86" s="7">
        <f t="shared" si="57"/>
        <v>1</v>
      </c>
      <c r="D86" s="7">
        <f t="shared" ca="1" si="56"/>
        <v>1</v>
      </c>
      <c r="E86" s="10" t="str">
        <f t="shared" ca="1" si="31"/>
        <v/>
      </c>
      <c r="F86" s="11" t="str">
        <f t="shared" ca="1" si="32"/>
        <v/>
      </c>
      <c r="G86" s="11" t="str">
        <f t="shared" ca="1" si="33"/>
        <v/>
      </c>
      <c r="H86" s="11" t="str">
        <f ca="1">IF(F86="","",IFERROR(VLOOKUP(VALUE(F86),'(辅)战斗时机表'!$A$4:$C$47,3,FALSE)&amp;IF(G86="","","("&amp;G86&amp;")"),"配置错误")&amp;IF(I86="",""," 或 "))</f>
        <v/>
      </c>
      <c r="I86" s="7" t="str">
        <f t="shared" ca="1" si="34"/>
        <v/>
      </c>
      <c r="J86" s="7">
        <f t="shared" si="58"/>
        <v>2</v>
      </c>
      <c r="K86" s="7">
        <f t="shared" ca="1" si="35"/>
        <v>1</v>
      </c>
      <c r="L86" s="10" t="str">
        <f t="shared" ca="1" si="36"/>
        <v/>
      </c>
      <c r="M86" s="11" t="str">
        <f t="shared" ca="1" si="37"/>
        <v/>
      </c>
      <c r="N86" s="11" t="str">
        <f t="shared" ca="1" si="38"/>
        <v/>
      </c>
      <c r="O86" s="11" t="str">
        <f ca="1">IF(M86="","",IFERROR(VLOOKUP(VALUE(M86),'(辅)战斗时机表'!$A$4:$C$47,3,FALSE)&amp;IF(N86="","","("&amp;N86&amp;")"),"配置错误")&amp;IF(P86="",""," 或 "))</f>
        <v/>
      </c>
      <c r="P86" s="7" t="str">
        <f t="shared" ca="1" si="39"/>
        <v/>
      </c>
      <c r="Q86" s="7">
        <f t="shared" si="59"/>
        <v>3</v>
      </c>
      <c r="R86" s="7">
        <f t="shared" ca="1" si="40"/>
        <v>1</v>
      </c>
      <c r="S86" s="10" t="str">
        <f t="shared" ca="1" si="41"/>
        <v/>
      </c>
      <c r="T86" s="11" t="str">
        <f t="shared" ca="1" si="42"/>
        <v/>
      </c>
      <c r="U86" s="11" t="str">
        <f t="shared" ca="1" si="43"/>
        <v/>
      </c>
      <c r="V86" s="11" t="str">
        <f ca="1">IF(T86="","",IFERROR(VLOOKUP(VALUE(T86),'(辅)战斗时机表'!$A$4:$C$47,3,FALSE)&amp;IF(U86="","","("&amp;U86&amp;")"),"配置错误")&amp;IF(W86="",""," 或 "))</f>
        <v/>
      </c>
      <c r="W86" s="7" t="str">
        <f t="shared" ca="1" si="44"/>
        <v/>
      </c>
      <c r="X86" s="7">
        <f t="shared" si="60"/>
        <v>4</v>
      </c>
      <c r="Y86" s="7">
        <f t="shared" ca="1" si="45"/>
        <v>1</v>
      </c>
      <c r="Z86" s="10" t="str">
        <f t="shared" ca="1" si="46"/>
        <v/>
      </c>
      <c r="AA86" s="11" t="str">
        <f t="shared" ca="1" si="47"/>
        <v/>
      </c>
      <c r="AB86" s="11" t="str">
        <f t="shared" ca="1" si="48"/>
        <v/>
      </c>
      <c r="AC86" s="11" t="str">
        <f ca="1">IF(AA86="","",IFERROR(VLOOKUP(VALUE(AA86),'(辅)战斗时机表'!$A$4:$C$47,3,FALSE)&amp;IF(AB86="","","("&amp;AB86&amp;")"),"配置错误")&amp;IF(AD86="",""," 或 "))</f>
        <v/>
      </c>
      <c r="AD86" s="7" t="str">
        <f t="shared" ca="1" si="49"/>
        <v/>
      </c>
      <c r="AE86" s="7">
        <f t="shared" si="61"/>
        <v>5</v>
      </c>
      <c r="AF86" s="7">
        <f t="shared" ca="1" si="50"/>
        <v>1</v>
      </c>
      <c r="AG86" s="10" t="str">
        <f t="shared" ca="1" si="51"/>
        <v/>
      </c>
      <c r="AH86" s="11" t="str">
        <f t="shared" ca="1" si="52"/>
        <v/>
      </c>
      <c r="AI86" s="11" t="str">
        <f t="shared" ca="1" si="53"/>
        <v/>
      </c>
      <c r="AJ86" s="11" t="str">
        <f ca="1">IF(AH86="","",IFERROR(VLOOKUP(VALUE(AH86),'(辅)战斗时机表'!$A$4:$C$47,3,FALSE)&amp;IF(AI86="","","("&amp;AI86&amp;")"),"配置错误")&amp;IF(AK86="",""," 或 "))</f>
        <v/>
      </c>
      <c r="AK86" s="7" t="str">
        <f t="shared" ca="1" si="54"/>
        <v/>
      </c>
    </row>
    <row r="87" spans="1:37" x14ac:dyDescent="0.15">
      <c r="A87" s="9" t="str">
        <f t="shared" ca="1" si="55"/>
        <v/>
      </c>
      <c r="B87" s="7" t="str">
        <f ca="1">IF(OFFSET(Buff!P$6,ROW()-6,0)="","",OFFSET(Buff!P$6,ROW()-6,0))</f>
        <v/>
      </c>
      <c r="C87" s="7">
        <f t="shared" si="57"/>
        <v>1</v>
      </c>
      <c r="D87" s="7">
        <f t="shared" ca="1" si="56"/>
        <v>1</v>
      </c>
      <c r="E87" s="10" t="str">
        <f t="shared" ca="1" si="31"/>
        <v/>
      </c>
      <c r="F87" s="11" t="str">
        <f t="shared" ca="1" si="32"/>
        <v/>
      </c>
      <c r="G87" s="11" t="str">
        <f t="shared" ca="1" si="33"/>
        <v/>
      </c>
      <c r="H87" s="11" t="str">
        <f ca="1">IF(F87="","",IFERROR(VLOOKUP(VALUE(F87),'(辅)战斗时机表'!$A$4:$C$47,3,FALSE)&amp;IF(G87="","","("&amp;G87&amp;")"),"配置错误")&amp;IF(I87="",""," 或 "))</f>
        <v/>
      </c>
      <c r="I87" s="7" t="str">
        <f t="shared" ca="1" si="34"/>
        <v/>
      </c>
      <c r="J87" s="7">
        <f t="shared" si="58"/>
        <v>2</v>
      </c>
      <c r="K87" s="7">
        <f t="shared" ca="1" si="35"/>
        <v>1</v>
      </c>
      <c r="L87" s="10" t="str">
        <f t="shared" ca="1" si="36"/>
        <v/>
      </c>
      <c r="M87" s="11" t="str">
        <f t="shared" ca="1" si="37"/>
        <v/>
      </c>
      <c r="N87" s="11" t="str">
        <f t="shared" ca="1" si="38"/>
        <v/>
      </c>
      <c r="O87" s="11" t="str">
        <f ca="1">IF(M87="","",IFERROR(VLOOKUP(VALUE(M87),'(辅)战斗时机表'!$A$4:$C$47,3,FALSE)&amp;IF(N87="","","("&amp;N87&amp;")"),"配置错误")&amp;IF(P87="",""," 或 "))</f>
        <v/>
      </c>
      <c r="P87" s="7" t="str">
        <f t="shared" ca="1" si="39"/>
        <v/>
      </c>
      <c r="Q87" s="7">
        <f t="shared" si="59"/>
        <v>3</v>
      </c>
      <c r="R87" s="7">
        <f t="shared" ca="1" si="40"/>
        <v>1</v>
      </c>
      <c r="S87" s="10" t="str">
        <f t="shared" ca="1" si="41"/>
        <v/>
      </c>
      <c r="T87" s="11" t="str">
        <f t="shared" ca="1" si="42"/>
        <v/>
      </c>
      <c r="U87" s="11" t="str">
        <f t="shared" ca="1" si="43"/>
        <v/>
      </c>
      <c r="V87" s="11" t="str">
        <f ca="1">IF(T87="","",IFERROR(VLOOKUP(VALUE(T87),'(辅)战斗时机表'!$A$4:$C$47,3,FALSE)&amp;IF(U87="","","("&amp;U87&amp;")"),"配置错误")&amp;IF(W87="",""," 或 "))</f>
        <v/>
      </c>
      <c r="W87" s="7" t="str">
        <f t="shared" ca="1" si="44"/>
        <v/>
      </c>
      <c r="X87" s="7">
        <f t="shared" si="60"/>
        <v>4</v>
      </c>
      <c r="Y87" s="7">
        <f t="shared" ca="1" si="45"/>
        <v>1</v>
      </c>
      <c r="Z87" s="10" t="str">
        <f t="shared" ca="1" si="46"/>
        <v/>
      </c>
      <c r="AA87" s="11" t="str">
        <f t="shared" ca="1" si="47"/>
        <v/>
      </c>
      <c r="AB87" s="11" t="str">
        <f t="shared" ca="1" si="48"/>
        <v/>
      </c>
      <c r="AC87" s="11" t="str">
        <f ca="1">IF(AA87="","",IFERROR(VLOOKUP(VALUE(AA87),'(辅)战斗时机表'!$A$4:$C$47,3,FALSE)&amp;IF(AB87="","","("&amp;AB87&amp;")"),"配置错误")&amp;IF(AD87="",""," 或 "))</f>
        <v/>
      </c>
      <c r="AD87" s="7" t="str">
        <f t="shared" ca="1" si="49"/>
        <v/>
      </c>
      <c r="AE87" s="7">
        <f t="shared" si="61"/>
        <v>5</v>
      </c>
      <c r="AF87" s="7">
        <f t="shared" ca="1" si="50"/>
        <v>1</v>
      </c>
      <c r="AG87" s="10" t="str">
        <f t="shared" ca="1" si="51"/>
        <v/>
      </c>
      <c r="AH87" s="11" t="str">
        <f t="shared" ca="1" si="52"/>
        <v/>
      </c>
      <c r="AI87" s="11" t="str">
        <f t="shared" ca="1" si="53"/>
        <v/>
      </c>
      <c r="AJ87" s="11" t="str">
        <f ca="1">IF(AH87="","",IFERROR(VLOOKUP(VALUE(AH87),'(辅)战斗时机表'!$A$4:$C$47,3,FALSE)&amp;IF(AI87="","","("&amp;AI87&amp;")"),"配置错误")&amp;IF(AK87="",""," 或 "))</f>
        <v/>
      </c>
      <c r="AK87" s="7" t="str">
        <f t="shared" ca="1" si="54"/>
        <v/>
      </c>
    </row>
    <row r="88" spans="1:37" x14ac:dyDescent="0.15">
      <c r="A88" s="9" t="str">
        <f t="shared" ca="1" si="55"/>
        <v/>
      </c>
      <c r="B88" s="7" t="str">
        <f ca="1">IF(OFFSET(Buff!P$6,ROW()-6,0)="","",OFFSET(Buff!P$6,ROW()-6,0))</f>
        <v/>
      </c>
      <c r="C88" s="7">
        <f t="shared" si="57"/>
        <v>1</v>
      </c>
      <c r="D88" s="7">
        <f t="shared" ca="1" si="56"/>
        <v>1</v>
      </c>
      <c r="E88" s="10" t="str">
        <f t="shared" ca="1" si="31"/>
        <v/>
      </c>
      <c r="F88" s="11" t="str">
        <f t="shared" ca="1" si="32"/>
        <v/>
      </c>
      <c r="G88" s="11" t="str">
        <f t="shared" ca="1" si="33"/>
        <v/>
      </c>
      <c r="H88" s="11" t="str">
        <f ca="1">IF(F88="","",IFERROR(VLOOKUP(VALUE(F88),'(辅)战斗时机表'!$A$4:$C$47,3,FALSE)&amp;IF(G88="","","("&amp;G88&amp;")"),"配置错误")&amp;IF(I88="",""," 或 "))</f>
        <v/>
      </c>
      <c r="I88" s="7" t="str">
        <f t="shared" ca="1" si="34"/>
        <v/>
      </c>
      <c r="J88" s="7">
        <f t="shared" si="58"/>
        <v>2</v>
      </c>
      <c r="K88" s="7">
        <f t="shared" ca="1" si="35"/>
        <v>1</v>
      </c>
      <c r="L88" s="10" t="str">
        <f t="shared" ca="1" si="36"/>
        <v/>
      </c>
      <c r="M88" s="11" t="str">
        <f t="shared" ca="1" si="37"/>
        <v/>
      </c>
      <c r="N88" s="11" t="str">
        <f t="shared" ca="1" si="38"/>
        <v/>
      </c>
      <c r="O88" s="11" t="str">
        <f ca="1">IF(M88="","",IFERROR(VLOOKUP(VALUE(M88),'(辅)战斗时机表'!$A$4:$C$47,3,FALSE)&amp;IF(N88="","","("&amp;N88&amp;")"),"配置错误")&amp;IF(P88="",""," 或 "))</f>
        <v/>
      </c>
      <c r="P88" s="7" t="str">
        <f t="shared" ca="1" si="39"/>
        <v/>
      </c>
      <c r="Q88" s="7">
        <f t="shared" si="59"/>
        <v>3</v>
      </c>
      <c r="R88" s="7">
        <f t="shared" ca="1" si="40"/>
        <v>1</v>
      </c>
      <c r="S88" s="10" t="str">
        <f t="shared" ca="1" si="41"/>
        <v/>
      </c>
      <c r="T88" s="11" t="str">
        <f t="shared" ca="1" si="42"/>
        <v/>
      </c>
      <c r="U88" s="11" t="str">
        <f t="shared" ca="1" si="43"/>
        <v/>
      </c>
      <c r="V88" s="11" t="str">
        <f ca="1">IF(T88="","",IFERROR(VLOOKUP(VALUE(T88),'(辅)战斗时机表'!$A$4:$C$47,3,FALSE)&amp;IF(U88="","","("&amp;U88&amp;")"),"配置错误")&amp;IF(W88="",""," 或 "))</f>
        <v/>
      </c>
      <c r="W88" s="7" t="str">
        <f t="shared" ca="1" si="44"/>
        <v/>
      </c>
      <c r="X88" s="7">
        <f t="shared" si="60"/>
        <v>4</v>
      </c>
      <c r="Y88" s="7">
        <f t="shared" ca="1" si="45"/>
        <v>1</v>
      </c>
      <c r="Z88" s="10" t="str">
        <f t="shared" ca="1" si="46"/>
        <v/>
      </c>
      <c r="AA88" s="11" t="str">
        <f t="shared" ca="1" si="47"/>
        <v/>
      </c>
      <c r="AB88" s="11" t="str">
        <f t="shared" ca="1" si="48"/>
        <v/>
      </c>
      <c r="AC88" s="11" t="str">
        <f ca="1">IF(AA88="","",IFERROR(VLOOKUP(VALUE(AA88),'(辅)战斗时机表'!$A$4:$C$47,3,FALSE)&amp;IF(AB88="","","("&amp;AB88&amp;")"),"配置错误")&amp;IF(AD88="",""," 或 "))</f>
        <v/>
      </c>
      <c r="AD88" s="7" t="str">
        <f t="shared" ca="1" si="49"/>
        <v/>
      </c>
      <c r="AE88" s="7">
        <f t="shared" si="61"/>
        <v>5</v>
      </c>
      <c r="AF88" s="7">
        <f t="shared" ca="1" si="50"/>
        <v>1</v>
      </c>
      <c r="AG88" s="10" t="str">
        <f t="shared" ca="1" si="51"/>
        <v/>
      </c>
      <c r="AH88" s="11" t="str">
        <f t="shared" ca="1" si="52"/>
        <v/>
      </c>
      <c r="AI88" s="11" t="str">
        <f t="shared" ca="1" si="53"/>
        <v/>
      </c>
      <c r="AJ88" s="11" t="str">
        <f ca="1">IF(AH88="","",IFERROR(VLOOKUP(VALUE(AH88),'(辅)战斗时机表'!$A$4:$C$47,3,FALSE)&amp;IF(AI88="","","("&amp;AI88&amp;")"),"配置错误")&amp;IF(AK88="",""," 或 "))</f>
        <v/>
      </c>
      <c r="AK88" s="7" t="str">
        <f t="shared" ca="1" si="54"/>
        <v/>
      </c>
    </row>
    <row r="89" spans="1:37" x14ac:dyDescent="0.15">
      <c r="A89" s="9" t="str">
        <f t="shared" ca="1" si="55"/>
        <v/>
      </c>
      <c r="B89" s="7" t="str">
        <f ca="1">IF(OFFSET(Buff!P$6,ROW()-6,0)="","",OFFSET(Buff!P$6,ROW()-6,0))</f>
        <v/>
      </c>
      <c r="C89" s="7">
        <f t="shared" si="57"/>
        <v>1</v>
      </c>
      <c r="D89" s="7">
        <f t="shared" ca="1" si="56"/>
        <v>1</v>
      </c>
      <c r="E89" s="10" t="str">
        <f t="shared" ca="1" si="31"/>
        <v/>
      </c>
      <c r="F89" s="11" t="str">
        <f t="shared" ca="1" si="32"/>
        <v/>
      </c>
      <c r="G89" s="11" t="str">
        <f t="shared" ca="1" si="33"/>
        <v/>
      </c>
      <c r="H89" s="11" t="str">
        <f ca="1">IF(F89="","",IFERROR(VLOOKUP(VALUE(F89),'(辅)战斗时机表'!$A$4:$C$47,3,FALSE)&amp;IF(G89="","","("&amp;G89&amp;")"),"配置错误")&amp;IF(I89="",""," 或 "))</f>
        <v/>
      </c>
      <c r="I89" s="7" t="str">
        <f t="shared" ca="1" si="34"/>
        <v/>
      </c>
      <c r="J89" s="7">
        <f t="shared" si="58"/>
        <v>2</v>
      </c>
      <c r="K89" s="7">
        <f t="shared" ca="1" si="35"/>
        <v>1</v>
      </c>
      <c r="L89" s="10" t="str">
        <f t="shared" ca="1" si="36"/>
        <v/>
      </c>
      <c r="M89" s="11" t="str">
        <f t="shared" ca="1" si="37"/>
        <v/>
      </c>
      <c r="N89" s="11" t="str">
        <f t="shared" ca="1" si="38"/>
        <v/>
      </c>
      <c r="O89" s="11" t="str">
        <f ca="1">IF(M89="","",IFERROR(VLOOKUP(VALUE(M89),'(辅)战斗时机表'!$A$4:$C$47,3,FALSE)&amp;IF(N89="","","("&amp;N89&amp;")"),"配置错误")&amp;IF(P89="",""," 或 "))</f>
        <v/>
      </c>
      <c r="P89" s="7" t="str">
        <f t="shared" ca="1" si="39"/>
        <v/>
      </c>
      <c r="Q89" s="7">
        <f t="shared" si="59"/>
        <v>3</v>
      </c>
      <c r="R89" s="7">
        <f t="shared" ca="1" si="40"/>
        <v>1</v>
      </c>
      <c r="S89" s="10" t="str">
        <f t="shared" ca="1" si="41"/>
        <v/>
      </c>
      <c r="T89" s="11" t="str">
        <f t="shared" ca="1" si="42"/>
        <v/>
      </c>
      <c r="U89" s="11" t="str">
        <f t="shared" ca="1" si="43"/>
        <v/>
      </c>
      <c r="V89" s="11" t="str">
        <f ca="1">IF(T89="","",IFERROR(VLOOKUP(VALUE(T89),'(辅)战斗时机表'!$A$4:$C$47,3,FALSE)&amp;IF(U89="","","("&amp;U89&amp;")"),"配置错误")&amp;IF(W89="",""," 或 "))</f>
        <v/>
      </c>
      <c r="W89" s="7" t="str">
        <f t="shared" ca="1" si="44"/>
        <v/>
      </c>
      <c r="X89" s="7">
        <f t="shared" si="60"/>
        <v>4</v>
      </c>
      <c r="Y89" s="7">
        <f t="shared" ca="1" si="45"/>
        <v>1</v>
      </c>
      <c r="Z89" s="10" t="str">
        <f t="shared" ca="1" si="46"/>
        <v/>
      </c>
      <c r="AA89" s="11" t="str">
        <f t="shared" ca="1" si="47"/>
        <v/>
      </c>
      <c r="AB89" s="11" t="str">
        <f t="shared" ca="1" si="48"/>
        <v/>
      </c>
      <c r="AC89" s="11" t="str">
        <f ca="1">IF(AA89="","",IFERROR(VLOOKUP(VALUE(AA89),'(辅)战斗时机表'!$A$4:$C$47,3,FALSE)&amp;IF(AB89="","","("&amp;AB89&amp;")"),"配置错误")&amp;IF(AD89="",""," 或 "))</f>
        <v/>
      </c>
      <c r="AD89" s="7" t="str">
        <f t="shared" ca="1" si="49"/>
        <v/>
      </c>
      <c r="AE89" s="7">
        <f t="shared" si="61"/>
        <v>5</v>
      </c>
      <c r="AF89" s="7">
        <f t="shared" ca="1" si="50"/>
        <v>1</v>
      </c>
      <c r="AG89" s="10" t="str">
        <f t="shared" ca="1" si="51"/>
        <v/>
      </c>
      <c r="AH89" s="11" t="str">
        <f t="shared" ca="1" si="52"/>
        <v/>
      </c>
      <c r="AI89" s="11" t="str">
        <f t="shared" ca="1" si="53"/>
        <v/>
      </c>
      <c r="AJ89" s="11" t="str">
        <f ca="1">IF(AH89="","",IFERROR(VLOOKUP(VALUE(AH89),'(辅)战斗时机表'!$A$4:$C$47,3,FALSE)&amp;IF(AI89="","","("&amp;AI89&amp;")"),"配置错误")&amp;IF(AK89="",""," 或 "))</f>
        <v/>
      </c>
      <c r="AK89" s="7" t="str">
        <f t="shared" ca="1" si="54"/>
        <v/>
      </c>
    </row>
    <row r="90" spans="1:37" x14ac:dyDescent="0.15">
      <c r="A90" s="9" t="str">
        <f t="shared" ca="1" si="55"/>
        <v/>
      </c>
      <c r="B90" s="7" t="str">
        <f ca="1">IF(OFFSET(Buff!P$6,ROW()-6,0)="","",OFFSET(Buff!P$6,ROW()-6,0))</f>
        <v/>
      </c>
      <c r="C90" s="7">
        <f t="shared" si="57"/>
        <v>1</v>
      </c>
      <c r="D90" s="7">
        <f t="shared" ca="1" si="56"/>
        <v>1</v>
      </c>
      <c r="E90" s="10" t="str">
        <f t="shared" ca="1" si="31"/>
        <v/>
      </c>
      <c r="F90" s="11" t="str">
        <f t="shared" ca="1" si="32"/>
        <v/>
      </c>
      <c r="G90" s="11" t="str">
        <f t="shared" ca="1" si="33"/>
        <v/>
      </c>
      <c r="H90" s="11" t="str">
        <f ca="1">IF(F90="","",IFERROR(VLOOKUP(VALUE(F90),'(辅)战斗时机表'!$A$4:$C$47,3,FALSE)&amp;IF(G90="","","("&amp;G90&amp;")"),"配置错误")&amp;IF(I90="",""," 或 "))</f>
        <v/>
      </c>
      <c r="I90" s="7" t="str">
        <f t="shared" ca="1" si="34"/>
        <v/>
      </c>
      <c r="J90" s="7">
        <f t="shared" si="58"/>
        <v>2</v>
      </c>
      <c r="K90" s="7">
        <f t="shared" ca="1" si="35"/>
        <v>1</v>
      </c>
      <c r="L90" s="10" t="str">
        <f t="shared" ca="1" si="36"/>
        <v/>
      </c>
      <c r="M90" s="11" t="str">
        <f t="shared" ca="1" si="37"/>
        <v/>
      </c>
      <c r="N90" s="11" t="str">
        <f t="shared" ca="1" si="38"/>
        <v/>
      </c>
      <c r="O90" s="11" t="str">
        <f ca="1">IF(M90="","",IFERROR(VLOOKUP(VALUE(M90),'(辅)战斗时机表'!$A$4:$C$47,3,FALSE)&amp;IF(N90="","","("&amp;N90&amp;")"),"配置错误")&amp;IF(P90="",""," 或 "))</f>
        <v/>
      </c>
      <c r="P90" s="7" t="str">
        <f t="shared" ca="1" si="39"/>
        <v/>
      </c>
      <c r="Q90" s="7">
        <f t="shared" si="59"/>
        <v>3</v>
      </c>
      <c r="R90" s="7">
        <f t="shared" ca="1" si="40"/>
        <v>1</v>
      </c>
      <c r="S90" s="10" t="str">
        <f t="shared" ca="1" si="41"/>
        <v/>
      </c>
      <c r="T90" s="11" t="str">
        <f t="shared" ca="1" si="42"/>
        <v/>
      </c>
      <c r="U90" s="11" t="str">
        <f t="shared" ca="1" si="43"/>
        <v/>
      </c>
      <c r="V90" s="11" t="str">
        <f ca="1">IF(T90="","",IFERROR(VLOOKUP(VALUE(T90),'(辅)战斗时机表'!$A$4:$C$47,3,FALSE)&amp;IF(U90="","","("&amp;U90&amp;")"),"配置错误")&amp;IF(W90="",""," 或 "))</f>
        <v/>
      </c>
      <c r="W90" s="7" t="str">
        <f t="shared" ca="1" si="44"/>
        <v/>
      </c>
      <c r="X90" s="7">
        <f t="shared" si="60"/>
        <v>4</v>
      </c>
      <c r="Y90" s="7">
        <f t="shared" ca="1" si="45"/>
        <v>1</v>
      </c>
      <c r="Z90" s="10" t="str">
        <f t="shared" ca="1" si="46"/>
        <v/>
      </c>
      <c r="AA90" s="11" t="str">
        <f t="shared" ca="1" si="47"/>
        <v/>
      </c>
      <c r="AB90" s="11" t="str">
        <f t="shared" ca="1" si="48"/>
        <v/>
      </c>
      <c r="AC90" s="11" t="str">
        <f ca="1">IF(AA90="","",IFERROR(VLOOKUP(VALUE(AA90),'(辅)战斗时机表'!$A$4:$C$47,3,FALSE)&amp;IF(AB90="","","("&amp;AB90&amp;")"),"配置错误")&amp;IF(AD90="",""," 或 "))</f>
        <v/>
      </c>
      <c r="AD90" s="7" t="str">
        <f t="shared" ca="1" si="49"/>
        <v/>
      </c>
      <c r="AE90" s="7">
        <f t="shared" si="61"/>
        <v>5</v>
      </c>
      <c r="AF90" s="7">
        <f t="shared" ca="1" si="50"/>
        <v>1</v>
      </c>
      <c r="AG90" s="10" t="str">
        <f t="shared" ca="1" si="51"/>
        <v/>
      </c>
      <c r="AH90" s="11" t="str">
        <f t="shared" ca="1" si="52"/>
        <v/>
      </c>
      <c r="AI90" s="11" t="str">
        <f t="shared" ca="1" si="53"/>
        <v/>
      </c>
      <c r="AJ90" s="11" t="str">
        <f ca="1">IF(AH90="","",IFERROR(VLOOKUP(VALUE(AH90),'(辅)战斗时机表'!$A$4:$C$47,3,FALSE)&amp;IF(AI90="","","("&amp;AI90&amp;")"),"配置错误")&amp;IF(AK90="",""," 或 "))</f>
        <v/>
      </c>
      <c r="AK90" s="7" t="str">
        <f t="shared" ca="1" si="54"/>
        <v/>
      </c>
    </row>
    <row r="91" spans="1:37" x14ac:dyDescent="0.15">
      <c r="A91" s="9" t="str">
        <f t="shared" ca="1" si="55"/>
        <v/>
      </c>
      <c r="B91" s="7" t="str">
        <f ca="1">IF(OFFSET(Buff!P$6,ROW()-6,0)="","",OFFSET(Buff!P$6,ROW()-6,0))</f>
        <v/>
      </c>
      <c r="C91" s="7">
        <f t="shared" si="57"/>
        <v>1</v>
      </c>
      <c r="D91" s="7">
        <f t="shared" ca="1" si="56"/>
        <v>1</v>
      </c>
      <c r="E91" s="10" t="str">
        <f t="shared" ca="1" si="31"/>
        <v/>
      </c>
      <c r="F91" s="11" t="str">
        <f t="shared" ca="1" si="32"/>
        <v/>
      </c>
      <c r="G91" s="11" t="str">
        <f t="shared" ca="1" si="33"/>
        <v/>
      </c>
      <c r="H91" s="11" t="str">
        <f ca="1">IF(F91="","",IFERROR(VLOOKUP(VALUE(F91),'(辅)战斗时机表'!$A$4:$C$47,3,FALSE)&amp;IF(G91="","","("&amp;G91&amp;")"),"配置错误")&amp;IF(I91="",""," 或 "))</f>
        <v/>
      </c>
      <c r="I91" s="7" t="str">
        <f t="shared" ca="1" si="34"/>
        <v/>
      </c>
      <c r="J91" s="7">
        <f t="shared" si="58"/>
        <v>2</v>
      </c>
      <c r="K91" s="7">
        <f t="shared" ca="1" si="35"/>
        <v>1</v>
      </c>
      <c r="L91" s="10" t="str">
        <f t="shared" ca="1" si="36"/>
        <v/>
      </c>
      <c r="M91" s="11" t="str">
        <f t="shared" ca="1" si="37"/>
        <v/>
      </c>
      <c r="N91" s="11" t="str">
        <f t="shared" ca="1" si="38"/>
        <v/>
      </c>
      <c r="O91" s="11" t="str">
        <f ca="1">IF(M91="","",IFERROR(VLOOKUP(VALUE(M91),'(辅)战斗时机表'!$A$4:$C$47,3,FALSE)&amp;IF(N91="","","("&amp;N91&amp;")"),"配置错误")&amp;IF(P91="",""," 或 "))</f>
        <v/>
      </c>
      <c r="P91" s="7" t="str">
        <f t="shared" ca="1" si="39"/>
        <v/>
      </c>
      <c r="Q91" s="7">
        <f t="shared" si="59"/>
        <v>3</v>
      </c>
      <c r="R91" s="7">
        <f t="shared" ca="1" si="40"/>
        <v>1</v>
      </c>
      <c r="S91" s="10" t="str">
        <f t="shared" ca="1" si="41"/>
        <v/>
      </c>
      <c r="T91" s="11" t="str">
        <f t="shared" ca="1" si="42"/>
        <v/>
      </c>
      <c r="U91" s="11" t="str">
        <f t="shared" ca="1" si="43"/>
        <v/>
      </c>
      <c r="V91" s="11" t="str">
        <f ca="1">IF(T91="","",IFERROR(VLOOKUP(VALUE(T91),'(辅)战斗时机表'!$A$4:$C$47,3,FALSE)&amp;IF(U91="","","("&amp;U91&amp;")"),"配置错误")&amp;IF(W91="",""," 或 "))</f>
        <v/>
      </c>
      <c r="W91" s="7" t="str">
        <f t="shared" ca="1" si="44"/>
        <v/>
      </c>
      <c r="X91" s="7">
        <f t="shared" si="60"/>
        <v>4</v>
      </c>
      <c r="Y91" s="7">
        <f t="shared" ca="1" si="45"/>
        <v>1</v>
      </c>
      <c r="Z91" s="10" t="str">
        <f t="shared" ca="1" si="46"/>
        <v/>
      </c>
      <c r="AA91" s="11" t="str">
        <f t="shared" ca="1" si="47"/>
        <v/>
      </c>
      <c r="AB91" s="11" t="str">
        <f t="shared" ca="1" si="48"/>
        <v/>
      </c>
      <c r="AC91" s="11" t="str">
        <f ca="1">IF(AA91="","",IFERROR(VLOOKUP(VALUE(AA91),'(辅)战斗时机表'!$A$4:$C$47,3,FALSE)&amp;IF(AB91="","","("&amp;AB91&amp;")"),"配置错误")&amp;IF(AD91="",""," 或 "))</f>
        <v/>
      </c>
      <c r="AD91" s="7" t="str">
        <f t="shared" ca="1" si="49"/>
        <v/>
      </c>
      <c r="AE91" s="7">
        <f t="shared" si="61"/>
        <v>5</v>
      </c>
      <c r="AF91" s="7">
        <f t="shared" ca="1" si="50"/>
        <v>1</v>
      </c>
      <c r="AG91" s="10" t="str">
        <f t="shared" ca="1" si="51"/>
        <v/>
      </c>
      <c r="AH91" s="11" t="str">
        <f t="shared" ca="1" si="52"/>
        <v/>
      </c>
      <c r="AI91" s="11" t="str">
        <f t="shared" ca="1" si="53"/>
        <v/>
      </c>
      <c r="AJ91" s="11" t="str">
        <f ca="1">IF(AH91="","",IFERROR(VLOOKUP(VALUE(AH91),'(辅)战斗时机表'!$A$4:$C$47,3,FALSE)&amp;IF(AI91="","","("&amp;AI91&amp;")"),"配置错误")&amp;IF(AK91="",""," 或 "))</f>
        <v/>
      </c>
      <c r="AK91" s="7" t="str">
        <f t="shared" ca="1" si="54"/>
        <v/>
      </c>
    </row>
    <row r="92" spans="1:37" x14ac:dyDescent="0.15">
      <c r="A92" s="9" t="str">
        <f t="shared" ca="1" si="55"/>
        <v/>
      </c>
      <c r="B92" s="7" t="str">
        <f ca="1">IF(OFFSET(Buff!P$6,ROW()-6,0)="","",OFFSET(Buff!P$6,ROW()-6,0))</f>
        <v/>
      </c>
      <c r="C92" s="7">
        <f t="shared" si="57"/>
        <v>1</v>
      </c>
      <c r="D92" s="7">
        <f t="shared" ca="1" si="56"/>
        <v>1</v>
      </c>
      <c r="E92" s="10" t="str">
        <f t="shared" ca="1" si="31"/>
        <v/>
      </c>
      <c r="F92" s="11" t="str">
        <f t="shared" ca="1" si="32"/>
        <v/>
      </c>
      <c r="G92" s="11" t="str">
        <f t="shared" ca="1" si="33"/>
        <v/>
      </c>
      <c r="H92" s="11" t="str">
        <f ca="1">IF(F92="","",IFERROR(VLOOKUP(VALUE(F92),'(辅)战斗时机表'!$A$4:$C$47,3,FALSE)&amp;IF(G92="","","("&amp;G92&amp;")"),"配置错误")&amp;IF(I92="",""," 或 "))</f>
        <v/>
      </c>
      <c r="I92" s="7" t="str">
        <f t="shared" ca="1" si="34"/>
        <v/>
      </c>
      <c r="J92" s="7">
        <f t="shared" si="58"/>
        <v>2</v>
      </c>
      <c r="K92" s="7">
        <f t="shared" ca="1" si="35"/>
        <v>1</v>
      </c>
      <c r="L92" s="10" t="str">
        <f t="shared" ca="1" si="36"/>
        <v/>
      </c>
      <c r="M92" s="11" t="str">
        <f t="shared" ca="1" si="37"/>
        <v/>
      </c>
      <c r="N92" s="11" t="str">
        <f t="shared" ca="1" si="38"/>
        <v/>
      </c>
      <c r="O92" s="11" t="str">
        <f ca="1">IF(M92="","",IFERROR(VLOOKUP(VALUE(M92),'(辅)战斗时机表'!$A$4:$C$47,3,FALSE)&amp;IF(N92="","","("&amp;N92&amp;")"),"配置错误")&amp;IF(P92="",""," 或 "))</f>
        <v/>
      </c>
      <c r="P92" s="7" t="str">
        <f t="shared" ca="1" si="39"/>
        <v/>
      </c>
      <c r="Q92" s="7">
        <f t="shared" si="59"/>
        <v>3</v>
      </c>
      <c r="R92" s="7">
        <f t="shared" ca="1" si="40"/>
        <v>1</v>
      </c>
      <c r="S92" s="10" t="str">
        <f t="shared" ca="1" si="41"/>
        <v/>
      </c>
      <c r="T92" s="11" t="str">
        <f t="shared" ca="1" si="42"/>
        <v/>
      </c>
      <c r="U92" s="11" t="str">
        <f t="shared" ca="1" si="43"/>
        <v/>
      </c>
      <c r="V92" s="11" t="str">
        <f ca="1">IF(T92="","",IFERROR(VLOOKUP(VALUE(T92),'(辅)战斗时机表'!$A$4:$C$47,3,FALSE)&amp;IF(U92="","","("&amp;U92&amp;")"),"配置错误")&amp;IF(W92="",""," 或 "))</f>
        <v/>
      </c>
      <c r="W92" s="7" t="str">
        <f t="shared" ca="1" si="44"/>
        <v/>
      </c>
      <c r="X92" s="7">
        <f t="shared" si="60"/>
        <v>4</v>
      </c>
      <c r="Y92" s="7">
        <f t="shared" ca="1" si="45"/>
        <v>1</v>
      </c>
      <c r="Z92" s="10" t="str">
        <f t="shared" ca="1" si="46"/>
        <v/>
      </c>
      <c r="AA92" s="11" t="str">
        <f t="shared" ca="1" si="47"/>
        <v/>
      </c>
      <c r="AB92" s="11" t="str">
        <f t="shared" ca="1" si="48"/>
        <v/>
      </c>
      <c r="AC92" s="11" t="str">
        <f ca="1">IF(AA92="","",IFERROR(VLOOKUP(VALUE(AA92),'(辅)战斗时机表'!$A$4:$C$47,3,FALSE)&amp;IF(AB92="","","("&amp;AB92&amp;")"),"配置错误")&amp;IF(AD92="",""," 或 "))</f>
        <v/>
      </c>
      <c r="AD92" s="7" t="str">
        <f t="shared" ca="1" si="49"/>
        <v/>
      </c>
      <c r="AE92" s="7">
        <f t="shared" si="61"/>
        <v>5</v>
      </c>
      <c r="AF92" s="7">
        <f t="shared" ca="1" si="50"/>
        <v>1</v>
      </c>
      <c r="AG92" s="10" t="str">
        <f t="shared" ca="1" si="51"/>
        <v/>
      </c>
      <c r="AH92" s="11" t="str">
        <f t="shared" ca="1" si="52"/>
        <v/>
      </c>
      <c r="AI92" s="11" t="str">
        <f t="shared" ca="1" si="53"/>
        <v/>
      </c>
      <c r="AJ92" s="11" t="str">
        <f ca="1">IF(AH92="","",IFERROR(VLOOKUP(VALUE(AH92),'(辅)战斗时机表'!$A$4:$C$47,3,FALSE)&amp;IF(AI92="","","("&amp;AI92&amp;")"),"配置错误")&amp;IF(AK92="",""," 或 "))</f>
        <v/>
      </c>
      <c r="AK92" s="7" t="str">
        <f t="shared" ca="1" si="54"/>
        <v/>
      </c>
    </row>
    <row r="93" spans="1:37" x14ac:dyDescent="0.15">
      <c r="A93" s="9" t="str">
        <f t="shared" ca="1" si="55"/>
        <v/>
      </c>
      <c r="B93" s="7" t="str">
        <f ca="1">IF(OFFSET(Buff!P$6,ROW()-6,0)="","",OFFSET(Buff!P$6,ROW()-6,0))</f>
        <v/>
      </c>
      <c r="C93" s="7">
        <f t="shared" si="57"/>
        <v>1</v>
      </c>
      <c r="D93" s="7">
        <f t="shared" ca="1" si="56"/>
        <v>1</v>
      </c>
      <c r="E93" s="10" t="str">
        <f t="shared" ca="1" si="31"/>
        <v/>
      </c>
      <c r="F93" s="11" t="str">
        <f t="shared" ca="1" si="32"/>
        <v/>
      </c>
      <c r="G93" s="11" t="str">
        <f t="shared" ca="1" si="33"/>
        <v/>
      </c>
      <c r="H93" s="11" t="str">
        <f ca="1">IF(F93="","",IFERROR(VLOOKUP(VALUE(F93),'(辅)战斗时机表'!$A$4:$C$47,3,FALSE)&amp;IF(G93="","","("&amp;G93&amp;")"),"配置错误")&amp;IF(I93="",""," 或 "))</f>
        <v/>
      </c>
      <c r="I93" s="7" t="str">
        <f t="shared" ca="1" si="34"/>
        <v/>
      </c>
      <c r="J93" s="7">
        <f t="shared" si="58"/>
        <v>2</v>
      </c>
      <c r="K93" s="7">
        <f t="shared" ca="1" si="35"/>
        <v>1</v>
      </c>
      <c r="L93" s="10" t="str">
        <f t="shared" ca="1" si="36"/>
        <v/>
      </c>
      <c r="M93" s="11" t="str">
        <f t="shared" ca="1" si="37"/>
        <v/>
      </c>
      <c r="N93" s="11" t="str">
        <f t="shared" ca="1" si="38"/>
        <v/>
      </c>
      <c r="O93" s="11" t="str">
        <f ca="1">IF(M93="","",IFERROR(VLOOKUP(VALUE(M93),'(辅)战斗时机表'!$A$4:$C$47,3,FALSE)&amp;IF(N93="","","("&amp;N93&amp;")"),"配置错误")&amp;IF(P93="",""," 或 "))</f>
        <v/>
      </c>
      <c r="P93" s="7" t="str">
        <f t="shared" ca="1" si="39"/>
        <v/>
      </c>
      <c r="Q93" s="7">
        <f t="shared" si="59"/>
        <v>3</v>
      </c>
      <c r="R93" s="7">
        <f t="shared" ca="1" si="40"/>
        <v>1</v>
      </c>
      <c r="S93" s="10" t="str">
        <f t="shared" ca="1" si="41"/>
        <v/>
      </c>
      <c r="T93" s="11" t="str">
        <f t="shared" ca="1" si="42"/>
        <v/>
      </c>
      <c r="U93" s="11" t="str">
        <f t="shared" ca="1" si="43"/>
        <v/>
      </c>
      <c r="V93" s="11" t="str">
        <f ca="1">IF(T93="","",IFERROR(VLOOKUP(VALUE(T93),'(辅)战斗时机表'!$A$4:$C$47,3,FALSE)&amp;IF(U93="","","("&amp;U93&amp;")"),"配置错误")&amp;IF(W93="",""," 或 "))</f>
        <v/>
      </c>
      <c r="W93" s="7" t="str">
        <f t="shared" ca="1" si="44"/>
        <v/>
      </c>
      <c r="X93" s="7">
        <f t="shared" si="60"/>
        <v>4</v>
      </c>
      <c r="Y93" s="7">
        <f t="shared" ca="1" si="45"/>
        <v>1</v>
      </c>
      <c r="Z93" s="10" t="str">
        <f t="shared" ca="1" si="46"/>
        <v/>
      </c>
      <c r="AA93" s="11" t="str">
        <f t="shared" ca="1" si="47"/>
        <v/>
      </c>
      <c r="AB93" s="11" t="str">
        <f t="shared" ca="1" si="48"/>
        <v/>
      </c>
      <c r="AC93" s="11" t="str">
        <f ca="1">IF(AA93="","",IFERROR(VLOOKUP(VALUE(AA93),'(辅)战斗时机表'!$A$4:$C$47,3,FALSE)&amp;IF(AB93="","","("&amp;AB93&amp;")"),"配置错误")&amp;IF(AD93="",""," 或 "))</f>
        <v/>
      </c>
      <c r="AD93" s="7" t="str">
        <f t="shared" ca="1" si="49"/>
        <v/>
      </c>
      <c r="AE93" s="7">
        <f t="shared" si="61"/>
        <v>5</v>
      </c>
      <c r="AF93" s="7">
        <f t="shared" ca="1" si="50"/>
        <v>1</v>
      </c>
      <c r="AG93" s="10" t="str">
        <f t="shared" ca="1" si="51"/>
        <v/>
      </c>
      <c r="AH93" s="11" t="str">
        <f t="shared" ca="1" si="52"/>
        <v/>
      </c>
      <c r="AI93" s="11" t="str">
        <f t="shared" ca="1" si="53"/>
        <v/>
      </c>
      <c r="AJ93" s="11" t="str">
        <f ca="1">IF(AH93="","",IFERROR(VLOOKUP(VALUE(AH93),'(辅)战斗时机表'!$A$4:$C$47,3,FALSE)&amp;IF(AI93="","","("&amp;AI93&amp;")"),"配置错误")&amp;IF(AK93="",""," 或 "))</f>
        <v/>
      </c>
      <c r="AK93" s="7" t="str">
        <f t="shared" ca="1" si="54"/>
        <v/>
      </c>
    </row>
    <row r="94" spans="1:37" x14ac:dyDescent="0.15">
      <c r="A94" s="9" t="str">
        <f t="shared" ca="1" si="55"/>
        <v/>
      </c>
      <c r="B94" s="7" t="str">
        <f ca="1">IF(OFFSET(Buff!P$6,ROW()-6,0)="","",OFFSET(Buff!P$6,ROW()-6,0))</f>
        <v/>
      </c>
      <c r="C94" s="7">
        <f t="shared" si="57"/>
        <v>1</v>
      </c>
      <c r="D94" s="7">
        <f t="shared" ca="1" si="56"/>
        <v>1</v>
      </c>
      <c r="E94" s="10" t="str">
        <f t="shared" ca="1" si="31"/>
        <v/>
      </c>
      <c r="F94" s="11" t="str">
        <f t="shared" ca="1" si="32"/>
        <v/>
      </c>
      <c r="G94" s="11" t="str">
        <f t="shared" ca="1" si="33"/>
        <v/>
      </c>
      <c r="H94" s="11" t="str">
        <f ca="1">IF(F94="","",IFERROR(VLOOKUP(VALUE(F94),'(辅)战斗时机表'!$A$4:$C$47,3,FALSE)&amp;IF(G94="","","("&amp;G94&amp;")"),"配置错误")&amp;IF(I94="",""," 或 "))</f>
        <v/>
      </c>
      <c r="I94" s="7" t="str">
        <f t="shared" ca="1" si="34"/>
        <v/>
      </c>
      <c r="J94" s="7">
        <f t="shared" si="58"/>
        <v>2</v>
      </c>
      <c r="K94" s="7">
        <f t="shared" ca="1" si="35"/>
        <v>1</v>
      </c>
      <c r="L94" s="10" t="str">
        <f t="shared" ca="1" si="36"/>
        <v/>
      </c>
      <c r="M94" s="11" t="str">
        <f t="shared" ca="1" si="37"/>
        <v/>
      </c>
      <c r="N94" s="11" t="str">
        <f t="shared" ca="1" si="38"/>
        <v/>
      </c>
      <c r="O94" s="11" t="str">
        <f ca="1">IF(M94="","",IFERROR(VLOOKUP(VALUE(M94),'(辅)战斗时机表'!$A$4:$C$47,3,FALSE)&amp;IF(N94="","","("&amp;N94&amp;")"),"配置错误")&amp;IF(P94="",""," 或 "))</f>
        <v/>
      </c>
      <c r="P94" s="7" t="str">
        <f t="shared" ca="1" si="39"/>
        <v/>
      </c>
      <c r="Q94" s="7">
        <f t="shared" si="59"/>
        <v>3</v>
      </c>
      <c r="R94" s="7">
        <f t="shared" ca="1" si="40"/>
        <v>1</v>
      </c>
      <c r="S94" s="10" t="str">
        <f t="shared" ca="1" si="41"/>
        <v/>
      </c>
      <c r="T94" s="11" t="str">
        <f t="shared" ca="1" si="42"/>
        <v/>
      </c>
      <c r="U94" s="11" t="str">
        <f t="shared" ca="1" si="43"/>
        <v/>
      </c>
      <c r="V94" s="11" t="str">
        <f ca="1">IF(T94="","",IFERROR(VLOOKUP(VALUE(T94),'(辅)战斗时机表'!$A$4:$C$47,3,FALSE)&amp;IF(U94="","","("&amp;U94&amp;")"),"配置错误")&amp;IF(W94="",""," 或 "))</f>
        <v/>
      </c>
      <c r="W94" s="7" t="str">
        <f t="shared" ca="1" si="44"/>
        <v/>
      </c>
      <c r="X94" s="7">
        <f t="shared" si="60"/>
        <v>4</v>
      </c>
      <c r="Y94" s="7">
        <f t="shared" ca="1" si="45"/>
        <v>1</v>
      </c>
      <c r="Z94" s="10" t="str">
        <f t="shared" ca="1" si="46"/>
        <v/>
      </c>
      <c r="AA94" s="11" t="str">
        <f t="shared" ca="1" si="47"/>
        <v/>
      </c>
      <c r="AB94" s="11" t="str">
        <f t="shared" ca="1" si="48"/>
        <v/>
      </c>
      <c r="AC94" s="11" t="str">
        <f ca="1">IF(AA94="","",IFERROR(VLOOKUP(VALUE(AA94),'(辅)战斗时机表'!$A$4:$C$47,3,FALSE)&amp;IF(AB94="","","("&amp;AB94&amp;")"),"配置错误")&amp;IF(AD94="",""," 或 "))</f>
        <v/>
      </c>
      <c r="AD94" s="7" t="str">
        <f t="shared" ca="1" si="49"/>
        <v/>
      </c>
      <c r="AE94" s="7">
        <f t="shared" si="61"/>
        <v>5</v>
      </c>
      <c r="AF94" s="7">
        <f t="shared" ca="1" si="50"/>
        <v>1</v>
      </c>
      <c r="AG94" s="10" t="str">
        <f t="shared" ca="1" si="51"/>
        <v/>
      </c>
      <c r="AH94" s="11" t="str">
        <f t="shared" ca="1" si="52"/>
        <v/>
      </c>
      <c r="AI94" s="11" t="str">
        <f t="shared" ca="1" si="53"/>
        <v/>
      </c>
      <c r="AJ94" s="11" t="str">
        <f ca="1">IF(AH94="","",IFERROR(VLOOKUP(VALUE(AH94),'(辅)战斗时机表'!$A$4:$C$47,3,FALSE)&amp;IF(AI94="","","("&amp;AI94&amp;")"),"配置错误")&amp;IF(AK94="",""," 或 "))</f>
        <v/>
      </c>
      <c r="AK94" s="7" t="str">
        <f t="shared" ca="1" si="54"/>
        <v/>
      </c>
    </row>
    <row r="95" spans="1:37" x14ac:dyDescent="0.15">
      <c r="A95" s="9" t="str">
        <f t="shared" ca="1" si="55"/>
        <v/>
      </c>
      <c r="B95" s="7" t="str">
        <f ca="1">IF(OFFSET(Buff!P$6,ROW()-6,0)="","",OFFSET(Buff!P$6,ROW()-6,0))</f>
        <v/>
      </c>
      <c r="C95" s="7">
        <f t="shared" si="57"/>
        <v>1</v>
      </c>
      <c r="D95" s="7">
        <f t="shared" ca="1" si="56"/>
        <v>1</v>
      </c>
      <c r="E95" s="10" t="str">
        <f t="shared" ca="1" si="31"/>
        <v/>
      </c>
      <c r="F95" s="11" t="str">
        <f t="shared" ca="1" si="32"/>
        <v/>
      </c>
      <c r="G95" s="11" t="str">
        <f t="shared" ca="1" si="33"/>
        <v/>
      </c>
      <c r="H95" s="11" t="str">
        <f ca="1">IF(F95="","",IFERROR(VLOOKUP(VALUE(F95),'(辅)战斗时机表'!$A$4:$C$47,3,FALSE)&amp;IF(G95="","","("&amp;G95&amp;")"),"配置错误")&amp;IF(I95="",""," 或 "))</f>
        <v/>
      </c>
      <c r="I95" s="7" t="str">
        <f t="shared" ca="1" si="34"/>
        <v/>
      </c>
      <c r="J95" s="7">
        <f t="shared" si="58"/>
        <v>2</v>
      </c>
      <c r="K95" s="7">
        <f t="shared" ca="1" si="35"/>
        <v>1</v>
      </c>
      <c r="L95" s="10" t="str">
        <f t="shared" ca="1" si="36"/>
        <v/>
      </c>
      <c r="M95" s="11" t="str">
        <f t="shared" ca="1" si="37"/>
        <v/>
      </c>
      <c r="N95" s="11" t="str">
        <f t="shared" ca="1" si="38"/>
        <v/>
      </c>
      <c r="O95" s="11" t="str">
        <f ca="1">IF(M95="","",IFERROR(VLOOKUP(VALUE(M95),'(辅)战斗时机表'!$A$4:$C$47,3,FALSE)&amp;IF(N95="","","("&amp;N95&amp;")"),"配置错误")&amp;IF(P95="",""," 或 "))</f>
        <v/>
      </c>
      <c r="P95" s="7" t="str">
        <f t="shared" ca="1" si="39"/>
        <v/>
      </c>
      <c r="Q95" s="7">
        <f t="shared" si="59"/>
        <v>3</v>
      </c>
      <c r="R95" s="7">
        <f t="shared" ca="1" si="40"/>
        <v>1</v>
      </c>
      <c r="S95" s="10" t="str">
        <f t="shared" ca="1" si="41"/>
        <v/>
      </c>
      <c r="T95" s="11" t="str">
        <f t="shared" ca="1" si="42"/>
        <v/>
      </c>
      <c r="U95" s="11" t="str">
        <f t="shared" ca="1" si="43"/>
        <v/>
      </c>
      <c r="V95" s="11" t="str">
        <f ca="1">IF(T95="","",IFERROR(VLOOKUP(VALUE(T95),'(辅)战斗时机表'!$A$4:$C$47,3,FALSE)&amp;IF(U95="","","("&amp;U95&amp;")"),"配置错误")&amp;IF(W95="",""," 或 "))</f>
        <v/>
      </c>
      <c r="W95" s="7" t="str">
        <f t="shared" ca="1" si="44"/>
        <v/>
      </c>
      <c r="X95" s="7">
        <f t="shared" si="60"/>
        <v>4</v>
      </c>
      <c r="Y95" s="7">
        <f t="shared" ca="1" si="45"/>
        <v>1</v>
      </c>
      <c r="Z95" s="10" t="str">
        <f t="shared" ca="1" si="46"/>
        <v/>
      </c>
      <c r="AA95" s="11" t="str">
        <f t="shared" ca="1" si="47"/>
        <v/>
      </c>
      <c r="AB95" s="11" t="str">
        <f t="shared" ca="1" si="48"/>
        <v/>
      </c>
      <c r="AC95" s="11" t="str">
        <f ca="1">IF(AA95="","",IFERROR(VLOOKUP(VALUE(AA95),'(辅)战斗时机表'!$A$4:$C$47,3,FALSE)&amp;IF(AB95="","","("&amp;AB95&amp;")"),"配置错误")&amp;IF(AD95="",""," 或 "))</f>
        <v/>
      </c>
      <c r="AD95" s="7" t="str">
        <f t="shared" ca="1" si="49"/>
        <v/>
      </c>
      <c r="AE95" s="7">
        <f t="shared" si="61"/>
        <v>5</v>
      </c>
      <c r="AF95" s="7">
        <f t="shared" ca="1" si="50"/>
        <v>1</v>
      </c>
      <c r="AG95" s="10" t="str">
        <f t="shared" ca="1" si="51"/>
        <v/>
      </c>
      <c r="AH95" s="11" t="str">
        <f t="shared" ca="1" si="52"/>
        <v/>
      </c>
      <c r="AI95" s="11" t="str">
        <f t="shared" ca="1" si="53"/>
        <v/>
      </c>
      <c r="AJ95" s="11" t="str">
        <f ca="1">IF(AH95="","",IFERROR(VLOOKUP(VALUE(AH95),'(辅)战斗时机表'!$A$4:$C$47,3,FALSE)&amp;IF(AI95="","","("&amp;AI95&amp;")"),"配置错误")&amp;IF(AK95="",""," 或 "))</f>
        <v/>
      </c>
      <c r="AK95" s="7" t="str">
        <f t="shared" ca="1" si="54"/>
        <v/>
      </c>
    </row>
    <row r="96" spans="1:37" x14ac:dyDescent="0.15">
      <c r="A96" s="9" t="str">
        <f t="shared" ca="1" si="55"/>
        <v/>
      </c>
      <c r="B96" s="7" t="str">
        <f ca="1">IF(OFFSET(Buff!P$6,ROW()-6,0)="","",OFFSET(Buff!P$6,ROW()-6,0))</f>
        <v/>
      </c>
      <c r="C96" s="7">
        <f t="shared" si="57"/>
        <v>1</v>
      </c>
      <c r="D96" s="7">
        <f t="shared" ca="1" si="56"/>
        <v>1</v>
      </c>
      <c r="E96" s="10" t="str">
        <f t="shared" ca="1" si="31"/>
        <v/>
      </c>
      <c r="F96" s="11" t="str">
        <f t="shared" ca="1" si="32"/>
        <v/>
      </c>
      <c r="G96" s="11" t="str">
        <f t="shared" ca="1" si="33"/>
        <v/>
      </c>
      <c r="H96" s="11" t="str">
        <f ca="1">IF(F96="","",IFERROR(VLOOKUP(VALUE(F96),'(辅)战斗时机表'!$A$4:$C$47,3,FALSE)&amp;IF(G96="","","("&amp;G96&amp;")"),"配置错误")&amp;IF(I96="",""," 或 "))</f>
        <v/>
      </c>
      <c r="I96" s="7" t="str">
        <f t="shared" ca="1" si="34"/>
        <v/>
      </c>
      <c r="J96" s="7">
        <f t="shared" si="58"/>
        <v>2</v>
      </c>
      <c r="K96" s="7">
        <f t="shared" ca="1" si="35"/>
        <v>1</v>
      </c>
      <c r="L96" s="10" t="str">
        <f t="shared" ca="1" si="36"/>
        <v/>
      </c>
      <c r="M96" s="11" t="str">
        <f t="shared" ca="1" si="37"/>
        <v/>
      </c>
      <c r="N96" s="11" t="str">
        <f t="shared" ca="1" si="38"/>
        <v/>
      </c>
      <c r="O96" s="11" t="str">
        <f ca="1">IF(M96="","",IFERROR(VLOOKUP(VALUE(M96),'(辅)战斗时机表'!$A$4:$C$47,3,FALSE)&amp;IF(N96="","","("&amp;N96&amp;")"),"配置错误")&amp;IF(P96="",""," 或 "))</f>
        <v/>
      </c>
      <c r="P96" s="7" t="str">
        <f t="shared" ca="1" si="39"/>
        <v/>
      </c>
      <c r="Q96" s="7">
        <f t="shared" si="59"/>
        <v>3</v>
      </c>
      <c r="R96" s="7">
        <f t="shared" ca="1" si="40"/>
        <v>1</v>
      </c>
      <c r="S96" s="10" t="str">
        <f t="shared" ca="1" si="41"/>
        <v/>
      </c>
      <c r="T96" s="11" t="str">
        <f t="shared" ca="1" si="42"/>
        <v/>
      </c>
      <c r="U96" s="11" t="str">
        <f t="shared" ca="1" si="43"/>
        <v/>
      </c>
      <c r="V96" s="11" t="str">
        <f ca="1">IF(T96="","",IFERROR(VLOOKUP(VALUE(T96),'(辅)战斗时机表'!$A$4:$C$47,3,FALSE)&amp;IF(U96="","","("&amp;U96&amp;")"),"配置错误")&amp;IF(W96="",""," 或 "))</f>
        <v/>
      </c>
      <c r="W96" s="7" t="str">
        <f t="shared" ca="1" si="44"/>
        <v/>
      </c>
      <c r="X96" s="7">
        <f t="shared" si="60"/>
        <v>4</v>
      </c>
      <c r="Y96" s="7">
        <f t="shared" ca="1" si="45"/>
        <v>1</v>
      </c>
      <c r="Z96" s="10" t="str">
        <f t="shared" ca="1" si="46"/>
        <v/>
      </c>
      <c r="AA96" s="11" t="str">
        <f t="shared" ca="1" si="47"/>
        <v/>
      </c>
      <c r="AB96" s="11" t="str">
        <f t="shared" ca="1" si="48"/>
        <v/>
      </c>
      <c r="AC96" s="11" t="str">
        <f ca="1">IF(AA96="","",IFERROR(VLOOKUP(VALUE(AA96),'(辅)战斗时机表'!$A$4:$C$47,3,FALSE)&amp;IF(AB96="","","("&amp;AB96&amp;")"),"配置错误")&amp;IF(AD96="",""," 或 "))</f>
        <v/>
      </c>
      <c r="AD96" s="7" t="str">
        <f t="shared" ca="1" si="49"/>
        <v/>
      </c>
      <c r="AE96" s="7">
        <f t="shared" si="61"/>
        <v>5</v>
      </c>
      <c r="AF96" s="7">
        <f t="shared" ca="1" si="50"/>
        <v>1</v>
      </c>
      <c r="AG96" s="10" t="str">
        <f t="shared" ca="1" si="51"/>
        <v/>
      </c>
      <c r="AH96" s="11" t="str">
        <f t="shared" ca="1" si="52"/>
        <v/>
      </c>
      <c r="AI96" s="11" t="str">
        <f t="shared" ca="1" si="53"/>
        <v/>
      </c>
      <c r="AJ96" s="11" t="str">
        <f ca="1">IF(AH96="","",IFERROR(VLOOKUP(VALUE(AH96),'(辅)战斗时机表'!$A$4:$C$47,3,FALSE)&amp;IF(AI96="","","("&amp;AI96&amp;")"),"配置错误")&amp;IF(AK96="",""," 或 "))</f>
        <v/>
      </c>
      <c r="AK96" s="7" t="str">
        <f t="shared" ca="1" si="54"/>
        <v/>
      </c>
    </row>
    <row r="97" spans="1:37" x14ac:dyDescent="0.15">
      <c r="A97" s="9" t="str">
        <f t="shared" ca="1" si="55"/>
        <v/>
      </c>
      <c r="B97" s="7" t="str">
        <f ca="1">IF(OFFSET(Buff!P$6,ROW()-6,0)="","",OFFSET(Buff!P$6,ROW()-6,0))</f>
        <v/>
      </c>
      <c r="C97" s="7">
        <f t="shared" si="57"/>
        <v>1</v>
      </c>
      <c r="D97" s="7">
        <f t="shared" ca="1" si="56"/>
        <v>1</v>
      </c>
      <c r="E97" s="10" t="str">
        <f t="shared" ca="1" si="31"/>
        <v/>
      </c>
      <c r="F97" s="11" t="str">
        <f t="shared" ca="1" si="32"/>
        <v/>
      </c>
      <c r="G97" s="11" t="str">
        <f t="shared" ca="1" si="33"/>
        <v/>
      </c>
      <c r="H97" s="11" t="str">
        <f ca="1">IF(F97="","",IFERROR(VLOOKUP(VALUE(F97),'(辅)战斗时机表'!$A$4:$C$47,3,FALSE)&amp;IF(G97="","","("&amp;G97&amp;")"),"配置错误")&amp;IF(I97="",""," 或 "))</f>
        <v/>
      </c>
      <c r="I97" s="7" t="str">
        <f t="shared" ca="1" si="34"/>
        <v/>
      </c>
      <c r="J97" s="7">
        <f t="shared" si="58"/>
        <v>2</v>
      </c>
      <c r="K97" s="7">
        <f t="shared" ca="1" si="35"/>
        <v>1</v>
      </c>
      <c r="L97" s="10" t="str">
        <f t="shared" ca="1" si="36"/>
        <v/>
      </c>
      <c r="M97" s="11" t="str">
        <f t="shared" ca="1" si="37"/>
        <v/>
      </c>
      <c r="N97" s="11" t="str">
        <f t="shared" ca="1" si="38"/>
        <v/>
      </c>
      <c r="O97" s="11" t="str">
        <f ca="1">IF(M97="","",IFERROR(VLOOKUP(VALUE(M97),'(辅)战斗时机表'!$A$4:$C$47,3,FALSE)&amp;IF(N97="","","("&amp;N97&amp;")"),"配置错误")&amp;IF(P97="",""," 或 "))</f>
        <v/>
      </c>
      <c r="P97" s="7" t="str">
        <f t="shared" ca="1" si="39"/>
        <v/>
      </c>
      <c r="Q97" s="7">
        <f t="shared" si="59"/>
        <v>3</v>
      </c>
      <c r="R97" s="7">
        <f t="shared" ca="1" si="40"/>
        <v>1</v>
      </c>
      <c r="S97" s="10" t="str">
        <f t="shared" ca="1" si="41"/>
        <v/>
      </c>
      <c r="T97" s="11" t="str">
        <f t="shared" ca="1" si="42"/>
        <v/>
      </c>
      <c r="U97" s="11" t="str">
        <f t="shared" ca="1" si="43"/>
        <v/>
      </c>
      <c r="V97" s="11" t="str">
        <f ca="1">IF(T97="","",IFERROR(VLOOKUP(VALUE(T97),'(辅)战斗时机表'!$A$4:$C$47,3,FALSE)&amp;IF(U97="","","("&amp;U97&amp;")"),"配置错误")&amp;IF(W97="",""," 或 "))</f>
        <v/>
      </c>
      <c r="W97" s="7" t="str">
        <f t="shared" ca="1" si="44"/>
        <v/>
      </c>
      <c r="X97" s="7">
        <f t="shared" si="60"/>
        <v>4</v>
      </c>
      <c r="Y97" s="7">
        <f t="shared" ca="1" si="45"/>
        <v>1</v>
      </c>
      <c r="Z97" s="10" t="str">
        <f t="shared" ca="1" si="46"/>
        <v/>
      </c>
      <c r="AA97" s="11" t="str">
        <f t="shared" ca="1" si="47"/>
        <v/>
      </c>
      <c r="AB97" s="11" t="str">
        <f t="shared" ca="1" si="48"/>
        <v/>
      </c>
      <c r="AC97" s="11" t="str">
        <f ca="1">IF(AA97="","",IFERROR(VLOOKUP(VALUE(AA97),'(辅)战斗时机表'!$A$4:$C$47,3,FALSE)&amp;IF(AB97="","","("&amp;AB97&amp;")"),"配置错误")&amp;IF(AD97="",""," 或 "))</f>
        <v/>
      </c>
      <c r="AD97" s="7" t="str">
        <f t="shared" ca="1" si="49"/>
        <v/>
      </c>
      <c r="AE97" s="7">
        <f t="shared" si="61"/>
        <v>5</v>
      </c>
      <c r="AF97" s="7">
        <f t="shared" ca="1" si="50"/>
        <v>1</v>
      </c>
      <c r="AG97" s="10" t="str">
        <f t="shared" ca="1" si="51"/>
        <v/>
      </c>
      <c r="AH97" s="11" t="str">
        <f t="shared" ca="1" si="52"/>
        <v/>
      </c>
      <c r="AI97" s="11" t="str">
        <f t="shared" ca="1" si="53"/>
        <v/>
      </c>
      <c r="AJ97" s="11" t="str">
        <f ca="1">IF(AH97="","",IFERROR(VLOOKUP(VALUE(AH97),'(辅)战斗时机表'!$A$4:$C$47,3,FALSE)&amp;IF(AI97="","","("&amp;AI97&amp;")"),"配置错误")&amp;IF(AK97="",""," 或 "))</f>
        <v/>
      </c>
      <c r="AK97" s="7" t="str">
        <f t="shared" ca="1" si="54"/>
        <v/>
      </c>
    </row>
    <row r="98" spans="1:37" x14ac:dyDescent="0.15">
      <c r="A98" s="9" t="str">
        <f t="shared" ca="1" si="55"/>
        <v/>
      </c>
      <c r="B98" s="7" t="str">
        <f ca="1">IF(OFFSET(Buff!P$6,ROW()-6,0)="","",OFFSET(Buff!P$6,ROW()-6,0))</f>
        <v/>
      </c>
      <c r="C98" s="7">
        <f t="shared" si="57"/>
        <v>1</v>
      </c>
      <c r="D98" s="7">
        <f t="shared" ca="1" si="56"/>
        <v>1</v>
      </c>
      <c r="E98" s="10" t="str">
        <f t="shared" ca="1" si="31"/>
        <v/>
      </c>
      <c r="F98" s="11" t="str">
        <f t="shared" ca="1" si="32"/>
        <v/>
      </c>
      <c r="G98" s="11" t="str">
        <f t="shared" ca="1" si="33"/>
        <v/>
      </c>
      <c r="H98" s="11" t="str">
        <f ca="1">IF(F98="","",IFERROR(VLOOKUP(VALUE(F98),'(辅)战斗时机表'!$A$4:$C$47,3,FALSE)&amp;IF(G98="","","("&amp;G98&amp;")"),"配置错误")&amp;IF(I98="",""," 或 "))</f>
        <v/>
      </c>
      <c r="I98" s="7" t="str">
        <f t="shared" ca="1" si="34"/>
        <v/>
      </c>
      <c r="J98" s="7">
        <f t="shared" si="58"/>
        <v>2</v>
      </c>
      <c r="K98" s="7">
        <f t="shared" ca="1" si="35"/>
        <v>1</v>
      </c>
      <c r="L98" s="10" t="str">
        <f t="shared" ca="1" si="36"/>
        <v/>
      </c>
      <c r="M98" s="11" t="str">
        <f t="shared" ca="1" si="37"/>
        <v/>
      </c>
      <c r="N98" s="11" t="str">
        <f t="shared" ca="1" si="38"/>
        <v/>
      </c>
      <c r="O98" s="11" t="str">
        <f ca="1">IF(M98="","",IFERROR(VLOOKUP(VALUE(M98),'(辅)战斗时机表'!$A$4:$C$47,3,FALSE)&amp;IF(N98="","","("&amp;N98&amp;")"),"配置错误")&amp;IF(P98="",""," 或 "))</f>
        <v/>
      </c>
      <c r="P98" s="7" t="str">
        <f t="shared" ca="1" si="39"/>
        <v/>
      </c>
      <c r="Q98" s="7">
        <f t="shared" si="59"/>
        <v>3</v>
      </c>
      <c r="R98" s="7">
        <f t="shared" ca="1" si="40"/>
        <v>1</v>
      </c>
      <c r="S98" s="10" t="str">
        <f t="shared" ca="1" si="41"/>
        <v/>
      </c>
      <c r="T98" s="11" t="str">
        <f t="shared" ca="1" si="42"/>
        <v/>
      </c>
      <c r="U98" s="11" t="str">
        <f t="shared" ca="1" si="43"/>
        <v/>
      </c>
      <c r="V98" s="11" t="str">
        <f ca="1">IF(T98="","",IFERROR(VLOOKUP(VALUE(T98),'(辅)战斗时机表'!$A$4:$C$47,3,FALSE)&amp;IF(U98="","","("&amp;U98&amp;")"),"配置错误")&amp;IF(W98="",""," 或 "))</f>
        <v/>
      </c>
      <c r="W98" s="7" t="str">
        <f t="shared" ca="1" si="44"/>
        <v/>
      </c>
      <c r="X98" s="7">
        <f t="shared" si="60"/>
        <v>4</v>
      </c>
      <c r="Y98" s="7">
        <f t="shared" ca="1" si="45"/>
        <v>1</v>
      </c>
      <c r="Z98" s="10" t="str">
        <f t="shared" ca="1" si="46"/>
        <v/>
      </c>
      <c r="AA98" s="11" t="str">
        <f t="shared" ca="1" si="47"/>
        <v/>
      </c>
      <c r="AB98" s="11" t="str">
        <f t="shared" ca="1" si="48"/>
        <v/>
      </c>
      <c r="AC98" s="11" t="str">
        <f ca="1">IF(AA98="","",IFERROR(VLOOKUP(VALUE(AA98),'(辅)战斗时机表'!$A$4:$C$47,3,FALSE)&amp;IF(AB98="","","("&amp;AB98&amp;")"),"配置错误")&amp;IF(AD98="",""," 或 "))</f>
        <v/>
      </c>
      <c r="AD98" s="7" t="str">
        <f t="shared" ca="1" si="49"/>
        <v/>
      </c>
      <c r="AE98" s="7">
        <f t="shared" si="61"/>
        <v>5</v>
      </c>
      <c r="AF98" s="7">
        <f t="shared" ca="1" si="50"/>
        <v>1</v>
      </c>
      <c r="AG98" s="10" t="str">
        <f t="shared" ca="1" si="51"/>
        <v/>
      </c>
      <c r="AH98" s="11" t="str">
        <f t="shared" ca="1" si="52"/>
        <v/>
      </c>
      <c r="AI98" s="11" t="str">
        <f t="shared" ca="1" si="53"/>
        <v/>
      </c>
      <c r="AJ98" s="11" t="str">
        <f ca="1">IF(AH98="","",IFERROR(VLOOKUP(VALUE(AH98),'(辅)战斗时机表'!$A$4:$C$47,3,FALSE)&amp;IF(AI98="","","("&amp;AI98&amp;")"),"配置错误")&amp;IF(AK98="",""," 或 "))</f>
        <v/>
      </c>
      <c r="AK98" s="7" t="str">
        <f t="shared" ca="1" si="54"/>
        <v/>
      </c>
    </row>
    <row r="99" spans="1:37" x14ac:dyDescent="0.15">
      <c r="A99" s="9" t="str">
        <f t="shared" ca="1" si="55"/>
        <v/>
      </c>
      <c r="B99" s="7" t="str">
        <f ca="1">IF(OFFSET(Buff!P$6,ROW()-6,0)="","",OFFSET(Buff!P$6,ROW()-6,0))</f>
        <v/>
      </c>
      <c r="C99" s="7">
        <f t="shared" si="57"/>
        <v>1</v>
      </c>
      <c r="D99" s="7">
        <f t="shared" ca="1" si="56"/>
        <v>1</v>
      </c>
      <c r="E99" s="10" t="str">
        <f t="shared" ca="1" si="31"/>
        <v/>
      </c>
      <c r="F99" s="11" t="str">
        <f t="shared" ca="1" si="32"/>
        <v/>
      </c>
      <c r="G99" s="11" t="str">
        <f t="shared" ca="1" si="33"/>
        <v/>
      </c>
      <c r="H99" s="11" t="str">
        <f ca="1">IF(F99="","",IFERROR(VLOOKUP(VALUE(F99),'(辅)战斗时机表'!$A$4:$C$47,3,FALSE)&amp;IF(G99="","","("&amp;G99&amp;")"),"配置错误")&amp;IF(I99="",""," 或 "))</f>
        <v/>
      </c>
      <c r="I99" s="7" t="str">
        <f t="shared" ca="1" si="34"/>
        <v/>
      </c>
      <c r="J99" s="7">
        <f t="shared" si="58"/>
        <v>2</v>
      </c>
      <c r="K99" s="7">
        <f t="shared" ca="1" si="35"/>
        <v>1</v>
      </c>
      <c r="L99" s="10" t="str">
        <f t="shared" ca="1" si="36"/>
        <v/>
      </c>
      <c r="M99" s="11" t="str">
        <f t="shared" ca="1" si="37"/>
        <v/>
      </c>
      <c r="N99" s="11" t="str">
        <f t="shared" ca="1" si="38"/>
        <v/>
      </c>
      <c r="O99" s="11" t="str">
        <f ca="1">IF(M99="","",IFERROR(VLOOKUP(VALUE(M99),'(辅)战斗时机表'!$A$4:$C$47,3,FALSE)&amp;IF(N99="","","("&amp;N99&amp;")"),"配置错误")&amp;IF(P99="",""," 或 "))</f>
        <v/>
      </c>
      <c r="P99" s="7" t="str">
        <f t="shared" ca="1" si="39"/>
        <v/>
      </c>
      <c r="Q99" s="7">
        <f t="shared" si="59"/>
        <v>3</v>
      </c>
      <c r="R99" s="7">
        <f t="shared" ca="1" si="40"/>
        <v>1</v>
      </c>
      <c r="S99" s="10" t="str">
        <f t="shared" ca="1" si="41"/>
        <v/>
      </c>
      <c r="T99" s="11" t="str">
        <f t="shared" ca="1" si="42"/>
        <v/>
      </c>
      <c r="U99" s="11" t="str">
        <f t="shared" ca="1" si="43"/>
        <v/>
      </c>
      <c r="V99" s="11" t="str">
        <f ca="1">IF(T99="","",IFERROR(VLOOKUP(VALUE(T99),'(辅)战斗时机表'!$A$4:$C$47,3,FALSE)&amp;IF(U99="","","("&amp;U99&amp;")"),"配置错误")&amp;IF(W99="",""," 或 "))</f>
        <v/>
      </c>
      <c r="W99" s="7" t="str">
        <f t="shared" ca="1" si="44"/>
        <v/>
      </c>
      <c r="X99" s="7">
        <f t="shared" si="60"/>
        <v>4</v>
      </c>
      <c r="Y99" s="7">
        <f t="shared" ca="1" si="45"/>
        <v>1</v>
      </c>
      <c r="Z99" s="10" t="str">
        <f t="shared" ca="1" si="46"/>
        <v/>
      </c>
      <c r="AA99" s="11" t="str">
        <f t="shared" ca="1" si="47"/>
        <v/>
      </c>
      <c r="AB99" s="11" t="str">
        <f t="shared" ca="1" si="48"/>
        <v/>
      </c>
      <c r="AC99" s="11" t="str">
        <f ca="1">IF(AA99="","",IFERROR(VLOOKUP(VALUE(AA99),'(辅)战斗时机表'!$A$4:$C$47,3,FALSE)&amp;IF(AB99="","","("&amp;AB99&amp;")"),"配置错误")&amp;IF(AD99="",""," 或 "))</f>
        <v/>
      </c>
      <c r="AD99" s="7" t="str">
        <f t="shared" ca="1" si="49"/>
        <v/>
      </c>
      <c r="AE99" s="7">
        <f t="shared" si="61"/>
        <v>5</v>
      </c>
      <c r="AF99" s="7">
        <f t="shared" ca="1" si="50"/>
        <v>1</v>
      </c>
      <c r="AG99" s="10" t="str">
        <f t="shared" ca="1" si="51"/>
        <v/>
      </c>
      <c r="AH99" s="11" t="str">
        <f t="shared" ca="1" si="52"/>
        <v/>
      </c>
      <c r="AI99" s="11" t="str">
        <f t="shared" ca="1" si="53"/>
        <v/>
      </c>
      <c r="AJ99" s="11" t="str">
        <f ca="1">IF(AH99="","",IFERROR(VLOOKUP(VALUE(AH99),'(辅)战斗时机表'!$A$4:$C$47,3,FALSE)&amp;IF(AI99="","","("&amp;AI99&amp;")"),"配置错误")&amp;IF(AK99="",""," 或 "))</f>
        <v/>
      </c>
      <c r="AK99" s="7" t="str">
        <f t="shared" ca="1" si="54"/>
        <v/>
      </c>
    </row>
    <row r="100" spans="1:37" x14ac:dyDescent="0.15">
      <c r="A100" s="9" t="str">
        <f t="shared" ca="1" si="55"/>
        <v/>
      </c>
      <c r="B100" s="7" t="str">
        <f ca="1">IF(OFFSET(Buff!P$6,ROW()-6,0)="","",OFFSET(Buff!P$6,ROW()-6,0))</f>
        <v/>
      </c>
      <c r="C100" s="7">
        <f t="shared" si="57"/>
        <v>1</v>
      </c>
      <c r="D100" s="7">
        <f t="shared" ca="1" si="56"/>
        <v>1</v>
      </c>
      <c r="E100" s="10" t="str">
        <f t="shared" ca="1" si="31"/>
        <v/>
      </c>
      <c r="F100" s="11" t="str">
        <f t="shared" ca="1" si="32"/>
        <v/>
      </c>
      <c r="G100" s="11" t="str">
        <f t="shared" ca="1" si="33"/>
        <v/>
      </c>
      <c r="H100" s="11" t="str">
        <f ca="1">IF(F100="","",IFERROR(VLOOKUP(VALUE(F100),'(辅)战斗时机表'!$A$4:$C$47,3,FALSE)&amp;IF(G100="","","("&amp;G100&amp;")"),"配置错误")&amp;IF(I100="",""," 或 "))</f>
        <v/>
      </c>
      <c r="I100" s="7" t="str">
        <f t="shared" ca="1" si="34"/>
        <v/>
      </c>
      <c r="J100" s="7">
        <f t="shared" si="58"/>
        <v>2</v>
      </c>
      <c r="K100" s="7">
        <f t="shared" ca="1" si="35"/>
        <v>1</v>
      </c>
      <c r="L100" s="10" t="str">
        <f t="shared" ca="1" si="36"/>
        <v/>
      </c>
      <c r="M100" s="11" t="str">
        <f t="shared" ca="1" si="37"/>
        <v/>
      </c>
      <c r="N100" s="11" t="str">
        <f t="shared" ca="1" si="38"/>
        <v/>
      </c>
      <c r="O100" s="11" t="str">
        <f ca="1">IF(M100="","",IFERROR(VLOOKUP(VALUE(M100),'(辅)战斗时机表'!$A$4:$C$47,3,FALSE)&amp;IF(N100="","","("&amp;N100&amp;")"),"配置错误")&amp;IF(P100="",""," 或 "))</f>
        <v/>
      </c>
      <c r="P100" s="7" t="str">
        <f t="shared" ca="1" si="39"/>
        <v/>
      </c>
      <c r="Q100" s="7">
        <f t="shared" si="59"/>
        <v>3</v>
      </c>
      <c r="R100" s="7">
        <f t="shared" ca="1" si="40"/>
        <v>1</v>
      </c>
      <c r="S100" s="10" t="str">
        <f t="shared" ca="1" si="41"/>
        <v/>
      </c>
      <c r="T100" s="11" t="str">
        <f t="shared" ca="1" si="42"/>
        <v/>
      </c>
      <c r="U100" s="11" t="str">
        <f t="shared" ca="1" si="43"/>
        <v/>
      </c>
      <c r="V100" s="11" t="str">
        <f ca="1">IF(T100="","",IFERROR(VLOOKUP(VALUE(T100),'(辅)战斗时机表'!$A$4:$C$47,3,FALSE)&amp;IF(U100="","","("&amp;U100&amp;")"),"配置错误")&amp;IF(W100="",""," 或 "))</f>
        <v/>
      </c>
      <c r="W100" s="7" t="str">
        <f t="shared" ca="1" si="44"/>
        <v/>
      </c>
      <c r="X100" s="7">
        <f t="shared" si="60"/>
        <v>4</v>
      </c>
      <c r="Y100" s="7">
        <f t="shared" ca="1" si="45"/>
        <v>1</v>
      </c>
      <c r="Z100" s="10" t="str">
        <f t="shared" ca="1" si="46"/>
        <v/>
      </c>
      <c r="AA100" s="11" t="str">
        <f t="shared" ca="1" si="47"/>
        <v/>
      </c>
      <c r="AB100" s="11" t="str">
        <f t="shared" ca="1" si="48"/>
        <v/>
      </c>
      <c r="AC100" s="11" t="str">
        <f ca="1">IF(AA100="","",IFERROR(VLOOKUP(VALUE(AA100),'(辅)战斗时机表'!$A$4:$C$47,3,FALSE)&amp;IF(AB100="","","("&amp;AB100&amp;")"),"配置错误")&amp;IF(AD100="",""," 或 "))</f>
        <v/>
      </c>
      <c r="AD100" s="7" t="str">
        <f t="shared" ca="1" si="49"/>
        <v/>
      </c>
      <c r="AE100" s="7">
        <f t="shared" si="61"/>
        <v>5</v>
      </c>
      <c r="AF100" s="7">
        <f t="shared" ca="1" si="50"/>
        <v>1</v>
      </c>
      <c r="AG100" s="10" t="str">
        <f t="shared" ca="1" si="51"/>
        <v/>
      </c>
      <c r="AH100" s="11" t="str">
        <f t="shared" ca="1" si="52"/>
        <v/>
      </c>
      <c r="AI100" s="11" t="str">
        <f t="shared" ca="1" si="53"/>
        <v/>
      </c>
      <c r="AJ100" s="11" t="str">
        <f ca="1">IF(AH100="","",IFERROR(VLOOKUP(VALUE(AH100),'(辅)战斗时机表'!$A$4:$C$47,3,FALSE)&amp;IF(AI100="","","("&amp;AI100&amp;")"),"配置错误")&amp;IF(AK100="",""," 或 "))</f>
        <v/>
      </c>
      <c r="AK100" s="7" t="str">
        <f t="shared" ca="1" si="54"/>
        <v/>
      </c>
    </row>
    <row r="101" spans="1:37" x14ac:dyDescent="0.15">
      <c r="A101" s="9" t="str">
        <f t="shared" ca="1" si="55"/>
        <v/>
      </c>
      <c r="B101" s="7" t="str">
        <f ca="1">IF(OFFSET(Buff!P$6,ROW()-6,0)="","",OFFSET(Buff!P$6,ROW()-6,0))</f>
        <v/>
      </c>
      <c r="C101" s="7">
        <f t="shared" si="57"/>
        <v>1</v>
      </c>
      <c r="D101" s="7">
        <f t="shared" ca="1" si="56"/>
        <v>1</v>
      </c>
      <c r="E101" s="10" t="str">
        <f t="shared" ca="1" si="31"/>
        <v/>
      </c>
      <c r="F101" s="11" t="str">
        <f t="shared" ca="1" si="32"/>
        <v/>
      </c>
      <c r="G101" s="11" t="str">
        <f t="shared" ca="1" si="33"/>
        <v/>
      </c>
      <c r="H101" s="11" t="str">
        <f ca="1">IF(F101="","",IFERROR(VLOOKUP(VALUE(F101),'(辅)战斗时机表'!$A$4:$C$47,3,FALSE)&amp;IF(G101="","","("&amp;G101&amp;")"),"配置错误")&amp;IF(I101="",""," 或 "))</f>
        <v/>
      </c>
      <c r="I101" s="7" t="str">
        <f t="shared" ca="1" si="34"/>
        <v/>
      </c>
      <c r="J101" s="7">
        <f t="shared" si="58"/>
        <v>2</v>
      </c>
      <c r="K101" s="7">
        <f t="shared" ca="1" si="35"/>
        <v>1</v>
      </c>
      <c r="L101" s="10" t="str">
        <f t="shared" ca="1" si="36"/>
        <v/>
      </c>
      <c r="M101" s="11" t="str">
        <f t="shared" ca="1" si="37"/>
        <v/>
      </c>
      <c r="N101" s="11" t="str">
        <f t="shared" ca="1" si="38"/>
        <v/>
      </c>
      <c r="O101" s="11" t="str">
        <f ca="1">IF(M101="","",IFERROR(VLOOKUP(VALUE(M101),'(辅)战斗时机表'!$A$4:$C$47,3,FALSE)&amp;IF(N101="","","("&amp;N101&amp;")"),"配置错误")&amp;IF(P101="",""," 或 "))</f>
        <v/>
      </c>
      <c r="P101" s="7" t="str">
        <f t="shared" ca="1" si="39"/>
        <v/>
      </c>
      <c r="Q101" s="7">
        <f t="shared" si="59"/>
        <v>3</v>
      </c>
      <c r="R101" s="7">
        <f t="shared" ca="1" si="40"/>
        <v>1</v>
      </c>
      <c r="S101" s="10" t="str">
        <f t="shared" ca="1" si="41"/>
        <v/>
      </c>
      <c r="T101" s="11" t="str">
        <f t="shared" ca="1" si="42"/>
        <v/>
      </c>
      <c r="U101" s="11" t="str">
        <f t="shared" ca="1" si="43"/>
        <v/>
      </c>
      <c r="V101" s="11" t="str">
        <f ca="1">IF(T101="","",IFERROR(VLOOKUP(VALUE(T101),'(辅)战斗时机表'!$A$4:$C$47,3,FALSE)&amp;IF(U101="","","("&amp;U101&amp;")"),"配置错误")&amp;IF(W101="",""," 或 "))</f>
        <v/>
      </c>
      <c r="W101" s="7" t="str">
        <f t="shared" ca="1" si="44"/>
        <v/>
      </c>
      <c r="X101" s="7">
        <f t="shared" si="60"/>
        <v>4</v>
      </c>
      <c r="Y101" s="7">
        <f t="shared" ca="1" si="45"/>
        <v>1</v>
      </c>
      <c r="Z101" s="10" t="str">
        <f t="shared" ca="1" si="46"/>
        <v/>
      </c>
      <c r="AA101" s="11" t="str">
        <f t="shared" ca="1" si="47"/>
        <v/>
      </c>
      <c r="AB101" s="11" t="str">
        <f t="shared" ca="1" si="48"/>
        <v/>
      </c>
      <c r="AC101" s="11" t="str">
        <f ca="1">IF(AA101="","",IFERROR(VLOOKUP(VALUE(AA101),'(辅)战斗时机表'!$A$4:$C$47,3,FALSE)&amp;IF(AB101="","","("&amp;AB101&amp;")"),"配置错误")&amp;IF(AD101="",""," 或 "))</f>
        <v/>
      </c>
      <c r="AD101" s="7" t="str">
        <f t="shared" ca="1" si="49"/>
        <v/>
      </c>
      <c r="AE101" s="7">
        <f t="shared" si="61"/>
        <v>5</v>
      </c>
      <c r="AF101" s="7">
        <f t="shared" ca="1" si="50"/>
        <v>1</v>
      </c>
      <c r="AG101" s="10" t="str">
        <f t="shared" ca="1" si="51"/>
        <v/>
      </c>
      <c r="AH101" s="11" t="str">
        <f t="shared" ca="1" si="52"/>
        <v/>
      </c>
      <c r="AI101" s="11" t="str">
        <f t="shared" ca="1" si="53"/>
        <v/>
      </c>
      <c r="AJ101" s="11" t="str">
        <f ca="1">IF(AH101="","",IFERROR(VLOOKUP(VALUE(AH101),'(辅)战斗时机表'!$A$4:$C$47,3,FALSE)&amp;IF(AI101="","","("&amp;AI101&amp;")"),"配置错误")&amp;IF(AK101="",""," 或 "))</f>
        <v/>
      </c>
      <c r="AK101" s="7" t="str">
        <f t="shared" ca="1" si="54"/>
        <v/>
      </c>
    </row>
    <row r="102" spans="1:37" x14ac:dyDescent="0.15">
      <c r="A102" s="9" t="str">
        <f t="shared" ca="1" si="55"/>
        <v/>
      </c>
      <c r="B102" s="7" t="str">
        <f ca="1">IF(OFFSET(Buff!P$6,ROW()-6,0)="","",OFFSET(Buff!P$6,ROW()-6,0))</f>
        <v/>
      </c>
      <c r="C102" s="7">
        <f t="shared" si="57"/>
        <v>1</v>
      </c>
      <c r="D102" s="7">
        <f t="shared" ca="1" si="56"/>
        <v>1</v>
      </c>
      <c r="E102" s="10" t="str">
        <f t="shared" ca="1" si="31"/>
        <v/>
      </c>
      <c r="F102" s="11" t="str">
        <f t="shared" ca="1" si="32"/>
        <v/>
      </c>
      <c r="G102" s="11" t="str">
        <f t="shared" ca="1" si="33"/>
        <v/>
      </c>
      <c r="H102" s="11" t="str">
        <f ca="1">IF(F102="","",IFERROR(VLOOKUP(VALUE(F102),'(辅)战斗时机表'!$A$4:$C$47,3,FALSE)&amp;IF(G102="","","("&amp;G102&amp;")"),"配置错误")&amp;IF(I102="",""," 或 "))</f>
        <v/>
      </c>
      <c r="I102" s="7" t="str">
        <f t="shared" ca="1" si="34"/>
        <v/>
      </c>
      <c r="J102" s="7">
        <f t="shared" si="58"/>
        <v>2</v>
      </c>
      <c r="K102" s="7">
        <f t="shared" ca="1" si="35"/>
        <v>1</v>
      </c>
      <c r="L102" s="10" t="str">
        <f t="shared" ca="1" si="36"/>
        <v/>
      </c>
      <c r="M102" s="11" t="str">
        <f t="shared" ca="1" si="37"/>
        <v/>
      </c>
      <c r="N102" s="11" t="str">
        <f t="shared" ca="1" si="38"/>
        <v/>
      </c>
      <c r="O102" s="11" t="str">
        <f ca="1">IF(M102="","",IFERROR(VLOOKUP(VALUE(M102),'(辅)战斗时机表'!$A$4:$C$47,3,FALSE)&amp;IF(N102="","","("&amp;N102&amp;")"),"配置错误")&amp;IF(P102="",""," 或 "))</f>
        <v/>
      </c>
      <c r="P102" s="7" t="str">
        <f t="shared" ca="1" si="39"/>
        <v/>
      </c>
      <c r="Q102" s="7">
        <f t="shared" si="59"/>
        <v>3</v>
      </c>
      <c r="R102" s="7">
        <f t="shared" ca="1" si="40"/>
        <v>1</v>
      </c>
      <c r="S102" s="10" t="str">
        <f t="shared" ca="1" si="41"/>
        <v/>
      </c>
      <c r="T102" s="11" t="str">
        <f t="shared" ca="1" si="42"/>
        <v/>
      </c>
      <c r="U102" s="11" t="str">
        <f t="shared" ca="1" si="43"/>
        <v/>
      </c>
      <c r="V102" s="11" t="str">
        <f ca="1">IF(T102="","",IFERROR(VLOOKUP(VALUE(T102),'(辅)战斗时机表'!$A$4:$C$47,3,FALSE)&amp;IF(U102="","","("&amp;U102&amp;")"),"配置错误")&amp;IF(W102="",""," 或 "))</f>
        <v/>
      </c>
      <c r="W102" s="7" t="str">
        <f t="shared" ca="1" si="44"/>
        <v/>
      </c>
      <c r="X102" s="7">
        <f t="shared" si="60"/>
        <v>4</v>
      </c>
      <c r="Y102" s="7">
        <f t="shared" ca="1" si="45"/>
        <v>1</v>
      </c>
      <c r="Z102" s="10" t="str">
        <f t="shared" ca="1" si="46"/>
        <v/>
      </c>
      <c r="AA102" s="11" t="str">
        <f t="shared" ca="1" si="47"/>
        <v/>
      </c>
      <c r="AB102" s="11" t="str">
        <f t="shared" ca="1" si="48"/>
        <v/>
      </c>
      <c r="AC102" s="11" t="str">
        <f ca="1">IF(AA102="","",IFERROR(VLOOKUP(VALUE(AA102),'(辅)战斗时机表'!$A$4:$C$47,3,FALSE)&amp;IF(AB102="","","("&amp;AB102&amp;")"),"配置错误")&amp;IF(AD102="",""," 或 "))</f>
        <v/>
      </c>
      <c r="AD102" s="7" t="str">
        <f t="shared" ca="1" si="49"/>
        <v/>
      </c>
      <c r="AE102" s="7">
        <f t="shared" si="61"/>
        <v>5</v>
      </c>
      <c r="AF102" s="7">
        <f t="shared" ca="1" si="50"/>
        <v>1</v>
      </c>
      <c r="AG102" s="10" t="str">
        <f t="shared" ca="1" si="51"/>
        <v/>
      </c>
      <c r="AH102" s="11" t="str">
        <f t="shared" ca="1" si="52"/>
        <v/>
      </c>
      <c r="AI102" s="11" t="str">
        <f t="shared" ca="1" si="53"/>
        <v/>
      </c>
      <c r="AJ102" s="11" t="str">
        <f ca="1">IF(AH102="","",IFERROR(VLOOKUP(VALUE(AH102),'(辅)战斗时机表'!$A$4:$C$47,3,FALSE)&amp;IF(AI102="","","("&amp;AI102&amp;")"),"配置错误")&amp;IF(AK102="",""," 或 "))</f>
        <v/>
      </c>
      <c r="AK102" s="7" t="str">
        <f t="shared" ca="1" si="54"/>
        <v/>
      </c>
    </row>
    <row r="103" spans="1:37" x14ac:dyDescent="0.15">
      <c r="A103" s="9" t="str">
        <f t="shared" ca="1" si="55"/>
        <v/>
      </c>
      <c r="B103" s="7" t="str">
        <f ca="1">IF(OFFSET(Buff!P$6,ROW()-6,0)="","",OFFSET(Buff!P$6,ROW()-6,0))</f>
        <v/>
      </c>
      <c r="C103" s="7">
        <f t="shared" si="57"/>
        <v>1</v>
      </c>
      <c r="D103" s="7">
        <f t="shared" ca="1" si="56"/>
        <v>1</v>
      </c>
      <c r="E103" s="10" t="str">
        <f t="shared" ca="1" si="31"/>
        <v/>
      </c>
      <c r="F103" s="11" t="str">
        <f t="shared" ca="1" si="32"/>
        <v/>
      </c>
      <c r="G103" s="11" t="str">
        <f t="shared" ca="1" si="33"/>
        <v/>
      </c>
      <c r="H103" s="11" t="str">
        <f ca="1">IF(F103="","",IFERROR(VLOOKUP(VALUE(F103),'(辅)战斗时机表'!$A$4:$C$47,3,FALSE)&amp;IF(G103="","","("&amp;G103&amp;")"),"配置错误")&amp;IF(I103="",""," 或 "))</f>
        <v/>
      </c>
      <c r="I103" s="7" t="str">
        <f t="shared" ca="1" si="34"/>
        <v/>
      </c>
      <c r="J103" s="7">
        <f t="shared" si="58"/>
        <v>2</v>
      </c>
      <c r="K103" s="7">
        <f t="shared" ca="1" si="35"/>
        <v>1</v>
      </c>
      <c r="L103" s="10" t="str">
        <f t="shared" ca="1" si="36"/>
        <v/>
      </c>
      <c r="M103" s="11" t="str">
        <f t="shared" ca="1" si="37"/>
        <v/>
      </c>
      <c r="N103" s="11" t="str">
        <f t="shared" ca="1" si="38"/>
        <v/>
      </c>
      <c r="O103" s="11" t="str">
        <f ca="1">IF(M103="","",IFERROR(VLOOKUP(VALUE(M103),'(辅)战斗时机表'!$A$4:$C$47,3,FALSE)&amp;IF(N103="","","("&amp;N103&amp;")"),"配置错误")&amp;IF(P103="",""," 或 "))</f>
        <v/>
      </c>
      <c r="P103" s="7" t="str">
        <f t="shared" ca="1" si="39"/>
        <v/>
      </c>
      <c r="Q103" s="7">
        <f t="shared" si="59"/>
        <v>3</v>
      </c>
      <c r="R103" s="7">
        <f t="shared" ca="1" si="40"/>
        <v>1</v>
      </c>
      <c r="S103" s="10" t="str">
        <f t="shared" ca="1" si="41"/>
        <v/>
      </c>
      <c r="T103" s="11" t="str">
        <f t="shared" ca="1" si="42"/>
        <v/>
      </c>
      <c r="U103" s="11" t="str">
        <f t="shared" ca="1" si="43"/>
        <v/>
      </c>
      <c r="V103" s="11" t="str">
        <f ca="1">IF(T103="","",IFERROR(VLOOKUP(VALUE(T103),'(辅)战斗时机表'!$A$4:$C$47,3,FALSE)&amp;IF(U103="","","("&amp;U103&amp;")"),"配置错误")&amp;IF(W103="",""," 或 "))</f>
        <v/>
      </c>
      <c r="W103" s="7" t="str">
        <f t="shared" ca="1" si="44"/>
        <v/>
      </c>
      <c r="X103" s="7">
        <f t="shared" si="60"/>
        <v>4</v>
      </c>
      <c r="Y103" s="7">
        <f t="shared" ca="1" si="45"/>
        <v>1</v>
      </c>
      <c r="Z103" s="10" t="str">
        <f t="shared" ca="1" si="46"/>
        <v/>
      </c>
      <c r="AA103" s="11" t="str">
        <f t="shared" ca="1" si="47"/>
        <v/>
      </c>
      <c r="AB103" s="11" t="str">
        <f t="shared" ca="1" si="48"/>
        <v/>
      </c>
      <c r="AC103" s="11" t="str">
        <f ca="1">IF(AA103="","",IFERROR(VLOOKUP(VALUE(AA103),'(辅)战斗时机表'!$A$4:$C$47,3,FALSE)&amp;IF(AB103="","","("&amp;AB103&amp;")"),"配置错误")&amp;IF(AD103="",""," 或 "))</f>
        <v/>
      </c>
      <c r="AD103" s="7" t="str">
        <f t="shared" ca="1" si="49"/>
        <v/>
      </c>
      <c r="AE103" s="7">
        <f t="shared" si="61"/>
        <v>5</v>
      </c>
      <c r="AF103" s="7">
        <f t="shared" ca="1" si="50"/>
        <v>1</v>
      </c>
      <c r="AG103" s="10" t="str">
        <f t="shared" ca="1" si="51"/>
        <v/>
      </c>
      <c r="AH103" s="11" t="str">
        <f t="shared" ca="1" si="52"/>
        <v/>
      </c>
      <c r="AI103" s="11" t="str">
        <f t="shared" ca="1" si="53"/>
        <v/>
      </c>
      <c r="AJ103" s="11" t="str">
        <f ca="1">IF(AH103="","",IFERROR(VLOOKUP(VALUE(AH103),'(辅)战斗时机表'!$A$4:$C$47,3,FALSE)&amp;IF(AI103="","","("&amp;AI103&amp;")"),"配置错误")&amp;IF(AK103="",""," 或 "))</f>
        <v/>
      </c>
      <c r="AK103" s="7" t="str">
        <f t="shared" ca="1" si="54"/>
        <v/>
      </c>
    </row>
    <row r="104" spans="1:37" x14ac:dyDescent="0.15">
      <c r="A104" s="9" t="str">
        <f t="shared" ca="1" si="55"/>
        <v/>
      </c>
      <c r="B104" s="7" t="str">
        <f ca="1">IF(OFFSET(Buff!P$6,ROW()-6,0)="","",OFFSET(Buff!P$6,ROW()-6,0))</f>
        <v/>
      </c>
      <c r="C104" s="7">
        <f t="shared" si="57"/>
        <v>1</v>
      </c>
      <c r="D104" s="7">
        <f t="shared" ca="1" si="56"/>
        <v>1</v>
      </c>
      <c r="E104" s="10" t="str">
        <f t="shared" ca="1" si="31"/>
        <v/>
      </c>
      <c r="F104" s="11" t="str">
        <f t="shared" ca="1" si="32"/>
        <v/>
      </c>
      <c r="G104" s="11" t="str">
        <f t="shared" ca="1" si="33"/>
        <v/>
      </c>
      <c r="H104" s="11" t="str">
        <f ca="1">IF(F104="","",IFERROR(VLOOKUP(VALUE(F104),'(辅)战斗时机表'!$A$4:$C$47,3,FALSE)&amp;IF(G104="","","("&amp;G104&amp;")"),"配置错误")&amp;IF(I104="",""," 或 "))</f>
        <v/>
      </c>
      <c r="I104" s="7" t="str">
        <f t="shared" ca="1" si="34"/>
        <v/>
      </c>
      <c r="J104" s="7">
        <f t="shared" si="58"/>
        <v>2</v>
      </c>
      <c r="K104" s="7">
        <f t="shared" ca="1" si="35"/>
        <v>1</v>
      </c>
      <c r="L104" s="10" t="str">
        <f t="shared" ca="1" si="36"/>
        <v/>
      </c>
      <c r="M104" s="11" t="str">
        <f t="shared" ca="1" si="37"/>
        <v/>
      </c>
      <c r="N104" s="11" t="str">
        <f t="shared" ca="1" si="38"/>
        <v/>
      </c>
      <c r="O104" s="11" t="str">
        <f ca="1">IF(M104="","",IFERROR(VLOOKUP(VALUE(M104),'(辅)战斗时机表'!$A$4:$C$47,3,FALSE)&amp;IF(N104="","","("&amp;N104&amp;")"),"配置错误")&amp;IF(P104="",""," 或 "))</f>
        <v/>
      </c>
      <c r="P104" s="7" t="str">
        <f t="shared" ca="1" si="39"/>
        <v/>
      </c>
      <c r="Q104" s="7">
        <f t="shared" si="59"/>
        <v>3</v>
      </c>
      <c r="R104" s="7">
        <f t="shared" ca="1" si="40"/>
        <v>1</v>
      </c>
      <c r="S104" s="10" t="str">
        <f t="shared" ca="1" si="41"/>
        <v/>
      </c>
      <c r="T104" s="11" t="str">
        <f t="shared" ca="1" si="42"/>
        <v/>
      </c>
      <c r="U104" s="11" t="str">
        <f t="shared" ca="1" si="43"/>
        <v/>
      </c>
      <c r="V104" s="11" t="str">
        <f ca="1">IF(T104="","",IFERROR(VLOOKUP(VALUE(T104),'(辅)战斗时机表'!$A$4:$C$47,3,FALSE)&amp;IF(U104="","","("&amp;U104&amp;")"),"配置错误")&amp;IF(W104="",""," 或 "))</f>
        <v/>
      </c>
      <c r="W104" s="7" t="str">
        <f t="shared" ca="1" si="44"/>
        <v/>
      </c>
      <c r="X104" s="7">
        <f t="shared" si="60"/>
        <v>4</v>
      </c>
      <c r="Y104" s="7">
        <f t="shared" ca="1" si="45"/>
        <v>1</v>
      </c>
      <c r="Z104" s="10" t="str">
        <f t="shared" ca="1" si="46"/>
        <v/>
      </c>
      <c r="AA104" s="11" t="str">
        <f t="shared" ca="1" si="47"/>
        <v/>
      </c>
      <c r="AB104" s="11" t="str">
        <f t="shared" ca="1" si="48"/>
        <v/>
      </c>
      <c r="AC104" s="11" t="str">
        <f ca="1">IF(AA104="","",IFERROR(VLOOKUP(VALUE(AA104),'(辅)战斗时机表'!$A$4:$C$47,3,FALSE)&amp;IF(AB104="","","("&amp;AB104&amp;")"),"配置错误")&amp;IF(AD104="",""," 或 "))</f>
        <v/>
      </c>
      <c r="AD104" s="7" t="str">
        <f t="shared" ca="1" si="49"/>
        <v/>
      </c>
      <c r="AE104" s="7">
        <f t="shared" si="61"/>
        <v>5</v>
      </c>
      <c r="AF104" s="7">
        <f t="shared" ca="1" si="50"/>
        <v>1</v>
      </c>
      <c r="AG104" s="10" t="str">
        <f t="shared" ca="1" si="51"/>
        <v/>
      </c>
      <c r="AH104" s="11" t="str">
        <f t="shared" ca="1" si="52"/>
        <v/>
      </c>
      <c r="AI104" s="11" t="str">
        <f t="shared" ca="1" si="53"/>
        <v/>
      </c>
      <c r="AJ104" s="11" t="str">
        <f ca="1">IF(AH104="","",IFERROR(VLOOKUP(VALUE(AH104),'(辅)战斗时机表'!$A$4:$C$47,3,FALSE)&amp;IF(AI104="","","("&amp;AI104&amp;")"),"配置错误")&amp;IF(AK104="",""," 或 "))</f>
        <v/>
      </c>
      <c r="AK104" s="7" t="str">
        <f t="shared" ca="1" si="54"/>
        <v/>
      </c>
    </row>
    <row r="105" spans="1:37" x14ac:dyDescent="0.15">
      <c r="A105" s="9" t="str">
        <f t="shared" ca="1" si="55"/>
        <v/>
      </c>
      <c r="B105" s="7" t="str">
        <f ca="1">IF(OFFSET(Buff!P$6,ROW()-6,0)="","",OFFSET(Buff!P$6,ROW()-6,0))</f>
        <v/>
      </c>
      <c r="C105" s="7">
        <f t="shared" si="57"/>
        <v>1</v>
      </c>
      <c r="D105" s="7">
        <f t="shared" ca="1" si="56"/>
        <v>1</v>
      </c>
      <c r="E105" s="10" t="str">
        <f t="shared" ca="1" si="31"/>
        <v/>
      </c>
      <c r="F105" s="11" t="str">
        <f t="shared" ca="1" si="32"/>
        <v/>
      </c>
      <c r="G105" s="11" t="str">
        <f t="shared" ca="1" si="33"/>
        <v/>
      </c>
      <c r="H105" s="11" t="str">
        <f ca="1">IF(F105="","",IFERROR(VLOOKUP(VALUE(F105),'(辅)战斗时机表'!$A$4:$C$47,3,FALSE)&amp;IF(G105="","","("&amp;G105&amp;")"),"配置错误")&amp;IF(I105="",""," 或 "))</f>
        <v/>
      </c>
      <c r="I105" s="7" t="str">
        <f t="shared" ca="1" si="34"/>
        <v/>
      </c>
      <c r="J105" s="7">
        <f t="shared" si="58"/>
        <v>2</v>
      </c>
      <c r="K105" s="7">
        <f t="shared" ca="1" si="35"/>
        <v>1</v>
      </c>
      <c r="L105" s="10" t="str">
        <f t="shared" ca="1" si="36"/>
        <v/>
      </c>
      <c r="M105" s="11" t="str">
        <f t="shared" ca="1" si="37"/>
        <v/>
      </c>
      <c r="N105" s="11" t="str">
        <f t="shared" ca="1" si="38"/>
        <v/>
      </c>
      <c r="O105" s="11" t="str">
        <f ca="1">IF(M105="","",IFERROR(VLOOKUP(VALUE(M105),'(辅)战斗时机表'!$A$4:$C$47,3,FALSE)&amp;IF(N105="","","("&amp;N105&amp;")"),"配置错误")&amp;IF(P105="",""," 或 "))</f>
        <v/>
      </c>
      <c r="P105" s="7" t="str">
        <f t="shared" ca="1" si="39"/>
        <v/>
      </c>
      <c r="Q105" s="7">
        <f t="shared" si="59"/>
        <v>3</v>
      </c>
      <c r="R105" s="7">
        <f t="shared" ca="1" si="40"/>
        <v>1</v>
      </c>
      <c r="S105" s="10" t="str">
        <f t="shared" ca="1" si="41"/>
        <v/>
      </c>
      <c r="T105" s="11" t="str">
        <f t="shared" ca="1" si="42"/>
        <v/>
      </c>
      <c r="U105" s="11" t="str">
        <f t="shared" ca="1" si="43"/>
        <v/>
      </c>
      <c r="V105" s="11" t="str">
        <f ca="1">IF(T105="","",IFERROR(VLOOKUP(VALUE(T105),'(辅)战斗时机表'!$A$4:$C$47,3,FALSE)&amp;IF(U105="","","("&amp;U105&amp;")"),"配置错误")&amp;IF(W105="",""," 或 "))</f>
        <v/>
      </c>
      <c r="W105" s="7" t="str">
        <f t="shared" ca="1" si="44"/>
        <v/>
      </c>
      <c r="X105" s="7">
        <f t="shared" si="60"/>
        <v>4</v>
      </c>
      <c r="Y105" s="7">
        <f t="shared" ca="1" si="45"/>
        <v>1</v>
      </c>
      <c r="Z105" s="10" t="str">
        <f t="shared" ca="1" si="46"/>
        <v/>
      </c>
      <c r="AA105" s="11" t="str">
        <f t="shared" ca="1" si="47"/>
        <v/>
      </c>
      <c r="AB105" s="11" t="str">
        <f t="shared" ca="1" si="48"/>
        <v/>
      </c>
      <c r="AC105" s="11" t="str">
        <f ca="1">IF(AA105="","",IFERROR(VLOOKUP(VALUE(AA105),'(辅)战斗时机表'!$A$4:$C$47,3,FALSE)&amp;IF(AB105="","","("&amp;AB105&amp;")"),"配置错误")&amp;IF(AD105="",""," 或 "))</f>
        <v/>
      </c>
      <c r="AD105" s="7" t="str">
        <f t="shared" ca="1" si="49"/>
        <v/>
      </c>
      <c r="AE105" s="7">
        <f t="shared" si="61"/>
        <v>5</v>
      </c>
      <c r="AF105" s="7">
        <f t="shared" ca="1" si="50"/>
        <v>1</v>
      </c>
      <c r="AG105" s="10" t="str">
        <f t="shared" ca="1" si="51"/>
        <v/>
      </c>
      <c r="AH105" s="11" t="str">
        <f t="shared" ca="1" si="52"/>
        <v/>
      </c>
      <c r="AI105" s="11" t="str">
        <f t="shared" ca="1" si="53"/>
        <v/>
      </c>
      <c r="AJ105" s="11" t="str">
        <f ca="1">IF(AH105="","",IFERROR(VLOOKUP(VALUE(AH105),'(辅)战斗时机表'!$A$4:$C$47,3,FALSE)&amp;IF(AI105="","","("&amp;AI105&amp;")"),"配置错误")&amp;IF(AK105="",""," 或 "))</f>
        <v/>
      </c>
      <c r="AK105" s="7" t="str">
        <f t="shared" ca="1" si="54"/>
        <v/>
      </c>
    </row>
    <row r="106" spans="1:37" x14ac:dyDescent="0.15">
      <c r="A106" s="9" t="str">
        <f t="shared" ca="1" si="55"/>
        <v/>
      </c>
      <c r="B106" s="7" t="str">
        <f ca="1">IF(OFFSET(Buff!P$6,ROW()-6,0)="","",OFFSET(Buff!P$6,ROW()-6,0))</f>
        <v/>
      </c>
      <c r="C106" s="7">
        <f t="shared" si="57"/>
        <v>1</v>
      </c>
      <c r="D106" s="7">
        <f t="shared" ca="1" si="56"/>
        <v>1</v>
      </c>
      <c r="E106" s="10" t="str">
        <f t="shared" ca="1" si="31"/>
        <v/>
      </c>
      <c r="F106" s="11" t="str">
        <f t="shared" ca="1" si="32"/>
        <v/>
      </c>
      <c r="G106" s="11" t="str">
        <f t="shared" ca="1" si="33"/>
        <v/>
      </c>
      <c r="H106" s="11" t="str">
        <f ca="1">IF(F106="","",IFERROR(VLOOKUP(VALUE(F106),'(辅)战斗时机表'!$A$4:$C$47,3,FALSE)&amp;IF(G106="","","("&amp;G106&amp;")"),"配置错误")&amp;IF(I106="",""," 或 "))</f>
        <v/>
      </c>
      <c r="I106" s="7" t="str">
        <f t="shared" ca="1" si="34"/>
        <v/>
      </c>
      <c r="J106" s="7">
        <f t="shared" si="58"/>
        <v>2</v>
      </c>
      <c r="K106" s="7">
        <f t="shared" ca="1" si="35"/>
        <v>1</v>
      </c>
      <c r="L106" s="10" t="str">
        <f t="shared" ca="1" si="36"/>
        <v/>
      </c>
      <c r="M106" s="11" t="str">
        <f t="shared" ca="1" si="37"/>
        <v/>
      </c>
      <c r="N106" s="11" t="str">
        <f t="shared" ca="1" si="38"/>
        <v/>
      </c>
      <c r="O106" s="11" t="str">
        <f ca="1">IF(M106="","",IFERROR(VLOOKUP(VALUE(M106),'(辅)战斗时机表'!$A$4:$C$47,3,FALSE)&amp;IF(N106="","","("&amp;N106&amp;")"),"配置错误")&amp;IF(P106="",""," 或 "))</f>
        <v/>
      </c>
      <c r="P106" s="7" t="str">
        <f t="shared" ca="1" si="39"/>
        <v/>
      </c>
      <c r="Q106" s="7">
        <f t="shared" si="59"/>
        <v>3</v>
      </c>
      <c r="R106" s="7">
        <f t="shared" ca="1" si="40"/>
        <v>1</v>
      </c>
      <c r="S106" s="10" t="str">
        <f t="shared" ca="1" si="41"/>
        <v/>
      </c>
      <c r="T106" s="11" t="str">
        <f t="shared" ca="1" si="42"/>
        <v/>
      </c>
      <c r="U106" s="11" t="str">
        <f t="shared" ca="1" si="43"/>
        <v/>
      </c>
      <c r="V106" s="11" t="str">
        <f ca="1">IF(T106="","",IFERROR(VLOOKUP(VALUE(T106),'(辅)战斗时机表'!$A$4:$C$47,3,FALSE)&amp;IF(U106="","","("&amp;U106&amp;")"),"配置错误")&amp;IF(W106="",""," 或 "))</f>
        <v/>
      </c>
      <c r="W106" s="7" t="str">
        <f t="shared" ca="1" si="44"/>
        <v/>
      </c>
      <c r="X106" s="7">
        <f t="shared" si="60"/>
        <v>4</v>
      </c>
      <c r="Y106" s="7">
        <f t="shared" ca="1" si="45"/>
        <v>1</v>
      </c>
      <c r="Z106" s="10" t="str">
        <f t="shared" ca="1" si="46"/>
        <v/>
      </c>
      <c r="AA106" s="11" t="str">
        <f t="shared" ca="1" si="47"/>
        <v/>
      </c>
      <c r="AB106" s="11" t="str">
        <f t="shared" ca="1" si="48"/>
        <v/>
      </c>
      <c r="AC106" s="11" t="str">
        <f ca="1">IF(AA106="","",IFERROR(VLOOKUP(VALUE(AA106),'(辅)战斗时机表'!$A$4:$C$47,3,FALSE)&amp;IF(AB106="","","("&amp;AB106&amp;")"),"配置错误")&amp;IF(AD106="",""," 或 "))</f>
        <v/>
      </c>
      <c r="AD106" s="7" t="str">
        <f t="shared" ca="1" si="49"/>
        <v/>
      </c>
      <c r="AE106" s="7">
        <f t="shared" si="61"/>
        <v>5</v>
      </c>
      <c r="AF106" s="7">
        <f t="shared" ca="1" si="50"/>
        <v>1</v>
      </c>
      <c r="AG106" s="10" t="str">
        <f t="shared" ca="1" si="51"/>
        <v/>
      </c>
      <c r="AH106" s="11" t="str">
        <f t="shared" ca="1" si="52"/>
        <v/>
      </c>
      <c r="AI106" s="11" t="str">
        <f t="shared" ca="1" si="53"/>
        <v/>
      </c>
      <c r="AJ106" s="11" t="str">
        <f ca="1">IF(AH106="","",IFERROR(VLOOKUP(VALUE(AH106),'(辅)战斗时机表'!$A$4:$C$47,3,FALSE)&amp;IF(AI106="","","("&amp;AI106&amp;")"),"配置错误")&amp;IF(AK106="",""," 或 "))</f>
        <v/>
      </c>
      <c r="AK106" s="7" t="str">
        <f t="shared" ca="1" si="54"/>
        <v/>
      </c>
    </row>
    <row r="107" spans="1:37" x14ac:dyDescent="0.15">
      <c r="A107" s="9" t="str">
        <f t="shared" ca="1" si="55"/>
        <v/>
      </c>
      <c r="B107" s="7" t="str">
        <f ca="1">IF(OFFSET(Buff!P$6,ROW()-6,0)="","",OFFSET(Buff!P$6,ROW()-6,0))</f>
        <v/>
      </c>
      <c r="C107" s="7">
        <f t="shared" si="57"/>
        <v>1</v>
      </c>
      <c r="D107" s="7">
        <f t="shared" ca="1" si="56"/>
        <v>1</v>
      </c>
      <c r="E107" s="10" t="str">
        <f t="shared" ca="1" si="31"/>
        <v/>
      </c>
      <c r="F107" s="11" t="str">
        <f t="shared" ca="1" si="32"/>
        <v/>
      </c>
      <c r="G107" s="11" t="str">
        <f t="shared" ca="1" si="33"/>
        <v/>
      </c>
      <c r="H107" s="11" t="str">
        <f ca="1">IF(F107="","",IFERROR(VLOOKUP(VALUE(F107),'(辅)战斗时机表'!$A$4:$C$47,3,FALSE)&amp;IF(G107="","","("&amp;G107&amp;")"),"配置错误")&amp;IF(I107="",""," 或 "))</f>
        <v/>
      </c>
      <c r="I107" s="7" t="str">
        <f t="shared" ca="1" si="34"/>
        <v/>
      </c>
      <c r="J107" s="7">
        <f t="shared" si="58"/>
        <v>2</v>
      </c>
      <c r="K107" s="7">
        <f t="shared" ca="1" si="35"/>
        <v>1</v>
      </c>
      <c r="L107" s="10" t="str">
        <f t="shared" ca="1" si="36"/>
        <v/>
      </c>
      <c r="M107" s="11" t="str">
        <f t="shared" ca="1" si="37"/>
        <v/>
      </c>
      <c r="N107" s="11" t="str">
        <f t="shared" ca="1" si="38"/>
        <v/>
      </c>
      <c r="O107" s="11" t="str">
        <f ca="1">IF(M107="","",IFERROR(VLOOKUP(VALUE(M107),'(辅)战斗时机表'!$A$4:$C$47,3,FALSE)&amp;IF(N107="","","("&amp;N107&amp;")"),"配置错误")&amp;IF(P107="",""," 或 "))</f>
        <v/>
      </c>
      <c r="P107" s="7" t="str">
        <f t="shared" ca="1" si="39"/>
        <v/>
      </c>
      <c r="Q107" s="7">
        <f t="shared" si="59"/>
        <v>3</v>
      </c>
      <c r="R107" s="7">
        <f t="shared" ca="1" si="40"/>
        <v>1</v>
      </c>
      <c r="S107" s="10" t="str">
        <f t="shared" ca="1" si="41"/>
        <v/>
      </c>
      <c r="T107" s="11" t="str">
        <f t="shared" ca="1" si="42"/>
        <v/>
      </c>
      <c r="U107" s="11" t="str">
        <f t="shared" ca="1" si="43"/>
        <v/>
      </c>
      <c r="V107" s="11" t="str">
        <f ca="1">IF(T107="","",IFERROR(VLOOKUP(VALUE(T107),'(辅)战斗时机表'!$A$4:$C$47,3,FALSE)&amp;IF(U107="","","("&amp;U107&amp;")"),"配置错误")&amp;IF(W107="",""," 或 "))</f>
        <v/>
      </c>
      <c r="W107" s="7" t="str">
        <f t="shared" ca="1" si="44"/>
        <v/>
      </c>
      <c r="X107" s="7">
        <f t="shared" si="60"/>
        <v>4</v>
      </c>
      <c r="Y107" s="7">
        <f t="shared" ca="1" si="45"/>
        <v>1</v>
      </c>
      <c r="Z107" s="10" t="str">
        <f t="shared" ca="1" si="46"/>
        <v/>
      </c>
      <c r="AA107" s="11" t="str">
        <f t="shared" ca="1" si="47"/>
        <v/>
      </c>
      <c r="AB107" s="11" t="str">
        <f t="shared" ca="1" si="48"/>
        <v/>
      </c>
      <c r="AC107" s="11" t="str">
        <f ca="1">IF(AA107="","",IFERROR(VLOOKUP(VALUE(AA107),'(辅)战斗时机表'!$A$4:$C$47,3,FALSE)&amp;IF(AB107="","","("&amp;AB107&amp;")"),"配置错误")&amp;IF(AD107="",""," 或 "))</f>
        <v/>
      </c>
      <c r="AD107" s="7" t="str">
        <f t="shared" ca="1" si="49"/>
        <v/>
      </c>
      <c r="AE107" s="7">
        <f t="shared" si="61"/>
        <v>5</v>
      </c>
      <c r="AF107" s="7">
        <f t="shared" ca="1" si="50"/>
        <v>1</v>
      </c>
      <c r="AG107" s="10" t="str">
        <f t="shared" ca="1" si="51"/>
        <v/>
      </c>
      <c r="AH107" s="11" t="str">
        <f t="shared" ca="1" si="52"/>
        <v/>
      </c>
      <c r="AI107" s="11" t="str">
        <f t="shared" ca="1" si="53"/>
        <v/>
      </c>
      <c r="AJ107" s="11" t="str">
        <f ca="1">IF(AH107="","",IFERROR(VLOOKUP(VALUE(AH107),'(辅)战斗时机表'!$A$4:$C$47,3,FALSE)&amp;IF(AI107="","","("&amp;AI107&amp;")"),"配置错误")&amp;IF(AK107="",""," 或 "))</f>
        <v/>
      </c>
      <c r="AK107" s="7" t="str">
        <f t="shared" ca="1" si="54"/>
        <v/>
      </c>
    </row>
    <row r="108" spans="1:37" x14ac:dyDescent="0.15">
      <c r="A108" s="9" t="str">
        <f t="shared" ca="1" si="55"/>
        <v/>
      </c>
      <c r="B108" s="7" t="str">
        <f ca="1">IF(OFFSET(Buff!P$6,ROW()-6,0)="","",OFFSET(Buff!P$6,ROW()-6,0))</f>
        <v/>
      </c>
      <c r="C108" s="7">
        <f t="shared" si="57"/>
        <v>1</v>
      </c>
      <c r="D108" s="7">
        <f t="shared" ca="1" si="56"/>
        <v>1</v>
      </c>
      <c r="E108" s="10" t="str">
        <f t="shared" ca="1" si="31"/>
        <v/>
      </c>
      <c r="F108" s="11" t="str">
        <f t="shared" ca="1" si="32"/>
        <v/>
      </c>
      <c r="G108" s="11" t="str">
        <f t="shared" ca="1" si="33"/>
        <v/>
      </c>
      <c r="H108" s="11" t="str">
        <f ca="1">IF(F108="","",IFERROR(VLOOKUP(VALUE(F108),'(辅)战斗时机表'!$A$4:$C$47,3,FALSE)&amp;IF(G108="","","("&amp;G108&amp;")"),"配置错误")&amp;IF(I108="",""," 或 "))</f>
        <v/>
      </c>
      <c r="I108" s="7" t="str">
        <f t="shared" ca="1" si="34"/>
        <v/>
      </c>
      <c r="J108" s="7">
        <f t="shared" si="58"/>
        <v>2</v>
      </c>
      <c r="K108" s="7">
        <f t="shared" ca="1" si="35"/>
        <v>1</v>
      </c>
      <c r="L108" s="10" t="str">
        <f t="shared" ca="1" si="36"/>
        <v/>
      </c>
      <c r="M108" s="11" t="str">
        <f t="shared" ca="1" si="37"/>
        <v/>
      </c>
      <c r="N108" s="11" t="str">
        <f t="shared" ca="1" si="38"/>
        <v/>
      </c>
      <c r="O108" s="11" t="str">
        <f ca="1">IF(M108="","",IFERROR(VLOOKUP(VALUE(M108),'(辅)战斗时机表'!$A$4:$C$47,3,FALSE)&amp;IF(N108="","","("&amp;N108&amp;")"),"配置错误")&amp;IF(P108="",""," 或 "))</f>
        <v/>
      </c>
      <c r="P108" s="7" t="str">
        <f t="shared" ca="1" si="39"/>
        <v/>
      </c>
      <c r="Q108" s="7">
        <f t="shared" si="59"/>
        <v>3</v>
      </c>
      <c r="R108" s="7">
        <f t="shared" ca="1" si="40"/>
        <v>1</v>
      </c>
      <c r="S108" s="10" t="str">
        <f t="shared" ca="1" si="41"/>
        <v/>
      </c>
      <c r="T108" s="11" t="str">
        <f t="shared" ca="1" si="42"/>
        <v/>
      </c>
      <c r="U108" s="11" t="str">
        <f t="shared" ca="1" si="43"/>
        <v/>
      </c>
      <c r="V108" s="11" t="str">
        <f ca="1">IF(T108="","",IFERROR(VLOOKUP(VALUE(T108),'(辅)战斗时机表'!$A$4:$C$47,3,FALSE)&amp;IF(U108="","","("&amp;U108&amp;")"),"配置错误")&amp;IF(W108="",""," 或 "))</f>
        <v/>
      </c>
      <c r="W108" s="7" t="str">
        <f t="shared" ca="1" si="44"/>
        <v/>
      </c>
      <c r="X108" s="7">
        <f t="shared" si="60"/>
        <v>4</v>
      </c>
      <c r="Y108" s="7">
        <f t="shared" ca="1" si="45"/>
        <v>1</v>
      </c>
      <c r="Z108" s="10" t="str">
        <f t="shared" ca="1" si="46"/>
        <v/>
      </c>
      <c r="AA108" s="11" t="str">
        <f t="shared" ca="1" si="47"/>
        <v/>
      </c>
      <c r="AB108" s="11" t="str">
        <f t="shared" ca="1" si="48"/>
        <v/>
      </c>
      <c r="AC108" s="11" t="str">
        <f ca="1">IF(AA108="","",IFERROR(VLOOKUP(VALUE(AA108),'(辅)战斗时机表'!$A$4:$C$47,3,FALSE)&amp;IF(AB108="","","("&amp;AB108&amp;")"),"配置错误")&amp;IF(AD108="",""," 或 "))</f>
        <v/>
      </c>
      <c r="AD108" s="7" t="str">
        <f t="shared" ca="1" si="49"/>
        <v/>
      </c>
      <c r="AE108" s="7">
        <f t="shared" si="61"/>
        <v>5</v>
      </c>
      <c r="AF108" s="7">
        <f t="shared" ca="1" si="50"/>
        <v>1</v>
      </c>
      <c r="AG108" s="10" t="str">
        <f t="shared" ca="1" si="51"/>
        <v/>
      </c>
      <c r="AH108" s="11" t="str">
        <f t="shared" ca="1" si="52"/>
        <v/>
      </c>
      <c r="AI108" s="11" t="str">
        <f t="shared" ca="1" si="53"/>
        <v/>
      </c>
      <c r="AJ108" s="11" t="str">
        <f ca="1">IF(AH108="","",IFERROR(VLOOKUP(VALUE(AH108),'(辅)战斗时机表'!$A$4:$C$47,3,FALSE)&amp;IF(AI108="","","("&amp;AI108&amp;")"),"配置错误")&amp;IF(AK108="",""," 或 "))</f>
        <v/>
      </c>
      <c r="AK108" s="7" t="str">
        <f t="shared" ca="1" si="54"/>
        <v/>
      </c>
    </row>
    <row r="109" spans="1:37" x14ac:dyDescent="0.15">
      <c r="A109" s="9" t="str">
        <f t="shared" ca="1" si="55"/>
        <v/>
      </c>
      <c r="B109" s="7" t="str">
        <f ca="1">IF(OFFSET(Buff!P$6,ROW()-6,0)="","",OFFSET(Buff!P$6,ROW()-6,0))</f>
        <v/>
      </c>
      <c r="C109" s="7">
        <f t="shared" si="57"/>
        <v>1</v>
      </c>
      <c r="D109" s="7">
        <f t="shared" ca="1" si="56"/>
        <v>1</v>
      </c>
      <c r="E109" s="10" t="str">
        <f t="shared" ca="1" si="31"/>
        <v/>
      </c>
      <c r="F109" s="11" t="str">
        <f t="shared" ca="1" si="32"/>
        <v/>
      </c>
      <c r="G109" s="11" t="str">
        <f t="shared" ca="1" si="33"/>
        <v/>
      </c>
      <c r="H109" s="11" t="str">
        <f ca="1">IF(F109="","",IFERROR(VLOOKUP(VALUE(F109),'(辅)战斗时机表'!$A$4:$C$47,3,FALSE)&amp;IF(G109="","","("&amp;G109&amp;")"),"配置错误")&amp;IF(I109="",""," 或 "))</f>
        <v/>
      </c>
      <c r="I109" s="7" t="str">
        <f t="shared" ca="1" si="34"/>
        <v/>
      </c>
      <c r="J109" s="7">
        <f t="shared" si="58"/>
        <v>2</v>
      </c>
      <c r="K109" s="7">
        <f t="shared" ca="1" si="35"/>
        <v>1</v>
      </c>
      <c r="L109" s="10" t="str">
        <f t="shared" ca="1" si="36"/>
        <v/>
      </c>
      <c r="M109" s="11" t="str">
        <f t="shared" ca="1" si="37"/>
        <v/>
      </c>
      <c r="N109" s="11" t="str">
        <f t="shared" ca="1" si="38"/>
        <v/>
      </c>
      <c r="O109" s="11" t="str">
        <f ca="1">IF(M109="","",IFERROR(VLOOKUP(VALUE(M109),'(辅)战斗时机表'!$A$4:$C$47,3,FALSE)&amp;IF(N109="","","("&amp;N109&amp;")"),"配置错误")&amp;IF(P109="",""," 或 "))</f>
        <v/>
      </c>
      <c r="P109" s="7" t="str">
        <f t="shared" ca="1" si="39"/>
        <v/>
      </c>
      <c r="Q109" s="7">
        <f t="shared" si="59"/>
        <v>3</v>
      </c>
      <c r="R109" s="7">
        <f t="shared" ca="1" si="40"/>
        <v>1</v>
      </c>
      <c r="S109" s="10" t="str">
        <f t="shared" ca="1" si="41"/>
        <v/>
      </c>
      <c r="T109" s="11" t="str">
        <f t="shared" ca="1" si="42"/>
        <v/>
      </c>
      <c r="U109" s="11" t="str">
        <f t="shared" ca="1" si="43"/>
        <v/>
      </c>
      <c r="V109" s="11" t="str">
        <f ca="1">IF(T109="","",IFERROR(VLOOKUP(VALUE(T109),'(辅)战斗时机表'!$A$4:$C$47,3,FALSE)&amp;IF(U109="","","("&amp;U109&amp;")"),"配置错误")&amp;IF(W109="",""," 或 "))</f>
        <v/>
      </c>
      <c r="W109" s="7" t="str">
        <f t="shared" ca="1" si="44"/>
        <v/>
      </c>
      <c r="X109" s="7">
        <f t="shared" si="60"/>
        <v>4</v>
      </c>
      <c r="Y109" s="7">
        <f t="shared" ca="1" si="45"/>
        <v>1</v>
      </c>
      <c r="Z109" s="10" t="str">
        <f t="shared" ca="1" si="46"/>
        <v/>
      </c>
      <c r="AA109" s="11" t="str">
        <f t="shared" ca="1" si="47"/>
        <v/>
      </c>
      <c r="AB109" s="11" t="str">
        <f t="shared" ca="1" si="48"/>
        <v/>
      </c>
      <c r="AC109" s="11" t="str">
        <f ca="1">IF(AA109="","",IFERROR(VLOOKUP(VALUE(AA109),'(辅)战斗时机表'!$A$4:$C$47,3,FALSE)&amp;IF(AB109="","","("&amp;AB109&amp;")"),"配置错误")&amp;IF(AD109="",""," 或 "))</f>
        <v/>
      </c>
      <c r="AD109" s="7" t="str">
        <f t="shared" ca="1" si="49"/>
        <v/>
      </c>
      <c r="AE109" s="7">
        <f t="shared" si="61"/>
        <v>5</v>
      </c>
      <c r="AF109" s="7">
        <f t="shared" ca="1" si="50"/>
        <v>1</v>
      </c>
      <c r="AG109" s="10" t="str">
        <f t="shared" ca="1" si="51"/>
        <v/>
      </c>
      <c r="AH109" s="11" t="str">
        <f t="shared" ca="1" si="52"/>
        <v/>
      </c>
      <c r="AI109" s="11" t="str">
        <f t="shared" ca="1" si="53"/>
        <v/>
      </c>
      <c r="AJ109" s="11" t="str">
        <f ca="1">IF(AH109="","",IFERROR(VLOOKUP(VALUE(AH109),'(辅)战斗时机表'!$A$4:$C$47,3,FALSE)&amp;IF(AI109="","","("&amp;AI109&amp;")"),"配置错误")&amp;IF(AK109="",""," 或 "))</f>
        <v/>
      </c>
      <c r="AK109" s="7" t="str">
        <f t="shared" ca="1" si="54"/>
        <v/>
      </c>
    </row>
    <row r="110" spans="1:37" x14ac:dyDescent="0.15">
      <c r="A110" s="9" t="str">
        <f t="shared" ca="1" si="55"/>
        <v/>
      </c>
      <c r="B110" s="7" t="str">
        <f ca="1">IF(OFFSET(Buff!P$6,ROW()-6,0)="","",OFFSET(Buff!P$6,ROW()-6,0))</f>
        <v/>
      </c>
      <c r="C110" s="7">
        <f t="shared" si="57"/>
        <v>1</v>
      </c>
      <c r="D110" s="7">
        <f t="shared" ca="1" si="56"/>
        <v>1</v>
      </c>
      <c r="E110" s="10" t="str">
        <f t="shared" ca="1" si="31"/>
        <v/>
      </c>
      <c r="F110" s="11" t="str">
        <f t="shared" ca="1" si="32"/>
        <v/>
      </c>
      <c r="G110" s="11" t="str">
        <f t="shared" ca="1" si="33"/>
        <v/>
      </c>
      <c r="H110" s="11" t="str">
        <f ca="1">IF(F110="","",IFERROR(VLOOKUP(VALUE(F110),'(辅)战斗时机表'!$A$4:$C$47,3,FALSE)&amp;IF(G110="","","("&amp;G110&amp;")"),"配置错误")&amp;IF(I110="",""," 或 "))</f>
        <v/>
      </c>
      <c r="I110" s="7" t="str">
        <f t="shared" ca="1" si="34"/>
        <v/>
      </c>
      <c r="J110" s="7">
        <f t="shared" si="58"/>
        <v>2</v>
      </c>
      <c r="K110" s="7">
        <f t="shared" ca="1" si="35"/>
        <v>1</v>
      </c>
      <c r="L110" s="10" t="str">
        <f t="shared" ca="1" si="36"/>
        <v/>
      </c>
      <c r="M110" s="11" t="str">
        <f t="shared" ca="1" si="37"/>
        <v/>
      </c>
      <c r="N110" s="11" t="str">
        <f t="shared" ca="1" si="38"/>
        <v/>
      </c>
      <c r="O110" s="11" t="str">
        <f ca="1">IF(M110="","",IFERROR(VLOOKUP(VALUE(M110),'(辅)战斗时机表'!$A$4:$C$47,3,FALSE)&amp;IF(N110="","","("&amp;N110&amp;")"),"配置错误")&amp;IF(P110="",""," 或 "))</f>
        <v/>
      </c>
      <c r="P110" s="7" t="str">
        <f t="shared" ca="1" si="39"/>
        <v/>
      </c>
      <c r="Q110" s="7">
        <f t="shared" si="59"/>
        <v>3</v>
      </c>
      <c r="R110" s="7">
        <f t="shared" ca="1" si="40"/>
        <v>1</v>
      </c>
      <c r="S110" s="10" t="str">
        <f t="shared" ca="1" si="41"/>
        <v/>
      </c>
      <c r="T110" s="11" t="str">
        <f t="shared" ca="1" si="42"/>
        <v/>
      </c>
      <c r="U110" s="11" t="str">
        <f t="shared" ca="1" si="43"/>
        <v/>
      </c>
      <c r="V110" s="11" t="str">
        <f ca="1">IF(T110="","",IFERROR(VLOOKUP(VALUE(T110),'(辅)战斗时机表'!$A$4:$C$47,3,FALSE)&amp;IF(U110="","","("&amp;U110&amp;")"),"配置错误")&amp;IF(W110="",""," 或 "))</f>
        <v/>
      </c>
      <c r="W110" s="7" t="str">
        <f t="shared" ca="1" si="44"/>
        <v/>
      </c>
      <c r="X110" s="7">
        <f t="shared" si="60"/>
        <v>4</v>
      </c>
      <c r="Y110" s="7">
        <f t="shared" ca="1" si="45"/>
        <v>1</v>
      </c>
      <c r="Z110" s="10" t="str">
        <f t="shared" ca="1" si="46"/>
        <v/>
      </c>
      <c r="AA110" s="11" t="str">
        <f t="shared" ca="1" si="47"/>
        <v/>
      </c>
      <c r="AB110" s="11" t="str">
        <f t="shared" ca="1" si="48"/>
        <v/>
      </c>
      <c r="AC110" s="11" t="str">
        <f ca="1">IF(AA110="","",IFERROR(VLOOKUP(VALUE(AA110),'(辅)战斗时机表'!$A$4:$C$47,3,FALSE)&amp;IF(AB110="","","("&amp;AB110&amp;")"),"配置错误")&amp;IF(AD110="",""," 或 "))</f>
        <v/>
      </c>
      <c r="AD110" s="7" t="str">
        <f t="shared" ca="1" si="49"/>
        <v/>
      </c>
      <c r="AE110" s="7">
        <f t="shared" si="61"/>
        <v>5</v>
      </c>
      <c r="AF110" s="7">
        <f t="shared" ca="1" si="50"/>
        <v>1</v>
      </c>
      <c r="AG110" s="10" t="str">
        <f t="shared" ca="1" si="51"/>
        <v/>
      </c>
      <c r="AH110" s="11" t="str">
        <f t="shared" ca="1" si="52"/>
        <v/>
      </c>
      <c r="AI110" s="11" t="str">
        <f t="shared" ca="1" si="53"/>
        <v/>
      </c>
      <c r="AJ110" s="11" t="str">
        <f ca="1">IF(AH110="","",IFERROR(VLOOKUP(VALUE(AH110),'(辅)战斗时机表'!$A$4:$C$47,3,FALSE)&amp;IF(AI110="","","("&amp;AI110&amp;")"),"配置错误")&amp;IF(AK110="",""," 或 "))</f>
        <v/>
      </c>
      <c r="AK110" s="7" t="str">
        <f t="shared" ca="1" si="54"/>
        <v/>
      </c>
    </row>
    <row r="111" spans="1:37" x14ac:dyDescent="0.15">
      <c r="A111" s="9" t="str">
        <f t="shared" ca="1" si="55"/>
        <v/>
      </c>
      <c r="B111" s="7" t="str">
        <f ca="1">IF(OFFSET(Buff!P$6,ROW()-6,0)="","",OFFSET(Buff!P$6,ROW()-6,0))</f>
        <v/>
      </c>
      <c r="C111" s="7">
        <f t="shared" si="57"/>
        <v>1</v>
      </c>
      <c r="D111" s="7">
        <f t="shared" ca="1" si="56"/>
        <v>1</v>
      </c>
      <c r="E111" s="10" t="str">
        <f t="shared" ca="1" si="31"/>
        <v/>
      </c>
      <c r="F111" s="11" t="str">
        <f t="shared" ca="1" si="32"/>
        <v/>
      </c>
      <c r="G111" s="11" t="str">
        <f t="shared" ca="1" si="33"/>
        <v/>
      </c>
      <c r="H111" s="11" t="str">
        <f ca="1">IF(F111="","",IFERROR(VLOOKUP(VALUE(F111),'(辅)战斗时机表'!$A$4:$C$47,3,FALSE)&amp;IF(G111="","","("&amp;G111&amp;")"),"配置错误")&amp;IF(I111="",""," 或 "))</f>
        <v/>
      </c>
      <c r="I111" s="7" t="str">
        <f t="shared" ca="1" si="34"/>
        <v/>
      </c>
      <c r="J111" s="7">
        <f t="shared" si="58"/>
        <v>2</v>
      </c>
      <c r="K111" s="7">
        <f t="shared" ca="1" si="35"/>
        <v>1</v>
      </c>
      <c r="L111" s="10" t="str">
        <f t="shared" ca="1" si="36"/>
        <v/>
      </c>
      <c r="M111" s="11" t="str">
        <f t="shared" ca="1" si="37"/>
        <v/>
      </c>
      <c r="N111" s="11" t="str">
        <f t="shared" ca="1" si="38"/>
        <v/>
      </c>
      <c r="O111" s="11" t="str">
        <f ca="1">IF(M111="","",IFERROR(VLOOKUP(VALUE(M111),'(辅)战斗时机表'!$A$4:$C$47,3,FALSE)&amp;IF(N111="","","("&amp;N111&amp;")"),"配置错误")&amp;IF(P111="",""," 或 "))</f>
        <v/>
      </c>
      <c r="P111" s="7" t="str">
        <f t="shared" ca="1" si="39"/>
        <v/>
      </c>
      <c r="Q111" s="7">
        <f t="shared" si="59"/>
        <v>3</v>
      </c>
      <c r="R111" s="7">
        <f t="shared" ca="1" si="40"/>
        <v>1</v>
      </c>
      <c r="S111" s="10" t="str">
        <f t="shared" ca="1" si="41"/>
        <v/>
      </c>
      <c r="T111" s="11" t="str">
        <f t="shared" ca="1" si="42"/>
        <v/>
      </c>
      <c r="U111" s="11" t="str">
        <f t="shared" ca="1" si="43"/>
        <v/>
      </c>
      <c r="V111" s="11" t="str">
        <f ca="1">IF(T111="","",IFERROR(VLOOKUP(VALUE(T111),'(辅)战斗时机表'!$A$4:$C$47,3,FALSE)&amp;IF(U111="","","("&amp;U111&amp;")"),"配置错误")&amp;IF(W111="",""," 或 "))</f>
        <v/>
      </c>
      <c r="W111" s="7" t="str">
        <f t="shared" ca="1" si="44"/>
        <v/>
      </c>
      <c r="X111" s="7">
        <f t="shared" si="60"/>
        <v>4</v>
      </c>
      <c r="Y111" s="7">
        <f t="shared" ca="1" si="45"/>
        <v>1</v>
      </c>
      <c r="Z111" s="10" t="str">
        <f t="shared" ca="1" si="46"/>
        <v/>
      </c>
      <c r="AA111" s="11" t="str">
        <f t="shared" ca="1" si="47"/>
        <v/>
      </c>
      <c r="AB111" s="11" t="str">
        <f t="shared" ca="1" si="48"/>
        <v/>
      </c>
      <c r="AC111" s="11" t="str">
        <f ca="1">IF(AA111="","",IFERROR(VLOOKUP(VALUE(AA111),'(辅)战斗时机表'!$A$4:$C$47,3,FALSE)&amp;IF(AB111="","","("&amp;AB111&amp;")"),"配置错误")&amp;IF(AD111="",""," 或 "))</f>
        <v/>
      </c>
      <c r="AD111" s="7" t="str">
        <f t="shared" ca="1" si="49"/>
        <v/>
      </c>
      <c r="AE111" s="7">
        <f t="shared" si="61"/>
        <v>5</v>
      </c>
      <c r="AF111" s="7">
        <f t="shared" ca="1" si="50"/>
        <v>1</v>
      </c>
      <c r="AG111" s="10" t="str">
        <f t="shared" ca="1" si="51"/>
        <v/>
      </c>
      <c r="AH111" s="11" t="str">
        <f t="shared" ca="1" si="52"/>
        <v/>
      </c>
      <c r="AI111" s="11" t="str">
        <f t="shared" ca="1" si="53"/>
        <v/>
      </c>
      <c r="AJ111" s="11" t="str">
        <f ca="1">IF(AH111="","",IFERROR(VLOOKUP(VALUE(AH111),'(辅)战斗时机表'!$A$4:$C$47,3,FALSE)&amp;IF(AI111="","","("&amp;AI111&amp;")"),"配置错误")&amp;IF(AK111="",""," 或 "))</f>
        <v/>
      </c>
      <c r="AK111" s="7" t="str">
        <f t="shared" ca="1" si="54"/>
        <v/>
      </c>
    </row>
    <row r="112" spans="1:37" x14ac:dyDescent="0.15">
      <c r="A112" s="9" t="str">
        <f t="shared" ca="1" si="55"/>
        <v/>
      </c>
      <c r="B112" s="7" t="str">
        <f ca="1">IF(OFFSET(Buff!P$6,ROW()-6,0)="","",OFFSET(Buff!P$6,ROW()-6,0))</f>
        <v/>
      </c>
      <c r="C112" s="7">
        <f t="shared" si="57"/>
        <v>1</v>
      </c>
      <c r="D112" s="7">
        <f t="shared" ca="1" si="56"/>
        <v>1</v>
      </c>
      <c r="E112" s="10" t="str">
        <f t="shared" ca="1" si="31"/>
        <v/>
      </c>
      <c r="F112" s="11" t="str">
        <f t="shared" ca="1" si="32"/>
        <v/>
      </c>
      <c r="G112" s="11" t="str">
        <f t="shared" ca="1" si="33"/>
        <v/>
      </c>
      <c r="H112" s="11" t="str">
        <f ca="1">IF(F112="","",IFERROR(VLOOKUP(VALUE(F112),'(辅)战斗时机表'!$A$4:$C$47,3,FALSE)&amp;IF(G112="","","("&amp;G112&amp;")"),"配置错误")&amp;IF(I112="",""," 或 "))</f>
        <v/>
      </c>
      <c r="I112" s="7" t="str">
        <f t="shared" ca="1" si="34"/>
        <v/>
      </c>
      <c r="J112" s="7">
        <f t="shared" si="58"/>
        <v>2</v>
      </c>
      <c r="K112" s="7">
        <f t="shared" ca="1" si="35"/>
        <v>1</v>
      </c>
      <c r="L112" s="10" t="str">
        <f t="shared" ca="1" si="36"/>
        <v/>
      </c>
      <c r="M112" s="11" t="str">
        <f t="shared" ca="1" si="37"/>
        <v/>
      </c>
      <c r="N112" s="11" t="str">
        <f t="shared" ca="1" si="38"/>
        <v/>
      </c>
      <c r="O112" s="11" t="str">
        <f ca="1">IF(M112="","",IFERROR(VLOOKUP(VALUE(M112),'(辅)战斗时机表'!$A$4:$C$47,3,FALSE)&amp;IF(N112="","","("&amp;N112&amp;")"),"配置错误")&amp;IF(P112="",""," 或 "))</f>
        <v/>
      </c>
      <c r="P112" s="7" t="str">
        <f t="shared" ca="1" si="39"/>
        <v/>
      </c>
      <c r="Q112" s="7">
        <f t="shared" si="59"/>
        <v>3</v>
      </c>
      <c r="R112" s="7">
        <f t="shared" ca="1" si="40"/>
        <v>1</v>
      </c>
      <c r="S112" s="10" t="str">
        <f t="shared" ca="1" si="41"/>
        <v/>
      </c>
      <c r="T112" s="11" t="str">
        <f t="shared" ca="1" si="42"/>
        <v/>
      </c>
      <c r="U112" s="11" t="str">
        <f t="shared" ca="1" si="43"/>
        <v/>
      </c>
      <c r="V112" s="11" t="str">
        <f ca="1">IF(T112="","",IFERROR(VLOOKUP(VALUE(T112),'(辅)战斗时机表'!$A$4:$C$47,3,FALSE)&amp;IF(U112="","","("&amp;U112&amp;")"),"配置错误")&amp;IF(W112="",""," 或 "))</f>
        <v/>
      </c>
      <c r="W112" s="7" t="str">
        <f t="shared" ca="1" si="44"/>
        <v/>
      </c>
      <c r="X112" s="7">
        <f t="shared" si="60"/>
        <v>4</v>
      </c>
      <c r="Y112" s="7">
        <f t="shared" ca="1" si="45"/>
        <v>1</v>
      </c>
      <c r="Z112" s="10" t="str">
        <f t="shared" ca="1" si="46"/>
        <v/>
      </c>
      <c r="AA112" s="11" t="str">
        <f t="shared" ca="1" si="47"/>
        <v/>
      </c>
      <c r="AB112" s="11" t="str">
        <f t="shared" ca="1" si="48"/>
        <v/>
      </c>
      <c r="AC112" s="11" t="str">
        <f ca="1">IF(AA112="","",IFERROR(VLOOKUP(VALUE(AA112),'(辅)战斗时机表'!$A$4:$C$47,3,FALSE)&amp;IF(AB112="","","("&amp;AB112&amp;")"),"配置错误")&amp;IF(AD112="",""," 或 "))</f>
        <v/>
      </c>
      <c r="AD112" s="7" t="str">
        <f t="shared" ca="1" si="49"/>
        <v/>
      </c>
      <c r="AE112" s="7">
        <f t="shared" si="61"/>
        <v>5</v>
      </c>
      <c r="AF112" s="7">
        <f t="shared" ca="1" si="50"/>
        <v>1</v>
      </c>
      <c r="AG112" s="10" t="str">
        <f t="shared" ca="1" si="51"/>
        <v/>
      </c>
      <c r="AH112" s="11" t="str">
        <f t="shared" ca="1" si="52"/>
        <v/>
      </c>
      <c r="AI112" s="11" t="str">
        <f t="shared" ca="1" si="53"/>
        <v/>
      </c>
      <c r="AJ112" s="11" t="str">
        <f ca="1">IF(AH112="","",IFERROR(VLOOKUP(VALUE(AH112),'(辅)战斗时机表'!$A$4:$C$47,3,FALSE)&amp;IF(AI112="","","("&amp;AI112&amp;")"),"配置错误")&amp;IF(AK112="",""," 或 "))</f>
        <v/>
      </c>
      <c r="AK112" s="7" t="str">
        <f t="shared" ca="1" si="54"/>
        <v/>
      </c>
    </row>
    <row r="113" spans="1:37" x14ac:dyDescent="0.15">
      <c r="A113" s="9" t="str">
        <f t="shared" ca="1" si="55"/>
        <v/>
      </c>
      <c r="B113" s="7" t="str">
        <f ca="1">IF(OFFSET(Buff!P$6,ROW()-6,0)="","",OFFSET(Buff!P$6,ROW()-6,0))</f>
        <v/>
      </c>
      <c r="C113" s="7">
        <f t="shared" si="57"/>
        <v>1</v>
      </c>
      <c r="D113" s="7">
        <f t="shared" ca="1" si="56"/>
        <v>1</v>
      </c>
      <c r="E113" s="10" t="str">
        <f t="shared" ca="1" si="31"/>
        <v/>
      </c>
      <c r="F113" s="11" t="str">
        <f t="shared" ca="1" si="32"/>
        <v/>
      </c>
      <c r="G113" s="11" t="str">
        <f t="shared" ca="1" si="33"/>
        <v/>
      </c>
      <c r="H113" s="11" t="str">
        <f ca="1">IF(F113="","",IFERROR(VLOOKUP(VALUE(F113),'(辅)战斗时机表'!$A$4:$C$47,3,FALSE)&amp;IF(G113="","","("&amp;G113&amp;")"),"配置错误")&amp;IF(I113="",""," 或 "))</f>
        <v/>
      </c>
      <c r="I113" s="7" t="str">
        <f t="shared" ca="1" si="34"/>
        <v/>
      </c>
      <c r="J113" s="7">
        <f t="shared" si="58"/>
        <v>2</v>
      </c>
      <c r="K113" s="7">
        <f t="shared" ca="1" si="35"/>
        <v>1</v>
      </c>
      <c r="L113" s="10" t="str">
        <f t="shared" ca="1" si="36"/>
        <v/>
      </c>
      <c r="M113" s="11" t="str">
        <f t="shared" ca="1" si="37"/>
        <v/>
      </c>
      <c r="N113" s="11" t="str">
        <f t="shared" ca="1" si="38"/>
        <v/>
      </c>
      <c r="O113" s="11" t="str">
        <f ca="1">IF(M113="","",IFERROR(VLOOKUP(VALUE(M113),'(辅)战斗时机表'!$A$4:$C$47,3,FALSE)&amp;IF(N113="","","("&amp;N113&amp;")"),"配置错误")&amp;IF(P113="",""," 或 "))</f>
        <v/>
      </c>
      <c r="P113" s="7" t="str">
        <f t="shared" ca="1" si="39"/>
        <v/>
      </c>
      <c r="Q113" s="7">
        <f t="shared" si="59"/>
        <v>3</v>
      </c>
      <c r="R113" s="7">
        <f t="shared" ca="1" si="40"/>
        <v>1</v>
      </c>
      <c r="S113" s="10" t="str">
        <f t="shared" ca="1" si="41"/>
        <v/>
      </c>
      <c r="T113" s="11" t="str">
        <f t="shared" ca="1" si="42"/>
        <v/>
      </c>
      <c r="U113" s="11" t="str">
        <f t="shared" ca="1" si="43"/>
        <v/>
      </c>
      <c r="V113" s="11" t="str">
        <f ca="1">IF(T113="","",IFERROR(VLOOKUP(VALUE(T113),'(辅)战斗时机表'!$A$4:$C$47,3,FALSE)&amp;IF(U113="","","("&amp;U113&amp;")"),"配置错误")&amp;IF(W113="",""," 或 "))</f>
        <v/>
      </c>
      <c r="W113" s="7" t="str">
        <f t="shared" ca="1" si="44"/>
        <v/>
      </c>
      <c r="X113" s="7">
        <f t="shared" si="60"/>
        <v>4</v>
      </c>
      <c r="Y113" s="7">
        <f t="shared" ca="1" si="45"/>
        <v>1</v>
      </c>
      <c r="Z113" s="10" t="str">
        <f t="shared" ca="1" si="46"/>
        <v/>
      </c>
      <c r="AA113" s="11" t="str">
        <f t="shared" ca="1" si="47"/>
        <v/>
      </c>
      <c r="AB113" s="11" t="str">
        <f t="shared" ca="1" si="48"/>
        <v/>
      </c>
      <c r="AC113" s="11" t="str">
        <f ca="1">IF(AA113="","",IFERROR(VLOOKUP(VALUE(AA113),'(辅)战斗时机表'!$A$4:$C$47,3,FALSE)&amp;IF(AB113="","","("&amp;AB113&amp;")"),"配置错误")&amp;IF(AD113="",""," 或 "))</f>
        <v/>
      </c>
      <c r="AD113" s="7" t="str">
        <f t="shared" ca="1" si="49"/>
        <v/>
      </c>
      <c r="AE113" s="7">
        <f t="shared" si="61"/>
        <v>5</v>
      </c>
      <c r="AF113" s="7">
        <f t="shared" ca="1" si="50"/>
        <v>1</v>
      </c>
      <c r="AG113" s="10" t="str">
        <f t="shared" ca="1" si="51"/>
        <v/>
      </c>
      <c r="AH113" s="11" t="str">
        <f t="shared" ca="1" si="52"/>
        <v/>
      </c>
      <c r="AI113" s="11" t="str">
        <f t="shared" ca="1" si="53"/>
        <v/>
      </c>
      <c r="AJ113" s="11" t="str">
        <f ca="1">IF(AH113="","",IFERROR(VLOOKUP(VALUE(AH113),'(辅)战斗时机表'!$A$4:$C$47,3,FALSE)&amp;IF(AI113="","","("&amp;AI113&amp;")"),"配置错误")&amp;IF(AK113="",""," 或 "))</f>
        <v/>
      </c>
      <c r="AK113" s="7" t="str">
        <f t="shared" ca="1" si="54"/>
        <v/>
      </c>
    </row>
    <row r="114" spans="1:37" x14ac:dyDescent="0.15">
      <c r="A114" s="9" t="str">
        <f t="shared" ca="1" si="55"/>
        <v/>
      </c>
      <c r="B114" s="7" t="str">
        <f ca="1">IF(OFFSET(Buff!P$6,ROW()-6,0)="","",OFFSET(Buff!P$6,ROW()-6,0))</f>
        <v/>
      </c>
      <c r="C114" s="7">
        <f t="shared" si="57"/>
        <v>1</v>
      </c>
      <c r="D114" s="7">
        <f t="shared" ca="1" si="56"/>
        <v>1</v>
      </c>
      <c r="E114" s="10" t="str">
        <f t="shared" ca="1" si="31"/>
        <v/>
      </c>
      <c r="F114" s="11" t="str">
        <f t="shared" ca="1" si="32"/>
        <v/>
      </c>
      <c r="G114" s="11" t="str">
        <f t="shared" ca="1" si="33"/>
        <v/>
      </c>
      <c r="H114" s="11" t="str">
        <f ca="1">IF(F114="","",IFERROR(VLOOKUP(VALUE(F114),'(辅)战斗时机表'!$A$4:$C$47,3,FALSE)&amp;IF(G114="","","("&amp;G114&amp;")"),"配置错误")&amp;IF(I114="",""," 或 "))</f>
        <v/>
      </c>
      <c r="I114" s="7" t="str">
        <f t="shared" ca="1" si="34"/>
        <v/>
      </c>
      <c r="J114" s="7">
        <f t="shared" si="58"/>
        <v>2</v>
      </c>
      <c r="K114" s="7">
        <f t="shared" ca="1" si="35"/>
        <v>1</v>
      </c>
      <c r="L114" s="10" t="str">
        <f t="shared" ca="1" si="36"/>
        <v/>
      </c>
      <c r="M114" s="11" t="str">
        <f t="shared" ca="1" si="37"/>
        <v/>
      </c>
      <c r="N114" s="11" t="str">
        <f t="shared" ca="1" si="38"/>
        <v/>
      </c>
      <c r="O114" s="11" t="str">
        <f ca="1">IF(M114="","",IFERROR(VLOOKUP(VALUE(M114),'(辅)战斗时机表'!$A$4:$C$47,3,FALSE)&amp;IF(N114="","","("&amp;N114&amp;")"),"配置错误")&amp;IF(P114="",""," 或 "))</f>
        <v/>
      </c>
      <c r="P114" s="7" t="str">
        <f t="shared" ca="1" si="39"/>
        <v/>
      </c>
      <c r="Q114" s="7">
        <f t="shared" si="59"/>
        <v>3</v>
      </c>
      <c r="R114" s="7">
        <f t="shared" ca="1" si="40"/>
        <v>1</v>
      </c>
      <c r="S114" s="10" t="str">
        <f t="shared" ca="1" si="41"/>
        <v/>
      </c>
      <c r="T114" s="11" t="str">
        <f t="shared" ca="1" si="42"/>
        <v/>
      </c>
      <c r="U114" s="11" t="str">
        <f t="shared" ca="1" si="43"/>
        <v/>
      </c>
      <c r="V114" s="11" t="str">
        <f ca="1">IF(T114="","",IFERROR(VLOOKUP(VALUE(T114),'(辅)战斗时机表'!$A$4:$C$47,3,FALSE)&amp;IF(U114="","","("&amp;U114&amp;")"),"配置错误")&amp;IF(W114="",""," 或 "))</f>
        <v/>
      </c>
      <c r="W114" s="7" t="str">
        <f t="shared" ca="1" si="44"/>
        <v/>
      </c>
      <c r="X114" s="7">
        <f t="shared" si="60"/>
        <v>4</v>
      </c>
      <c r="Y114" s="7">
        <f t="shared" ca="1" si="45"/>
        <v>1</v>
      </c>
      <c r="Z114" s="10" t="str">
        <f t="shared" ca="1" si="46"/>
        <v/>
      </c>
      <c r="AA114" s="11" t="str">
        <f t="shared" ca="1" si="47"/>
        <v/>
      </c>
      <c r="AB114" s="11" t="str">
        <f t="shared" ca="1" si="48"/>
        <v/>
      </c>
      <c r="AC114" s="11" t="str">
        <f ca="1">IF(AA114="","",IFERROR(VLOOKUP(VALUE(AA114),'(辅)战斗时机表'!$A$4:$C$47,3,FALSE)&amp;IF(AB114="","","("&amp;AB114&amp;")"),"配置错误")&amp;IF(AD114="",""," 或 "))</f>
        <v/>
      </c>
      <c r="AD114" s="7" t="str">
        <f t="shared" ca="1" si="49"/>
        <v/>
      </c>
      <c r="AE114" s="7">
        <f t="shared" si="61"/>
        <v>5</v>
      </c>
      <c r="AF114" s="7">
        <f t="shared" ca="1" si="50"/>
        <v>1</v>
      </c>
      <c r="AG114" s="10" t="str">
        <f t="shared" ca="1" si="51"/>
        <v/>
      </c>
      <c r="AH114" s="11" t="str">
        <f t="shared" ca="1" si="52"/>
        <v/>
      </c>
      <c r="AI114" s="11" t="str">
        <f t="shared" ca="1" si="53"/>
        <v/>
      </c>
      <c r="AJ114" s="11" t="str">
        <f ca="1">IF(AH114="","",IFERROR(VLOOKUP(VALUE(AH114),'(辅)战斗时机表'!$A$4:$C$47,3,FALSE)&amp;IF(AI114="","","("&amp;AI114&amp;")"),"配置错误")&amp;IF(AK114="",""," 或 "))</f>
        <v/>
      </c>
      <c r="AK114" s="7" t="str">
        <f t="shared" ca="1" si="54"/>
        <v/>
      </c>
    </row>
    <row r="115" spans="1:37" x14ac:dyDescent="0.15">
      <c r="A115" s="9" t="str">
        <f t="shared" ca="1" si="55"/>
        <v/>
      </c>
      <c r="B115" s="7" t="str">
        <f ca="1">IF(OFFSET(Buff!P$6,ROW()-6,0)="","",OFFSET(Buff!P$6,ROW()-6,0))</f>
        <v/>
      </c>
      <c r="C115" s="7">
        <f t="shared" si="57"/>
        <v>1</v>
      </c>
      <c r="D115" s="7">
        <f t="shared" ca="1" si="56"/>
        <v>1</v>
      </c>
      <c r="E115" s="10" t="str">
        <f t="shared" ca="1" si="31"/>
        <v/>
      </c>
      <c r="F115" s="11" t="str">
        <f t="shared" ca="1" si="32"/>
        <v/>
      </c>
      <c r="G115" s="11" t="str">
        <f t="shared" ca="1" si="33"/>
        <v/>
      </c>
      <c r="H115" s="11" t="str">
        <f ca="1">IF(F115="","",IFERROR(VLOOKUP(VALUE(F115),'(辅)战斗时机表'!$A$4:$C$47,3,FALSE)&amp;IF(G115="","","("&amp;G115&amp;")"),"配置错误")&amp;IF(I115="",""," 或 "))</f>
        <v/>
      </c>
      <c r="I115" s="7" t="str">
        <f t="shared" ca="1" si="34"/>
        <v/>
      </c>
      <c r="J115" s="7">
        <f t="shared" si="58"/>
        <v>2</v>
      </c>
      <c r="K115" s="7">
        <f t="shared" ca="1" si="35"/>
        <v>1</v>
      </c>
      <c r="L115" s="10" t="str">
        <f t="shared" ca="1" si="36"/>
        <v/>
      </c>
      <c r="M115" s="11" t="str">
        <f t="shared" ca="1" si="37"/>
        <v/>
      </c>
      <c r="N115" s="11" t="str">
        <f t="shared" ca="1" si="38"/>
        <v/>
      </c>
      <c r="O115" s="11" t="str">
        <f ca="1">IF(M115="","",IFERROR(VLOOKUP(VALUE(M115),'(辅)战斗时机表'!$A$4:$C$47,3,FALSE)&amp;IF(N115="","","("&amp;N115&amp;")"),"配置错误")&amp;IF(P115="",""," 或 "))</f>
        <v/>
      </c>
      <c r="P115" s="7" t="str">
        <f t="shared" ca="1" si="39"/>
        <v/>
      </c>
      <c r="Q115" s="7">
        <f t="shared" si="59"/>
        <v>3</v>
      </c>
      <c r="R115" s="7">
        <f t="shared" ca="1" si="40"/>
        <v>1</v>
      </c>
      <c r="S115" s="10" t="str">
        <f t="shared" ca="1" si="41"/>
        <v/>
      </c>
      <c r="T115" s="11" t="str">
        <f t="shared" ca="1" si="42"/>
        <v/>
      </c>
      <c r="U115" s="11" t="str">
        <f t="shared" ca="1" si="43"/>
        <v/>
      </c>
      <c r="V115" s="11" t="str">
        <f ca="1">IF(T115="","",IFERROR(VLOOKUP(VALUE(T115),'(辅)战斗时机表'!$A$4:$C$47,3,FALSE)&amp;IF(U115="","","("&amp;U115&amp;")"),"配置错误")&amp;IF(W115="",""," 或 "))</f>
        <v/>
      </c>
      <c r="W115" s="7" t="str">
        <f t="shared" ca="1" si="44"/>
        <v/>
      </c>
      <c r="X115" s="7">
        <f t="shared" si="60"/>
        <v>4</v>
      </c>
      <c r="Y115" s="7">
        <f t="shared" ca="1" si="45"/>
        <v>1</v>
      </c>
      <c r="Z115" s="10" t="str">
        <f t="shared" ca="1" si="46"/>
        <v/>
      </c>
      <c r="AA115" s="11" t="str">
        <f t="shared" ca="1" si="47"/>
        <v/>
      </c>
      <c r="AB115" s="11" t="str">
        <f t="shared" ca="1" si="48"/>
        <v/>
      </c>
      <c r="AC115" s="11" t="str">
        <f ca="1">IF(AA115="","",IFERROR(VLOOKUP(VALUE(AA115),'(辅)战斗时机表'!$A$4:$C$47,3,FALSE)&amp;IF(AB115="","","("&amp;AB115&amp;")"),"配置错误")&amp;IF(AD115="",""," 或 "))</f>
        <v/>
      </c>
      <c r="AD115" s="7" t="str">
        <f t="shared" ca="1" si="49"/>
        <v/>
      </c>
      <c r="AE115" s="7">
        <f t="shared" si="61"/>
        <v>5</v>
      </c>
      <c r="AF115" s="7">
        <f t="shared" ca="1" si="50"/>
        <v>1</v>
      </c>
      <c r="AG115" s="10" t="str">
        <f t="shared" ca="1" si="51"/>
        <v/>
      </c>
      <c r="AH115" s="11" t="str">
        <f t="shared" ca="1" si="52"/>
        <v/>
      </c>
      <c r="AI115" s="11" t="str">
        <f t="shared" ca="1" si="53"/>
        <v/>
      </c>
      <c r="AJ115" s="11" t="str">
        <f ca="1">IF(AH115="","",IFERROR(VLOOKUP(VALUE(AH115),'(辅)战斗时机表'!$A$4:$C$47,3,FALSE)&amp;IF(AI115="","","("&amp;AI115&amp;")"),"配置错误")&amp;IF(AK115="",""," 或 "))</f>
        <v/>
      </c>
      <c r="AK115" s="7" t="str">
        <f t="shared" ca="1" si="54"/>
        <v/>
      </c>
    </row>
    <row r="116" spans="1:37" x14ac:dyDescent="0.15">
      <c r="A116" s="9" t="str">
        <f t="shared" ca="1" si="55"/>
        <v/>
      </c>
      <c r="B116" s="7" t="str">
        <f ca="1">IF(OFFSET(Buff!P$6,ROW()-6,0)="","",OFFSET(Buff!P$6,ROW()-6,0))</f>
        <v/>
      </c>
      <c r="C116" s="7">
        <f t="shared" si="57"/>
        <v>1</v>
      </c>
      <c r="D116" s="7">
        <f t="shared" ca="1" si="56"/>
        <v>1</v>
      </c>
      <c r="E116" s="10" t="str">
        <f t="shared" ca="1" si="31"/>
        <v/>
      </c>
      <c r="F116" s="11" t="str">
        <f t="shared" ca="1" si="32"/>
        <v/>
      </c>
      <c r="G116" s="11" t="str">
        <f t="shared" ca="1" si="33"/>
        <v/>
      </c>
      <c r="H116" s="11" t="str">
        <f ca="1">IF(F116="","",IFERROR(VLOOKUP(VALUE(F116),'(辅)战斗时机表'!$A$4:$C$47,3,FALSE)&amp;IF(G116="","","("&amp;G116&amp;")"),"配置错误")&amp;IF(I116="",""," 或 "))</f>
        <v/>
      </c>
      <c r="I116" s="7" t="str">
        <f t="shared" ca="1" si="34"/>
        <v/>
      </c>
      <c r="J116" s="7">
        <f t="shared" si="58"/>
        <v>2</v>
      </c>
      <c r="K116" s="7">
        <f t="shared" ca="1" si="35"/>
        <v>1</v>
      </c>
      <c r="L116" s="10" t="str">
        <f t="shared" ca="1" si="36"/>
        <v/>
      </c>
      <c r="M116" s="11" t="str">
        <f t="shared" ca="1" si="37"/>
        <v/>
      </c>
      <c r="N116" s="11" t="str">
        <f t="shared" ca="1" si="38"/>
        <v/>
      </c>
      <c r="O116" s="11" t="str">
        <f ca="1">IF(M116="","",IFERROR(VLOOKUP(VALUE(M116),'(辅)战斗时机表'!$A$4:$C$47,3,FALSE)&amp;IF(N116="","","("&amp;N116&amp;")"),"配置错误")&amp;IF(P116="",""," 或 "))</f>
        <v/>
      </c>
      <c r="P116" s="7" t="str">
        <f t="shared" ca="1" si="39"/>
        <v/>
      </c>
      <c r="Q116" s="7">
        <f t="shared" si="59"/>
        <v>3</v>
      </c>
      <c r="R116" s="7">
        <f t="shared" ca="1" si="40"/>
        <v>1</v>
      </c>
      <c r="S116" s="10" t="str">
        <f t="shared" ca="1" si="41"/>
        <v/>
      </c>
      <c r="T116" s="11" t="str">
        <f t="shared" ca="1" si="42"/>
        <v/>
      </c>
      <c r="U116" s="11" t="str">
        <f t="shared" ca="1" si="43"/>
        <v/>
      </c>
      <c r="V116" s="11" t="str">
        <f ca="1">IF(T116="","",IFERROR(VLOOKUP(VALUE(T116),'(辅)战斗时机表'!$A$4:$C$47,3,FALSE)&amp;IF(U116="","","("&amp;U116&amp;")"),"配置错误")&amp;IF(W116="",""," 或 "))</f>
        <v/>
      </c>
      <c r="W116" s="7" t="str">
        <f t="shared" ca="1" si="44"/>
        <v/>
      </c>
      <c r="X116" s="7">
        <f t="shared" si="60"/>
        <v>4</v>
      </c>
      <c r="Y116" s="7">
        <f t="shared" ca="1" si="45"/>
        <v>1</v>
      </c>
      <c r="Z116" s="10" t="str">
        <f t="shared" ca="1" si="46"/>
        <v/>
      </c>
      <c r="AA116" s="11" t="str">
        <f t="shared" ca="1" si="47"/>
        <v/>
      </c>
      <c r="AB116" s="11" t="str">
        <f t="shared" ca="1" si="48"/>
        <v/>
      </c>
      <c r="AC116" s="11" t="str">
        <f ca="1">IF(AA116="","",IFERROR(VLOOKUP(VALUE(AA116),'(辅)战斗时机表'!$A$4:$C$47,3,FALSE)&amp;IF(AB116="","","("&amp;AB116&amp;")"),"配置错误")&amp;IF(AD116="",""," 或 "))</f>
        <v/>
      </c>
      <c r="AD116" s="7" t="str">
        <f t="shared" ca="1" si="49"/>
        <v/>
      </c>
      <c r="AE116" s="7">
        <f t="shared" si="61"/>
        <v>5</v>
      </c>
      <c r="AF116" s="7">
        <f t="shared" ca="1" si="50"/>
        <v>1</v>
      </c>
      <c r="AG116" s="10" t="str">
        <f t="shared" ca="1" si="51"/>
        <v/>
      </c>
      <c r="AH116" s="11" t="str">
        <f t="shared" ca="1" si="52"/>
        <v/>
      </c>
      <c r="AI116" s="11" t="str">
        <f t="shared" ca="1" si="53"/>
        <v/>
      </c>
      <c r="AJ116" s="11" t="str">
        <f ca="1">IF(AH116="","",IFERROR(VLOOKUP(VALUE(AH116),'(辅)战斗时机表'!$A$4:$C$47,3,FALSE)&amp;IF(AI116="","","("&amp;AI116&amp;")"),"配置错误")&amp;IF(AK116="",""," 或 "))</f>
        <v/>
      </c>
      <c r="AK116" s="7" t="str">
        <f t="shared" ca="1" si="54"/>
        <v/>
      </c>
    </row>
    <row r="117" spans="1:37" x14ac:dyDescent="0.15">
      <c r="A117" s="9" t="str">
        <f t="shared" ca="1" si="55"/>
        <v/>
      </c>
      <c r="B117" s="7" t="str">
        <f ca="1">IF(OFFSET(Buff!P$6,ROW()-6,0)="","",OFFSET(Buff!P$6,ROW()-6,0))</f>
        <v/>
      </c>
      <c r="C117" s="7">
        <f t="shared" si="57"/>
        <v>1</v>
      </c>
      <c r="D117" s="7">
        <f t="shared" ca="1" si="56"/>
        <v>1</v>
      </c>
      <c r="E117" s="10" t="str">
        <f t="shared" ca="1" si="31"/>
        <v/>
      </c>
      <c r="F117" s="11" t="str">
        <f t="shared" ca="1" si="32"/>
        <v/>
      </c>
      <c r="G117" s="11" t="str">
        <f t="shared" ca="1" si="33"/>
        <v/>
      </c>
      <c r="H117" s="11" t="str">
        <f ca="1">IF(F117="","",IFERROR(VLOOKUP(VALUE(F117),'(辅)战斗时机表'!$A$4:$C$47,3,FALSE)&amp;IF(G117="","","("&amp;G117&amp;")"),"配置错误")&amp;IF(I117="",""," 或 "))</f>
        <v/>
      </c>
      <c r="I117" s="7" t="str">
        <f t="shared" ca="1" si="34"/>
        <v/>
      </c>
      <c r="J117" s="7">
        <f t="shared" si="58"/>
        <v>2</v>
      </c>
      <c r="K117" s="7">
        <f t="shared" ca="1" si="35"/>
        <v>1</v>
      </c>
      <c r="L117" s="10" t="str">
        <f t="shared" ca="1" si="36"/>
        <v/>
      </c>
      <c r="M117" s="11" t="str">
        <f t="shared" ca="1" si="37"/>
        <v/>
      </c>
      <c r="N117" s="11" t="str">
        <f t="shared" ca="1" si="38"/>
        <v/>
      </c>
      <c r="O117" s="11" t="str">
        <f ca="1">IF(M117="","",IFERROR(VLOOKUP(VALUE(M117),'(辅)战斗时机表'!$A$4:$C$47,3,FALSE)&amp;IF(N117="","","("&amp;N117&amp;")"),"配置错误")&amp;IF(P117="",""," 或 "))</f>
        <v/>
      </c>
      <c r="P117" s="7" t="str">
        <f t="shared" ca="1" si="39"/>
        <v/>
      </c>
      <c r="Q117" s="7">
        <f t="shared" si="59"/>
        <v>3</v>
      </c>
      <c r="R117" s="7">
        <f t="shared" ca="1" si="40"/>
        <v>1</v>
      </c>
      <c r="S117" s="10" t="str">
        <f t="shared" ca="1" si="41"/>
        <v/>
      </c>
      <c r="T117" s="11" t="str">
        <f t="shared" ca="1" si="42"/>
        <v/>
      </c>
      <c r="U117" s="11" t="str">
        <f t="shared" ca="1" si="43"/>
        <v/>
      </c>
      <c r="V117" s="11" t="str">
        <f ca="1">IF(T117="","",IFERROR(VLOOKUP(VALUE(T117),'(辅)战斗时机表'!$A$4:$C$47,3,FALSE)&amp;IF(U117="","","("&amp;U117&amp;")"),"配置错误")&amp;IF(W117="",""," 或 "))</f>
        <v/>
      </c>
      <c r="W117" s="7" t="str">
        <f t="shared" ca="1" si="44"/>
        <v/>
      </c>
      <c r="X117" s="7">
        <f t="shared" si="60"/>
        <v>4</v>
      </c>
      <c r="Y117" s="7">
        <f t="shared" ca="1" si="45"/>
        <v>1</v>
      </c>
      <c r="Z117" s="10" t="str">
        <f t="shared" ca="1" si="46"/>
        <v/>
      </c>
      <c r="AA117" s="11" t="str">
        <f t="shared" ca="1" si="47"/>
        <v/>
      </c>
      <c r="AB117" s="11" t="str">
        <f t="shared" ca="1" si="48"/>
        <v/>
      </c>
      <c r="AC117" s="11" t="str">
        <f ca="1">IF(AA117="","",IFERROR(VLOOKUP(VALUE(AA117),'(辅)战斗时机表'!$A$4:$C$47,3,FALSE)&amp;IF(AB117="","","("&amp;AB117&amp;")"),"配置错误")&amp;IF(AD117="",""," 或 "))</f>
        <v/>
      </c>
      <c r="AD117" s="7" t="str">
        <f t="shared" ca="1" si="49"/>
        <v/>
      </c>
      <c r="AE117" s="7">
        <f t="shared" si="61"/>
        <v>5</v>
      </c>
      <c r="AF117" s="7">
        <f t="shared" ca="1" si="50"/>
        <v>1</v>
      </c>
      <c r="AG117" s="10" t="str">
        <f t="shared" ca="1" si="51"/>
        <v/>
      </c>
      <c r="AH117" s="11" t="str">
        <f t="shared" ca="1" si="52"/>
        <v/>
      </c>
      <c r="AI117" s="11" t="str">
        <f t="shared" ca="1" si="53"/>
        <v/>
      </c>
      <c r="AJ117" s="11" t="str">
        <f ca="1">IF(AH117="","",IFERROR(VLOOKUP(VALUE(AH117),'(辅)战斗时机表'!$A$4:$C$47,3,FALSE)&amp;IF(AI117="","","("&amp;AI117&amp;")"),"配置错误")&amp;IF(AK117="",""," 或 "))</f>
        <v/>
      </c>
      <c r="AK117" s="7" t="str">
        <f t="shared" ca="1" si="54"/>
        <v/>
      </c>
    </row>
    <row r="118" spans="1:37" x14ac:dyDescent="0.15">
      <c r="A118" s="9" t="str">
        <f t="shared" ca="1" si="55"/>
        <v/>
      </c>
      <c r="B118" s="7" t="str">
        <f ca="1">IF(OFFSET(Buff!P$6,ROW()-6,0)="","",OFFSET(Buff!P$6,ROW()-6,0))</f>
        <v/>
      </c>
      <c r="C118" s="7">
        <f t="shared" si="57"/>
        <v>1</v>
      </c>
      <c r="D118" s="7">
        <f t="shared" ca="1" si="56"/>
        <v>1</v>
      </c>
      <c r="E118" s="10" t="str">
        <f t="shared" ca="1" si="31"/>
        <v/>
      </c>
      <c r="F118" s="11" t="str">
        <f t="shared" ca="1" si="32"/>
        <v/>
      </c>
      <c r="G118" s="11" t="str">
        <f t="shared" ca="1" si="33"/>
        <v/>
      </c>
      <c r="H118" s="11" t="str">
        <f ca="1">IF(F118="","",IFERROR(VLOOKUP(VALUE(F118),'(辅)战斗时机表'!$A$4:$C$47,3,FALSE)&amp;IF(G118="","","("&amp;G118&amp;")"),"配置错误")&amp;IF(I118="",""," 或 "))</f>
        <v/>
      </c>
      <c r="I118" s="7" t="str">
        <f t="shared" ca="1" si="34"/>
        <v/>
      </c>
      <c r="J118" s="7">
        <f t="shared" si="58"/>
        <v>2</v>
      </c>
      <c r="K118" s="7">
        <f t="shared" ca="1" si="35"/>
        <v>1</v>
      </c>
      <c r="L118" s="10" t="str">
        <f t="shared" ca="1" si="36"/>
        <v/>
      </c>
      <c r="M118" s="11" t="str">
        <f t="shared" ca="1" si="37"/>
        <v/>
      </c>
      <c r="N118" s="11" t="str">
        <f t="shared" ca="1" si="38"/>
        <v/>
      </c>
      <c r="O118" s="11" t="str">
        <f ca="1">IF(M118="","",IFERROR(VLOOKUP(VALUE(M118),'(辅)战斗时机表'!$A$4:$C$47,3,FALSE)&amp;IF(N118="","","("&amp;N118&amp;")"),"配置错误")&amp;IF(P118="",""," 或 "))</f>
        <v/>
      </c>
      <c r="P118" s="7" t="str">
        <f t="shared" ca="1" si="39"/>
        <v/>
      </c>
      <c r="Q118" s="7">
        <f t="shared" si="59"/>
        <v>3</v>
      </c>
      <c r="R118" s="7">
        <f t="shared" ca="1" si="40"/>
        <v>1</v>
      </c>
      <c r="S118" s="10" t="str">
        <f t="shared" ca="1" si="41"/>
        <v/>
      </c>
      <c r="T118" s="11" t="str">
        <f t="shared" ca="1" si="42"/>
        <v/>
      </c>
      <c r="U118" s="11" t="str">
        <f t="shared" ca="1" si="43"/>
        <v/>
      </c>
      <c r="V118" s="11" t="str">
        <f ca="1">IF(T118="","",IFERROR(VLOOKUP(VALUE(T118),'(辅)战斗时机表'!$A$4:$C$47,3,FALSE)&amp;IF(U118="","","("&amp;U118&amp;")"),"配置错误")&amp;IF(W118="",""," 或 "))</f>
        <v/>
      </c>
      <c r="W118" s="7" t="str">
        <f t="shared" ca="1" si="44"/>
        <v/>
      </c>
      <c r="X118" s="7">
        <f t="shared" si="60"/>
        <v>4</v>
      </c>
      <c r="Y118" s="7">
        <f t="shared" ca="1" si="45"/>
        <v>1</v>
      </c>
      <c r="Z118" s="10" t="str">
        <f t="shared" ca="1" si="46"/>
        <v/>
      </c>
      <c r="AA118" s="11" t="str">
        <f t="shared" ca="1" si="47"/>
        <v/>
      </c>
      <c r="AB118" s="11" t="str">
        <f t="shared" ca="1" si="48"/>
        <v/>
      </c>
      <c r="AC118" s="11" t="str">
        <f ca="1">IF(AA118="","",IFERROR(VLOOKUP(VALUE(AA118),'(辅)战斗时机表'!$A$4:$C$47,3,FALSE)&amp;IF(AB118="","","("&amp;AB118&amp;")"),"配置错误")&amp;IF(AD118="",""," 或 "))</f>
        <v/>
      </c>
      <c r="AD118" s="7" t="str">
        <f t="shared" ca="1" si="49"/>
        <v/>
      </c>
      <c r="AE118" s="7">
        <f t="shared" si="61"/>
        <v>5</v>
      </c>
      <c r="AF118" s="7">
        <f t="shared" ca="1" si="50"/>
        <v>1</v>
      </c>
      <c r="AG118" s="10" t="str">
        <f t="shared" ca="1" si="51"/>
        <v/>
      </c>
      <c r="AH118" s="11" t="str">
        <f t="shared" ca="1" si="52"/>
        <v/>
      </c>
      <c r="AI118" s="11" t="str">
        <f t="shared" ca="1" si="53"/>
        <v/>
      </c>
      <c r="AJ118" s="11" t="str">
        <f ca="1">IF(AH118="","",IFERROR(VLOOKUP(VALUE(AH118),'(辅)战斗时机表'!$A$4:$C$47,3,FALSE)&amp;IF(AI118="","","("&amp;AI118&amp;")"),"配置错误")&amp;IF(AK118="",""," 或 "))</f>
        <v/>
      </c>
      <c r="AK118" s="7" t="str">
        <f t="shared" ca="1" si="54"/>
        <v/>
      </c>
    </row>
    <row r="119" spans="1:37" x14ac:dyDescent="0.15">
      <c r="A119" s="9" t="str">
        <f t="shared" ca="1" si="55"/>
        <v/>
      </c>
      <c r="B119" s="7" t="str">
        <f ca="1">IF(OFFSET(Buff!P$6,ROW()-6,0)="","",OFFSET(Buff!P$6,ROW()-6,0))</f>
        <v/>
      </c>
      <c r="C119" s="7">
        <f t="shared" si="57"/>
        <v>1</v>
      </c>
      <c r="D119" s="7">
        <f t="shared" ca="1" si="56"/>
        <v>1</v>
      </c>
      <c r="E119" s="10" t="str">
        <f t="shared" ca="1" si="31"/>
        <v/>
      </c>
      <c r="F119" s="11" t="str">
        <f t="shared" ca="1" si="32"/>
        <v/>
      </c>
      <c r="G119" s="11" t="str">
        <f t="shared" ca="1" si="33"/>
        <v/>
      </c>
      <c r="H119" s="11" t="str">
        <f ca="1">IF(F119="","",IFERROR(VLOOKUP(VALUE(F119),'(辅)战斗时机表'!$A$4:$C$47,3,FALSE)&amp;IF(G119="","","("&amp;G119&amp;")"),"配置错误")&amp;IF(I119="",""," 或 "))</f>
        <v/>
      </c>
      <c r="I119" s="7" t="str">
        <f t="shared" ca="1" si="34"/>
        <v/>
      </c>
      <c r="J119" s="7">
        <f t="shared" si="58"/>
        <v>2</v>
      </c>
      <c r="K119" s="7">
        <f t="shared" ca="1" si="35"/>
        <v>1</v>
      </c>
      <c r="L119" s="10" t="str">
        <f t="shared" ca="1" si="36"/>
        <v/>
      </c>
      <c r="M119" s="11" t="str">
        <f t="shared" ca="1" si="37"/>
        <v/>
      </c>
      <c r="N119" s="11" t="str">
        <f t="shared" ca="1" si="38"/>
        <v/>
      </c>
      <c r="O119" s="11" t="str">
        <f ca="1">IF(M119="","",IFERROR(VLOOKUP(VALUE(M119),'(辅)战斗时机表'!$A$4:$C$47,3,FALSE)&amp;IF(N119="","","("&amp;N119&amp;")"),"配置错误")&amp;IF(P119="",""," 或 "))</f>
        <v/>
      </c>
      <c r="P119" s="7" t="str">
        <f t="shared" ca="1" si="39"/>
        <v/>
      </c>
      <c r="Q119" s="7">
        <f t="shared" si="59"/>
        <v>3</v>
      </c>
      <c r="R119" s="7">
        <f t="shared" ca="1" si="40"/>
        <v>1</v>
      </c>
      <c r="S119" s="10" t="str">
        <f t="shared" ca="1" si="41"/>
        <v/>
      </c>
      <c r="T119" s="11" t="str">
        <f t="shared" ca="1" si="42"/>
        <v/>
      </c>
      <c r="U119" s="11" t="str">
        <f t="shared" ca="1" si="43"/>
        <v/>
      </c>
      <c r="V119" s="11" t="str">
        <f ca="1">IF(T119="","",IFERROR(VLOOKUP(VALUE(T119),'(辅)战斗时机表'!$A$4:$C$47,3,FALSE)&amp;IF(U119="","","("&amp;U119&amp;")"),"配置错误")&amp;IF(W119="",""," 或 "))</f>
        <v/>
      </c>
      <c r="W119" s="7" t="str">
        <f t="shared" ca="1" si="44"/>
        <v/>
      </c>
      <c r="X119" s="7">
        <f t="shared" si="60"/>
        <v>4</v>
      </c>
      <c r="Y119" s="7">
        <f t="shared" ca="1" si="45"/>
        <v>1</v>
      </c>
      <c r="Z119" s="10" t="str">
        <f t="shared" ca="1" si="46"/>
        <v/>
      </c>
      <c r="AA119" s="11" t="str">
        <f t="shared" ca="1" si="47"/>
        <v/>
      </c>
      <c r="AB119" s="11" t="str">
        <f t="shared" ca="1" si="48"/>
        <v/>
      </c>
      <c r="AC119" s="11" t="str">
        <f ca="1">IF(AA119="","",IFERROR(VLOOKUP(VALUE(AA119),'(辅)战斗时机表'!$A$4:$C$47,3,FALSE)&amp;IF(AB119="","","("&amp;AB119&amp;")"),"配置错误")&amp;IF(AD119="",""," 或 "))</f>
        <v/>
      </c>
      <c r="AD119" s="7" t="str">
        <f t="shared" ca="1" si="49"/>
        <v/>
      </c>
      <c r="AE119" s="7">
        <f t="shared" si="61"/>
        <v>5</v>
      </c>
      <c r="AF119" s="7">
        <f t="shared" ca="1" si="50"/>
        <v>1</v>
      </c>
      <c r="AG119" s="10" t="str">
        <f t="shared" ca="1" si="51"/>
        <v/>
      </c>
      <c r="AH119" s="11" t="str">
        <f t="shared" ca="1" si="52"/>
        <v/>
      </c>
      <c r="AI119" s="11" t="str">
        <f t="shared" ca="1" si="53"/>
        <v/>
      </c>
      <c r="AJ119" s="11" t="str">
        <f ca="1">IF(AH119="","",IFERROR(VLOOKUP(VALUE(AH119),'(辅)战斗时机表'!$A$4:$C$47,3,FALSE)&amp;IF(AI119="","","("&amp;AI119&amp;")"),"配置错误")&amp;IF(AK119="",""," 或 "))</f>
        <v/>
      </c>
      <c r="AK119" s="7" t="str">
        <f t="shared" ca="1" si="54"/>
        <v/>
      </c>
    </row>
    <row r="120" spans="1:37" x14ac:dyDescent="0.15">
      <c r="A120" s="9" t="str">
        <f t="shared" ca="1" si="55"/>
        <v/>
      </c>
      <c r="B120" s="7" t="str">
        <f ca="1">IF(OFFSET(Buff!P$6,ROW()-6,0)="","",OFFSET(Buff!P$6,ROW()-6,0))</f>
        <v/>
      </c>
      <c r="C120" s="7">
        <f t="shared" si="57"/>
        <v>1</v>
      </c>
      <c r="D120" s="7">
        <f t="shared" ca="1" si="56"/>
        <v>1</v>
      </c>
      <c r="E120" s="10" t="str">
        <f t="shared" ca="1" si="31"/>
        <v/>
      </c>
      <c r="F120" s="11" t="str">
        <f t="shared" ca="1" si="32"/>
        <v/>
      </c>
      <c r="G120" s="11" t="str">
        <f t="shared" ca="1" si="33"/>
        <v/>
      </c>
      <c r="H120" s="11" t="str">
        <f ca="1">IF(F120="","",IFERROR(VLOOKUP(VALUE(F120),'(辅)战斗时机表'!$A$4:$C$47,3,FALSE)&amp;IF(G120="","","("&amp;G120&amp;")"),"配置错误")&amp;IF(I120="",""," 或 "))</f>
        <v/>
      </c>
      <c r="I120" s="7" t="str">
        <f t="shared" ca="1" si="34"/>
        <v/>
      </c>
      <c r="J120" s="7">
        <f t="shared" si="58"/>
        <v>2</v>
      </c>
      <c r="K120" s="7">
        <f t="shared" ca="1" si="35"/>
        <v>1</v>
      </c>
      <c r="L120" s="10" t="str">
        <f t="shared" ca="1" si="36"/>
        <v/>
      </c>
      <c r="M120" s="11" t="str">
        <f t="shared" ca="1" si="37"/>
        <v/>
      </c>
      <c r="N120" s="11" t="str">
        <f t="shared" ca="1" si="38"/>
        <v/>
      </c>
      <c r="O120" s="11" t="str">
        <f ca="1">IF(M120="","",IFERROR(VLOOKUP(VALUE(M120),'(辅)战斗时机表'!$A$4:$C$47,3,FALSE)&amp;IF(N120="","","("&amp;N120&amp;")"),"配置错误")&amp;IF(P120="",""," 或 "))</f>
        <v/>
      </c>
      <c r="P120" s="7" t="str">
        <f t="shared" ca="1" si="39"/>
        <v/>
      </c>
      <c r="Q120" s="7">
        <f t="shared" si="59"/>
        <v>3</v>
      </c>
      <c r="R120" s="7">
        <f t="shared" ca="1" si="40"/>
        <v>1</v>
      </c>
      <c r="S120" s="10" t="str">
        <f t="shared" ca="1" si="41"/>
        <v/>
      </c>
      <c r="T120" s="11" t="str">
        <f t="shared" ca="1" si="42"/>
        <v/>
      </c>
      <c r="U120" s="11" t="str">
        <f t="shared" ca="1" si="43"/>
        <v/>
      </c>
      <c r="V120" s="11" t="str">
        <f ca="1">IF(T120="","",IFERROR(VLOOKUP(VALUE(T120),'(辅)战斗时机表'!$A$4:$C$47,3,FALSE)&amp;IF(U120="","","("&amp;U120&amp;")"),"配置错误")&amp;IF(W120="",""," 或 "))</f>
        <v/>
      </c>
      <c r="W120" s="7" t="str">
        <f t="shared" ca="1" si="44"/>
        <v/>
      </c>
      <c r="X120" s="7">
        <f t="shared" si="60"/>
        <v>4</v>
      </c>
      <c r="Y120" s="7">
        <f t="shared" ca="1" si="45"/>
        <v>1</v>
      </c>
      <c r="Z120" s="10" t="str">
        <f t="shared" ca="1" si="46"/>
        <v/>
      </c>
      <c r="AA120" s="11" t="str">
        <f t="shared" ca="1" si="47"/>
        <v/>
      </c>
      <c r="AB120" s="11" t="str">
        <f t="shared" ca="1" si="48"/>
        <v/>
      </c>
      <c r="AC120" s="11" t="str">
        <f ca="1">IF(AA120="","",IFERROR(VLOOKUP(VALUE(AA120),'(辅)战斗时机表'!$A$4:$C$47,3,FALSE)&amp;IF(AB120="","","("&amp;AB120&amp;")"),"配置错误")&amp;IF(AD120="",""," 或 "))</f>
        <v/>
      </c>
      <c r="AD120" s="7" t="str">
        <f t="shared" ca="1" si="49"/>
        <v/>
      </c>
      <c r="AE120" s="7">
        <f t="shared" si="61"/>
        <v>5</v>
      </c>
      <c r="AF120" s="7">
        <f t="shared" ca="1" si="50"/>
        <v>1</v>
      </c>
      <c r="AG120" s="10" t="str">
        <f t="shared" ca="1" si="51"/>
        <v/>
      </c>
      <c r="AH120" s="11" t="str">
        <f t="shared" ca="1" si="52"/>
        <v/>
      </c>
      <c r="AI120" s="11" t="str">
        <f t="shared" ca="1" si="53"/>
        <v/>
      </c>
      <c r="AJ120" s="11" t="str">
        <f ca="1">IF(AH120="","",IFERROR(VLOOKUP(VALUE(AH120),'(辅)战斗时机表'!$A$4:$C$47,3,FALSE)&amp;IF(AI120="","","("&amp;AI120&amp;")"),"配置错误")&amp;IF(AK120="",""," 或 "))</f>
        <v/>
      </c>
      <c r="AK120" s="7" t="str">
        <f t="shared" ca="1" si="54"/>
        <v/>
      </c>
    </row>
    <row r="121" spans="1:37" x14ac:dyDescent="0.15">
      <c r="A121" s="9" t="str">
        <f t="shared" ca="1" si="55"/>
        <v/>
      </c>
      <c r="B121" s="7" t="str">
        <f ca="1">IF(OFFSET(Buff!P$6,ROW()-6,0)="","",OFFSET(Buff!P$6,ROW()-6,0))</f>
        <v/>
      </c>
      <c r="C121" s="7">
        <f t="shared" si="57"/>
        <v>1</v>
      </c>
      <c r="D121" s="7">
        <f t="shared" ca="1" si="56"/>
        <v>1</v>
      </c>
      <c r="E121" s="10" t="str">
        <f t="shared" ca="1" si="31"/>
        <v/>
      </c>
      <c r="F121" s="11" t="str">
        <f t="shared" ca="1" si="32"/>
        <v/>
      </c>
      <c r="G121" s="11" t="str">
        <f t="shared" ca="1" si="33"/>
        <v/>
      </c>
      <c r="H121" s="11" t="str">
        <f ca="1">IF(F121="","",IFERROR(VLOOKUP(VALUE(F121),'(辅)战斗时机表'!$A$4:$C$47,3,FALSE)&amp;IF(G121="","","("&amp;G121&amp;")"),"配置错误")&amp;IF(I121="",""," 或 "))</f>
        <v/>
      </c>
      <c r="I121" s="7" t="str">
        <f t="shared" ca="1" si="34"/>
        <v/>
      </c>
      <c r="J121" s="7">
        <f t="shared" si="58"/>
        <v>2</v>
      </c>
      <c r="K121" s="7">
        <f t="shared" ca="1" si="35"/>
        <v>1</v>
      </c>
      <c r="L121" s="10" t="str">
        <f t="shared" ca="1" si="36"/>
        <v/>
      </c>
      <c r="M121" s="11" t="str">
        <f t="shared" ca="1" si="37"/>
        <v/>
      </c>
      <c r="N121" s="11" t="str">
        <f t="shared" ca="1" si="38"/>
        <v/>
      </c>
      <c r="O121" s="11" t="str">
        <f ca="1">IF(M121="","",IFERROR(VLOOKUP(VALUE(M121),'(辅)战斗时机表'!$A$4:$C$47,3,FALSE)&amp;IF(N121="","","("&amp;N121&amp;")"),"配置错误")&amp;IF(P121="",""," 或 "))</f>
        <v/>
      </c>
      <c r="P121" s="7" t="str">
        <f t="shared" ca="1" si="39"/>
        <v/>
      </c>
      <c r="Q121" s="7">
        <f t="shared" si="59"/>
        <v>3</v>
      </c>
      <c r="R121" s="7">
        <f t="shared" ca="1" si="40"/>
        <v>1</v>
      </c>
      <c r="S121" s="10" t="str">
        <f t="shared" ca="1" si="41"/>
        <v/>
      </c>
      <c r="T121" s="11" t="str">
        <f t="shared" ca="1" si="42"/>
        <v/>
      </c>
      <c r="U121" s="11" t="str">
        <f t="shared" ca="1" si="43"/>
        <v/>
      </c>
      <c r="V121" s="11" t="str">
        <f ca="1">IF(T121="","",IFERROR(VLOOKUP(VALUE(T121),'(辅)战斗时机表'!$A$4:$C$47,3,FALSE)&amp;IF(U121="","","("&amp;U121&amp;")"),"配置错误")&amp;IF(W121="",""," 或 "))</f>
        <v/>
      </c>
      <c r="W121" s="7" t="str">
        <f t="shared" ca="1" si="44"/>
        <v/>
      </c>
      <c r="X121" s="7">
        <f t="shared" si="60"/>
        <v>4</v>
      </c>
      <c r="Y121" s="7">
        <f t="shared" ca="1" si="45"/>
        <v>1</v>
      </c>
      <c r="Z121" s="10" t="str">
        <f t="shared" ca="1" si="46"/>
        <v/>
      </c>
      <c r="AA121" s="11" t="str">
        <f t="shared" ca="1" si="47"/>
        <v/>
      </c>
      <c r="AB121" s="11" t="str">
        <f t="shared" ca="1" si="48"/>
        <v/>
      </c>
      <c r="AC121" s="11" t="str">
        <f ca="1">IF(AA121="","",IFERROR(VLOOKUP(VALUE(AA121),'(辅)战斗时机表'!$A$4:$C$47,3,FALSE)&amp;IF(AB121="","","("&amp;AB121&amp;")"),"配置错误")&amp;IF(AD121="",""," 或 "))</f>
        <v/>
      </c>
      <c r="AD121" s="7" t="str">
        <f t="shared" ca="1" si="49"/>
        <v/>
      </c>
      <c r="AE121" s="7">
        <f t="shared" si="61"/>
        <v>5</v>
      </c>
      <c r="AF121" s="7">
        <f t="shared" ca="1" si="50"/>
        <v>1</v>
      </c>
      <c r="AG121" s="10" t="str">
        <f t="shared" ca="1" si="51"/>
        <v/>
      </c>
      <c r="AH121" s="11" t="str">
        <f t="shared" ca="1" si="52"/>
        <v/>
      </c>
      <c r="AI121" s="11" t="str">
        <f t="shared" ca="1" si="53"/>
        <v/>
      </c>
      <c r="AJ121" s="11" t="str">
        <f ca="1">IF(AH121="","",IFERROR(VLOOKUP(VALUE(AH121),'(辅)战斗时机表'!$A$4:$C$47,3,FALSE)&amp;IF(AI121="","","("&amp;AI121&amp;")"),"配置错误")&amp;IF(AK121="",""," 或 "))</f>
        <v/>
      </c>
      <c r="AK121" s="7" t="str">
        <f t="shared" ca="1" si="54"/>
        <v/>
      </c>
    </row>
    <row r="122" spans="1:37" x14ac:dyDescent="0.15">
      <c r="A122" s="9" t="str">
        <f t="shared" ca="1" si="55"/>
        <v/>
      </c>
      <c r="B122" s="7" t="str">
        <f ca="1">IF(OFFSET(Buff!P$6,ROW()-6,0)="","",OFFSET(Buff!P$6,ROW()-6,0))</f>
        <v/>
      </c>
      <c r="C122" s="7">
        <f t="shared" si="57"/>
        <v>1</v>
      </c>
      <c r="D122" s="7">
        <f t="shared" ca="1" si="56"/>
        <v>1</v>
      </c>
      <c r="E122" s="10" t="str">
        <f t="shared" ca="1" si="31"/>
        <v/>
      </c>
      <c r="F122" s="11" t="str">
        <f t="shared" ca="1" si="32"/>
        <v/>
      </c>
      <c r="G122" s="11" t="str">
        <f t="shared" ca="1" si="33"/>
        <v/>
      </c>
      <c r="H122" s="11" t="str">
        <f ca="1">IF(F122="","",IFERROR(VLOOKUP(VALUE(F122),'(辅)战斗时机表'!$A$4:$C$47,3,FALSE)&amp;IF(G122="","","("&amp;G122&amp;")"),"配置错误")&amp;IF(I122="",""," 或 "))</f>
        <v/>
      </c>
      <c r="I122" s="7" t="str">
        <f t="shared" ca="1" si="34"/>
        <v/>
      </c>
      <c r="J122" s="7">
        <f t="shared" si="58"/>
        <v>2</v>
      </c>
      <c r="K122" s="7">
        <f t="shared" ca="1" si="35"/>
        <v>1</v>
      </c>
      <c r="L122" s="10" t="str">
        <f t="shared" ca="1" si="36"/>
        <v/>
      </c>
      <c r="M122" s="11" t="str">
        <f t="shared" ca="1" si="37"/>
        <v/>
      </c>
      <c r="N122" s="11" t="str">
        <f t="shared" ca="1" si="38"/>
        <v/>
      </c>
      <c r="O122" s="11" t="str">
        <f ca="1">IF(M122="","",IFERROR(VLOOKUP(VALUE(M122),'(辅)战斗时机表'!$A$4:$C$47,3,FALSE)&amp;IF(N122="","","("&amp;N122&amp;")"),"配置错误")&amp;IF(P122="",""," 或 "))</f>
        <v/>
      </c>
      <c r="P122" s="7" t="str">
        <f t="shared" ca="1" si="39"/>
        <v/>
      </c>
      <c r="Q122" s="7">
        <f t="shared" si="59"/>
        <v>3</v>
      </c>
      <c r="R122" s="7">
        <f t="shared" ca="1" si="40"/>
        <v>1</v>
      </c>
      <c r="S122" s="10" t="str">
        <f t="shared" ca="1" si="41"/>
        <v/>
      </c>
      <c r="T122" s="11" t="str">
        <f t="shared" ca="1" si="42"/>
        <v/>
      </c>
      <c r="U122" s="11" t="str">
        <f t="shared" ca="1" si="43"/>
        <v/>
      </c>
      <c r="V122" s="11" t="str">
        <f ca="1">IF(T122="","",IFERROR(VLOOKUP(VALUE(T122),'(辅)战斗时机表'!$A$4:$C$47,3,FALSE)&amp;IF(U122="","","("&amp;U122&amp;")"),"配置错误")&amp;IF(W122="",""," 或 "))</f>
        <v/>
      </c>
      <c r="W122" s="7" t="str">
        <f t="shared" ca="1" si="44"/>
        <v/>
      </c>
      <c r="X122" s="7">
        <f t="shared" si="60"/>
        <v>4</v>
      </c>
      <c r="Y122" s="7">
        <f t="shared" ca="1" si="45"/>
        <v>1</v>
      </c>
      <c r="Z122" s="10" t="str">
        <f t="shared" ca="1" si="46"/>
        <v/>
      </c>
      <c r="AA122" s="11" t="str">
        <f t="shared" ca="1" si="47"/>
        <v/>
      </c>
      <c r="AB122" s="11" t="str">
        <f t="shared" ca="1" si="48"/>
        <v/>
      </c>
      <c r="AC122" s="11" t="str">
        <f ca="1">IF(AA122="","",IFERROR(VLOOKUP(VALUE(AA122),'(辅)战斗时机表'!$A$4:$C$47,3,FALSE)&amp;IF(AB122="","","("&amp;AB122&amp;")"),"配置错误")&amp;IF(AD122="",""," 或 "))</f>
        <v/>
      </c>
      <c r="AD122" s="7" t="str">
        <f t="shared" ca="1" si="49"/>
        <v/>
      </c>
      <c r="AE122" s="7">
        <f t="shared" si="61"/>
        <v>5</v>
      </c>
      <c r="AF122" s="7">
        <f t="shared" ca="1" si="50"/>
        <v>1</v>
      </c>
      <c r="AG122" s="10" t="str">
        <f t="shared" ca="1" si="51"/>
        <v/>
      </c>
      <c r="AH122" s="11" t="str">
        <f t="shared" ca="1" si="52"/>
        <v/>
      </c>
      <c r="AI122" s="11" t="str">
        <f t="shared" ca="1" si="53"/>
        <v/>
      </c>
      <c r="AJ122" s="11" t="str">
        <f ca="1">IF(AH122="","",IFERROR(VLOOKUP(VALUE(AH122),'(辅)战斗时机表'!$A$4:$C$47,3,FALSE)&amp;IF(AI122="","","("&amp;AI122&amp;")"),"配置错误")&amp;IF(AK122="",""," 或 "))</f>
        <v/>
      </c>
      <c r="AK122" s="7" t="str">
        <f t="shared" ca="1" si="54"/>
        <v/>
      </c>
    </row>
    <row r="123" spans="1:37" x14ac:dyDescent="0.15">
      <c r="A123" s="9" t="str">
        <f t="shared" ca="1" si="55"/>
        <v/>
      </c>
      <c r="B123" s="7" t="str">
        <f ca="1">IF(OFFSET(Buff!P$6,ROW()-6,0)="","",OFFSET(Buff!P$6,ROW()-6,0))</f>
        <v/>
      </c>
      <c r="C123" s="7">
        <f t="shared" si="57"/>
        <v>1</v>
      </c>
      <c r="D123" s="7">
        <f t="shared" ca="1" si="56"/>
        <v>1</v>
      </c>
      <c r="E123" s="10" t="str">
        <f t="shared" ca="1" si="31"/>
        <v/>
      </c>
      <c r="F123" s="11" t="str">
        <f t="shared" ca="1" si="32"/>
        <v/>
      </c>
      <c r="G123" s="11" t="str">
        <f t="shared" ca="1" si="33"/>
        <v/>
      </c>
      <c r="H123" s="11" t="str">
        <f ca="1">IF(F123="","",IFERROR(VLOOKUP(VALUE(F123),'(辅)战斗时机表'!$A$4:$C$47,3,FALSE)&amp;IF(G123="","","("&amp;G123&amp;")"),"配置错误")&amp;IF(I123="",""," 或 "))</f>
        <v/>
      </c>
      <c r="I123" s="7" t="str">
        <f t="shared" ca="1" si="34"/>
        <v/>
      </c>
      <c r="J123" s="7">
        <f t="shared" si="58"/>
        <v>2</v>
      </c>
      <c r="K123" s="7">
        <f t="shared" ca="1" si="35"/>
        <v>1</v>
      </c>
      <c r="L123" s="10" t="str">
        <f t="shared" ca="1" si="36"/>
        <v/>
      </c>
      <c r="M123" s="11" t="str">
        <f t="shared" ca="1" si="37"/>
        <v/>
      </c>
      <c r="N123" s="11" t="str">
        <f t="shared" ca="1" si="38"/>
        <v/>
      </c>
      <c r="O123" s="11" t="str">
        <f ca="1">IF(M123="","",IFERROR(VLOOKUP(VALUE(M123),'(辅)战斗时机表'!$A$4:$C$47,3,FALSE)&amp;IF(N123="","","("&amp;N123&amp;")"),"配置错误")&amp;IF(P123="",""," 或 "))</f>
        <v/>
      </c>
      <c r="P123" s="7" t="str">
        <f t="shared" ca="1" si="39"/>
        <v/>
      </c>
      <c r="Q123" s="7">
        <f t="shared" si="59"/>
        <v>3</v>
      </c>
      <c r="R123" s="7">
        <f t="shared" ca="1" si="40"/>
        <v>1</v>
      </c>
      <c r="S123" s="10" t="str">
        <f t="shared" ca="1" si="41"/>
        <v/>
      </c>
      <c r="T123" s="11" t="str">
        <f t="shared" ca="1" si="42"/>
        <v/>
      </c>
      <c r="U123" s="11" t="str">
        <f t="shared" ca="1" si="43"/>
        <v/>
      </c>
      <c r="V123" s="11" t="str">
        <f ca="1">IF(T123="","",IFERROR(VLOOKUP(VALUE(T123),'(辅)战斗时机表'!$A$4:$C$47,3,FALSE)&amp;IF(U123="","","("&amp;U123&amp;")"),"配置错误")&amp;IF(W123="",""," 或 "))</f>
        <v/>
      </c>
      <c r="W123" s="7" t="str">
        <f t="shared" ca="1" si="44"/>
        <v/>
      </c>
      <c r="X123" s="7">
        <f t="shared" si="60"/>
        <v>4</v>
      </c>
      <c r="Y123" s="7">
        <f t="shared" ca="1" si="45"/>
        <v>1</v>
      </c>
      <c r="Z123" s="10" t="str">
        <f t="shared" ca="1" si="46"/>
        <v/>
      </c>
      <c r="AA123" s="11" t="str">
        <f t="shared" ca="1" si="47"/>
        <v/>
      </c>
      <c r="AB123" s="11" t="str">
        <f t="shared" ca="1" si="48"/>
        <v/>
      </c>
      <c r="AC123" s="11" t="str">
        <f ca="1">IF(AA123="","",IFERROR(VLOOKUP(VALUE(AA123),'(辅)战斗时机表'!$A$4:$C$47,3,FALSE)&amp;IF(AB123="","","("&amp;AB123&amp;")"),"配置错误")&amp;IF(AD123="",""," 或 "))</f>
        <v/>
      </c>
      <c r="AD123" s="7" t="str">
        <f t="shared" ca="1" si="49"/>
        <v/>
      </c>
      <c r="AE123" s="7">
        <f t="shared" si="61"/>
        <v>5</v>
      </c>
      <c r="AF123" s="7">
        <f t="shared" ca="1" si="50"/>
        <v>1</v>
      </c>
      <c r="AG123" s="10" t="str">
        <f t="shared" ca="1" si="51"/>
        <v/>
      </c>
      <c r="AH123" s="11" t="str">
        <f t="shared" ca="1" si="52"/>
        <v/>
      </c>
      <c r="AI123" s="11" t="str">
        <f t="shared" ca="1" si="53"/>
        <v/>
      </c>
      <c r="AJ123" s="11" t="str">
        <f ca="1">IF(AH123="","",IFERROR(VLOOKUP(VALUE(AH123),'(辅)战斗时机表'!$A$4:$C$47,3,FALSE)&amp;IF(AI123="","","("&amp;AI123&amp;")"),"配置错误")&amp;IF(AK123="",""," 或 "))</f>
        <v/>
      </c>
      <c r="AK123" s="7" t="str">
        <f t="shared" ca="1" si="54"/>
        <v/>
      </c>
    </row>
    <row r="124" spans="1:37" x14ac:dyDescent="0.15">
      <c r="A124" s="9" t="str">
        <f t="shared" ca="1" si="55"/>
        <v/>
      </c>
      <c r="B124" s="7" t="str">
        <f ca="1">IF(OFFSET(Buff!P$6,ROW()-6,0)="","",OFFSET(Buff!P$6,ROW()-6,0))</f>
        <v/>
      </c>
      <c r="C124" s="7">
        <f t="shared" si="57"/>
        <v>1</v>
      </c>
      <c r="D124" s="7">
        <f t="shared" ca="1" si="56"/>
        <v>1</v>
      </c>
      <c r="E124" s="10" t="str">
        <f t="shared" ca="1" si="31"/>
        <v/>
      </c>
      <c r="F124" s="11" t="str">
        <f t="shared" ca="1" si="32"/>
        <v/>
      </c>
      <c r="G124" s="11" t="str">
        <f t="shared" ca="1" si="33"/>
        <v/>
      </c>
      <c r="H124" s="11" t="str">
        <f ca="1">IF(F124="","",IFERROR(VLOOKUP(VALUE(F124),'(辅)战斗时机表'!$A$4:$C$47,3,FALSE)&amp;IF(G124="","","("&amp;G124&amp;")"),"配置错误")&amp;IF(I124="",""," 或 "))</f>
        <v/>
      </c>
      <c r="I124" s="7" t="str">
        <f t="shared" ca="1" si="34"/>
        <v/>
      </c>
      <c r="J124" s="7">
        <f t="shared" si="58"/>
        <v>2</v>
      </c>
      <c r="K124" s="7">
        <f t="shared" ca="1" si="35"/>
        <v>1</v>
      </c>
      <c r="L124" s="10" t="str">
        <f t="shared" ca="1" si="36"/>
        <v/>
      </c>
      <c r="M124" s="11" t="str">
        <f t="shared" ca="1" si="37"/>
        <v/>
      </c>
      <c r="N124" s="11" t="str">
        <f t="shared" ca="1" si="38"/>
        <v/>
      </c>
      <c r="O124" s="11" t="str">
        <f ca="1">IF(M124="","",IFERROR(VLOOKUP(VALUE(M124),'(辅)战斗时机表'!$A$4:$C$47,3,FALSE)&amp;IF(N124="","","("&amp;N124&amp;")"),"配置错误")&amp;IF(P124="",""," 或 "))</f>
        <v/>
      </c>
      <c r="P124" s="7" t="str">
        <f t="shared" ca="1" si="39"/>
        <v/>
      </c>
      <c r="Q124" s="7">
        <f t="shared" si="59"/>
        <v>3</v>
      </c>
      <c r="R124" s="7">
        <f t="shared" ca="1" si="40"/>
        <v>1</v>
      </c>
      <c r="S124" s="10" t="str">
        <f t="shared" ca="1" si="41"/>
        <v/>
      </c>
      <c r="T124" s="11" t="str">
        <f t="shared" ca="1" si="42"/>
        <v/>
      </c>
      <c r="U124" s="11" t="str">
        <f t="shared" ca="1" si="43"/>
        <v/>
      </c>
      <c r="V124" s="11" t="str">
        <f ca="1">IF(T124="","",IFERROR(VLOOKUP(VALUE(T124),'(辅)战斗时机表'!$A$4:$C$47,3,FALSE)&amp;IF(U124="","","("&amp;U124&amp;")"),"配置错误")&amp;IF(W124="",""," 或 "))</f>
        <v/>
      </c>
      <c r="W124" s="7" t="str">
        <f t="shared" ca="1" si="44"/>
        <v/>
      </c>
      <c r="X124" s="7">
        <f t="shared" si="60"/>
        <v>4</v>
      </c>
      <c r="Y124" s="7">
        <f t="shared" ca="1" si="45"/>
        <v>1</v>
      </c>
      <c r="Z124" s="10" t="str">
        <f t="shared" ca="1" si="46"/>
        <v/>
      </c>
      <c r="AA124" s="11" t="str">
        <f t="shared" ca="1" si="47"/>
        <v/>
      </c>
      <c r="AB124" s="11" t="str">
        <f t="shared" ca="1" si="48"/>
        <v/>
      </c>
      <c r="AC124" s="11" t="str">
        <f ca="1">IF(AA124="","",IFERROR(VLOOKUP(VALUE(AA124),'(辅)战斗时机表'!$A$4:$C$47,3,FALSE)&amp;IF(AB124="","","("&amp;AB124&amp;")"),"配置错误")&amp;IF(AD124="",""," 或 "))</f>
        <v/>
      </c>
      <c r="AD124" s="7" t="str">
        <f t="shared" ca="1" si="49"/>
        <v/>
      </c>
      <c r="AE124" s="7">
        <f t="shared" si="61"/>
        <v>5</v>
      </c>
      <c r="AF124" s="7">
        <f t="shared" ca="1" si="50"/>
        <v>1</v>
      </c>
      <c r="AG124" s="10" t="str">
        <f t="shared" ca="1" si="51"/>
        <v/>
      </c>
      <c r="AH124" s="11" t="str">
        <f t="shared" ca="1" si="52"/>
        <v/>
      </c>
      <c r="AI124" s="11" t="str">
        <f t="shared" ca="1" si="53"/>
        <v/>
      </c>
      <c r="AJ124" s="11" t="str">
        <f ca="1">IF(AH124="","",IFERROR(VLOOKUP(VALUE(AH124),'(辅)战斗时机表'!$A$4:$C$47,3,FALSE)&amp;IF(AI124="","","("&amp;AI124&amp;")"),"配置错误")&amp;IF(AK124="",""," 或 "))</f>
        <v/>
      </c>
      <c r="AK124" s="7" t="str">
        <f t="shared" ca="1" si="54"/>
        <v/>
      </c>
    </row>
    <row r="125" spans="1:37" x14ac:dyDescent="0.15">
      <c r="A125" s="9" t="str">
        <f t="shared" ca="1" si="55"/>
        <v/>
      </c>
      <c r="B125" s="7" t="str">
        <f ca="1">IF(OFFSET(Buff!P$6,ROW()-6,0)="","",OFFSET(Buff!P$6,ROW()-6,0))</f>
        <v/>
      </c>
      <c r="C125" s="7">
        <f t="shared" si="57"/>
        <v>1</v>
      </c>
      <c r="D125" s="7">
        <f t="shared" ca="1" si="56"/>
        <v>1</v>
      </c>
      <c r="E125" s="10" t="str">
        <f t="shared" ca="1" si="31"/>
        <v/>
      </c>
      <c r="F125" s="11" t="str">
        <f t="shared" ca="1" si="32"/>
        <v/>
      </c>
      <c r="G125" s="11" t="str">
        <f t="shared" ca="1" si="33"/>
        <v/>
      </c>
      <c r="H125" s="11" t="str">
        <f ca="1">IF(F125="","",IFERROR(VLOOKUP(VALUE(F125),'(辅)战斗时机表'!$A$4:$C$47,3,FALSE)&amp;IF(G125="","","("&amp;G125&amp;")"),"配置错误")&amp;IF(I125="",""," 或 "))</f>
        <v/>
      </c>
      <c r="I125" s="7" t="str">
        <f t="shared" ca="1" si="34"/>
        <v/>
      </c>
      <c r="J125" s="7">
        <f t="shared" si="58"/>
        <v>2</v>
      </c>
      <c r="K125" s="7">
        <f t="shared" ca="1" si="35"/>
        <v>1</v>
      </c>
      <c r="L125" s="10" t="str">
        <f t="shared" ca="1" si="36"/>
        <v/>
      </c>
      <c r="M125" s="11" t="str">
        <f t="shared" ca="1" si="37"/>
        <v/>
      </c>
      <c r="N125" s="11" t="str">
        <f t="shared" ca="1" si="38"/>
        <v/>
      </c>
      <c r="O125" s="11" t="str">
        <f ca="1">IF(M125="","",IFERROR(VLOOKUP(VALUE(M125),'(辅)战斗时机表'!$A$4:$C$47,3,FALSE)&amp;IF(N125="","","("&amp;N125&amp;")"),"配置错误")&amp;IF(P125="",""," 或 "))</f>
        <v/>
      </c>
      <c r="P125" s="7" t="str">
        <f t="shared" ca="1" si="39"/>
        <v/>
      </c>
      <c r="Q125" s="7">
        <f t="shared" si="59"/>
        <v>3</v>
      </c>
      <c r="R125" s="7">
        <f t="shared" ca="1" si="40"/>
        <v>1</v>
      </c>
      <c r="S125" s="10" t="str">
        <f t="shared" ca="1" si="41"/>
        <v/>
      </c>
      <c r="T125" s="11" t="str">
        <f t="shared" ca="1" si="42"/>
        <v/>
      </c>
      <c r="U125" s="11" t="str">
        <f t="shared" ca="1" si="43"/>
        <v/>
      </c>
      <c r="V125" s="11" t="str">
        <f ca="1">IF(T125="","",IFERROR(VLOOKUP(VALUE(T125),'(辅)战斗时机表'!$A$4:$C$47,3,FALSE)&amp;IF(U125="","","("&amp;U125&amp;")"),"配置错误")&amp;IF(W125="",""," 或 "))</f>
        <v/>
      </c>
      <c r="W125" s="7" t="str">
        <f t="shared" ca="1" si="44"/>
        <v/>
      </c>
      <c r="X125" s="7">
        <f t="shared" si="60"/>
        <v>4</v>
      </c>
      <c r="Y125" s="7">
        <f t="shared" ca="1" si="45"/>
        <v>1</v>
      </c>
      <c r="Z125" s="10" t="str">
        <f t="shared" ca="1" si="46"/>
        <v/>
      </c>
      <c r="AA125" s="11" t="str">
        <f t="shared" ca="1" si="47"/>
        <v/>
      </c>
      <c r="AB125" s="11" t="str">
        <f t="shared" ca="1" si="48"/>
        <v/>
      </c>
      <c r="AC125" s="11" t="str">
        <f ca="1">IF(AA125="","",IFERROR(VLOOKUP(VALUE(AA125),'(辅)战斗时机表'!$A$4:$C$47,3,FALSE)&amp;IF(AB125="","","("&amp;AB125&amp;")"),"配置错误")&amp;IF(AD125="",""," 或 "))</f>
        <v/>
      </c>
      <c r="AD125" s="7" t="str">
        <f t="shared" ca="1" si="49"/>
        <v/>
      </c>
      <c r="AE125" s="7">
        <f t="shared" si="61"/>
        <v>5</v>
      </c>
      <c r="AF125" s="7">
        <f t="shared" ca="1" si="50"/>
        <v>1</v>
      </c>
      <c r="AG125" s="10" t="str">
        <f t="shared" ca="1" si="51"/>
        <v/>
      </c>
      <c r="AH125" s="11" t="str">
        <f t="shared" ca="1" si="52"/>
        <v/>
      </c>
      <c r="AI125" s="11" t="str">
        <f t="shared" ca="1" si="53"/>
        <v/>
      </c>
      <c r="AJ125" s="11" t="str">
        <f ca="1">IF(AH125="","",IFERROR(VLOOKUP(VALUE(AH125),'(辅)战斗时机表'!$A$4:$C$47,3,FALSE)&amp;IF(AI125="","","("&amp;AI125&amp;")"),"配置错误")&amp;IF(AK125="",""," 或 "))</f>
        <v/>
      </c>
      <c r="AK125" s="7" t="str">
        <f t="shared" ca="1" si="54"/>
        <v/>
      </c>
    </row>
    <row r="126" spans="1:37" x14ac:dyDescent="0.15">
      <c r="A126" s="9" t="str">
        <f t="shared" ca="1" si="55"/>
        <v>bufftype集有到无时(;8)</v>
      </c>
      <c r="B126" s="7" t="str">
        <f ca="1">IF(OFFSET(Buff!P$6,ROW()-6,0)="","",OFFSET(Buff!P$6,ROW()-6,0))</f>
        <v>502;8</v>
      </c>
      <c r="C126" s="7">
        <f t="shared" si="57"/>
        <v>1</v>
      </c>
      <c r="D126" s="7">
        <f t="shared" ca="1" si="56"/>
        <v>6</v>
      </c>
      <c r="E126" s="10" t="str">
        <f t="shared" ca="1" si="31"/>
        <v>502;8</v>
      </c>
      <c r="F126" s="11" t="str">
        <f t="shared" ca="1" si="32"/>
        <v>502</v>
      </c>
      <c r="G126" s="11" t="str">
        <f t="shared" ca="1" si="33"/>
        <v>;8</v>
      </c>
      <c r="H126" s="11" t="str">
        <f ca="1">IF(F126="","",IFERROR(VLOOKUP(VALUE(F126),'(辅)战斗时机表'!$A$4:$C$47,3,FALSE)&amp;IF(G126="","","("&amp;G126&amp;")"),"配置错误")&amp;IF(I126="",""," 或 "))</f>
        <v>bufftype集有到无时(;8)</v>
      </c>
      <c r="I126" s="7" t="str">
        <f t="shared" ca="1" si="34"/>
        <v/>
      </c>
      <c r="J126" s="7">
        <f t="shared" si="58"/>
        <v>2</v>
      </c>
      <c r="K126" s="7">
        <f t="shared" ca="1" si="35"/>
        <v>1</v>
      </c>
      <c r="L126" s="10" t="str">
        <f t="shared" ca="1" si="36"/>
        <v/>
      </c>
      <c r="M126" s="11" t="str">
        <f t="shared" ca="1" si="37"/>
        <v/>
      </c>
      <c r="N126" s="11" t="str">
        <f t="shared" ca="1" si="38"/>
        <v/>
      </c>
      <c r="O126" s="11" t="str">
        <f ca="1">IF(M126="","",IFERROR(VLOOKUP(VALUE(M126),'(辅)战斗时机表'!$A$4:$C$47,3,FALSE)&amp;IF(N126="","","("&amp;N126&amp;")"),"配置错误")&amp;IF(P126="",""," 或 "))</f>
        <v/>
      </c>
      <c r="P126" s="7" t="str">
        <f t="shared" ca="1" si="39"/>
        <v/>
      </c>
      <c r="Q126" s="7">
        <f t="shared" si="59"/>
        <v>3</v>
      </c>
      <c r="R126" s="7">
        <f t="shared" ca="1" si="40"/>
        <v>1</v>
      </c>
      <c r="S126" s="10" t="str">
        <f t="shared" ca="1" si="41"/>
        <v/>
      </c>
      <c r="T126" s="11" t="str">
        <f t="shared" ca="1" si="42"/>
        <v/>
      </c>
      <c r="U126" s="11" t="str">
        <f t="shared" ca="1" si="43"/>
        <v/>
      </c>
      <c r="V126" s="11" t="str">
        <f ca="1">IF(T126="","",IFERROR(VLOOKUP(VALUE(T126),'(辅)战斗时机表'!$A$4:$C$47,3,FALSE)&amp;IF(U126="","","("&amp;U126&amp;")"),"配置错误")&amp;IF(W126="",""," 或 "))</f>
        <v/>
      </c>
      <c r="W126" s="7" t="str">
        <f t="shared" ca="1" si="44"/>
        <v/>
      </c>
      <c r="X126" s="7">
        <f t="shared" si="60"/>
        <v>4</v>
      </c>
      <c r="Y126" s="7">
        <f t="shared" ca="1" si="45"/>
        <v>1</v>
      </c>
      <c r="Z126" s="10" t="str">
        <f t="shared" ca="1" si="46"/>
        <v/>
      </c>
      <c r="AA126" s="11" t="str">
        <f t="shared" ca="1" si="47"/>
        <v/>
      </c>
      <c r="AB126" s="11" t="str">
        <f t="shared" ca="1" si="48"/>
        <v/>
      </c>
      <c r="AC126" s="11" t="str">
        <f ca="1">IF(AA126="","",IFERROR(VLOOKUP(VALUE(AA126),'(辅)战斗时机表'!$A$4:$C$47,3,FALSE)&amp;IF(AB126="","","("&amp;AB126&amp;")"),"配置错误")&amp;IF(AD126="",""," 或 "))</f>
        <v/>
      </c>
      <c r="AD126" s="7" t="str">
        <f t="shared" ca="1" si="49"/>
        <v/>
      </c>
      <c r="AE126" s="7">
        <f t="shared" si="61"/>
        <v>5</v>
      </c>
      <c r="AF126" s="7">
        <f t="shared" ca="1" si="50"/>
        <v>1</v>
      </c>
      <c r="AG126" s="10" t="str">
        <f t="shared" ca="1" si="51"/>
        <v/>
      </c>
      <c r="AH126" s="11" t="str">
        <f t="shared" ca="1" si="52"/>
        <v/>
      </c>
      <c r="AI126" s="11" t="str">
        <f t="shared" ca="1" si="53"/>
        <v/>
      </c>
      <c r="AJ126" s="11" t="str">
        <f ca="1">IF(AH126="","",IFERROR(VLOOKUP(VALUE(AH126),'(辅)战斗时机表'!$A$4:$C$47,3,FALSE)&amp;IF(AI126="","","("&amp;AI126&amp;")"),"配置错误")&amp;IF(AK126="",""," 或 "))</f>
        <v/>
      </c>
      <c r="AK126" s="7" t="str">
        <f t="shared" ca="1" si="54"/>
        <v/>
      </c>
    </row>
    <row r="127" spans="1:37" x14ac:dyDescent="0.15">
      <c r="A127" s="9" t="str">
        <f t="shared" ca="1" si="55"/>
        <v>bufftype集有到无时(;8)</v>
      </c>
      <c r="B127" s="7" t="str">
        <f ca="1">IF(OFFSET(Buff!P$6,ROW()-6,0)="","",OFFSET(Buff!P$6,ROW()-6,0))</f>
        <v>502;8</v>
      </c>
      <c r="C127" s="7">
        <f t="shared" si="57"/>
        <v>1</v>
      </c>
      <c r="D127" s="7">
        <f t="shared" ca="1" si="56"/>
        <v>6</v>
      </c>
      <c r="E127" s="10" t="str">
        <f t="shared" ca="1" si="31"/>
        <v>502;8</v>
      </c>
      <c r="F127" s="11" t="str">
        <f t="shared" ca="1" si="32"/>
        <v>502</v>
      </c>
      <c r="G127" s="11" t="str">
        <f t="shared" ca="1" si="33"/>
        <v>;8</v>
      </c>
      <c r="H127" s="11" t="str">
        <f ca="1">IF(F127="","",IFERROR(VLOOKUP(VALUE(F127),'(辅)战斗时机表'!$A$4:$C$47,3,FALSE)&amp;IF(G127="","","("&amp;G127&amp;")"),"配置错误")&amp;IF(I127="",""," 或 "))</f>
        <v>bufftype集有到无时(;8)</v>
      </c>
      <c r="I127" s="7" t="str">
        <f t="shared" ca="1" si="34"/>
        <v/>
      </c>
      <c r="J127" s="7">
        <f t="shared" si="58"/>
        <v>2</v>
      </c>
      <c r="K127" s="7">
        <f t="shared" ca="1" si="35"/>
        <v>1</v>
      </c>
      <c r="L127" s="10" t="str">
        <f t="shared" ca="1" si="36"/>
        <v/>
      </c>
      <c r="M127" s="11" t="str">
        <f t="shared" ca="1" si="37"/>
        <v/>
      </c>
      <c r="N127" s="11" t="str">
        <f t="shared" ca="1" si="38"/>
        <v/>
      </c>
      <c r="O127" s="11" t="str">
        <f ca="1">IF(M127="","",IFERROR(VLOOKUP(VALUE(M127),'(辅)战斗时机表'!$A$4:$C$47,3,FALSE)&amp;IF(N127="","","("&amp;N127&amp;")"),"配置错误")&amp;IF(P127="",""," 或 "))</f>
        <v/>
      </c>
      <c r="P127" s="7" t="str">
        <f t="shared" ca="1" si="39"/>
        <v/>
      </c>
      <c r="Q127" s="7">
        <f t="shared" si="59"/>
        <v>3</v>
      </c>
      <c r="R127" s="7">
        <f t="shared" ca="1" si="40"/>
        <v>1</v>
      </c>
      <c r="S127" s="10" t="str">
        <f t="shared" ca="1" si="41"/>
        <v/>
      </c>
      <c r="T127" s="11" t="str">
        <f t="shared" ca="1" si="42"/>
        <v/>
      </c>
      <c r="U127" s="11" t="str">
        <f t="shared" ca="1" si="43"/>
        <v/>
      </c>
      <c r="V127" s="11" t="str">
        <f ca="1">IF(T127="","",IFERROR(VLOOKUP(VALUE(T127),'(辅)战斗时机表'!$A$4:$C$47,3,FALSE)&amp;IF(U127="","","("&amp;U127&amp;")"),"配置错误")&amp;IF(W127="",""," 或 "))</f>
        <v/>
      </c>
      <c r="W127" s="7" t="str">
        <f t="shared" ca="1" si="44"/>
        <v/>
      </c>
      <c r="X127" s="7">
        <f t="shared" si="60"/>
        <v>4</v>
      </c>
      <c r="Y127" s="7">
        <f t="shared" ca="1" si="45"/>
        <v>1</v>
      </c>
      <c r="Z127" s="10" t="str">
        <f t="shared" ca="1" si="46"/>
        <v/>
      </c>
      <c r="AA127" s="11" t="str">
        <f t="shared" ca="1" si="47"/>
        <v/>
      </c>
      <c r="AB127" s="11" t="str">
        <f t="shared" ca="1" si="48"/>
        <v/>
      </c>
      <c r="AC127" s="11" t="str">
        <f ca="1">IF(AA127="","",IFERROR(VLOOKUP(VALUE(AA127),'(辅)战斗时机表'!$A$4:$C$47,3,FALSE)&amp;IF(AB127="","","("&amp;AB127&amp;")"),"配置错误")&amp;IF(AD127="",""," 或 "))</f>
        <v/>
      </c>
      <c r="AD127" s="7" t="str">
        <f t="shared" ca="1" si="49"/>
        <v/>
      </c>
      <c r="AE127" s="7">
        <f t="shared" si="61"/>
        <v>5</v>
      </c>
      <c r="AF127" s="7">
        <f t="shared" ca="1" si="50"/>
        <v>1</v>
      </c>
      <c r="AG127" s="10" t="str">
        <f t="shared" ca="1" si="51"/>
        <v/>
      </c>
      <c r="AH127" s="11" t="str">
        <f t="shared" ca="1" si="52"/>
        <v/>
      </c>
      <c r="AI127" s="11" t="str">
        <f t="shared" ca="1" si="53"/>
        <v/>
      </c>
      <c r="AJ127" s="11" t="str">
        <f ca="1">IF(AH127="","",IFERROR(VLOOKUP(VALUE(AH127),'(辅)战斗时机表'!$A$4:$C$47,3,FALSE)&amp;IF(AI127="","","("&amp;AI127&amp;")"),"配置错误")&amp;IF(AK127="",""," 或 "))</f>
        <v/>
      </c>
      <c r="AK127" s="7" t="str">
        <f t="shared" ca="1" si="54"/>
        <v/>
      </c>
    </row>
    <row r="128" spans="1:37" x14ac:dyDescent="0.15">
      <c r="A128" s="9" t="str">
        <f t="shared" ca="1" si="55"/>
        <v>bufftype集有到无时(;8)</v>
      </c>
      <c r="B128" s="7" t="str">
        <f ca="1">IF(OFFSET(Buff!P$6,ROW()-6,0)="","",OFFSET(Buff!P$6,ROW()-6,0))</f>
        <v>502;8</v>
      </c>
      <c r="C128" s="7">
        <f t="shared" si="57"/>
        <v>1</v>
      </c>
      <c r="D128" s="7">
        <f t="shared" ca="1" si="56"/>
        <v>6</v>
      </c>
      <c r="E128" s="10" t="str">
        <f t="shared" ca="1" si="31"/>
        <v>502;8</v>
      </c>
      <c r="F128" s="11" t="str">
        <f t="shared" ca="1" si="32"/>
        <v>502</v>
      </c>
      <c r="G128" s="11" t="str">
        <f t="shared" ca="1" si="33"/>
        <v>;8</v>
      </c>
      <c r="H128" s="11" t="str">
        <f ca="1">IF(F128="","",IFERROR(VLOOKUP(VALUE(F128),'(辅)战斗时机表'!$A$4:$C$47,3,FALSE)&amp;IF(G128="","","("&amp;G128&amp;")"),"配置错误")&amp;IF(I128="",""," 或 "))</f>
        <v>bufftype集有到无时(;8)</v>
      </c>
      <c r="I128" s="7" t="str">
        <f t="shared" ca="1" si="34"/>
        <v/>
      </c>
      <c r="J128" s="7">
        <f t="shared" si="58"/>
        <v>2</v>
      </c>
      <c r="K128" s="7">
        <f t="shared" ca="1" si="35"/>
        <v>1</v>
      </c>
      <c r="L128" s="10" t="str">
        <f t="shared" ca="1" si="36"/>
        <v/>
      </c>
      <c r="M128" s="11" t="str">
        <f t="shared" ca="1" si="37"/>
        <v/>
      </c>
      <c r="N128" s="11" t="str">
        <f t="shared" ca="1" si="38"/>
        <v/>
      </c>
      <c r="O128" s="11" t="str">
        <f ca="1">IF(M128="","",IFERROR(VLOOKUP(VALUE(M128),'(辅)战斗时机表'!$A$4:$C$47,3,FALSE)&amp;IF(N128="","","("&amp;N128&amp;")"),"配置错误")&amp;IF(P128="",""," 或 "))</f>
        <v/>
      </c>
      <c r="P128" s="7" t="str">
        <f t="shared" ca="1" si="39"/>
        <v/>
      </c>
      <c r="Q128" s="7">
        <f t="shared" si="59"/>
        <v>3</v>
      </c>
      <c r="R128" s="7">
        <f t="shared" ca="1" si="40"/>
        <v>1</v>
      </c>
      <c r="S128" s="10" t="str">
        <f t="shared" ca="1" si="41"/>
        <v/>
      </c>
      <c r="T128" s="11" t="str">
        <f t="shared" ca="1" si="42"/>
        <v/>
      </c>
      <c r="U128" s="11" t="str">
        <f t="shared" ca="1" si="43"/>
        <v/>
      </c>
      <c r="V128" s="11" t="str">
        <f ca="1">IF(T128="","",IFERROR(VLOOKUP(VALUE(T128),'(辅)战斗时机表'!$A$4:$C$47,3,FALSE)&amp;IF(U128="","","("&amp;U128&amp;")"),"配置错误")&amp;IF(W128="",""," 或 "))</f>
        <v/>
      </c>
      <c r="W128" s="7" t="str">
        <f t="shared" ca="1" si="44"/>
        <v/>
      </c>
      <c r="X128" s="7">
        <f t="shared" si="60"/>
        <v>4</v>
      </c>
      <c r="Y128" s="7">
        <f t="shared" ca="1" si="45"/>
        <v>1</v>
      </c>
      <c r="Z128" s="10" t="str">
        <f t="shared" ca="1" si="46"/>
        <v/>
      </c>
      <c r="AA128" s="11" t="str">
        <f t="shared" ca="1" si="47"/>
        <v/>
      </c>
      <c r="AB128" s="11" t="str">
        <f t="shared" ca="1" si="48"/>
        <v/>
      </c>
      <c r="AC128" s="11" t="str">
        <f ca="1">IF(AA128="","",IFERROR(VLOOKUP(VALUE(AA128),'(辅)战斗时机表'!$A$4:$C$47,3,FALSE)&amp;IF(AB128="","","("&amp;AB128&amp;")"),"配置错误")&amp;IF(AD128="",""," 或 "))</f>
        <v/>
      </c>
      <c r="AD128" s="7" t="str">
        <f t="shared" ca="1" si="49"/>
        <v/>
      </c>
      <c r="AE128" s="7">
        <f t="shared" si="61"/>
        <v>5</v>
      </c>
      <c r="AF128" s="7">
        <f t="shared" ca="1" si="50"/>
        <v>1</v>
      </c>
      <c r="AG128" s="10" t="str">
        <f t="shared" ca="1" si="51"/>
        <v/>
      </c>
      <c r="AH128" s="11" t="str">
        <f t="shared" ca="1" si="52"/>
        <v/>
      </c>
      <c r="AI128" s="11" t="str">
        <f t="shared" ca="1" si="53"/>
        <v/>
      </c>
      <c r="AJ128" s="11" t="str">
        <f ca="1">IF(AH128="","",IFERROR(VLOOKUP(VALUE(AH128),'(辅)战斗时机表'!$A$4:$C$47,3,FALSE)&amp;IF(AI128="","","("&amp;AI128&amp;")"),"配置错误")&amp;IF(AK128="",""," 或 "))</f>
        <v/>
      </c>
      <c r="AK128" s="7" t="str">
        <f t="shared" ca="1" si="54"/>
        <v/>
      </c>
    </row>
    <row r="129" spans="1:37" x14ac:dyDescent="0.15">
      <c r="A129" s="9" t="str">
        <f t="shared" ca="1" si="55"/>
        <v/>
      </c>
      <c r="B129" s="7" t="str">
        <f ca="1">IF(OFFSET(Buff!P$6,ROW()-6,0)="","",OFFSET(Buff!P$6,ROW()-6,0))</f>
        <v/>
      </c>
      <c r="C129" s="7">
        <f t="shared" si="57"/>
        <v>1</v>
      </c>
      <c r="D129" s="7">
        <f t="shared" ca="1" si="56"/>
        <v>1</v>
      </c>
      <c r="E129" s="10" t="str">
        <f t="shared" ca="1" si="31"/>
        <v/>
      </c>
      <c r="F129" s="11" t="str">
        <f t="shared" ca="1" si="32"/>
        <v/>
      </c>
      <c r="G129" s="11" t="str">
        <f t="shared" ca="1" si="33"/>
        <v/>
      </c>
      <c r="H129" s="11" t="str">
        <f ca="1">IF(F129="","",IFERROR(VLOOKUP(VALUE(F129),'(辅)战斗时机表'!$A$4:$C$47,3,FALSE)&amp;IF(G129="","","("&amp;G129&amp;")"),"配置错误")&amp;IF(I129="",""," 或 "))</f>
        <v/>
      </c>
      <c r="I129" s="7" t="str">
        <f t="shared" ca="1" si="34"/>
        <v/>
      </c>
      <c r="J129" s="7">
        <f t="shared" si="58"/>
        <v>2</v>
      </c>
      <c r="K129" s="7">
        <f t="shared" ca="1" si="35"/>
        <v>1</v>
      </c>
      <c r="L129" s="10" t="str">
        <f t="shared" ca="1" si="36"/>
        <v/>
      </c>
      <c r="M129" s="11" t="str">
        <f t="shared" ca="1" si="37"/>
        <v/>
      </c>
      <c r="N129" s="11" t="str">
        <f t="shared" ca="1" si="38"/>
        <v/>
      </c>
      <c r="O129" s="11" t="str">
        <f ca="1">IF(M129="","",IFERROR(VLOOKUP(VALUE(M129),'(辅)战斗时机表'!$A$4:$C$47,3,FALSE)&amp;IF(N129="","","("&amp;N129&amp;")"),"配置错误")&amp;IF(P129="",""," 或 "))</f>
        <v/>
      </c>
      <c r="P129" s="7" t="str">
        <f t="shared" ca="1" si="39"/>
        <v/>
      </c>
      <c r="Q129" s="7">
        <f t="shared" si="59"/>
        <v>3</v>
      </c>
      <c r="R129" s="7">
        <f t="shared" ca="1" si="40"/>
        <v>1</v>
      </c>
      <c r="S129" s="10" t="str">
        <f t="shared" ca="1" si="41"/>
        <v/>
      </c>
      <c r="T129" s="11" t="str">
        <f t="shared" ca="1" si="42"/>
        <v/>
      </c>
      <c r="U129" s="11" t="str">
        <f t="shared" ca="1" si="43"/>
        <v/>
      </c>
      <c r="V129" s="11" t="str">
        <f ca="1">IF(T129="","",IFERROR(VLOOKUP(VALUE(T129),'(辅)战斗时机表'!$A$4:$C$47,3,FALSE)&amp;IF(U129="","","("&amp;U129&amp;")"),"配置错误")&amp;IF(W129="",""," 或 "))</f>
        <v/>
      </c>
      <c r="W129" s="7" t="str">
        <f t="shared" ca="1" si="44"/>
        <v/>
      </c>
      <c r="X129" s="7">
        <f t="shared" si="60"/>
        <v>4</v>
      </c>
      <c r="Y129" s="7">
        <f t="shared" ca="1" si="45"/>
        <v>1</v>
      </c>
      <c r="Z129" s="10" t="str">
        <f t="shared" ca="1" si="46"/>
        <v/>
      </c>
      <c r="AA129" s="11" t="str">
        <f t="shared" ca="1" si="47"/>
        <v/>
      </c>
      <c r="AB129" s="11" t="str">
        <f t="shared" ca="1" si="48"/>
        <v/>
      </c>
      <c r="AC129" s="11" t="str">
        <f ca="1">IF(AA129="","",IFERROR(VLOOKUP(VALUE(AA129),'(辅)战斗时机表'!$A$4:$C$47,3,FALSE)&amp;IF(AB129="","","("&amp;AB129&amp;")"),"配置错误")&amp;IF(AD129="",""," 或 "))</f>
        <v/>
      </c>
      <c r="AD129" s="7" t="str">
        <f t="shared" ca="1" si="49"/>
        <v/>
      </c>
      <c r="AE129" s="7">
        <f t="shared" si="61"/>
        <v>5</v>
      </c>
      <c r="AF129" s="7">
        <f t="shared" ca="1" si="50"/>
        <v>1</v>
      </c>
      <c r="AG129" s="10" t="str">
        <f t="shared" ca="1" si="51"/>
        <v/>
      </c>
      <c r="AH129" s="11" t="str">
        <f t="shared" ca="1" si="52"/>
        <v/>
      </c>
      <c r="AI129" s="11" t="str">
        <f t="shared" ca="1" si="53"/>
        <v/>
      </c>
      <c r="AJ129" s="11" t="str">
        <f ca="1">IF(AH129="","",IFERROR(VLOOKUP(VALUE(AH129),'(辅)战斗时机表'!$A$4:$C$47,3,FALSE)&amp;IF(AI129="","","("&amp;AI129&amp;")"),"配置错误")&amp;IF(AK129="",""," 或 "))</f>
        <v/>
      </c>
      <c r="AK129" s="7" t="str">
        <f t="shared" ca="1" si="54"/>
        <v/>
      </c>
    </row>
    <row r="130" spans="1:37" x14ac:dyDescent="0.15">
      <c r="A130" s="9" t="str">
        <f t="shared" ca="1" si="55"/>
        <v/>
      </c>
      <c r="B130" s="7" t="str">
        <f ca="1">IF(OFFSET(Buff!P$6,ROW()-6,0)="","",OFFSET(Buff!P$6,ROW()-6,0))</f>
        <v/>
      </c>
      <c r="C130" s="7">
        <f t="shared" si="57"/>
        <v>1</v>
      </c>
      <c r="D130" s="7">
        <f t="shared" ca="1" si="56"/>
        <v>1</v>
      </c>
      <c r="E130" s="10" t="str">
        <f t="shared" ca="1" si="31"/>
        <v/>
      </c>
      <c r="F130" s="11" t="str">
        <f t="shared" ca="1" si="32"/>
        <v/>
      </c>
      <c r="G130" s="11" t="str">
        <f t="shared" ca="1" si="33"/>
        <v/>
      </c>
      <c r="H130" s="11" t="str">
        <f ca="1">IF(F130="","",IFERROR(VLOOKUP(VALUE(F130),'(辅)战斗时机表'!$A$4:$C$47,3,FALSE)&amp;IF(G130="","","("&amp;G130&amp;")"),"配置错误")&amp;IF(I130="",""," 或 "))</f>
        <v/>
      </c>
      <c r="I130" s="7" t="str">
        <f t="shared" ca="1" si="34"/>
        <v/>
      </c>
      <c r="J130" s="7">
        <f t="shared" si="58"/>
        <v>2</v>
      </c>
      <c r="K130" s="7">
        <f t="shared" ca="1" si="35"/>
        <v>1</v>
      </c>
      <c r="L130" s="10" t="str">
        <f t="shared" ca="1" si="36"/>
        <v/>
      </c>
      <c r="M130" s="11" t="str">
        <f t="shared" ca="1" si="37"/>
        <v/>
      </c>
      <c r="N130" s="11" t="str">
        <f t="shared" ca="1" si="38"/>
        <v/>
      </c>
      <c r="O130" s="11" t="str">
        <f ca="1">IF(M130="","",IFERROR(VLOOKUP(VALUE(M130),'(辅)战斗时机表'!$A$4:$C$47,3,FALSE)&amp;IF(N130="","","("&amp;N130&amp;")"),"配置错误")&amp;IF(P130="",""," 或 "))</f>
        <v/>
      </c>
      <c r="P130" s="7" t="str">
        <f t="shared" ca="1" si="39"/>
        <v/>
      </c>
      <c r="Q130" s="7">
        <f t="shared" si="59"/>
        <v>3</v>
      </c>
      <c r="R130" s="7">
        <f t="shared" ca="1" si="40"/>
        <v>1</v>
      </c>
      <c r="S130" s="10" t="str">
        <f t="shared" ca="1" si="41"/>
        <v/>
      </c>
      <c r="T130" s="11" t="str">
        <f t="shared" ca="1" si="42"/>
        <v/>
      </c>
      <c r="U130" s="11" t="str">
        <f t="shared" ca="1" si="43"/>
        <v/>
      </c>
      <c r="V130" s="11" t="str">
        <f ca="1">IF(T130="","",IFERROR(VLOOKUP(VALUE(T130),'(辅)战斗时机表'!$A$4:$C$47,3,FALSE)&amp;IF(U130="","","("&amp;U130&amp;")"),"配置错误")&amp;IF(W130="",""," 或 "))</f>
        <v/>
      </c>
      <c r="W130" s="7" t="str">
        <f t="shared" ca="1" si="44"/>
        <v/>
      </c>
      <c r="X130" s="7">
        <f t="shared" si="60"/>
        <v>4</v>
      </c>
      <c r="Y130" s="7">
        <f t="shared" ca="1" si="45"/>
        <v>1</v>
      </c>
      <c r="Z130" s="10" t="str">
        <f t="shared" ca="1" si="46"/>
        <v/>
      </c>
      <c r="AA130" s="11" t="str">
        <f t="shared" ca="1" si="47"/>
        <v/>
      </c>
      <c r="AB130" s="11" t="str">
        <f t="shared" ca="1" si="48"/>
        <v/>
      </c>
      <c r="AC130" s="11" t="str">
        <f ca="1">IF(AA130="","",IFERROR(VLOOKUP(VALUE(AA130),'(辅)战斗时机表'!$A$4:$C$47,3,FALSE)&amp;IF(AB130="","","("&amp;AB130&amp;")"),"配置错误")&amp;IF(AD130="",""," 或 "))</f>
        <v/>
      </c>
      <c r="AD130" s="7" t="str">
        <f t="shared" ca="1" si="49"/>
        <v/>
      </c>
      <c r="AE130" s="7">
        <f t="shared" si="61"/>
        <v>5</v>
      </c>
      <c r="AF130" s="7">
        <f t="shared" ca="1" si="50"/>
        <v>1</v>
      </c>
      <c r="AG130" s="10" t="str">
        <f t="shared" ca="1" si="51"/>
        <v/>
      </c>
      <c r="AH130" s="11" t="str">
        <f t="shared" ca="1" si="52"/>
        <v/>
      </c>
      <c r="AI130" s="11" t="str">
        <f t="shared" ca="1" si="53"/>
        <v/>
      </c>
      <c r="AJ130" s="11" t="str">
        <f ca="1">IF(AH130="","",IFERROR(VLOOKUP(VALUE(AH130),'(辅)战斗时机表'!$A$4:$C$47,3,FALSE)&amp;IF(AI130="","","("&amp;AI130&amp;")"),"配置错误")&amp;IF(AK130="",""," 或 "))</f>
        <v/>
      </c>
      <c r="AK130" s="7" t="str">
        <f t="shared" ca="1" si="54"/>
        <v/>
      </c>
    </row>
    <row r="131" spans="1:37" x14ac:dyDescent="0.15">
      <c r="A131" s="9" t="str">
        <f t="shared" ca="1" si="55"/>
        <v/>
      </c>
      <c r="B131" s="7" t="str">
        <f ca="1">IF(OFFSET(Buff!P$6,ROW()-6,0)="","",OFFSET(Buff!P$6,ROW()-6,0))</f>
        <v/>
      </c>
      <c r="C131" s="7">
        <f t="shared" si="57"/>
        <v>1</v>
      </c>
      <c r="D131" s="7">
        <f t="shared" ca="1" si="56"/>
        <v>1</v>
      </c>
      <c r="E131" s="10" t="str">
        <f t="shared" ca="1" si="31"/>
        <v/>
      </c>
      <c r="F131" s="11" t="str">
        <f t="shared" ca="1" si="32"/>
        <v/>
      </c>
      <c r="G131" s="11" t="str">
        <f t="shared" ca="1" si="33"/>
        <v/>
      </c>
      <c r="H131" s="11" t="str">
        <f ca="1">IF(F131="","",IFERROR(VLOOKUP(VALUE(F131),'(辅)战斗时机表'!$A$4:$C$47,3,FALSE)&amp;IF(G131="","","("&amp;G131&amp;")"),"配置错误")&amp;IF(I131="",""," 或 "))</f>
        <v/>
      </c>
      <c r="I131" s="7" t="str">
        <f t="shared" ca="1" si="34"/>
        <v/>
      </c>
      <c r="J131" s="7">
        <f t="shared" si="58"/>
        <v>2</v>
      </c>
      <c r="K131" s="7">
        <f t="shared" ca="1" si="35"/>
        <v>1</v>
      </c>
      <c r="L131" s="10" t="str">
        <f t="shared" ca="1" si="36"/>
        <v/>
      </c>
      <c r="M131" s="11" t="str">
        <f t="shared" ca="1" si="37"/>
        <v/>
      </c>
      <c r="N131" s="11" t="str">
        <f t="shared" ca="1" si="38"/>
        <v/>
      </c>
      <c r="O131" s="11" t="str">
        <f ca="1">IF(M131="","",IFERROR(VLOOKUP(VALUE(M131),'(辅)战斗时机表'!$A$4:$C$47,3,FALSE)&amp;IF(N131="","","("&amp;N131&amp;")"),"配置错误")&amp;IF(P131="",""," 或 "))</f>
        <v/>
      </c>
      <c r="P131" s="7" t="str">
        <f t="shared" ca="1" si="39"/>
        <v/>
      </c>
      <c r="Q131" s="7">
        <f t="shared" si="59"/>
        <v>3</v>
      </c>
      <c r="R131" s="7">
        <f t="shared" ca="1" si="40"/>
        <v>1</v>
      </c>
      <c r="S131" s="10" t="str">
        <f t="shared" ca="1" si="41"/>
        <v/>
      </c>
      <c r="T131" s="11" t="str">
        <f t="shared" ca="1" si="42"/>
        <v/>
      </c>
      <c r="U131" s="11" t="str">
        <f t="shared" ca="1" si="43"/>
        <v/>
      </c>
      <c r="V131" s="11" t="str">
        <f ca="1">IF(T131="","",IFERROR(VLOOKUP(VALUE(T131),'(辅)战斗时机表'!$A$4:$C$47,3,FALSE)&amp;IF(U131="","","("&amp;U131&amp;")"),"配置错误")&amp;IF(W131="",""," 或 "))</f>
        <v/>
      </c>
      <c r="W131" s="7" t="str">
        <f t="shared" ca="1" si="44"/>
        <v/>
      </c>
      <c r="X131" s="7">
        <f t="shared" si="60"/>
        <v>4</v>
      </c>
      <c r="Y131" s="7">
        <f t="shared" ca="1" si="45"/>
        <v>1</v>
      </c>
      <c r="Z131" s="10" t="str">
        <f t="shared" ca="1" si="46"/>
        <v/>
      </c>
      <c r="AA131" s="11" t="str">
        <f t="shared" ca="1" si="47"/>
        <v/>
      </c>
      <c r="AB131" s="11" t="str">
        <f t="shared" ca="1" si="48"/>
        <v/>
      </c>
      <c r="AC131" s="11" t="str">
        <f ca="1">IF(AA131="","",IFERROR(VLOOKUP(VALUE(AA131),'(辅)战斗时机表'!$A$4:$C$47,3,FALSE)&amp;IF(AB131="","","("&amp;AB131&amp;")"),"配置错误")&amp;IF(AD131="",""," 或 "))</f>
        <v/>
      </c>
      <c r="AD131" s="7" t="str">
        <f t="shared" ca="1" si="49"/>
        <v/>
      </c>
      <c r="AE131" s="7">
        <f t="shared" si="61"/>
        <v>5</v>
      </c>
      <c r="AF131" s="7">
        <f t="shared" ca="1" si="50"/>
        <v>1</v>
      </c>
      <c r="AG131" s="10" t="str">
        <f t="shared" ca="1" si="51"/>
        <v/>
      </c>
      <c r="AH131" s="11" t="str">
        <f t="shared" ca="1" si="52"/>
        <v/>
      </c>
      <c r="AI131" s="11" t="str">
        <f t="shared" ca="1" si="53"/>
        <v/>
      </c>
      <c r="AJ131" s="11" t="str">
        <f ca="1">IF(AH131="","",IFERROR(VLOOKUP(VALUE(AH131),'(辅)战斗时机表'!$A$4:$C$47,3,FALSE)&amp;IF(AI131="","","("&amp;AI131&amp;")"),"配置错误")&amp;IF(AK131="",""," 或 "))</f>
        <v/>
      </c>
      <c r="AK131" s="7" t="str">
        <f t="shared" ca="1" si="54"/>
        <v/>
      </c>
    </row>
    <row r="132" spans="1:37" x14ac:dyDescent="0.15">
      <c r="A132" s="9" t="str">
        <f t="shared" ca="1" si="55"/>
        <v/>
      </c>
      <c r="B132" s="7" t="str">
        <f ca="1">IF(OFFSET(Buff!P$6,ROW()-6,0)="","",OFFSET(Buff!P$6,ROW()-6,0))</f>
        <v/>
      </c>
      <c r="C132" s="7">
        <f t="shared" si="57"/>
        <v>1</v>
      </c>
      <c r="D132" s="7">
        <f t="shared" ca="1" si="56"/>
        <v>1</v>
      </c>
      <c r="E132" s="10" t="str">
        <f t="shared" ca="1" si="31"/>
        <v/>
      </c>
      <c r="F132" s="11" t="str">
        <f t="shared" ca="1" si="32"/>
        <v/>
      </c>
      <c r="G132" s="11" t="str">
        <f t="shared" ca="1" si="33"/>
        <v/>
      </c>
      <c r="H132" s="11" t="str">
        <f ca="1">IF(F132="","",IFERROR(VLOOKUP(VALUE(F132),'(辅)战斗时机表'!$A$4:$C$47,3,FALSE)&amp;IF(G132="","","("&amp;G132&amp;")"),"配置错误")&amp;IF(I132="",""," 或 "))</f>
        <v/>
      </c>
      <c r="I132" s="7" t="str">
        <f t="shared" ca="1" si="34"/>
        <v/>
      </c>
      <c r="J132" s="7">
        <f t="shared" si="58"/>
        <v>2</v>
      </c>
      <c r="K132" s="7">
        <f t="shared" ca="1" si="35"/>
        <v>1</v>
      </c>
      <c r="L132" s="10" t="str">
        <f t="shared" ca="1" si="36"/>
        <v/>
      </c>
      <c r="M132" s="11" t="str">
        <f t="shared" ca="1" si="37"/>
        <v/>
      </c>
      <c r="N132" s="11" t="str">
        <f t="shared" ca="1" si="38"/>
        <v/>
      </c>
      <c r="O132" s="11" t="str">
        <f ca="1">IF(M132="","",IFERROR(VLOOKUP(VALUE(M132),'(辅)战斗时机表'!$A$4:$C$47,3,FALSE)&amp;IF(N132="","","("&amp;N132&amp;")"),"配置错误")&amp;IF(P132="",""," 或 "))</f>
        <v/>
      </c>
      <c r="P132" s="7" t="str">
        <f t="shared" ca="1" si="39"/>
        <v/>
      </c>
      <c r="Q132" s="7">
        <f t="shared" si="59"/>
        <v>3</v>
      </c>
      <c r="R132" s="7">
        <f t="shared" ca="1" si="40"/>
        <v>1</v>
      </c>
      <c r="S132" s="10" t="str">
        <f t="shared" ca="1" si="41"/>
        <v/>
      </c>
      <c r="T132" s="11" t="str">
        <f t="shared" ca="1" si="42"/>
        <v/>
      </c>
      <c r="U132" s="11" t="str">
        <f t="shared" ca="1" si="43"/>
        <v/>
      </c>
      <c r="V132" s="11" t="str">
        <f ca="1">IF(T132="","",IFERROR(VLOOKUP(VALUE(T132),'(辅)战斗时机表'!$A$4:$C$47,3,FALSE)&amp;IF(U132="","","("&amp;U132&amp;")"),"配置错误")&amp;IF(W132="",""," 或 "))</f>
        <v/>
      </c>
      <c r="W132" s="7" t="str">
        <f t="shared" ca="1" si="44"/>
        <v/>
      </c>
      <c r="X132" s="7">
        <f t="shared" si="60"/>
        <v>4</v>
      </c>
      <c r="Y132" s="7">
        <f t="shared" ca="1" si="45"/>
        <v>1</v>
      </c>
      <c r="Z132" s="10" t="str">
        <f t="shared" ca="1" si="46"/>
        <v/>
      </c>
      <c r="AA132" s="11" t="str">
        <f t="shared" ca="1" si="47"/>
        <v/>
      </c>
      <c r="AB132" s="11" t="str">
        <f t="shared" ca="1" si="48"/>
        <v/>
      </c>
      <c r="AC132" s="11" t="str">
        <f ca="1">IF(AA132="","",IFERROR(VLOOKUP(VALUE(AA132),'(辅)战斗时机表'!$A$4:$C$47,3,FALSE)&amp;IF(AB132="","","("&amp;AB132&amp;")"),"配置错误")&amp;IF(AD132="",""," 或 "))</f>
        <v/>
      </c>
      <c r="AD132" s="7" t="str">
        <f t="shared" ca="1" si="49"/>
        <v/>
      </c>
      <c r="AE132" s="7">
        <f t="shared" si="61"/>
        <v>5</v>
      </c>
      <c r="AF132" s="7">
        <f t="shared" ca="1" si="50"/>
        <v>1</v>
      </c>
      <c r="AG132" s="10" t="str">
        <f t="shared" ca="1" si="51"/>
        <v/>
      </c>
      <c r="AH132" s="11" t="str">
        <f t="shared" ca="1" si="52"/>
        <v/>
      </c>
      <c r="AI132" s="11" t="str">
        <f t="shared" ca="1" si="53"/>
        <v/>
      </c>
      <c r="AJ132" s="11" t="str">
        <f ca="1">IF(AH132="","",IFERROR(VLOOKUP(VALUE(AH132),'(辅)战斗时机表'!$A$4:$C$47,3,FALSE)&amp;IF(AI132="","","("&amp;AI132&amp;")"),"配置错误")&amp;IF(AK132="",""," 或 "))</f>
        <v/>
      </c>
      <c r="AK132" s="7" t="str">
        <f t="shared" ca="1" si="54"/>
        <v/>
      </c>
    </row>
    <row r="133" spans="1:37" x14ac:dyDescent="0.15">
      <c r="A133" s="9" t="str">
        <f t="shared" ca="1" si="55"/>
        <v/>
      </c>
      <c r="B133" s="7" t="str">
        <f ca="1">IF(OFFSET(Buff!P$6,ROW()-6,0)="","",OFFSET(Buff!P$6,ROW()-6,0))</f>
        <v/>
      </c>
      <c r="C133" s="7">
        <f t="shared" si="57"/>
        <v>1</v>
      </c>
      <c r="D133" s="7">
        <f t="shared" ca="1" si="56"/>
        <v>1</v>
      </c>
      <c r="E133" s="10" t="str">
        <f t="shared" ca="1" si="31"/>
        <v/>
      </c>
      <c r="F133" s="11" t="str">
        <f t="shared" ca="1" si="32"/>
        <v/>
      </c>
      <c r="G133" s="11" t="str">
        <f t="shared" ca="1" si="33"/>
        <v/>
      </c>
      <c r="H133" s="11" t="str">
        <f ca="1">IF(F133="","",IFERROR(VLOOKUP(VALUE(F133),'(辅)战斗时机表'!$A$4:$C$47,3,FALSE)&amp;IF(G133="","","("&amp;G133&amp;")"),"配置错误")&amp;IF(I133="",""," 或 "))</f>
        <v/>
      </c>
      <c r="I133" s="7" t="str">
        <f t="shared" ca="1" si="34"/>
        <v/>
      </c>
      <c r="J133" s="7">
        <f t="shared" si="58"/>
        <v>2</v>
      </c>
      <c r="K133" s="7">
        <f t="shared" ca="1" si="35"/>
        <v>1</v>
      </c>
      <c r="L133" s="10" t="str">
        <f t="shared" ca="1" si="36"/>
        <v/>
      </c>
      <c r="M133" s="11" t="str">
        <f t="shared" ca="1" si="37"/>
        <v/>
      </c>
      <c r="N133" s="11" t="str">
        <f t="shared" ca="1" si="38"/>
        <v/>
      </c>
      <c r="O133" s="11" t="str">
        <f ca="1">IF(M133="","",IFERROR(VLOOKUP(VALUE(M133),'(辅)战斗时机表'!$A$4:$C$47,3,FALSE)&amp;IF(N133="","","("&amp;N133&amp;")"),"配置错误")&amp;IF(P133="",""," 或 "))</f>
        <v/>
      </c>
      <c r="P133" s="7" t="str">
        <f t="shared" ca="1" si="39"/>
        <v/>
      </c>
      <c r="Q133" s="7">
        <f t="shared" si="59"/>
        <v>3</v>
      </c>
      <c r="R133" s="7">
        <f t="shared" ca="1" si="40"/>
        <v>1</v>
      </c>
      <c r="S133" s="10" t="str">
        <f t="shared" ca="1" si="41"/>
        <v/>
      </c>
      <c r="T133" s="11" t="str">
        <f t="shared" ca="1" si="42"/>
        <v/>
      </c>
      <c r="U133" s="11" t="str">
        <f t="shared" ca="1" si="43"/>
        <v/>
      </c>
      <c r="V133" s="11" t="str">
        <f ca="1">IF(T133="","",IFERROR(VLOOKUP(VALUE(T133),'(辅)战斗时机表'!$A$4:$C$47,3,FALSE)&amp;IF(U133="","","("&amp;U133&amp;")"),"配置错误")&amp;IF(W133="",""," 或 "))</f>
        <v/>
      </c>
      <c r="W133" s="7" t="str">
        <f t="shared" ca="1" si="44"/>
        <v/>
      </c>
      <c r="X133" s="7">
        <f t="shared" si="60"/>
        <v>4</v>
      </c>
      <c r="Y133" s="7">
        <f t="shared" ca="1" si="45"/>
        <v>1</v>
      </c>
      <c r="Z133" s="10" t="str">
        <f t="shared" ca="1" si="46"/>
        <v/>
      </c>
      <c r="AA133" s="11" t="str">
        <f t="shared" ca="1" si="47"/>
        <v/>
      </c>
      <c r="AB133" s="11" t="str">
        <f t="shared" ca="1" si="48"/>
        <v/>
      </c>
      <c r="AC133" s="11" t="str">
        <f ca="1">IF(AA133="","",IFERROR(VLOOKUP(VALUE(AA133),'(辅)战斗时机表'!$A$4:$C$47,3,FALSE)&amp;IF(AB133="","","("&amp;AB133&amp;")"),"配置错误")&amp;IF(AD133="",""," 或 "))</f>
        <v/>
      </c>
      <c r="AD133" s="7" t="str">
        <f t="shared" ca="1" si="49"/>
        <v/>
      </c>
      <c r="AE133" s="7">
        <f t="shared" si="61"/>
        <v>5</v>
      </c>
      <c r="AF133" s="7">
        <f t="shared" ca="1" si="50"/>
        <v>1</v>
      </c>
      <c r="AG133" s="10" t="str">
        <f t="shared" ca="1" si="51"/>
        <v/>
      </c>
      <c r="AH133" s="11" t="str">
        <f t="shared" ca="1" si="52"/>
        <v/>
      </c>
      <c r="AI133" s="11" t="str">
        <f t="shared" ca="1" si="53"/>
        <v/>
      </c>
      <c r="AJ133" s="11" t="str">
        <f ca="1">IF(AH133="","",IFERROR(VLOOKUP(VALUE(AH133),'(辅)战斗时机表'!$A$4:$C$47,3,FALSE)&amp;IF(AI133="","","("&amp;AI133&amp;")"),"配置错误")&amp;IF(AK133="",""," 或 "))</f>
        <v/>
      </c>
      <c r="AK133" s="7" t="str">
        <f t="shared" ca="1" si="54"/>
        <v/>
      </c>
    </row>
    <row r="134" spans="1:37" x14ac:dyDescent="0.15">
      <c r="A134" s="9" t="str">
        <f t="shared" ca="1" si="55"/>
        <v/>
      </c>
      <c r="B134" s="7" t="str">
        <f ca="1">IF(OFFSET(Buff!P$6,ROW()-6,0)="","",OFFSET(Buff!P$6,ROW()-6,0))</f>
        <v/>
      </c>
      <c r="C134" s="7">
        <f t="shared" si="57"/>
        <v>1</v>
      </c>
      <c r="D134" s="7">
        <f t="shared" ca="1" si="56"/>
        <v>1</v>
      </c>
      <c r="E134" s="10" t="str">
        <f t="shared" ref="E134:E197" ca="1" si="62">MID(B134,1,(D134-1))</f>
        <v/>
      </c>
      <c r="F134" s="11" t="str">
        <f t="shared" ref="F134:F197" ca="1" si="63">IFERROR(LEFT(E134,IFERROR(FIND(";",E134)-1,LEN(E134))),"")</f>
        <v/>
      </c>
      <c r="G134" s="11" t="str">
        <f t="shared" ref="G134:G197" ca="1" si="64">RIGHT(E134,LEN(E134)-LEN(F134)-0)</f>
        <v/>
      </c>
      <c r="H134" s="11" t="str">
        <f ca="1">IF(F134="","",IFERROR(VLOOKUP(VALUE(F134),'(辅)战斗时机表'!$A$4:$C$47,3,FALSE)&amp;IF(G134="","","("&amp;G134&amp;")"),"配置错误")&amp;IF(I134="",""," 或 "))</f>
        <v/>
      </c>
      <c r="I134" s="7" t="str">
        <f t="shared" ref="I134:I197" ca="1" si="65">IFERROR(MID(B134,D134+1,LEN(B134)-D134),"")</f>
        <v/>
      </c>
      <c r="J134" s="7">
        <f t="shared" si="58"/>
        <v>2</v>
      </c>
      <c r="K134" s="7">
        <f t="shared" ref="K134:K197" ca="1" si="66">IFERROR(FIND("|",I134,1),LEN(I134)+1)</f>
        <v>1</v>
      </c>
      <c r="L134" s="10" t="str">
        <f t="shared" ref="L134:L197" ca="1" si="67">MID(I134,1,(K134-1))</f>
        <v/>
      </c>
      <c r="M134" s="11" t="str">
        <f t="shared" ref="M134:M197" ca="1" si="68">IFERROR(LEFT(L134,IFERROR(FIND(";",L134)-1,LEN(L134))),"")</f>
        <v/>
      </c>
      <c r="N134" s="11" t="str">
        <f t="shared" ref="N134:N197" ca="1" si="69">RIGHT(L134,LEN(L134)-LEN(M134)-0)</f>
        <v/>
      </c>
      <c r="O134" s="11" t="str">
        <f ca="1">IF(M134="","",IFERROR(VLOOKUP(VALUE(M134),'(辅)战斗时机表'!$A$4:$C$47,3,FALSE)&amp;IF(N134="","","("&amp;N134&amp;")"),"配置错误")&amp;IF(P134="",""," 或 "))</f>
        <v/>
      </c>
      <c r="P134" s="7" t="str">
        <f t="shared" ref="P134:P197" ca="1" si="70">IFERROR(MID(I134,K134+1,LEN(I134)-K134),"")</f>
        <v/>
      </c>
      <c r="Q134" s="7">
        <f t="shared" si="59"/>
        <v>3</v>
      </c>
      <c r="R134" s="7">
        <f t="shared" ref="R134:R197" ca="1" si="71">IFERROR(FIND("|",P134,1),LEN(P134)+1)</f>
        <v>1</v>
      </c>
      <c r="S134" s="10" t="str">
        <f t="shared" ref="S134:S197" ca="1" si="72">MID(P134,1,(R134-1))</f>
        <v/>
      </c>
      <c r="T134" s="11" t="str">
        <f t="shared" ref="T134:T197" ca="1" si="73">IFERROR(LEFT(S134,IFERROR(FIND(";",S134)-1,LEN(S134))),"")</f>
        <v/>
      </c>
      <c r="U134" s="11" t="str">
        <f t="shared" ref="U134:U197" ca="1" si="74">RIGHT(S134,LEN(S134)-LEN(T134)-0)</f>
        <v/>
      </c>
      <c r="V134" s="11" t="str">
        <f ca="1">IF(T134="","",IFERROR(VLOOKUP(VALUE(T134),'(辅)战斗时机表'!$A$4:$C$47,3,FALSE)&amp;IF(U134="","","("&amp;U134&amp;")"),"配置错误")&amp;IF(W134="",""," 或 "))</f>
        <v/>
      </c>
      <c r="W134" s="7" t="str">
        <f t="shared" ref="W134:W197" ca="1" si="75">IFERROR(MID(P134,R134+1,LEN(P134)-R134),"")</f>
        <v/>
      </c>
      <c r="X134" s="7">
        <f t="shared" si="60"/>
        <v>4</v>
      </c>
      <c r="Y134" s="7">
        <f t="shared" ref="Y134:Y197" ca="1" si="76">IFERROR(FIND("|",W134,1),LEN(W134)+1)</f>
        <v>1</v>
      </c>
      <c r="Z134" s="10" t="str">
        <f t="shared" ref="Z134:Z197" ca="1" si="77">MID(W134,1,(Y134-1))</f>
        <v/>
      </c>
      <c r="AA134" s="11" t="str">
        <f t="shared" ref="AA134:AA197" ca="1" si="78">IFERROR(LEFT(Z134,IFERROR(FIND(";",Z134)-1,LEN(Z134))),"")</f>
        <v/>
      </c>
      <c r="AB134" s="11" t="str">
        <f t="shared" ref="AB134:AB197" ca="1" si="79">RIGHT(Z134,LEN(Z134)-LEN(AA134)-0)</f>
        <v/>
      </c>
      <c r="AC134" s="11" t="str">
        <f ca="1">IF(AA134="","",IFERROR(VLOOKUP(VALUE(AA134),'(辅)战斗时机表'!$A$4:$C$47,3,FALSE)&amp;IF(AB134="","","("&amp;AB134&amp;")"),"配置错误")&amp;IF(AD134="",""," 或 "))</f>
        <v/>
      </c>
      <c r="AD134" s="7" t="str">
        <f t="shared" ref="AD134:AD197" ca="1" si="80">IFERROR(MID(W134,Y134+1,LEN(W134)-Y134),"")</f>
        <v/>
      </c>
      <c r="AE134" s="7">
        <f t="shared" si="61"/>
        <v>5</v>
      </c>
      <c r="AF134" s="7">
        <f t="shared" ref="AF134:AF197" ca="1" si="81">IFERROR(FIND("|",AD134,1),LEN(AD134)+1)</f>
        <v>1</v>
      </c>
      <c r="AG134" s="10" t="str">
        <f t="shared" ref="AG134:AG197" ca="1" si="82">MID(AD134,1,(AF134-1))</f>
        <v/>
      </c>
      <c r="AH134" s="11" t="str">
        <f t="shared" ref="AH134:AH197" ca="1" si="83">IFERROR(LEFT(AG134,IFERROR(FIND(";",AG134)-1,LEN(AG134))),"")</f>
        <v/>
      </c>
      <c r="AI134" s="11" t="str">
        <f t="shared" ref="AI134:AI197" ca="1" si="84">RIGHT(AG134,LEN(AG134)-LEN(AH134)-0)</f>
        <v/>
      </c>
      <c r="AJ134" s="11" t="str">
        <f ca="1">IF(AH134="","",IFERROR(VLOOKUP(VALUE(AH134),'(辅)战斗时机表'!$A$4:$C$47,3,FALSE)&amp;IF(AI134="","","("&amp;AI134&amp;")"),"配置错误")&amp;IF(AK134="",""," 或 "))</f>
        <v/>
      </c>
      <c r="AK134" s="7" t="str">
        <f t="shared" ref="AK134:AK197" ca="1" si="85">IFERROR(MID(AD134,AF134+1,LEN(AD134)-AF134),"")</f>
        <v/>
      </c>
    </row>
    <row r="135" spans="1:37" x14ac:dyDescent="0.15">
      <c r="A135" s="9" t="str">
        <f t="shared" ref="A135:A198" ca="1" si="86">H135&amp;O135&amp;V135&amp;AC135&amp;AJ135</f>
        <v/>
      </c>
      <c r="B135" s="7" t="str">
        <f ca="1">IF(OFFSET(Buff!P$6,ROW()-6,0)="","",OFFSET(Buff!P$6,ROW()-6,0))</f>
        <v/>
      </c>
      <c r="C135" s="7">
        <f t="shared" si="57"/>
        <v>1</v>
      </c>
      <c r="D135" s="7">
        <f t="shared" ref="D135:D198" ca="1" si="87">IFERROR(FIND("|",B135,1),LEN(B135)+1)</f>
        <v>1</v>
      </c>
      <c r="E135" s="10" t="str">
        <f t="shared" ca="1" si="62"/>
        <v/>
      </c>
      <c r="F135" s="11" t="str">
        <f t="shared" ca="1" si="63"/>
        <v/>
      </c>
      <c r="G135" s="11" t="str">
        <f t="shared" ca="1" si="64"/>
        <v/>
      </c>
      <c r="H135" s="11" t="str">
        <f ca="1">IF(F135="","",IFERROR(VLOOKUP(VALUE(F135),'(辅)战斗时机表'!$A$4:$C$47,3,FALSE)&amp;IF(G135="","","("&amp;G135&amp;")"),"配置错误")&amp;IF(I135="",""," 或 "))</f>
        <v/>
      </c>
      <c r="I135" s="7" t="str">
        <f t="shared" ca="1" si="65"/>
        <v/>
      </c>
      <c r="J135" s="7">
        <f t="shared" si="58"/>
        <v>2</v>
      </c>
      <c r="K135" s="7">
        <f t="shared" ca="1" si="66"/>
        <v>1</v>
      </c>
      <c r="L135" s="10" t="str">
        <f t="shared" ca="1" si="67"/>
        <v/>
      </c>
      <c r="M135" s="11" t="str">
        <f t="shared" ca="1" si="68"/>
        <v/>
      </c>
      <c r="N135" s="11" t="str">
        <f t="shared" ca="1" si="69"/>
        <v/>
      </c>
      <c r="O135" s="11" t="str">
        <f ca="1">IF(M135="","",IFERROR(VLOOKUP(VALUE(M135),'(辅)战斗时机表'!$A$4:$C$47,3,FALSE)&amp;IF(N135="","","("&amp;N135&amp;")"),"配置错误")&amp;IF(P135="",""," 或 "))</f>
        <v/>
      </c>
      <c r="P135" s="7" t="str">
        <f t="shared" ca="1" si="70"/>
        <v/>
      </c>
      <c r="Q135" s="7">
        <f t="shared" si="59"/>
        <v>3</v>
      </c>
      <c r="R135" s="7">
        <f t="shared" ca="1" si="71"/>
        <v>1</v>
      </c>
      <c r="S135" s="10" t="str">
        <f t="shared" ca="1" si="72"/>
        <v/>
      </c>
      <c r="T135" s="11" t="str">
        <f t="shared" ca="1" si="73"/>
        <v/>
      </c>
      <c r="U135" s="11" t="str">
        <f t="shared" ca="1" si="74"/>
        <v/>
      </c>
      <c r="V135" s="11" t="str">
        <f ca="1">IF(T135="","",IFERROR(VLOOKUP(VALUE(T135),'(辅)战斗时机表'!$A$4:$C$47,3,FALSE)&amp;IF(U135="","","("&amp;U135&amp;")"),"配置错误")&amp;IF(W135="",""," 或 "))</f>
        <v/>
      </c>
      <c r="W135" s="7" t="str">
        <f t="shared" ca="1" si="75"/>
        <v/>
      </c>
      <c r="X135" s="7">
        <f t="shared" si="60"/>
        <v>4</v>
      </c>
      <c r="Y135" s="7">
        <f t="shared" ca="1" si="76"/>
        <v>1</v>
      </c>
      <c r="Z135" s="10" t="str">
        <f t="shared" ca="1" si="77"/>
        <v/>
      </c>
      <c r="AA135" s="11" t="str">
        <f t="shared" ca="1" si="78"/>
        <v/>
      </c>
      <c r="AB135" s="11" t="str">
        <f t="shared" ca="1" si="79"/>
        <v/>
      </c>
      <c r="AC135" s="11" t="str">
        <f ca="1">IF(AA135="","",IFERROR(VLOOKUP(VALUE(AA135),'(辅)战斗时机表'!$A$4:$C$47,3,FALSE)&amp;IF(AB135="","","("&amp;AB135&amp;")"),"配置错误")&amp;IF(AD135="",""," 或 "))</f>
        <v/>
      </c>
      <c r="AD135" s="7" t="str">
        <f t="shared" ca="1" si="80"/>
        <v/>
      </c>
      <c r="AE135" s="7">
        <f t="shared" si="61"/>
        <v>5</v>
      </c>
      <c r="AF135" s="7">
        <f t="shared" ca="1" si="81"/>
        <v>1</v>
      </c>
      <c r="AG135" s="10" t="str">
        <f t="shared" ca="1" si="82"/>
        <v/>
      </c>
      <c r="AH135" s="11" t="str">
        <f t="shared" ca="1" si="83"/>
        <v/>
      </c>
      <c r="AI135" s="11" t="str">
        <f t="shared" ca="1" si="84"/>
        <v/>
      </c>
      <c r="AJ135" s="11" t="str">
        <f ca="1">IF(AH135="","",IFERROR(VLOOKUP(VALUE(AH135),'(辅)战斗时机表'!$A$4:$C$47,3,FALSE)&amp;IF(AI135="","","("&amp;AI135&amp;")"),"配置错误")&amp;IF(AK135="",""," 或 "))</f>
        <v/>
      </c>
      <c r="AK135" s="7" t="str">
        <f t="shared" ca="1" si="85"/>
        <v/>
      </c>
    </row>
    <row r="136" spans="1:37" x14ac:dyDescent="0.15">
      <c r="A136" s="9" t="str">
        <f t="shared" ca="1" si="86"/>
        <v/>
      </c>
      <c r="B136" s="7" t="str">
        <f ca="1">IF(OFFSET(Buff!P$6,ROW()-6,0)="","",OFFSET(Buff!P$6,ROW()-6,0))</f>
        <v/>
      </c>
      <c r="C136" s="7">
        <f t="shared" ref="C136:C199" si="88">C135</f>
        <v>1</v>
      </c>
      <c r="D136" s="7">
        <f t="shared" ca="1" si="87"/>
        <v>1</v>
      </c>
      <c r="E136" s="10" t="str">
        <f t="shared" ca="1" si="62"/>
        <v/>
      </c>
      <c r="F136" s="11" t="str">
        <f t="shared" ca="1" si="63"/>
        <v/>
      </c>
      <c r="G136" s="11" t="str">
        <f t="shared" ca="1" si="64"/>
        <v/>
      </c>
      <c r="H136" s="11" t="str">
        <f ca="1">IF(F136="","",IFERROR(VLOOKUP(VALUE(F136),'(辅)战斗时机表'!$A$4:$C$47,3,FALSE)&amp;IF(G136="","","("&amp;G136&amp;")"),"配置错误")&amp;IF(I136="",""," 或 "))</f>
        <v/>
      </c>
      <c r="I136" s="7" t="str">
        <f t="shared" ca="1" si="65"/>
        <v/>
      </c>
      <c r="J136" s="7">
        <f t="shared" ref="J136:J199" si="89">J135</f>
        <v>2</v>
      </c>
      <c r="K136" s="7">
        <f t="shared" ca="1" si="66"/>
        <v>1</v>
      </c>
      <c r="L136" s="10" t="str">
        <f t="shared" ca="1" si="67"/>
        <v/>
      </c>
      <c r="M136" s="11" t="str">
        <f t="shared" ca="1" si="68"/>
        <v/>
      </c>
      <c r="N136" s="11" t="str">
        <f t="shared" ca="1" si="69"/>
        <v/>
      </c>
      <c r="O136" s="11" t="str">
        <f ca="1">IF(M136="","",IFERROR(VLOOKUP(VALUE(M136),'(辅)战斗时机表'!$A$4:$C$47,3,FALSE)&amp;IF(N136="","","("&amp;N136&amp;")"),"配置错误")&amp;IF(P136="",""," 或 "))</f>
        <v/>
      </c>
      <c r="P136" s="7" t="str">
        <f t="shared" ca="1" si="70"/>
        <v/>
      </c>
      <c r="Q136" s="7">
        <f t="shared" ref="Q136:Q199" si="90">Q135</f>
        <v>3</v>
      </c>
      <c r="R136" s="7">
        <f t="shared" ca="1" si="71"/>
        <v>1</v>
      </c>
      <c r="S136" s="10" t="str">
        <f t="shared" ca="1" si="72"/>
        <v/>
      </c>
      <c r="T136" s="11" t="str">
        <f t="shared" ca="1" si="73"/>
        <v/>
      </c>
      <c r="U136" s="11" t="str">
        <f t="shared" ca="1" si="74"/>
        <v/>
      </c>
      <c r="V136" s="11" t="str">
        <f ca="1">IF(T136="","",IFERROR(VLOOKUP(VALUE(T136),'(辅)战斗时机表'!$A$4:$C$47,3,FALSE)&amp;IF(U136="","","("&amp;U136&amp;")"),"配置错误")&amp;IF(W136="",""," 或 "))</f>
        <v/>
      </c>
      <c r="W136" s="7" t="str">
        <f t="shared" ca="1" si="75"/>
        <v/>
      </c>
      <c r="X136" s="7">
        <f t="shared" ref="X136:X199" si="91">X135</f>
        <v>4</v>
      </c>
      <c r="Y136" s="7">
        <f t="shared" ca="1" si="76"/>
        <v>1</v>
      </c>
      <c r="Z136" s="10" t="str">
        <f t="shared" ca="1" si="77"/>
        <v/>
      </c>
      <c r="AA136" s="11" t="str">
        <f t="shared" ca="1" si="78"/>
        <v/>
      </c>
      <c r="AB136" s="11" t="str">
        <f t="shared" ca="1" si="79"/>
        <v/>
      </c>
      <c r="AC136" s="11" t="str">
        <f ca="1">IF(AA136="","",IFERROR(VLOOKUP(VALUE(AA136),'(辅)战斗时机表'!$A$4:$C$47,3,FALSE)&amp;IF(AB136="","","("&amp;AB136&amp;")"),"配置错误")&amp;IF(AD136="",""," 或 "))</f>
        <v/>
      </c>
      <c r="AD136" s="7" t="str">
        <f t="shared" ca="1" si="80"/>
        <v/>
      </c>
      <c r="AE136" s="7">
        <f t="shared" ref="AE136:AE199" si="92">AE135</f>
        <v>5</v>
      </c>
      <c r="AF136" s="7">
        <f t="shared" ca="1" si="81"/>
        <v>1</v>
      </c>
      <c r="AG136" s="10" t="str">
        <f t="shared" ca="1" si="82"/>
        <v/>
      </c>
      <c r="AH136" s="11" t="str">
        <f t="shared" ca="1" si="83"/>
        <v/>
      </c>
      <c r="AI136" s="11" t="str">
        <f t="shared" ca="1" si="84"/>
        <v/>
      </c>
      <c r="AJ136" s="11" t="str">
        <f ca="1">IF(AH136="","",IFERROR(VLOOKUP(VALUE(AH136),'(辅)战斗时机表'!$A$4:$C$47,3,FALSE)&amp;IF(AI136="","","("&amp;AI136&amp;")"),"配置错误")&amp;IF(AK136="",""," 或 "))</f>
        <v/>
      </c>
      <c r="AK136" s="7" t="str">
        <f t="shared" ca="1" si="85"/>
        <v/>
      </c>
    </row>
    <row r="137" spans="1:37" x14ac:dyDescent="0.15">
      <c r="A137" s="9" t="str">
        <f t="shared" ca="1" si="86"/>
        <v/>
      </c>
      <c r="B137" s="7" t="str">
        <f ca="1">IF(OFFSET(Buff!P$6,ROW()-6,0)="","",OFFSET(Buff!P$6,ROW()-6,0))</f>
        <v/>
      </c>
      <c r="C137" s="7">
        <f t="shared" si="88"/>
        <v>1</v>
      </c>
      <c r="D137" s="7">
        <f t="shared" ca="1" si="87"/>
        <v>1</v>
      </c>
      <c r="E137" s="10" t="str">
        <f t="shared" ca="1" si="62"/>
        <v/>
      </c>
      <c r="F137" s="11" t="str">
        <f t="shared" ca="1" si="63"/>
        <v/>
      </c>
      <c r="G137" s="11" t="str">
        <f t="shared" ca="1" si="64"/>
        <v/>
      </c>
      <c r="H137" s="11" t="str">
        <f ca="1">IF(F137="","",IFERROR(VLOOKUP(VALUE(F137),'(辅)战斗时机表'!$A$4:$C$47,3,FALSE)&amp;IF(G137="","","("&amp;G137&amp;")"),"配置错误")&amp;IF(I137="",""," 或 "))</f>
        <v/>
      </c>
      <c r="I137" s="7" t="str">
        <f t="shared" ca="1" si="65"/>
        <v/>
      </c>
      <c r="J137" s="7">
        <f t="shared" si="89"/>
        <v>2</v>
      </c>
      <c r="K137" s="7">
        <f t="shared" ca="1" si="66"/>
        <v>1</v>
      </c>
      <c r="L137" s="10" t="str">
        <f t="shared" ca="1" si="67"/>
        <v/>
      </c>
      <c r="M137" s="11" t="str">
        <f t="shared" ca="1" si="68"/>
        <v/>
      </c>
      <c r="N137" s="11" t="str">
        <f t="shared" ca="1" si="69"/>
        <v/>
      </c>
      <c r="O137" s="11" t="str">
        <f ca="1">IF(M137="","",IFERROR(VLOOKUP(VALUE(M137),'(辅)战斗时机表'!$A$4:$C$47,3,FALSE)&amp;IF(N137="","","("&amp;N137&amp;")"),"配置错误")&amp;IF(P137="",""," 或 "))</f>
        <v/>
      </c>
      <c r="P137" s="7" t="str">
        <f t="shared" ca="1" si="70"/>
        <v/>
      </c>
      <c r="Q137" s="7">
        <f t="shared" si="90"/>
        <v>3</v>
      </c>
      <c r="R137" s="7">
        <f t="shared" ca="1" si="71"/>
        <v>1</v>
      </c>
      <c r="S137" s="10" t="str">
        <f t="shared" ca="1" si="72"/>
        <v/>
      </c>
      <c r="T137" s="11" t="str">
        <f t="shared" ca="1" si="73"/>
        <v/>
      </c>
      <c r="U137" s="11" t="str">
        <f t="shared" ca="1" si="74"/>
        <v/>
      </c>
      <c r="V137" s="11" t="str">
        <f ca="1">IF(T137="","",IFERROR(VLOOKUP(VALUE(T137),'(辅)战斗时机表'!$A$4:$C$47,3,FALSE)&amp;IF(U137="","","("&amp;U137&amp;")"),"配置错误")&amp;IF(W137="",""," 或 "))</f>
        <v/>
      </c>
      <c r="W137" s="7" t="str">
        <f t="shared" ca="1" si="75"/>
        <v/>
      </c>
      <c r="X137" s="7">
        <f t="shared" si="91"/>
        <v>4</v>
      </c>
      <c r="Y137" s="7">
        <f t="shared" ca="1" si="76"/>
        <v>1</v>
      </c>
      <c r="Z137" s="10" t="str">
        <f t="shared" ca="1" si="77"/>
        <v/>
      </c>
      <c r="AA137" s="11" t="str">
        <f t="shared" ca="1" si="78"/>
        <v/>
      </c>
      <c r="AB137" s="11" t="str">
        <f t="shared" ca="1" si="79"/>
        <v/>
      </c>
      <c r="AC137" s="11" t="str">
        <f ca="1">IF(AA137="","",IFERROR(VLOOKUP(VALUE(AA137),'(辅)战斗时机表'!$A$4:$C$47,3,FALSE)&amp;IF(AB137="","","("&amp;AB137&amp;")"),"配置错误")&amp;IF(AD137="",""," 或 "))</f>
        <v/>
      </c>
      <c r="AD137" s="7" t="str">
        <f t="shared" ca="1" si="80"/>
        <v/>
      </c>
      <c r="AE137" s="7">
        <f t="shared" si="92"/>
        <v>5</v>
      </c>
      <c r="AF137" s="7">
        <f t="shared" ca="1" si="81"/>
        <v>1</v>
      </c>
      <c r="AG137" s="10" t="str">
        <f t="shared" ca="1" si="82"/>
        <v/>
      </c>
      <c r="AH137" s="11" t="str">
        <f t="shared" ca="1" si="83"/>
        <v/>
      </c>
      <c r="AI137" s="11" t="str">
        <f t="shared" ca="1" si="84"/>
        <v/>
      </c>
      <c r="AJ137" s="11" t="str">
        <f ca="1">IF(AH137="","",IFERROR(VLOOKUP(VALUE(AH137),'(辅)战斗时机表'!$A$4:$C$47,3,FALSE)&amp;IF(AI137="","","("&amp;AI137&amp;")"),"配置错误")&amp;IF(AK137="",""," 或 "))</f>
        <v/>
      </c>
      <c r="AK137" s="7" t="str">
        <f t="shared" ca="1" si="85"/>
        <v/>
      </c>
    </row>
    <row r="138" spans="1:37" x14ac:dyDescent="0.15">
      <c r="A138" s="9" t="str">
        <f t="shared" ca="1" si="86"/>
        <v/>
      </c>
      <c r="B138" s="7" t="str">
        <f ca="1">IF(OFFSET(Buff!P$6,ROW()-6,0)="","",OFFSET(Buff!P$6,ROW()-6,0))</f>
        <v/>
      </c>
      <c r="C138" s="7">
        <f t="shared" si="88"/>
        <v>1</v>
      </c>
      <c r="D138" s="7">
        <f t="shared" ca="1" si="87"/>
        <v>1</v>
      </c>
      <c r="E138" s="10" t="str">
        <f t="shared" ca="1" si="62"/>
        <v/>
      </c>
      <c r="F138" s="11" t="str">
        <f t="shared" ca="1" si="63"/>
        <v/>
      </c>
      <c r="G138" s="11" t="str">
        <f t="shared" ca="1" si="64"/>
        <v/>
      </c>
      <c r="H138" s="11" t="str">
        <f ca="1">IF(F138="","",IFERROR(VLOOKUP(VALUE(F138),'(辅)战斗时机表'!$A$4:$C$47,3,FALSE)&amp;IF(G138="","","("&amp;G138&amp;")"),"配置错误")&amp;IF(I138="",""," 或 "))</f>
        <v/>
      </c>
      <c r="I138" s="7" t="str">
        <f t="shared" ca="1" si="65"/>
        <v/>
      </c>
      <c r="J138" s="7">
        <f t="shared" si="89"/>
        <v>2</v>
      </c>
      <c r="K138" s="7">
        <f t="shared" ca="1" si="66"/>
        <v>1</v>
      </c>
      <c r="L138" s="10" t="str">
        <f t="shared" ca="1" si="67"/>
        <v/>
      </c>
      <c r="M138" s="11" t="str">
        <f t="shared" ca="1" si="68"/>
        <v/>
      </c>
      <c r="N138" s="11" t="str">
        <f t="shared" ca="1" si="69"/>
        <v/>
      </c>
      <c r="O138" s="11" t="str">
        <f ca="1">IF(M138="","",IFERROR(VLOOKUP(VALUE(M138),'(辅)战斗时机表'!$A$4:$C$47,3,FALSE)&amp;IF(N138="","","("&amp;N138&amp;")"),"配置错误")&amp;IF(P138="",""," 或 "))</f>
        <v/>
      </c>
      <c r="P138" s="7" t="str">
        <f t="shared" ca="1" si="70"/>
        <v/>
      </c>
      <c r="Q138" s="7">
        <f t="shared" si="90"/>
        <v>3</v>
      </c>
      <c r="R138" s="7">
        <f t="shared" ca="1" si="71"/>
        <v>1</v>
      </c>
      <c r="S138" s="10" t="str">
        <f t="shared" ca="1" si="72"/>
        <v/>
      </c>
      <c r="T138" s="11" t="str">
        <f t="shared" ca="1" si="73"/>
        <v/>
      </c>
      <c r="U138" s="11" t="str">
        <f t="shared" ca="1" si="74"/>
        <v/>
      </c>
      <c r="V138" s="11" t="str">
        <f ca="1">IF(T138="","",IFERROR(VLOOKUP(VALUE(T138),'(辅)战斗时机表'!$A$4:$C$47,3,FALSE)&amp;IF(U138="","","("&amp;U138&amp;")"),"配置错误")&amp;IF(W138="",""," 或 "))</f>
        <v/>
      </c>
      <c r="W138" s="7" t="str">
        <f t="shared" ca="1" si="75"/>
        <v/>
      </c>
      <c r="X138" s="7">
        <f t="shared" si="91"/>
        <v>4</v>
      </c>
      <c r="Y138" s="7">
        <f t="shared" ca="1" si="76"/>
        <v>1</v>
      </c>
      <c r="Z138" s="10" t="str">
        <f t="shared" ca="1" si="77"/>
        <v/>
      </c>
      <c r="AA138" s="11" t="str">
        <f t="shared" ca="1" si="78"/>
        <v/>
      </c>
      <c r="AB138" s="11" t="str">
        <f t="shared" ca="1" si="79"/>
        <v/>
      </c>
      <c r="AC138" s="11" t="str">
        <f ca="1">IF(AA138="","",IFERROR(VLOOKUP(VALUE(AA138),'(辅)战斗时机表'!$A$4:$C$47,3,FALSE)&amp;IF(AB138="","","("&amp;AB138&amp;")"),"配置错误")&amp;IF(AD138="",""," 或 "))</f>
        <v/>
      </c>
      <c r="AD138" s="7" t="str">
        <f t="shared" ca="1" si="80"/>
        <v/>
      </c>
      <c r="AE138" s="7">
        <f t="shared" si="92"/>
        <v>5</v>
      </c>
      <c r="AF138" s="7">
        <f t="shared" ca="1" si="81"/>
        <v>1</v>
      </c>
      <c r="AG138" s="10" t="str">
        <f t="shared" ca="1" si="82"/>
        <v/>
      </c>
      <c r="AH138" s="11" t="str">
        <f t="shared" ca="1" si="83"/>
        <v/>
      </c>
      <c r="AI138" s="11" t="str">
        <f t="shared" ca="1" si="84"/>
        <v/>
      </c>
      <c r="AJ138" s="11" t="str">
        <f ca="1">IF(AH138="","",IFERROR(VLOOKUP(VALUE(AH138),'(辅)战斗时机表'!$A$4:$C$47,3,FALSE)&amp;IF(AI138="","","("&amp;AI138&amp;")"),"配置错误")&amp;IF(AK138="",""," 或 "))</f>
        <v/>
      </c>
      <c r="AK138" s="7" t="str">
        <f t="shared" ca="1" si="85"/>
        <v/>
      </c>
    </row>
    <row r="139" spans="1:37" x14ac:dyDescent="0.15">
      <c r="A139" s="9" t="str">
        <f t="shared" ca="1" si="86"/>
        <v/>
      </c>
      <c r="B139" s="7" t="str">
        <f ca="1">IF(OFFSET(Buff!P$6,ROW()-6,0)="","",OFFSET(Buff!P$6,ROW()-6,0))</f>
        <v/>
      </c>
      <c r="C139" s="7">
        <f t="shared" si="88"/>
        <v>1</v>
      </c>
      <c r="D139" s="7">
        <f t="shared" ca="1" si="87"/>
        <v>1</v>
      </c>
      <c r="E139" s="10" t="str">
        <f t="shared" ca="1" si="62"/>
        <v/>
      </c>
      <c r="F139" s="11" t="str">
        <f t="shared" ca="1" si="63"/>
        <v/>
      </c>
      <c r="G139" s="11" t="str">
        <f t="shared" ca="1" si="64"/>
        <v/>
      </c>
      <c r="H139" s="11" t="str">
        <f ca="1">IF(F139="","",IFERROR(VLOOKUP(VALUE(F139),'(辅)战斗时机表'!$A$4:$C$47,3,FALSE)&amp;IF(G139="","","("&amp;G139&amp;")"),"配置错误")&amp;IF(I139="",""," 或 "))</f>
        <v/>
      </c>
      <c r="I139" s="7" t="str">
        <f t="shared" ca="1" si="65"/>
        <v/>
      </c>
      <c r="J139" s="7">
        <f t="shared" si="89"/>
        <v>2</v>
      </c>
      <c r="K139" s="7">
        <f t="shared" ca="1" si="66"/>
        <v>1</v>
      </c>
      <c r="L139" s="10" t="str">
        <f t="shared" ca="1" si="67"/>
        <v/>
      </c>
      <c r="M139" s="11" t="str">
        <f t="shared" ca="1" si="68"/>
        <v/>
      </c>
      <c r="N139" s="11" t="str">
        <f t="shared" ca="1" si="69"/>
        <v/>
      </c>
      <c r="O139" s="11" t="str">
        <f ca="1">IF(M139="","",IFERROR(VLOOKUP(VALUE(M139),'(辅)战斗时机表'!$A$4:$C$47,3,FALSE)&amp;IF(N139="","","("&amp;N139&amp;")"),"配置错误")&amp;IF(P139="",""," 或 "))</f>
        <v/>
      </c>
      <c r="P139" s="7" t="str">
        <f t="shared" ca="1" si="70"/>
        <v/>
      </c>
      <c r="Q139" s="7">
        <f t="shared" si="90"/>
        <v>3</v>
      </c>
      <c r="R139" s="7">
        <f t="shared" ca="1" si="71"/>
        <v>1</v>
      </c>
      <c r="S139" s="10" t="str">
        <f t="shared" ca="1" si="72"/>
        <v/>
      </c>
      <c r="T139" s="11" t="str">
        <f t="shared" ca="1" si="73"/>
        <v/>
      </c>
      <c r="U139" s="11" t="str">
        <f t="shared" ca="1" si="74"/>
        <v/>
      </c>
      <c r="V139" s="11" t="str">
        <f ca="1">IF(T139="","",IFERROR(VLOOKUP(VALUE(T139),'(辅)战斗时机表'!$A$4:$C$47,3,FALSE)&amp;IF(U139="","","("&amp;U139&amp;")"),"配置错误")&amp;IF(W139="",""," 或 "))</f>
        <v/>
      </c>
      <c r="W139" s="7" t="str">
        <f t="shared" ca="1" si="75"/>
        <v/>
      </c>
      <c r="X139" s="7">
        <f t="shared" si="91"/>
        <v>4</v>
      </c>
      <c r="Y139" s="7">
        <f t="shared" ca="1" si="76"/>
        <v>1</v>
      </c>
      <c r="Z139" s="10" t="str">
        <f t="shared" ca="1" si="77"/>
        <v/>
      </c>
      <c r="AA139" s="11" t="str">
        <f t="shared" ca="1" si="78"/>
        <v/>
      </c>
      <c r="AB139" s="11" t="str">
        <f t="shared" ca="1" si="79"/>
        <v/>
      </c>
      <c r="AC139" s="11" t="str">
        <f ca="1">IF(AA139="","",IFERROR(VLOOKUP(VALUE(AA139),'(辅)战斗时机表'!$A$4:$C$47,3,FALSE)&amp;IF(AB139="","","("&amp;AB139&amp;")"),"配置错误")&amp;IF(AD139="",""," 或 "))</f>
        <v/>
      </c>
      <c r="AD139" s="7" t="str">
        <f t="shared" ca="1" si="80"/>
        <v/>
      </c>
      <c r="AE139" s="7">
        <f t="shared" si="92"/>
        <v>5</v>
      </c>
      <c r="AF139" s="7">
        <f t="shared" ca="1" si="81"/>
        <v>1</v>
      </c>
      <c r="AG139" s="10" t="str">
        <f t="shared" ca="1" si="82"/>
        <v/>
      </c>
      <c r="AH139" s="11" t="str">
        <f t="shared" ca="1" si="83"/>
        <v/>
      </c>
      <c r="AI139" s="11" t="str">
        <f t="shared" ca="1" si="84"/>
        <v/>
      </c>
      <c r="AJ139" s="11" t="str">
        <f ca="1">IF(AH139="","",IFERROR(VLOOKUP(VALUE(AH139),'(辅)战斗时机表'!$A$4:$C$47,3,FALSE)&amp;IF(AI139="","","("&amp;AI139&amp;")"),"配置错误")&amp;IF(AK139="",""," 或 "))</f>
        <v/>
      </c>
      <c r="AK139" s="7" t="str">
        <f t="shared" ca="1" si="85"/>
        <v/>
      </c>
    </row>
    <row r="140" spans="1:37" x14ac:dyDescent="0.15">
      <c r="A140" s="9" t="str">
        <f t="shared" ca="1" si="86"/>
        <v/>
      </c>
      <c r="B140" s="7" t="str">
        <f ca="1">IF(OFFSET(Buff!P$6,ROW()-6,0)="","",OFFSET(Buff!P$6,ROW()-6,0))</f>
        <v/>
      </c>
      <c r="C140" s="7">
        <f t="shared" si="88"/>
        <v>1</v>
      </c>
      <c r="D140" s="7">
        <f t="shared" ca="1" si="87"/>
        <v>1</v>
      </c>
      <c r="E140" s="10" t="str">
        <f t="shared" ca="1" si="62"/>
        <v/>
      </c>
      <c r="F140" s="11" t="str">
        <f t="shared" ca="1" si="63"/>
        <v/>
      </c>
      <c r="G140" s="11" t="str">
        <f t="shared" ca="1" si="64"/>
        <v/>
      </c>
      <c r="H140" s="11" t="str">
        <f ca="1">IF(F140="","",IFERROR(VLOOKUP(VALUE(F140),'(辅)战斗时机表'!$A$4:$C$47,3,FALSE)&amp;IF(G140="","","("&amp;G140&amp;")"),"配置错误")&amp;IF(I140="",""," 或 "))</f>
        <v/>
      </c>
      <c r="I140" s="7" t="str">
        <f t="shared" ca="1" si="65"/>
        <v/>
      </c>
      <c r="J140" s="7">
        <f t="shared" si="89"/>
        <v>2</v>
      </c>
      <c r="K140" s="7">
        <f t="shared" ca="1" si="66"/>
        <v>1</v>
      </c>
      <c r="L140" s="10" t="str">
        <f t="shared" ca="1" si="67"/>
        <v/>
      </c>
      <c r="M140" s="11" t="str">
        <f t="shared" ca="1" si="68"/>
        <v/>
      </c>
      <c r="N140" s="11" t="str">
        <f t="shared" ca="1" si="69"/>
        <v/>
      </c>
      <c r="O140" s="11" t="str">
        <f ca="1">IF(M140="","",IFERROR(VLOOKUP(VALUE(M140),'(辅)战斗时机表'!$A$4:$C$47,3,FALSE)&amp;IF(N140="","","("&amp;N140&amp;")"),"配置错误")&amp;IF(P140="",""," 或 "))</f>
        <v/>
      </c>
      <c r="P140" s="7" t="str">
        <f t="shared" ca="1" si="70"/>
        <v/>
      </c>
      <c r="Q140" s="7">
        <f t="shared" si="90"/>
        <v>3</v>
      </c>
      <c r="R140" s="7">
        <f t="shared" ca="1" si="71"/>
        <v>1</v>
      </c>
      <c r="S140" s="10" t="str">
        <f t="shared" ca="1" si="72"/>
        <v/>
      </c>
      <c r="T140" s="11" t="str">
        <f t="shared" ca="1" si="73"/>
        <v/>
      </c>
      <c r="U140" s="11" t="str">
        <f t="shared" ca="1" si="74"/>
        <v/>
      </c>
      <c r="V140" s="11" t="str">
        <f ca="1">IF(T140="","",IFERROR(VLOOKUP(VALUE(T140),'(辅)战斗时机表'!$A$4:$C$47,3,FALSE)&amp;IF(U140="","","("&amp;U140&amp;")"),"配置错误")&amp;IF(W140="",""," 或 "))</f>
        <v/>
      </c>
      <c r="W140" s="7" t="str">
        <f t="shared" ca="1" si="75"/>
        <v/>
      </c>
      <c r="X140" s="7">
        <f t="shared" si="91"/>
        <v>4</v>
      </c>
      <c r="Y140" s="7">
        <f t="shared" ca="1" si="76"/>
        <v>1</v>
      </c>
      <c r="Z140" s="10" t="str">
        <f t="shared" ca="1" si="77"/>
        <v/>
      </c>
      <c r="AA140" s="11" t="str">
        <f t="shared" ca="1" si="78"/>
        <v/>
      </c>
      <c r="AB140" s="11" t="str">
        <f t="shared" ca="1" si="79"/>
        <v/>
      </c>
      <c r="AC140" s="11" t="str">
        <f ca="1">IF(AA140="","",IFERROR(VLOOKUP(VALUE(AA140),'(辅)战斗时机表'!$A$4:$C$47,3,FALSE)&amp;IF(AB140="","","("&amp;AB140&amp;")"),"配置错误")&amp;IF(AD140="",""," 或 "))</f>
        <v/>
      </c>
      <c r="AD140" s="7" t="str">
        <f t="shared" ca="1" si="80"/>
        <v/>
      </c>
      <c r="AE140" s="7">
        <f t="shared" si="92"/>
        <v>5</v>
      </c>
      <c r="AF140" s="7">
        <f t="shared" ca="1" si="81"/>
        <v>1</v>
      </c>
      <c r="AG140" s="10" t="str">
        <f t="shared" ca="1" si="82"/>
        <v/>
      </c>
      <c r="AH140" s="11" t="str">
        <f t="shared" ca="1" si="83"/>
        <v/>
      </c>
      <c r="AI140" s="11" t="str">
        <f t="shared" ca="1" si="84"/>
        <v/>
      </c>
      <c r="AJ140" s="11" t="str">
        <f ca="1">IF(AH140="","",IFERROR(VLOOKUP(VALUE(AH140),'(辅)战斗时机表'!$A$4:$C$47,3,FALSE)&amp;IF(AI140="","","("&amp;AI140&amp;")"),"配置错误")&amp;IF(AK140="",""," 或 "))</f>
        <v/>
      </c>
      <c r="AK140" s="7" t="str">
        <f t="shared" ca="1" si="85"/>
        <v/>
      </c>
    </row>
    <row r="141" spans="1:37" x14ac:dyDescent="0.15">
      <c r="A141" s="9" t="str">
        <f t="shared" ca="1" si="86"/>
        <v/>
      </c>
      <c r="B141" s="7" t="str">
        <f ca="1">IF(OFFSET(Buff!P$6,ROW()-6,0)="","",OFFSET(Buff!P$6,ROW()-6,0))</f>
        <v/>
      </c>
      <c r="C141" s="7">
        <f t="shared" si="88"/>
        <v>1</v>
      </c>
      <c r="D141" s="7">
        <f t="shared" ca="1" si="87"/>
        <v>1</v>
      </c>
      <c r="E141" s="10" t="str">
        <f t="shared" ca="1" si="62"/>
        <v/>
      </c>
      <c r="F141" s="11" t="str">
        <f t="shared" ca="1" si="63"/>
        <v/>
      </c>
      <c r="G141" s="11" t="str">
        <f t="shared" ca="1" si="64"/>
        <v/>
      </c>
      <c r="H141" s="11" t="str">
        <f ca="1">IF(F141="","",IFERROR(VLOOKUP(VALUE(F141),'(辅)战斗时机表'!$A$4:$C$47,3,FALSE)&amp;IF(G141="","","("&amp;G141&amp;")"),"配置错误")&amp;IF(I141="",""," 或 "))</f>
        <v/>
      </c>
      <c r="I141" s="7" t="str">
        <f t="shared" ca="1" si="65"/>
        <v/>
      </c>
      <c r="J141" s="7">
        <f t="shared" si="89"/>
        <v>2</v>
      </c>
      <c r="K141" s="7">
        <f t="shared" ca="1" si="66"/>
        <v>1</v>
      </c>
      <c r="L141" s="10" t="str">
        <f t="shared" ca="1" si="67"/>
        <v/>
      </c>
      <c r="M141" s="11" t="str">
        <f t="shared" ca="1" si="68"/>
        <v/>
      </c>
      <c r="N141" s="11" t="str">
        <f t="shared" ca="1" si="69"/>
        <v/>
      </c>
      <c r="O141" s="11" t="str">
        <f ca="1">IF(M141="","",IFERROR(VLOOKUP(VALUE(M141),'(辅)战斗时机表'!$A$4:$C$47,3,FALSE)&amp;IF(N141="","","("&amp;N141&amp;")"),"配置错误")&amp;IF(P141="",""," 或 "))</f>
        <v/>
      </c>
      <c r="P141" s="7" t="str">
        <f t="shared" ca="1" si="70"/>
        <v/>
      </c>
      <c r="Q141" s="7">
        <f t="shared" si="90"/>
        <v>3</v>
      </c>
      <c r="R141" s="7">
        <f t="shared" ca="1" si="71"/>
        <v>1</v>
      </c>
      <c r="S141" s="10" t="str">
        <f t="shared" ca="1" si="72"/>
        <v/>
      </c>
      <c r="T141" s="11" t="str">
        <f t="shared" ca="1" si="73"/>
        <v/>
      </c>
      <c r="U141" s="11" t="str">
        <f t="shared" ca="1" si="74"/>
        <v/>
      </c>
      <c r="V141" s="11" t="str">
        <f ca="1">IF(T141="","",IFERROR(VLOOKUP(VALUE(T141),'(辅)战斗时机表'!$A$4:$C$47,3,FALSE)&amp;IF(U141="","","("&amp;U141&amp;")"),"配置错误")&amp;IF(W141="",""," 或 "))</f>
        <v/>
      </c>
      <c r="W141" s="7" t="str">
        <f t="shared" ca="1" si="75"/>
        <v/>
      </c>
      <c r="X141" s="7">
        <f t="shared" si="91"/>
        <v>4</v>
      </c>
      <c r="Y141" s="7">
        <f t="shared" ca="1" si="76"/>
        <v>1</v>
      </c>
      <c r="Z141" s="10" t="str">
        <f t="shared" ca="1" si="77"/>
        <v/>
      </c>
      <c r="AA141" s="11" t="str">
        <f t="shared" ca="1" si="78"/>
        <v/>
      </c>
      <c r="AB141" s="11" t="str">
        <f t="shared" ca="1" si="79"/>
        <v/>
      </c>
      <c r="AC141" s="11" t="str">
        <f ca="1">IF(AA141="","",IFERROR(VLOOKUP(VALUE(AA141),'(辅)战斗时机表'!$A$4:$C$47,3,FALSE)&amp;IF(AB141="","","("&amp;AB141&amp;")"),"配置错误")&amp;IF(AD141="",""," 或 "))</f>
        <v/>
      </c>
      <c r="AD141" s="7" t="str">
        <f t="shared" ca="1" si="80"/>
        <v/>
      </c>
      <c r="AE141" s="7">
        <f t="shared" si="92"/>
        <v>5</v>
      </c>
      <c r="AF141" s="7">
        <f t="shared" ca="1" si="81"/>
        <v>1</v>
      </c>
      <c r="AG141" s="10" t="str">
        <f t="shared" ca="1" si="82"/>
        <v/>
      </c>
      <c r="AH141" s="11" t="str">
        <f t="shared" ca="1" si="83"/>
        <v/>
      </c>
      <c r="AI141" s="11" t="str">
        <f t="shared" ca="1" si="84"/>
        <v/>
      </c>
      <c r="AJ141" s="11" t="str">
        <f ca="1">IF(AH141="","",IFERROR(VLOOKUP(VALUE(AH141),'(辅)战斗时机表'!$A$4:$C$47,3,FALSE)&amp;IF(AI141="","","("&amp;AI141&amp;")"),"配置错误")&amp;IF(AK141="",""," 或 "))</f>
        <v/>
      </c>
      <c r="AK141" s="7" t="str">
        <f t="shared" ca="1" si="85"/>
        <v/>
      </c>
    </row>
    <row r="142" spans="1:37" x14ac:dyDescent="0.15">
      <c r="A142" s="9" t="str">
        <f t="shared" ca="1" si="86"/>
        <v/>
      </c>
      <c r="B142" s="7" t="str">
        <f ca="1">IF(OFFSET(Buff!P$6,ROW()-6,0)="","",OFFSET(Buff!P$6,ROW()-6,0))</f>
        <v/>
      </c>
      <c r="C142" s="7">
        <f t="shared" si="88"/>
        <v>1</v>
      </c>
      <c r="D142" s="7">
        <f t="shared" ca="1" si="87"/>
        <v>1</v>
      </c>
      <c r="E142" s="10" t="str">
        <f t="shared" ca="1" si="62"/>
        <v/>
      </c>
      <c r="F142" s="11" t="str">
        <f t="shared" ca="1" si="63"/>
        <v/>
      </c>
      <c r="G142" s="11" t="str">
        <f t="shared" ca="1" si="64"/>
        <v/>
      </c>
      <c r="H142" s="11" t="str">
        <f ca="1">IF(F142="","",IFERROR(VLOOKUP(VALUE(F142),'(辅)战斗时机表'!$A$4:$C$47,3,FALSE)&amp;IF(G142="","","("&amp;G142&amp;")"),"配置错误")&amp;IF(I142="",""," 或 "))</f>
        <v/>
      </c>
      <c r="I142" s="7" t="str">
        <f t="shared" ca="1" si="65"/>
        <v/>
      </c>
      <c r="J142" s="7">
        <f t="shared" si="89"/>
        <v>2</v>
      </c>
      <c r="K142" s="7">
        <f t="shared" ca="1" si="66"/>
        <v>1</v>
      </c>
      <c r="L142" s="10" t="str">
        <f t="shared" ca="1" si="67"/>
        <v/>
      </c>
      <c r="M142" s="11" t="str">
        <f t="shared" ca="1" si="68"/>
        <v/>
      </c>
      <c r="N142" s="11" t="str">
        <f t="shared" ca="1" si="69"/>
        <v/>
      </c>
      <c r="O142" s="11" t="str">
        <f ca="1">IF(M142="","",IFERROR(VLOOKUP(VALUE(M142),'(辅)战斗时机表'!$A$4:$C$47,3,FALSE)&amp;IF(N142="","","("&amp;N142&amp;")"),"配置错误")&amp;IF(P142="",""," 或 "))</f>
        <v/>
      </c>
      <c r="P142" s="7" t="str">
        <f t="shared" ca="1" si="70"/>
        <v/>
      </c>
      <c r="Q142" s="7">
        <f t="shared" si="90"/>
        <v>3</v>
      </c>
      <c r="R142" s="7">
        <f t="shared" ca="1" si="71"/>
        <v>1</v>
      </c>
      <c r="S142" s="10" t="str">
        <f t="shared" ca="1" si="72"/>
        <v/>
      </c>
      <c r="T142" s="11" t="str">
        <f t="shared" ca="1" si="73"/>
        <v/>
      </c>
      <c r="U142" s="11" t="str">
        <f t="shared" ca="1" si="74"/>
        <v/>
      </c>
      <c r="V142" s="11" t="str">
        <f ca="1">IF(T142="","",IFERROR(VLOOKUP(VALUE(T142),'(辅)战斗时机表'!$A$4:$C$47,3,FALSE)&amp;IF(U142="","","("&amp;U142&amp;")"),"配置错误")&amp;IF(W142="",""," 或 "))</f>
        <v/>
      </c>
      <c r="W142" s="7" t="str">
        <f t="shared" ca="1" si="75"/>
        <v/>
      </c>
      <c r="X142" s="7">
        <f t="shared" si="91"/>
        <v>4</v>
      </c>
      <c r="Y142" s="7">
        <f t="shared" ca="1" si="76"/>
        <v>1</v>
      </c>
      <c r="Z142" s="10" t="str">
        <f t="shared" ca="1" si="77"/>
        <v/>
      </c>
      <c r="AA142" s="11" t="str">
        <f t="shared" ca="1" si="78"/>
        <v/>
      </c>
      <c r="AB142" s="11" t="str">
        <f t="shared" ca="1" si="79"/>
        <v/>
      </c>
      <c r="AC142" s="11" t="str">
        <f ca="1">IF(AA142="","",IFERROR(VLOOKUP(VALUE(AA142),'(辅)战斗时机表'!$A$4:$C$47,3,FALSE)&amp;IF(AB142="","","("&amp;AB142&amp;")"),"配置错误")&amp;IF(AD142="",""," 或 "))</f>
        <v/>
      </c>
      <c r="AD142" s="7" t="str">
        <f t="shared" ca="1" si="80"/>
        <v/>
      </c>
      <c r="AE142" s="7">
        <f t="shared" si="92"/>
        <v>5</v>
      </c>
      <c r="AF142" s="7">
        <f t="shared" ca="1" si="81"/>
        <v>1</v>
      </c>
      <c r="AG142" s="10" t="str">
        <f t="shared" ca="1" si="82"/>
        <v/>
      </c>
      <c r="AH142" s="11" t="str">
        <f t="shared" ca="1" si="83"/>
        <v/>
      </c>
      <c r="AI142" s="11" t="str">
        <f t="shared" ca="1" si="84"/>
        <v/>
      </c>
      <c r="AJ142" s="11" t="str">
        <f ca="1">IF(AH142="","",IFERROR(VLOOKUP(VALUE(AH142),'(辅)战斗时机表'!$A$4:$C$47,3,FALSE)&amp;IF(AI142="","","("&amp;AI142&amp;")"),"配置错误")&amp;IF(AK142="",""," 或 "))</f>
        <v/>
      </c>
      <c r="AK142" s="7" t="str">
        <f t="shared" ca="1" si="85"/>
        <v/>
      </c>
    </row>
    <row r="143" spans="1:37" x14ac:dyDescent="0.15">
      <c r="A143" s="9" t="str">
        <f t="shared" ca="1" si="86"/>
        <v/>
      </c>
      <c r="B143" s="7" t="str">
        <f ca="1">IF(OFFSET(Buff!P$6,ROW()-6,0)="","",OFFSET(Buff!P$6,ROW()-6,0))</f>
        <v/>
      </c>
      <c r="C143" s="7">
        <f t="shared" si="88"/>
        <v>1</v>
      </c>
      <c r="D143" s="7">
        <f t="shared" ca="1" si="87"/>
        <v>1</v>
      </c>
      <c r="E143" s="10" t="str">
        <f t="shared" ca="1" si="62"/>
        <v/>
      </c>
      <c r="F143" s="11" t="str">
        <f t="shared" ca="1" si="63"/>
        <v/>
      </c>
      <c r="G143" s="11" t="str">
        <f t="shared" ca="1" si="64"/>
        <v/>
      </c>
      <c r="H143" s="11" t="str">
        <f ca="1">IF(F143="","",IFERROR(VLOOKUP(VALUE(F143),'(辅)战斗时机表'!$A$4:$C$47,3,FALSE)&amp;IF(G143="","","("&amp;G143&amp;")"),"配置错误")&amp;IF(I143="",""," 或 "))</f>
        <v/>
      </c>
      <c r="I143" s="7" t="str">
        <f t="shared" ca="1" si="65"/>
        <v/>
      </c>
      <c r="J143" s="7">
        <f t="shared" si="89"/>
        <v>2</v>
      </c>
      <c r="K143" s="7">
        <f t="shared" ca="1" si="66"/>
        <v>1</v>
      </c>
      <c r="L143" s="10" t="str">
        <f t="shared" ca="1" si="67"/>
        <v/>
      </c>
      <c r="M143" s="11" t="str">
        <f t="shared" ca="1" si="68"/>
        <v/>
      </c>
      <c r="N143" s="11" t="str">
        <f t="shared" ca="1" si="69"/>
        <v/>
      </c>
      <c r="O143" s="11" t="str">
        <f ca="1">IF(M143="","",IFERROR(VLOOKUP(VALUE(M143),'(辅)战斗时机表'!$A$4:$C$47,3,FALSE)&amp;IF(N143="","","("&amp;N143&amp;")"),"配置错误")&amp;IF(P143="",""," 或 "))</f>
        <v/>
      </c>
      <c r="P143" s="7" t="str">
        <f t="shared" ca="1" si="70"/>
        <v/>
      </c>
      <c r="Q143" s="7">
        <f t="shared" si="90"/>
        <v>3</v>
      </c>
      <c r="R143" s="7">
        <f t="shared" ca="1" si="71"/>
        <v>1</v>
      </c>
      <c r="S143" s="10" t="str">
        <f t="shared" ca="1" si="72"/>
        <v/>
      </c>
      <c r="T143" s="11" t="str">
        <f t="shared" ca="1" si="73"/>
        <v/>
      </c>
      <c r="U143" s="11" t="str">
        <f t="shared" ca="1" si="74"/>
        <v/>
      </c>
      <c r="V143" s="11" t="str">
        <f ca="1">IF(T143="","",IFERROR(VLOOKUP(VALUE(T143),'(辅)战斗时机表'!$A$4:$C$47,3,FALSE)&amp;IF(U143="","","("&amp;U143&amp;")"),"配置错误")&amp;IF(W143="",""," 或 "))</f>
        <v/>
      </c>
      <c r="W143" s="7" t="str">
        <f t="shared" ca="1" si="75"/>
        <v/>
      </c>
      <c r="X143" s="7">
        <f t="shared" si="91"/>
        <v>4</v>
      </c>
      <c r="Y143" s="7">
        <f t="shared" ca="1" si="76"/>
        <v>1</v>
      </c>
      <c r="Z143" s="10" t="str">
        <f t="shared" ca="1" si="77"/>
        <v/>
      </c>
      <c r="AA143" s="11" t="str">
        <f t="shared" ca="1" si="78"/>
        <v/>
      </c>
      <c r="AB143" s="11" t="str">
        <f t="shared" ca="1" si="79"/>
        <v/>
      </c>
      <c r="AC143" s="11" t="str">
        <f ca="1">IF(AA143="","",IFERROR(VLOOKUP(VALUE(AA143),'(辅)战斗时机表'!$A$4:$C$47,3,FALSE)&amp;IF(AB143="","","("&amp;AB143&amp;")"),"配置错误")&amp;IF(AD143="",""," 或 "))</f>
        <v/>
      </c>
      <c r="AD143" s="7" t="str">
        <f t="shared" ca="1" si="80"/>
        <v/>
      </c>
      <c r="AE143" s="7">
        <f t="shared" si="92"/>
        <v>5</v>
      </c>
      <c r="AF143" s="7">
        <f t="shared" ca="1" si="81"/>
        <v>1</v>
      </c>
      <c r="AG143" s="10" t="str">
        <f t="shared" ca="1" si="82"/>
        <v/>
      </c>
      <c r="AH143" s="11" t="str">
        <f t="shared" ca="1" si="83"/>
        <v/>
      </c>
      <c r="AI143" s="11" t="str">
        <f t="shared" ca="1" si="84"/>
        <v/>
      </c>
      <c r="AJ143" s="11" t="str">
        <f ca="1">IF(AH143="","",IFERROR(VLOOKUP(VALUE(AH143),'(辅)战斗时机表'!$A$4:$C$47,3,FALSE)&amp;IF(AI143="","","("&amp;AI143&amp;")"),"配置错误")&amp;IF(AK143="",""," 或 "))</f>
        <v/>
      </c>
      <c r="AK143" s="7" t="str">
        <f t="shared" ca="1" si="85"/>
        <v/>
      </c>
    </row>
    <row r="144" spans="1:37" x14ac:dyDescent="0.15">
      <c r="A144" s="9" t="str">
        <f t="shared" ca="1" si="86"/>
        <v/>
      </c>
      <c r="B144" s="7" t="str">
        <f ca="1">IF(OFFSET(Buff!P$6,ROW()-6,0)="","",OFFSET(Buff!P$6,ROW()-6,0))</f>
        <v/>
      </c>
      <c r="C144" s="7">
        <f t="shared" si="88"/>
        <v>1</v>
      </c>
      <c r="D144" s="7">
        <f t="shared" ca="1" si="87"/>
        <v>1</v>
      </c>
      <c r="E144" s="10" t="str">
        <f t="shared" ca="1" si="62"/>
        <v/>
      </c>
      <c r="F144" s="11" t="str">
        <f t="shared" ca="1" si="63"/>
        <v/>
      </c>
      <c r="G144" s="11" t="str">
        <f t="shared" ca="1" si="64"/>
        <v/>
      </c>
      <c r="H144" s="11" t="str">
        <f ca="1">IF(F144="","",IFERROR(VLOOKUP(VALUE(F144),'(辅)战斗时机表'!$A$4:$C$47,3,FALSE)&amp;IF(G144="","","("&amp;G144&amp;")"),"配置错误")&amp;IF(I144="",""," 或 "))</f>
        <v/>
      </c>
      <c r="I144" s="7" t="str">
        <f t="shared" ca="1" si="65"/>
        <v/>
      </c>
      <c r="J144" s="7">
        <f t="shared" si="89"/>
        <v>2</v>
      </c>
      <c r="K144" s="7">
        <f t="shared" ca="1" si="66"/>
        <v>1</v>
      </c>
      <c r="L144" s="10" t="str">
        <f t="shared" ca="1" si="67"/>
        <v/>
      </c>
      <c r="M144" s="11" t="str">
        <f t="shared" ca="1" si="68"/>
        <v/>
      </c>
      <c r="N144" s="11" t="str">
        <f t="shared" ca="1" si="69"/>
        <v/>
      </c>
      <c r="O144" s="11" t="str">
        <f ca="1">IF(M144="","",IFERROR(VLOOKUP(VALUE(M144),'(辅)战斗时机表'!$A$4:$C$47,3,FALSE)&amp;IF(N144="","","("&amp;N144&amp;")"),"配置错误")&amp;IF(P144="",""," 或 "))</f>
        <v/>
      </c>
      <c r="P144" s="7" t="str">
        <f t="shared" ca="1" si="70"/>
        <v/>
      </c>
      <c r="Q144" s="7">
        <f t="shared" si="90"/>
        <v>3</v>
      </c>
      <c r="R144" s="7">
        <f t="shared" ca="1" si="71"/>
        <v>1</v>
      </c>
      <c r="S144" s="10" t="str">
        <f t="shared" ca="1" si="72"/>
        <v/>
      </c>
      <c r="T144" s="11" t="str">
        <f t="shared" ca="1" si="73"/>
        <v/>
      </c>
      <c r="U144" s="11" t="str">
        <f t="shared" ca="1" si="74"/>
        <v/>
      </c>
      <c r="V144" s="11" t="str">
        <f ca="1">IF(T144="","",IFERROR(VLOOKUP(VALUE(T144),'(辅)战斗时机表'!$A$4:$C$47,3,FALSE)&amp;IF(U144="","","("&amp;U144&amp;")"),"配置错误")&amp;IF(W144="",""," 或 "))</f>
        <v/>
      </c>
      <c r="W144" s="7" t="str">
        <f t="shared" ca="1" si="75"/>
        <v/>
      </c>
      <c r="X144" s="7">
        <f t="shared" si="91"/>
        <v>4</v>
      </c>
      <c r="Y144" s="7">
        <f t="shared" ca="1" si="76"/>
        <v>1</v>
      </c>
      <c r="Z144" s="10" t="str">
        <f t="shared" ca="1" si="77"/>
        <v/>
      </c>
      <c r="AA144" s="11" t="str">
        <f t="shared" ca="1" si="78"/>
        <v/>
      </c>
      <c r="AB144" s="11" t="str">
        <f t="shared" ca="1" si="79"/>
        <v/>
      </c>
      <c r="AC144" s="11" t="str">
        <f ca="1">IF(AA144="","",IFERROR(VLOOKUP(VALUE(AA144),'(辅)战斗时机表'!$A$4:$C$47,3,FALSE)&amp;IF(AB144="","","("&amp;AB144&amp;")"),"配置错误")&amp;IF(AD144="",""," 或 "))</f>
        <v/>
      </c>
      <c r="AD144" s="7" t="str">
        <f t="shared" ca="1" si="80"/>
        <v/>
      </c>
      <c r="AE144" s="7">
        <f t="shared" si="92"/>
        <v>5</v>
      </c>
      <c r="AF144" s="7">
        <f t="shared" ca="1" si="81"/>
        <v>1</v>
      </c>
      <c r="AG144" s="10" t="str">
        <f t="shared" ca="1" si="82"/>
        <v/>
      </c>
      <c r="AH144" s="11" t="str">
        <f t="shared" ca="1" si="83"/>
        <v/>
      </c>
      <c r="AI144" s="11" t="str">
        <f t="shared" ca="1" si="84"/>
        <v/>
      </c>
      <c r="AJ144" s="11" t="str">
        <f ca="1">IF(AH144="","",IFERROR(VLOOKUP(VALUE(AH144),'(辅)战斗时机表'!$A$4:$C$47,3,FALSE)&amp;IF(AI144="","","("&amp;AI144&amp;")"),"配置错误")&amp;IF(AK144="",""," 或 "))</f>
        <v/>
      </c>
      <c r="AK144" s="7" t="str">
        <f t="shared" ca="1" si="85"/>
        <v/>
      </c>
    </row>
    <row r="145" spans="1:37" x14ac:dyDescent="0.15">
      <c r="A145" s="9" t="str">
        <f t="shared" ca="1" si="86"/>
        <v/>
      </c>
      <c r="B145" s="7" t="str">
        <f ca="1">IF(OFFSET(Buff!P$6,ROW()-6,0)="","",OFFSET(Buff!P$6,ROW()-6,0))</f>
        <v/>
      </c>
      <c r="C145" s="7">
        <f t="shared" si="88"/>
        <v>1</v>
      </c>
      <c r="D145" s="7">
        <f t="shared" ca="1" si="87"/>
        <v>1</v>
      </c>
      <c r="E145" s="10" t="str">
        <f t="shared" ca="1" si="62"/>
        <v/>
      </c>
      <c r="F145" s="11" t="str">
        <f t="shared" ca="1" si="63"/>
        <v/>
      </c>
      <c r="G145" s="11" t="str">
        <f t="shared" ca="1" si="64"/>
        <v/>
      </c>
      <c r="H145" s="11" t="str">
        <f ca="1">IF(F145="","",IFERROR(VLOOKUP(VALUE(F145),'(辅)战斗时机表'!$A$4:$C$47,3,FALSE)&amp;IF(G145="","","("&amp;G145&amp;")"),"配置错误")&amp;IF(I145="",""," 或 "))</f>
        <v/>
      </c>
      <c r="I145" s="7" t="str">
        <f t="shared" ca="1" si="65"/>
        <v/>
      </c>
      <c r="J145" s="7">
        <f t="shared" si="89"/>
        <v>2</v>
      </c>
      <c r="K145" s="7">
        <f t="shared" ca="1" si="66"/>
        <v>1</v>
      </c>
      <c r="L145" s="10" t="str">
        <f t="shared" ca="1" si="67"/>
        <v/>
      </c>
      <c r="M145" s="11" t="str">
        <f t="shared" ca="1" si="68"/>
        <v/>
      </c>
      <c r="N145" s="11" t="str">
        <f t="shared" ca="1" si="69"/>
        <v/>
      </c>
      <c r="O145" s="11" t="str">
        <f ca="1">IF(M145="","",IFERROR(VLOOKUP(VALUE(M145),'(辅)战斗时机表'!$A$4:$C$47,3,FALSE)&amp;IF(N145="","","("&amp;N145&amp;")"),"配置错误")&amp;IF(P145="",""," 或 "))</f>
        <v/>
      </c>
      <c r="P145" s="7" t="str">
        <f t="shared" ca="1" si="70"/>
        <v/>
      </c>
      <c r="Q145" s="7">
        <f t="shared" si="90"/>
        <v>3</v>
      </c>
      <c r="R145" s="7">
        <f t="shared" ca="1" si="71"/>
        <v>1</v>
      </c>
      <c r="S145" s="10" t="str">
        <f t="shared" ca="1" si="72"/>
        <v/>
      </c>
      <c r="T145" s="11" t="str">
        <f t="shared" ca="1" si="73"/>
        <v/>
      </c>
      <c r="U145" s="11" t="str">
        <f t="shared" ca="1" si="74"/>
        <v/>
      </c>
      <c r="V145" s="11" t="str">
        <f ca="1">IF(T145="","",IFERROR(VLOOKUP(VALUE(T145),'(辅)战斗时机表'!$A$4:$C$47,3,FALSE)&amp;IF(U145="","","("&amp;U145&amp;")"),"配置错误")&amp;IF(W145="",""," 或 "))</f>
        <v/>
      </c>
      <c r="W145" s="7" t="str">
        <f t="shared" ca="1" si="75"/>
        <v/>
      </c>
      <c r="X145" s="7">
        <f t="shared" si="91"/>
        <v>4</v>
      </c>
      <c r="Y145" s="7">
        <f t="shared" ca="1" si="76"/>
        <v>1</v>
      </c>
      <c r="Z145" s="10" t="str">
        <f t="shared" ca="1" si="77"/>
        <v/>
      </c>
      <c r="AA145" s="11" t="str">
        <f t="shared" ca="1" si="78"/>
        <v/>
      </c>
      <c r="AB145" s="11" t="str">
        <f t="shared" ca="1" si="79"/>
        <v/>
      </c>
      <c r="AC145" s="11" t="str">
        <f ca="1">IF(AA145="","",IFERROR(VLOOKUP(VALUE(AA145),'(辅)战斗时机表'!$A$4:$C$47,3,FALSE)&amp;IF(AB145="","","("&amp;AB145&amp;")"),"配置错误")&amp;IF(AD145="",""," 或 "))</f>
        <v/>
      </c>
      <c r="AD145" s="7" t="str">
        <f t="shared" ca="1" si="80"/>
        <v/>
      </c>
      <c r="AE145" s="7">
        <f t="shared" si="92"/>
        <v>5</v>
      </c>
      <c r="AF145" s="7">
        <f t="shared" ca="1" si="81"/>
        <v>1</v>
      </c>
      <c r="AG145" s="10" t="str">
        <f t="shared" ca="1" si="82"/>
        <v/>
      </c>
      <c r="AH145" s="11" t="str">
        <f t="shared" ca="1" si="83"/>
        <v/>
      </c>
      <c r="AI145" s="11" t="str">
        <f t="shared" ca="1" si="84"/>
        <v/>
      </c>
      <c r="AJ145" s="11" t="str">
        <f ca="1">IF(AH145="","",IFERROR(VLOOKUP(VALUE(AH145),'(辅)战斗时机表'!$A$4:$C$47,3,FALSE)&amp;IF(AI145="","","("&amp;AI145&amp;")"),"配置错误")&amp;IF(AK145="",""," 或 "))</f>
        <v/>
      </c>
      <c r="AK145" s="7" t="str">
        <f t="shared" ca="1" si="85"/>
        <v/>
      </c>
    </row>
    <row r="146" spans="1:37" x14ac:dyDescent="0.15">
      <c r="A146" s="9" t="str">
        <f t="shared" ca="1" si="86"/>
        <v/>
      </c>
      <c r="B146" s="7" t="str">
        <f ca="1">IF(OFFSET(Buff!P$6,ROW()-6,0)="","",OFFSET(Buff!P$6,ROW()-6,0))</f>
        <v/>
      </c>
      <c r="C146" s="7">
        <f t="shared" si="88"/>
        <v>1</v>
      </c>
      <c r="D146" s="7">
        <f t="shared" ca="1" si="87"/>
        <v>1</v>
      </c>
      <c r="E146" s="10" t="str">
        <f t="shared" ca="1" si="62"/>
        <v/>
      </c>
      <c r="F146" s="11" t="str">
        <f t="shared" ca="1" si="63"/>
        <v/>
      </c>
      <c r="G146" s="11" t="str">
        <f t="shared" ca="1" si="64"/>
        <v/>
      </c>
      <c r="H146" s="11" t="str">
        <f ca="1">IF(F146="","",IFERROR(VLOOKUP(VALUE(F146),'(辅)战斗时机表'!$A$4:$C$47,3,FALSE)&amp;IF(G146="","","("&amp;G146&amp;")"),"配置错误")&amp;IF(I146="",""," 或 "))</f>
        <v/>
      </c>
      <c r="I146" s="7" t="str">
        <f t="shared" ca="1" si="65"/>
        <v/>
      </c>
      <c r="J146" s="7">
        <f t="shared" si="89"/>
        <v>2</v>
      </c>
      <c r="K146" s="7">
        <f t="shared" ca="1" si="66"/>
        <v>1</v>
      </c>
      <c r="L146" s="10" t="str">
        <f t="shared" ca="1" si="67"/>
        <v/>
      </c>
      <c r="M146" s="11" t="str">
        <f t="shared" ca="1" si="68"/>
        <v/>
      </c>
      <c r="N146" s="11" t="str">
        <f t="shared" ca="1" si="69"/>
        <v/>
      </c>
      <c r="O146" s="11" t="str">
        <f ca="1">IF(M146="","",IFERROR(VLOOKUP(VALUE(M146),'(辅)战斗时机表'!$A$4:$C$47,3,FALSE)&amp;IF(N146="","","("&amp;N146&amp;")"),"配置错误")&amp;IF(P146="",""," 或 "))</f>
        <v/>
      </c>
      <c r="P146" s="7" t="str">
        <f t="shared" ca="1" si="70"/>
        <v/>
      </c>
      <c r="Q146" s="7">
        <f t="shared" si="90"/>
        <v>3</v>
      </c>
      <c r="R146" s="7">
        <f t="shared" ca="1" si="71"/>
        <v>1</v>
      </c>
      <c r="S146" s="10" t="str">
        <f t="shared" ca="1" si="72"/>
        <v/>
      </c>
      <c r="T146" s="11" t="str">
        <f t="shared" ca="1" si="73"/>
        <v/>
      </c>
      <c r="U146" s="11" t="str">
        <f t="shared" ca="1" si="74"/>
        <v/>
      </c>
      <c r="V146" s="11" t="str">
        <f ca="1">IF(T146="","",IFERROR(VLOOKUP(VALUE(T146),'(辅)战斗时机表'!$A$4:$C$47,3,FALSE)&amp;IF(U146="","","("&amp;U146&amp;")"),"配置错误")&amp;IF(W146="",""," 或 "))</f>
        <v/>
      </c>
      <c r="W146" s="7" t="str">
        <f t="shared" ca="1" si="75"/>
        <v/>
      </c>
      <c r="X146" s="7">
        <f t="shared" si="91"/>
        <v>4</v>
      </c>
      <c r="Y146" s="7">
        <f t="shared" ca="1" si="76"/>
        <v>1</v>
      </c>
      <c r="Z146" s="10" t="str">
        <f t="shared" ca="1" si="77"/>
        <v/>
      </c>
      <c r="AA146" s="11" t="str">
        <f t="shared" ca="1" si="78"/>
        <v/>
      </c>
      <c r="AB146" s="11" t="str">
        <f t="shared" ca="1" si="79"/>
        <v/>
      </c>
      <c r="AC146" s="11" t="str">
        <f ca="1">IF(AA146="","",IFERROR(VLOOKUP(VALUE(AA146),'(辅)战斗时机表'!$A$4:$C$47,3,FALSE)&amp;IF(AB146="","","("&amp;AB146&amp;")"),"配置错误")&amp;IF(AD146="",""," 或 "))</f>
        <v/>
      </c>
      <c r="AD146" s="7" t="str">
        <f t="shared" ca="1" si="80"/>
        <v/>
      </c>
      <c r="AE146" s="7">
        <f t="shared" si="92"/>
        <v>5</v>
      </c>
      <c r="AF146" s="7">
        <f t="shared" ca="1" si="81"/>
        <v>1</v>
      </c>
      <c r="AG146" s="10" t="str">
        <f t="shared" ca="1" si="82"/>
        <v/>
      </c>
      <c r="AH146" s="11" t="str">
        <f t="shared" ca="1" si="83"/>
        <v/>
      </c>
      <c r="AI146" s="11" t="str">
        <f t="shared" ca="1" si="84"/>
        <v/>
      </c>
      <c r="AJ146" s="11" t="str">
        <f ca="1">IF(AH146="","",IFERROR(VLOOKUP(VALUE(AH146),'(辅)战斗时机表'!$A$4:$C$47,3,FALSE)&amp;IF(AI146="","","("&amp;AI146&amp;")"),"配置错误")&amp;IF(AK146="",""," 或 "))</f>
        <v/>
      </c>
      <c r="AK146" s="7" t="str">
        <f t="shared" ca="1" si="85"/>
        <v/>
      </c>
    </row>
    <row r="147" spans="1:37" x14ac:dyDescent="0.15">
      <c r="A147" s="9" t="str">
        <f t="shared" ca="1" si="86"/>
        <v/>
      </c>
      <c r="B147" s="7" t="str">
        <f ca="1">IF(OFFSET(Buff!P$6,ROW()-6,0)="","",OFFSET(Buff!P$6,ROW()-6,0))</f>
        <v/>
      </c>
      <c r="C147" s="7">
        <f t="shared" si="88"/>
        <v>1</v>
      </c>
      <c r="D147" s="7">
        <f t="shared" ca="1" si="87"/>
        <v>1</v>
      </c>
      <c r="E147" s="10" t="str">
        <f t="shared" ca="1" si="62"/>
        <v/>
      </c>
      <c r="F147" s="11" t="str">
        <f t="shared" ca="1" si="63"/>
        <v/>
      </c>
      <c r="G147" s="11" t="str">
        <f t="shared" ca="1" si="64"/>
        <v/>
      </c>
      <c r="H147" s="11" t="str">
        <f ca="1">IF(F147="","",IFERROR(VLOOKUP(VALUE(F147),'(辅)战斗时机表'!$A$4:$C$47,3,FALSE)&amp;IF(G147="","","("&amp;G147&amp;")"),"配置错误")&amp;IF(I147="",""," 或 "))</f>
        <v/>
      </c>
      <c r="I147" s="7" t="str">
        <f t="shared" ca="1" si="65"/>
        <v/>
      </c>
      <c r="J147" s="7">
        <f t="shared" si="89"/>
        <v>2</v>
      </c>
      <c r="K147" s="7">
        <f t="shared" ca="1" si="66"/>
        <v>1</v>
      </c>
      <c r="L147" s="10" t="str">
        <f t="shared" ca="1" si="67"/>
        <v/>
      </c>
      <c r="M147" s="11" t="str">
        <f t="shared" ca="1" si="68"/>
        <v/>
      </c>
      <c r="N147" s="11" t="str">
        <f t="shared" ca="1" si="69"/>
        <v/>
      </c>
      <c r="O147" s="11" t="str">
        <f ca="1">IF(M147="","",IFERROR(VLOOKUP(VALUE(M147),'(辅)战斗时机表'!$A$4:$C$47,3,FALSE)&amp;IF(N147="","","("&amp;N147&amp;")"),"配置错误")&amp;IF(P147="",""," 或 "))</f>
        <v/>
      </c>
      <c r="P147" s="7" t="str">
        <f t="shared" ca="1" si="70"/>
        <v/>
      </c>
      <c r="Q147" s="7">
        <f t="shared" si="90"/>
        <v>3</v>
      </c>
      <c r="R147" s="7">
        <f t="shared" ca="1" si="71"/>
        <v>1</v>
      </c>
      <c r="S147" s="10" t="str">
        <f t="shared" ca="1" si="72"/>
        <v/>
      </c>
      <c r="T147" s="11" t="str">
        <f t="shared" ca="1" si="73"/>
        <v/>
      </c>
      <c r="U147" s="11" t="str">
        <f t="shared" ca="1" si="74"/>
        <v/>
      </c>
      <c r="V147" s="11" t="str">
        <f ca="1">IF(T147="","",IFERROR(VLOOKUP(VALUE(T147),'(辅)战斗时机表'!$A$4:$C$47,3,FALSE)&amp;IF(U147="","","("&amp;U147&amp;")"),"配置错误")&amp;IF(W147="",""," 或 "))</f>
        <v/>
      </c>
      <c r="W147" s="7" t="str">
        <f t="shared" ca="1" si="75"/>
        <v/>
      </c>
      <c r="X147" s="7">
        <f t="shared" si="91"/>
        <v>4</v>
      </c>
      <c r="Y147" s="7">
        <f t="shared" ca="1" si="76"/>
        <v>1</v>
      </c>
      <c r="Z147" s="10" t="str">
        <f t="shared" ca="1" si="77"/>
        <v/>
      </c>
      <c r="AA147" s="11" t="str">
        <f t="shared" ca="1" si="78"/>
        <v/>
      </c>
      <c r="AB147" s="11" t="str">
        <f t="shared" ca="1" si="79"/>
        <v/>
      </c>
      <c r="AC147" s="11" t="str">
        <f ca="1">IF(AA147="","",IFERROR(VLOOKUP(VALUE(AA147),'(辅)战斗时机表'!$A$4:$C$47,3,FALSE)&amp;IF(AB147="","","("&amp;AB147&amp;")"),"配置错误")&amp;IF(AD147="",""," 或 "))</f>
        <v/>
      </c>
      <c r="AD147" s="7" t="str">
        <f t="shared" ca="1" si="80"/>
        <v/>
      </c>
      <c r="AE147" s="7">
        <f t="shared" si="92"/>
        <v>5</v>
      </c>
      <c r="AF147" s="7">
        <f t="shared" ca="1" si="81"/>
        <v>1</v>
      </c>
      <c r="AG147" s="10" t="str">
        <f t="shared" ca="1" si="82"/>
        <v/>
      </c>
      <c r="AH147" s="11" t="str">
        <f t="shared" ca="1" si="83"/>
        <v/>
      </c>
      <c r="AI147" s="11" t="str">
        <f t="shared" ca="1" si="84"/>
        <v/>
      </c>
      <c r="AJ147" s="11" t="str">
        <f ca="1">IF(AH147="","",IFERROR(VLOOKUP(VALUE(AH147),'(辅)战斗时机表'!$A$4:$C$47,3,FALSE)&amp;IF(AI147="","","("&amp;AI147&amp;")"),"配置错误")&amp;IF(AK147="",""," 或 "))</f>
        <v/>
      </c>
      <c r="AK147" s="7" t="str">
        <f t="shared" ca="1" si="85"/>
        <v/>
      </c>
    </row>
    <row r="148" spans="1:37" x14ac:dyDescent="0.15">
      <c r="A148" s="9" t="str">
        <f t="shared" ca="1" si="86"/>
        <v/>
      </c>
      <c r="B148" s="7" t="str">
        <f ca="1">IF(OFFSET(Buff!P$6,ROW()-6,0)="","",OFFSET(Buff!P$6,ROW()-6,0))</f>
        <v/>
      </c>
      <c r="C148" s="7">
        <f t="shared" si="88"/>
        <v>1</v>
      </c>
      <c r="D148" s="7">
        <f t="shared" ca="1" si="87"/>
        <v>1</v>
      </c>
      <c r="E148" s="10" t="str">
        <f t="shared" ca="1" si="62"/>
        <v/>
      </c>
      <c r="F148" s="11" t="str">
        <f t="shared" ca="1" si="63"/>
        <v/>
      </c>
      <c r="G148" s="11" t="str">
        <f t="shared" ca="1" si="64"/>
        <v/>
      </c>
      <c r="H148" s="11" t="str">
        <f ca="1">IF(F148="","",IFERROR(VLOOKUP(VALUE(F148),'(辅)战斗时机表'!$A$4:$C$47,3,FALSE)&amp;IF(G148="","","("&amp;G148&amp;")"),"配置错误")&amp;IF(I148="",""," 或 "))</f>
        <v/>
      </c>
      <c r="I148" s="7" t="str">
        <f t="shared" ca="1" si="65"/>
        <v/>
      </c>
      <c r="J148" s="7">
        <f t="shared" si="89"/>
        <v>2</v>
      </c>
      <c r="K148" s="7">
        <f t="shared" ca="1" si="66"/>
        <v>1</v>
      </c>
      <c r="L148" s="10" t="str">
        <f t="shared" ca="1" si="67"/>
        <v/>
      </c>
      <c r="M148" s="11" t="str">
        <f t="shared" ca="1" si="68"/>
        <v/>
      </c>
      <c r="N148" s="11" t="str">
        <f t="shared" ca="1" si="69"/>
        <v/>
      </c>
      <c r="O148" s="11" t="str">
        <f ca="1">IF(M148="","",IFERROR(VLOOKUP(VALUE(M148),'(辅)战斗时机表'!$A$4:$C$47,3,FALSE)&amp;IF(N148="","","("&amp;N148&amp;")"),"配置错误")&amp;IF(P148="",""," 或 "))</f>
        <v/>
      </c>
      <c r="P148" s="7" t="str">
        <f t="shared" ca="1" si="70"/>
        <v/>
      </c>
      <c r="Q148" s="7">
        <f t="shared" si="90"/>
        <v>3</v>
      </c>
      <c r="R148" s="7">
        <f t="shared" ca="1" si="71"/>
        <v>1</v>
      </c>
      <c r="S148" s="10" t="str">
        <f t="shared" ca="1" si="72"/>
        <v/>
      </c>
      <c r="T148" s="11" t="str">
        <f t="shared" ca="1" si="73"/>
        <v/>
      </c>
      <c r="U148" s="11" t="str">
        <f t="shared" ca="1" si="74"/>
        <v/>
      </c>
      <c r="V148" s="11" t="str">
        <f ca="1">IF(T148="","",IFERROR(VLOOKUP(VALUE(T148),'(辅)战斗时机表'!$A$4:$C$47,3,FALSE)&amp;IF(U148="","","("&amp;U148&amp;")"),"配置错误")&amp;IF(W148="",""," 或 "))</f>
        <v/>
      </c>
      <c r="W148" s="7" t="str">
        <f t="shared" ca="1" si="75"/>
        <v/>
      </c>
      <c r="X148" s="7">
        <f t="shared" si="91"/>
        <v>4</v>
      </c>
      <c r="Y148" s="7">
        <f t="shared" ca="1" si="76"/>
        <v>1</v>
      </c>
      <c r="Z148" s="10" t="str">
        <f t="shared" ca="1" si="77"/>
        <v/>
      </c>
      <c r="AA148" s="11" t="str">
        <f t="shared" ca="1" si="78"/>
        <v/>
      </c>
      <c r="AB148" s="11" t="str">
        <f t="shared" ca="1" si="79"/>
        <v/>
      </c>
      <c r="AC148" s="11" t="str">
        <f ca="1">IF(AA148="","",IFERROR(VLOOKUP(VALUE(AA148),'(辅)战斗时机表'!$A$4:$C$47,3,FALSE)&amp;IF(AB148="","","("&amp;AB148&amp;")"),"配置错误")&amp;IF(AD148="",""," 或 "))</f>
        <v/>
      </c>
      <c r="AD148" s="7" t="str">
        <f t="shared" ca="1" si="80"/>
        <v/>
      </c>
      <c r="AE148" s="7">
        <f t="shared" si="92"/>
        <v>5</v>
      </c>
      <c r="AF148" s="7">
        <f t="shared" ca="1" si="81"/>
        <v>1</v>
      </c>
      <c r="AG148" s="10" t="str">
        <f t="shared" ca="1" si="82"/>
        <v/>
      </c>
      <c r="AH148" s="11" t="str">
        <f t="shared" ca="1" si="83"/>
        <v/>
      </c>
      <c r="AI148" s="11" t="str">
        <f t="shared" ca="1" si="84"/>
        <v/>
      </c>
      <c r="AJ148" s="11" t="str">
        <f ca="1">IF(AH148="","",IFERROR(VLOOKUP(VALUE(AH148),'(辅)战斗时机表'!$A$4:$C$47,3,FALSE)&amp;IF(AI148="","","("&amp;AI148&amp;")"),"配置错误")&amp;IF(AK148="",""," 或 "))</f>
        <v/>
      </c>
      <c r="AK148" s="7" t="str">
        <f t="shared" ca="1" si="85"/>
        <v/>
      </c>
    </row>
    <row r="149" spans="1:37" x14ac:dyDescent="0.15">
      <c r="A149" s="9" t="str">
        <f t="shared" ca="1" si="86"/>
        <v/>
      </c>
      <c r="B149" s="7" t="str">
        <f ca="1">IF(OFFSET(Buff!P$6,ROW()-6,0)="","",OFFSET(Buff!P$6,ROW()-6,0))</f>
        <v/>
      </c>
      <c r="C149" s="7">
        <f t="shared" si="88"/>
        <v>1</v>
      </c>
      <c r="D149" s="7">
        <f t="shared" ca="1" si="87"/>
        <v>1</v>
      </c>
      <c r="E149" s="10" t="str">
        <f t="shared" ca="1" si="62"/>
        <v/>
      </c>
      <c r="F149" s="11" t="str">
        <f t="shared" ca="1" si="63"/>
        <v/>
      </c>
      <c r="G149" s="11" t="str">
        <f t="shared" ca="1" si="64"/>
        <v/>
      </c>
      <c r="H149" s="11" t="str">
        <f ca="1">IF(F149="","",IFERROR(VLOOKUP(VALUE(F149),'(辅)战斗时机表'!$A$4:$C$47,3,FALSE)&amp;IF(G149="","","("&amp;G149&amp;")"),"配置错误")&amp;IF(I149="",""," 或 "))</f>
        <v/>
      </c>
      <c r="I149" s="7" t="str">
        <f t="shared" ca="1" si="65"/>
        <v/>
      </c>
      <c r="J149" s="7">
        <f t="shared" si="89"/>
        <v>2</v>
      </c>
      <c r="K149" s="7">
        <f t="shared" ca="1" si="66"/>
        <v>1</v>
      </c>
      <c r="L149" s="10" t="str">
        <f t="shared" ca="1" si="67"/>
        <v/>
      </c>
      <c r="M149" s="11" t="str">
        <f t="shared" ca="1" si="68"/>
        <v/>
      </c>
      <c r="N149" s="11" t="str">
        <f t="shared" ca="1" si="69"/>
        <v/>
      </c>
      <c r="O149" s="11" t="str">
        <f ca="1">IF(M149="","",IFERROR(VLOOKUP(VALUE(M149),'(辅)战斗时机表'!$A$4:$C$47,3,FALSE)&amp;IF(N149="","","("&amp;N149&amp;")"),"配置错误")&amp;IF(P149="",""," 或 "))</f>
        <v/>
      </c>
      <c r="P149" s="7" t="str">
        <f t="shared" ca="1" si="70"/>
        <v/>
      </c>
      <c r="Q149" s="7">
        <f t="shared" si="90"/>
        <v>3</v>
      </c>
      <c r="R149" s="7">
        <f t="shared" ca="1" si="71"/>
        <v>1</v>
      </c>
      <c r="S149" s="10" t="str">
        <f t="shared" ca="1" si="72"/>
        <v/>
      </c>
      <c r="T149" s="11" t="str">
        <f t="shared" ca="1" si="73"/>
        <v/>
      </c>
      <c r="U149" s="11" t="str">
        <f t="shared" ca="1" si="74"/>
        <v/>
      </c>
      <c r="V149" s="11" t="str">
        <f ca="1">IF(T149="","",IFERROR(VLOOKUP(VALUE(T149),'(辅)战斗时机表'!$A$4:$C$47,3,FALSE)&amp;IF(U149="","","("&amp;U149&amp;")"),"配置错误")&amp;IF(W149="",""," 或 "))</f>
        <v/>
      </c>
      <c r="W149" s="7" t="str">
        <f t="shared" ca="1" si="75"/>
        <v/>
      </c>
      <c r="X149" s="7">
        <f t="shared" si="91"/>
        <v>4</v>
      </c>
      <c r="Y149" s="7">
        <f t="shared" ca="1" si="76"/>
        <v>1</v>
      </c>
      <c r="Z149" s="10" t="str">
        <f t="shared" ca="1" si="77"/>
        <v/>
      </c>
      <c r="AA149" s="11" t="str">
        <f t="shared" ca="1" si="78"/>
        <v/>
      </c>
      <c r="AB149" s="11" t="str">
        <f t="shared" ca="1" si="79"/>
        <v/>
      </c>
      <c r="AC149" s="11" t="str">
        <f ca="1">IF(AA149="","",IFERROR(VLOOKUP(VALUE(AA149),'(辅)战斗时机表'!$A$4:$C$47,3,FALSE)&amp;IF(AB149="","","("&amp;AB149&amp;")"),"配置错误")&amp;IF(AD149="",""," 或 "))</f>
        <v/>
      </c>
      <c r="AD149" s="7" t="str">
        <f t="shared" ca="1" si="80"/>
        <v/>
      </c>
      <c r="AE149" s="7">
        <f t="shared" si="92"/>
        <v>5</v>
      </c>
      <c r="AF149" s="7">
        <f t="shared" ca="1" si="81"/>
        <v>1</v>
      </c>
      <c r="AG149" s="10" t="str">
        <f t="shared" ca="1" si="82"/>
        <v/>
      </c>
      <c r="AH149" s="11" t="str">
        <f t="shared" ca="1" si="83"/>
        <v/>
      </c>
      <c r="AI149" s="11" t="str">
        <f t="shared" ca="1" si="84"/>
        <v/>
      </c>
      <c r="AJ149" s="11" t="str">
        <f ca="1">IF(AH149="","",IFERROR(VLOOKUP(VALUE(AH149),'(辅)战斗时机表'!$A$4:$C$47,3,FALSE)&amp;IF(AI149="","","("&amp;AI149&amp;")"),"配置错误")&amp;IF(AK149="",""," 或 "))</f>
        <v/>
      </c>
      <c r="AK149" s="7" t="str">
        <f t="shared" ca="1" si="85"/>
        <v/>
      </c>
    </row>
    <row r="150" spans="1:37" x14ac:dyDescent="0.15">
      <c r="A150" s="9" t="str">
        <f t="shared" ca="1" si="86"/>
        <v/>
      </c>
      <c r="B150" s="7" t="str">
        <f ca="1">IF(OFFSET(Buff!P$6,ROW()-6,0)="","",OFFSET(Buff!P$6,ROW()-6,0))</f>
        <v/>
      </c>
      <c r="C150" s="7">
        <f t="shared" si="88"/>
        <v>1</v>
      </c>
      <c r="D150" s="7">
        <f t="shared" ca="1" si="87"/>
        <v>1</v>
      </c>
      <c r="E150" s="10" t="str">
        <f t="shared" ca="1" si="62"/>
        <v/>
      </c>
      <c r="F150" s="11" t="str">
        <f t="shared" ca="1" si="63"/>
        <v/>
      </c>
      <c r="G150" s="11" t="str">
        <f t="shared" ca="1" si="64"/>
        <v/>
      </c>
      <c r="H150" s="11" t="str">
        <f ca="1">IF(F150="","",IFERROR(VLOOKUP(VALUE(F150),'(辅)战斗时机表'!$A$4:$C$47,3,FALSE)&amp;IF(G150="","","("&amp;G150&amp;")"),"配置错误")&amp;IF(I150="",""," 或 "))</f>
        <v/>
      </c>
      <c r="I150" s="7" t="str">
        <f t="shared" ca="1" si="65"/>
        <v/>
      </c>
      <c r="J150" s="7">
        <f t="shared" si="89"/>
        <v>2</v>
      </c>
      <c r="K150" s="7">
        <f t="shared" ca="1" si="66"/>
        <v>1</v>
      </c>
      <c r="L150" s="10" t="str">
        <f t="shared" ca="1" si="67"/>
        <v/>
      </c>
      <c r="M150" s="11" t="str">
        <f t="shared" ca="1" si="68"/>
        <v/>
      </c>
      <c r="N150" s="11" t="str">
        <f t="shared" ca="1" si="69"/>
        <v/>
      </c>
      <c r="O150" s="11" t="str">
        <f ca="1">IF(M150="","",IFERROR(VLOOKUP(VALUE(M150),'(辅)战斗时机表'!$A$4:$C$47,3,FALSE)&amp;IF(N150="","","("&amp;N150&amp;")"),"配置错误")&amp;IF(P150="",""," 或 "))</f>
        <v/>
      </c>
      <c r="P150" s="7" t="str">
        <f t="shared" ca="1" si="70"/>
        <v/>
      </c>
      <c r="Q150" s="7">
        <f t="shared" si="90"/>
        <v>3</v>
      </c>
      <c r="R150" s="7">
        <f t="shared" ca="1" si="71"/>
        <v>1</v>
      </c>
      <c r="S150" s="10" t="str">
        <f t="shared" ca="1" si="72"/>
        <v/>
      </c>
      <c r="T150" s="11" t="str">
        <f t="shared" ca="1" si="73"/>
        <v/>
      </c>
      <c r="U150" s="11" t="str">
        <f t="shared" ca="1" si="74"/>
        <v/>
      </c>
      <c r="V150" s="11" t="str">
        <f ca="1">IF(T150="","",IFERROR(VLOOKUP(VALUE(T150),'(辅)战斗时机表'!$A$4:$C$47,3,FALSE)&amp;IF(U150="","","("&amp;U150&amp;")"),"配置错误")&amp;IF(W150="",""," 或 "))</f>
        <v/>
      </c>
      <c r="W150" s="7" t="str">
        <f t="shared" ca="1" si="75"/>
        <v/>
      </c>
      <c r="X150" s="7">
        <f t="shared" si="91"/>
        <v>4</v>
      </c>
      <c r="Y150" s="7">
        <f t="shared" ca="1" si="76"/>
        <v>1</v>
      </c>
      <c r="Z150" s="10" t="str">
        <f t="shared" ca="1" si="77"/>
        <v/>
      </c>
      <c r="AA150" s="11" t="str">
        <f t="shared" ca="1" si="78"/>
        <v/>
      </c>
      <c r="AB150" s="11" t="str">
        <f t="shared" ca="1" si="79"/>
        <v/>
      </c>
      <c r="AC150" s="11" t="str">
        <f ca="1">IF(AA150="","",IFERROR(VLOOKUP(VALUE(AA150),'(辅)战斗时机表'!$A$4:$C$47,3,FALSE)&amp;IF(AB150="","","("&amp;AB150&amp;")"),"配置错误")&amp;IF(AD150="",""," 或 "))</f>
        <v/>
      </c>
      <c r="AD150" s="7" t="str">
        <f t="shared" ca="1" si="80"/>
        <v/>
      </c>
      <c r="AE150" s="7">
        <f t="shared" si="92"/>
        <v>5</v>
      </c>
      <c r="AF150" s="7">
        <f t="shared" ca="1" si="81"/>
        <v>1</v>
      </c>
      <c r="AG150" s="10" t="str">
        <f t="shared" ca="1" si="82"/>
        <v/>
      </c>
      <c r="AH150" s="11" t="str">
        <f t="shared" ca="1" si="83"/>
        <v/>
      </c>
      <c r="AI150" s="11" t="str">
        <f t="shared" ca="1" si="84"/>
        <v/>
      </c>
      <c r="AJ150" s="11" t="str">
        <f ca="1">IF(AH150="","",IFERROR(VLOOKUP(VALUE(AH150),'(辅)战斗时机表'!$A$4:$C$47,3,FALSE)&amp;IF(AI150="","","("&amp;AI150&amp;")"),"配置错误")&amp;IF(AK150="",""," 或 "))</f>
        <v/>
      </c>
      <c r="AK150" s="7" t="str">
        <f t="shared" ca="1" si="85"/>
        <v/>
      </c>
    </row>
    <row r="151" spans="1:37" x14ac:dyDescent="0.15">
      <c r="A151" s="9" t="str">
        <f t="shared" ca="1" si="86"/>
        <v/>
      </c>
      <c r="B151" s="7" t="str">
        <f ca="1">IF(OFFSET(Buff!P$6,ROW()-6,0)="","",OFFSET(Buff!P$6,ROW()-6,0))</f>
        <v/>
      </c>
      <c r="C151" s="7">
        <f t="shared" si="88"/>
        <v>1</v>
      </c>
      <c r="D151" s="7">
        <f t="shared" ca="1" si="87"/>
        <v>1</v>
      </c>
      <c r="E151" s="10" t="str">
        <f t="shared" ca="1" si="62"/>
        <v/>
      </c>
      <c r="F151" s="11" t="str">
        <f t="shared" ca="1" si="63"/>
        <v/>
      </c>
      <c r="G151" s="11" t="str">
        <f t="shared" ca="1" si="64"/>
        <v/>
      </c>
      <c r="H151" s="11" t="str">
        <f ca="1">IF(F151="","",IFERROR(VLOOKUP(VALUE(F151),'(辅)战斗时机表'!$A$4:$C$47,3,FALSE)&amp;IF(G151="","","("&amp;G151&amp;")"),"配置错误")&amp;IF(I151="",""," 或 "))</f>
        <v/>
      </c>
      <c r="I151" s="7" t="str">
        <f t="shared" ca="1" si="65"/>
        <v/>
      </c>
      <c r="J151" s="7">
        <f t="shared" si="89"/>
        <v>2</v>
      </c>
      <c r="K151" s="7">
        <f t="shared" ca="1" si="66"/>
        <v>1</v>
      </c>
      <c r="L151" s="10" t="str">
        <f t="shared" ca="1" si="67"/>
        <v/>
      </c>
      <c r="M151" s="11" t="str">
        <f t="shared" ca="1" si="68"/>
        <v/>
      </c>
      <c r="N151" s="11" t="str">
        <f t="shared" ca="1" si="69"/>
        <v/>
      </c>
      <c r="O151" s="11" t="str">
        <f ca="1">IF(M151="","",IFERROR(VLOOKUP(VALUE(M151),'(辅)战斗时机表'!$A$4:$C$47,3,FALSE)&amp;IF(N151="","","("&amp;N151&amp;")"),"配置错误")&amp;IF(P151="",""," 或 "))</f>
        <v/>
      </c>
      <c r="P151" s="7" t="str">
        <f t="shared" ca="1" si="70"/>
        <v/>
      </c>
      <c r="Q151" s="7">
        <f t="shared" si="90"/>
        <v>3</v>
      </c>
      <c r="R151" s="7">
        <f t="shared" ca="1" si="71"/>
        <v>1</v>
      </c>
      <c r="S151" s="10" t="str">
        <f t="shared" ca="1" si="72"/>
        <v/>
      </c>
      <c r="T151" s="11" t="str">
        <f t="shared" ca="1" si="73"/>
        <v/>
      </c>
      <c r="U151" s="11" t="str">
        <f t="shared" ca="1" si="74"/>
        <v/>
      </c>
      <c r="V151" s="11" t="str">
        <f ca="1">IF(T151="","",IFERROR(VLOOKUP(VALUE(T151),'(辅)战斗时机表'!$A$4:$C$47,3,FALSE)&amp;IF(U151="","","("&amp;U151&amp;")"),"配置错误")&amp;IF(W151="",""," 或 "))</f>
        <v/>
      </c>
      <c r="W151" s="7" t="str">
        <f t="shared" ca="1" si="75"/>
        <v/>
      </c>
      <c r="X151" s="7">
        <f t="shared" si="91"/>
        <v>4</v>
      </c>
      <c r="Y151" s="7">
        <f t="shared" ca="1" si="76"/>
        <v>1</v>
      </c>
      <c r="Z151" s="10" t="str">
        <f t="shared" ca="1" si="77"/>
        <v/>
      </c>
      <c r="AA151" s="11" t="str">
        <f t="shared" ca="1" si="78"/>
        <v/>
      </c>
      <c r="AB151" s="11" t="str">
        <f t="shared" ca="1" si="79"/>
        <v/>
      </c>
      <c r="AC151" s="11" t="str">
        <f ca="1">IF(AA151="","",IFERROR(VLOOKUP(VALUE(AA151),'(辅)战斗时机表'!$A$4:$C$47,3,FALSE)&amp;IF(AB151="","","("&amp;AB151&amp;")"),"配置错误")&amp;IF(AD151="",""," 或 "))</f>
        <v/>
      </c>
      <c r="AD151" s="7" t="str">
        <f t="shared" ca="1" si="80"/>
        <v/>
      </c>
      <c r="AE151" s="7">
        <f t="shared" si="92"/>
        <v>5</v>
      </c>
      <c r="AF151" s="7">
        <f t="shared" ca="1" si="81"/>
        <v>1</v>
      </c>
      <c r="AG151" s="10" t="str">
        <f t="shared" ca="1" si="82"/>
        <v/>
      </c>
      <c r="AH151" s="11" t="str">
        <f t="shared" ca="1" si="83"/>
        <v/>
      </c>
      <c r="AI151" s="11" t="str">
        <f t="shared" ca="1" si="84"/>
        <v/>
      </c>
      <c r="AJ151" s="11" t="str">
        <f ca="1">IF(AH151="","",IFERROR(VLOOKUP(VALUE(AH151),'(辅)战斗时机表'!$A$4:$C$47,3,FALSE)&amp;IF(AI151="","","("&amp;AI151&amp;")"),"配置错误")&amp;IF(AK151="",""," 或 "))</f>
        <v/>
      </c>
      <c r="AK151" s="7" t="str">
        <f t="shared" ca="1" si="85"/>
        <v/>
      </c>
    </row>
    <row r="152" spans="1:37" x14ac:dyDescent="0.15">
      <c r="A152" s="9" t="str">
        <f t="shared" ca="1" si="86"/>
        <v/>
      </c>
      <c r="B152" s="7" t="str">
        <f ca="1">IF(OFFSET(Buff!P$6,ROW()-6,0)="","",OFFSET(Buff!P$6,ROW()-6,0))</f>
        <v/>
      </c>
      <c r="C152" s="7">
        <f t="shared" si="88"/>
        <v>1</v>
      </c>
      <c r="D152" s="7">
        <f t="shared" ca="1" si="87"/>
        <v>1</v>
      </c>
      <c r="E152" s="10" t="str">
        <f t="shared" ca="1" si="62"/>
        <v/>
      </c>
      <c r="F152" s="11" t="str">
        <f t="shared" ca="1" si="63"/>
        <v/>
      </c>
      <c r="G152" s="11" t="str">
        <f t="shared" ca="1" si="64"/>
        <v/>
      </c>
      <c r="H152" s="11" t="str">
        <f ca="1">IF(F152="","",IFERROR(VLOOKUP(VALUE(F152),'(辅)战斗时机表'!$A$4:$C$47,3,FALSE)&amp;IF(G152="","","("&amp;G152&amp;")"),"配置错误")&amp;IF(I152="",""," 或 "))</f>
        <v/>
      </c>
      <c r="I152" s="7" t="str">
        <f t="shared" ca="1" si="65"/>
        <v/>
      </c>
      <c r="J152" s="7">
        <f t="shared" si="89"/>
        <v>2</v>
      </c>
      <c r="K152" s="7">
        <f t="shared" ca="1" si="66"/>
        <v>1</v>
      </c>
      <c r="L152" s="10" t="str">
        <f t="shared" ca="1" si="67"/>
        <v/>
      </c>
      <c r="M152" s="11" t="str">
        <f t="shared" ca="1" si="68"/>
        <v/>
      </c>
      <c r="N152" s="11" t="str">
        <f t="shared" ca="1" si="69"/>
        <v/>
      </c>
      <c r="O152" s="11" t="str">
        <f ca="1">IF(M152="","",IFERROR(VLOOKUP(VALUE(M152),'(辅)战斗时机表'!$A$4:$C$47,3,FALSE)&amp;IF(N152="","","("&amp;N152&amp;")"),"配置错误")&amp;IF(P152="",""," 或 "))</f>
        <v/>
      </c>
      <c r="P152" s="7" t="str">
        <f t="shared" ca="1" si="70"/>
        <v/>
      </c>
      <c r="Q152" s="7">
        <f t="shared" si="90"/>
        <v>3</v>
      </c>
      <c r="R152" s="7">
        <f t="shared" ca="1" si="71"/>
        <v>1</v>
      </c>
      <c r="S152" s="10" t="str">
        <f t="shared" ca="1" si="72"/>
        <v/>
      </c>
      <c r="T152" s="11" t="str">
        <f t="shared" ca="1" si="73"/>
        <v/>
      </c>
      <c r="U152" s="11" t="str">
        <f t="shared" ca="1" si="74"/>
        <v/>
      </c>
      <c r="V152" s="11" t="str">
        <f ca="1">IF(T152="","",IFERROR(VLOOKUP(VALUE(T152),'(辅)战斗时机表'!$A$4:$C$47,3,FALSE)&amp;IF(U152="","","("&amp;U152&amp;")"),"配置错误")&amp;IF(W152="",""," 或 "))</f>
        <v/>
      </c>
      <c r="W152" s="7" t="str">
        <f t="shared" ca="1" si="75"/>
        <v/>
      </c>
      <c r="X152" s="7">
        <f t="shared" si="91"/>
        <v>4</v>
      </c>
      <c r="Y152" s="7">
        <f t="shared" ca="1" si="76"/>
        <v>1</v>
      </c>
      <c r="Z152" s="10" t="str">
        <f t="shared" ca="1" si="77"/>
        <v/>
      </c>
      <c r="AA152" s="11" t="str">
        <f t="shared" ca="1" si="78"/>
        <v/>
      </c>
      <c r="AB152" s="11" t="str">
        <f t="shared" ca="1" si="79"/>
        <v/>
      </c>
      <c r="AC152" s="11" t="str">
        <f ca="1">IF(AA152="","",IFERROR(VLOOKUP(VALUE(AA152),'(辅)战斗时机表'!$A$4:$C$47,3,FALSE)&amp;IF(AB152="","","("&amp;AB152&amp;")"),"配置错误")&amp;IF(AD152="",""," 或 "))</f>
        <v/>
      </c>
      <c r="AD152" s="7" t="str">
        <f t="shared" ca="1" si="80"/>
        <v/>
      </c>
      <c r="AE152" s="7">
        <f t="shared" si="92"/>
        <v>5</v>
      </c>
      <c r="AF152" s="7">
        <f t="shared" ca="1" si="81"/>
        <v>1</v>
      </c>
      <c r="AG152" s="10" t="str">
        <f t="shared" ca="1" si="82"/>
        <v/>
      </c>
      <c r="AH152" s="11" t="str">
        <f t="shared" ca="1" si="83"/>
        <v/>
      </c>
      <c r="AI152" s="11" t="str">
        <f t="shared" ca="1" si="84"/>
        <v/>
      </c>
      <c r="AJ152" s="11" t="str">
        <f ca="1">IF(AH152="","",IFERROR(VLOOKUP(VALUE(AH152),'(辅)战斗时机表'!$A$4:$C$47,3,FALSE)&amp;IF(AI152="","","("&amp;AI152&amp;")"),"配置错误")&amp;IF(AK152="",""," 或 "))</f>
        <v/>
      </c>
      <c r="AK152" s="7" t="str">
        <f t="shared" ca="1" si="85"/>
        <v/>
      </c>
    </row>
    <row r="153" spans="1:37" x14ac:dyDescent="0.15">
      <c r="A153" s="9" t="str">
        <f t="shared" ca="1" si="86"/>
        <v/>
      </c>
      <c r="B153" s="7" t="str">
        <f ca="1">IF(OFFSET(Buff!P$6,ROW()-6,0)="","",OFFSET(Buff!P$6,ROW()-6,0))</f>
        <v/>
      </c>
      <c r="C153" s="7">
        <f t="shared" si="88"/>
        <v>1</v>
      </c>
      <c r="D153" s="7">
        <f t="shared" ca="1" si="87"/>
        <v>1</v>
      </c>
      <c r="E153" s="10" t="str">
        <f t="shared" ca="1" si="62"/>
        <v/>
      </c>
      <c r="F153" s="11" t="str">
        <f t="shared" ca="1" si="63"/>
        <v/>
      </c>
      <c r="G153" s="11" t="str">
        <f t="shared" ca="1" si="64"/>
        <v/>
      </c>
      <c r="H153" s="11" t="str">
        <f ca="1">IF(F153="","",IFERROR(VLOOKUP(VALUE(F153),'(辅)战斗时机表'!$A$4:$C$47,3,FALSE)&amp;IF(G153="","","("&amp;G153&amp;")"),"配置错误")&amp;IF(I153="",""," 或 "))</f>
        <v/>
      </c>
      <c r="I153" s="7" t="str">
        <f t="shared" ca="1" si="65"/>
        <v/>
      </c>
      <c r="J153" s="7">
        <f t="shared" si="89"/>
        <v>2</v>
      </c>
      <c r="K153" s="7">
        <f t="shared" ca="1" si="66"/>
        <v>1</v>
      </c>
      <c r="L153" s="10" t="str">
        <f t="shared" ca="1" si="67"/>
        <v/>
      </c>
      <c r="M153" s="11" t="str">
        <f t="shared" ca="1" si="68"/>
        <v/>
      </c>
      <c r="N153" s="11" t="str">
        <f t="shared" ca="1" si="69"/>
        <v/>
      </c>
      <c r="O153" s="11" t="str">
        <f ca="1">IF(M153="","",IFERROR(VLOOKUP(VALUE(M153),'(辅)战斗时机表'!$A$4:$C$47,3,FALSE)&amp;IF(N153="","","("&amp;N153&amp;")"),"配置错误")&amp;IF(P153="",""," 或 "))</f>
        <v/>
      </c>
      <c r="P153" s="7" t="str">
        <f t="shared" ca="1" si="70"/>
        <v/>
      </c>
      <c r="Q153" s="7">
        <f t="shared" si="90"/>
        <v>3</v>
      </c>
      <c r="R153" s="7">
        <f t="shared" ca="1" si="71"/>
        <v>1</v>
      </c>
      <c r="S153" s="10" t="str">
        <f t="shared" ca="1" si="72"/>
        <v/>
      </c>
      <c r="T153" s="11" t="str">
        <f t="shared" ca="1" si="73"/>
        <v/>
      </c>
      <c r="U153" s="11" t="str">
        <f t="shared" ca="1" si="74"/>
        <v/>
      </c>
      <c r="V153" s="11" t="str">
        <f ca="1">IF(T153="","",IFERROR(VLOOKUP(VALUE(T153),'(辅)战斗时机表'!$A$4:$C$47,3,FALSE)&amp;IF(U153="","","("&amp;U153&amp;")"),"配置错误")&amp;IF(W153="",""," 或 "))</f>
        <v/>
      </c>
      <c r="W153" s="7" t="str">
        <f t="shared" ca="1" si="75"/>
        <v/>
      </c>
      <c r="X153" s="7">
        <f t="shared" si="91"/>
        <v>4</v>
      </c>
      <c r="Y153" s="7">
        <f t="shared" ca="1" si="76"/>
        <v>1</v>
      </c>
      <c r="Z153" s="10" t="str">
        <f t="shared" ca="1" si="77"/>
        <v/>
      </c>
      <c r="AA153" s="11" t="str">
        <f t="shared" ca="1" si="78"/>
        <v/>
      </c>
      <c r="AB153" s="11" t="str">
        <f t="shared" ca="1" si="79"/>
        <v/>
      </c>
      <c r="AC153" s="11" t="str">
        <f ca="1">IF(AA153="","",IFERROR(VLOOKUP(VALUE(AA153),'(辅)战斗时机表'!$A$4:$C$47,3,FALSE)&amp;IF(AB153="","","("&amp;AB153&amp;")"),"配置错误")&amp;IF(AD153="",""," 或 "))</f>
        <v/>
      </c>
      <c r="AD153" s="7" t="str">
        <f t="shared" ca="1" si="80"/>
        <v/>
      </c>
      <c r="AE153" s="7">
        <f t="shared" si="92"/>
        <v>5</v>
      </c>
      <c r="AF153" s="7">
        <f t="shared" ca="1" si="81"/>
        <v>1</v>
      </c>
      <c r="AG153" s="10" t="str">
        <f t="shared" ca="1" si="82"/>
        <v/>
      </c>
      <c r="AH153" s="11" t="str">
        <f t="shared" ca="1" si="83"/>
        <v/>
      </c>
      <c r="AI153" s="11" t="str">
        <f t="shared" ca="1" si="84"/>
        <v/>
      </c>
      <c r="AJ153" s="11" t="str">
        <f ca="1">IF(AH153="","",IFERROR(VLOOKUP(VALUE(AH153),'(辅)战斗时机表'!$A$4:$C$47,3,FALSE)&amp;IF(AI153="","","("&amp;AI153&amp;")"),"配置错误")&amp;IF(AK153="",""," 或 "))</f>
        <v/>
      </c>
      <c r="AK153" s="7" t="str">
        <f t="shared" ca="1" si="85"/>
        <v/>
      </c>
    </row>
    <row r="154" spans="1:37" x14ac:dyDescent="0.15">
      <c r="A154" s="9" t="str">
        <f t="shared" ca="1" si="86"/>
        <v/>
      </c>
      <c r="B154" s="7" t="str">
        <f ca="1">IF(OFFSET(Buff!P$6,ROW()-6,0)="","",OFFSET(Buff!P$6,ROW()-6,0))</f>
        <v/>
      </c>
      <c r="C154" s="7">
        <f t="shared" si="88"/>
        <v>1</v>
      </c>
      <c r="D154" s="7">
        <f t="shared" ca="1" si="87"/>
        <v>1</v>
      </c>
      <c r="E154" s="10" t="str">
        <f t="shared" ca="1" si="62"/>
        <v/>
      </c>
      <c r="F154" s="11" t="str">
        <f t="shared" ca="1" si="63"/>
        <v/>
      </c>
      <c r="G154" s="11" t="str">
        <f t="shared" ca="1" si="64"/>
        <v/>
      </c>
      <c r="H154" s="11" t="str">
        <f ca="1">IF(F154="","",IFERROR(VLOOKUP(VALUE(F154),'(辅)战斗时机表'!$A$4:$C$47,3,FALSE)&amp;IF(G154="","","("&amp;G154&amp;")"),"配置错误")&amp;IF(I154="",""," 或 "))</f>
        <v/>
      </c>
      <c r="I154" s="7" t="str">
        <f t="shared" ca="1" si="65"/>
        <v/>
      </c>
      <c r="J154" s="7">
        <f t="shared" si="89"/>
        <v>2</v>
      </c>
      <c r="K154" s="7">
        <f t="shared" ca="1" si="66"/>
        <v>1</v>
      </c>
      <c r="L154" s="10" t="str">
        <f t="shared" ca="1" si="67"/>
        <v/>
      </c>
      <c r="M154" s="11" t="str">
        <f t="shared" ca="1" si="68"/>
        <v/>
      </c>
      <c r="N154" s="11" t="str">
        <f t="shared" ca="1" si="69"/>
        <v/>
      </c>
      <c r="O154" s="11" t="str">
        <f ca="1">IF(M154="","",IFERROR(VLOOKUP(VALUE(M154),'(辅)战斗时机表'!$A$4:$C$47,3,FALSE)&amp;IF(N154="","","("&amp;N154&amp;")"),"配置错误")&amp;IF(P154="",""," 或 "))</f>
        <v/>
      </c>
      <c r="P154" s="7" t="str">
        <f t="shared" ca="1" si="70"/>
        <v/>
      </c>
      <c r="Q154" s="7">
        <f t="shared" si="90"/>
        <v>3</v>
      </c>
      <c r="R154" s="7">
        <f t="shared" ca="1" si="71"/>
        <v>1</v>
      </c>
      <c r="S154" s="10" t="str">
        <f t="shared" ca="1" si="72"/>
        <v/>
      </c>
      <c r="T154" s="11" t="str">
        <f t="shared" ca="1" si="73"/>
        <v/>
      </c>
      <c r="U154" s="11" t="str">
        <f t="shared" ca="1" si="74"/>
        <v/>
      </c>
      <c r="V154" s="11" t="str">
        <f ca="1">IF(T154="","",IFERROR(VLOOKUP(VALUE(T154),'(辅)战斗时机表'!$A$4:$C$47,3,FALSE)&amp;IF(U154="","","("&amp;U154&amp;")"),"配置错误")&amp;IF(W154="",""," 或 "))</f>
        <v/>
      </c>
      <c r="W154" s="7" t="str">
        <f t="shared" ca="1" si="75"/>
        <v/>
      </c>
      <c r="X154" s="7">
        <f t="shared" si="91"/>
        <v>4</v>
      </c>
      <c r="Y154" s="7">
        <f t="shared" ca="1" si="76"/>
        <v>1</v>
      </c>
      <c r="Z154" s="10" t="str">
        <f t="shared" ca="1" si="77"/>
        <v/>
      </c>
      <c r="AA154" s="11" t="str">
        <f t="shared" ca="1" si="78"/>
        <v/>
      </c>
      <c r="AB154" s="11" t="str">
        <f t="shared" ca="1" si="79"/>
        <v/>
      </c>
      <c r="AC154" s="11" t="str">
        <f ca="1">IF(AA154="","",IFERROR(VLOOKUP(VALUE(AA154),'(辅)战斗时机表'!$A$4:$C$47,3,FALSE)&amp;IF(AB154="","","("&amp;AB154&amp;")"),"配置错误")&amp;IF(AD154="",""," 或 "))</f>
        <v/>
      </c>
      <c r="AD154" s="7" t="str">
        <f t="shared" ca="1" si="80"/>
        <v/>
      </c>
      <c r="AE154" s="7">
        <f t="shared" si="92"/>
        <v>5</v>
      </c>
      <c r="AF154" s="7">
        <f t="shared" ca="1" si="81"/>
        <v>1</v>
      </c>
      <c r="AG154" s="10" t="str">
        <f t="shared" ca="1" si="82"/>
        <v/>
      </c>
      <c r="AH154" s="11" t="str">
        <f t="shared" ca="1" si="83"/>
        <v/>
      </c>
      <c r="AI154" s="11" t="str">
        <f t="shared" ca="1" si="84"/>
        <v/>
      </c>
      <c r="AJ154" s="11" t="str">
        <f ca="1">IF(AH154="","",IFERROR(VLOOKUP(VALUE(AH154),'(辅)战斗时机表'!$A$4:$C$47,3,FALSE)&amp;IF(AI154="","","("&amp;AI154&amp;")"),"配置错误")&amp;IF(AK154="",""," 或 "))</f>
        <v/>
      </c>
      <c r="AK154" s="7" t="str">
        <f t="shared" ca="1" si="85"/>
        <v/>
      </c>
    </row>
    <row r="155" spans="1:37" x14ac:dyDescent="0.15">
      <c r="A155" s="9" t="str">
        <f t="shared" ca="1" si="86"/>
        <v/>
      </c>
      <c r="B155" s="7" t="str">
        <f ca="1">IF(OFFSET(Buff!P$6,ROW()-6,0)="","",OFFSET(Buff!P$6,ROW()-6,0))</f>
        <v/>
      </c>
      <c r="C155" s="7">
        <f t="shared" si="88"/>
        <v>1</v>
      </c>
      <c r="D155" s="7">
        <f t="shared" ca="1" si="87"/>
        <v>1</v>
      </c>
      <c r="E155" s="10" t="str">
        <f t="shared" ca="1" si="62"/>
        <v/>
      </c>
      <c r="F155" s="11" t="str">
        <f t="shared" ca="1" si="63"/>
        <v/>
      </c>
      <c r="G155" s="11" t="str">
        <f t="shared" ca="1" si="64"/>
        <v/>
      </c>
      <c r="H155" s="11" t="str">
        <f ca="1">IF(F155="","",IFERROR(VLOOKUP(VALUE(F155),'(辅)战斗时机表'!$A$4:$C$47,3,FALSE)&amp;IF(G155="","","("&amp;G155&amp;")"),"配置错误")&amp;IF(I155="",""," 或 "))</f>
        <v/>
      </c>
      <c r="I155" s="7" t="str">
        <f t="shared" ca="1" si="65"/>
        <v/>
      </c>
      <c r="J155" s="7">
        <f t="shared" si="89"/>
        <v>2</v>
      </c>
      <c r="K155" s="7">
        <f t="shared" ca="1" si="66"/>
        <v>1</v>
      </c>
      <c r="L155" s="10" t="str">
        <f t="shared" ca="1" si="67"/>
        <v/>
      </c>
      <c r="M155" s="11" t="str">
        <f t="shared" ca="1" si="68"/>
        <v/>
      </c>
      <c r="N155" s="11" t="str">
        <f t="shared" ca="1" si="69"/>
        <v/>
      </c>
      <c r="O155" s="11" t="str">
        <f ca="1">IF(M155="","",IFERROR(VLOOKUP(VALUE(M155),'(辅)战斗时机表'!$A$4:$C$47,3,FALSE)&amp;IF(N155="","","("&amp;N155&amp;")"),"配置错误")&amp;IF(P155="",""," 或 "))</f>
        <v/>
      </c>
      <c r="P155" s="7" t="str">
        <f t="shared" ca="1" si="70"/>
        <v/>
      </c>
      <c r="Q155" s="7">
        <f t="shared" si="90"/>
        <v>3</v>
      </c>
      <c r="R155" s="7">
        <f t="shared" ca="1" si="71"/>
        <v>1</v>
      </c>
      <c r="S155" s="10" t="str">
        <f t="shared" ca="1" si="72"/>
        <v/>
      </c>
      <c r="T155" s="11" t="str">
        <f t="shared" ca="1" si="73"/>
        <v/>
      </c>
      <c r="U155" s="11" t="str">
        <f t="shared" ca="1" si="74"/>
        <v/>
      </c>
      <c r="V155" s="11" t="str">
        <f ca="1">IF(T155="","",IFERROR(VLOOKUP(VALUE(T155),'(辅)战斗时机表'!$A$4:$C$47,3,FALSE)&amp;IF(U155="","","("&amp;U155&amp;")"),"配置错误")&amp;IF(W155="",""," 或 "))</f>
        <v/>
      </c>
      <c r="W155" s="7" t="str">
        <f t="shared" ca="1" si="75"/>
        <v/>
      </c>
      <c r="X155" s="7">
        <f t="shared" si="91"/>
        <v>4</v>
      </c>
      <c r="Y155" s="7">
        <f t="shared" ca="1" si="76"/>
        <v>1</v>
      </c>
      <c r="Z155" s="10" t="str">
        <f t="shared" ca="1" si="77"/>
        <v/>
      </c>
      <c r="AA155" s="11" t="str">
        <f t="shared" ca="1" si="78"/>
        <v/>
      </c>
      <c r="AB155" s="11" t="str">
        <f t="shared" ca="1" si="79"/>
        <v/>
      </c>
      <c r="AC155" s="11" t="str">
        <f ca="1">IF(AA155="","",IFERROR(VLOOKUP(VALUE(AA155),'(辅)战斗时机表'!$A$4:$C$47,3,FALSE)&amp;IF(AB155="","","("&amp;AB155&amp;")"),"配置错误")&amp;IF(AD155="",""," 或 "))</f>
        <v/>
      </c>
      <c r="AD155" s="7" t="str">
        <f t="shared" ca="1" si="80"/>
        <v/>
      </c>
      <c r="AE155" s="7">
        <f t="shared" si="92"/>
        <v>5</v>
      </c>
      <c r="AF155" s="7">
        <f t="shared" ca="1" si="81"/>
        <v>1</v>
      </c>
      <c r="AG155" s="10" t="str">
        <f t="shared" ca="1" si="82"/>
        <v/>
      </c>
      <c r="AH155" s="11" t="str">
        <f t="shared" ca="1" si="83"/>
        <v/>
      </c>
      <c r="AI155" s="11" t="str">
        <f t="shared" ca="1" si="84"/>
        <v/>
      </c>
      <c r="AJ155" s="11" t="str">
        <f ca="1">IF(AH155="","",IFERROR(VLOOKUP(VALUE(AH155),'(辅)战斗时机表'!$A$4:$C$47,3,FALSE)&amp;IF(AI155="","","("&amp;AI155&amp;")"),"配置错误")&amp;IF(AK155="",""," 或 "))</f>
        <v/>
      </c>
      <c r="AK155" s="7" t="str">
        <f t="shared" ca="1" si="85"/>
        <v/>
      </c>
    </row>
    <row r="156" spans="1:37" x14ac:dyDescent="0.15">
      <c r="A156" s="9" t="str">
        <f t="shared" ca="1" si="86"/>
        <v/>
      </c>
      <c r="B156" s="7" t="str">
        <f ca="1">IF(OFFSET(Buff!P$6,ROW()-6,0)="","",OFFSET(Buff!P$6,ROW()-6,0))</f>
        <v/>
      </c>
      <c r="C156" s="7">
        <f t="shared" si="88"/>
        <v>1</v>
      </c>
      <c r="D156" s="7">
        <f t="shared" ca="1" si="87"/>
        <v>1</v>
      </c>
      <c r="E156" s="10" t="str">
        <f t="shared" ca="1" si="62"/>
        <v/>
      </c>
      <c r="F156" s="11" t="str">
        <f t="shared" ca="1" si="63"/>
        <v/>
      </c>
      <c r="G156" s="11" t="str">
        <f t="shared" ca="1" si="64"/>
        <v/>
      </c>
      <c r="H156" s="11" t="str">
        <f ca="1">IF(F156="","",IFERROR(VLOOKUP(VALUE(F156),'(辅)战斗时机表'!$A$4:$C$47,3,FALSE)&amp;IF(G156="","","("&amp;G156&amp;")"),"配置错误")&amp;IF(I156="",""," 或 "))</f>
        <v/>
      </c>
      <c r="I156" s="7" t="str">
        <f t="shared" ca="1" si="65"/>
        <v/>
      </c>
      <c r="J156" s="7">
        <f t="shared" si="89"/>
        <v>2</v>
      </c>
      <c r="K156" s="7">
        <f t="shared" ca="1" si="66"/>
        <v>1</v>
      </c>
      <c r="L156" s="10" t="str">
        <f t="shared" ca="1" si="67"/>
        <v/>
      </c>
      <c r="M156" s="11" t="str">
        <f t="shared" ca="1" si="68"/>
        <v/>
      </c>
      <c r="N156" s="11" t="str">
        <f t="shared" ca="1" si="69"/>
        <v/>
      </c>
      <c r="O156" s="11" t="str">
        <f ca="1">IF(M156="","",IFERROR(VLOOKUP(VALUE(M156),'(辅)战斗时机表'!$A$4:$C$47,3,FALSE)&amp;IF(N156="","","("&amp;N156&amp;")"),"配置错误")&amp;IF(P156="",""," 或 "))</f>
        <v/>
      </c>
      <c r="P156" s="7" t="str">
        <f t="shared" ca="1" si="70"/>
        <v/>
      </c>
      <c r="Q156" s="7">
        <f t="shared" si="90"/>
        <v>3</v>
      </c>
      <c r="R156" s="7">
        <f t="shared" ca="1" si="71"/>
        <v>1</v>
      </c>
      <c r="S156" s="10" t="str">
        <f t="shared" ca="1" si="72"/>
        <v/>
      </c>
      <c r="T156" s="11" t="str">
        <f t="shared" ca="1" si="73"/>
        <v/>
      </c>
      <c r="U156" s="11" t="str">
        <f t="shared" ca="1" si="74"/>
        <v/>
      </c>
      <c r="V156" s="11" t="str">
        <f ca="1">IF(T156="","",IFERROR(VLOOKUP(VALUE(T156),'(辅)战斗时机表'!$A$4:$C$47,3,FALSE)&amp;IF(U156="","","("&amp;U156&amp;")"),"配置错误")&amp;IF(W156="",""," 或 "))</f>
        <v/>
      </c>
      <c r="W156" s="7" t="str">
        <f t="shared" ca="1" si="75"/>
        <v/>
      </c>
      <c r="X156" s="7">
        <f t="shared" si="91"/>
        <v>4</v>
      </c>
      <c r="Y156" s="7">
        <f t="shared" ca="1" si="76"/>
        <v>1</v>
      </c>
      <c r="Z156" s="10" t="str">
        <f t="shared" ca="1" si="77"/>
        <v/>
      </c>
      <c r="AA156" s="11" t="str">
        <f t="shared" ca="1" si="78"/>
        <v/>
      </c>
      <c r="AB156" s="11" t="str">
        <f t="shared" ca="1" si="79"/>
        <v/>
      </c>
      <c r="AC156" s="11" t="str">
        <f ca="1">IF(AA156="","",IFERROR(VLOOKUP(VALUE(AA156),'(辅)战斗时机表'!$A$4:$C$47,3,FALSE)&amp;IF(AB156="","","("&amp;AB156&amp;")"),"配置错误")&amp;IF(AD156="",""," 或 "))</f>
        <v/>
      </c>
      <c r="AD156" s="7" t="str">
        <f t="shared" ca="1" si="80"/>
        <v/>
      </c>
      <c r="AE156" s="7">
        <f t="shared" si="92"/>
        <v>5</v>
      </c>
      <c r="AF156" s="7">
        <f t="shared" ca="1" si="81"/>
        <v>1</v>
      </c>
      <c r="AG156" s="10" t="str">
        <f t="shared" ca="1" si="82"/>
        <v/>
      </c>
      <c r="AH156" s="11" t="str">
        <f t="shared" ca="1" si="83"/>
        <v/>
      </c>
      <c r="AI156" s="11" t="str">
        <f t="shared" ca="1" si="84"/>
        <v/>
      </c>
      <c r="AJ156" s="11" t="str">
        <f ca="1">IF(AH156="","",IFERROR(VLOOKUP(VALUE(AH156),'(辅)战斗时机表'!$A$4:$C$47,3,FALSE)&amp;IF(AI156="","","("&amp;AI156&amp;")"),"配置错误")&amp;IF(AK156="",""," 或 "))</f>
        <v/>
      </c>
      <c r="AK156" s="7" t="str">
        <f t="shared" ca="1" si="85"/>
        <v/>
      </c>
    </row>
    <row r="157" spans="1:37" x14ac:dyDescent="0.15">
      <c r="A157" s="9" t="str">
        <f t="shared" ca="1" si="86"/>
        <v/>
      </c>
      <c r="B157" s="7" t="str">
        <f ca="1">IF(OFFSET(Buff!P$6,ROW()-6,0)="","",OFFSET(Buff!P$6,ROW()-6,0))</f>
        <v/>
      </c>
      <c r="C157" s="7">
        <f t="shared" si="88"/>
        <v>1</v>
      </c>
      <c r="D157" s="7">
        <f t="shared" ca="1" si="87"/>
        <v>1</v>
      </c>
      <c r="E157" s="10" t="str">
        <f t="shared" ca="1" si="62"/>
        <v/>
      </c>
      <c r="F157" s="11" t="str">
        <f t="shared" ca="1" si="63"/>
        <v/>
      </c>
      <c r="G157" s="11" t="str">
        <f t="shared" ca="1" si="64"/>
        <v/>
      </c>
      <c r="H157" s="11" t="str">
        <f ca="1">IF(F157="","",IFERROR(VLOOKUP(VALUE(F157),'(辅)战斗时机表'!$A$4:$C$47,3,FALSE)&amp;IF(G157="","","("&amp;G157&amp;")"),"配置错误")&amp;IF(I157="",""," 或 "))</f>
        <v/>
      </c>
      <c r="I157" s="7" t="str">
        <f t="shared" ca="1" si="65"/>
        <v/>
      </c>
      <c r="J157" s="7">
        <f t="shared" si="89"/>
        <v>2</v>
      </c>
      <c r="K157" s="7">
        <f t="shared" ca="1" si="66"/>
        <v>1</v>
      </c>
      <c r="L157" s="10" t="str">
        <f t="shared" ca="1" si="67"/>
        <v/>
      </c>
      <c r="M157" s="11" t="str">
        <f t="shared" ca="1" si="68"/>
        <v/>
      </c>
      <c r="N157" s="11" t="str">
        <f t="shared" ca="1" si="69"/>
        <v/>
      </c>
      <c r="O157" s="11" t="str">
        <f ca="1">IF(M157="","",IFERROR(VLOOKUP(VALUE(M157),'(辅)战斗时机表'!$A$4:$C$47,3,FALSE)&amp;IF(N157="","","("&amp;N157&amp;")"),"配置错误")&amp;IF(P157="",""," 或 "))</f>
        <v/>
      </c>
      <c r="P157" s="7" t="str">
        <f t="shared" ca="1" si="70"/>
        <v/>
      </c>
      <c r="Q157" s="7">
        <f t="shared" si="90"/>
        <v>3</v>
      </c>
      <c r="R157" s="7">
        <f t="shared" ca="1" si="71"/>
        <v>1</v>
      </c>
      <c r="S157" s="10" t="str">
        <f t="shared" ca="1" si="72"/>
        <v/>
      </c>
      <c r="T157" s="11" t="str">
        <f t="shared" ca="1" si="73"/>
        <v/>
      </c>
      <c r="U157" s="11" t="str">
        <f t="shared" ca="1" si="74"/>
        <v/>
      </c>
      <c r="V157" s="11" t="str">
        <f ca="1">IF(T157="","",IFERROR(VLOOKUP(VALUE(T157),'(辅)战斗时机表'!$A$4:$C$47,3,FALSE)&amp;IF(U157="","","("&amp;U157&amp;")"),"配置错误")&amp;IF(W157="",""," 或 "))</f>
        <v/>
      </c>
      <c r="W157" s="7" t="str">
        <f t="shared" ca="1" si="75"/>
        <v/>
      </c>
      <c r="X157" s="7">
        <f t="shared" si="91"/>
        <v>4</v>
      </c>
      <c r="Y157" s="7">
        <f t="shared" ca="1" si="76"/>
        <v>1</v>
      </c>
      <c r="Z157" s="10" t="str">
        <f t="shared" ca="1" si="77"/>
        <v/>
      </c>
      <c r="AA157" s="11" t="str">
        <f t="shared" ca="1" si="78"/>
        <v/>
      </c>
      <c r="AB157" s="11" t="str">
        <f t="shared" ca="1" si="79"/>
        <v/>
      </c>
      <c r="AC157" s="11" t="str">
        <f ca="1">IF(AA157="","",IFERROR(VLOOKUP(VALUE(AA157),'(辅)战斗时机表'!$A$4:$C$47,3,FALSE)&amp;IF(AB157="","","("&amp;AB157&amp;")"),"配置错误")&amp;IF(AD157="",""," 或 "))</f>
        <v/>
      </c>
      <c r="AD157" s="7" t="str">
        <f t="shared" ca="1" si="80"/>
        <v/>
      </c>
      <c r="AE157" s="7">
        <f t="shared" si="92"/>
        <v>5</v>
      </c>
      <c r="AF157" s="7">
        <f t="shared" ca="1" si="81"/>
        <v>1</v>
      </c>
      <c r="AG157" s="10" t="str">
        <f t="shared" ca="1" si="82"/>
        <v/>
      </c>
      <c r="AH157" s="11" t="str">
        <f t="shared" ca="1" si="83"/>
        <v/>
      </c>
      <c r="AI157" s="11" t="str">
        <f t="shared" ca="1" si="84"/>
        <v/>
      </c>
      <c r="AJ157" s="11" t="str">
        <f ca="1">IF(AH157="","",IFERROR(VLOOKUP(VALUE(AH157),'(辅)战斗时机表'!$A$4:$C$47,3,FALSE)&amp;IF(AI157="","","("&amp;AI157&amp;")"),"配置错误")&amp;IF(AK157="",""," 或 "))</f>
        <v/>
      </c>
      <c r="AK157" s="7" t="str">
        <f t="shared" ca="1" si="85"/>
        <v/>
      </c>
    </row>
    <row r="158" spans="1:37" x14ac:dyDescent="0.15">
      <c r="A158" s="9" t="str">
        <f t="shared" ca="1" si="86"/>
        <v/>
      </c>
      <c r="B158" s="7" t="str">
        <f ca="1">IF(OFFSET(Buff!P$6,ROW()-6,0)="","",OFFSET(Buff!P$6,ROW()-6,0))</f>
        <v/>
      </c>
      <c r="C158" s="7">
        <f t="shared" si="88"/>
        <v>1</v>
      </c>
      <c r="D158" s="7">
        <f t="shared" ca="1" si="87"/>
        <v>1</v>
      </c>
      <c r="E158" s="10" t="str">
        <f t="shared" ca="1" si="62"/>
        <v/>
      </c>
      <c r="F158" s="11" t="str">
        <f t="shared" ca="1" si="63"/>
        <v/>
      </c>
      <c r="G158" s="11" t="str">
        <f t="shared" ca="1" si="64"/>
        <v/>
      </c>
      <c r="H158" s="11" t="str">
        <f ca="1">IF(F158="","",IFERROR(VLOOKUP(VALUE(F158),'(辅)战斗时机表'!$A$4:$C$47,3,FALSE)&amp;IF(G158="","","("&amp;G158&amp;")"),"配置错误")&amp;IF(I158="",""," 或 "))</f>
        <v/>
      </c>
      <c r="I158" s="7" t="str">
        <f t="shared" ca="1" si="65"/>
        <v/>
      </c>
      <c r="J158" s="7">
        <f t="shared" si="89"/>
        <v>2</v>
      </c>
      <c r="K158" s="7">
        <f t="shared" ca="1" si="66"/>
        <v>1</v>
      </c>
      <c r="L158" s="10" t="str">
        <f t="shared" ca="1" si="67"/>
        <v/>
      </c>
      <c r="M158" s="11" t="str">
        <f t="shared" ca="1" si="68"/>
        <v/>
      </c>
      <c r="N158" s="11" t="str">
        <f t="shared" ca="1" si="69"/>
        <v/>
      </c>
      <c r="O158" s="11" t="str">
        <f ca="1">IF(M158="","",IFERROR(VLOOKUP(VALUE(M158),'(辅)战斗时机表'!$A$4:$C$47,3,FALSE)&amp;IF(N158="","","("&amp;N158&amp;")"),"配置错误")&amp;IF(P158="",""," 或 "))</f>
        <v/>
      </c>
      <c r="P158" s="7" t="str">
        <f t="shared" ca="1" si="70"/>
        <v/>
      </c>
      <c r="Q158" s="7">
        <f t="shared" si="90"/>
        <v>3</v>
      </c>
      <c r="R158" s="7">
        <f t="shared" ca="1" si="71"/>
        <v>1</v>
      </c>
      <c r="S158" s="10" t="str">
        <f t="shared" ca="1" si="72"/>
        <v/>
      </c>
      <c r="T158" s="11" t="str">
        <f t="shared" ca="1" si="73"/>
        <v/>
      </c>
      <c r="U158" s="11" t="str">
        <f t="shared" ca="1" si="74"/>
        <v/>
      </c>
      <c r="V158" s="11" t="str">
        <f ca="1">IF(T158="","",IFERROR(VLOOKUP(VALUE(T158),'(辅)战斗时机表'!$A$4:$C$47,3,FALSE)&amp;IF(U158="","","("&amp;U158&amp;")"),"配置错误")&amp;IF(W158="",""," 或 "))</f>
        <v/>
      </c>
      <c r="W158" s="7" t="str">
        <f t="shared" ca="1" si="75"/>
        <v/>
      </c>
      <c r="X158" s="7">
        <f t="shared" si="91"/>
        <v>4</v>
      </c>
      <c r="Y158" s="7">
        <f t="shared" ca="1" si="76"/>
        <v>1</v>
      </c>
      <c r="Z158" s="10" t="str">
        <f t="shared" ca="1" si="77"/>
        <v/>
      </c>
      <c r="AA158" s="11" t="str">
        <f t="shared" ca="1" si="78"/>
        <v/>
      </c>
      <c r="AB158" s="11" t="str">
        <f t="shared" ca="1" si="79"/>
        <v/>
      </c>
      <c r="AC158" s="11" t="str">
        <f ca="1">IF(AA158="","",IFERROR(VLOOKUP(VALUE(AA158),'(辅)战斗时机表'!$A$4:$C$47,3,FALSE)&amp;IF(AB158="","","("&amp;AB158&amp;")"),"配置错误")&amp;IF(AD158="",""," 或 "))</f>
        <v/>
      </c>
      <c r="AD158" s="7" t="str">
        <f t="shared" ca="1" si="80"/>
        <v/>
      </c>
      <c r="AE158" s="7">
        <f t="shared" si="92"/>
        <v>5</v>
      </c>
      <c r="AF158" s="7">
        <f t="shared" ca="1" si="81"/>
        <v>1</v>
      </c>
      <c r="AG158" s="10" t="str">
        <f t="shared" ca="1" si="82"/>
        <v/>
      </c>
      <c r="AH158" s="11" t="str">
        <f t="shared" ca="1" si="83"/>
        <v/>
      </c>
      <c r="AI158" s="11" t="str">
        <f t="shared" ca="1" si="84"/>
        <v/>
      </c>
      <c r="AJ158" s="11" t="str">
        <f ca="1">IF(AH158="","",IFERROR(VLOOKUP(VALUE(AH158),'(辅)战斗时机表'!$A$4:$C$47,3,FALSE)&amp;IF(AI158="","","("&amp;AI158&amp;")"),"配置错误")&amp;IF(AK158="",""," 或 "))</f>
        <v/>
      </c>
      <c r="AK158" s="7" t="str">
        <f t="shared" ca="1" si="85"/>
        <v/>
      </c>
    </row>
    <row r="159" spans="1:37" x14ac:dyDescent="0.15">
      <c r="A159" s="9" t="str">
        <f t="shared" ca="1" si="86"/>
        <v/>
      </c>
      <c r="B159" s="7" t="str">
        <f ca="1">IF(OFFSET(Buff!P$6,ROW()-6,0)="","",OFFSET(Buff!P$6,ROW()-6,0))</f>
        <v/>
      </c>
      <c r="C159" s="7">
        <f t="shared" si="88"/>
        <v>1</v>
      </c>
      <c r="D159" s="7">
        <f t="shared" ca="1" si="87"/>
        <v>1</v>
      </c>
      <c r="E159" s="10" t="str">
        <f t="shared" ca="1" si="62"/>
        <v/>
      </c>
      <c r="F159" s="11" t="str">
        <f t="shared" ca="1" si="63"/>
        <v/>
      </c>
      <c r="G159" s="11" t="str">
        <f t="shared" ca="1" si="64"/>
        <v/>
      </c>
      <c r="H159" s="11" t="str">
        <f ca="1">IF(F159="","",IFERROR(VLOOKUP(VALUE(F159),'(辅)战斗时机表'!$A$4:$C$47,3,FALSE)&amp;IF(G159="","","("&amp;G159&amp;")"),"配置错误")&amp;IF(I159="",""," 或 "))</f>
        <v/>
      </c>
      <c r="I159" s="7" t="str">
        <f t="shared" ca="1" si="65"/>
        <v/>
      </c>
      <c r="J159" s="7">
        <f t="shared" si="89"/>
        <v>2</v>
      </c>
      <c r="K159" s="7">
        <f t="shared" ca="1" si="66"/>
        <v>1</v>
      </c>
      <c r="L159" s="10" t="str">
        <f t="shared" ca="1" si="67"/>
        <v/>
      </c>
      <c r="M159" s="11" t="str">
        <f t="shared" ca="1" si="68"/>
        <v/>
      </c>
      <c r="N159" s="11" t="str">
        <f t="shared" ca="1" si="69"/>
        <v/>
      </c>
      <c r="O159" s="11" t="str">
        <f ca="1">IF(M159="","",IFERROR(VLOOKUP(VALUE(M159),'(辅)战斗时机表'!$A$4:$C$47,3,FALSE)&amp;IF(N159="","","("&amp;N159&amp;")"),"配置错误")&amp;IF(P159="",""," 或 "))</f>
        <v/>
      </c>
      <c r="P159" s="7" t="str">
        <f t="shared" ca="1" si="70"/>
        <v/>
      </c>
      <c r="Q159" s="7">
        <f t="shared" si="90"/>
        <v>3</v>
      </c>
      <c r="R159" s="7">
        <f t="shared" ca="1" si="71"/>
        <v>1</v>
      </c>
      <c r="S159" s="10" t="str">
        <f t="shared" ca="1" si="72"/>
        <v/>
      </c>
      <c r="T159" s="11" t="str">
        <f t="shared" ca="1" si="73"/>
        <v/>
      </c>
      <c r="U159" s="11" t="str">
        <f t="shared" ca="1" si="74"/>
        <v/>
      </c>
      <c r="V159" s="11" t="str">
        <f ca="1">IF(T159="","",IFERROR(VLOOKUP(VALUE(T159),'(辅)战斗时机表'!$A$4:$C$47,3,FALSE)&amp;IF(U159="","","("&amp;U159&amp;")"),"配置错误")&amp;IF(W159="",""," 或 "))</f>
        <v/>
      </c>
      <c r="W159" s="7" t="str">
        <f t="shared" ca="1" si="75"/>
        <v/>
      </c>
      <c r="X159" s="7">
        <f t="shared" si="91"/>
        <v>4</v>
      </c>
      <c r="Y159" s="7">
        <f t="shared" ca="1" si="76"/>
        <v>1</v>
      </c>
      <c r="Z159" s="10" t="str">
        <f t="shared" ca="1" si="77"/>
        <v/>
      </c>
      <c r="AA159" s="11" t="str">
        <f t="shared" ca="1" si="78"/>
        <v/>
      </c>
      <c r="AB159" s="11" t="str">
        <f t="shared" ca="1" si="79"/>
        <v/>
      </c>
      <c r="AC159" s="11" t="str">
        <f ca="1">IF(AA159="","",IFERROR(VLOOKUP(VALUE(AA159),'(辅)战斗时机表'!$A$4:$C$47,3,FALSE)&amp;IF(AB159="","","("&amp;AB159&amp;")"),"配置错误")&amp;IF(AD159="",""," 或 "))</f>
        <v/>
      </c>
      <c r="AD159" s="7" t="str">
        <f t="shared" ca="1" si="80"/>
        <v/>
      </c>
      <c r="AE159" s="7">
        <f t="shared" si="92"/>
        <v>5</v>
      </c>
      <c r="AF159" s="7">
        <f t="shared" ca="1" si="81"/>
        <v>1</v>
      </c>
      <c r="AG159" s="10" t="str">
        <f t="shared" ca="1" si="82"/>
        <v/>
      </c>
      <c r="AH159" s="11" t="str">
        <f t="shared" ca="1" si="83"/>
        <v/>
      </c>
      <c r="AI159" s="11" t="str">
        <f t="shared" ca="1" si="84"/>
        <v/>
      </c>
      <c r="AJ159" s="11" t="str">
        <f ca="1">IF(AH159="","",IFERROR(VLOOKUP(VALUE(AH159),'(辅)战斗时机表'!$A$4:$C$47,3,FALSE)&amp;IF(AI159="","","("&amp;AI159&amp;")"),"配置错误")&amp;IF(AK159="",""," 或 "))</f>
        <v/>
      </c>
      <c r="AK159" s="7" t="str">
        <f t="shared" ca="1" si="85"/>
        <v/>
      </c>
    </row>
    <row r="160" spans="1:37" x14ac:dyDescent="0.15">
      <c r="A160" s="9" t="str">
        <f t="shared" ca="1" si="86"/>
        <v/>
      </c>
      <c r="B160" s="7" t="str">
        <f ca="1">IF(OFFSET(Buff!P$6,ROW()-6,0)="","",OFFSET(Buff!P$6,ROW()-6,0))</f>
        <v/>
      </c>
      <c r="C160" s="7">
        <f t="shared" si="88"/>
        <v>1</v>
      </c>
      <c r="D160" s="7">
        <f t="shared" ca="1" si="87"/>
        <v>1</v>
      </c>
      <c r="E160" s="10" t="str">
        <f t="shared" ca="1" si="62"/>
        <v/>
      </c>
      <c r="F160" s="11" t="str">
        <f t="shared" ca="1" si="63"/>
        <v/>
      </c>
      <c r="G160" s="11" t="str">
        <f t="shared" ca="1" si="64"/>
        <v/>
      </c>
      <c r="H160" s="11" t="str">
        <f ca="1">IF(F160="","",IFERROR(VLOOKUP(VALUE(F160),'(辅)战斗时机表'!$A$4:$C$47,3,FALSE)&amp;IF(G160="","","("&amp;G160&amp;")"),"配置错误")&amp;IF(I160="",""," 或 "))</f>
        <v/>
      </c>
      <c r="I160" s="7" t="str">
        <f t="shared" ca="1" si="65"/>
        <v/>
      </c>
      <c r="J160" s="7">
        <f t="shared" si="89"/>
        <v>2</v>
      </c>
      <c r="K160" s="7">
        <f t="shared" ca="1" si="66"/>
        <v>1</v>
      </c>
      <c r="L160" s="10" t="str">
        <f t="shared" ca="1" si="67"/>
        <v/>
      </c>
      <c r="M160" s="11" t="str">
        <f t="shared" ca="1" si="68"/>
        <v/>
      </c>
      <c r="N160" s="11" t="str">
        <f t="shared" ca="1" si="69"/>
        <v/>
      </c>
      <c r="O160" s="11" t="str">
        <f ca="1">IF(M160="","",IFERROR(VLOOKUP(VALUE(M160),'(辅)战斗时机表'!$A$4:$C$47,3,FALSE)&amp;IF(N160="","","("&amp;N160&amp;")"),"配置错误")&amp;IF(P160="",""," 或 "))</f>
        <v/>
      </c>
      <c r="P160" s="7" t="str">
        <f t="shared" ca="1" si="70"/>
        <v/>
      </c>
      <c r="Q160" s="7">
        <f t="shared" si="90"/>
        <v>3</v>
      </c>
      <c r="R160" s="7">
        <f t="shared" ca="1" si="71"/>
        <v>1</v>
      </c>
      <c r="S160" s="10" t="str">
        <f t="shared" ca="1" si="72"/>
        <v/>
      </c>
      <c r="T160" s="11" t="str">
        <f t="shared" ca="1" si="73"/>
        <v/>
      </c>
      <c r="U160" s="11" t="str">
        <f t="shared" ca="1" si="74"/>
        <v/>
      </c>
      <c r="V160" s="11" t="str">
        <f ca="1">IF(T160="","",IFERROR(VLOOKUP(VALUE(T160),'(辅)战斗时机表'!$A$4:$C$47,3,FALSE)&amp;IF(U160="","","("&amp;U160&amp;")"),"配置错误")&amp;IF(W160="",""," 或 "))</f>
        <v/>
      </c>
      <c r="W160" s="7" t="str">
        <f t="shared" ca="1" si="75"/>
        <v/>
      </c>
      <c r="X160" s="7">
        <f t="shared" si="91"/>
        <v>4</v>
      </c>
      <c r="Y160" s="7">
        <f t="shared" ca="1" si="76"/>
        <v>1</v>
      </c>
      <c r="Z160" s="10" t="str">
        <f t="shared" ca="1" si="77"/>
        <v/>
      </c>
      <c r="AA160" s="11" t="str">
        <f t="shared" ca="1" si="78"/>
        <v/>
      </c>
      <c r="AB160" s="11" t="str">
        <f t="shared" ca="1" si="79"/>
        <v/>
      </c>
      <c r="AC160" s="11" t="str">
        <f ca="1">IF(AA160="","",IFERROR(VLOOKUP(VALUE(AA160),'(辅)战斗时机表'!$A$4:$C$47,3,FALSE)&amp;IF(AB160="","","("&amp;AB160&amp;")"),"配置错误")&amp;IF(AD160="",""," 或 "))</f>
        <v/>
      </c>
      <c r="AD160" s="7" t="str">
        <f t="shared" ca="1" si="80"/>
        <v/>
      </c>
      <c r="AE160" s="7">
        <f t="shared" si="92"/>
        <v>5</v>
      </c>
      <c r="AF160" s="7">
        <f t="shared" ca="1" si="81"/>
        <v>1</v>
      </c>
      <c r="AG160" s="10" t="str">
        <f t="shared" ca="1" si="82"/>
        <v/>
      </c>
      <c r="AH160" s="11" t="str">
        <f t="shared" ca="1" si="83"/>
        <v/>
      </c>
      <c r="AI160" s="11" t="str">
        <f t="shared" ca="1" si="84"/>
        <v/>
      </c>
      <c r="AJ160" s="11" t="str">
        <f ca="1">IF(AH160="","",IFERROR(VLOOKUP(VALUE(AH160),'(辅)战斗时机表'!$A$4:$C$47,3,FALSE)&amp;IF(AI160="","","("&amp;AI160&amp;")"),"配置错误")&amp;IF(AK160="",""," 或 "))</f>
        <v/>
      </c>
      <c r="AK160" s="7" t="str">
        <f t="shared" ca="1" si="85"/>
        <v/>
      </c>
    </row>
    <row r="161" spans="1:37" x14ac:dyDescent="0.15">
      <c r="A161" s="9" t="str">
        <f t="shared" ca="1" si="86"/>
        <v/>
      </c>
      <c r="B161" s="7" t="str">
        <f ca="1">IF(OFFSET(Buff!P$6,ROW()-6,0)="","",OFFSET(Buff!P$6,ROW()-6,0))</f>
        <v/>
      </c>
      <c r="C161" s="7">
        <f t="shared" si="88"/>
        <v>1</v>
      </c>
      <c r="D161" s="7">
        <f t="shared" ca="1" si="87"/>
        <v>1</v>
      </c>
      <c r="E161" s="10" t="str">
        <f t="shared" ca="1" si="62"/>
        <v/>
      </c>
      <c r="F161" s="11" t="str">
        <f t="shared" ca="1" si="63"/>
        <v/>
      </c>
      <c r="G161" s="11" t="str">
        <f t="shared" ca="1" si="64"/>
        <v/>
      </c>
      <c r="H161" s="11" t="str">
        <f ca="1">IF(F161="","",IFERROR(VLOOKUP(VALUE(F161),'(辅)战斗时机表'!$A$4:$C$47,3,FALSE)&amp;IF(G161="","","("&amp;G161&amp;")"),"配置错误")&amp;IF(I161="",""," 或 "))</f>
        <v/>
      </c>
      <c r="I161" s="7" t="str">
        <f t="shared" ca="1" si="65"/>
        <v/>
      </c>
      <c r="J161" s="7">
        <f t="shared" si="89"/>
        <v>2</v>
      </c>
      <c r="K161" s="7">
        <f t="shared" ca="1" si="66"/>
        <v>1</v>
      </c>
      <c r="L161" s="10" t="str">
        <f t="shared" ca="1" si="67"/>
        <v/>
      </c>
      <c r="M161" s="11" t="str">
        <f t="shared" ca="1" si="68"/>
        <v/>
      </c>
      <c r="N161" s="11" t="str">
        <f t="shared" ca="1" si="69"/>
        <v/>
      </c>
      <c r="O161" s="11" t="str">
        <f ca="1">IF(M161="","",IFERROR(VLOOKUP(VALUE(M161),'(辅)战斗时机表'!$A$4:$C$47,3,FALSE)&amp;IF(N161="","","("&amp;N161&amp;")"),"配置错误")&amp;IF(P161="",""," 或 "))</f>
        <v/>
      </c>
      <c r="P161" s="7" t="str">
        <f t="shared" ca="1" si="70"/>
        <v/>
      </c>
      <c r="Q161" s="7">
        <f t="shared" si="90"/>
        <v>3</v>
      </c>
      <c r="R161" s="7">
        <f t="shared" ca="1" si="71"/>
        <v>1</v>
      </c>
      <c r="S161" s="10" t="str">
        <f t="shared" ca="1" si="72"/>
        <v/>
      </c>
      <c r="T161" s="11" t="str">
        <f t="shared" ca="1" si="73"/>
        <v/>
      </c>
      <c r="U161" s="11" t="str">
        <f t="shared" ca="1" si="74"/>
        <v/>
      </c>
      <c r="V161" s="11" t="str">
        <f ca="1">IF(T161="","",IFERROR(VLOOKUP(VALUE(T161),'(辅)战斗时机表'!$A$4:$C$47,3,FALSE)&amp;IF(U161="","","("&amp;U161&amp;")"),"配置错误")&amp;IF(W161="",""," 或 "))</f>
        <v/>
      </c>
      <c r="W161" s="7" t="str">
        <f t="shared" ca="1" si="75"/>
        <v/>
      </c>
      <c r="X161" s="7">
        <f t="shared" si="91"/>
        <v>4</v>
      </c>
      <c r="Y161" s="7">
        <f t="shared" ca="1" si="76"/>
        <v>1</v>
      </c>
      <c r="Z161" s="10" t="str">
        <f t="shared" ca="1" si="77"/>
        <v/>
      </c>
      <c r="AA161" s="11" t="str">
        <f t="shared" ca="1" si="78"/>
        <v/>
      </c>
      <c r="AB161" s="11" t="str">
        <f t="shared" ca="1" si="79"/>
        <v/>
      </c>
      <c r="AC161" s="11" t="str">
        <f ca="1">IF(AA161="","",IFERROR(VLOOKUP(VALUE(AA161),'(辅)战斗时机表'!$A$4:$C$47,3,FALSE)&amp;IF(AB161="","","("&amp;AB161&amp;")"),"配置错误")&amp;IF(AD161="",""," 或 "))</f>
        <v/>
      </c>
      <c r="AD161" s="7" t="str">
        <f t="shared" ca="1" si="80"/>
        <v/>
      </c>
      <c r="AE161" s="7">
        <f t="shared" si="92"/>
        <v>5</v>
      </c>
      <c r="AF161" s="7">
        <f t="shared" ca="1" si="81"/>
        <v>1</v>
      </c>
      <c r="AG161" s="10" t="str">
        <f t="shared" ca="1" si="82"/>
        <v/>
      </c>
      <c r="AH161" s="11" t="str">
        <f t="shared" ca="1" si="83"/>
        <v/>
      </c>
      <c r="AI161" s="11" t="str">
        <f t="shared" ca="1" si="84"/>
        <v/>
      </c>
      <c r="AJ161" s="11" t="str">
        <f ca="1">IF(AH161="","",IFERROR(VLOOKUP(VALUE(AH161),'(辅)战斗时机表'!$A$4:$C$47,3,FALSE)&amp;IF(AI161="","","("&amp;AI161&amp;")"),"配置错误")&amp;IF(AK161="",""," 或 "))</f>
        <v/>
      </c>
      <c r="AK161" s="7" t="str">
        <f t="shared" ca="1" si="85"/>
        <v/>
      </c>
    </row>
    <row r="162" spans="1:37" x14ac:dyDescent="0.15">
      <c r="A162" s="9" t="str">
        <f t="shared" ca="1" si="86"/>
        <v/>
      </c>
      <c r="B162" s="7" t="str">
        <f ca="1">IF(OFFSET(Buff!P$6,ROW()-6,0)="","",OFFSET(Buff!P$6,ROW()-6,0))</f>
        <v/>
      </c>
      <c r="C162" s="7">
        <f t="shared" si="88"/>
        <v>1</v>
      </c>
      <c r="D162" s="7">
        <f t="shared" ca="1" si="87"/>
        <v>1</v>
      </c>
      <c r="E162" s="10" t="str">
        <f t="shared" ca="1" si="62"/>
        <v/>
      </c>
      <c r="F162" s="11" t="str">
        <f t="shared" ca="1" si="63"/>
        <v/>
      </c>
      <c r="G162" s="11" t="str">
        <f t="shared" ca="1" si="64"/>
        <v/>
      </c>
      <c r="H162" s="11" t="str">
        <f ca="1">IF(F162="","",IFERROR(VLOOKUP(VALUE(F162),'(辅)战斗时机表'!$A$4:$C$47,3,FALSE)&amp;IF(G162="","","("&amp;G162&amp;")"),"配置错误")&amp;IF(I162="",""," 或 "))</f>
        <v/>
      </c>
      <c r="I162" s="7" t="str">
        <f t="shared" ca="1" si="65"/>
        <v/>
      </c>
      <c r="J162" s="7">
        <f t="shared" si="89"/>
        <v>2</v>
      </c>
      <c r="K162" s="7">
        <f t="shared" ca="1" si="66"/>
        <v>1</v>
      </c>
      <c r="L162" s="10" t="str">
        <f t="shared" ca="1" si="67"/>
        <v/>
      </c>
      <c r="M162" s="11" t="str">
        <f t="shared" ca="1" si="68"/>
        <v/>
      </c>
      <c r="N162" s="11" t="str">
        <f t="shared" ca="1" si="69"/>
        <v/>
      </c>
      <c r="O162" s="11" t="str">
        <f ca="1">IF(M162="","",IFERROR(VLOOKUP(VALUE(M162),'(辅)战斗时机表'!$A$4:$C$47,3,FALSE)&amp;IF(N162="","","("&amp;N162&amp;")"),"配置错误")&amp;IF(P162="",""," 或 "))</f>
        <v/>
      </c>
      <c r="P162" s="7" t="str">
        <f t="shared" ca="1" si="70"/>
        <v/>
      </c>
      <c r="Q162" s="7">
        <f t="shared" si="90"/>
        <v>3</v>
      </c>
      <c r="R162" s="7">
        <f t="shared" ca="1" si="71"/>
        <v>1</v>
      </c>
      <c r="S162" s="10" t="str">
        <f t="shared" ca="1" si="72"/>
        <v/>
      </c>
      <c r="T162" s="11" t="str">
        <f t="shared" ca="1" si="73"/>
        <v/>
      </c>
      <c r="U162" s="11" t="str">
        <f t="shared" ca="1" si="74"/>
        <v/>
      </c>
      <c r="V162" s="11" t="str">
        <f ca="1">IF(T162="","",IFERROR(VLOOKUP(VALUE(T162),'(辅)战斗时机表'!$A$4:$C$47,3,FALSE)&amp;IF(U162="","","("&amp;U162&amp;")"),"配置错误")&amp;IF(W162="",""," 或 "))</f>
        <v/>
      </c>
      <c r="W162" s="7" t="str">
        <f t="shared" ca="1" si="75"/>
        <v/>
      </c>
      <c r="X162" s="7">
        <f t="shared" si="91"/>
        <v>4</v>
      </c>
      <c r="Y162" s="7">
        <f t="shared" ca="1" si="76"/>
        <v>1</v>
      </c>
      <c r="Z162" s="10" t="str">
        <f t="shared" ca="1" si="77"/>
        <v/>
      </c>
      <c r="AA162" s="11" t="str">
        <f t="shared" ca="1" si="78"/>
        <v/>
      </c>
      <c r="AB162" s="11" t="str">
        <f t="shared" ca="1" si="79"/>
        <v/>
      </c>
      <c r="AC162" s="11" t="str">
        <f ca="1">IF(AA162="","",IFERROR(VLOOKUP(VALUE(AA162),'(辅)战斗时机表'!$A$4:$C$47,3,FALSE)&amp;IF(AB162="","","("&amp;AB162&amp;")"),"配置错误")&amp;IF(AD162="",""," 或 "))</f>
        <v/>
      </c>
      <c r="AD162" s="7" t="str">
        <f t="shared" ca="1" si="80"/>
        <v/>
      </c>
      <c r="AE162" s="7">
        <f t="shared" si="92"/>
        <v>5</v>
      </c>
      <c r="AF162" s="7">
        <f t="shared" ca="1" si="81"/>
        <v>1</v>
      </c>
      <c r="AG162" s="10" t="str">
        <f t="shared" ca="1" si="82"/>
        <v/>
      </c>
      <c r="AH162" s="11" t="str">
        <f t="shared" ca="1" si="83"/>
        <v/>
      </c>
      <c r="AI162" s="11" t="str">
        <f t="shared" ca="1" si="84"/>
        <v/>
      </c>
      <c r="AJ162" s="11" t="str">
        <f ca="1">IF(AH162="","",IFERROR(VLOOKUP(VALUE(AH162),'(辅)战斗时机表'!$A$4:$C$47,3,FALSE)&amp;IF(AI162="","","("&amp;AI162&amp;")"),"配置错误")&amp;IF(AK162="",""," 或 "))</f>
        <v/>
      </c>
      <c r="AK162" s="7" t="str">
        <f t="shared" ca="1" si="85"/>
        <v/>
      </c>
    </row>
    <row r="163" spans="1:37" x14ac:dyDescent="0.15">
      <c r="A163" s="9" t="str">
        <f t="shared" ca="1" si="86"/>
        <v/>
      </c>
      <c r="B163" s="7" t="str">
        <f ca="1">IF(OFFSET(Buff!P$6,ROW()-6,0)="","",OFFSET(Buff!P$6,ROW()-6,0))</f>
        <v/>
      </c>
      <c r="C163" s="7">
        <f t="shared" si="88"/>
        <v>1</v>
      </c>
      <c r="D163" s="7">
        <f t="shared" ca="1" si="87"/>
        <v>1</v>
      </c>
      <c r="E163" s="10" t="str">
        <f t="shared" ca="1" si="62"/>
        <v/>
      </c>
      <c r="F163" s="11" t="str">
        <f t="shared" ca="1" si="63"/>
        <v/>
      </c>
      <c r="G163" s="11" t="str">
        <f t="shared" ca="1" si="64"/>
        <v/>
      </c>
      <c r="H163" s="11" t="str">
        <f ca="1">IF(F163="","",IFERROR(VLOOKUP(VALUE(F163),'(辅)战斗时机表'!$A$4:$C$47,3,FALSE)&amp;IF(G163="","","("&amp;G163&amp;")"),"配置错误")&amp;IF(I163="",""," 或 "))</f>
        <v/>
      </c>
      <c r="I163" s="7" t="str">
        <f t="shared" ca="1" si="65"/>
        <v/>
      </c>
      <c r="J163" s="7">
        <f t="shared" si="89"/>
        <v>2</v>
      </c>
      <c r="K163" s="7">
        <f t="shared" ca="1" si="66"/>
        <v>1</v>
      </c>
      <c r="L163" s="10" t="str">
        <f t="shared" ca="1" si="67"/>
        <v/>
      </c>
      <c r="M163" s="11" t="str">
        <f t="shared" ca="1" si="68"/>
        <v/>
      </c>
      <c r="N163" s="11" t="str">
        <f t="shared" ca="1" si="69"/>
        <v/>
      </c>
      <c r="O163" s="11" t="str">
        <f ca="1">IF(M163="","",IFERROR(VLOOKUP(VALUE(M163),'(辅)战斗时机表'!$A$4:$C$47,3,FALSE)&amp;IF(N163="","","("&amp;N163&amp;")"),"配置错误")&amp;IF(P163="",""," 或 "))</f>
        <v/>
      </c>
      <c r="P163" s="7" t="str">
        <f t="shared" ca="1" si="70"/>
        <v/>
      </c>
      <c r="Q163" s="7">
        <f t="shared" si="90"/>
        <v>3</v>
      </c>
      <c r="R163" s="7">
        <f t="shared" ca="1" si="71"/>
        <v>1</v>
      </c>
      <c r="S163" s="10" t="str">
        <f t="shared" ca="1" si="72"/>
        <v/>
      </c>
      <c r="T163" s="11" t="str">
        <f t="shared" ca="1" si="73"/>
        <v/>
      </c>
      <c r="U163" s="11" t="str">
        <f t="shared" ca="1" si="74"/>
        <v/>
      </c>
      <c r="V163" s="11" t="str">
        <f ca="1">IF(T163="","",IFERROR(VLOOKUP(VALUE(T163),'(辅)战斗时机表'!$A$4:$C$47,3,FALSE)&amp;IF(U163="","","("&amp;U163&amp;")"),"配置错误")&amp;IF(W163="",""," 或 "))</f>
        <v/>
      </c>
      <c r="W163" s="7" t="str">
        <f t="shared" ca="1" si="75"/>
        <v/>
      </c>
      <c r="X163" s="7">
        <f t="shared" si="91"/>
        <v>4</v>
      </c>
      <c r="Y163" s="7">
        <f t="shared" ca="1" si="76"/>
        <v>1</v>
      </c>
      <c r="Z163" s="10" t="str">
        <f t="shared" ca="1" si="77"/>
        <v/>
      </c>
      <c r="AA163" s="11" t="str">
        <f t="shared" ca="1" si="78"/>
        <v/>
      </c>
      <c r="AB163" s="11" t="str">
        <f t="shared" ca="1" si="79"/>
        <v/>
      </c>
      <c r="AC163" s="11" t="str">
        <f ca="1">IF(AA163="","",IFERROR(VLOOKUP(VALUE(AA163),'(辅)战斗时机表'!$A$4:$C$47,3,FALSE)&amp;IF(AB163="","","("&amp;AB163&amp;")"),"配置错误")&amp;IF(AD163="",""," 或 "))</f>
        <v/>
      </c>
      <c r="AD163" s="7" t="str">
        <f t="shared" ca="1" si="80"/>
        <v/>
      </c>
      <c r="AE163" s="7">
        <f t="shared" si="92"/>
        <v>5</v>
      </c>
      <c r="AF163" s="7">
        <f t="shared" ca="1" si="81"/>
        <v>1</v>
      </c>
      <c r="AG163" s="10" t="str">
        <f t="shared" ca="1" si="82"/>
        <v/>
      </c>
      <c r="AH163" s="11" t="str">
        <f t="shared" ca="1" si="83"/>
        <v/>
      </c>
      <c r="AI163" s="11" t="str">
        <f t="shared" ca="1" si="84"/>
        <v/>
      </c>
      <c r="AJ163" s="11" t="str">
        <f ca="1">IF(AH163="","",IFERROR(VLOOKUP(VALUE(AH163),'(辅)战斗时机表'!$A$4:$C$47,3,FALSE)&amp;IF(AI163="","","("&amp;AI163&amp;")"),"配置错误")&amp;IF(AK163="",""," 或 "))</f>
        <v/>
      </c>
      <c r="AK163" s="7" t="str">
        <f t="shared" ca="1" si="85"/>
        <v/>
      </c>
    </row>
    <row r="164" spans="1:37" x14ac:dyDescent="0.15">
      <c r="A164" s="9" t="str">
        <f t="shared" ca="1" si="86"/>
        <v/>
      </c>
      <c r="B164" s="7" t="str">
        <f ca="1">IF(OFFSET(Buff!P$6,ROW()-6,0)="","",OFFSET(Buff!P$6,ROW()-6,0))</f>
        <v/>
      </c>
      <c r="C164" s="7">
        <f t="shared" si="88"/>
        <v>1</v>
      </c>
      <c r="D164" s="7">
        <f t="shared" ca="1" si="87"/>
        <v>1</v>
      </c>
      <c r="E164" s="10" t="str">
        <f t="shared" ca="1" si="62"/>
        <v/>
      </c>
      <c r="F164" s="11" t="str">
        <f t="shared" ca="1" si="63"/>
        <v/>
      </c>
      <c r="G164" s="11" t="str">
        <f t="shared" ca="1" si="64"/>
        <v/>
      </c>
      <c r="H164" s="11" t="str">
        <f ca="1">IF(F164="","",IFERROR(VLOOKUP(VALUE(F164),'(辅)战斗时机表'!$A$4:$C$47,3,FALSE)&amp;IF(G164="","","("&amp;G164&amp;")"),"配置错误")&amp;IF(I164="",""," 或 "))</f>
        <v/>
      </c>
      <c r="I164" s="7" t="str">
        <f t="shared" ca="1" si="65"/>
        <v/>
      </c>
      <c r="J164" s="7">
        <f t="shared" si="89"/>
        <v>2</v>
      </c>
      <c r="K164" s="7">
        <f t="shared" ca="1" si="66"/>
        <v>1</v>
      </c>
      <c r="L164" s="10" t="str">
        <f t="shared" ca="1" si="67"/>
        <v/>
      </c>
      <c r="M164" s="11" t="str">
        <f t="shared" ca="1" si="68"/>
        <v/>
      </c>
      <c r="N164" s="11" t="str">
        <f t="shared" ca="1" si="69"/>
        <v/>
      </c>
      <c r="O164" s="11" t="str">
        <f ca="1">IF(M164="","",IFERROR(VLOOKUP(VALUE(M164),'(辅)战斗时机表'!$A$4:$C$47,3,FALSE)&amp;IF(N164="","","("&amp;N164&amp;")"),"配置错误")&amp;IF(P164="",""," 或 "))</f>
        <v/>
      </c>
      <c r="P164" s="7" t="str">
        <f t="shared" ca="1" si="70"/>
        <v/>
      </c>
      <c r="Q164" s="7">
        <f t="shared" si="90"/>
        <v>3</v>
      </c>
      <c r="R164" s="7">
        <f t="shared" ca="1" si="71"/>
        <v>1</v>
      </c>
      <c r="S164" s="10" t="str">
        <f t="shared" ca="1" si="72"/>
        <v/>
      </c>
      <c r="T164" s="11" t="str">
        <f t="shared" ca="1" si="73"/>
        <v/>
      </c>
      <c r="U164" s="11" t="str">
        <f t="shared" ca="1" si="74"/>
        <v/>
      </c>
      <c r="V164" s="11" t="str">
        <f ca="1">IF(T164="","",IFERROR(VLOOKUP(VALUE(T164),'(辅)战斗时机表'!$A$4:$C$47,3,FALSE)&amp;IF(U164="","","("&amp;U164&amp;")"),"配置错误")&amp;IF(W164="",""," 或 "))</f>
        <v/>
      </c>
      <c r="W164" s="7" t="str">
        <f t="shared" ca="1" si="75"/>
        <v/>
      </c>
      <c r="X164" s="7">
        <f t="shared" si="91"/>
        <v>4</v>
      </c>
      <c r="Y164" s="7">
        <f t="shared" ca="1" si="76"/>
        <v>1</v>
      </c>
      <c r="Z164" s="10" t="str">
        <f t="shared" ca="1" si="77"/>
        <v/>
      </c>
      <c r="AA164" s="11" t="str">
        <f t="shared" ca="1" si="78"/>
        <v/>
      </c>
      <c r="AB164" s="11" t="str">
        <f t="shared" ca="1" si="79"/>
        <v/>
      </c>
      <c r="AC164" s="11" t="str">
        <f ca="1">IF(AA164="","",IFERROR(VLOOKUP(VALUE(AA164),'(辅)战斗时机表'!$A$4:$C$47,3,FALSE)&amp;IF(AB164="","","("&amp;AB164&amp;")"),"配置错误")&amp;IF(AD164="",""," 或 "))</f>
        <v/>
      </c>
      <c r="AD164" s="7" t="str">
        <f t="shared" ca="1" si="80"/>
        <v/>
      </c>
      <c r="AE164" s="7">
        <f t="shared" si="92"/>
        <v>5</v>
      </c>
      <c r="AF164" s="7">
        <f t="shared" ca="1" si="81"/>
        <v>1</v>
      </c>
      <c r="AG164" s="10" t="str">
        <f t="shared" ca="1" si="82"/>
        <v/>
      </c>
      <c r="AH164" s="11" t="str">
        <f t="shared" ca="1" si="83"/>
        <v/>
      </c>
      <c r="AI164" s="11" t="str">
        <f t="shared" ca="1" si="84"/>
        <v/>
      </c>
      <c r="AJ164" s="11" t="str">
        <f ca="1">IF(AH164="","",IFERROR(VLOOKUP(VALUE(AH164),'(辅)战斗时机表'!$A$4:$C$47,3,FALSE)&amp;IF(AI164="","","("&amp;AI164&amp;")"),"配置错误")&amp;IF(AK164="",""," 或 "))</f>
        <v/>
      </c>
      <c r="AK164" s="7" t="str">
        <f t="shared" ca="1" si="85"/>
        <v/>
      </c>
    </row>
    <row r="165" spans="1:37" x14ac:dyDescent="0.15">
      <c r="A165" s="9" t="str">
        <f t="shared" ca="1" si="86"/>
        <v/>
      </c>
      <c r="B165" s="7" t="str">
        <f ca="1">IF(OFFSET(Buff!P$6,ROW()-6,0)="","",OFFSET(Buff!P$6,ROW()-6,0))</f>
        <v/>
      </c>
      <c r="C165" s="7">
        <f t="shared" si="88"/>
        <v>1</v>
      </c>
      <c r="D165" s="7">
        <f t="shared" ca="1" si="87"/>
        <v>1</v>
      </c>
      <c r="E165" s="10" t="str">
        <f t="shared" ca="1" si="62"/>
        <v/>
      </c>
      <c r="F165" s="11" t="str">
        <f t="shared" ca="1" si="63"/>
        <v/>
      </c>
      <c r="G165" s="11" t="str">
        <f t="shared" ca="1" si="64"/>
        <v/>
      </c>
      <c r="H165" s="11" t="str">
        <f ca="1">IF(F165="","",IFERROR(VLOOKUP(VALUE(F165),'(辅)战斗时机表'!$A$4:$C$47,3,FALSE)&amp;IF(G165="","","("&amp;G165&amp;")"),"配置错误")&amp;IF(I165="",""," 或 "))</f>
        <v/>
      </c>
      <c r="I165" s="7" t="str">
        <f t="shared" ca="1" si="65"/>
        <v/>
      </c>
      <c r="J165" s="7">
        <f t="shared" si="89"/>
        <v>2</v>
      </c>
      <c r="K165" s="7">
        <f t="shared" ca="1" si="66"/>
        <v>1</v>
      </c>
      <c r="L165" s="10" t="str">
        <f t="shared" ca="1" si="67"/>
        <v/>
      </c>
      <c r="M165" s="11" t="str">
        <f t="shared" ca="1" si="68"/>
        <v/>
      </c>
      <c r="N165" s="11" t="str">
        <f t="shared" ca="1" si="69"/>
        <v/>
      </c>
      <c r="O165" s="11" t="str">
        <f ca="1">IF(M165="","",IFERROR(VLOOKUP(VALUE(M165),'(辅)战斗时机表'!$A$4:$C$47,3,FALSE)&amp;IF(N165="","","("&amp;N165&amp;")"),"配置错误")&amp;IF(P165="",""," 或 "))</f>
        <v/>
      </c>
      <c r="P165" s="7" t="str">
        <f t="shared" ca="1" si="70"/>
        <v/>
      </c>
      <c r="Q165" s="7">
        <f t="shared" si="90"/>
        <v>3</v>
      </c>
      <c r="R165" s="7">
        <f t="shared" ca="1" si="71"/>
        <v>1</v>
      </c>
      <c r="S165" s="10" t="str">
        <f t="shared" ca="1" si="72"/>
        <v/>
      </c>
      <c r="T165" s="11" t="str">
        <f t="shared" ca="1" si="73"/>
        <v/>
      </c>
      <c r="U165" s="11" t="str">
        <f t="shared" ca="1" si="74"/>
        <v/>
      </c>
      <c r="V165" s="11" t="str">
        <f ca="1">IF(T165="","",IFERROR(VLOOKUP(VALUE(T165),'(辅)战斗时机表'!$A$4:$C$47,3,FALSE)&amp;IF(U165="","","("&amp;U165&amp;")"),"配置错误")&amp;IF(W165="",""," 或 "))</f>
        <v/>
      </c>
      <c r="W165" s="7" t="str">
        <f t="shared" ca="1" si="75"/>
        <v/>
      </c>
      <c r="X165" s="7">
        <f t="shared" si="91"/>
        <v>4</v>
      </c>
      <c r="Y165" s="7">
        <f t="shared" ca="1" si="76"/>
        <v>1</v>
      </c>
      <c r="Z165" s="10" t="str">
        <f t="shared" ca="1" si="77"/>
        <v/>
      </c>
      <c r="AA165" s="11" t="str">
        <f t="shared" ca="1" si="78"/>
        <v/>
      </c>
      <c r="AB165" s="11" t="str">
        <f t="shared" ca="1" si="79"/>
        <v/>
      </c>
      <c r="AC165" s="11" t="str">
        <f ca="1">IF(AA165="","",IFERROR(VLOOKUP(VALUE(AA165),'(辅)战斗时机表'!$A$4:$C$47,3,FALSE)&amp;IF(AB165="","","("&amp;AB165&amp;")"),"配置错误")&amp;IF(AD165="",""," 或 "))</f>
        <v/>
      </c>
      <c r="AD165" s="7" t="str">
        <f t="shared" ca="1" si="80"/>
        <v/>
      </c>
      <c r="AE165" s="7">
        <f t="shared" si="92"/>
        <v>5</v>
      </c>
      <c r="AF165" s="7">
        <f t="shared" ca="1" si="81"/>
        <v>1</v>
      </c>
      <c r="AG165" s="10" t="str">
        <f t="shared" ca="1" si="82"/>
        <v/>
      </c>
      <c r="AH165" s="11" t="str">
        <f t="shared" ca="1" si="83"/>
        <v/>
      </c>
      <c r="AI165" s="11" t="str">
        <f t="shared" ca="1" si="84"/>
        <v/>
      </c>
      <c r="AJ165" s="11" t="str">
        <f ca="1">IF(AH165="","",IFERROR(VLOOKUP(VALUE(AH165),'(辅)战斗时机表'!$A$4:$C$47,3,FALSE)&amp;IF(AI165="","","("&amp;AI165&amp;")"),"配置错误")&amp;IF(AK165="",""," 或 "))</f>
        <v/>
      </c>
      <c r="AK165" s="7" t="str">
        <f t="shared" ca="1" si="85"/>
        <v/>
      </c>
    </row>
    <row r="166" spans="1:37" x14ac:dyDescent="0.15">
      <c r="A166" s="9" t="str">
        <f t="shared" ca="1" si="86"/>
        <v/>
      </c>
      <c r="B166" s="7" t="str">
        <f ca="1">IF(OFFSET(Buff!P$6,ROW()-6,0)="","",OFFSET(Buff!P$6,ROW()-6,0))</f>
        <v/>
      </c>
      <c r="C166" s="7">
        <f t="shared" si="88"/>
        <v>1</v>
      </c>
      <c r="D166" s="7">
        <f t="shared" ca="1" si="87"/>
        <v>1</v>
      </c>
      <c r="E166" s="10" t="str">
        <f t="shared" ca="1" si="62"/>
        <v/>
      </c>
      <c r="F166" s="11" t="str">
        <f t="shared" ca="1" si="63"/>
        <v/>
      </c>
      <c r="G166" s="11" t="str">
        <f t="shared" ca="1" si="64"/>
        <v/>
      </c>
      <c r="H166" s="11" t="str">
        <f ca="1">IF(F166="","",IFERROR(VLOOKUP(VALUE(F166),'(辅)战斗时机表'!$A$4:$C$47,3,FALSE)&amp;IF(G166="","","("&amp;G166&amp;")"),"配置错误")&amp;IF(I166="",""," 或 "))</f>
        <v/>
      </c>
      <c r="I166" s="7" t="str">
        <f t="shared" ca="1" si="65"/>
        <v/>
      </c>
      <c r="J166" s="7">
        <f t="shared" si="89"/>
        <v>2</v>
      </c>
      <c r="K166" s="7">
        <f t="shared" ca="1" si="66"/>
        <v>1</v>
      </c>
      <c r="L166" s="10" t="str">
        <f t="shared" ca="1" si="67"/>
        <v/>
      </c>
      <c r="M166" s="11" t="str">
        <f t="shared" ca="1" si="68"/>
        <v/>
      </c>
      <c r="N166" s="11" t="str">
        <f t="shared" ca="1" si="69"/>
        <v/>
      </c>
      <c r="O166" s="11" t="str">
        <f ca="1">IF(M166="","",IFERROR(VLOOKUP(VALUE(M166),'(辅)战斗时机表'!$A$4:$C$47,3,FALSE)&amp;IF(N166="","","("&amp;N166&amp;")"),"配置错误")&amp;IF(P166="",""," 或 "))</f>
        <v/>
      </c>
      <c r="P166" s="7" t="str">
        <f t="shared" ca="1" si="70"/>
        <v/>
      </c>
      <c r="Q166" s="7">
        <f t="shared" si="90"/>
        <v>3</v>
      </c>
      <c r="R166" s="7">
        <f t="shared" ca="1" si="71"/>
        <v>1</v>
      </c>
      <c r="S166" s="10" t="str">
        <f t="shared" ca="1" si="72"/>
        <v/>
      </c>
      <c r="T166" s="11" t="str">
        <f t="shared" ca="1" si="73"/>
        <v/>
      </c>
      <c r="U166" s="11" t="str">
        <f t="shared" ca="1" si="74"/>
        <v/>
      </c>
      <c r="V166" s="11" t="str">
        <f ca="1">IF(T166="","",IFERROR(VLOOKUP(VALUE(T166),'(辅)战斗时机表'!$A$4:$C$47,3,FALSE)&amp;IF(U166="","","("&amp;U166&amp;")"),"配置错误")&amp;IF(W166="",""," 或 "))</f>
        <v/>
      </c>
      <c r="W166" s="7" t="str">
        <f t="shared" ca="1" si="75"/>
        <v/>
      </c>
      <c r="X166" s="7">
        <f t="shared" si="91"/>
        <v>4</v>
      </c>
      <c r="Y166" s="7">
        <f t="shared" ca="1" si="76"/>
        <v>1</v>
      </c>
      <c r="Z166" s="10" t="str">
        <f t="shared" ca="1" si="77"/>
        <v/>
      </c>
      <c r="AA166" s="11" t="str">
        <f t="shared" ca="1" si="78"/>
        <v/>
      </c>
      <c r="AB166" s="11" t="str">
        <f t="shared" ca="1" si="79"/>
        <v/>
      </c>
      <c r="AC166" s="11" t="str">
        <f ca="1">IF(AA166="","",IFERROR(VLOOKUP(VALUE(AA166),'(辅)战斗时机表'!$A$4:$C$47,3,FALSE)&amp;IF(AB166="","","("&amp;AB166&amp;")"),"配置错误")&amp;IF(AD166="",""," 或 "))</f>
        <v/>
      </c>
      <c r="AD166" s="7" t="str">
        <f t="shared" ca="1" si="80"/>
        <v/>
      </c>
      <c r="AE166" s="7">
        <f t="shared" si="92"/>
        <v>5</v>
      </c>
      <c r="AF166" s="7">
        <f t="shared" ca="1" si="81"/>
        <v>1</v>
      </c>
      <c r="AG166" s="10" t="str">
        <f t="shared" ca="1" si="82"/>
        <v/>
      </c>
      <c r="AH166" s="11" t="str">
        <f t="shared" ca="1" si="83"/>
        <v/>
      </c>
      <c r="AI166" s="11" t="str">
        <f t="shared" ca="1" si="84"/>
        <v/>
      </c>
      <c r="AJ166" s="11" t="str">
        <f ca="1">IF(AH166="","",IFERROR(VLOOKUP(VALUE(AH166),'(辅)战斗时机表'!$A$4:$C$47,3,FALSE)&amp;IF(AI166="","","("&amp;AI166&amp;")"),"配置错误")&amp;IF(AK166="",""," 或 "))</f>
        <v/>
      </c>
      <c r="AK166" s="7" t="str">
        <f t="shared" ca="1" si="85"/>
        <v/>
      </c>
    </row>
    <row r="167" spans="1:37" x14ac:dyDescent="0.15">
      <c r="A167" s="9" t="str">
        <f t="shared" ca="1" si="86"/>
        <v/>
      </c>
      <c r="B167" s="7" t="str">
        <f ca="1">IF(OFFSET(Buff!P$6,ROW()-6,0)="","",OFFSET(Buff!P$6,ROW()-6,0))</f>
        <v/>
      </c>
      <c r="C167" s="7">
        <f t="shared" si="88"/>
        <v>1</v>
      </c>
      <c r="D167" s="7">
        <f t="shared" ca="1" si="87"/>
        <v>1</v>
      </c>
      <c r="E167" s="10" t="str">
        <f t="shared" ca="1" si="62"/>
        <v/>
      </c>
      <c r="F167" s="11" t="str">
        <f t="shared" ca="1" si="63"/>
        <v/>
      </c>
      <c r="G167" s="11" t="str">
        <f t="shared" ca="1" si="64"/>
        <v/>
      </c>
      <c r="H167" s="11" t="str">
        <f ca="1">IF(F167="","",IFERROR(VLOOKUP(VALUE(F167),'(辅)战斗时机表'!$A$4:$C$47,3,FALSE)&amp;IF(G167="","","("&amp;G167&amp;")"),"配置错误")&amp;IF(I167="",""," 或 "))</f>
        <v/>
      </c>
      <c r="I167" s="7" t="str">
        <f t="shared" ca="1" si="65"/>
        <v/>
      </c>
      <c r="J167" s="7">
        <f t="shared" si="89"/>
        <v>2</v>
      </c>
      <c r="K167" s="7">
        <f t="shared" ca="1" si="66"/>
        <v>1</v>
      </c>
      <c r="L167" s="10" t="str">
        <f t="shared" ca="1" si="67"/>
        <v/>
      </c>
      <c r="M167" s="11" t="str">
        <f t="shared" ca="1" si="68"/>
        <v/>
      </c>
      <c r="N167" s="11" t="str">
        <f t="shared" ca="1" si="69"/>
        <v/>
      </c>
      <c r="O167" s="11" t="str">
        <f ca="1">IF(M167="","",IFERROR(VLOOKUP(VALUE(M167),'(辅)战斗时机表'!$A$4:$C$47,3,FALSE)&amp;IF(N167="","","("&amp;N167&amp;")"),"配置错误")&amp;IF(P167="",""," 或 "))</f>
        <v/>
      </c>
      <c r="P167" s="7" t="str">
        <f t="shared" ca="1" si="70"/>
        <v/>
      </c>
      <c r="Q167" s="7">
        <f t="shared" si="90"/>
        <v>3</v>
      </c>
      <c r="R167" s="7">
        <f t="shared" ca="1" si="71"/>
        <v>1</v>
      </c>
      <c r="S167" s="10" t="str">
        <f t="shared" ca="1" si="72"/>
        <v/>
      </c>
      <c r="T167" s="11" t="str">
        <f t="shared" ca="1" si="73"/>
        <v/>
      </c>
      <c r="U167" s="11" t="str">
        <f t="shared" ca="1" si="74"/>
        <v/>
      </c>
      <c r="V167" s="11" t="str">
        <f ca="1">IF(T167="","",IFERROR(VLOOKUP(VALUE(T167),'(辅)战斗时机表'!$A$4:$C$47,3,FALSE)&amp;IF(U167="","","("&amp;U167&amp;")"),"配置错误")&amp;IF(W167="",""," 或 "))</f>
        <v/>
      </c>
      <c r="W167" s="7" t="str">
        <f t="shared" ca="1" si="75"/>
        <v/>
      </c>
      <c r="X167" s="7">
        <f t="shared" si="91"/>
        <v>4</v>
      </c>
      <c r="Y167" s="7">
        <f t="shared" ca="1" si="76"/>
        <v>1</v>
      </c>
      <c r="Z167" s="10" t="str">
        <f t="shared" ca="1" si="77"/>
        <v/>
      </c>
      <c r="AA167" s="11" t="str">
        <f t="shared" ca="1" si="78"/>
        <v/>
      </c>
      <c r="AB167" s="11" t="str">
        <f t="shared" ca="1" si="79"/>
        <v/>
      </c>
      <c r="AC167" s="11" t="str">
        <f ca="1">IF(AA167="","",IFERROR(VLOOKUP(VALUE(AA167),'(辅)战斗时机表'!$A$4:$C$47,3,FALSE)&amp;IF(AB167="","","("&amp;AB167&amp;")"),"配置错误")&amp;IF(AD167="",""," 或 "))</f>
        <v/>
      </c>
      <c r="AD167" s="7" t="str">
        <f t="shared" ca="1" si="80"/>
        <v/>
      </c>
      <c r="AE167" s="7">
        <f t="shared" si="92"/>
        <v>5</v>
      </c>
      <c r="AF167" s="7">
        <f t="shared" ca="1" si="81"/>
        <v>1</v>
      </c>
      <c r="AG167" s="10" t="str">
        <f t="shared" ca="1" si="82"/>
        <v/>
      </c>
      <c r="AH167" s="11" t="str">
        <f t="shared" ca="1" si="83"/>
        <v/>
      </c>
      <c r="AI167" s="11" t="str">
        <f t="shared" ca="1" si="84"/>
        <v/>
      </c>
      <c r="AJ167" s="11" t="str">
        <f ca="1">IF(AH167="","",IFERROR(VLOOKUP(VALUE(AH167),'(辅)战斗时机表'!$A$4:$C$47,3,FALSE)&amp;IF(AI167="","","("&amp;AI167&amp;")"),"配置错误")&amp;IF(AK167="",""," 或 "))</f>
        <v/>
      </c>
      <c r="AK167" s="7" t="str">
        <f t="shared" ca="1" si="85"/>
        <v/>
      </c>
    </row>
    <row r="168" spans="1:37" x14ac:dyDescent="0.15">
      <c r="A168" s="9" t="str">
        <f t="shared" ca="1" si="86"/>
        <v/>
      </c>
      <c r="B168" s="7" t="str">
        <f ca="1">IF(OFFSET(Buff!P$6,ROW()-6,0)="","",OFFSET(Buff!P$6,ROW()-6,0))</f>
        <v/>
      </c>
      <c r="C168" s="7">
        <f t="shared" si="88"/>
        <v>1</v>
      </c>
      <c r="D168" s="7">
        <f t="shared" ca="1" si="87"/>
        <v>1</v>
      </c>
      <c r="E168" s="10" t="str">
        <f t="shared" ca="1" si="62"/>
        <v/>
      </c>
      <c r="F168" s="11" t="str">
        <f t="shared" ca="1" si="63"/>
        <v/>
      </c>
      <c r="G168" s="11" t="str">
        <f t="shared" ca="1" si="64"/>
        <v/>
      </c>
      <c r="H168" s="11" t="str">
        <f ca="1">IF(F168="","",IFERROR(VLOOKUP(VALUE(F168),'(辅)战斗时机表'!$A$4:$C$47,3,FALSE)&amp;IF(G168="","","("&amp;G168&amp;")"),"配置错误")&amp;IF(I168="",""," 或 "))</f>
        <v/>
      </c>
      <c r="I168" s="7" t="str">
        <f t="shared" ca="1" si="65"/>
        <v/>
      </c>
      <c r="J168" s="7">
        <f t="shared" si="89"/>
        <v>2</v>
      </c>
      <c r="K168" s="7">
        <f t="shared" ca="1" si="66"/>
        <v>1</v>
      </c>
      <c r="L168" s="10" t="str">
        <f t="shared" ca="1" si="67"/>
        <v/>
      </c>
      <c r="M168" s="11" t="str">
        <f t="shared" ca="1" si="68"/>
        <v/>
      </c>
      <c r="N168" s="11" t="str">
        <f t="shared" ca="1" si="69"/>
        <v/>
      </c>
      <c r="O168" s="11" t="str">
        <f ca="1">IF(M168="","",IFERROR(VLOOKUP(VALUE(M168),'(辅)战斗时机表'!$A$4:$C$47,3,FALSE)&amp;IF(N168="","","("&amp;N168&amp;")"),"配置错误")&amp;IF(P168="",""," 或 "))</f>
        <v/>
      </c>
      <c r="P168" s="7" t="str">
        <f t="shared" ca="1" si="70"/>
        <v/>
      </c>
      <c r="Q168" s="7">
        <f t="shared" si="90"/>
        <v>3</v>
      </c>
      <c r="R168" s="7">
        <f t="shared" ca="1" si="71"/>
        <v>1</v>
      </c>
      <c r="S168" s="10" t="str">
        <f t="shared" ca="1" si="72"/>
        <v/>
      </c>
      <c r="T168" s="11" t="str">
        <f t="shared" ca="1" si="73"/>
        <v/>
      </c>
      <c r="U168" s="11" t="str">
        <f t="shared" ca="1" si="74"/>
        <v/>
      </c>
      <c r="V168" s="11" t="str">
        <f ca="1">IF(T168="","",IFERROR(VLOOKUP(VALUE(T168),'(辅)战斗时机表'!$A$4:$C$47,3,FALSE)&amp;IF(U168="","","("&amp;U168&amp;")"),"配置错误")&amp;IF(W168="",""," 或 "))</f>
        <v/>
      </c>
      <c r="W168" s="7" t="str">
        <f t="shared" ca="1" si="75"/>
        <v/>
      </c>
      <c r="X168" s="7">
        <f t="shared" si="91"/>
        <v>4</v>
      </c>
      <c r="Y168" s="7">
        <f t="shared" ca="1" si="76"/>
        <v>1</v>
      </c>
      <c r="Z168" s="10" t="str">
        <f t="shared" ca="1" si="77"/>
        <v/>
      </c>
      <c r="AA168" s="11" t="str">
        <f t="shared" ca="1" si="78"/>
        <v/>
      </c>
      <c r="AB168" s="11" t="str">
        <f t="shared" ca="1" si="79"/>
        <v/>
      </c>
      <c r="AC168" s="11" t="str">
        <f ca="1">IF(AA168="","",IFERROR(VLOOKUP(VALUE(AA168),'(辅)战斗时机表'!$A$4:$C$47,3,FALSE)&amp;IF(AB168="","","("&amp;AB168&amp;")"),"配置错误")&amp;IF(AD168="",""," 或 "))</f>
        <v/>
      </c>
      <c r="AD168" s="7" t="str">
        <f t="shared" ca="1" si="80"/>
        <v/>
      </c>
      <c r="AE168" s="7">
        <f t="shared" si="92"/>
        <v>5</v>
      </c>
      <c r="AF168" s="7">
        <f t="shared" ca="1" si="81"/>
        <v>1</v>
      </c>
      <c r="AG168" s="10" t="str">
        <f t="shared" ca="1" si="82"/>
        <v/>
      </c>
      <c r="AH168" s="11" t="str">
        <f t="shared" ca="1" si="83"/>
        <v/>
      </c>
      <c r="AI168" s="11" t="str">
        <f t="shared" ca="1" si="84"/>
        <v/>
      </c>
      <c r="AJ168" s="11" t="str">
        <f ca="1">IF(AH168="","",IFERROR(VLOOKUP(VALUE(AH168),'(辅)战斗时机表'!$A$4:$C$47,3,FALSE)&amp;IF(AI168="","","("&amp;AI168&amp;")"),"配置错误")&amp;IF(AK168="",""," 或 "))</f>
        <v/>
      </c>
      <c r="AK168" s="7" t="str">
        <f t="shared" ca="1" si="85"/>
        <v/>
      </c>
    </row>
    <row r="169" spans="1:37" x14ac:dyDescent="0.15">
      <c r="A169" s="9" t="str">
        <f t="shared" ca="1" si="86"/>
        <v/>
      </c>
      <c r="B169" s="7" t="str">
        <f ca="1">IF(OFFSET(Buff!P$6,ROW()-6,0)="","",OFFSET(Buff!P$6,ROW()-6,0))</f>
        <v/>
      </c>
      <c r="C169" s="7">
        <f t="shared" si="88"/>
        <v>1</v>
      </c>
      <c r="D169" s="7">
        <f t="shared" ca="1" si="87"/>
        <v>1</v>
      </c>
      <c r="E169" s="10" t="str">
        <f t="shared" ca="1" si="62"/>
        <v/>
      </c>
      <c r="F169" s="11" t="str">
        <f t="shared" ca="1" si="63"/>
        <v/>
      </c>
      <c r="G169" s="11" t="str">
        <f t="shared" ca="1" si="64"/>
        <v/>
      </c>
      <c r="H169" s="11" t="str">
        <f ca="1">IF(F169="","",IFERROR(VLOOKUP(VALUE(F169),'(辅)战斗时机表'!$A$4:$C$47,3,FALSE)&amp;IF(G169="","","("&amp;G169&amp;")"),"配置错误")&amp;IF(I169="",""," 或 "))</f>
        <v/>
      </c>
      <c r="I169" s="7" t="str">
        <f t="shared" ca="1" si="65"/>
        <v/>
      </c>
      <c r="J169" s="7">
        <f t="shared" si="89"/>
        <v>2</v>
      </c>
      <c r="K169" s="7">
        <f t="shared" ca="1" si="66"/>
        <v>1</v>
      </c>
      <c r="L169" s="10" t="str">
        <f t="shared" ca="1" si="67"/>
        <v/>
      </c>
      <c r="M169" s="11" t="str">
        <f t="shared" ca="1" si="68"/>
        <v/>
      </c>
      <c r="N169" s="11" t="str">
        <f t="shared" ca="1" si="69"/>
        <v/>
      </c>
      <c r="O169" s="11" t="str">
        <f ca="1">IF(M169="","",IFERROR(VLOOKUP(VALUE(M169),'(辅)战斗时机表'!$A$4:$C$47,3,FALSE)&amp;IF(N169="","","("&amp;N169&amp;")"),"配置错误")&amp;IF(P169="",""," 或 "))</f>
        <v/>
      </c>
      <c r="P169" s="7" t="str">
        <f t="shared" ca="1" si="70"/>
        <v/>
      </c>
      <c r="Q169" s="7">
        <f t="shared" si="90"/>
        <v>3</v>
      </c>
      <c r="R169" s="7">
        <f t="shared" ca="1" si="71"/>
        <v>1</v>
      </c>
      <c r="S169" s="10" t="str">
        <f t="shared" ca="1" si="72"/>
        <v/>
      </c>
      <c r="T169" s="11" t="str">
        <f t="shared" ca="1" si="73"/>
        <v/>
      </c>
      <c r="U169" s="11" t="str">
        <f t="shared" ca="1" si="74"/>
        <v/>
      </c>
      <c r="V169" s="11" t="str">
        <f ca="1">IF(T169="","",IFERROR(VLOOKUP(VALUE(T169),'(辅)战斗时机表'!$A$4:$C$47,3,FALSE)&amp;IF(U169="","","("&amp;U169&amp;")"),"配置错误")&amp;IF(W169="",""," 或 "))</f>
        <v/>
      </c>
      <c r="W169" s="7" t="str">
        <f t="shared" ca="1" si="75"/>
        <v/>
      </c>
      <c r="X169" s="7">
        <f t="shared" si="91"/>
        <v>4</v>
      </c>
      <c r="Y169" s="7">
        <f t="shared" ca="1" si="76"/>
        <v>1</v>
      </c>
      <c r="Z169" s="10" t="str">
        <f t="shared" ca="1" si="77"/>
        <v/>
      </c>
      <c r="AA169" s="11" t="str">
        <f t="shared" ca="1" si="78"/>
        <v/>
      </c>
      <c r="AB169" s="11" t="str">
        <f t="shared" ca="1" si="79"/>
        <v/>
      </c>
      <c r="AC169" s="11" t="str">
        <f ca="1">IF(AA169="","",IFERROR(VLOOKUP(VALUE(AA169),'(辅)战斗时机表'!$A$4:$C$47,3,FALSE)&amp;IF(AB169="","","("&amp;AB169&amp;")"),"配置错误")&amp;IF(AD169="",""," 或 "))</f>
        <v/>
      </c>
      <c r="AD169" s="7" t="str">
        <f t="shared" ca="1" si="80"/>
        <v/>
      </c>
      <c r="AE169" s="7">
        <f t="shared" si="92"/>
        <v>5</v>
      </c>
      <c r="AF169" s="7">
        <f t="shared" ca="1" si="81"/>
        <v>1</v>
      </c>
      <c r="AG169" s="10" t="str">
        <f t="shared" ca="1" si="82"/>
        <v/>
      </c>
      <c r="AH169" s="11" t="str">
        <f t="shared" ca="1" si="83"/>
        <v/>
      </c>
      <c r="AI169" s="11" t="str">
        <f t="shared" ca="1" si="84"/>
        <v/>
      </c>
      <c r="AJ169" s="11" t="str">
        <f ca="1">IF(AH169="","",IFERROR(VLOOKUP(VALUE(AH169),'(辅)战斗时机表'!$A$4:$C$47,3,FALSE)&amp;IF(AI169="","","("&amp;AI169&amp;")"),"配置错误")&amp;IF(AK169="",""," 或 "))</f>
        <v/>
      </c>
      <c r="AK169" s="7" t="str">
        <f t="shared" ca="1" si="85"/>
        <v/>
      </c>
    </row>
    <row r="170" spans="1:37" x14ac:dyDescent="0.15">
      <c r="A170" s="9" t="str">
        <f t="shared" ca="1" si="86"/>
        <v/>
      </c>
      <c r="B170" s="7" t="str">
        <f ca="1">IF(OFFSET(Buff!P$6,ROW()-6,0)="","",OFFSET(Buff!P$6,ROW()-6,0))</f>
        <v/>
      </c>
      <c r="C170" s="7">
        <f t="shared" si="88"/>
        <v>1</v>
      </c>
      <c r="D170" s="7">
        <f t="shared" ca="1" si="87"/>
        <v>1</v>
      </c>
      <c r="E170" s="10" t="str">
        <f t="shared" ca="1" si="62"/>
        <v/>
      </c>
      <c r="F170" s="11" t="str">
        <f t="shared" ca="1" si="63"/>
        <v/>
      </c>
      <c r="G170" s="11" t="str">
        <f t="shared" ca="1" si="64"/>
        <v/>
      </c>
      <c r="H170" s="11" t="str">
        <f ca="1">IF(F170="","",IFERROR(VLOOKUP(VALUE(F170),'(辅)战斗时机表'!$A$4:$C$47,3,FALSE)&amp;IF(G170="","","("&amp;G170&amp;")"),"配置错误")&amp;IF(I170="",""," 或 "))</f>
        <v/>
      </c>
      <c r="I170" s="7" t="str">
        <f t="shared" ca="1" si="65"/>
        <v/>
      </c>
      <c r="J170" s="7">
        <f t="shared" si="89"/>
        <v>2</v>
      </c>
      <c r="K170" s="7">
        <f t="shared" ca="1" si="66"/>
        <v>1</v>
      </c>
      <c r="L170" s="10" t="str">
        <f t="shared" ca="1" si="67"/>
        <v/>
      </c>
      <c r="M170" s="11" t="str">
        <f t="shared" ca="1" si="68"/>
        <v/>
      </c>
      <c r="N170" s="11" t="str">
        <f t="shared" ca="1" si="69"/>
        <v/>
      </c>
      <c r="O170" s="11" t="str">
        <f ca="1">IF(M170="","",IFERROR(VLOOKUP(VALUE(M170),'(辅)战斗时机表'!$A$4:$C$47,3,FALSE)&amp;IF(N170="","","("&amp;N170&amp;")"),"配置错误")&amp;IF(P170="",""," 或 "))</f>
        <v/>
      </c>
      <c r="P170" s="7" t="str">
        <f t="shared" ca="1" si="70"/>
        <v/>
      </c>
      <c r="Q170" s="7">
        <f t="shared" si="90"/>
        <v>3</v>
      </c>
      <c r="R170" s="7">
        <f t="shared" ca="1" si="71"/>
        <v>1</v>
      </c>
      <c r="S170" s="10" t="str">
        <f t="shared" ca="1" si="72"/>
        <v/>
      </c>
      <c r="T170" s="11" t="str">
        <f t="shared" ca="1" si="73"/>
        <v/>
      </c>
      <c r="U170" s="11" t="str">
        <f t="shared" ca="1" si="74"/>
        <v/>
      </c>
      <c r="V170" s="11" t="str">
        <f ca="1">IF(T170="","",IFERROR(VLOOKUP(VALUE(T170),'(辅)战斗时机表'!$A$4:$C$47,3,FALSE)&amp;IF(U170="","","("&amp;U170&amp;")"),"配置错误")&amp;IF(W170="",""," 或 "))</f>
        <v/>
      </c>
      <c r="W170" s="7" t="str">
        <f t="shared" ca="1" si="75"/>
        <v/>
      </c>
      <c r="X170" s="7">
        <f t="shared" si="91"/>
        <v>4</v>
      </c>
      <c r="Y170" s="7">
        <f t="shared" ca="1" si="76"/>
        <v>1</v>
      </c>
      <c r="Z170" s="10" t="str">
        <f t="shared" ca="1" si="77"/>
        <v/>
      </c>
      <c r="AA170" s="11" t="str">
        <f t="shared" ca="1" si="78"/>
        <v/>
      </c>
      <c r="AB170" s="11" t="str">
        <f t="shared" ca="1" si="79"/>
        <v/>
      </c>
      <c r="AC170" s="11" t="str">
        <f ca="1">IF(AA170="","",IFERROR(VLOOKUP(VALUE(AA170),'(辅)战斗时机表'!$A$4:$C$47,3,FALSE)&amp;IF(AB170="","","("&amp;AB170&amp;")"),"配置错误")&amp;IF(AD170="",""," 或 "))</f>
        <v/>
      </c>
      <c r="AD170" s="7" t="str">
        <f t="shared" ca="1" si="80"/>
        <v/>
      </c>
      <c r="AE170" s="7">
        <f t="shared" si="92"/>
        <v>5</v>
      </c>
      <c r="AF170" s="7">
        <f t="shared" ca="1" si="81"/>
        <v>1</v>
      </c>
      <c r="AG170" s="10" t="str">
        <f t="shared" ca="1" si="82"/>
        <v/>
      </c>
      <c r="AH170" s="11" t="str">
        <f t="shared" ca="1" si="83"/>
        <v/>
      </c>
      <c r="AI170" s="11" t="str">
        <f t="shared" ca="1" si="84"/>
        <v/>
      </c>
      <c r="AJ170" s="11" t="str">
        <f ca="1">IF(AH170="","",IFERROR(VLOOKUP(VALUE(AH170),'(辅)战斗时机表'!$A$4:$C$47,3,FALSE)&amp;IF(AI170="","","("&amp;AI170&amp;")"),"配置错误")&amp;IF(AK170="",""," 或 "))</f>
        <v/>
      </c>
      <c r="AK170" s="7" t="str">
        <f t="shared" ca="1" si="85"/>
        <v/>
      </c>
    </row>
    <row r="171" spans="1:37" x14ac:dyDescent="0.15">
      <c r="A171" s="9" t="str">
        <f t="shared" ca="1" si="86"/>
        <v/>
      </c>
      <c r="B171" s="7" t="str">
        <f ca="1">IF(OFFSET(Buff!P$6,ROW()-6,0)="","",OFFSET(Buff!P$6,ROW()-6,0))</f>
        <v/>
      </c>
      <c r="C171" s="7">
        <f t="shared" si="88"/>
        <v>1</v>
      </c>
      <c r="D171" s="7">
        <f t="shared" ca="1" si="87"/>
        <v>1</v>
      </c>
      <c r="E171" s="10" t="str">
        <f t="shared" ca="1" si="62"/>
        <v/>
      </c>
      <c r="F171" s="11" t="str">
        <f t="shared" ca="1" si="63"/>
        <v/>
      </c>
      <c r="G171" s="11" t="str">
        <f t="shared" ca="1" si="64"/>
        <v/>
      </c>
      <c r="H171" s="11" t="str">
        <f ca="1">IF(F171="","",IFERROR(VLOOKUP(VALUE(F171),'(辅)战斗时机表'!$A$4:$C$47,3,FALSE)&amp;IF(G171="","","("&amp;G171&amp;")"),"配置错误")&amp;IF(I171="",""," 或 "))</f>
        <v/>
      </c>
      <c r="I171" s="7" t="str">
        <f t="shared" ca="1" si="65"/>
        <v/>
      </c>
      <c r="J171" s="7">
        <f t="shared" si="89"/>
        <v>2</v>
      </c>
      <c r="K171" s="7">
        <f t="shared" ca="1" si="66"/>
        <v>1</v>
      </c>
      <c r="L171" s="10" t="str">
        <f t="shared" ca="1" si="67"/>
        <v/>
      </c>
      <c r="M171" s="11" t="str">
        <f t="shared" ca="1" si="68"/>
        <v/>
      </c>
      <c r="N171" s="11" t="str">
        <f t="shared" ca="1" si="69"/>
        <v/>
      </c>
      <c r="O171" s="11" t="str">
        <f ca="1">IF(M171="","",IFERROR(VLOOKUP(VALUE(M171),'(辅)战斗时机表'!$A$4:$C$47,3,FALSE)&amp;IF(N171="","","("&amp;N171&amp;")"),"配置错误")&amp;IF(P171="",""," 或 "))</f>
        <v/>
      </c>
      <c r="P171" s="7" t="str">
        <f t="shared" ca="1" si="70"/>
        <v/>
      </c>
      <c r="Q171" s="7">
        <f t="shared" si="90"/>
        <v>3</v>
      </c>
      <c r="R171" s="7">
        <f t="shared" ca="1" si="71"/>
        <v>1</v>
      </c>
      <c r="S171" s="10" t="str">
        <f t="shared" ca="1" si="72"/>
        <v/>
      </c>
      <c r="T171" s="11" t="str">
        <f t="shared" ca="1" si="73"/>
        <v/>
      </c>
      <c r="U171" s="11" t="str">
        <f t="shared" ca="1" si="74"/>
        <v/>
      </c>
      <c r="V171" s="11" t="str">
        <f ca="1">IF(T171="","",IFERROR(VLOOKUP(VALUE(T171),'(辅)战斗时机表'!$A$4:$C$47,3,FALSE)&amp;IF(U171="","","("&amp;U171&amp;")"),"配置错误")&amp;IF(W171="",""," 或 "))</f>
        <v/>
      </c>
      <c r="W171" s="7" t="str">
        <f t="shared" ca="1" si="75"/>
        <v/>
      </c>
      <c r="X171" s="7">
        <f t="shared" si="91"/>
        <v>4</v>
      </c>
      <c r="Y171" s="7">
        <f t="shared" ca="1" si="76"/>
        <v>1</v>
      </c>
      <c r="Z171" s="10" t="str">
        <f t="shared" ca="1" si="77"/>
        <v/>
      </c>
      <c r="AA171" s="11" t="str">
        <f t="shared" ca="1" si="78"/>
        <v/>
      </c>
      <c r="AB171" s="11" t="str">
        <f t="shared" ca="1" si="79"/>
        <v/>
      </c>
      <c r="AC171" s="11" t="str">
        <f ca="1">IF(AA171="","",IFERROR(VLOOKUP(VALUE(AA171),'(辅)战斗时机表'!$A$4:$C$47,3,FALSE)&amp;IF(AB171="","","("&amp;AB171&amp;")"),"配置错误")&amp;IF(AD171="",""," 或 "))</f>
        <v/>
      </c>
      <c r="AD171" s="7" t="str">
        <f t="shared" ca="1" si="80"/>
        <v/>
      </c>
      <c r="AE171" s="7">
        <f t="shared" si="92"/>
        <v>5</v>
      </c>
      <c r="AF171" s="7">
        <f t="shared" ca="1" si="81"/>
        <v>1</v>
      </c>
      <c r="AG171" s="10" t="str">
        <f t="shared" ca="1" si="82"/>
        <v/>
      </c>
      <c r="AH171" s="11" t="str">
        <f t="shared" ca="1" si="83"/>
        <v/>
      </c>
      <c r="AI171" s="11" t="str">
        <f t="shared" ca="1" si="84"/>
        <v/>
      </c>
      <c r="AJ171" s="11" t="str">
        <f ca="1">IF(AH171="","",IFERROR(VLOOKUP(VALUE(AH171),'(辅)战斗时机表'!$A$4:$C$47,3,FALSE)&amp;IF(AI171="","","("&amp;AI171&amp;")"),"配置错误")&amp;IF(AK171="",""," 或 "))</f>
        <v/>
      </c>
      <c r="AK171" s="7" t="str">
        <f t="shared" ca="1" si="85"/>
        <v/>
      </c>
    </row>
    <row r="172" spans="1:37" x14ac:dyDescent="0.15">
      <c r="A172" s="9" t="str">
        <f t="shared" ca="1" si="86"/>
        <v/>
      </c>
      <c r="B172" s="7" t="str">
        <f ca="1">IF(OFFSET(Buff!P$6,ROW()-6,0)="","",OFFSET(Buff!P$6,ROW()-6,0))</f>
        <v/>
      </c>
      <c r="C172" s="7">
        <f t="shared" si="88"/>
        <v>1</v>
      </c>
      <c r="D172" s="7">
        <f t="shared" ca="1" si="87"/>
        <v>1</v>
      </c>
      <c r="E172" s="10" t="str">
        <f t="shared" ca="1" si="62"/>
        <v/>
      </c>
      <c r="F172" s="11" t="str">
        <f t="shared" ca="1" si="63"/>
        <v/>
      </c>
      <c r="G172" s="11" t="str">
        <f t="shared" ca="1" si="64"/>
        <v/>
      </c>
      <c r="H172" s="11" t="str">
        <f ca="1">IF(F172="","",IFERROR(VLOOKUP(VALUE(F172),'(辅)战斗时机表'!$A$4:$C$47,3,FALSE)&amp;IF(G172="","","("&amp;G172&amp;")"),"配置错误")&amp;IF(I172="",""," 或 "))</f>
        <v/>
      </c>
      <c r="I172" s="7" t="str">
        <f t="shared" ca="1" si="65"/>
        <v/>
      </c>
      <c r="J172" s="7">
        <f t="shared" si="89"/>
        <v>2</v>
      </c>
      <c r="K172" s="7">
        <f t="shared" ca="1" si="66"/>
        <v>1</v>
      </c>
      <c r="L172" s="10" t="str">
        <f t="shared" ca="1" si="67"/>
        <v/>
      </c>
      <c r="M172" s="11" t="str">
        <f t="shared" ca="1" si="68"/>
        <v/>
      </c>
      <c r="N172" s="11" t="str">
        <f t="shared" ca="1" si="69"/>
        <v/>
      </c>
      <c r="O172" s="11" t="str">
        <f ca="1">IF(M172="","",IFERROR(VLOOKUP(VALUE(M172),'(辅)战斗时机表'!$A$4:$C$47,3,FALSE)&amp;IF(N172="","","("&amp;N172&amp;")"),"配置错误")&amp;IF(P172="",""," 或 "))</f>
        <v/>
      </c>
      <c r="P172" s="7" t="str">
        <f t="shared" ca="1" si="70"/>
        <v/>
      </c>
      <c r="Q172" s="7">
        <f t="shared" si="90"/>
        <v>3</v>
      </c>
      <c r="R172" s="7">
        <f t="shared" ca="1" si="71"/>
        <v>1</v>
      </c>
      <c r="S172" s="10" t="str">
        <f t="shared" ca="1" si="72"/>
        <v/>
      </c>
      <c r="T172" s="11" t="str">
        <f t="shared" ca="1" si="73"/>
        <v/>
      </c>
      <c r="U172" s="11" t="str">
        <f t="shared" ca="1" si="74"/>
        <v/>
      </c>
      <c r="V172" s="11" t="str">
        <f ca="1">IF(T172="","",IFERROR(VLOOKUP(VALUE(T172),'(辅)战斗时机表'!$A$4:$C$47,3,FALSE)&amp;IF(U172="","","("&amp;U172&amp;")"),"配置错误")&amp;IF(W172="",""," 或 "))</f>
        <v/>
      </c>
      <c r="W172" s="7" t="str">
        <f t="shared" ca="1" si="75"/>
        <v/>
      </c>
      <c r="X172" s="7">
        <f t="shared" si="91"/>
        <v>4</v>
      </c>
      <c r="Y172" s="7">
        <f t="shared" ca="1" si="76"/>
        <v>1</v>
      </c>
      <c r="Z172" s="10" t="str">
        <f t="shared" ca="1" si="77"/>
        <v/>
      </c>
      <c r="AA172" s="11" t="str">
        <f t="shared" ca="1" si="78"/>
        <v/>
      </c>
      <c r="AB172" s="11" t="str">
        <f t="shared" ca="1" si="79"/>
        <v/>
      </c>
      <c r="AC172" s="11" t="str">
        <f ca="1">IF(AA172="","",IFERROR(VLOOKUP(VALUE(AA172),'(辅)战斗时机表'!$A$4:$C$47,3,FALSE)&amp;IF(AB172="","","("&amp;AB172&amp;")"),"配置错误")&amp;IF(AD172="",""," 或 "))</f>
        <v/>
      </c>
      <c r="AD172" s="7" t="str">
        <f t="shared" ca="1" si="80"/>
        <v/>
      </c>
      <c r="AE172" s="7">
        <f t="shared" si="92"/>
        <v>5</v>
      </c>
      <c r="AF172" s="7">
        <f t="shared" ca="1" si="81"/>
        <v>1</v>
      </c>
      <c r="AG172" s="10" t="str">
        <f t="shared" ca="1" si="82"/>
        <v/>
      </c>
      <c r="AH172" s="11" t="str">
        <f t="shared" ca="1" si="83"/>
        <v/>
      </c>
      <c r="AI172" s="11" t="str">
        <f t="shared" ca="1" si="84"/>
        <v/>
      </c>
      <c r="AJ172" s="11" t="str">
        <f ca="1">IF(AH172="","",IFERROR(VLOOKUP(VALUE(AH172),'(辅)战斗时机表'!$A$4:$C$47,3,FALSE)&amp;IF(AI172="","","("&amp;AI172&amp;")"),"配置错误")&amp;IF(AK172="",""," 或 "))</f>
        <v/>
      </c>
      <c r="AK172" s="7" t="str">
        <f t="shared" ca="1" si="85"/>
        <v/>
      </c>
    </row>
    <row r="173" spans="1:37" x14ac:dyDescent="0.15">
      <c r="A173" s="9" t="str">
        <f t="shared" ca="1" si="86"/>
        <v/>
      </c>
      <c r="B173" s="7" t="str">
        <f ca="1">IF(OFFSET(Buff!P$6,ROW()-6,0)="","",OFFSET(Buff!P$6,ROW()-6,0))</f>
        <v/>
      </c>
      <c r="C173" s="7">
        <f t="shared" si="88"/>
        <v>1</v>
      </c>
      <c r="D173" s="7">
        <f t="shared" ca="1" si="87"/>
        <v>1</v>
      </c>
      <c r="E173" s="10" t="str">
        <f t="shared" ca="1" si="62"/>
        <v/>
      </c>
      <c r="F173" s="11" t="str">
        <f t="shared" ca="1" si="63"/>
        <v/>
      </c>
      <c r="G173" s="11" t="str">
        <f t="shared" ca="1" si="64"/>
        <v/>
      </c>
      <c r="H173" s="11" t="str">
        <f ca="1">IF(F173="","",IFERROR(VLOOKUP(VALUE(F173),'(辅)战斗时机表'!$A$4:$C$47,3,FALSE)&amp;IF(G173="","","("&amp;G173&amp;")"),"配置错误")&amp;IF(I173="",""," 或 "))</f>
        <v/>
      </c>
      <c r="I173" s="7" t="str">
        <f t="shared" ca="1" si="65"/>
        <v/>
      </c>
      <c r="J173" s="7">
        <f t="shared" si="89"/>
        <v>2</v>
      </c>
      <c r="K173" s="7">
        <f t="shared" ca="1" si="66"/>
        <v>1</v>
      </c>
      <c r="L173" s="10" t="str">
        <f t="shared" ca="1" si="67"/>
        <v/>
      </c>
      <c r="M173" s="11" t="str">
        <f t="shared" ca="1" si="68"/>
        <v/>
      </c>
      <c r="N173" s="11" t="str">
        <f t="shared" ca="1" si="69"/>
        <v/>
      </c>
      <c r="O173" s="11" t="str">
        <f ca="1">IF(M173="","",IFERROR(VLOOKUP(VALUE(M173),'(辅)战斗时机表'!$A$4:$C$47,3,FALSE)&amp;IF(N173="","","("&amp;N173&amp;")"),"配置错误")&amp;IF(P173="",""," 或 "))</f>
        <v/>
      </c>
      <c r="P173" s="7" t="str">
        <f t="shared" ca="1" si="70"/>
        <v/>
      </c>
      <c r="Q173" s="7">
        <f t="shared" si="90"/>
        <v>3</v>
      </c>
      <c r="R173" s="7">
        <f t="shared" ca="1" si="71"/>
        <v>1</v>
      </c>
      <c r="S173" s="10" t="str">
        <f t="shared" ca="1" si="72"/>
        <v/>
      </c>
      <c r="T173" s="11" t="str">
        <f t="shared" ca="1" si="73"/>
        <v/>
      </c>
      <c r="U173" s="11" t="str">
        <f t="shared" ca="1" si="74"/>
        <v/>
      </c>
      <c r="V173" s="11" t="str">
        <f ca="1">IF(T173="","",IFERROR(VLOOKUP(VALUE(T173),'(辅)战斗时机表'!$A$4:$C$47,3,FALSE)&amp;IF(U173="","","("&amp;U173&amp;")"),"配置错误")&amp;IF(W173="",""," 或 "))</f>
        <v/>
      </c>
      <c r="W173" s="7" t="str">
        <f t="shared" ca="1" si="75"/>
        <v/>
      </c>
      <c r="X173" s="7">
        <f t="shared" si="91"/>
        <v>4</v>
      </c>
      <c r="Y173" s="7">
        <f t="shared" ca="1" si="76"/>
        <v>1</v>
      </c>
      <c r="Z173" s="10" t="str">
        <f t="shared" ca="1" si="77"/>
        <v/>
      </c>
      <c r="AA173" s="11" t="str">
        <f t="shared" ca="1" si="78"/>
        <v/>
      </c>
      <c r="AB173" s="11" t="str">
        <f t="shared" ca="1" si="79"/>
        <v/>
      </c>
      <c r="AC173" s="11" t="str">
        <f ca="1">IF(AA173="","",IFERROR(VLOOKUP(VALUE(AA173),'(辅)战斗时机表'!$A$4:$C$47,3,FALSE)&amp;IF(AB173="","","("&amp;AB173&amp;")"),"配置错误")&amp;IF(AD173="",""," 或 "))</f>
        <v/>
      </c>
      <c r="AD173" s="7" t="str">
        <f t="shared" ca="1" si="80"/>
        <v/>
      </c>
      <c r="AE173" s="7">
        <f t="shared" si="92"/>
        <v>5</v>
      </c>
      <c r="AF173" s="7">
        <f t="shared" ca="1" si="81"/>
        <v>1</v>
      </c>
      <c r="AG173" s="10" t="str">
        <f t="shared" ca="1" si="82"/>
        <v/>
      </c>
      <c r="AH173" s="11" t="str">
        <f t="shared" ca="1" si="83"/>
        <v/>
      </c>
      <c r="AI173" s="11" t="str">
        <f t="shared" ca="1" si="84"/>
        <v/>
      </c>
      <c r="AJ173" s="11" t="str">
        <f ca="1">IF(AH173="","",IFERROR(VLOOKUP(VALUE(AH173),'(辅)战斗时机表'!$A$4:$C$47,3,FALSE)&amp;IF(AI173="","","("&amp;AI173&amp;")"),"配置错误")&amp;IF(AK173="",""," 或 "))</f>
        <v/>
      </c>
      <c r="AK173" s="7" t="str">
        <f t="shared" ca="1" si="85"/>
        <v/>
      </c>
    </row>
    <row r="174" spans="1:37" x14ac:dyDescent="0.15">
      <c r="A174" s="9" t="str">
        <f t="shared" ca="1" si="86"/>
        <v/>
      </c>
      <c r="B174" s="7" t="str">
        <f ca="1">IF(OFFSET(Buff!P$6,ROW()-6,0)="","",OFFSET(Buff!P$6,ROW()-6,0))</f>
        <v/>
      </c>
      <c r="C174" s="7">
        <f t="shared" si="88"/>
        <v>1</v>
      </c>
      <c r="D174" s="7">
        <f t="shared" ca="1" si="87"/>
        <v>1</v>
      </c>
      <c r="E174" s="10" t="str">
        <f t="shared" ca="1" si="62"/>
        <v/>
      </c>
      <c r="F174" s="11" t="str">
        <f t="shared" ca="1" si="63"/>
        <v/>
      </c>
      <c r="G174" s="11" t="str">
        <f t="shared" ca="1" si="64"/>
        <v/>
      </c>
      <c r="H174" s="11" t="str">
        <f ca="1">IF(F174="","",IFERROR(VLOOKUP(VALUE(F174),'(辅)战斗时机表'!$A$4:$C$47,3,FALSE)&amp;IF(G174="","","("&amp;G174&amp;")"),"配置错误")&amp;IF(I174="",""," 或 "))</f>
        <v/>
      </c>
      <c r="I174" s="7" t="str">
        <f t="shared" ca="1" si="65"/>
        <v/>
      </c>
      <c r="J174" s="7">
        <f t="shared" si="89"/>
        <v>2</v>
      </c>
      <c r="K174" s="7">
        <f t="shared" ca="1" si="66"/>
        <v>1</v>
      </c>
      <c r="L174" s="10" t="str">
        <f t="shared" ca="1" si="67"/>
        <v/>
      </c>
      <c r="M174" s="11" t="str">
        <f t="shared" ca="1" si="68"/>
        <v/>
      </c>
      <c r="N174" s="11" t="str">
        <f t="shared" ca="1" si="69"/>
        <v/>
      </c>
      <c r="O174" s="11" t="str">
        <f ca="1">IF(M174="","",IFERROR(VLOOKUP(VALUE(M174),'(辅)战斗时机表'!$A$4:$C$47,3,FALSE)&amp;IF(N174="","","("&amp;N174&amp;")"),"配置错误")&amp;IF(P174="",""," 或 "))</f>
        <v/>
      </c>
      <c r="P174" s="7" t="str">
        <f t="shared" ca="1" si="70"/>
        <v/>
      </c>
      <c r="Q174" s="7">
        <f t="shared" si="90"/>
        <v>3</v>
      </c>
      <c r="R174" s="7">
        <f t="shared" ca="1" si="71"/>
        <v>1</v>
      </c>
      <c r="S174" s="10" t="str">
        <f t="shared" ca="1" si="72"/>
        <v/>
      </c>
      <c r="T174" s="11" t="str">
        <f t="shared" ca="1" si="73"/>
        <v/>
      </c>
      <c r="U174" s="11" t="str">
        <f t="shared" ca="1" si="74"/>
        <v/>
      </c>
      <c r="V174" s="11" t="str">
        <f ca="1">IF(T174="","",IFERROR(VLOOKUP(VALUE(T174),'(辅)战斗时机表'!$A$4:$C$47,3,FALSE)&amp;IF(U174="","","("&amp;U174&amp;")"),"配置错误")&amp;IF(W174="",""," 或 "))</f>
        <v/>
      </c>
      <c r="W174" s="7" t="str">
        <f t="shared" ca="1" si="75"/>
        <v/>
      </c>
      <c r="X174" s="7">
        <f t="shared" si="91"/>
        <v>4</v>
      </c>
      <c r="Y174" s="7">
        <f t="shared" ca="1" si="76"/>
        <v>1</v>
      </c>
      <c r="Z174" s="10" t="str">
        <f t="shared" ca="1" si="77"/>
        <v/>
      </c>
      <c r="AA174" s="11" t="str">
        <f t="shared" ca="1" si="78"/>
        <v/>
      </c>
      <c r="AB174" s="11" t="str">
        <f t="shared" ca="1" si="79"/>
        <v/>
      </c>
      <c r="AC174" s="11" t="str">
        <f ca="1">IF(AA174="","",IFERROR(VLOOKUP(VALUE(AA174),'(辅)战斗时机表'!$A$4:$C$47,3,FALSE)&amp;IF(AB174="","","("&amp;AB174&amp;")"),"配置错误")&amp;IF(AD174="",""," 或 "))</f>
        <v/>
      </c>
      <c r="AD174" s="7" t="str">
        <f t="shared" ca="1" si="80"/>
        <v/>
      </c>
      <c r="AE174" s="7">
        <f t="shared" si="92"/>
        <v>5</v>
      </c>
      <c r="AF174" s="7">
        <f t="shared" ca="1" si="81"/>
        <v>1</v>
      </c>
      <c r="AG174" s="10" t="str">
        <f t="shared" ca="1" si="82"/>
        <v/>
      </c>
      <c r="AH174" s="11" t="str">
        <f t="shared" ca="1" si="83"/>
        <v/>
      </c>
      <c r="AI174" s="11" t="str">
        <f t="shared" ca="1" si="84"/>
        <v/>
      </c>
      <c r="AJ174" s="11" t="str">
        <f ca="1">IF(AH174="","",IFERROR(VLOOKUP(VALUE(AH174),'(辅)战斗时机表'!$A$4:$C$47,3,FALSE)&amp;IF(AI174="","","("&amp;AI174&amp;")"),"配置错误")&amp;IF(AK174="",""," 或 "))</f>
        <v/>
      </c>
      <c r="AK174" s="7" t="str">
        <f t="shared" ca="1" si="85"/>
        <v/>
      </c>
    </row>
    <row r="175" spans="1:37" x14ac:dyDescent="0.15">
      <c r="A175" s="9" t="str">
        <f t="shared" ca="1" si="86"/>
        <v/>
      </c>
      <c r="B175" s="7" t="str">
        <f ca="1">IF(OFFSET(Buff!P$6,ROW()-6,0)="","",OFFSET(Buff!P$6,ROW()-6,0))</f>
        <v/>
      </c>
      <c r="C175" s="7">
        <f t="shared" si="88"/>
        <v>1</v>
      </c>
      <c r="D175" s="7">
        <f t="shared" ca="1" si="87"/>
        <v>1</v>
      </c>
      <c r="E175" s="10" t="str">
        <f t="shared" ca="1" si="62"/>
        <v/>
      </c>
      <c r="F175" s="11" t="str">
        <f t="shared" ca="1" si="63"/>
        <v/>
      </c>
      <c r="G175" s="11" t="str">
        <f t="shared" ca="1" si="64"/>
        <v/>
      </c>
      <c r="H175" s="11" t="str">
        <f ca="1">IF(F175="","",IFERROR(VLOOKUP(VALUE(F175),'(辅)战斗时机表'!$A$4:$C$47,3,FALSE)&amp;IF(G175="","","("&amp;G175&amp;")"),"配置错误")&amp;IF(I175="",""," 或 "))</f>
        <v/>
      </c>
      <c r="I175" s="7" t="str">
        <f t="shared" ca="1" si="65"/>
        <v/>
      </c>
      <c r="J175" s="7">
        <f t="shared" si="89"/>
        <v>2</v>
      </c>
      <c r="K175" s="7">
        <f t="shared" ca="1" si="66"/>
        <v>1</v>
      </c>
      <c r="L175" s="10" t="str">
        <f t="shared" ca="1" si="67"/>
        <v/>
      </c>
      <c r="M175" s="11" t="str">
        <f t="shared" ca="1" si="68"/>
        <v/>
      </c>
      <c r="N175" s="11" t="str">
        <f t="shared" ca="1" si="69"/>
        <v/>
      </c>
      <c r="O175" s="11" t="str">
        <f ca="1">IF(M175="","",IFERROR(VLOOKUP(VALUE(M175),'(辅)战斗时机表'!$A$4:$C$47,3,FALSE)&amp;IF(N175="","","("&amp;N175&amp;")"),"配置错误")&amp;IF(P175="",""," 或 "))</f>
        <v/>
      </c>
      <c r="P175" s="7" t="str">
        <f t="shared" ca="1" si="70"/>
        <v/>
      </c>
      <c r="Q175" s="7">
        <f t="shared" si="90"/>
        <v>3</v>
      </c>
      <c r="R175" s="7">
        <f t="shared" ca="1" si="71"/>
        <v>1</v>
      </c>
      <c r="S175" s="10" t="str">
        <f t="shared" ca="1" si="72"/>
        <v/>
      </c>
      <c r="T175" s="11" t="str">
        <f t="shared" ca="1" si="73"/>
        <v/>
      </c>
      <c r="U175" s="11" t="str">
        <f t="shared" ca="1" si="74"/>
        <v/>
      </c>
      <c r="V175" s="11" t="str">
        <f ca="1">IF(T175="","",IFERROR(VLOOKUP(VALUE(T175),'(辅)战斗时机表'!$A$4:$C$47,3,FALSE)&amp;IF(U175="","","("&amp;U175&amp;")"),"配置错误")&amp;IF(W175="",""," 或 "))</f>
        <v/>
      </c>
      <c r="W175" s="7" t="str">
        <f t="shared" ca="1" si="75"/>
        <v/>
      </c>
      <c r="X175" s="7">
        <f t="shared" si="91"/>
        <v>4</v>
      </c>
      <c r="Y175" s="7">
        <f t="shared" ca="1" si="76"/>
        <v>1</v>
      </c>
      <c r="Z175" s="10" t="str">
        <f t="shared" ca="1" si="77"/>
        <v/>
      </c>
      <c r="AA175" s="11" t="str">
        <f t="shared" ca="1" si="78"/>
        <v/>
      </c>
      <c r="AB175" s="11" t="str">
        <f t="shared" ca="1" si="79"/>
        <v/>
      </c>
      <c r="AC175" s="11" t="str">
        <f ca="1">IF(AA175="","",IFERROR(VLOOKUP(VALUE(AA175),'(辅)战斗时机表'!$A$4:$C$47,3,FALSE)&amp;IF(AB175="","","("&amp;AB175&amp;")"),"配置错误")&amp;IF(AD175="",""," 或 "))</f>
        <v/>
      </c>
      <c r="AD175" s="7" t="str">
        <f t="shared" ca="1" si="80"/>
        <v/>
      </c>
      <c r="AE175" s="7">
        <f t="shared" si="92"/>
        <v>5</v>
      </c>
      <c r="AF175" s="7">
        <f t="shared" ca="1" si="81"/>
        <v>1</v>
      </c>
      <c r="AG175" s="10" t="str">
        <f t="shared" ca="1" si="82"/>
        <v/>
      </c>
      <c r="AH175" s="11" t="str">
        <f t="shared" ca="1" si="83"/>
        <v/>
      </c>
      <c r="AI175" s="11" t="str">
        <f t="shared" ca="1" si="84"/>
        <v/>
      </c>
      <c r="AJ175" s="11" t="str">
        <f ca="1">IF(AH175="","",IFERROR(VLOOKUP(VALUE(AH175),'(辅)战斗时机表'!$A$4:$C$47,3,FALSE)&amp;IF(AI175="","","("&amp;AI175&amp;")"),"配置错误")&amp;IF(AK175="",""," 或 "))</f>
        <v/>
      </c>
      <c r="AK175" s="7" t="str">
        <f t="shared" ca="1" si="85"/>
        <v/>
      </c>
    </row>
    <row r="176" spans="1:37" x14ac:dyDescent="0.15">
      <c r="A176" s="9" t="str">
        <f t="shared" ca="1" si="86"/>
        <v/>
      </c>
      <c r="B176" s="7" t="str">
        <f ca="1">IF(OFFSET(Buff!P$6,ROW()-6,0)="","",OFFSET(Buff!P$6,ROW()-6,0))</f>
        <v/>
      </c>
      <c r="C176" s="7">
        <f t="shared" si="88"/>
        <v>1</v>
      </c>
      <c r="D176" s="7">
        <f t="shared" ca="1" si="87"/>
        <v>1</v>
      </c>
      <c r="E176" s="10" t="str">
        <f t="shared" ca="1" si="62"/>
        <v/>
      </c>
      <c r="F176" s="11" t="str">
        <f t="shared" ca="1" si="63"/>
        <v/>
      </c>
      <c r="G176" s="11" t="str">
        <f t="shared" ca="1" si="64"/>
        <v/>
      </c>
      <c r="H176" s="11" t="str">
        <f ca="1">IF(F176="","",IFERROR(VLOOKUP(VALUE(F176),'(辅)战斗时机表'!$A$4:$C$47,3,FALSE)&amp;IF(G176="","","("&amp;G176&amp;")"),"配置错误")&amp;IF(I176="",""," 或 "))</f>
        <v/>
      </c>
      <c r="I176" s="7" t="str">
        <f t="shared" ca="1" si="65"/>
        <v/>
      </c>
      <c r="J176" s="7">
        <f t="shared" si="89"/>
        <v>2</v>
      </c>
      <c r="K176" s="7">
        <f t="shared" ca="1" si="66"/>
        <v>1</v>
      </c>
      <c r="L176" s="10" t="str">
        <f t="shared" ca="1" si="67"/>
        <v/>
      </c>
      <c r="M176" s="11" t="str">
        <f t="shared" ca="1" si="68"/>
        <v/>
      </c>
      <c r="N176" s="11" t="str">
        <f t="shared" ca="1" si="69"/>
        <v/>
      </c>
      <c r="O176" s="11" t="str">
        <f ca="1">IF(M176="","",IFERROR(VLOOKUP(VALUE(M176),'(辅)战斗时机表'!$A$4:$C$47,3,FALSE)&amp;IF(N176="","","("&amp;N176&amp;")"),"配置错误")&amp;IF(P176="",""," 或 "))</f>
        <v/>
      </c>
      <c r="P176" s="7" t="str">
        <f t="shared" ca="1" si="70"/>
        <v/>
      </c>
      <c r="Q176" s="7">
        <f t="shared" si="90"/>
        <v>3</v>
      </c>
      <c r="R176" s="7">
        <f t="shared" ca="1" si="71"/>
        <v>1</v>
      </c>
      <c r="S176" s="10" t="str">
        <f t="shared" ca="1" si="72"/>
        <v/>
      </c>
      <c r="T176" s="11" t="str">
        <f t="shared" ca="1" si="73"/>
        <v/>
      </c>
      <c r="U176" s="11" t="str">
        <f t="shared" ca="1" si="74"/>
        <v/>
      </c>
      <c r="V176" s="11" t="str">
        <f ca="1">IF(T176="","",IFERROR(VLOOKUP(VALUE(T176),'(辅)战斗时机表'!$A$4:$C$47,3,FALSE)&amp;IF(U176="","","("&amp;U176&amp;")"),"配置错误")&amp;IF(W176="",""," 或 "))</f>
        <v/>
      </c>
      <c r="W176" s="7" t="str">
        <f t="shared" ca="1" si="75"/>
        <v/>
      </c>
      <c r="X176" s="7">
        <f t="shared" si="91"/>
        <v>4</v>
      </c>
      <c r="Y176" s="7">
        <f t="shared" ca="1" si="76"/>
        <v>1</v>
      </c>
      <c r="Z176" s="10" t="str">
        <f t="shared" ca="1" si="77"/>
        <v/>
      </c>
      <c r="AA176" s="11" t="str">
        <f t="shared" ca="1" si="78"/>
        <v/>
      </c>
      <c r="AB176" s="11" t="str">
        <f t="shared" ca="1" si="79"/>
        <v/>
      </c>
      <c r="AC176" s="11" t="str">
        <f ca="1">IF(AA176="","",IFERROR(VLOOKUP(VALUE(AA176),'(辅)战斗时机表'!$A$4:$C$47,3,FALSE)&amp;IF(AB176="","","("&amp;AB176&amp;")"),"配置错误")&amp;IF(AD176="",""," 或 "))</f>
        <v/>
      </c>
      <c r="AD176" s="7" t="str">
        <f t="shared" ca="1" si="80"/>
        <v/>
      </c>
      <c r="AE176" s="7">
        <f t="shared" si="92"/>
        <v>5</v>
      </c>
      <c r="AF176" s="7">
        <f t="shared" ca="1" si="81"/>
        <v>1</v>
      </c>
      <c r="AG176" s="10" t="str">
        <f t="shared" ca="1" si="82"/>
        <v/>
      </c>
      <c r="AH176" s="11" t="str">
        <f t="shared" ca="1" si="83"/>
        <v/>
      </c>
      <c r="AI176" s="11" t="str">
        <f t="shared" ca="1" si="84"/>
        <v/>
      </c>
      <c r="AJ176" s="11" t="str">
        <f ca="1">IF(AH176="","",IFERROR(VLOOKUP(VALUE(AH176),'(辅)战斗时机表'!$A$4:$C$47,3,FALSE)&amp;IF(AI176="","","("&amp;AI176&amp;")"),"配置错误")&amp;IF(AK176="",""," 或 "))</f>
        <v/>
      </c>
      <c r="AK176" s="7" t="str">
        <f t="shared" ca="1" si="85"/>
        <v/>
      </c>
    </row>
    <row r="177" spans="1:37" x14ac:dyDescent="0.15">
      <c r="A177" s="9" t="str">
        <f t="shared" ca="1" si="86"/>
        <v/>
      </c>
      <c r="B177" s="7" t="str">
        <f ca="1">IF(OFFSET(Buff!P$6,ROW()-6,0)="","",OFFSET(Buff!P$6,ROW()-6,0))</f>
        <v/>
      </c>
      <c r="C177" s="7">
        <f t="shared" si="88"/>
        <v>1</v>
      </c>
      <c r="D177" s="7">
        <f t="shared" ca="1" si="87"/>
        <v>1</v>
      </c>
      <c r="E177" s="10" t="str">
        <f t="shared" ca="1" si="62"/>
        <v/>
      </c>
      <c r="F177" s="11" t="str">
        <f t="shared" ca="1" si="63"/>
        <v/>
      </c>
      <c r="G177" s="11" t="str">
        <f t="shared" ca="1" si="64"/>
        <v/>
      </c>
      <c r="H177" s="11" t="str">
        <f ca="1">IF(F177="","",IFERROR(VLOOKUP(VALUE(F177),'(辅)战斗时机表'!$A$4:$C$47,3,FALSE)&amp;IF(G177="","","("&amp;G177&amp;")"),"配置错误")&amp;IF(I177="",""," 或 "))</f>
        <v/>
      </c>
      <c r="I177" s="7" t="str">
        <f t="shared" ca="1" si="65"/>
        <v/>
      </c>
      <c r="J177" s="7">
        <f t="shared" si="89"/>
        <v>2</v>
      </c>
      <c r="K177" s="7">
        <f t="shared" ca="1" si="66"/>
        <v>1</v>
      </c>
      <c r="L177" s="10" t="str">
        <f t="shared" ca="1" si="67"/>
        <v/>
      </c>
      <c r="M177" s="11" t="str">
        <f t="shared" ca="1" si="68"/>
        <v/>
      </c>
      <c r="N177" s="11" t="str">
        <f t="shared" ca="1" si="69"/>
        <v/>
      </c>
      <c r="O177" s="11" t="str">
        <f ca="1">IF(M177="","",IFERROR(VLOOKUP(VALUE(M177),'(辅)战斗时机表'!$A$4:$C$47,3,FALSE)&amp;IF(N177="","","("&amp;N177&amp;")"),"配置错误")&amp;IF(P177="",""," 或 "))</f>
        <v/>
      </c>
      <c r="P177" s="7" t="str">
        <f t="shared" ca="1" si="70"/>
        <v/>
      </c>
      <c r="Q177" s="7">
        <f t="shared" si="90"/>
        <v>3</v>
      </c>
      <c r="R177" s="7">
        <f t="shared" ca="1" si="71"/>
        <v>1</v>
      </c>
      <c r="S177" s="10" t="str">
        <f t="shared" ca="1" si="72"/>
        <v/>
      </c>
      <c r="T177" s="11" t="str">
        <f t="shared" ca="1" si="73"/>
        <v/>
      </c>
      <c r="U177" s="11" t="str">
        <f t="shared" ca="1" si="74"/>
        <v/>
      </c>
      <c r="V177" s="11" t="str">
        <f ca="1">IF(T177="","",IFERROR(VLOOKUP(VALUE(T177),'(辅)战斗时机表'!$A$4:$C$47,3,FALSE)&amp;IF(U177="","","("&amp;U177&amp;")"),"配置错误")&amp;IF(W177="",""," 或 "))</f>
        <v/>
      </c>
      <c r="W177" s="7" t="str">
        <f t="shared" ca="1" si="75"/>
        <v/>
      </c>
      <c r="X177" s="7">
        <f t="shared" si="91"/>
        <v>4</v>
      </c>
      <c r="Y177" s="7">
        <f t="shared" ca="1" si="76"/>
        <v>1</v>
      </c>
      <c r="Z177" s="10" t="str">
        <f t="shared" ca="1" si="77"/>
        <v/>
      </c>
      <c r="AA177" s="11" t="str">
        <f t="shared" ca="1" si="78"/>
        <v/>
      </c>
      <c r="AB177" s="11" t="str">
        <f t="shared" ca="1" si="79"/>
        <v/>
      </c>
      <c r="AC177" s="11" t="str">
        <f ca="1">IF(AA177="","",IFERROR(VLOOKUP(VALUE(AA177),'(辅)战斗时机表'!$A$4:$C$47,3,FALSE)&amp;IF(AB177="","","("&amp;AB177&amp;")"),"配置错误")&amp;IF(AD177="",""," 或 "))</f>
        <v/>
      </c>
      <c r="AD177" s="7" t="str">
        <f t="shared" ca="1" si="80"/>
        <v/>
      </c>
      <c r="AE177" s="7">
        <f t="shared" si="92"/>
        <v>5</v>
      </c>
      <c r="AF177" s="7">
        <f t="shared" ca="1" si="81"/>
        <v>1</v>
      </c>
      <c r="AG177" s="10" t="str">
        <f t="shared" ca="1" si="82"/>
        <v/>
      </c>
      <c r="AH177" s="11" t="str">
        <f t="shared" ca="1" si="83"/>
        <v/>
      </c>
      <c r="AI177" s="11" t="str">
        <f t="shared" ca="1" si="84"/>
        <v/>
      </c>
      <c r="AJ177" s="11" t="str">
        <f ca="1">IF(AH177="","",IFERROR(VLOOKUP(VALUE(AH177),'(辅)战斗时机表'!$A$4:$C$47,3,FALSE)&amp;IF(AI177="","","("&amp;AI177&amp;")"),"配置错误")&amp;IF(AK177="",""," 或 "))</f>
        <v/>
      </c>
      <c r="AK177" s="7" t="str">
        <f t="shared" ca="1" si="85"/>
        <v/>
      </c>
    </row>
    <row r="178" spans="1:37" x14ac:dyDescent="0.15">
      <c r="A178" s="9" t="str">
        <f t="shared" ca="1" si="86"/>
        <v/>
      </c>
      <c r="B178" s="7" t="str">
        <f ca="1">IF(OFFSET(Buff!P$6,ROW()-6,0)="","",OFFSET(Buff!P$6,ROW()-6,0))</f>
        <v/>
      </c>
      <c r="C178" s="7">
        <f t="shared" si="88"/>
        <v>1</v>
      </c>
      <c r="D178" s="7">
        <f t="shared" ca="1" si="87"/>
        <v>1</v>
      </c>
      <c r="E178" s="10" t="str">
        <f t="shared" ca="1" si="62"/>
        <v/>
      </c>
      <c r="F178" s="11" t="str">
        <f t="shared" ca="1" si="63"/>
        <v/>
      </c>
      <c r="G178" s="11" t="str">
        <f t="shared" ca="1" si="64"/>
        <v/>
      </c>
      <c r="H178" s="11" t="str">
        <f ca="1">IF(F178="","",IFERROR(VLOOKUP(VALUE(F178),'(辅)战斗时机表'!$A$4:$C$47,3,FALSE)&amp;IF(G178="","","("&amp;G178&amp;")"),"配置错误")&amp;IF(I178="",""," 或 "))</f>
        <v/>
      </c>
      <c r="I178" s="7" t="str">
        <f t="shared" ca="1" si="65"/>
        <v/>
      </c>
      <c r="J178" s="7">
        <f t="shared" si="89"/>
        <v>2</v>
      </c>
      <c r="K178" s="7">
        <f t="shared" ca="1" si="66"/>
        <v>1</v>
      </c>
      <c r="L178" s="10" t="str">
        <f t="shared" ca="1" si="67"/>
        <v/>
      </c>
      <c r="M178" s="11" t="str">
        <f t="shared" ca="1" si="68"/>
        <v/>
      </c>
      <c r="N178" s="11" t="str">
        <f t="shared" ca="1" si="69"/>
        <v/>
      </c>
      <c r="O178" s="11" t="str">
        <f ca="1">IF(M178="","",IFERROR(VLOOKUP(VALUE(M178),'(辅)战斗时机表'!$A$4:$C$47,3,FALSE)&amp;IF(N178="","","("&amp;N178&amp;")"),"配置错误")&amp;IF(P178="",""," 或 "))</f>
        <v/>
      </c>
      <c r="P178" s="7" t="str">
        <f t="shared" ca="1" si="70"/>
        <v/>
      </c>
      <c r="Q178" s="7">
        <f t="shared" si="90"/>
        <v>3</v>
      </c>
      <c r="R178" s="7">
        <f t="shared" ca="1" si="71"/>
        <v>1</v>
      </c>
      <c r="S178" s="10" t="str">
        <f t="shared" ca="1" si="72"/>
        <v/>
      </c>
      <c r="T178" s="11" t="str">
        <f t="shared" ca="1" si="73"/>
        <v/>
      </c>
      <c r="U178" s="11" t="str">
        <f t="shared" ca="1" si="74"/>
        <v/>
      </c>
      <c r="V178" s="11" t="str">
        <f ca="1">IF(T178="","",IFERROR(VLOOKUP(VALUE(T178),'(辅)战斗时机表'!$A$4:$C$47,3,FALSE)&amp;IF(U178="","","("&amp;U178&amp;")"),"配置错误")&amp;IF(W178="",""," 或 "))</f>
        <v/>
      </c>
      <c r="W178" s="7" t="str">
        <f t="shared" ca="1" si="75"/>
        <v/>
      </c>
      <c r="X178" s="7">
        <f t="shared" si="91"/>
        <v>4</v>
      </c>
      <c r="Y178" s="7">
        <f t="shared" ca="1" si="76"/>
        <v>1</v>
      </c>
      <c r="Z178" s="10" t="str">
        <f t="shared" ca="1" si="77"/>
        <v/>
      </c>
      <c r="AA178" s="11" t="str">
        <f t="shared" ca="1" si="78"/>
        <v/>
      </c>
      <c r="AB178" s="11" t="str">
        <f t="shared" ca="1" si="79"/>
        <v/>
      </c>
      <c r="AC178" s="11" t="str">
        <f ca="1">IF(AA178="","",IFERROR(VLOOKUP(VALUE(AA178),'(辅)战斗时机表'!$A$4:$C$47,3,FALSE)&amp;IF(AB178="","","("&amp;AB178&amp;")"),"配置错误")&amp;IF(AD178="",""," 或 "))</f>
        <v/>
      </c>
      <c r="AD178" s="7" t="str">
        <f t="shared" ca="1" si="80"/>
        <v/>
      </c>
      <c r="AE178" s="7">
        <f t="shared" si="92"/>
        <v>5</v>
      </c>
      <c r="AF178" s="7">
        <f t="shared" ca="1" si="81"/>
        <v>1</v>
      </c>
      <c r="AG178" s="10" t="str">
        <f t="shared" ca="1" si="82"/>
        <v/>
      </c>
      <c r="AH178" s="11" t="str">
        <f t="shared" ca="1" si="83"/>
        <v/>
      </c>
      <c r="AI178" s="11" t="str">
        <f t="shared" ca="1" si="84"/>
        <v/>
      </c>
      <c r="AJ178" s="11" t="str">
        <f ca="1">IF(AH178="","",IFERROR(VLOOKUP(VALUE(AH178),'(辅)战斗时机表'!$A$4:$C$47,3,FALSE)&amp;IF(AI178="","","("&amp;AI178&amp;")"),"配置错误")&amp;IF(AK178="",""," 或 "))</f>
        <v/>
      </c>
      <c r="AK178" s="7" t="str">
        <f t="shared" ca="1" si="85"/>
        <v/>
      </c>
    </row>
    <row r="179" spans="1:37" x14ac:dyDescent="0.15">
      <c r="A179" s="9" t="str">
        <f t="shared" ca="1" si="86"/>
        <v/>
      </c>
      <c r="B179" s="7" t="str">
        <f ca="1">IF(OFFSET(Buff!P$6,ROW()-6,0)="","",OFFSET(Buff!P$6,ROW()-6,0))</f>
        <v/>
      </c>
      <c r="C179" s="7">
        <f t="shared" si="88"/>
        <v>1</v>
      </c>
      <c r="D179" s="7">
        <f t="shared" ca="1" si="87"/>
        <v>1</v>
      </c>
      <c r="E179" s="10" t="str">
        <f t="shared" ca="1" si="62"/>
        <v/>
      </c>
      <c r="F179" s="11" t="str">
        <f t="shared" ca="1" si="63"/>
        <v/>
      </c>
      <c r="G179" s="11" t="str">
        <f t="shared" ca="1" si="64"/>
        <v/>
      </c>
      <c r="H179" s="11" t="str">
        <f ca="1">IF(F179="","",IFERROR(VLOOKUP(VALUE(F179),'(辅)战斗时机表'!$A$4:$C$47,3,FALSE)&amp;IF(G179="","","("&amp;G179&amp;")"),"配置错误")&amp;IF(I179="",""," 或 "))</f>
        <v/>
      </c>
      <c r="I179" s="7" t="str">
        <f t="shared" ca="1" si="65"/>
        <v/>
      </c>
      <c r="J179" s="7">
        <f t="shared" si="89"/>
        <v>2</v>
      </c>
      <c r="K179" s="7">
        <f t="shared" ca="1" si="66"/>
        <v>1</v>
      </c>
      <c r="L179" s="10" t="str">
        <f t="shared" ca="1" si="67"/>
        <v/>
      </c>
      <c r="M179" s="11" t="str">
        <f t="shared" ca="1" si="68"/>
        <v/>
      </c>
      <c r="N179" s="11" t="str">
        <f t="shared" ca="1" si="69"/>
        <v/>
      </c>
      <c r="O179" s="11" t="str">
        <f ca="1">IF(M179="","",IFERROR(VLOOKUP(VALUE(M179),'(辅)战斗时机表'!$A$4:$C$47,3,FALSE)&amp;IF(N179="","","("&amp;N179&amp;")"),"配置错误")&amp;IF(P179="",""," 或 "))</f>
        <v/>
      </c>
      <c r="P179" s="7" t="str">
        <f t="shared" ca="1" si="70"/>
        <v/>
      </c>
      <c r="Q179" s="7">
        <f t="shared" si="90"/>
        <v>3</v>
      </c>
      <c r="R179" s="7">
        <f t="shared" ca="1" si="71"/>
        <v>1</v>
      </c>
      <c r="S179" s="10" t="str">
        <f t="shared" ca="1" si="72"/>
        <v/>
      </c>
      <c r="T179" s="11" t="str">
        <f t="shared" ca="1" si="73"/>
        <v/>
      </c>
      <c r="U179" s="11" t="str">
        <f t="shared" ca="1" si="74"/>
        <v/>
      </c>
      <c r="V179" s="11" t="str">
        <f ca="1">IF(T179="","",IFERROR(VLOOKUP(VALUE(T179),'(辅)战斗时机表'!$A$4:$C$47,3,FALSE)&amp;IF(U179="","","("&amp;U179&amp;")"),"配置错误")&amp;IF(W179="",""," 或 "))</f>
        <v/>
      </c>
      <c r="W179" s="7" t="str">
        <f t="shared" ca="1" si="75"/>
        <v/>
      </c>
      <c r="X179" s="7">
        <f t="shared" si="91"/>
        <v>4</v>
      </c>
      <c r="Y179" s="7">
        <f t="shared" ca="1" si="76"/>
        <v>1</v>
      </c>
      <c r="Z179" s="10" t="str">
        <f t="shared" ca="1" si="77"/>
        <v/>
      </c>
      <c r="AA179" s="11" t="str">
        <f t="shared" ca="1" si="78"/>
        <v/>
      </c>
      <c r="AB179" s="11" t="str">
        <f t="shared" ca="1" si="79"/>
        <v/>
      </c>
      <c r="AC179" s="11" t="str">
        <f ca="1">IF(AA179="","",IFERROR(VLOOKUP(VALUE(AA179),'(辅)战斗时机表'!$A$4:$C$47,3,FALSE)&amp;IF(AB179="","","("&amp;AB179&amp;")"),"配置错误")&amp;IF(AD179="",""," 或 "))</f>
        <v/>
      </c>
      <c r="AD179" s="7" t="str">
        <f t="shared" ca="1" si="80"/>
        <v/>
      </c>
      <c r="AE179" s="7">
        <f t="shared" si="92"/>
        <v>5</v>
      </c>
      <c r="AF179" s="7">
        <f t="shared" ca="1" si="81"/>
        <v>1</v>
      </c>
      <c r="AG179" s="10" t="str">
        <f t="shared" ca="1" si="82"/>
        <v/>
      </c>
      <c r="AH179" s="11" t="str">
        <f t="shared" ca="1" si="83"/>
        <v/>
      </c>
      <c r="AI179" s="11" t="str">
        <f t="shared" ca="1" si="84"/>
        <v/>
      </c>
      <c r="AJ179" s="11" t="str">
        <f ca="1">IF(AH179="","",IFERROR(VLOOKUP(VALUE(AH179),'(辅)战斗时机表'!$A$4:$C$47,3,FALSE)&amp;IF(AI179="","","("&amp;AI179&amp;")"),"配置错误")&amp;IF(AK179="",""," 或 "))</f>
        <v/>
      </c>
      <c r="AK179" s="7" t="str">
        <f t="shared" ca="1" si="85"/>
        <v/>
      </c>
    </row>
    <row r="180" spans="1:37" x14ac:dyDescent="0.15">
      <c r="A180" s="9" t="str">
        <f t="shared" ca="1" si="86"/>
        <v/>
      </c>
      <c r="B180" s="7" t="str">
        <f ca="1">IF(OFFSET(Buff!P$6,ROW()-6,0)="","",OFFSET(Buff!P$6,ROW()-6,0))</f>
        <v/>
      </c>
      <c r="C180" s="7">
        <f t="shared" si="88"/>
        <v>1</v>
      </c>
      <c r="D180" s="7">
        <f t="shared" ca="1" si="87"/>
        <v>1</v>
      </c>
      <c r="E180" s="10" t="str">
        <f t="shared" ca="1" si="62"/>
        <v/>
      </c>
      <c r="F180" s="11" t="str">
        <f t="shared" ca="1" si="63"/>
        <v/>
      </c>
      <c r="G180" s="11" t="str">
        <f t="shared" ca="1" si="64"/>
        <v/>
      </c>
      <c r="H180" s="11" t="str">
        <f ca="1">IF(F180="","",IFERROR(VLOOKUP(VALUE(F180),'(辅)战斗时机表'!$A$4:$C$47,3,FALSE)&amp;IF(G180="","","("&amp;G180&amp;")"),"配置错误")&amp;IF(I180="",""," 或 "))</f>
        <v/>
      </c>
      <c r="I180" s="7" t="str">
        <f t="shared" ca="1" si="65"/>
        <v/>
      </c>
      <c r="J180" s="7">
        <f t="shared" si="89"/>
        <v>2</v>
      </c>
      <c r="K180" s="7">
        <f t="shared" ca="1" si="66"/>
        <v>1</v>
      </c>
      <c r="L180" s="10" t="str">
        <f t="shared" ca="1" si="67"/>
        <v/>
      </c>
      <c r="M180" s="11" t="str">
        <f t="shared" ca="1" si="68"/>
        <v/>
      </c>
      <c r="N180" s="11" t="str">
        <f t="shared" ca="1" si="69"/>
        <v/>
      </c>
      <c r="O180" s="11" t="str">
        <f ca="1">IF(M180="","",IFERROR(VLOOKUP(VALUE(M180),'(辅)战斗时机表'!$A$4:$C$47,3,FALSE)&amp;IF(N180="","","("&amp;N180&amp;")"),"配置错误")&amp;IF(P180="",""," 或 "))</f>
        <v/>
      </c>
      <c r="P180" s="7" t="str">
        <f t="shared" ca="1" si="70"/>
        <v/>
      </c>
      <c r="Q180" s="7">
        <f t="shared" si="90"/>
        <v>3</v>
      </c>
      <c r="R180" s="7">
        <f t="shared" ca="1" si="71"/>
        <v>1</v>
      </c>
      <c r="S180" s="10" t="str">
        <f t="shared" ca="1" si="72"/>
        <v/>
      </c>
      <c r="T180" s="11" t="str">
        <f t="shared" ca="1" si="73"/>
        <v/>
      </c>
      <c r="U180" s="11" t="str">
        <f t="shared" ca="1" si="74"/>
        <v/>
      </c>
      <c r="V180" s="11" t="str">
        <f ca="1">IF(T180="","",IFERROR(VLOOKUP(VALUE(T180),'(辅)战斗时机表'!$A$4:$C$47,3,FALSE)&amp;IF(U180="","","("&amp;U180&amp;")"),"配置错误")&amp;IF(W180="",""," 或 "))</f>
        <v/>
      </c>
      <c r="W180" s="7" t="str">
        <f t="shared" ca="1" si="75"/>
        <v/>
      </c>
      <c r="X180" s="7">
        <f t="shared" si="91"/>
        <v>4</v>
      </c>
      <c r="Y180" s="7">
        <f t="shared" ca="1" si="76"/>
        <v>1</v>
      </c>
      <c r="Z180" s="10" t="str">
        <f t="shared" ca="1" si="77"/>
        <v/>
      </c>
      <c r="AA180" s="11" t="str">
        <f t="shared" ca="1" si="78"/>
        <v/>
      </c>
      <c r="AB180" s="11" t="str">
        <f t="shared" ca="1" si="79"/>
        <v/>
      </c>
      <c r="AC180" s="11" t="str">
        <f ca="1">IF(AA180="","",IFERROR(VLOOKUP(VALUE(AA180),'(辅)战斗时机表'!$A$4:$C$47,3,FALSE)&amp;IF(AB180="","","("&amp;AB180&amp;")"),"配置错误")&amp;IF(AD180="",""," 或 "))</f>
        <v/>
      </c>
      <c r="AD180" s="7" t="str">
        <f t="shared" ca="1" si="80"/>
        <v/>
      </c>
      <c r="AE180" s="7">
        <f t="shared" si="92"/>
        <v>5</v>
      </c>
      <c r="AF180" s="7">
        <f t="shared" ca="1" si="81"/>
        <v>1</v>
      </c>
      <c r="AG180" s="10" t="str">
        <f t="shared" ca="1" si="82"/>
        <v/>
      </c>
      <c r="AH180" s="11" t="str">
        <f t="shared" ca="1" si="83"/>
        <v/>
      </c>
      <c r="AI180" s="11" t="str">
        <f t="shared" ca="1" si="84"/>
        <v/>
      </c>
      <c r="AJ180" s="11" t="str">
        <f ca="1">IF(AH180="","",IFERROR(VLOOKUP(VALUE(AH180),'(辅)战斗时机表'!$A$4:$C$47,3,FALSE)&amp;IF(AI180="","","("&amp;AI180&amp;")"),"配置错误")&amp;IF(AK180="",""," 或 "))</f>
        <v/>
      </c>
      <c r="AK180" s="7" t="str">
        <f t="shared" ca="1" si="85"/>
        <v/>
      </c>
    </row>
    <row r="181" spans="1:37" x14ac:dyDescent="0.15">
      <c r="A181" s="9" t="str">
        <f t="shared" ca="1" si="86"/>
        <v/>
      </c>
      <c r="B181" s="7" t="str">
        <f ca="1">IF(OFFSET(Buff!P$6,ROW()-6,0)="","",OFFSET(Buff!P$6,ROW()-6,0))</f>
        <v/>
      </c>
      <c r="C181" s="7">
        <f t="shared" si="88"/>
        <v>1</v>
      </c>
      <c r="D181" s="7">
        <f t="shared" ca="1" si="87"/>
        <v>1</v>
      </c>
      <c r="E181" s="10" t="str">
        <f t="shared" ca="1" si="62"/>
        <v/>
      </c>
      <c r="F181" s="11" t="str">
        <f t="shared" ca="1" si="63"/>
        <v/>
      </c>
      <c r="G181" s="11" t="str">
        <f t="shared" ca="1" si="64"/>
        <v/>
      </c>
      <c r="H181" s="11" t="str">
        <f ca="1">IF(F181="","",IFERROR(VLOOKUP(VALUE(F181),'(辅)战斗时机表'!$A$4:$C$47,3,FALSE)&amp;IF(G181="","","("&amp;G181&amp;")"),"配置错误")&amp;IF(I181="",""," 或 "))</f>
        <v/>
      </c>
      <c r="I181" s="7" t="str">
        <f t="shared" ca="1" si="65"/>
        <v/>
      </c>
      <c r="J181" s="7">
        <f t="shared" si="89"/>
        <v>2</v>
      </c>
      <c r="K181" s="7">
        <f t="shared" ca="1" si="66"/>
        <v>1</v>
      </c>
      <c r="L181" s="10" t="str">
        <f t="shared" ca="1" si="67"/>
        <v/>
      </c>
      <c r="M181" s="11" t="str">
        <f t="shared" ca="1" si="68"/>
        <v/>
      </c>
      <c r="N181" s="11" t="str">
        <f t="shared" ca="1" si="69"/>
        <v/>
      </c>
      <c r="O181" s="11" t="str">
        <f ca="1">IF(M181="","",IFERROR(VLOOKUP(VALUE(M181),'(辅)战斗时机表'!$A$4:$C$47,3,FALSE)&amp;IF(N181="","","("&amp;N181&amp;")"),"配置错误")&amp;IF(P181="",""," 或 "))</f>
        <v/>
      </c>
      <c r="P181" s="7" t="str">
        <f t="shared" ca="1" si="70"/>
        <v/>
      </c>
      <c r="Q181" s="7">
        <f t="shared" si="90"/>
        <v>3</v>
      </c>
      <c r="R181" s="7">
        <f t="shared" ca="1" si="71"/>
        <v>1</v>
      </c>
      <c r="S181" s="10" t="str">
        <f t="shared" ca="1" si="72"/>
        <v/>
      </c>
      <c r="T181" s="11" t="str">
        <f t="shared" ca="1" si="73"/>
        <v/>
      </c>
      <c r="U181" s="11" t="str">
        <f t="shared" ca="1" si="74"/>
        <v/>
      </c>
      <c r="V181" s="11" t="str">
        <f ca="1">IF(T181="","",IFERROR(VLOOKUP(VALUE(T181),'(辅)战斗时机表'!$A$4:$C$47,3,FALSE)&amp;IF(U181="","","("&amp;U181&amp;")"),"配置错误")&amp;IF(W181="",""," 或 "))</f>
        <v/>
      </c>
      <c r="W181" s="7" t="str">
        <f t="shared" ca="1" si="75"/>
        <v/>
      </c>
      <c r="X181" s="7">
        <f t="shared" si="91"/>
        <v>4</v>
      </c>
      <c r="Y181" s="7">
        <f t="shared" ca="1" si="76"/>
        <v>1</v>
      </c>
      <c r="Z181" s="10" t="str">
        <f t="shared" ca="1" si="77"/>
        <v/>
      </c>
      <c r="AA181" s="11" t="str">
        <f t="shared" ca="1" si="78"/>
        <v/>
      </c>
      <c r="AB181" s="11" t="str">
        <f t="shared" ca="1" si="79"/>
        <v/>
      </c>
      <c r="AC181" s="11" t="str">
        <f ca="1">IF(AA181="","",IFERROR(VLOOKUP(VALUE(AA181),'(辅)战斗时机表'!$A$4:$C$47,3,FALSE)&amp;IF(AB181="","","("&amp;AB181&amp;")"),"配置错误")&amp;IF(AD181="",""," 或 "))</f>
        <v/>
      </c>
      <c r="AD181" s="7" t="str">
        <f t="shared" ca="1" si="80"/>
        <v/>
      </c>
      <c r="AE181" s="7">
        <f t="shared" si="92"/>
        <v>5</v>
      </c>
      <c r="AF181" s="7">
        <f t="shared" ca="1" si="81"/>
        <v>1</v>
      </c>
      <c r="AG181" s="10" t="str">
        <f t="shared" ca="1" si="82"/>
        <v/>
      </c>
      <c r="AH181" s="11" t="str">
        <f t="shared" ca="1" si="83"/>
        <v/>
      </c>
      <c r="AI181" s="11" t="str">
        <f t="shared" ca="1" si="84"/>
        <v/>
      </c>
      <c r="AJ181" s="11" t="str">
        <f ca="1">IF(AH181="","",IFERROR(VLOOKUP(VALUE(AH181),'(辅)战斗时机表'!$A$4:$C$47,3,FALSE)&amp;IF(AI181="","","("&amp;AI181&amp;")"),"配置错误")&amp;IF(AK181="",""," 或 "))</f>
        <v/>
      </c>
      <c r="AK181" s="7" t="str">
        <f t="shared" ca="1" si="85"/>
        <v/>
      </c>
    </row>
    <row r="182" spans="1:37" x14ac:dyDescent="0.15">
      <c r="A182" s="9" t="str">
        <f t="shared" ca="1" si="86"/>
        <v/>
      </c>
      <c r="B182" s="7" t="str">
        <f ca="1">IF(OFFSET(Buff!P$6,ROW()-6,0)="","",OFFSET(Buff!P$6,ROW()-6,0))</f>
        <v/>
      </c>
      <c r="C182" s="7">
        <f t="shared" si="88"/>
        <v>1</v>
      </c>
      <c r="D182" s="7">
        <f t="shared" ca="1" si="87"/>
        <v>1</v>
      </c>
      <c r="E182" s="10" t="str">
        <f t="shared" ca="1" si="62"/>
        <v/>
      </c>
      <c r="F182" s="11" t="str">
        <f t="shared" ca="1" si="63"/>
        <v/>
      </c>
      <c r="G182" s="11" t="str">
        <f t="shared" ca="1" si="64"/>
        <v/>
      </c>
      <c r="H182" s="11" t="str">
        <f ca="1">IF(F182="","",IFERROR(VLOOKUP(VALUE(F182),'(辅)战斗时机表'!$A$4:$C$47,3,FALSE)&amp;IF(G182="","","("&amp;G182&amp;")"),"配置错误")&amp;IF(I182="",""," 或 "))</f>
        <v/>
      </c>
      <c r="I182" s="7" t="str">
        <f t="shared" ca="1" si="65"/>
        <v/>
      </c>
      <c r="J182" s="7">
        <f t="shared" si="89"/>
        <v>2</v>
      </c>
      <c r="K182" s="7">
        <f t="shared" ca="1" si="66"/>
        <v>1</v>
      </c>
      <c r="L182" s="10" t="str">
        <f t="shared" ca="1" si="67"/>
        <v/>
      </c>
      <c r="M182" s="11" t="str">
        <f t="shared" ca="1" si="68"/>
        <v/>
      </c>
      <c r="N182" s="11" t="str">
        <f t="shared" ca="1" si="69"/>
        <v/>
      </c>
      <c r="O182" s="11" t="str">
        <f ca="1">IF(M182="","",IFERROR(VLOOKUP(VALUE(M182),'(辅)战斗时机表'!$A$4:$C$47,3,FALSE)&amp;IF(N182="","","("&amp;N182&amp;")"),"配置错误")&amp;IF(P182="",""," 或 "))</f>
        <v/>
      </c>
      <c r="P182" s="7" t="str">
        <f t="shared" ca="1" si="70"/>
        <v/>
      </c>
      <c r="Q182" s="7">
        <f t="shared" si="90"/>
        <v>3</v>
      </c>
      <c r="R182" s="7">
        <f t="shared" ca="1" si="71"/>
        <v>1</v>
      </c>
      <c r="S182" s="10" t="str">
        <f t="shared" ca="1" si="72"/>
        <v/>
      </c>
      <c r="T182" s="11" t="str">
        <f t="shared" ca="1" si="73"/>
        <v/>
      </c>
      <c r="U182" s="11" t="str">
        <f t="shared" ca="1" si="74"/>
        <v/>
      </c>
      <c r="V182" s="11" t="str">
        <f ca="1">IF(T182="","",IFERROR(VLOOKUP(VALUE(T182),'(辅)战斗时机表'!$A$4:$C$47,3,FALSE)&amp;IF(U182="","","("&amp;U182&amp;")"),"配置错误")&amp;IF(W182="",""," 或 "))</f>
        <v/>
      </c>
      <c r="W182" s="7" t="str">
        <f t="shared" ca="1" si="75"/>
        <v/>
      </c>
      <c r="X182" s="7">
        <f t="shared" si="91"/>
        <v>4</v>
      </c>
      <c r="Y182" s="7">
        <f t="shared" ca="1" si="76"/>
        <v>1</v>
      </c>
      <c r="Z182" s="10" t="str">
        <f t="shared" ca="1" si="77"/>
        <v/>
      </c>
      <c r="AA182" s="11" t="str">
        <f t="shared" ca="1" si="78"/>
        <v/>
      </c>
      <c r="AB182" s="11" t="str">
        <f t="shared" ca="1" si="79"/>
        <v/>
      </c>
      <c r="AC182" s="11" t="str">
        <f ca="1">IF(AA182="","",IFERROR(VLOOKUP(VALUE(AA182),'(辅)战斗时机表'!$A$4:$C$47,3,FALSE)&amp;IF(AB182="","","("&amp;AB182&amp;")"),"配置错误")&amp;IF(AD182="",""," 或 "))</f>
        <v/>
      </c>
      <c r="AD182" s="7" t="str">
        <f t="shared" ca="1" si="80"/>
        <v/>
      </c>
      <c r="AE182" s="7">
        <f t="shared" si="92"/>
        <v>5</v>
      </c>
      <c r="AF182" s="7">
        <f t="shared" ca="1" si="81"/>
        <v>1</v>
      </c>
      <c r="AG182" s="10" t="str">
        <f t="shared" ca="1" si="82"/>
        <v/>
      </c>
      <c r="AH182" s="11" t="str">
        <f t="shared" ca="1" si="83"/>
        <v/>
      </c>
      <c r="AI182" s="11" t="str">
        <f t="shared" ca="1" si="84"/>
        <v/>
      </c>
      <c r="AJ182" s="11" t="str">
        <f ca="1">IF(AH182="","",IFERROR(VLOOKUP(VALUE(AH182),'(辅)战斗时机表'!$A$4:$C$47,3,FALSE)&amp;IF(AI182="","","("&amp;AI182&amp;")"),"配置错误")&amp;IF(AK182="",""," 或 "))</f>
        <v/>
      </c>
      <c r="AK182" s="7" t="str">
        <f t="shared" ca="1" si="85"/>
        <v/>
      </c>
    </row>
    <row r="183" spans="1:37" x14ac:dyDescent="0.15">
      <c r="A183" s="9" t="str">
        <f t="shared" ca="1" si="86"/>
        <v/>
      </c>
      <c r="B183" s="7" t="str">
        <f ca="1">IF(OFFSET(Buff!P$6,ROW()-6,0)="","",OFFSET(Buff!P$6,ROW()-6,0))</f>
        <v/>
      </c>
      <c r="C183" s="7">
        <f t="shared" si="88"/>
        <v>1</v>
      </c>
      <c r="D183" s="7">
        <f t="shared" ca="1" si="87"/>
        <v>1</v>
      </c>
      <c r="E183" s="10" t="str">
        <f t="shared" ca="1" si="62"/>
        <v/>
      </c>
      <c r="F183" s="11" t="str">
        <f t="shared" ca="1" si="63"/>
        <v/>
      </c>
      <c r="G183" s="11" t="str">
        <f t="shared" ca="1" si="64"/>
        <v/>
      </c>
      <c r="H183" s="11" t="str">
        <f ca="1">IF(F183="","",IFERROR(VLOOKUP(VALUE(F183),'(辅)战斗时机表'!$A$4:$C$47,3,FALSE)&amp;IF(G183="","","("&amp;G183&amp;")"),"配置错误")&amp;IF(I183="",""," 或 "))</f>
        <v/>
      </c>
      <c r="I183" s="7" t="str">
        <f t="shared" ca="1" si="65"/>
        <v/>
      </c>
      <c r="J183" s="7">
        <f t="shared" si="89"/>
        <v>2</v>
      </c>
      <c r="K183" s="7">
        <f t="shared" ca="1" si="66"/>
        <v>1</v>
      </c>
      <c r="L183" s="10" t="str">
        <f t="shared" ca="1" si="67"/>
        <v/>
      </c>
      <c r="M183" s="11" t="str">
        <f t="shared" ca="1" si="68"/>
        <v/>
      </c>
      <c r="N183" s="11" t="str">
        <f t="shared" ca="1" si="69"/>
        <v/>
      </c>
      <c r="O183" s="11" t="str">
        <f ca="1">IF(M183="","",IFERROR(VLOOKUP(VALUE(M183),'(辅)战斗时机表'!$A$4:$C$47,3,FALSE)&amp;IF(N183="","","("&amp;N183&amp;")"),"配置错误")&amp;IF(P183="",""," 或 "))</f>
        <v/>
      </c>
      <c r="P183" s="7" t="str">
        <f t="shared" ca="1" si="70"/>
        <v/>
      </c>
      <c r="Q183" s="7">
        <f t="shared" si="90"/>
        <v>3</v>
      </c>
      <c r="R183" s="7">
        <f t="shared" ca="1" si="71"/>
        <v>1</v>
      </c>
      <c r="S183" s="10" t="str">
        <f t="shared" ca="1" si="72"/>
        <v/>
      </c>
      <c r="T183" s="11" t="str">
        <f t="shared" ca="1" si="73"/>
        <v/>
      </c>
      <c r="U183" s="11" t="str">
        <f t="shared" ca="1" si="74"/>
        <v/>
      </c>
      <c r="V183" s="11" t="str">
        <f ca="1">IF(T183="","",IFERROR(VLOOKUP(VALUE(T183),'(辅)战斗时机表'!$A$4:$C$47,3,FALSE)&amp;IF(U183="","","("&amp;U183&amp;")"),"配置错误")&amp;IF(W183="",""," 或 "))</f>
        <v/>
      </c>
      <c r="W183" s="7" t="str">
        <f t="shared" ca="1" si="75"/>
        <v/>
      </c>
      <c r="X183" s="7">
        <f t="shared" si="91"/>
        <v>4</v>
      </c>
      <c r="Y183" s="7">
        <f t="shared" ca="1" si="76"/>
        <v>1</v>
      </c>
      <c r="Z183" s="10" t="str">
        <f t="shared" ca="1" si="77"/>
        <v/>
      </c>
      <c r="AA183" s="11" t="str">
        <f t="shared" ca="1" si="78"/>
        <v/>
      </c>
      <c r="AB183" s="11" t="str">
        <f t="shared" ca="1" si="79"/>
        <v/>
      </c>
      <c r="AC183" s="11" t="str">
        <f ca="1">IF(AA183="","",IFERROR(VLOOKUP(VALUE(AA183),'(辅)战斗时机表'!$A$4:$C$47,3,FALSE)&amp;IF(AB183="","","("&amp;AB183&amp;")"),"配置错误")&amp;IF(AD183="",""," 或 "))</f>
        <v/>
      </c>
      <c r="AD183" s="7" t="str">
        <f t="shared" ca="1" si="80"/>
        <v/>
      </c>
      <c r="AE183" s="7">
        <f t="shared" si="92"/>
        <v>5</v>
      </c>
      <c r="AF183" s="7">
        <f t="shared" ca="1" si="81"/>
        <v>1</v>
      </c>
      <c r="AG183" s="10" t="str">
        <f t="shared" ca="1" si="82"/>
        <v/>
      </c>
      <c r="AH183" s="11" t="str">
        <f t="shared" ca="1" si="83"/>
        <v/>
      </c>
      <c r="AI183" s="11" t="str">
        <f t="shared" ca="1" si="84"/>
        <v/>
      </c>
      <c r="AJ183" s="11" t="str">
        <f ca="1">IF(AH183="","",IFERROR(VLOOKUP(VALUE(AH183),'(辅)战斗时机表'!$A$4:$C$47,3,FALSE)&amp;IF(AI183="","","("&amp;AI183&amp;")"),"配置错误")&amp;IF(AK183="",""," 或 "))</f>
        <v/>
      </c>
      <c r="AK183" s="7" t="str">
        <f t="shared" ca="1" si="85"/>
        <v/>
      </c>
    </row>
    <row r="184" spans="1:37" x14ac:dyDescent="0.15">
      <c r="A184" s="9" t="str">
        <f t="shared" ca="1" si="86"/>
        <v/>
      </c>
      <c r="B184" s="7" t="str">
        <f ca="1">IF(OFFSET(Buff!P$6,ROW()-6,0)="","",OFFSET(Buff!P$6,ROW()-6,0))</f>
        <v/>
      </c>
      <c r="C184" s="7">
        <f t="shared" si="88"/>
        <v>1</v>
      </c>
      <c r="D184" s="7">
        <f t="shared" ca="1" si="87"/>
        <v>1</v>
      </c>
      <c r="E184" s="10" t="str">
        <f t="shared" ca="1" si="62"/>
        <v/>
      </c>
      <c r="F184" s="11" t="str">
        <f t="shared" ca="1" si="63"/>
        <v/>
      </c>
      <c r="G184" s="11" t="str">
        <f t="shared" ca="1" si="64"/>
        <v/>
      </c>
      <c r="H184" s="11" t="str">
        <f ca="1">IF(F184="","",IFERROR(VLOOKUP(VALUE(F184),'(辅)战斗时机表'!$A$4:$C$47,3,FALSE)&amp;IF(G184="","","("&amp;G184&amp;")"),"配置错误")&amp;IF(I184="",""," 或 "))</f>
        <v/>
      </c>
      <c r="I184" s="7" t="str">
        <f t="shared" ca="1" si="65"/>
        <v/>
      </c>
      <c r="J184" s="7">
        <f t="shared" si="89"/>
        <v>2</v>
      </c>
      <c r="K184" s="7">
        <f t="shared" ca="1" si="66"/>
        <v>1</v>
      </c>
      <c r="L184" s="10" t="str">
        <f t="shared" ca="1" si="67"/>
        <v/>
      </c>
      <c r="M184" s="11" t="str">
        <f t="shared" ca="1" si="68"/>
        <v/>
      </c>
      <c r="N184" s="11" t="str">
        <f t="shared" ca="1" si="69"/>
        <v/>
      </c>
      <c r="O184" s="11" t="str">
        <f ca="1">IF(M184="","",IFERROR(VLOOKUP(VALUE(M184),'(辅)战斗时机表'!$A$4:$C$47,3,FALSE)&amp;IF(N184="","","("&amp;N184&amp;")"),"配置错误")&amp;IF(P184="",""," 或 "))</f>
        <v/>
      </c>
      <c r="P184" s="7" t="str">
        <f t="shared" ca="1" si="70"/>
        <v/>
      </c>
      <c r="Q184" s="7">
        <f t="shared" si="90"/>
        <v>3</v>
      </c>
      <c r="R184" s="7">
        <f t="shared" ca="1" si="71"/>
        <v>1</v>
      </c>
      <c r="S184" s="10" t="str">
        <f t="shared" ca="1" si="72"/>
        <v/>
      </c>
      <c r="T184" s="11" t="str">
        <f t="shared" ca="1" si="73"/>
        <v/>
      </c>
      <c r="U184" s="11" t="str">
        <f t="shared" ca="1" si="74"/>
        <v/>
      </c>
      <c r="V184" s="11" t="str">
        <f ca="1">IF(T184="","",IFERROR(VLOOKUP(VALUE(T184),'(辅)战斗时机表'!$A$4:$C$47,3,FALSE)&amp;IF(U184="","","("&amp;U184&amp;")"),"配置错误")&amp;IF(W184="",""," 或 "))</f>
        <v/>
      </c>
      <c r="W184" s="7" t="str">
        <f t="shared" ca="1" si="75"/>
        <v/>
      </c>
      <c r="X184" s="7">
        <f t="shared" si="91"/>
        <v>4</v>
      </c>
      <c r="Y184" s="7">
        <f t="shared" ca="1" si="76"/>
        <v>1</v>
      </c>
      <c r="Z184" s="10" t="str">
        <f t="shared" ca="1" si="77"/>
        <v/>
      </c>
      <c r="AA184" s="11" t="str">
        <f t="shared" ca="1" si="78"/>
        <v/>
      </c>
      <c r="AB184" s="11" t="str">
        <f t="shared" ca="1" si="79"/>
        <v/>
      </c>
      <c r="AC184" s="11" t="str">
        <f ca="1">IF(AA184="","",IFERROR(VLOOKUP(VALUE(AA184),'(辅)战斗时机表'!$A$4:$C$47,3,FALSE)&amp;IF(AB184="","","("&amp;AB184&amp;")"),"配置错误")&amp;IF(AD184="",""," 或 "))</f>
        <v/>
      </c>
      <c r="AD184" s="7" t="str">
        <f t="shared" ca="1" si="80"/>
        <v/>
      </c>
      <c r="AE184" s="7">
        <f t="shared" si="92"/>
        <v>5</v>
      </c>
      <c r="AF184" s="7">
        <f t="shared" ca="1" si="81"/>
        <v>1</v>
      </c>
      <c r="AG184" s="10" t="str">
        <f t="shared" ca="1" si="82"/>
        <v/>
      </c>
      <c r="AH184" s="11" t="str">
        <f t="shared" ca="1" si="83"/>
        <v/>
      </c>
      <c r="AI184" s="11" t="str">
        <f t="shared" ca="1" si="84"/>
        <v/>
      </c>
      <c r="AJ184" s="11" t="str">
        <f ca="1">IF(AH184="","",IFERROR(VLOOKUP(VALUE(AH184),'(辅)战斗时机表'!$A$4:$C$47,3,FALSE)&amp;IF(AI184="","","("&amp;AI184&amp;")"),"配置错误")&amp;IF(AK184="",""," 或 "))</f>
        <v/>
      </c>
      <c r="AK184" s="7" t="str">
        <f t="shared" ca="1" si="85"/>
        <v/>
      </c>
    </row>
    <row r="185" spans="1:37" x14ac:dyDescent="0.15">
      <c r="A185" s="9" t="str">
        <f t="shared" ca="1" si="86"/>
        <v/>
      </c>
      <c r="B185" s="7" t="str">
        <f ca="1">IF(OFFSET(Buff!P$6,ROW()-6,0)="","",OFFSET(Buff!P$6,ROW()-6,0))</f>
        <v/>
      </c>
      <c r="C185" s="7">
        <f t="shared" si="88"/>
        <v>1</v>
      </c>
      <c r="D185" s="7">
        <f t="shared" ca="1" si="87"/>
        <v>1</v>
      </c>
      <c r="E185" s="10" t="str">
        <f t="shared" ca="1" si="62"/>
        <v/>
      </c>
      <c r="F185" s="11" t="str">
        <f t="shared" ca="1" si="63"/>
        <v/>
      </c>
      <c r="G185" s="11" t="str">
        <f t="shared" ca="1" si="64"/>
        <v/>
      </c>
      <c r="H185" s="11" t="str">
        <f ca="1">IF(F185="","",IFERROR(VLOOKUP(VALUE(F185),'(辅)战斗时机表'!$A$4:$C$47,3,FALSE)&amp;IF(G185="","","("&amp;G185&amp;")"),"配置错误")&amp;IF(I185="",""," 或 "))</f>
        <v/>
      </c>
      <c r="I185" s="7" t="str">
        <f t="shared" ca="1" si="65"/>
        <v/>
      </c>
      <c r="J185" s="7">
        <f t="shared" si="89"/>
        <v>2</v>
      </c>
      <c r="K185" s="7">
        <f t="shared" ca="1" si="66"/>
        <v>1</v>
      </c>
      <c r="L185" s="10" t="str">
        <f t="shared" ca="1" si="67"/>
        <v/>
      </c>
      <c r="M185" s="11" t="str">
        <f t="shared" ca="1" si="68"/>
        <v/>
      </c>
      <c r="N185" s="11" t="str">
        <f t="shared" ca="1" si="69"/>
        <v/>
      </c>
      <c r="O185" s="11" t="str">
        <f ca="1">IF(M185="","",IFERROR(VLOOKUP(VALUE(M185),'(辅)战斗时机表'!$A$4:$C$47,3,FALSE)&amp;IF(N185="","","("&amp;N185&amp;")"),"配置错误")&amp;IF(P185="",""," 或 "))</f>
        <v/>
      </c>
      <c r="P185" s="7" t="str">
        <f t="shared" ca="1" si="70"/>
        <v/>
      </c>
      <c r="Q185" s="7">
        <f t="shared" si="90"/>
        <v>3</v>
      </c>
      <c r="R185" s="7">
        <f t="shared" ca="1" si="71"/>
        <v>1</v>
      </c>
      <c r="S185" s="10" t="str">
        <f t="shared" ca="1" si="72"/>
        <v/>
      </c>
      <c r="T185" s="11" t="str">
        <f t="shared" ca="1" si="73"/>
        <v/>
      </c>
      <c r="U185" s="11" t="str">
        <f t="shared" ca="1" si="74"/>
        <v/>
      </c>
      <c r="V185" s="11" t="str">
        <f ca="1">IF(T185="","",IFERROR(VLOOKUP(VALUE(T185),'(辅)战斗时机表'!$A$4:$C$47,3,FALSE)&amp;IF(U185="","","("&amp;U185&amp;")"),"配置错误")&amp;IF(W185="",""," 或 "))</f>
        <v/>
      </c>
      <c r="W185" s="7" t="str">
        <f t="shared" ca="1" si="75"/>
        <v/>
      </c>
      <c r="X185" s="7">
        <f t="shared" si="91"/>
        <v>4</v>
      </c>
      <c r="Y185" s="7">
        <f t="shared" ca="1" si="76"/>
        <v>1</v>
      </c>
      <c r="Z185" s="10" t="str">
        <f t="shared" ca="1" si="77"/>
        <v/>
      </c>
      <c r="AA185" s="11" t="str">
        <f t="shared" ca="1" si="78"/>
        <v/>
      </c>
      <c r="AB185" s="11" t="str">
        <f t="shared" ca="1" si="79"/>
        <v/>
      </c>
      <c r="AC185" s="11" t="str">
        <f ca="1">IF(AA185="","",IFERROR(VLOOKUP(VALUE(AA185),'(辅)战斗时机表'!$A$4:$C$47,3,FALSE)&amp;IF(AB185="","","("&amp;AB185&amp;")"),"配置错误")&amp;IF(AD185="",""," 或 "))</f>
        <v/>
      </c>
      <c r="AD185" s="7" t="str">
        <f t="shared" ca="1" si="80"/>
        <v/>
      </c>
      <c r="AE185" s="7">
        <f t="shared" si="92"/>
        <v>5</v>
      </c>
      <c r="AF185" s="7">
        <f t="shared" ca="1" si="81"/>
        <v>1</v>
      </c>
      <c r="AG185" s="10" t="str">
        <f t="shared" ca="1" si="82"/>
        <v/>
      </c>
      <c r="AH185" s="11" t="str">
        <f t="shared" ca="1" si="83"/>
        <v/>
      </c>
      <c r="AI185" s="11" t="str">
        <f t="shared" ca="1" si="84"/>
        <v/>
      </c>
      <c r="AJ185" s="11" t="str">
        <f ca="1">IF(AH185="","",IFERROR(VLOOKUP(VALUE(AH185),'(辅)战斗时机表'!$A$4:$C$47,3,FALSE)&amp;IF(AI185="","","("&amp;AI185&amp;")"),"配置错误")&amp;IF(AK185="",""," 或 "))</f>
        <v/>
      </c>
      <c r="AK185" s="7" t="str">
        <f t="shared" ca="1" si="85"/>
        <v/>
      </c>
    </row>
    <row r="186" spans="1:37" x14ac:dyDescent="0.15">
      <c r="A186" s="9" t="str">
        <f t="shared" ca="1" si="86"/>
        <v/>
      </c>
      <c r="B186" s="7" t="str">
        <f ca="1">IF(OFFSET(Buff!P$6,ROW()-6,0)="","",OFFSET(Buff!P$6,ROW()-6,0))</f>
        <v/>
      </c>
      <c r="C186" s="7">
        <f t="shared" si="88"/>
        <v>1</v>
      </c>
      <c r="D186" s="7">
        <f t="shared" ca="1" si="87"/>
        <v>1</v>
      </c>
      <c r="E186" s="10" t="str">
        <f t="shared" ca="1" si="62"/>
        <v/>
      </c>
      <c r="F186" s="11" t="str">
        <f t="shared" ca="1" si="63"/>
        <v/>
      </c>
      <c r="G186" s="11" t="str">
        <f t="shared" ca="1" si="64"/>
        <v/>
      </c>
      <c r="H186" s="11" t="str">
        <f ca="1">IF(F186="","",IFERROR(VLOOKUP(VALUE(F186),'(辅)战斗时机表'!$A$4:$C$47,3,FALSE)&amp;IF(G186="","","("&amp;G186&amp;")"),"配置错误")&amp;IF(I186="",""," 或 "))</f>
        <v/>
      </c>
      <c r="I186" s="7" t="str">
        <f t="shared" ca="1" si="65"/>
        <v/>
      </c>
      <c r="J186" s="7">
        <f t="shared" si="89"/>
        <v>2</v>
      </c>
      <c r="K186" s="7">
        <f t="shared" ca="1" si="66"/>
        <v>1</v>
      </c>
      <c r="L186" s="10" t="str">
        <f t="shared" ca="1" si="67"/>
        <v/>
      </c>
      <c r="M186" s="11" t="str">
        <f t="shared" ca="1" si="68"/>
        <v/>
      </c>
      <c r="N186" s="11" t="str">
        <f t="shared" ca="1" si="69"/>
        <v/>
      </c>
      <c r="O186" s="11" t="str">
        <f ca="1">IF(M186="","",IFERROR(VLOOKUP(VALUE(M186),'(辅)战斗时机表'!$A$4:$C$47,3,FALSE)&amp;IF(N186="","","("&amp;N186&amp;")"),"配置错误")&amp;IF(P186="",""," 或 "))</f>
        <v/>
      </c>
      <c r="P186" s="7" t="str">
        <f t="shared" ca="1" si="70"/>
        <v/>
      </c>
      <c r="Q186" s="7">
        <f t="shared" si="90"/>
        <v>3</v>
      </c>
      <c r="R186" s="7">
        <f t="shared" ca="1" si="71"/>
        <v>1</v>
      </c>
      <c r="S186" s="10" t="str">
        <f t="shared" ca="1" si="72"/>
        <v/>
      </c>
      <c r="T186" s="11" t="str">
        <f t="shared" ca="1" si="73"/>
        <v/>
      </c>
      <c r="U186" s="11" t="str">
        <f t="shared" ca="1" si="74"/>
        <v/>
      </c>
      <c r="V186" s="11" t="str">
        <f ca="1">IF(T186="","",IFERROR(VLOOKUP(VALUE(T186),'(辅)战斗时机表'!$A$4:$C$47,3,FALSE)&amp;IF(U186="","","("&amp;U186&amp;")"),"配置错误")&amp;IF(W186="",""," 或 "))</f>
        <v/>
      </c>
      <c r="W186" s="7" t="str">
        <f t="shared" ca="1" si="75"/>
        <v/>
      </c>
      <c r="X186" s="7">
        <f t="shared" si="91"/>
        <v>4</v>
      </c>
      <c r="Y186" s="7">
        <f t="shared" ca="1" si="76"/>
        <v>1</v>
      </c>
      <c r="Z186" s="10" t="str">
        <f t="shared" ca="1" si="77"/>
        <v/>
      </c>
      <c r="AA186" s="11" t="str">
        <f t="shared" ca="1" si="78"/>
        <v/>
      </c>
      <c r="AB186" s="11" t="str">
        <f t="shared" ca="1" si="79"/>
        <v/>
      </c>
      <c r="AC186" s="11" t="str">
        <f ca="1">IF(AA186="","",IFERROR(VLOOKUP(VALUE(AA186),'(辅)战斗时机表'!$A$4:$C$47,3,FALSE)&amp;IF(AB186="","","("&amp;AB186&amp;")"),"配置错误")&amp;IF(AD186="",""," 或 "))</f>
        <v/>
      </c>
      <c r="AD186" s="7" t="str">
        <f t="shared" ca="1" si="80"/>
        <v/>
      </c>
      <c r="AE186" s="7">
        <f t="shared" si="92"/>
        <v>5</v>
      </c>
      <c r="AF186" s="7">
        <f t="shared" ca="1" si="81"/>
        <v>1</v>
      </c>
      <c r="AG186" s="10" t="str">
        <f t="shared" ca="1" si="82"/>
        <v/>
      </c>
      <c r="AH186" s="11" t="str">
        <f t="shared" ca="1" si="83"/>
        <v/>
      </c>
      <c r="AI186" s="11" t="str">
        <f t="shared" ca="1" si="84"/>
        <v/>
      </c>
      <c r="AJ186" s="11" t="str">
        <f ca="1">IF(AH186="","",IFERROR(VLOOKUP(VALUE(AH186),'(辅)战斗时机表'!$A$4:$C$47,3,FALSE)&amp;IF(AI186="","","("&amp;AI186&amp;")"),"配置错误")&amp;IF(AK186="",""," 或 "))</f>
        <v/>
      </c>
      <c r="AK186" s="7" t="str">
        <f t="shared" ca="1" si="85"/>
        <v/>
      </c>
    </row>
    <row r="187" spans="1:37" x14ac:dyDescent="0.15">
      <c r="A187" s="9" t="str">
        <f t="shared" ca="1" si="86"/>
        <v/>
      </c>
      <c r="B187" s="7" t="str">
        <f ca="1">IF(OFFSET(Buff!P$6,ROW()-6,0)="","",OFFSET(Buff!P$6,ROW()-6,0))</f>
        <v/>
      </c>
      <c r="C187" s="7">
        <f t="shared" si="88"/>
        <v>1</v>
      </c>
      <c r="D187" s="7">
        <f t="shared" ca="1" si="87"/>
        <v>1</v>
      </c>
      <c r="E187" s="10" t="str">
        <f t="shared" ca="1" si="62"/>
        <v/>
      </c>
      <c r="F187" s="11" t="str">
        <f t="shared" ca="1" si="63"/>
        <v/>
      </c>
      <c r="G187" s="11" t="str">
        <f t="shared" ca="1" si="64"/>
        <v/>
      </c>
      <c r="H187" s="11" t="str">
        <f ca="1">IF(F187="","",IFERROR(VLOOKUP(VALUE(F187),'(辅)战斗时机表'!$A$4:$C$47,3,FALSE)&amp;IF(G187="","","("&amp;G187&amp;")"),"配置错误")&amp;IF(I187="",""," 或 "))</f>
        <v/>
      </c>
      <c r="I187" s="7" t="str">
        <f t="shared" ca="1" si="65"/>
        <v/>
      </c>
      <c r="J187" s="7">
        <f t="shared" si="89"/>
        <v>2</v>
      </c>
      <c r="K187" s="7">
        <f t="shared" ca="1" si="66"/>
        <v>1</v>
      </c>
      <c r="L187" s="10" t="str">
        <f t="shared" ca="1" si="67"/>
        <v/>
      </c>
      <c r="M187" s="11" t="str">
        <f t="shared" ca="1" si="68"/>
        <v/>
      </c>
      <c r="N187" s="11" t="str">
        <f t="shared" ca="1" si="69"/>
        <v/>
      </c>
      <c r="O187" s="11" t="str">
        <f ca="1">IF(M187="","",IFERROR(VLOOKUP(VALUE(M187),'(辅)战斗时机表'!$A$4:$C$47,3,FALSE)&amp;IF(N187="","","("&amp;N187&amp;")"),"配置错误")&amp;IF(P187="",""," 或 "))</f>
        <v/>
      </c>
      <c r="P187" s="7" t="str">
        <f t="shared" ca="1" si="70"/>
        <v/>
      </c>
      <c r="Q187" s="7">
        <f t="shared" si="90"/>
        <v>3</v>
      </c>
      <c r="R187" s="7">
        <f t="shared" ca="1" si="71"/>
        <v>1</v>
      </c>
      <c r="S187" s="10" t="str">
        <f t="shared" ca="1" si="72"/>
        <v/>
      </c>
      <c r="T187" s="11" t="str">
        <f t="shared" ca="1" si="73"/>
        <v/>
      </c>
      <c r="U187" s="11" t="str">
        <f t="shared" ca="1" si="74"/>
        <v/>
      </c>
      <c r="V187" s="11" t="str">
        <f ca="1">IF(T187="","",IFERROR(VLOOKUP(VALUE(T187),'(辅)战斗时机表'!$A$4:$C$47,3,FALSE)&amp;IF(U187="","","("&amp;U187&amp;")"),"配置错误")&amp;IF(W187="",""," 或 "))</f>
        <v/>
      </c>
      <c r="W187" s="7" t="str">
        <f t="shared" ca="1" si="75"/>
        <v/>
      </c>
      <c r="X187" s="7">
        <f t="shared" si="91"/>
        <v>4</v>
      </c>
      <c r="Y187" s="7">
        <f t="shared" ca="1" si="76"/>
        <v>1</v>
      </c>
      <c r="Z187" s="10" t="str">
        <f t="shared" ca="1" si="77"/>
        <v/>
      </c>
      <c r="AA187" s="11" t="str">
        <f t="shared" ca="1" si="78"/>
        <v/>
      </c>
      <c r="AB187" s="11" t="str">
        <f t="shared" ca="1" si="79"/>
        <v/>
      </c>
      <c r="AC187" s="11" t="str">
        <f ca="1">IF(AA187="","",IFERROR(VLOOKUP(VALUE(AA187),'(辅)战斗时机表'!$A$4:$C$47,3,FALSE)&amp;IF(AB187="","","("&amp;AB187&amp;")"),"配置错误")&amp;IF(AD187="",""," 或 "))</f>
        <v/>
      </c>
      <c r="AD187" s="7" t="str">
        <f t="shared" ca="1" si="80"/>
        <v/>
      </c>
      <c r="AE187" s="7">
        <f t="shared" si="92"/>
        <v>5</v>
      </c>
      <c r="AF187" s="7">
        <f t="shared" ca="1" si="81"/>
        <v>1</v>
      </c>
      <c r="AG187" s="10" t="str">
        <f t="shared" ca="1" si="82"/>
        <v/>
      </c>
      <c r="AH187" s="11" t="str">
        <f t="shared" ca="1" si="83"/>
        <v/>
      </c>
      <c r="AI187" s="11" t="str">
        <f t="shared" ca="1" si="84"/>
        <v/>
      </c>
      <c r="AJ187" s="11" t="str">
        <f ca="1">IF(AH187="","",IFERROR(VLOOKUP(VALUE(AH187),'(辅)战斗时机表'!$A$4:$C$47,3,FALSE)&amp;IF(AI187="","","("&amp;AI187&amp;")"),"配置错误")&amp;IF(AK187="",""," 或 "))</f>
        <v/>
      </c>
      <c r="AK187" s="7" t="str">
        <f t="shared" ca="1" si="85"/>
        <v/>
      </c>
    </row>
    <row r="188" spans="1:37" x14ac:dyDescent="0.15">
      <c r="A188" s="9" t="str">
        <f t="shared" ca="1" si="86"/>
        <v/>
      </c>
      <c r="B188" s="7" t="str">
        <f ca="1">IF(OFFSET(Buff!P$6,ROW()-6,0)="","",OFFSET(Buff!P$6,ROW()-6,0))</f>
        <v/>
      </c>
      <c r="C188" s="7">
        <f t="shared" si="88"/>
        <v>1</v>
      </c>
      <c r="D188" s="7">
        <f t="shared" ca="1" si="87"/>
        <v>1</v>
      </c>
      <c r="E188" s="10" t="str">
        <f t="shared" ca="1" si="62"/>
        <v/>
      </c>
      <c r="F188" s="11" t="str">
        <f t="shared" ca="1" si="63"/>
        <v/>
      </c>
      <c r="G188" s="11" t="str">
        <f t="shared" ca="1" si="64"/>
        <v/>
      </c>
      <c r="H188" s="11" t="str">
        <f ca="1">IF(F188="","",IFERROR(VLOOKUP(VALUE(F188),'(辅)战斗时机表'!$A$4:$C$47,3,FALSE)&amp;IF(G188="","","("&amp;G188&amp;")"),"配置错误")&amp;IF(I188="",""," 或 "))</f>
        <v/>
      </c>
      <c r="I188" s="7" t="str">
        <f t="shared" ca="1" si="65"/>
        <v/>
      </c>
      <c r="J188" s="7">
        <f t="shared" si="89"/>
        <v>2</v>
      </c>
      <c r="K188" s="7">
        <f t="shared" ca="1" si="66"/>
        <v>1</v>
      </c>
      <c r="L188" s="10" t="str">
        <f t="shared" ca="1" si="67"/>
        <v/>
      </c>
      <c r="M188" s="11" t="str">
        <f t="shared" ca="1" si="68"/>
        <v/>
      </c>
      <c r="N188" s="11" t="str">
        <f t="shared" ca="1" si="69"/>
        <v/>
      </c>
      <c r="O188" s="11" t="str">
        <f ca="1">IF(M188="","",IFERROR(VLOOKUP(VALUE(M188),'(辅)战斗时机表'!$A$4:$C$47,3,FALSE)&amp;IF(N188="","","("&amp;N188&amp;")"),"配置错误")&amp;IF(P188="",""," 或 "))</f>
        <v/>
      </c>
      <c r="P188" s="7" t="str">
        <f t="shared" ca="1" si="70"/>
        <v/>
      </c>
      <c r="Q188" s="7">
        <f t="shared" si="90"/>
        <v>3</v>
      </c>
      <c r="R188" s="7">
        <f t="shared" ca="1" si="71"/>
        <v>1</v>
      </c>
      <c r="S188" s="10" t="str">
        <f t="shared" ca="1" si="72"/>
        <v/>
      </c>
      <c r="T188" s="11" t="str">
        <f t="shared" ca="1" si="73"/>
        <v/>
      </c>
      <c r="U188" s="11" t="str">
        <f t="shared" ca="1" si="74"/>
        <v/>
      </c>
      <c r="V188" s="11" t="str">
        <f ca="1">IF(T188="","",IFERROR(VLOOKUP(VALUE(T188),'(辅)战斗时机表'!$A$4:$C$47,3,FALSE)&amp;IF(U188="","","("&amp;U188&amp;")"),"配置错误")&amp;IF(W188="",""," 或 "))</f>
        <v/>
      </c>
      <c r="W188" s="7" t="str">
        <f t="shared" ca="1" si="75"/>
        <v/>
      </c>
      <c r="X188" s="7">
        <f t="shared" si="91"/>
        <v>4</v>
      </c>
      <c r="Y188" s="7">
        <f t="shared" ca="1" si="76"/>
        <v>1</v>
      </c>
      <c r="Z188" s="10" t="str">
        <f t="shared" ca="1" si="77"/>
        <v/>
      </c>
      <c r="AA188" s="11" t="str">
        <f t="shared" ca="1" si="78"/>
        <v/>
      </c>
      <c r="AB188" s="11" t="str">
        <f t="shared" ca="1" si="79"/>
        <v/>
      </c>
      <c r="AC188" s="11" t="str">
        <f ca="1">IF(AA188="","",IFERROR(VLOOKUP(VALUE(AA188),'(辅)战斗时机表'!$A$4:$C$47,3,FALSE)&amp;IF(AB188="","","("&amp;AB188&amp;")"),"配置错误")&amp;IF(AD188="",""," 或 "))</f>
        <v/>
      </c>
      <c r="AD188" s="7" t="str">
        <f t="shared" ca="1" si="80"/>
        <v/>
      </c>
      <c r="AE188" s="7">
        <f t="shared" si="92"/>
        <v>5</v>
      </c>
      <c r="AF188" s="7">
        <f t="shared" ca="1" si="81"/>
        <v>1</v>
      </c>
      <c r="AG188" s="10" t="str">
        <f t="shared" ca="1" si="82"/>
        <v/>
      </c>
      <c r="AH188" s="11" t="str">
        <f t="shared" ca="1" si="83"/>
        <v/>
      </c>
      <c r="AI188" s="11" t="str">
        <f t="shared" ca="1" si="84"/>
        <v/>
      </c>
      <c r="AJ188" s="11" t="str">
        <f ca="1">IF(AH188="","",IFERROR(VLOOKUP(VALUE(AH188),'(辅)战斗时机表'!$A$4:$C$47,3,FALSE)&amp;IF(AI188="","","("&amp;AI188&amp;")"),"配置错误")&amp;IF(AK188="",""," 或 "))</f>
        <v/>
      </c>
      <c r="AK188" s="7" t="str">
        <f t="shared" ca="1" si="85"/>
        <v/>
      </c>
    </row>
    <row r="189" spans="1:37" x14ac:dyDescent="0.15">
      <c r="A189" s="9" t="str">
        <f t="shared" ca="1" si="86"/>
        <v/>
      </c>
      <c r="B189" s="7" t="str">
        <f ca="1">IF(OFFSET(Buff!P$6,ROW()-6,0)="","",OFFSET(Buff!P$6,ROW()-6,0))</f>
        <v/>
      </c>
      <c r="C189" s="7">
        <f t="shared" si="88"/>
        <v>1</v>
      </c>
      <c r="D189" s="7">
        <f t="shared" ca="1" si="87"/>
        <v>1</v>
      </c>
      <c r="E189" s="10" t="str">
        <f t="shared" ca="1" si="62"/>
        <v/>
      </c>
      <c r="F189" s="11" t="str">
        <f t="shared" ca="1" si="63"/>
        <v/>
      </c>
      <c r="G189" s="11" t="str">
        <f t="shared" ca="1" si="64"/>
        <v/>
      </c>
      <c r="H189" s="11" t="str">
        <f ca="1">IF(F189="","",IFERROR(VLOOKUP(VALUE(F189),'(辅)战斗时机表'!$A$4:$C$47,3,FALSE)&amp;IF(G189="","","("&amp;G189&amp;")"),"配置错误")&amp;IF(I189="",""," 或 "))</f>
        <v/>
      </c>
      <c r="I189" s="7" t="str">
        <f t="shared" ca="1" si="65"/>
        <v/>
      </c>
      <c r="J189" s="7">
        <f t="shared" si="89"/>
        <v>2</v>
      </c>
      <c r="K189" s="7">
        <f t="shared" ca="1" si="66"/>
        <v>1</v>
      </c>
      <c r="L189" s="10" t="str">
        <f t="shared" ca="1" si="67"/>
        <v/>
      </c>
      <c r="M189" s="11" t="str">
        <f t="shared" ca="1" si="68"/>
        <v/>
      </c>
      <c r="N189" s="11" t="str">
        <f t="shared" ca="1" si="69"/>
        <v/>
      </c>
      <c r="O189" s="11" t="str">
        <f ca="1">IF(M189="","",IFERROR(VLOOKUP(VALUE(M189),'(辅)战斗时机表'!$A$4:$C$47,3,FALSE)&amp;IF(N189="","","("&amp;N189&amp;")"),"配置错误")&amp;IF(P189="",""," 或 "))</f>
        <v/>
      </c>
      <c r="P189" s="7" t="str">
        <f t="shared" ca="1" si="70"/>
        <v/>
      </c>
      <c r="Q189" s="7">
        <f t="shared" si="90"/>
        <v>3</v>
      </c>
      <c r="R189" s="7">
        <f t="shared" ca="1" si="71"/>
        <v>1</v>
      </c>
      <c r="S189" s="10" t="str">
        <f t="shared" ca="1" si="72"/>
        <v/>
      </c>
      <c r="T189" s="11" t="str">
        <f t="shared" ca="1" si="73"/>
        <v/>
      </c>
      <c r="U189" s="11" t="str">
        <f t="shared" ca="1" si="74"/>
        <v/>
      </c>
      <c r="V189" s="11" t="str">
        <f ca="1">IF(T189="","",IFERROR(VLOOKUP(VALUE(T189),'(辅)战斗时机表'!$A$4:$C$47,3,FALSE)&amp;IF(U189="","","("&amp;U189&amp;")"),"配置错误")&amp;IF(W189="",""," 或 "))</f>
        <v/>
      </c>
      <c r="W189" s="7" t="str">
        <f t="shared" ca="1" si="75"/>
        <v/>
      </c>
      <c r="X189" s="7">
        <f t="shared" si="91"/>
        <v>4</v>
      </c>
      <c r="Y189" s="7">
        <f t="shared" ca="1" si="76"/>
        <v>1</v>
      </c>
      <c r="Z189" s="10" t="str">
        <f t="shared" ca="1" si="77"/>
        <v/>
      </c>
      <c r="AA189" s="11" t="str">
        <f t="shared" ca="1" si="78"/>
        <v/>
      </c>
      <c r="AB189" s="11" t="str">
        <f t="shared" ca="1" si="79"/>
        <v/>
      </c>
      <c r="AC189" s="11" t="str">
        <f ca="1">IF(AA189="","",IFERROR(VLOOKUP(VALUE(AA189),'(辅)战斗时机表'!$A$4:$C$47,3,FALSE)&amp;IF(AB189="","","("&amp;AB189&amp;")"),"配置错误")&amp;IF(AD189="",""," 或 "))</f>
        <v/>
      </c>
      <c r="AD189" s="7" t="str">
        <f t="shared" ca="1" si="80"/>
        <v/>
      </c>
      <c r="AE189" s="7">
        <f t="shared" si="92"/>
        <v>5</v>
      </c>
      <c r="AF189" s="7">
        <f t="shared" ca="1" si="81"/>
        <v>1</v>
      </c>
      <c r="AG189" s="10" t="str">
        <f t="shared" ca="1" si="82"/>
        <v/>
      </c>
      <c r="AH189" s="11" t="str">
        <f t="shared" ca="1" si="83"/>
        <v/>
      </c>
      <c r="AI189" s="11" t="str">
        <f t="shared" ca="1" si="84"/>
        <v/>
      </c>
      <c r="AJ189" s="11" t="str">
        <f ca="1">IF(AH189="","",IFERROR(VLOOKUP(VALUE(AH189),'(辅)战斗时机表'!$A$4:$C$47,3,FALSE)&amp;IF(AI189="","","("&amp;AI189&amp;")"),"配置错误")&amp;IF(AK189="",""," 或 "))</f>
        <v/>
      </c>
      <c r="AK189" s="7" t="str">
        <f t="shared" ca="1" si="85"/>
        <v/>
      </c>
    </row>
    <row r="190" spans="1:37" x14ac:dyDescent="0.15">
      <c r="A190" s="9" t="str">
        <f t="shared" ca="1" si="86"/>
        <v/>
      </c>
      <c r="B190" s="7" t="str">
        <f ca="1">IF(OFFSET(Buff!P$6,ROW()-6,0)="","",OFFSET(Buff!P$6,ROW()-6,0))</f>
        <v/>
      </c>
      <c r="C190" s="7">
        <f t="shared" si="88"/>
        <v>1</v>
      </c>
      <c r="D190" s="7">
        <f t="shared" ca="1" si="87"/>
        <v>1</v>
      </c>
      <c r="E190" s="10" t="str">
        <f t="shared" ca="1" si="62"/>
        <v/>
      </c>
      <c r="F190" s="11" t="str">
        <f t="shared" ca="1" si="63"/>
        <v/>
      </c>
      <c r="G190" s="11" t="str">
        <f t="shared" ca="1" si="64"/>
        <v/>
      </c>
      <c r="H190" s="11" t="str">
        <f ca="1">IF(F190="","",IFERROR(VLOOKUP(VALUE(F190),'(辅)战斗时机表'!$A$4:$C$47,3,FALSE)&amp;IF(G190="","","("&amp;G190&amp;")"),"配置错误")&amp;IF(I190="",""," 或 "))</f>
        <v/>
      </c>
      <c r="I190" s="7" t="str">
        <f t="shared" ca="1" si="65"/>
        <v/>
      </c>
      <c r="J190" s="7">
        <f t="shared" si="89"/>
        <v>2</v>
      </c>
      <c r="K190" s="7">
        <f t="shared" ca="1" si="66"/>
        <v>1</v>
      </c>
      <c r="L190" s="10" t="str">
        <f t="shared" ca="1" si="67"/>
        <v/>
      </c>
      <c r="M190" s="11" t="str">
        <f t="shared" ca="1" si="68"/>
        <v/>
      </c>
      <c r="N190" s="11" t="str">
        <f t="shared" ca="1" si="69"/>
        <v/>
      </c>
      <c r="O190" s="11" t="str">
        <f ca="1">IF(M190="","",IFERROR(VLOOKUP(VALUE(M190),'(辅)战斗时机表'!$A$4:$C$47,3,FALSE)&amp;IF(N190="","","("&amp;N190&amp;")"),"配置错误")&amp;IF(P190="",""," 或 "))</f>
        <v/>
      </c>
      <c r="P190" s="7" t="str">
        <f t="shared" ca="1" si="70"/>
        <v/>
      </c>
      <c r="Q190" s="7">
        <f t="shared" si="90"/>
        <v>3</v>
      </c>
      <c r="R190" s="7">
        <f t="shared" ca="1" si="71"/>
        <v>1</v>
      </c>
      <c r="S190" s="10" t="str">
        <f t="shared" ca="1" si="72"/>
        <v/>
      </c>
      <c r="T190" s="11" t="str">
        <f t="shared" ca="1" si="73"/>
        <v/>
      </c>
      <c r="U190" s="11" t="str">
        <f t="shared" ca="1" si="74"/>
        <v/>
      </c>
      <c r="V190" s="11" t="str">
        <f ca="1">IF(T190="","",IFERROR(VLOOKUP(VALUE(T190),'(辅)战斗时机表'!$A$4:$C$47,3,FALSE)&amp;IF(U190="","","("&amp;U190&amp;")"),"配置错误")&amp;IF(W190="",""," 或 "))</f>
        <v/>
      </c>
      <c r="W190" s="7" t="str">
        <f t="shared" ca="1" si="75"/>
        <v/>
      </c>
      <c r="X190" s="7">
        <f t="shared" si="91"/>
        <v>4</v>
      </c>
      <c r="Y190" s="7">
        <f t="shared" ca="1" si="76"/>
        <v>1</v>
      </c>
      <c r="Z190" s="10" t="str">
        <f t="shared" ca="1" si="77"/>
        <v/>
      </c>
      <c r="AA190" s="11" t="str">
        <f t="shared" ca="1" si="78"/>
        <v/>
      </c>
      <c r="AB190" s="11" t="str">
        <f t="shared" ca="1" si="79"/>
        <v/>
      </c>
      <c r="AC190" s="11" t="str">
        <f ca="1">IF(AA190="","",IFERROR(VLOOKUP(VALUE(AA190),'(辅)战斗时机表'!$A$4:$C$47,3,FALSE)&amp;IF(AB190="","","("&amp;AB190&amp;")"),"配置错误")&amp;IF(AD190="",""," 或 "))</f>
        <v/>
      </c>
      <c r="AD190" s="7" t="str">
        <f t="shared" ca="1" si="80"/>
        <v/>
      </c>
      <c r="AE190" s="7">
        <f t="shared" si="92"/>
        <v>5</v>
      </c>
      <c r="AF190" s="7">
        <f t="shared" ca="1" si="81"/>
        <v>1</v>
      </c>
      <c r="AG190" s="10" t="str">
        <f t="shared" ca="1" si="82"/>
        <v/>
      </c>
      <c r="AH190" s="11" t="str">
        <f t="shared" ca="1" si="83"/>
        <v/>
      </c>
      <c r="AI190" s="11" t="str">
        <f t="shared" ca="1" si="84"/>
        <v/>
      </c>
      <c r="AJ190" s="11" t="str">
        <f ca="1">IF(AH190="","",IFERROR(VLOOKUP(VALUE(AH190),'(辅)战斗时机表'!$A$4:$C$47,3,FALSE)&amp;IF(AI190="","","("&amp;AI190&amp;")"),"配置错误")&amp;IF(AK190="",""," 或 "))</f>
        <v/>
      </c>
      <c r="AK190" s="7" t="str">
        <f t="shared" ca="1" si="85"/>
        <v/>
      </c>
    </row>
    <row r="191" spans="1:37" x14ac:dyDescent="0.15">
      <c r="A191" s="9" t="str">
        <f t="shared" ca="1" si="86"/>
        <v/>
      </c>
      <c r="B191" s="7" t="str">
        <f ca="1">IF(OFFSET(Buff!P$6,ROW()-6,0)="","",OFFSET(Buff!P$6,ROW()-6,0))</f>
        <v/>
      </c>
      <c r="C191" s="7">
        <f t="shared" si="88"/>
        <v>1</v>
      </c>
      <c r="D191" s="7">
        <f t="shared" ca="1" si="87"/>
        <v>1</v>
      </c>
      <c r="E191" s="10" t="str">
        <f t="shared" ca="1" si="62"/>
        <v/>
      </c>
      <c r="F191" s="11" t="str">
        <f t="shared" ca="1" si="63"/>
        <v/>
      </c>
      <c r="G191" s="11" t="str">
        <f t="shared" ca="1" si="64"/>
        <v/>
      </c>
      <c r="H191" s="11" t="str">
        <f ca="1">IF(F191="","",IFERROR(VLOOKUP(VALUE(F191),'(辅)战斗时机表'!$A$4:$C$47,3,FALSE)&amp;IF(G191="","","("&amp;G191&amp;")"),"配置错误")&amp;IF(I191="",""," 或 "))</f>
        <v/>
      </c>
      <c r="I191" s="7" t="str">
        <f t="shared" ca="1" si="65"/>
        <v/>
      </c>
      <c r="J191" s="7">
        <f t="shared" si="89"/>
        <v>2</v>
      </c>
      <c r="K191" s="7">
        <f t="shared" ca="1" si="66"/>
        <v>1</v>
      </c>
      <c r="L191" s="10" t="str">
        <f t="shared" ca="1" si="67"/>
        <v/>
      </c>
      <c r="M191" s="11" t="str">
        <f t="shared" ca="1" si="68"/>
        <v/>
      </c>
      <c r="N191" s="11" t="str">
        <f t="shared" ca="1" si="69"/>
        <v/>
      </c>
      <c r="O191" s="11" t="str">
        <f ca="1">IF(M191="","",IFERROR(VLOOKUP(VALUE(M191),'(辅)战斗时机表'!$A$4:$C$47,3,FALSE)&amp;IF(N191="","","("&amp;N191&amp;")"),"配置错误")&amp;IF(P191="",""," 或 "))</f>
        <v/>
      </c>
      <c r="P191" s="7" t="str">
        <f t="shared" ca="1" si="70"/>
        <v/>
      </c>
      <c r="Q191" s="7">
        <f t="shared" si="90"/>
        <v>3</v>
      </c>
      <c r="R191" s="7">
        <f t="shared" ca="1" si="71"/>
        <v>1</v>
      </c>
      <c r="S191" s="10" t="str">
        <f t="shared" ca="1" si="72"/>
        <v/>
      </c>
      <c r="T191" s="11" t="str">
        <f t="shared" ca="1" si="73"/>
        <v/>
      </c>
      <c r="U191" s="11" t="str">
        <f t="shared" ca="1" si="74"/>
        <v/>
      </c>
      <c r="V191" s="11" t="str">
        <f ca="1">IF(T191="","",IFERROR(VLOOKUP(VALUE(T191),'(辅)战斗时机表'!$A$4:$C$47,3,FALSE)&amp;IF(U191="","","("&amp;U191&amp;")"),"配置错误")&amp;IF(W191="",""," 或 "))</f>
        <v/>
      </c>
      <c r="W191" s="7" t="str">
        <f t="shared" ca="1" si="75"/>
        <v/>
      </c>
      <c r="X191" s="7">
        <f t="shared" si="91"/>
        <v>4</v>
      </c>
      <c r="Y191" s="7">
        <f t="shared" ca="1" si="76"/>
        <v>1</v>
      </c>
      <c r="Z191" s="10" t="str">
        <f t="shared" ca="1" si="77"/>
        <v/>
      </c>
      <c r="AA191" s="11" t="str">
        <f t="shared" ca="1" si="78"/>
        <v/>
      </c>
      <c r="AB191" s="11" t="str">
        <f t="shared" ca="1" si="79"/>
        <v/>
      </c>
      <c r="AC191" s="11" t="str">
        <f ca="1">IF(AA191="","",IFERROR(VLOOKUP(VALUE(AA191),'(辅)战斗时机表'!$A$4:$C$47,3,FALSE)&amp;IF(AB191="","","("&amp;AB191&amp;")"),"配置错误")&amp;IF(AD191="",""," 或 "))</f>
        <v/>
      </c>
      <c r="AD191" s="7" t="str">
        <f t="shared" ca="1" si="80"/>
        <v/>
      </c>
      <c r="AE191" s="7">
        <f t="shared" si="92"/>
        <v>5</v>
      </c>
      <c r="AF191" s="7">
        <f t="shared" ca="1" si="81"/>
        <v>1</v>
      </c>
      <c r="AG191" s="10" t="str">
        <f t="shared" ca="1" si="82"/>
        <v/>
      </c>
      <c r="AH191" s="11" t="str">
        <f t="shared" ca="1" si="83"/>
        <v/>
      </c>
      <c r="AI191" s="11" t="str">
        <f t="shared" ca="1" si="84"/>
        <v/>
      </c>
      <c r="AJ191" s="11" t="str">
        <f ca="1">IF(AH191="","",IFERROR(VLOOKUP(VALUE(AH191),'(辅)战斗时机表'!$A$4:$C$47,3,FALSE)&amp;IF(AI191="","","("&amp;AI191&amp;")"),"配置错误")&amp;IF(AK191="",""," 或 "))</f>
        <v/>
      </c>
      <c r="AK191" s="7" t="str">
        <f t="shared" ca="1" si="85"/>
        <v/>
      </c>
    </row>
    <row r="192" spans="1:37" x14ac:dyDescent="0.15">
      <c r="A192" s="9" t="str">
        <f t="shared" ca="1" si="86"/>
        <v/>
      </c>
      <c r="B192" s="7" t="str">
        <f ca="1">IF(OFFSET(Buff!P$6,ROW()-6,0)="","",OFFSET(Buff!P$6,ROW()-6,0))</f>
        <v/>
      </c>
      <c r="C192" s="7">
        <f t="shared" si="88"/>
        <v>1</v>
      </c>
      <c r="D192" s="7">
        <f t="shared" ca="1" si="87"/>
        <v>1</v>
      </c>
      <c r="E192" s="10" t="str">
        <f t="shared" ca="1" si="62"/>
        <v/>
      </c>
      <c r="F192" s="11" t="str">
        <f t="shared" ca="1" si="63"/>
        <v/>
      </c>
      <c r="G192" s="11" t="str">
        <f t="shared" ca="1" si="64"/>
        <v/>
      </c>
      <c r="H192" s="11" t="str">
        <f ca="1">IF(F192="","",IFERROR(VLOOKUP(VALUE(F192),'(辅)战斗时机表'!$A$4:$C$47,3,FALSE)&amp;IF(G192="","","("&amp;G192&amp;")"),"配置错误")&amp;IF(I192="",""," 或 "))</f>
        <v/>
      </c>
      <c r="I192" s="7" t="str">
        <f t="shared" ca="1" si="65"/>
        <v/>
      </c>
      <c r="J192" s="7">
        <f t="shared" si="89"/>
        <v>2</v>
      </c>
      <c r="K192" s="7">
        <f t="shared" ca="1" si="66"/>
        <v>1</v>
      </c>
      <c r="L192" s="10" t="str">
        <f t="shared" ca="1" si="67"/>
        <v/>
      </c>
      <c r="M192" s="11" t="str">
        <f t="shared" ca="1" si="68"/>
        <v/>
      </c>
      <c r="N192" s="11" t="str">
        <f t="shared" ca="1" si="69"/>
        <v/>
      </c>
      <c r="O192" s="11" t="str">
        <f ca="1">IF(M192="","",IFERROR(VLOOKUP(VALUE(M192),'(辅)战斗时机表'!$A$4:$C$47,3,FALSE)&amp;IF(N192="","","("&amp;N192&amp;")"),"配置错误")&amp;IF(P192="",""," 或 "))</f>
        <v/>
      </c>
      <c r="P192" s="7" t="str">
        <f t="shared" ca="1" si="70"/>
        <v/>
      </c>
      <c r="Q192" s="7">
        <f t="shared" si="90"/>
        <v>3</v>
      </c>
      <c r="R192" s="7">
        <f t="shared" ca="1" si="71"/>
        <v>1</v>
      </c>
      <c r="S192" s="10" t="str">
        <f t="shared" ca="1" si="72"/>
        <v/>
      </c>
      <c r="T192" s="11" t="str">
        <f t="shared" ca="1" si="73"/>
        <v/>
      </c>
      <c r="U192" s="11" t="str">
        <f t="shared" ca="1" si="74"/>
        <v/>
      </c>
      <c r="V192" s="11" t="str">
        <f ca="1">IF(T192="","",IFERROR(VLOOKUP(VALUE(T192),'(辅)战斗时机表'!$A$4:$C$47,3,FALSE)&amp;IF(U192="","","("&amp;U192&amp;")"),"配置错误")&amp;IF(W192="",""," 或 "))</f>
        <v/>
      </c>
      <c r="W192" s="7" t="str">
        <f t="shared" ca="1" si="75"/>
        <v/>
      </c>
      <c r="X192" s="7">
        <f t="shared" si="91"/>
        <v>4</v>
      </c>
      <c r="Y192" s="7">
        <f t="shared" ca="1" si="76"/>
        <v>1</v>
      </c>
      <c r="Z192" s="10" t="str">
        <f t="shared" ca="1" si="77"/>
        <v/>
      </c>
      <c r="AA192" s="11" t="str">
        <f t="shared" ca="1" si="78"/>
        <v/>
      </c>
      <c r="AB192" s="11" t="str">
        <f t="shared" ca="1" si="79"/>
        <v/>
      </c>
      <c r="AC192" s="11" t="str">
        <f ca="1">IF(AA192="","",IFERROR(VLOOKUP(VALUE(AA192),'(辅)战斗时机表'!$A$4:$C$47,3,FALSE)&amp;IF(AB192="","","("&amp;AB192&amp;")"),"配置错误")&amp;IF(AD192="",""," 或 "))</f>
        <v/>
      </c>
      <c r="AD192" s="7" t="str">
        <f t="shared" ca="1" si="80"/>
        <v/>
      </c>
      <c r="AE192" s="7">
        <f t="shared" si="92"/>
        <v>5</v>
      </c>
      <c r="AF192" s="7">
        <f t="shared" ca="1" si="81"/>
        <v>1</v>
      </c>
      <c r="AG192" s="10" t="str">
        <f t="shared" ca="1" si="82"/>
        <v/>
      </c>
      <c r="AH192" s="11" t="str">
        <f t="shared" ca="1" si="83"/>
        <v/>
      </c>
      <c r="AI192" s="11" t="str">
        <f t="shared" ca="1" si="84"/>
        <v/>
      </c>
      <c r="AJ192" s="11" t="str">
        <f ca="1">IF(AH192="","",IFERROR(VLOOKUP(VALUE(AH192),'(辅)战斗时机表'!$A$4:$C$47,3,FALSE)&amp;IF(AI192="","","("&amp;AI192&amp;")"),"配置错误")&amp;IF(AK192="",""," 或 "))</f>
        <v/>
      </c>
      <c r="AK192" s="7" t="str">
        <f t="shared" ca="1" si="85"/>
        <v/>
      </c>
    </row>
    <row r="193" spans="1:37" x14ac:dyDescent="0.15">
      <c r="A193" s="9" t="str">
        <f t="shared" ca="1" si="86"/>
        <v/>
      </c>
      <c r="B193" s="7" t="str">
        <f ca="1">IF(OFFSET(Buff!P$6,ROW()-6,0)="","",OFFSET(Buff!P$6,ROW()-6,0))</f>
        <v/>
      </c>
      <c r="C193" s="7">
        <f t="shared" si="88"/>
        <v>1</v>
      </c>
      <c r="D193" s="7">
        <f t="shared" ca="1" si="87"/>
        <v>1</v>
      </c>
      <c r="E193" s="10" t="str">
        <f t="shared" ca="1" si="62"/>
        <v/>
      </c>
      <c r="F193" s="11" t="str">
        <f t="shared" ca="1" si="63"/>
        <v/>
      </c>
      <c r="G193" s="11" t="str">
        <f t="shared" ca="1" si="64"/>
        <v/>
      </c>
      <c r="H193" s="11" t="str">
        <f ca="1">IF(F193="","",IFERROR(VLOOKUP(VALUE(F193),'(辅)战斗时机表'!$A$4:$C$47,3,FALSE)&amp;IF(G193="","","("&amp;G193&amp;")"),"配置错误")&amp;IF(I193="",""," 或 "))</f>
        <v/>
      </c>
      <c r="I193" s="7" t="str">
        <f t="shared" ca="1" si="65"/>
        <v/>
      </c>
      <c r="J193" s="7">
        <f t="shared" si="89"/>
        <v>2</v>
      </c>
      <c r="K193" s="7">
        <f t="shared" ca="1" si="66"/>
        <v>1</v>
      </c>
      <c r="L193" s="10" t="str">
        <f t="shared" ca="1" si="67"/>
        <v/>
      </c>
      <c r="M193" s="11" t="str">
        <f t="shared" ca="1" si="68"/>
        <v/>
      </c>
      <c r="N193" s="11" t="str">
        <f t="shared" ca="1" si="69"/>
        <v/>
      </c>
      <c r="O193" s="11" t="str">
        <f ca="1">IF(M193="","",IFERROR(VLOOKUP(VALUE(M193),'(辅)战斗时机表'!$A$4:$C$47,3,FALSE)&amp;IF(N193="","","("&amp;N193&amp;")"),"配置错误")&amp;IF(P193="",""," 或 "))</f>
        <v/>
      </c>
      <c r="P193" s="7" t="str">
        <f t="shared" ca="1" si="70"/>
        <v/>
      </c>
      <c r="Q193" s="7">
        <f t="shared" si="90"/>
        <v>3</v>
      </c>
      <c r="R193" s="7">
        <f t="shared" ca="1" si="71"/>
        <v>1</v>
      </c>
      <c r="S193" s="10" t="str">
        <f t="shared" ca="1" si="72"/>
        <v/>
      </c>
      <c r="T193" s="11" t="str">
        <f t="shared" ca="1" si="73"/>
        <v/>
      </c>
      <c r="U193" s="11" t="str">
        <f t="shared" ca="1" si="74"/>
        <v/>
      </c>
      <c r="V193" s="11" t="str">
        <f ca="1">IF(T193="","",IFERROR(VLOOKUP(VALUE(T193),'(辅)战斗时机表'!$A$4:$C$47,3,FALSE)&amp;IF(U193="","","("&amp;U193&amp;")"),"配置错误")&amp;IF(W193="",""," 或 "))</f>
        <v/>
      </c>
      <c r="W193" s="7" t="str">
        <f t="shared" ca="1" si="75"/>
        <v/>
      </c>
      <c r="X193" s="7">
        <f t="shared" si="91"/>
        <v>4</v>
      </c>
      <c r="Y193" s="7">
        <f t="shared" ca="1" si="76"/>
        <v>1</v>
      </c>
      <c r="Z193" s="10" t="str">
        <f t="shared" ca="1" si="77"/>
        <v/>
      </c>
      <c r="AA193" s="11" t="str">
        <f t="shared" ca="1" si="78"/>
        <v/>
      </c>
      <c r="AB193" s="11" t="str">
        <f t="shared" ca="1" si="79"/>
        <v/>
      </c>
      <c r="AC193" s="11" t="str">
        <f ca="1">IF(AA193="","",IFERROR(VLOOKUP(VALUE(AA193),'(辅)战斗时机表'!$A$4:$C$47,3,FALSE)&amp;IF(AB193="","","("&amp;AB193&amp;")"),"配置错误")&amp;IF(AD193="",""," 或 "))</f>
        <v/>
      </c>
      <c r="AD193" s="7" t="str">
        <f t="shared" ca="1" si="80"/>
        <v/>
      </c>
      <c r="AE193" s="7">
        <f t="shared" si="92"/>
        <v>5</v>
      </c>
      <c r="AF193" s="7">
        <f t="shared" ca="1" si="81"/>
        <v>1</v>
      </c>
      <c r="AG193" s="10" t="str">
        <f t="shared" ca="1" si="82"/>
        <v/>
      </c>
      <c r="AH193" s="11" t="str">
        <f t="shared" ca="1" si="83"/>
        <v/>
      </c>
      <c r="AI193" s="11" t="str">
        <f t="shared" ca="1" si="84"/>
        <v/>
      </c>
      <c r="AJ193" s="11" t="str">
        <f ca="1">IF(AH193="","",IFERROR(VLOOKUP(VALUE(AH193),'(辅)战斗时机表'!$A$4:$C$47,3,FALSE)&amp;IF(AI193="","","("&amp;AI193&amp;")"),"配置错误")&amp;IF(AK193="",""," 或 "))</f>
        <v/>
      </c>
      <c r="AK193" s="7" t="str">
        <f t="shared" ca="1" si="85"/>
        <v/>
      </c>
    </row>
    <row r="194" spans="1:37" x14ac:dyDescent="0.15">
      <c r="A194" s="9" t="str">
        <f t="shared" ca="1" si="86"/>
        <v/>
      </c>
      <c r="B194" s="7" t="str">
        <f ca="1">IF(OFFSET(Buff!P$6,ROW()-6,0)="","",OFFSET(Buff!P$6,ROW()-6,0))</f>
        <v/>
      </c>
      <c r="C194" s="7">
        <f t="shared" si="88"/>
        <v>1</v>
      </c>
      <c r="D194" s="7">
        <f t="shared" ca="1" si="87"/>
        <v>1</v>
      </c>
      <c r="E194" s="10" t="str">
        <f t="shared" ca="1" si="62"/>
        <v/>
      </c>
      <c r="F194" s="11" t="str">
        <f t="shared" ca="1" si="63"/>
        <v/>
      </c>
      <c r="G194" s="11" t="str">
        <f t="shared" ca="1" si="64"/>
        <v/>
      </c>
      <c r="H194" s="11" t="str">
        <f ca="1">IF(F194="","",IFERROR(VLOOKUP(VALUE(F194),'(辅)战斗时机表'!$A$4:$C$47,3,FALSE)&amp;IF(G194="","","("&amp;G194&amp;")"),"配置错误")&amp;IF(I194="",""," 或 "))</f>
        <v/>
      </c>
      <c r="I194" s="7" t="str">
        <f t="shared" ca="1" si="65"/>
        <v/>
      </c>
      <c r="J194" s="7">
        <f t="shared" si="89"/>
        <v>2</v>
      </c>
      <c r="K194" s="7">
        <f t="shared" ca="1" si="66"/>
        <v>1</v>
      </c>
      <c r="L194" s="10" t="str">
        <f t="shared" ca="1" si="67"/>
        <v/>
      </c>
      <c r="M194" s="11" t="str">
        <f t="shared" ca="1" si="68"/>
        <v/>
      </c>
      <c r="N194" s="11" t="str">
        <f t="shared" ca="1" si="69"/>
        <v/>
      </c>
      <c r="O194" s="11" t="str">
        <f ca="1">IF(M194="","",IFERROR(VLOOKUP(VALUE(M194),'(辅)战斗时机表'!$A$4:$C$47,3,FALSE)&amp;IF(N194="","","("&amp;N194&amp;")"),"配置错误")&amp;IF(P194="",""," 或 "))</f>
        <v/>
      </c>
      <c r="P194" s="7" t="str">
        <f t="shared" ca="1" si="70"/>
        <v/>
      </c>
      <c r="Q194" s="7">
        <f t="shared" si="90"/>
        <v>3</v>
      </c>
      <c r="R194" s="7">
        <f t="shared" ca="1" si="71"/>
        <v>1</v>
      </c>
      <c r="S194" s="10" t="str">
        <f t="shared" ca="1" si="72"/>
        <v/>
      </c>
      <c r="T194" s="11" t="str">
        <f t="shared" ca="1" si="73"/>
        <v/>
      </c>
      <c r="U194" s="11" t="str">
        <f t="shared" ca="1" si="74"/>
        <v/>
      </c>
      <c r="V194" s="11" t="str">
        <f ca="1">IF(T194="","",IFERROR(VLOOKUP(VALUE(T194),'(辅)战斗时机表'!$A$4:$C$47,3,FALSE)&amp;IF(U194="","","("&amp;U194&amp;")"),"配置错误")&amp;IF(W194="",""," 或 "))</f>
        <v/>
      </c>
      <c r="W194" s="7" t="str">
        <f t="shared" ca="1" si="75"/>
        <v/>
      </c>
      <c r="X194" s="7">
        <f t="shared" si="91"/>
        <v>4</v>
      </c>
      <c r="Y194" s="7">
        <f t="shared" ca="1" si="76"/>
        <v>1</v>
      </c>
      <c r="Z194" s="10" t="str">
        <f t="shared" ca="1" si="77"/>
        <v/>
      </c>
      <c r="AA194" s="11" t="str">
        <f t="shared" ca="1" si="78"/>
        <v/>
      </c>
      <c r="AB194" s="11" t="str">
        <f t="shared" ca="1" si="79"/>
        <v/>
      </c>
      <c r="AC194" s="11" t="str">
        <f ca="1">IF(AA194="","",IFERROR(VLOOKUP(VALUE(AA194),'(辅)战斗时机表'!$A$4:$C$47,3,FALSE)&amp;IF(AB194="","","("&amp;AB194&amp;")"),"配置错误")&amp;IF(AD194="",""," 或 "))</f>
        <v/>
      </c>
      <c r="AD194" s="7" t="str">
        <f t="shared" ca="1" si="80"/>
        <v/>
      </c>
      <c r="AE194" s="7">
        <f t="shared" si="92"/>
        <v>5</v>
      </c>
      <c r="AF194" s="7">
        <f t="shared" ca="1" si="81"/>
        <v>1</v>
      </c>
      <c r="AG194" s="10" t="str">
        <f t="shared" ca="1" si="82"/>
        <v/>
      </c>
      <c r="AH194" s="11" t="str">
        <f t="shared" ca="1" si="83"/>
        <v/>
      </c>
      <c r="AI194" s="11" t="str">
        <f t="shared" ca="1" si="84"/>
        <v/>
      </c>
      <c r="AJ194" s="11" t="str">
        <f ca="1">IF(AH194="","",IFERROR(VLOOKUP(VALUE(AH194),'(辅)战斗时机表'!$A$4:$C$47,3,FALSE)&amp;IF(AI194="","","("&amp;AI194&amp;")"),"配置错误")&amp;IF(AK194="",""," 或 "))</f>
        <v/>
      </c>
      <c r="AK194" s="7" t="str">
        <f t="shared" ca="1" si="85"/>
        <v/>
      </c>
    </row>
    <row r="195" spans="1:37" x14ac:dyDescent="0.15">
      <c r="A195" s="9" t="str">
        <f t="shared" ca="1" si="86"/>
        <v/>
      </c>
      <c r="B195" s="7" t="str">
        <f ca="1">IF(OFFSET(Buff!P$6,ROW()-6,0)="","",OFFSET(Buff!P$6,ROW()-6,0))</f>
        <v/>
      </c>
      <c r="C195" s="7">
        <f t="shared" si="88"/>
        <v>1</v>
      </c>
      <c r="D195" s="7">
        <f t="shared" ca="1" si="87"/>
        <v>1</v>
      </c>
      <c r="E195" s="10" t="str">
        <f t="shared" ca="1" si="62"/>
        <v/>
      </c>
      <c r="F195" s="11" t="str">
        <f t="shared" ca="1" si="63"/>
        <v/>
      </c>
      <c r="G195" s="11" t="str">
        <f t="shared" ca="1" si="64"/>
        <v/>
      </c>
      <c r="H195" s="11" t="str">
        <f ca="1">IF(F195="","",IFERROR(VLOOKUP(VALUE(F195),'(辅)战斗时机表'!$A$4:$C$47,3,FALSE)&amp;IF(G195="","","("&amp;G195&amp;")"),"配置错误")&amp;IF(I195="",""," 或 "))</f>
        <v/>
      </c>
      <c r="I195" s="7" t="str">
        <f t="shared" ca="1" si="65"/>
        <v/>
      </c>
      <c r="J195" s="7">
        <f t="shared" si="89"/>
        <v>2</v>
      </c>
      <c r="K195" s="7">
        <f t="shared" ca="1" si="66"/>
        <v>1</v>
      </c>
      <c r="L195" s="10" t="str">
        <f t="shared" ca="1" si="67"/>
        <v/>
      </c>
      <c r="M195" s="11" t="str">
        <f t="shared" ca="1" si="68"/>
        <v/>
      </c>
      <c r="N195" s="11" t="str">
        <f t="shared" ca="1" si="69"/>
        <v/>
      </c>
      <c r="O195" s="11" t="str">
        <f ca="1">IF(M195="","",IFERROR(VLOOKUP(VALUE(M195),'(辅)战斗时机表'!$A$4:$C$47,3,FALSE)&amp;IF(N195="","","("&amp;N195&amp;")"),"配置错误")&amp;IF(P195="",""," 或 "))</f>
        <v/>
      </c>
      <c r="P195" s="7" t="str">
        <f t="shared" ca="1" si="70"/>
        <v/>
      </c>
      <c r="Q195" s="7">
        <f t="shared" si="90"/>
        <v>3</v>
      </c>
      <c r="R195" s="7">
        <f t="shared" ca="1" si="71"/>
        <v>1</v>
      </c>
      <c r="S195" s="10" t="str">
        <f t="shared" ca="1" si="72"/>
        <v/>
      </c>
      <c r="T195" s="11" t="str">
        <f t="shared" ca="1" si="73"/>
        <v/>
      </c>
      <c r="U195" s="11" t="str">
        <f t="shared" ca="1" si="74"/>
        <v/>
      </c>
      <c r="V195" s="11" t="str">
        <f ca="1">IF(T195="","",IFERROR(VLOOKUP(VALUE(T195),'(辅)战斗时机表'!$A$4:$C$47,3,FALSE)&amp;IF(U195="","","("&amp;U195&amp;")"),"配置错误")&amp;IF(W195="",""," 或 "))</f>
        <v/>
      </c>
      <c r="W195" s="7" t="str">
        <f t="shared" ca="1" si="75"/>
        <v/>
      </c>
      <c r="X195" s="7">
        <f t="shared" si="91"/>
        <v>4</v>
      </c>
      <c r="Y195" s="7">
        <f t="shared" ca="1" si="76"/>
        <v>1</v>
      </c>
      <c r="Z195" s="10" t="str">
        <f t="shared" ca="1" si="77"/>
        <v/>
      </c>
      <c r="AA195" s="11" t="str">
        <f t="shared" ca="1" si="78"/>
        <v/>
      </c>
      <c r="AB195" s="11" t="str">
        <f t="shared" ca="1" si="79"/>
        <v/>
      </c>
      <c r="AC195" s="11" t="str">
        <f ca="1">IF(AA195="","",IFERROR(VLOOKUP(VALUE(AA195),'(辅)战斗时机表'!$A$4:$C$47,3,FALSE)&amp;IF(AB195="","","("&amp;AB195&amp;")"),"配置错误")&amp;IF(AD195="",""," 或 "))</f>
        <v/>
      </c>
      <c r="AD195" s="7" t="str">
        <f t="shared" ca="1" si="80"/>
        <v/>
      </c>
      <c r="AE195" s="7">
        <f t="shared" si="92"/>
        <v>5</v>
      </c>
      <c r="AF195" s="7">
        <f t="shared" ca="1" si="81"/>
        <v>1</v>
      </c>
      <c r="AG195" s="10" t="str">
        <f t="shared" ca="1" si="82"/>
        <v/>
      </c>
      <c r="AH195" s="11" t="str">
        <f t="shared" ca="1" si="83"/>
        <v/>
      </c>
      <c r="AI195" s="11" t="str">
        <f t="shared" ca="1" si="84"/>
        <v/>
      </c>
      <c r="AJ195" s="11" t="str">
        <f ca="1">IF(AH195="","",IFERROR(VLOOKUP(VALUE(AH195),'(辅)战斗时机表'!$A$4:$C$47,3,FALSE)&amp;IF(AI195="","","("&amp;AI195&amp;")"),"配置错误")&amp;IF(AK195="",""," 或 "))</f>
        <v/>
      </c>
      <c r="AK195" s="7" t="str">
        <f t="shared" ca="1" si="85"/>
        <v/>
      </c>
    </row>
    <row r="196" spans="1:37" x14ac:dyDescent="0.15">
      <c r="A196" s="9" t="str">
        <f t="shared" ca="1" si="86"/>
        <v/>
      </c>
      <c r="B196" s="7" t="str">
        <f ca="1">IF(OFFSET(Buff!P$6,ROW()-6,0)="","",OFFSET(Buff!P$6,ROW()-6,0))</f>
        <v/>
      </c>
      <c r="C196" s="7">
        <f t="shared" si="88"/>
        <v>1</v>
      </c>
      <c r="D196" s="7">
        <f t="shared" ca="1" si="87"/>
        <v>1</v>
      </c>
      <c r="E196" s="10" t="str">
        <f t="shared" ca="1" si="62"/>
        <v/>
      </c>
      <c r="F196" s="11" t="str">
        <f t="shared" ca="1" si="63"/>
        <v/>
      </c>
      <c r="G196" s="11" t="str">
        <f t="shared" ca="1" si="64"/>
        <v/>
      </c>
      <c r="H196" s="11" t="str">
        <f ca="1">IF(F196="","",IFERROR(VLOOKUP(VALUE(F196),'(辅)战斗时机表'!$A$4:$C$47,3,FALSE)&amp;IF(G196="","","("&amp;G196&amp;")"),"配置错误")&amp;IF(I196="",""," 或 "))</f>
        <v/>
      </c>
      <c r="I196" s="7" t="str">
        <f t="shared" ca="1" si="65"/>
        <v/>
      </c>
      <c r="J196" s="7">
        <f t="shared" si="89"/>
        <v>2</v>
      </c>
      <c r="K196" s="7">
        <f t="shared" ca="1" si="66"/>
        <v>1</v>
      </c>
      <c r="L196" s="10" t="str">
        <f t="shared" ca="1" si="67"/>
        <v/>
      </c>
      <c r="M196" s="11" t="str">
        <f t="shared" ca="1" si="68"/>
        <v/>
      </c>
      <c r="N196" s="11" t="str">
        <f t="shared" ca="1" si="69"/>
        <v/>
      </c>
      <c r="O196" s="11" t="str">
        <f ca="1">IF(M196="","",IFERROR(VLOOKUP(VALUE(M196),'(辅)战斗时机表'!$A$4:$C$47,3,FALSE)&amp;IF(N196="","","("&amp;N196&amp;")"),"配置错误")&amp;IF(P196="",""," 或 "))</f>
        <v/>
      </c>
      <c r="P196" s="7" t="str">
        <f t="shared" ca="1" si="70"/>
        <v/>
      </c>
      <c r="Q196" s="7">
        <f t="shared" si="90"/>
        <v>3</v>
      </c>
      <c r="R196" s="7">
        <f t="shared" ca="1" si="71"/>
        <v>1</v>
      </c>
      <c r="S196" s="10" t="str">
        <f t="shared" ca="1" si="72"/>
        <v/>
      </c>
      <c r="T196" s="11" t="str">
        <f t="shared" ca="1" si="73"/>
        <v/>
      </c>
      <c r="U196" s="11" t="str">
        <f t="shared" ca="1" si="74"/>
        <v/>
      </c>
      <c r="V196" s="11" t="str">
        <f ca="1">IF(T196="","",IFERROR(VLOOKUP(VALUE(T196),'(辅)战斗时机表'!$A$4:$C$47,3,FALSE)&amp;IF(U196="","","("&amp;U196&amp;")"),"配置错误")&amp;IF(W196="",""," 或 "))</f>
        <v/>
      </c>
      <c r="W196" s="7" t="str">
        <f t="shared" ca="1" si="75"/>
        <v/>
      </c>
      <c r="X196" s="7">
        <f t="shared" si="91"/>
        <v>4</v>
      </c>
      <c r="Y196" s="7">
        <f t="shared" ca="1" si="76"/>
        <v>1</v>
      </c>
      <c r="Z196" s="10" t="str">
        <f t="shared" ca="1" si="77"/>
        <v/>
      </c>
      <c r="AA196" s="11" t="str">
        <f t="shared" ca="1" si="78"/>
        <v/>
      </c>
      <c r="AB196" s="11" t="str">
        <f t="shared" ca="1" si="79"/>
        <v/>
      </c>
      <c r="AC196" s="11" t="str">
        <f ca="1">IF(AA196="","",IFERROR(VLOOKUP(VALUE(AA196),'(辅)战斗时机表'!$A$4:$C$47,3,FALSE)&amp;IF(AB196="","","("&amp;AB196&amp;")"),"配置错误")&amp;IF(AD196="",""," 或 "))</f>
        <v/>
      </c>
      <c r="AD196" s="7" t="str">
        <f t="shared" ca="1" si="80"/>
        <v/>
      </c>
      <c r="AE196" s="7">
        <f t="shared" si="92"/>
        <v>5</v>
      </c>
      <c r="AF196" s="7">
        <f t="shared" ca="1" si="81"/>
        <v>1</v>
      </c>
      <c r="AG196" s="10" t="str">
        <f t="shared" ca="1" si="82"/>
        <v/>
      </c>
      <c r="AH196" s="11" t="str">
        <f t="shared" ca="1" si="83"/>
        <v/>
      </c>
      <c r="AI196" s="11" t="str">
        <f t="shared" ca="1" si="84"/>
        <v/>
      </c>
      <c r="AJ196" s="11" t="str">
        <f ca="1">IF(AH196="","",IFERROR(VLOOKUP(VALUE(AH196),'(辅)战斗时机表'!$A$4:$C$47,3,FALSE)&amp;IF(AI196="","","("&amp;AI196&amp;")"),"配置错误")&amp;IF(AK196="",""," 或 "))</f>
        <v/>
      </c>
      <c r="AK196" s="7" t="str">
        <f t="shared" ca="1" si="85"/>
        <v/>
      </c>
    </row>
    <row r="197" spans="1:37" x14ac:dyDescent="0.15">
      <c r="A197" s="9" t="str">
        <f t="shared" ca="1" si="86"/>
        <v/>
      </c>
      <c r="B197" s="7" t="str">
        <f ca="1">IF(OFFSET(Buff!P$6,ROW()-6,0)="","",OFFSET(Buff!P$6,ROW()-6,0))</f>
        <v/>
      </c>
      <c r="C197" s="7">
        <f t="shared" si="88"/>
        <v>1</v>
      </c>
      <c r="D197" s="7">
        <f t="shared" ca="1" si="87"/>
        <v>1</v>
      </c>
      <c r="E197" s="10" t="str">
        <f t="shared" ca="1" si="62"/>
        <v/>
      </c>
      <c r="F197" s="11" t="str">
        <f t="shared" ca="1" si="63"/>
        <v/>
      </c>
      <c r="G197" s="11" t="str">
        <f t="shared" ca="1" si="64"/>
        <v/>
      </c>
      <c r="H197" s="11" t="str">
        <f ca="1">IF(F197="","",IFERROR(VLOOKUP(VALUE(F197),'(辅)战斗时机表'!$A$4:$C$47,3,FALSE)&amp;IF(G197="","","("&amp;G197&amp;")"),"配置错误")&amp;IF(I197="",""," 或 "))</f>
        <v/>
      </c>
      <c r="I197" s="7" t="str">
        <f t="shared" ca="1" si="65"/>
        <v/>
      </c>
      <c r="J197" s="7">
        <f t="shared" si="89"/>
        <v>2</v>
      </c>
      <c r="K197" s="7">
        <f t="shared" ca="1" si="66"/>
        <v>1</v>
      </c>
      <c r="L197" s="10" t="str">
        <f t="shared" ca="1" si="67"/>
        <v/>
      </c>
      <c r="M197" s="11" t="str">
        <f t="shared" ca="1" si="68"/>
        <v/>
      </c>
      <c r="N197" s="11" t="str">
        <f t="shared" ca="1" si="69"/>
        <v/>
      </c>
      <c r="O197" s="11" t="str">
        <f ca="1">IF(M197="","",IFERROR(VLOOKUP(VALUE(M197),'(辅)战斗时机表'!$A$4:$C$47,3,FALSE)&amp;IF(N197="","","("&amp;N197&amp;")"),"配置错误")&amp;IF(P197="",""," 或 "))</f>
        <v/>
      </c>
      <c r="P197" s="7" t="str">
        <f t="shared" ca="1" si="70"/>
        <v/>
      </c>
      <c r="Q197" s="7">
        <f t="shared" si="90"/>
        <v>3</v>
      </c>
      <c r="R197" s="7">
        <f t="shared" ca="1" si="71"/>
        <v>1</v>
      </c>
      <c r="S197" s="10" t="str">
        <f t="shared" ca="1" si="72"/>
        <v/>
      </c>
      <c r="T197" s="11" t="str">
        <f t="shared" ca="1" si="73"/>
        <v/>
      </c>
      <c r="U197" s="11" t="str">
        <f t="shared" ca="1" si="74"/>
        <v/>
      </c>
      <c r="V197" s="11" t="str">
        <f ca="1">IF(T197="","",IFERROR(VLOOKUP(VALUE(T197),'(辅)战斗时机表'!$A$4:$C$47,3,FALSE)&amp;IF(U197="","","("&amp;U197&amp;")"),"配置错误")&amp;IF(W197="",""," 或 "))</f>
        <v/>
      </c>
      <c r="W197" s="7" t="str">
        <f t="shared" ca="1" si="75"/>
        <v/>
      </c>
      <c r="X197" s="7">
        <f t="shared" si="91"/>
        <v>4</v>
      </c>
      <c r="Y197" s="7">
        <f t="shared" ca="1" si="76"/>
        <v>1</v>
      </c>
      <c r="Z197" s="10" t="str">
        <f t="shared" ca="1" si="77"/>
        <v/>
      </c>
      <c r="AA197" s="11" t="str">
        <f t="shared" ca="1" si="78"/>
        <v/>
      </c>
      <c r="AB197" s="11" t="str">
        <f t="shared" ca="1" si="79"/>
        <v/>
      </c>
      <c r="AC197" s="11" t="str">
        <f ca="1">IF(AA197="","",IFERROR(VLOOKUP(VALUE(AA197),'(辅)战斗时机表'!$A$4:$C$47,3,FALSE)&amp;IF(AB197="","","("&amp;AB197&amp;")"),"配置错误")&amp;IF(AD197="",""," 或 "))</f>
        <v/>
      </c>
      <c r="AD197" s="7" t="str">
        <f t="shared" ca="1" si="80"/>
        <v/>
      </c>
      <c r="AE197" s="7">
        <f t="shared" si="92"/>
        <v>5</v>
      </c>
      <c r="AF197" s="7">
        <f t="shared" ca="1" si="81"/>
        <v>1</v>
      </c>
      <c r="AG197" s="10" t="str">
        <f t="shared" ca="1" si="82"/>
        <v/>
      </c>
      <c r="AH197" s="11" t="str">
        <f t="shared" ca="1" si="83"/>
        <v/>
      </c>
      <c r="AI197" s="11" t="str">
        <f t="shared" ca="1" si="84"/>
        <v/>
      </c>
      <c r="AJ197" s="11" t="str">
        <f ca="1">IF(AH197="","",IFERROR(VLOOKUP(VALUE(AH197),'(辅)战斗时机表'!$A$4:$C$47,3,FALSE)&amp;IF(AI197="","","("&amp;AI197&amp;")"),"配置错误")&amp;IF(AK197="",""," 或 "))</f>
        <v/>
      </c>
      <c r="AK197" s="7" t="str">
        <f t="shared" ca="1" si="85"/>
        <v/>
      </c>
    </row>
    <row r="198" spans="1:37" x14ac:dyDescent="0.15">
      <c r="A198" s="9" t="str">
        <f t="shared" ca="1" si="86"/>
        <v/>
      </c>
      <c r="B198" s="7" t="str">
        <f ca="1">IF(OFFSET(Buff!P$6,ROW()-6,0)="","",OFFSET(Buff!P$6,ROW()-6,0))</f>
        <v/>
      </c>
      <c r="C198" s="7">
        <f t="shared" si="88"/>
        <v>1</v>
      </c>
      <c r="D198" s="7">
        <f t="shared" ca="1" si="87"/>
        <v>1</v>
      </c>
      <c r="E198" s="10" t="str">
        <f t="shared" ref="E198:E261" ca="1" si="93">MID(B198,1,(D198-1))</f>
        <v/>
      </c>
      <c r="F198" s="11" t="str">
        <f t="shared" ref="F198:F261" ca="1" si="94">IFERROR(LEFT(E198,IFERROR(FIND(";",E198)-1,LEN(E198))),"")</f>
        <v/>
      </c>
      <c r="G198" s="11" t="str">
        <f t="shared" ref="G198:G261" ca="1" si="95">RIGHT(E198,LEN(E198)-LEN(F198)-0)</f>
        <v/>
      </c>
      <c r="H198" s="11" t="str">
        <f ca="1">IF(F198="","",IFERROR(VLOOKUP(VALUE(F198),'(辅)战斗时机表'!$A$4:$C$47,3,FALSE)&amp;IF(G198="","","("&amp;G198&amp;")"),"配置错误")&amp;IF(I198="",""," 或 "))</f>
        <v/>
      </c>
      <c r="I198" s="7" t="str">
        <f t="shared" ref="I198:I261" ca="1" si="96">IFERROR(MID(B198,D198+1,LEN(B198)-D198),"")</f>
        <v/>
      </c>
      <c r="J198" s="7">
        <f t="shared" si="89"/>
        <v>2</v>
      </c>
      <c r="K198" s="7">
        <f t="shared" ref="K198:K261" ca="1" si="97">IFERROR(FIND("|",I198,1),LEN(I198)+1)</f>
        <v>1</v>
      </c>
      <c r="L198" s="10" t="str">
        <f t="shared" ref="L198:L261" ca="1" si="98">MID(I198,1,(K198-1))</f>
        <v/>
      </c>
      <c r="M198" s="11" t="str">
        <f t="shared" ref="M198:M261" ca="1" si="99">IFERROR(LEFT(L198,IFERROR(FIND(";",L198)-1,LEN(L198))),"")</f>
        <v/>
      </c>
      <c r="N198" s="11" t="str">
        <f t="shared" ref="N198:N261" ca="1" si="100">RIGHT(L198,LEN(L198)-LEN(M198)-0)</f>
        <v/>
      </c>
      <c r="O198" s="11" t="str">
        <f ca="1">IF(M198="","",IFERROR(VLOOKUP(VALUE(M198),'(辅)战斗时机表'!$A$4:$C$47,3,FALSE)&amp;IF(N198="","","("&amp;N198&amp;")"),"配置错误")&amp;IF(P198="",""," 或 "))</f>
        <v/>
      </c>
      <c r="P198" s="7" t="str">
        <f t="shared" ref="P198:P261" ca="1" si="101">IFERROR(MID(I198,K198+1,LEN(I198)-K198),"")</f>
        <v/>
      </c>
      <c r="Q198" s="7">
        <f t="shared" si="90"/>
        <v>3</v>
      </c>
      <c r="R198" s="7">
        <f t="shared" ref="R198:R261" ca="1" si="102">IFERROR(FIND("|",P198,1),LEN(P198)+1)</f>
        <v>1</v>
      </c>
      <c r="S198" s="10" t="str">
        <f t="shared" ref="S198:S261" ca="1" si="103">MID(P198,1,(R198-1))</f>
        <v/>
      </c>
      <c r="T198" s="11" t="str">
        <f t="shared" ref="T198:T261" ca="1" si="104">IFERROR(LEFT(S198,IFERROR(FIND(";",S198)-1,LEN(S198))),"")</f>
        <v/>
      </c>
      <c r="U198" s="11" t="str">
        <f t="shared" ref="U198:U261" ca="1" si="105">RIGHT(S198,LEN(S198)-LEN(T198)-0)</f>
        <v/>
      </c>
      <c r="V198" s="11" t="str">
        <f ca="1">IF(T198="","",IFERROR(VLOOKUP(VALUE(T198),'(辅)战斗时机表'!$A$4:$C$47,3,FALSE)&amp;IF(U198="","","("&amp;U198&amp;")"),"配置错误")&amp;IF(W198="",""," 或 "))</f>
        <v/>
      </c>
      <c r="W198" s="7" t="str">
        <f t="shared" ref="W198:W261" ca="1" si="106">IFERROR(MID(P198,R198+1,LEN(P198)-R198),"")</f>
        <v/>
      </c>
      <c r="X198" s="7">
        <f t="shared" si="91"/>
        <v>4</v>
      </c>
      <c r="Y198" s="7">
        <f t="shared" ref="Y198:Y261" ca="1" si="107">IFERROR(FIND("|",W198,1),LEN(W198)+1)</f>
        <v>1</v>
      </c>
      <c r="Z198" s="10" t="str">
        <f t="shared" ref="Z198:Z261" ca="1" si="108">MID(W198,1,(Y198-1))</f>
        <v/>
      </c>
      <c r="AA198" s="11" t="str">
        <f t="shared" ref="AA198:AA261" ca="1" si="109">IFERROR(LEFT(Z198,IFERROR(FIND(";",Z198)-1,LEN(Z198))),"")</f>
        <v/>
      </c>
      <c r="AB198" s="11" t="str">
        <f t="shared" ref="AB198:AB261" ca="1" si="110">RIGHT(Z198,LEN(Z198)-LEN(AA198)-0)</f>
        <v/>
      </c>
      <c r="AC198" s="11" t="str">
        <f ca="1">IF(AA198="","",IFERROR(VLOOKUP(VALUE(AA198),'(辅)战斗时机表'!$A$4:$C$47,3,FALSE)&amp;IF(AB198="","","("&amp;AB198&amp;")"),"配置错误")&amp;IF(AD198="",""," 或 "))</f>
        <v/>
      </c>
      <c r="AD198" s="7" t="str">
        <f t="shared" ref="AD198:AD261" ca="1" si="111">IFERROR(MID(W198,Y198+1,LEN(W198)-Y198),"")</f>
        <v/>
      </c>
      <c r="AE198" s="7">
        <f t="shared" si="92"/>
        <v>5</v>
      </c>
      <c r="AF198" s="7">
        <f t="shared" ref="AF198:AF261" ca="1" si="112">IFERROR(FIND("|",AD198,1),LEN(AD198)+1)</f>
        <v>1</v>
      </c>
      <c r="AG198" s="10" t="str">
        <f t="shared" ref="AG198:AG261" ca="1" si="113">MID(AD198,1,(AF198-1))</f>
        <v/>
      </c>
      <c r="AH198" s="11" t="str">
        <f t="shared" ref="AH198:AH261" ca="1" si="114">IFERROR(LEFT(AG198,IFERROR(FIND(";",AG198)-1,LEN(AG198))),"")</f>
        <v/>
      </c>
      <c r="AI198" s="11" t="str">
        <f t="shared" ref="AI198:AI261" ca="1" si="115">RIGHT(AG198,LEN(AG198)-LEN(AH198)-0)</f>
        <v/>
      </c>
      <c r="AJ198" s="11" t="str">
        <f ca="1">IF(AH198="","",IFERROR(VLOOKUP(VALUE(AH198),'(辅)战斗时机表'!$A$4:$C$47,3,FALSE)&amp;IF(AI198="","","("&amp;AI198&amp;")"),"配置错误")&amp;IF(AK198="",""," 或 "))</f>
        <v/>
      </c>
      <c r="AK198" s="7" t="str">
        <f t="shared" ref="AK198:AK261" ca="1" si="116">IFERROR(MID(AD198,AF198+1,LEN(AD198)-AF198),"")</f>
        <v/>
      </c>
    </row>
    <row r="199" spans="1:37" x14ac:dyDescent="0.15">
      <c r="A199" s="9" t="str">
        <f t="shared" ref="A199:A262" ca="1" si="117">H199&amp;O199&amp;V199&amp;AC199&amp;AJ199</f>
        <v/>
      </c>
      <c r="B199" s="7" t="str">
        <f ca="1">IF(OFFSET(Buff!P$6,ROW()-6,0)="","",OFFSET(Buff!P$6,ROW()-6,0))</f>
        <v/>
      </c>
      <c r="C199" s="7">
        <f t="shared" si="88"/>
        <v>1</v>
      </c>
      <c r="D199" s="7">
        <f t="shared" ref="D199:D262" ca="1" si="118">IFERROR(FIND("|",B199,1),LEN(B199)+1)</f>
        <v>1</v>
      </c>
      <c r="E199" s="10" t="str">
        <f t="shared" ca="1" si="93"/>
        <v/>
      </c>
      <c r="F199" s="11" t="str">
        <f t="shared" ca="1" si="94"/>
        <v/>
      </c>
      <c r="G199" s="11" t="str">
        <f t="shared" ca="1" si="95"/>
        <v/>
      </c>
      <c r="H199" s="11" t="str">
        <f ca="1">IF(F199="","",IFERROR(VLOOKUP(VALUE(F199),'(辅)战斗时机表'!$A$4:$C$47,3,FALSE)&amp;IF(G199="","","("&amp;G199&amp;")"),"配置错误")&amp;IF(I199="",""," 或 "))</f>
        <v/>
      </c>
      <c r="I199" s="7" t="str">
        <f t="shared" ca="1" si="96"/>
        <v/>
      </c>
      <c r="J199" s="7">
        <f t="shared" si="89"/>
        <v>2</v>
      </c>
      <c r="K199" s="7">
        <f t="shared" ca="1" si="97"/>
        <v>1</v>
      </c>
      <c r="L199" s="10" t="str">
        <f t="shared" ca="1" si="98"/>
        <v/>
      </c>
      <c r="M199" s="11" t="str">
        <f t="shared" ca="1" si="99"/>
        <v/>
      </c>
      <c r="N199" s="11" t="str">
        <f t="shared" ca="1" si="100"/>
        <v/>
      </c>
      <c r="O199" s="11" t="str">
        <f ca="1">IF(M199="","",IFERROR(VLOOKUP(VALUE(M199),'(辅)战斗时机表'!$A$4:$C$47,3,FALSE)&amp;IF(N199="","","("&amp;N199&amp;")"),"配置错误")&amp;IF(P199="",""," 或 "))</f>
        <v/>
      </c>
      <c r="P199" s="7" t="str">
        <f t="shared" ca="1" si="101"/>
        <v/>
      </c>
      <c r="Q199" s="7">
        <f t="shared" si="90"/>
        <v>3</v>
      </c>
      <c r="R199" s="7">
        <f t="shared" ca="1" si="102"/>
        <v>1</v>
      </c>
      <c r="S199" s="10" t="str">
        <f t="shared" ca="1" si="103"/>
        <v/>
      </c>
      <c r="T199" s="11" t="str">
        <f t="shared" ca="1" si="104"/>
        <v/>
      </c>
      <c r="U199" s="11" t="str">
        <f t="shared" ca="1" si="105"/>
        <v/>
      </c>
      <c r="V199" s="11" t="str">
        <f ca="1">IF(T199="","",IFERROR(VLOOKUP(VALUE(T199),'(辅)战斗时机表'!$A$4:$C$47,3,FALSE)&amp;IF(U199="","","("&amp;U199&amp;")"),"配置错误")&amp;IF(W199="",""," 或 "))</f>
        <v/>
      </c>
      <c r="W199" s="7" t="str">
        <f t="shared" ca="1" si="106"/>
        <v/>
      </c>
      <c r="X199" s="7">
        <f t="shared" si="91"/>
        <v>4</v>
      </c>
      <c r="Y199" s="7">
        <f t="shared" ca="1" si="107"/>
        <v>1</v>
      </c>
      <c r="Z199" s="10" t="str">
        <f t="shared" ca="1" si="108"/>
        <v/>
      </c>
      <c r="AA199" s="11" t="str">
        <f t="shared" ca="1" si="109"/>
        <v/>
      </c>
      <c r="AB199" s="11" t="str">
        <f t="shared" ca="1" si="110"/>
        <v/>
      </c>
      <c r="AC199" s="11" t="str">
        <f ca="1">IF(AA199="","",IFERROR(VLOOKUP(VALUE(AA199),'(辅)战斗时机表'!$A$4:$C$47,3,FALSE)&amp;IF(AB199="","","("&amp;AB199&amp;")"),"配置错误")&amp;IF(AD199="",""," 或 "))</f>
        <v/>
      </c>
      <c r="AD199" s="7" t="str">
        <f t="shared" ca="1" si="111"/>
        <v/>
      </c>
      <c r="AE199" s="7">
        <f t="shared" si="92"/>
        <v>5</v>
      </c>
      <c r="AF199" s="7">
        <f t="shared" ca="1" si="112"/>
        <v>1</v>
      </c>
      <c r="AG199" s="10" t="str">
        <f t="shared" ca="1" si="113"/>
        <v/>
      </c>
      <c r="AH199" s="11" t="str">
        <f t="shared" ca="1" si="114"/>
        <v/>
      </c>
      <c r="AI199" s="11" t="str">
        <f t="shared" ca="1" si="115"/>
        <v/>
      </c>
      <c r="AJ199" s="11" t="str">
        <f ca="1">IF(AH199="","",IFERROR(VLOOKUP(VALUE(AH199),'(辅)战斗时机表'!$A$4:$C$47,3,FALSE)&amp;IF(AI199="","","("&amp;AI199&amp;")"),"配置错误")&amp;IF(AK199="",""," 或 "))</f>
        <v/>
      </c>
      <c r="AK199" s="7" t="str">
        <f t="shared" ca="1" si="116"/>
        <v/>
      </c>
    </row>
    <row r="200" spans="1:37" x14ac:dyDescent="0.15">
      <c r="A200" s="9" t="str">
        <f t="shared" ca="1" si="117"/>
        <v/>
      </c>
      <c r="B200" s="7" t="str">
        <f ca="1">IF(OFFSET(Buff!P$6,ROW()-6,0)="","",OFFSET(Buff!P$6,ROW()-6,0))</f>
        <v/>
      </c>
      <c r="C200" s="7">
        <f t="shared" ref="C200:C263" si="119">C199</f>
        <v>1</v>
      </c>
      <c r="D200" s="7">
        <f t="shared" ca="1" si="118"/>
        <v>1</v>
      </c>
      <c r="E200" s="10" t="str">
        <f t="shared" ca="1" si="93"/>
        <v/>
      </c>
      <c r="F200" s="11" t="str">
        <f t="shared" ca="1" si="94"/>
        <v/>
      </c>
      <c r="G200" s="11" t="str">
        <f t="shared" ca="1" si="95"/>
        <v/>
      </c>
      <c r="H200" s="11" t="str">
        <f ca="1">IF(F200="","",IFERROR(VLOOKUP(VALUE(F200),'(辅)战斗时机表'!$A$4:$C$47,3,FALSE)&amp;IF(G200="","","("&amp;G200&amp;")"),"配置错误")&amp;IF(I200="",""," 或 "))</f>
        <v/>
      </c>
      <c r="I200" s="7" t="str">
        <f t="shared" ca="1" si="96"/>
        <v/>
      </c>
      <c r="J200" s="7">
        <f t="shared" ref="J200:J263" si="120">J199</f>
        <v>2</v>
      </c>
      <c r="K200" s="7">
        <f t="shared" ca="1" si="97"/>
        <v>1</v>
      </c>
      <c r="L200" s="10" t="str">
        <f t="shared" ca="1" si="98"/>
        <v/>
      </c>
      <c r="M200" s="11" t="str">
        <f t="shared" ca="1" si="99"/>
        <v/>
      </c>
      <c r="N200" s="11" t="str">
        <f t="shared" ca="1" si="100"/>
        <v/>
      </c>
      <c r="O200" s="11" t="str">
        <f ca="1">IF(M200="","",IFERROR(VLOOKUP(VALUE(M200),'(辅)战斗时机表'!$A$4:$C$47,3,FALSE)&amp;IF(N200="","","("&amp;N200&amp;")"),"配置错误")&amp;IF(P200="",""," 或 "))</f>
        <v/>
      </c>
      <c r="P200" s="7" t="str">
        <f t="shared" ca="1" si="101"/>
        <v/>
      </c>
      <c r="Q200" s="7">
        <f t="shared" ref="Q200:Q263" si="121">Q199</f>
        <v>3</v>
      </c>
      <c r="R200" s="7">
        <f t="shared" ca="1" si="102"/>
        <v>1</v>
      </c>
      <c r="S200" s="10" t="str">
        <f t="shared" ca="1" si="103"/>
        <v/>
      </c>
      <c r="T200" s="11" t="str">
        <f t="shared" ca="1" si="104"/>
        <v/>
      </c>
      <c r="U200" s="11" t="str">
        <f t="shared" ca="1" si="105"/>
        <v/>
      </c>
      <c r="V200" s="11" t="str">
        <f ca="1">IF(T200="","",IFERROR(VLOOKUP(VALUE(T200),'(辅)战斗时机表'!$A$4:$C$47,3,FALSE)&amp;IF(U200="","","("&amp;U200&amp;")"),"配置错误")&amp;IF(W200="",""," 或 "))</f>
        <v/>
      </c>
      <c r="W200" s="7" t="str">
        <f t="shared" ca="1" si="106"/>
        <v/>
      </c>
      <c r="X200" s="7">
        <f t="shared" ref="X200:X263" si="122">X199</f>
        <v>4</v>
      </c>
      <c r="Y200" s="7">
        <f t="shared" ca="1" si="107"/>
        <v>1</v>
      </c>
      <c r="Z200" s="10" t="str">
        <f t="shared" ca="1" si="108"/>
        <v/>
      </c>
      <c r="AA200" s="11" t="str">
        <f t="shared" ca="1" si="109"/>
        <v/>
      </c>
      <c r="AB200" s="11" t="str">
        <f t="shared" ca="1" si="110"/>
        <v/>
      </c>
      <c r="AC200" s="11" t="str">
        <f ca="1">IF(AA200="","",IFERROR(VLOOKUP(VALUE(AA200),'(辅)战斗时机表'!$A$4:$C$47,3,FALSE)&amp;IF(AB200="","","("&amp;AB200&amp;")"),"配置错误")&amp;IF(AD200="",""," 或 "))</f>
        <v/>
      </c>
      <c r="AD200" s="7" t="str">
        <f t="shared" ca="1" si="111"/>
        <v/>
      </c>
      <c r="AE200" s="7">
        <f t="shared" ref="AE200:AE263" si="123">AE199</f>
        <v>5</v>
      </c>
      <c r="AF200" s="7">
        <f t="shared" ca="1" si="112"/>
        <v>1</v>
      </c>
      <c r="AG200" s="10" t="str">
        <f t="shared" ca="1" si="113"/>
        <v/>
      </c>
      <c r="AH200" s="11" t="str">
        <f t="shared" ca="1" si="114"/>
        <v/>
      </c>
      <c r="AI200" s="11" t="str">
        <f t="shared" ca="1" si="115"/>
        <v/>
      </c>
      <c r="AJ200" s="11" t="str">
        <f ca="1">IF(AH200="","",IFERROR(VLOOKUP(VALUE(AH200),'(辅)战斗时机表'!$A$4:$C$47,3,FALSE)&amp;IF(AI200="","","("&amp;AI200&amp;")"),"配置错误")&amp;IF(AK200="",""," 或 "))</f>
        <v/>
      </c>
      <c r="AK200" s="7" t="str">
        <f t="shared" ca="1" si="116"/>
        <v/>
      </c>
    </row>
    <row r="201" spans="1:37" x14ac:dyDescent="0.15">
      <c r="A201" s="9" t="str">
        <f t="shared" ca="1" si="117"/>
        <v/>
      </c>
      <c r="B201" s="7" t="str">
        <f ca="1">IF(OFFSET(Buff!P$6,ROW()-6,0)="","",OFFSET(Buff!P$6,ROW()-6,0))</f>
        <v/>
      </c>
      <c r="C201" s="7">
        <f t="shared" si="119"/>
        <v>1</v>
      </c>
      <c r="D201" s="7">
        <f t="shared" ca="1" si="118"/>
        <v>1</v>
      </c>
      <c r="E201" s="10" t="str">
        <f t="shared" ca="1" si="93"/>
        <v/>
      </c>
      <c r="F201" s="11" t="str">
        <f t="shared" ca="1" si="94"/>
        <v/>
      </c>
      <c r="G201" s="11" t="str">
        <f t="shared" ca="1" si="95"/>
        <v/>
      </c>
      <c r="H201" s="11" t="str">
        <f ca="1">IF(F201="","",IFERROR(VLOOKUP(VALUE(F201),'(辅)战斗时机表'!$A$4:$C$47,3,FALSE)&amp;IF(G201="","","("&amp;G201&amp;")"),"配置错误")&amp;IF(I201="",""," 或 "))</f>
        <v/>
      </c>
      <c r="I201" s="7" t="str">
        <f t="shared" ca="1" si="96"/>
        <v/>
      </c>
      <c r="J201" s="7">
        <f t="shared" si="120"/>
        <v>2</v>
      </c>
      <c r="K201" s="7">
        <f t="shared" ca="1" si="97"/>
        <v>1</v>
      </c>
      <c r="L201" s="10" t="str">
        <f t="shared" ca="1" si="98"/>
        <v/>
      </c>
      <c r="M201" s="11" t="str">
        <f t="shared" ca="1" si="99"/>
        <v/>
      </c>
      <c r="N201" s="11" t="str">
        <f t="shared" ca="1" si="100"/>
        <v/>
      </c>
      <c r="O201" s="11" t="str">
        <f ca="1">IF(M201="","",IFERROR(VLOOKUP(VALUE(M201),'(辅)战斗时机表'!$A$4:$C$47,3,FALSE)&amp;IF(N201="","","("&amp;N201&amp;")"),"配置错误")&amp;IF(P201="",""," 或 "))</f>
        <v/>
      </c>
      <c r="P201" s="7" t="str">
        <f t="shared" ca="1" si="101"/>
        <v/>
      </c>
      <c r="Q201" s="7">
        <f t="shared" si="121"/>
        <v>3</v>
      </c>
      <c r="R201" s="7">
        <f t="shared" ca="1" si="102"/>
        <v>1</v>
      </c>
      <c r="S201" s="10" t="str">
        <f t="shared" ca="1" si="103"/>
        <v/>
      </c>
      <c r="T201" s="11" t="str">
        <f t="shared" ca="1" si="104"/>
        <v/>
      </c>
      <c r="U201" s="11" t="str">
        <f t="shared" ca="1" si="105"/>
        <v/>
      </c>
      <c r="V201" s="11" t="str">
        <f ca="1">IF(T201="","",IFERROR(VLOOKUP(VALUE(T201),'(辅)战斗时机表'!$A$4:$C$47,3,FALSE)&amp;IF(U201="","","("&amp;U201&amp;")"),"配置错误")&amp;IF(W201="",""," 或 "))</f>
        <v/>
      </c>
      <c r="W201" s="7" t="str">
        <f t="shared" ca="1" si="106"/>
        <v/>
      </c>
      <c r="X201" s="7">
        <f t="shared" si="122"/>
        <v>4</v>
      </c>
      <c r="Y201" s="7">
        <f t="shared" ca="1" si="107"/>
        <v>1</v>
      </c>
      <c r="Z201" s="10" t="str">
        <f t="shared" ca="1" si="108"/>
        <v/>
      </c>
      <c r="AA201" s="11" t="str">
        <f t="shared" ca="1" si="109"/>
        <v/>
      </c>
      <c r="AB201" s="11" t="str">
        <f t="shared" ca="1" si="110"/>
        <v/>
      </c>
      <c r="AC201" s="11" t="str">
        <f ca="1">IF(AA201="","",IFERROR(VLOOKUP(VALUE(AA201),'(辅)战斗时机表'!$A$4:$C$47,3,FALSE)&amp;IF(AB201="","","("&amp;AB201&amp;")"),"配置错误")&amp;IF(AD201="",""," 或 "))</f>
        <v/>
      </c>
      <c r="AD201" s="7" t="str">
        <f t="shared" ca="1" si="111"/>
        <v/>
      </c>
      <c r="AE201" s="7">
        <f t="shared" si="123"/>
        <v>5</v>
      </c>
      <c r="AF201" s="7">
        <f t="shared" ca="1" si="112"/>
        <v>1</v>
      </c>
      <c r="AG201" s="10" t="str">
        <f t="shared" ca="1" si="113"/>
        <v/>
      </c>
      <c r="AH201" s="11" t="str">
        <f t="shared" ca="1" si="114"/>
        <v/>
      </c>
      <c r="AI201" s="11" t="str">
        <f t="shared" ca="1" si="115"/>
        <v/>
      </c>
      <c r="AJ201" s="11" t="str">
        <f ca="1">IF(AH201="","",IFERROR(VLOOKUP(VALUE(AH201),'(辅)战斗时机表'!$A$4:$C$47,3,FALSE)&amp;IF(AI201="","","("&amp;AI201&amp;")"),"配置错误")&amp;IF(AK201="",""," 或 "))</f>
        <v/>
      </c>
      <c r="AK201" s="7" t="str">
        <f t="shared" ca="1" si="116"/>
        <v/>
      </c>
    </row>
    <row r="202" spans="1:37" x14ac:dyDescent="0.15">
      <c r="A202" s="9" t="str">
        <f t="shared" ca="1" si="117"/>
        <v/>
      </c>
      <c r="B202" s="7" t="str">
        <f ca="1">IF(OFFSET(Buff!P$6,ROW()-6,0)="","",OFFSET(Buff!P$6,ROW()-6,0))</f>
        <v/>
      </c>
      <c r="C202" s="7">
        <f t="shared" si="119"/>
        <v>1</v>
      </c>
      <c r="D202" s="7">
        <f t="shared" ca="1" si="118"/>
        <v>1</v>
      </c>
      <c r="E202" s="10" t="str">
        <f t="shared" ca="1" si="93"/>
        <v/>
      </c>
      <c r="F202" s="11" t="str">
        <f t="shared" ca="1" si="94"/>
        <v/>
      </c>
      <c r="G202" s="11" t="str">
        <f t="shared" ca="1" si="95"/>
        <v/>
      </c>
      <c r="H202" s="11" t="str">
        <f ca="1">IF(F202="","",IFERROR(VLOOKUP(VALUE(F202),'(辅)战斗时机表'!$A$4:$C$47,3,FALSE)&amp;IF(G202="","","("&amp;G202&amp;")"),"配置错误")&amp;IF(I202="",""," 或 "))</f>
        <v/>
      </c>
      <c r="I202" s="7" t="str">
        <f t="shared" ca="1" si="96"/>
        <v/>
      </c>
      <c r="J202" s="7">
        <f t="shared" si="120"/>
        <v>2</v>
      </c>
      <c r="K202" s="7">
        <f t="shared" ca="1" si="97"/>
        <v>1</v>
      </c>
      <c r="L202" s="10" t="str">
        <f t="shared" ca="1" si="98"/>
        <v/>
      </c>
      <c r="M202" s="11" t="str">
        <f t="shared" ca="1" si="99"/>
        <v/>
      </c>
      <c r="N202" s="11" t="str">
        <f t="shared" ca="1" si="100"/>
        <v/>
      </c>
      <c r="O202" s="11" t="str">
        <f ca="1">IF(M202="","",IFERROR(VLOOKUP(VALUE(M202),'(辅)战斗时机表'!$A$4:$C$47,3,FALSE)&amp;IF(N202="","","("&amp;N202&amp;")"),"配置错误")&amp;IF(P202="",""," 或 "))</f>
        <v/>
      </c>
      <c r="P202" s="7" t="str">
        <f t="shared" ca="1" si="101"/>
        <v/>
      </c>
      <c r="Q202" s="7">
        <f t="shared" si="121"/>
        <v>3</v>
      </c>
      <c r="R202" s="7">
        <f t="shared" ca="1" si="102"/>
        <v>1</v>
      </c>
      <c r="S202" s="10" t="str">
        <f t="shared" ca="1" si="103"/>
        <v/>
      </c>
      <c r="T202" s="11" t="str">
        <f t="shared" ca="1" si="104"/>
        <v/>
      </c>
      <c r="U202" s="11" t="str">
        <f t="shared" ca="1" si="105"/>
        <v/>
      </c>
      <c r="V202" s="11" t="str">
        <f ca="1">IF(T202="","",IFERROR(VLOOKUP(VALUE(T202),'(辅)战斗时机表'!$A$4:$C$47,3,FALSE)&amp;IF(U202="","","("&amp;U202&amp;")"),"配置错误")&amp;IF(W202="",""," 或 "))</f>
        <v/>
      </c>
      <c r="W202" s="7" t="str">
        <f t="shared" ca="1" si="106"/>
        <v/>
      </c>
      <c r="X202" s="7">
        <f t="shared" si="122"/>
        <v>4</v>
      </c>
      <c r="Y202" s="7">
        <f t="shared" ca="1" si="107"/>
        <v>1</v>
      </c>
      <c r="Z202" s="10" t="str">
        <f t="shared" ca="1" si="108"/>
        <v/>
      </c>
      <c r="AA202" s="11" t="str">
        <f t="shared" ca="1" si="109"/>
        <v/>
      </c>
      <c r="AB202" s="11" t="str">
        <f t="shared" ca="1" si="110"/>
        <v/>
      </c>
      <c r="AC202" s="11" t="str">
        <f ca="1">IF(AA202="","",IFERROR(VLOOKUP(VALUE(AA202),'(辅)战斗时机表'!$A$4:$C$47,3,FALSE)&amp;IF(AB202="","","("&amp;AB202&amp;")"),"配置错误")&amp;IF(AD202="",""," 或 "))</f>
        <v/>
      </c>
      <c r="AD202" s="7" t="str">
        <f t="shared" ca="1" si="111"/>
        <v/>
      </c>
      <c r="AE202" s="7">
        <f t="shared" si="123"/>
        <v>5</v>
      </c>
      <c r="AF202" s="7">
        <f t="shared" ca="1" si="112"/>
        <v>1</v>
      </c>
      <c r="AG202" s="10" t="str">
        <f t="shared" ca="1" si="113"/>
        <v/>
      </c>
      <c r="AH202" s="11" t="str">
        <f t="shared" ca="1" si="114"/>
        <v/>
      </c>
      <c r="AI202" s="11" t="str">
        <f t="shared" ca="1" si="115"/>
        <v/>
      </c>
      <c r="AJ202" s="11" t="str">
        <f ca="1">IF(AH202="","",IFERROR(VLOOKUP(VALUE(AH202),'(辅)战斗时机表'!$A$4:$C$47,3,FALSE)&amp;IF(AI202="","","("&amp;AI202&amp;")"),"配置错误")&amp;IF(AK202="",""," 或 "))</f>
        <v/>
      </c>
      <c r="AK202" s="7" t="str">
        <f t="shared" ca="1" si="116"/>
        <v/>
      </c>
    </row>
    <row r="203" spans="1:37" x14ac:dyDescent="0.15">
      <c r="A203" s="9" t="str">
        <f t="shared" ca="1" si="117"/>
        <v/>
      </c>
      <c r="B203" s="7" t="str">
        <f ca="1">IF(OFFSET(Buff!P$6,ROW()-6,0)="","",OFFSET(Buff!P$6,ROW()-6,0))</f>
        <v/>
      </c>
      <c r="C203" s="7">
        <f t="shared" si="119"/>
        <v>1</v>
      </c>
      <c r="D203" s="7">
        <f t="shared" ca="1" si="118"/>
        <v>1</v>
      </c>
      <c r="E203" s="10" t="str">
        <f t="shared" ca="1" si="93"/>
        <v/>
      </c>
      <c r="F203" s="11" t="str">
        <f t="shared" ca="1" si="94"/>
        <v/>
      </c>
      <c r="G203" s="11" t="str">
        <f t="shared" ca="1" si="95"/>
        <v/>
      </c>
      <c r="H203" s="11" t="str">
        <f ca="1">IF(F203="","",IFERROR(VLOOKUP(VALUE(F203),'(辅)战斗时机表'!$A$4:$C$47,3,FALSE)&amp;IF(G203="","","("&amp;G203&amp;")"),"配置错误")&amp;IF(I203="",""," 或 "))</f>
        <v/>
      </c>
      <c r="I203" s="7" t="str">
        <f t="shared" ca="1" si="96"/>
        <v/>
      </c>
      <c r="J203" s="7">
        <f t="shared" si="120"/>
        <v>2</v>
      </c>
      <c r="K203" s="7">
        <f t="shared" ca="1" si="97"/>
        <v>1</v>
      </c>
      <c r="L203" s="10" t="str">
        <f t="shared" ca="1" si="98"/>
        <v/>
      </c>
      <c r="M203" s="11" t="str">
        <f t="shared" ca="1" si="99"/>
        <v/>
      </c>
      <c r="N203" s="11" t="str">
        <f t="shared" ca="1" si="100"/>
        <v/>
      </c>
      <c r="O203" s="11" t="str">
        <f ca="1">IF(M203="","",IFERROR(VLOOKUP(VALUE(M203),'(辅)战斗时机表'!$A$4:$C$47,3,FALSE)&amp;IF(N203="","","("&amp;N203&amp;")"),"配置错误")&amp;IF(P203="",""," 或 "))</f>
        <v/>
      </c>
      <c r="P203" s="7" t="str">
        <f t="shared" ca="1" si="101"/>
        <v/>
      </c>
      <c r="Q203" s="7">
        <f t="shared" si="121"/>
        <v>3</v>
      </c>
      <c r="R203" s="7">
        <f t="shared" ca="1" si="102"/>
        <v>1</v>
      </c>
      <c r="S203" s="10" t="str">
        <f t="shared" ca="1" si="103"/>
        <v/>
      </c>
      <c r="T203" s="11" t="str">
        <f t="shared" ca="1" si="104"/>
        <v/>
      </c>
      <c r="U203" s="11" t="str">
        <f t="shared" ca="1" si="105"/>
        <v/>
      </c>
      <c r="V203" s="11" t="str">
        <f ca="1">IF(T203="","",IFERROR(VLOOKUP(VALUE(T203),'(辅)战斗时机表'!$A$4:$C$47,3,FALSE)&amp;IF(U203="","","("&amp;U203&amp;")"),"配置错误")&amp;IF(W203="",""," 或 "))</f>
        <v/>
      </c>
      <c r="W203" s="7" t="str">
        <f t="shared" ca="1" si="106"/>
        <v/>
      </c>
      <c r="X203" s="7">
        <f t="shared" si="122"/>
        <v>4</v>
      </c>
      <c r="Y203" s="7">
        <f t="shared" ca="1" si="107"/>
        <v>1</v>
      </c>
      <c r="Z203" s="10" t="str">
        <f t="shared" ca="1" si="108"/>
        <v/>
      </c>
      <c r="AA203" s="11" t="str">
        <f t="shared" ca="1" si="109"/>
        <v/>
      </c>
      <c r="AB203" s="11" t="str">
        <f t="shared" ca="1" si="110"/>
        <v/>
      </c>
      <c r="AC203" s="11" t="str">
        <f ca="1">IF(AA203="","",IFERROR(VLOOKUP(VALUE(AA203),'(辅)战斗时机表'!$A$4:$C$47,3,FALSE)&amp;IF(AB203="","","("&amp;AB203&amp;")"),"配置错误")&amp;IF(AD203="",""," 或 "))</f>
        <v/>
      </c>
      <c r="AD203" s="7" t="str">
        <f t="shared" ca="1" si="111"/>
        <v/>
      </c>
      <c r="AE203" s="7">
        <f t="shared" si="123"/>
        <v>5</v>
      </c>
      <c r="AF203" s="7">
        <f t="shared" ca="1" si="112"/>
        <v>1</v>
      </c>
      <c r="AG203" s="10" t="str">
        <f t="shared" ca="1" si="113"/>
        <v/>
      </c>
      <c r="AH203" s="11" t="str">
        <f t="shared" ca="1" si="114"/>
        <v/>
      </c>
      <c r="AI203" s="11" t="str">
        <f t="shared" ca="1" si="115"/>
        <v/>
      </c>
      <c r="AJ203" s="11" t="str">
        <f ca="1">IF(AH203="","",IFERROR(VLOOKUP(VALUE(AH203),'(辅)战斗时机表'!$A$4:$C$47,3,FALSE)&amp;IF(AI203="","","("&amp;AI203&amp;")"),"配置错误")&amp;IF(AK203="",""," 或 "))</f>
        <v/>
      </c>
      <c r="AK203" s="7" t="str">
        <f t="shared" ca="1" si="116"/>
        <v/>
      </c>
    </row>
    <row r="204" spans="1:37" x14ac:dyDescent="0.15">
      <c r="A204" s="9" t="str">
        <f t="shared" ca="1" si="117"/>
        <v/>
      </c>
      <c r="B204" s="7" t="str">
        <f ca="1">IF(OFFSET(Buff!P$6,ROW()-6,0)="","",OFFSET(Buff!P$6,ROW()-6,0))</f>
        <v/>
      </c>
      <c r="C204" s="7">
        <f t="shared" si="119"/>
        <v>1</v>
      </c>
      <c r="D204" s="7">
        <f t="shared" ca="1" si="118"/>
        <v>1</v>
      </c>
      <c r="E204" s="10" t="str">
        <f t="shared" ca="1" si="93"/>
        <v/>
      </c>
      <c r="F204" s="11" t="str">
        <f t="shared" ca="1" si="94"/>
        <v/>
      </c>
      <c r="G204" s="11" t="str">
        <f t="shared" ca="1" si="95"/>
        <v/>
      </c>
      <c r="H204" s="11" t="str">
        <f ca="1">IF(F204="","",IFERROR(VLOOKUP(VALUE(F204),'(辅)战斗时机表'!$A$4:$C$47,3,FALSE)&amp;IF(G204="","","("&amp;G204&amp;")"),"配置错误")&amp;IF(I204="",""," 或 "))</f>
        <v/>
      </c>
      <c r="I204" s="7" t="str">
        <f t="shared" ca="1" si="96"/>
        <v/>
      </c>
      <c r="J204" s="7">
        <f t="shared" si="120"/>
        <v>2</v>
      </c>
      <c r="K204" s="7">
        <f t="shared" ca="1" si="97"/>
        <v>1</v>
      </c>
      <c r="L204" s="10" t="str">
        <f t="shared" ca="1" si="98"/>
        <v/>
      </c>
      <c r="M204" s="11" t="str">
        <f t="shared" ca="1" si="99"/>
        <v/>
      </c>
      <c r="N204" s="11" t="str">
        <f t="shared" ca="1" si="100"/>
        <v/>
      </c>
      <c r="O204" s="11" t="str">
        <f ca="1">IF(M204="","",IFERROR(VLOOKUP(VALUE(M204),'(辅)战斗时机表'!$A$4:$C$47,3,FALSE)&amp;IF(N204="","","("&amp;N204&amp;")"),"配置错误")&amp;IF(P204="",""," 或 "))</f>
        <v/>
      </c>
      <c r="P204" s="7" t="str">
        <f t="shared" ca="1" si="101"/>
        <v/>
      </c>
      <c r="Q204" s="7">
        <f t="shared" si="121"/>
        <v>3</v>
      </c>
      <c r="R204" s="7">
        <f t="shared" ca="1" si="102"/>
        <v>1</v>
      </c>
      <c r="S204" s="10" t="str">
        <f t="shared" ca="1" si="103"/>
        <v/>
      </c>
      <c r="T204" s="11" t="str">
        <f t="shared" ca="1" si="104"/>
        <v/>
      </c>
      <c r="U204" s="11" t="str">
        <f t="shared" ca="1" si="105"/>
        <v/>
      </c>
      <c r="V204" s="11" t="str">
        <f ca="1">IF(T204="","",IFERROR(VLOOKUP(VALUE(T204),'(辅)战斗时机表'!$A$4:$C$47,3,FALSE)&amp;IF(U204="","","("&amp;U204&amp;")"),"配置错误")&amp;IF(W204="",""," 或 "))</f>
        <v/>
      </c>
      <c r="W204" s="7" t="str">
        <f t="shared" ca="1" si="106"/>
        <v/>
      </c>
      <c r="X204" s="7">
        <f t="shared" si="122"/>
        <v>4</v>
      </c>
      <c r="Y204" s="7">
        <f t="shared" ca="1" si="107"/>
        <v>1</v>
      </c>
      <c r="Z204" s="10" t="str">
        <f t="shared" ca="1" si="108"/>
        <v/>
      </c>
      <c r="AA204" s="11" t="str">
        <f t="shared" ca="1" si="109"/>
        <v/>
      </c>
      <c r="AB204" s="11" t="str">
        <f t="shared" ca="1" si="110"/>
        <v/>
      </c>
      <c r="AC204" s="11" t="str">
        <f ca="1">IF(AA204="","",IFERROR(VLOOKUP(VALUE(AA204),'(辅)战斗时机表'!$A$4:$C$47,3,FALSE)&amp;IF(AB204="","","("&amp;AB204&amp;")"),"配置错误")&amp;IF(AD204="",""," 或 "))</f>
        <v/>
      </c>
      <c r="AD204" s="7" t="str">
        <f t="shared" ca="1" si="111"/>
        <v/>
      </c>
      <c r="AE204" s="7">
        <f t="shared" si="123"/>
        <v>5</v>
      </c>
      <c r="AF204" s="7">
        <f t="shared" ca="1" si="112"/>
        <v>1</v>
      </c>
      <c r="AG204" s="10" t="str">
        <f t="shared" ca="1" si="113"/>
        <v/>
      </c>
      <c r="AH204" s="11" t="str">
        <f t="shared" ca="1" si="114"/>
        <v/>
      </c>
      <c r="AI204" s="11" t="str">
        <f t="shared" ca="1" si="115"/>
        <v/>
      </c>
      <c r="AJ204" s="11" t="str">
        <f ca="1">IF(AH204="","",IFERROR(VLOOKUP(VALUE(AH204),'(辅)战斗时机表'!$A$4:$C$47,3,FALSE)&amp;IF(AI204="","","("&amp;AI204&amp;")"),"配置错误")&amp;IF(AK204="",""," 或 "))</f>
        <v/>
      </c>
      <c r="AK204" s="7" t="str">
        <f t="shared" ca="1" si="116"/>
        <v/>
      </c>
    </row>
    <row r="205" spans="1:37" x14ac:dyDescent="0.15">
      <c r="A205" s="9" t="str">
        <f t="shared" ca="1" si="117"/>
        <v/>
      </c>
      <c r="B205" s="7" t="str">
        <f ca="1">IF(OFFSET(Buff!P$6,ROW()-6,0)="","",OFFSET(Buff!P$6,ROW()-6,0))</f>
        <v/>
      </c>
      <c r="C205" s="7">
        <f t="shared" si="119"/>
        <v>1</v>
      </c>
      <c r="D205" s="7">
        <f t="shared" ca="1" si="118"/>
        <v>1</v>
      </c>
      <c r="E205" s="10" t="str">
        <f t="shared" ca="1" si="93"/>
        <v/>
      </c>
      <c r="F205" s="11" t="str">
        <f t="shared" ca="1" si="94"/>
        <v/>
      </c>
      <c r="G205" s="11" t="str">
        <f t="shared" ca="1" si="95"/>
        <v/>
      </c>
      <c r="H205" s="11" t="str">
        <f ca="1">IF(F205="","",IFERROR(VLOOKUP(VALUE(F205),'(辅)战斗时机表'!$A$4:$C$47,3,FALSE)&amp;IF(G205="","","("&amp;G205&amp;")"),"配置错误")&amp;IF(I205="",""," 或 "))</f>
        <v/>
      </c>
      <c r="I205" s="7" t="str">
        <f t="shared" ca="1" si="96"/>
        <v/>
      </c>
      <c r="J205" s="7">
        <f t="shared" si="120"/>
        <v>2</v>
      </c>
      <c r="K205" s="7">
        <f t="shared" ca="1" si="97"/>
        <v>1</v>
      </c>
      <c r="L205" s="10" t="str">
        <f t="shared" ca="1" si="98"/>
        <v/>
      </c>
      <c r="M205" s="11" t="str">
        <f t="shared" ca="1" si="99"/>
        <v/>
      </c>
      <c r="N205" s="11" t="str">
        <f t="shared" ca="1" si="100"/>
        <v/>
      </c>
      <c r="O205" s="11" t="str">
        <f ca="1">IF(M205="","",IFERROR(VLOOKUP(VALUE(M205),'(辅)战斗时机表'!$A$4:$C$47,3,FALSE)&amp;IF(N205="","","("&amp;N205&amp;")"),"配置错误")&amp;IF(P205="",""," 或 "))</f>
        <v/>
      </c>
      <c r="P205" s="7" t="str">
        <f t="shared" ca="1" si="101"/>
        <v/>
      </c>
      <c r="Q205" s="7">
        <f t="shared" si="121"/>
        <v>3</v>
      </c>
      <c r="R205" s="7">
        <f t="shared" ca="1" si="102"/>
        <v>1</v>
      </c>
      <c r="S205" s="10" t="str">
        <f t="shared" ca="1" si="103"/>
        <v/>
      </c>
      <c r="T205" s="11" t="str">
        <f t="shared" ca="1" si="104"/>
        <v/>
      </c>
      <c r="U205" s="11" t="str">
        <f t="shared" ca="1" si="105"/>
        <v/>
      </c>
      <c r="V205" s="11" t="str">
        <f ca="1">IF(T205="","",IFERROR(VLOOKUP(VALUE(T205),'(辅)战斗时机表'!$A$4:$C$47,3,FALSE)&amp;IF(U205="","","("&amp;U205&amp;")"),"配置错误")&amp;IF(W205="",""," 或 "))</f>
        <v/>
      </c>
      <c r="W205" s="7" t="str">
        <f t="shared" ca="1" si="106"/>
        <v/>
      </c>
      <c r="X205" s="7">
        <f t="shared" si="122"/>
        <v>4</v>
      </c>
      <c r="Y205" s="7">
        <f t="shared" ca="1" si="107"/>
        <v>1</v>
      </c>
      <c r="Z205" s="10" t="str">
        <f t="shared" ca="1" si="108"/>
        <v/>
      </c>
      <c r="AA205" s="11" t="str">
        <f t="shared" ca="1" si="109"/>
        <v/>
      </c>
      <c r="AB205" s="11" t="str">
        <f t="shared" ca="1" si="110"/>
        <v/>
      </c>
      <c r="AC205" s="11" t="str">
        <f ca="1">IF(AA205="","",IFERROR(VLOOKUP(VALUE(AA205),'(辅)战斗时机表'!$A$4:$C$47,3,FALSE)&amp;IF(AB205="","","("&amp;AB205&amp;")"),"配置错误")&amp;IF(AD205="",""," 或 "))</f>
        <v/>
      </c>
      <c r="AD205" s="7" t="str">
        <f t="shared" ca="1" si="111"/>
        <v/>
      </c>
      <c r="AE205" s="7">
        <f t="shared" si="123"/>
        <v>5</v>
      </c>
      <c r="AF205" s="7">
        <f t="shared" ca="1" si="112"/>
        <v>1</v>
      </c>
      <c r="AG205" s="10" t="str">
        <f t="shared" ca="1" si="113"/>
        <v/>
      </c>
      <c r="AH205" s="11" t="str">
        <f t="shared" ca="1" si="114"/>
        <v/>
      </c>
      <c r="AI205" s="11" t="str">
        <f t="shared" ca="1" si="115"/>
        <v/>
      </c>
      <c r="AJ205" s="11" t="str">
        <f ca="1">IF(AH205="","",IFERROR(VLOOKUP(VALUE(AH205),'(辅)战斗时机表'!$A$4:$C$47,3,FALSE)&amp;IF(AI205="","","("&amp;AI205&amp;")"),"配置错误")&amp;IF(AK205="",""," 或 "))</f>
        <v/>
      </c>
      <c r="AK205" s="7" t="str">
        <f t="shared" ca="1" si="116"/>
        <v/>
      </c>
    </row>
    <row r="206" spans="1:37" x14ac:dyDescent="0.15">
      <c r="A206" s="9" t="str">
        <f t="shared" ca="1" si="117"/>
        <v/>
      </c>
      <c r="B206" s="7" t="str">
        <f ca="1">IF(OFFSET(Buff!P$6,ROW()-6,0)="","",OFFSET(Buff!P$6,ROW()-6,0))</f>
        <v/>
      </c>
      <c r="C206" s="7">
        <f t="shared" si="119"/>
        <v>1</v>
      </c>
      <c r="D206" s="7">
        <f t="shared" ca="1" si="118"/>
        <v>1</v>
      </c>
      <c r="E206" s="10" t="str">
        <f t="shared" ca="1" si="93"/>
        <v/>
      </c>
      <c r="F206" s="11" t="str">
        <f t="shared" ca="1" si="94"/>
        <v/>
      </c>
      <c r="G206" s="11" t="str">
        <f t="shared" ca="1" si="95"/>
        <v/>
      </c>
      <c r="H206" s="11" t="str">
        <f ca="1">IF(F206="","",IFERROR(VLOOKUP(VALUE(F206),'(辅)战斗时机表'!$A$4:$C$47,3,FALSE)&amp;IF(G206="","","("&amp;G206&amp;")"),"配置错误")&amp;IF(I206="",""," 或 "))</f>
        <v/>
      </c>
      <c r="I206" s="7" t="str">
        <f t="shared" ca="1" si="96"/>
        <v/>
      </c>
      <c r="J206" s="7">
        <f t="shared" si="120"/>
        <v>2</v>
      </c>
      <c r="K206" s="7">
        <f t="shared" ca="1" si="97"/>
        <v>1</v>
      </c>
      <c r="L206" s="10" t="str">
        <f t="shared" ca="1" si="98"/>
        <v/>
      </c>
      <c r="M206" s="11" t="str">
        <f t="shared" ca="1" si="99"/>
        <v/>
      </c>
      <c r="N206" s="11" t="str">
        <f t="shared" ca="1" si="100"/>
        <v/>
      </c>
      <c r="O206" s="11" t="str">
        <f ca="1">IF(M206="","",IFERROR(VLOOKUP(VALUE(M206),'(辅)战斗时机表'!$A$4:$C$47,3,FALSE)&amp;IF(N206="","","("&amp;N206&amp;")"),"配置错误")&amp;IF(P206="",""," 或 "))</f>
        <v/>
      </c>
      <c r="P206" s="7" t="str">
        <f t="shared" ca="1" si="101"/>
        <v/>
      </c>
      <c r="Q206" s="7">
        <f t="shared" si="121"/>
        <v>3</v>
      </c>
      <c r="R206" s="7">
        <f t="shared" ca="1" si="102"/>
        <v>1</v>
      </c>
      <c r="S206" s="10" t="str">
        <f t="shared" ca="1" si="103"/>
        <v/>
      </c>
      <c r="T206" s="11" t="str">
        <f t="shared" ca="1" si="104"/>
        <v/>
      </c>
      <c r="U206" s="11" t="str">
        <f t="shared" ca="1" si="105"/>
        <v/>
      </c>
      <c r="V206" s="11" t="str">
        <f ca="1">IF(T206="","",IFERROR(VLOOKUP(VALUE(T206),'(辅)战斗时机表'!$A$4:$C$47,3,FALSE)&amp;IF(U206="","","("&amp;U206&amp;")"),"配置错误")&amp;IF(W206="",""," 或 "))</f>
        <v/>
      </c>
      <c r="W206" s="7" t="str">
        <f t="shared" ca="1" si="106"/>
        <v/>
      </c>
      <c r="X206" s="7">
        <f t="shared" si="122"/>
        <v>4</v>
      </c>
      <c r="Y206" s="7">
        <f t="shared" ca="1" si="107"/>
        <v>1</v>
      </c>
      <c r="Z206" s="10" t="str">
        <f t="shared" ca="1" si="108"/>
        <v/>
      </c>
      <c r="AA206" s="11" t="str">
        <f t="shared" ca="1" si="109"/>
        <v/>
      </c>
      <c r="AB206" s="11" t="str">
        <f t="shared" ca="1" si="110"/>
        <v/>
      </c>
      <c r="AC206" s="11" t="str">
        <f ca="1">IF(AA206="","",IFERROR(VLOOKUP(VALUE(AA206),'(辅)战斗时机表'!$A$4:$C$47,3,FALSE)&amp;IF(AB206="","","("&amp;AB206&amp;")"),"配置错误")&amp;IF(AD206="",""," 或 "))</f>
        <v/>
      </c>
      <c r="AD206" s="7" t="str">
        <f t="shared" ca="1" si="111"/>
        <v/>
      </c>
      <c r="AE206" s="7">
        <f t="shared" si="123"/>
        <v>5</v>
      </c>
      <c r="AF206" s="7">
        <f t="shared" ca="1" si="112"/>
        <v>1</v>
      </c>
      <c r="AG206" s="10" t="str">
        <f t="shared" ca="1" si="113"/>
        <v/>
      </c>
      <c r="AH206" s="11" t="str">
        <f t="shared" ca="1" si="114"/>
        <v/>
      </c>
      <c r="AI206" s="11" t="str">
        <f t="shared" ca="1" si="115"/>
        <v/>
      </c>
      <c r="AJ206" s="11" t="str">
        <f ca="1">IF(AH206="","",IFERROR(VLOOKUP(VALUE(AH206),'(辅)战斗时机表'!$A$4:$C$47,3,FALSE)&amp;IF(AI206="","","("&amp;AI206&amp;")"),"配置错误")&amp;IF(AK206="",""," 或 "))</f>
        <v/>
      </c>
      <c r="AK206" s="7" t="str">
        <f t="shared" ca="1" si="116"/>
        <v/>
      </c>
    </row>
    <row r="207" spans="1:37" x14ac:dyDescent="0.15">
      <c r="A207" s="9" t="str">
        <f t="shared" ca="1" si="117"/>
        <v/>
      </c>
      <c r="B207" s="7" t="str">
        <f ca="1">IF(OFFSET(Buff!P$6,ROW()-6,0)="","",OFFSET(Buff!P$6,ROW()-6,0))</f>
        <v/>
      </c>
      <c r="C207" s="7">
        <f t="shared" si="119"/>
        <v>1</v>
      </c>
      <c r="D207" s="7">
        <f t="shared" ca="1" si="118"/>
        <v>1</v>
      </c>
      <c r="E207" s="10" t="str">
        <f t="shared" ca="1" si="93"/>
        <v/>
      </c>
      <c r="F207" s="11" t="str">
        <f t="shared" ca="1" si="94"/>
        <v/>
      </c>
      <c r="G207" s="11" t="str">
        <f t="shared" ca="1" si="95"/>
        <v/>
      </c>
      <c r="H207" s="11" t="str">
        <f ca="1">IF(F207="","",IFERROR(VLOOKUP(VALUE(F207),'(辅)战斗时机表'!$A$4:$C$47,3,FALSE)&amp;IF(G207="","","("&amp;G207&amp;")"),"配置错误")&amp;IF(I207="",""," 或 "))</f>
        <v/>
      </c>
      <c r="I207" s="7" t="str">
        <f t="shared" ca="1" si="96"/>
        <v/>
      </c>
      <c r="J207" s="7">
        <f t="shared" si="120"/>
        <v>2</v>
      </c>
      <c r="K207" s="7">
        <f t="shared" ca="1" si="97"/>
        <v>1</v>
      </c>
      <c r="L207" s="10" t="str">
        <f t="shared" ca="1" si="98"/>
        <v/>
      </c>
      <c r="M207" s="11" t="str">
        <f t="shared" ca="1" si="99"/>
        <v/>
      </c>
      <c r="N207" s="11" t="str">
        <f t="shared" ca="1" si="100"/>
        <v/>
      </c>
      <c r="O207" s="11" t="str">
        <f ca="1">IF(M207="","",IFERROR(VLOOKUP(VALUE(M207),'(辅)战斗时机表'!$A$4:$C$47,3,FALSE)&amp;IF(N207="","","("&amp;N207&amp;")"),"配置错误")&amp;IF(P207="",""," 或 "))</f>
        <v/>
      </c>
      <c r="P207" s="7" t="str">
        <f t="shared" ca="1" si="101"/>
        <v/>
      </c>
      <c r="Q207" s="7">
        <f t="shared" si="121"/>
        <v>3</v>
      </c>
      <c r="R207" s="7">
        <f t="shared" ca="1" si="102"/>
        <v>1</v>
      </c>
      <c r="S207" s="10" t="str">
        <f t="shared" ca="1" si="103"/>
        <v/>
      </c>
      <c r="T207" s="11" t="str">
        <f t="shared" ca="1" si="104"/>
        <v/>
      </c>
      <c r="U207" s="11" t="str">
        <f t="shared" ca="1" si="105"/>
        <v/>
      </c>
      <c r="V207" s="11" t="str">
        <f ca="1">IF(T207="","",IFERROR(VLOOKUP(VALUE(T207),'(辅)战斗时机表'!$A$4:$C$47,3,FALSE)&amp;IF(U207="","","("&amp;U207&amp;")"),"配置错误")&amp;IF(W207="",""," 或 "))</f>
        <v/>
      </c>
      <c r="W207" s="7" t="str">
        <f t="shared" ca="1" si="106"/>
        <v/>
      </c>
      <c r="X207" s="7">
        <f t="shared" si="122"/>
        <v>4</v>
      </c>
      <c r="Y207" s="7">
        <f t="shared" ca="1" si="107"/>
        <v>1</v>
      </c>
      <c r="Z207" s="10" t="str">
        <f t="shared" ca="1" si="108"/>
        <v/>
      </c>
      <c r="AA207" s="11" t="str">
        <f t="shared" ca="1" si="109"/>
        <v/>
      </c>
      <c r="AB207" s="11" t="str">
        <f t="shared" ca="1" si="110"/>
        <v/>
      </c>
      <c r="AC207" s="11" t="str">
        <f ca="1">IF(AA207="","",IFERROR(VLOOKUP(VALUE(AA207),'(辅)战斗时机表'!$A$4:$C$47,3,FALSE)&amp;IF(AB207="","","("&amp;AB207&amp;")"),"配置错误")&amp;IF(AD207="",""," 或 "))</f>
        <v/>
      </c>
      <c r="AD207" s="7" t="str">
        <f t="shared" ca="1" si="111"/>
        <v/>
      </c>
      <c r="AE207" s="7">
        <f t="shared" si="123"/>
        <v>5</v>
      </c>
      <c r="AF207" s="7">
        <f t="shared" ca="1" si="112"/>
        <v>1</v>
      </c>
      <c r="AG207" s="10" t="str">
        <f t="shared" ca="1" si="113"/>
        <v/>
      </c>
      <c r="AH207" s="11" t="str">
        <f t="shared" ca="1" si="114"/>
        <v/>
      </c>
      <c r="AI207" s="11" t="str">
        <f t="shared" ca="1" si="115"/>
        <v/>
      </c>
      <c r="AJ207" s="11" t="str">
        <f ca="1">IF(AH207="","",IFERROR(VLOOKUP(VALUE(AH207),'(辅)战斗时机表'!$A$4:$C$47,3,FALSE)&amp;IF(AI207="","","("&amp;AI207&amp;")"),"配置错误")&amp;IF(AK207="",""," 或 "))</f>
        <v/>
      </c>
      <c r="AK207" s="7" t="str">
        <f t="shared" ca="1" si="116"/>
        <v/>
      </c>
    </row>
    <row r="208" spans="1:37" x14ac:dyDescent="0.15">
      <c r="A208" s="9" t="str">
        <f t="shared" ca="1" si="117"/>
        <v/>
      </c>
      <c r="B208" s="7" t="str">
        <f ca="1">IF(OFFSET(Buff!P$6,ROW()-6,0)="","",OFFSET(Buff!P$6,ROW()-6,0))</f>
        <v/>
      </c>
      <c r="C208" s="7">
        <f t="shared" si="119"/>
        <v>1</v>
      </c>
      <c r="D208" s="7">
        <f t="shared" ca="1" si="118"/>
        <v>1</v>
      </c>
      <c r="E208" s="10" t="str">
        <f t="shared" ca="1" si="93"/>
        <v/>
      </c>
      <c r="F208" s="11" t="str">
        <f t="shared" ca="1" si="94"/>
        <v/>
      </c>
      <c r="G208" s="11" t="str">
        <f t="shared" ca="1" si="95"/>
        <v/>
      </c>
      <c r="H208" s="11" t="str">
        <f ca="1">IF(F208="","",IFERROR(VLOOKUP(VALUE(F208),'(辅)战斗时机表'!$A$4:$C$47,3,FALSE)&amp;IF(G208="","","("&amp;G208&amp;")"),"配置错误")&amp;IF(I208="",""," 或 "))</f>
        <v/>
      </c>
      <c r="I208" s="7" t="str">
        <f t="shared" ca="1" si="96"/>
        <v/>
      </c>
      <c r="J208" s="7">
        <f t="shared" si="120"/>
        <v>2</v>
      </c>
      <c r="K208" s="7">
        <f t="shared" ca="1" si="97"/>
        <v>1</v>
      </c>
      <c r="L208" s="10" t="str">
        <f t="shared" ca="1" si="98"/>
        <v/>
      </c>
      <c r="M208" s="11" t="str">
        <f t="shared" ca="1" si="99"/>
        <v/>
      </c>
      <c r="N208" s="11" t="str">
        <f t="shared" ca="1" si="100"/>
        <v/>
      </c>
      <c r="O208" s="11" t="str">
        <f ca="1">IF(M208="","",IFERROR(VLOOKUP(VALUE(M208),'(辅)战斗时机表'!$A$4:$C$47,3,FALSE)&amp;IF(N208="","","("&amp;N208&amp;")"),"配置错误")&amp;IF(P208="",""," 或 "))</f>
        <v/>
      </c>
      <c r="P208" s="7" t="str">
        <f t="shared" ca="1" si="101"/>
        <v/>
      </c>
      <c r="Q208" s="7">
        <f t="shared" si="121"/>
        <v>3</v>
      </c>
      <c r="R208" s="7">
        <f t="shared" ca="1" si="102"/>
        <v>1</v>
      </c>
      <c r="S208" s="10" t="str">
        <f t="shared" ca="1" si="103"/>
        <v/>
      </c>
      <c r="T208" s="11" t="str">
        <f t="shared" ca="1" si="104"/>
        <v/>
      </c>
      <c r="U208" s="11" t="str">
        <f t="shared" ca="1" si="105"/>
        <v/>
      </c>
      <c r="V208" s="11" t="str">
        <f ca="1">IF(T208="","",IFERROR(VLOOKUP(VALUE(T208),'(辅)战斗时机表'!$A$4:$C$47,3,FALSE)&amp;IF(U208="","","("&amp;U208&amp;")"),"配置错误")&amp;IF(W208="",""," 或 "))</f>
        <v/>
      </c>
      <c r="W208" s="7" t="str">
        <f t="shared" ca="1" si="106"/>
        <v/>
      </c>
      <c r="X208" s="7">
        <f t="shared" si="122"/>
        <v>4</v>
      </c>
      <c r="Y208" s="7">
        <f t="shared" ca="1" si="107"/>
        <v>1</v>
      </c>
      <c r="Z208" s="10" t="str">
        <f t="shared" ca="1" si="108"/>
        <v/>
      </c>
      <c r="AA208" s="11" t="str">
        <f t="shared" ca="1" si="109"/>
        <v/>
      </c>
      <c r="AB208" s="11" t="str">
        <f t="shared" ca="1" si="110"/>
        <v/>
      </c>
      <c r="AC208" s="11" t="str">
        <f ca="1">IF(AA208="","",IFERROR(VLOOKUP(VALUE(AA208),'(辅)战斗时机表'!$A$4:$C$47,3,FALSE)&amp;IF(AB208="","","("&amp;AB208&amp;")"),"配置错误")&amp;IF(AD208="",""," 或 "))</f>
        <v/>
      </c>
      <c r="AD208" s="7" t="str">
        <f t="shared" ca="1" si="111"/>
        <v/>
      </c>
      <c r="AE208" s="7">
        <f t="shared" si="123"/>
        <v>5</v>
      </c>
      <c r="AF208" s="7">
        <f t="shared" ca="1" si="112"/>
        <v>1</v>
      </c>
      <c r="AG208" s="10" t="str">
        <f t="shared" ca="1" si="113"/>
        <v/>
      </c>
      <c r="AH208" s="11" t="str">
        <f t="shared" ca="1" si="114"/>
        <v/>
      </c>
      <c r="AI208" s="11" t="str">
        <f t="shared" ca="1" si="115"/>
        <v/>
      </c>
      <c r="AJ208" s="11" t="str">
        <f ca="1">IF(AH208="","",IFERROR(VLOOKUP(VALUE(AH208),'(辅)战斗时机表'!$A$4:$C$47,3,FALSE)&amp;IF(AI208="","","("&amp;AI208&amp;")"),"配置错误")&amp;IF(AK208="",""," 或 "))</f>
        <v/>
      </c>
      <c r="AK208" s="7" t="str">
        <f t="shared" ca="1" si="116"/>
        <v/>
      </c>
    </row>
    <row r="209" spans="1:37" x14ac:dyDescent="0.15">
      <c r="A209" s="9" t="str">
        <f t="shared" ca="1" si="117"/>
        <v/>
      </c>
      <c r="B209" s="7" t="str">
        <f ca="1">IF(OFFSET(Buff!P$6,ROW()-6,0)="","",OFFSET(Buff!P$6,ROW()-6,0))</f>
        <v/>
      </c>
      <c r="C209" s="7">
        <f t="shared" si="119"/>
        <v>1</v>
      </c>
      <c r="D209" s="7">
        <f t="shared" ca="1" si="118"/>
        <v>1</v>
      </c>
      <c r="E209" s="10" t="str">
        <f t="shared" ca="1" si="93"/>
        <v/>
      </c>
      <c r="F209" s="11" t="str">
        <f t="shared" ca="1" si="94"/>
        <v/>
      </c>
      <c r="G209" s="11" t="str">
        <f t="shared" ca="1" si="95"/>
        <v/>
      </c>
      <c r="H209" s="11" t="str">
        <f ca="1">IF(F209="","",IFERROR(VLOOKUP(VALUE(F209),'(辅)战斗时机表'!$A$4:$C$47,3,FALSE)&amp;IF(G209="","","("&amp;G209&amp;")"),"配置错误")&amp;IF(I209="",""," 或 "))</f>
        <v/>
      </c>
      <c r="I209" s="7" t="str">
        <f t="shared" ca="1" si="96"/>
        <v/>
      </c>
      <c r="J209" s="7">
        <f t="shared" si="120"/>
        <v>2</v>
      </c>
      <c r="K209" s="7">
        <f t="shared" ca="1" si="97"/>
        <v>1</v>
      </c>
      <c r="L209" s="10" t="str">
        <f t="shared" ca="1" si="98"/>
        <v/>
      </c>
      <c r="M209" s="11" t="str">
        <f t="shared" ca="1" si="99"/>
        <v/>
      </c>
      <c r="N209" s="11" t="str">
        <f t="shared" ca="1" si="100"/>
        <v/>
      </c>
      <c r="O209" s="11" t="str">
        <f ca="1">IF(M209="","",IFERROR(VLOOKUP(VALUE(M209),'(辅)战斗时机表'!$A$4:$C$47,3,FALSE)&amp;IF(N209="","","("&amp;N209&amp;")"),"配置错误")&amp;IF(P209="",""," 或 "))</f>
        <v/>
      </c>
      <c r="P209" s="7" t="str">
        <f t="shared" ca="1" si="101"/>
        <v/>
      </c>
      <c r="Q209" s="7">
        <f t="shared" si="121"/>
        <v>3</v>
      </c>
      <c r="R209" s="7">
        <f t="shared" ca="1" si="102"/>
        <v>1</v>
      </c>
      <c r="S209" s="10" t="str">
        <f t="shared" ca="1" si="103"/>
        <v/>
      </c>
      <c r="T209" s="11" t="str">
        <f t="shared" ca="1" si="104"/>
        <v/>
      </c>
      <c r="U209" s="11" t="str">
        <f t="shared" ca="1" si="105"/>
        <v/>
      </c>
      <c r="V209" s="11" t="str">
        <f ca="1">IF(T209="","",IFERROR(VLOOKUP(VALUE(T209),'(辅)战斗时机表'!$A$4:$C$47,3,FALSE)&amp;IF(U209="","","("&amp;U209&amp;")"),"配置错误")&amp;IF(W209="",""," 或 "))</f>
        <v/>
      </c>
      <c r="W209" s="7" t="str">
        <f t="shared" ca="1" si="106"/>
        <v/>
      </c>
      <c r="X209" s="7">
        <f t="shared" si="122"/>
        <v>4</v>
      </c>
      <c r="Y209" s="7">
        <f t="shared" ca="1" si="107"/>
        <v>1</v>
      </c>
      <c r="Z209" s="10" t="str">
        <f t="shared" ca="1" si="108"/>
        <v/>
      </c>
      <c r="AA209" s="11" t="str">
        <f t="shared" ca="1" si="109"/>
        <v/>
      </c>
      <c r="AB209" s="11" t="str">
        <f t="shared" ca="1" si="110"/>
        <v/>
      </c>
      <c r="AC209" s="11" t="str">
        <f ca="1">IF(AA209="","",IFERROR(VLOOKUP(VALUE(AA209),'(辅)战斗时机表'!$A$4:$C$47,3,FALSE)&amp;IF(AB209="","","("&amp;AB209&amp;")"),"配置错误")&amp;IF(AD209="",""," 或 "))</f>
        <v/>
      </c>
      <c r="AD209" s="7" t="str">
        <f t="shared" ca="1" si="111"/>
        <v/>
      </c>
      <c r="AE209" s="7">
        <f t="shared" si="123"/>
        <v>5</v>
      </c>
      <c r="AF209" s="7">
        <f t="shared" ca="1" si="112"/>
        <v>1</v>
      </c>
      <c r="AG209" s="10" t="str">
        <f t="shared" ca="1" si="113"/>
        <v/>
      </c>
      <c r="AH209" s="11" t="str">
        <f t="shared" ca="1" si="114"/>
        <v/>
      </c>
      <c r="AI209" s="11" t="str">
        <f t="shared" ca="1" si="115"/>
        <v/>
      </c>
      <c r="AJ209" s="11" t="str">
        <f ca="1">IF(AH209="","",IFERROR(VLOOKUP(VALUE(AH209),'(辅)战斗时机表'!$A$4:$C$47,3,FALSE)&amp;IF(AI209="","","("&amp;AI209&amp;")"),"配置错误")&amp;IF(AK209="",""," 或 "))</f>
        <v/>
      </c>
      <c r="AK209" s="7" t="str">
        <f t="shared" ca="1" si="116"/>
        <v/>
      </c>
    </row>
    <row r="210" spans="1:37" x14ac:dyDescent="0.15">
      <c r="A210" s="9" t="str">
        <f t="shared" ca="1" si="117"/>
        <v/>
      </c>
      <c r="B210" s="7" t="str">
        <f ca="1">IF(OFFSET(Buff!P$6,ROW()-6,0)="","",OFFSET(Buff!P$6,ROW()-6,0))</f>
        <v/>
      </c>
      <c r="C210" s="7">
        <f t="shared" si="119"/>
        <v>1</v>
      </c>
      <c r="D210" s="7">
        <f t="shared" ca="1" si="118"/>
        <v>1</v>
      </c>
      <c r="E210" s="10" t="str">
        <f t="shared" ca="1" si="93"/>
        <v/>
      </c>
      <c r="F210" s="11" t="str">
        <f t="shared" ca="1" si="94"/>
        <v/>
      </c>
      <c r="G210" s="11" t="str">
        <f t="shared" ca="1" si="95"/>
        <v/>
      </c>
      <c r="H210" s="11" t="str">
        <f ca="1">IF(F210="","",IFERROR(VLOOKUP(VALUE(F210),'(辅)战斗时机表'!$A$4:$C$47,3,FALSE)&amp;IF(G210="","","("&amp;G210&amp;")"),"配置错误")&amp;IF(I210="",""," 或 "))</f>
        <v/>
      </c>
      <c r="I210" s="7" t="str">
        <f t="shared" ca="1" si="96"/>
        <v/>
      </c>
      <c r="J210" s="7">
        <f t="shared" si="120"/>
        <v>2</v>
      </c>
      <c r="K210" s="7">
        <f t="shared" ca="1" si="97"/>
        <v>1</v>
      </c>
      <c r="L210" s="10" t="str">
        <f t="shared" ca="1" si="98"/>
        <v/>
      </c>
      <c r="M210" s="11" t="str">
        <f t="shared" ca="1" si="99"/>
        <v/>
      </c>
      <c r="N210" s="11" t="str">
        <f t="shared" ca="1" si="100"/>
        <v/>
      </c>
      <c r="O210" s="11" t="str">
        <f ca="1">IF(M210="","",IFERROR(VLOOKUP(VALUE(M210),'(辅)战斗时机表'!$A$4:$C$47,3,FALSE)&amp;IF(N210="","","("&amp;N210&amp;")"),"配置错误")&amp;IF(P210="",""," 或 "))</f>
        <v/>
      </c>
      <c r="P210" s="7" t="str">
        <f t="shared" ca="1" si="101"/>
        <v/>
      </c>
      <c r="Q210" s="7">
        <f t="shared" si="121"/>
        <v>3</v>
      </c>
      <c r="R210" s="7">
        <f t="shared" ca="1" si="102"/>
        <v>1</v>
      </c>
      <c r="S210" s="10" t="str">
        <f t="shared" ca="1" si="103"/>
        <v/>
      </c>
      <c r="T210" s="11" t="str">
        <f t="shared" ca="1" si="104"/>
        <v/>
      </c>
      <c r="U210" s="11" t="str">
        <f t="shared" ca="1" si="105"/>
        <v/>
      </c>
      <c r="V210" s="11" t="str">
        <f ca="1">IF(T210="","",IFERROR(VLOOKUP(VALUE(T210),'(辅)战斗时机表'!$A$4:$C$47,3,FALSE)&amp;IF(U210="","","("&amp;U210&amp;")"),"配置错误")&amp;IF(W210="",""," 或 "))</f>
        <v/>
      </c>
      <c r="W210" s="7" t="str">
        <f t="shared" ca="1" si="106"/>
        <v/>
      </c>
      <c r="X210" s="7">
        <f t="shared" si="122"/>
        <v>4</v>
      </c>
      <c r="Y210" s="7">
        <f t="shared" ca="1" si="107"/>
        <v>1</v>
      </c>
      <c r="Z210" s="10" t="str">
        <f t="shared" ca="1" si="108"/>
        <v/>
      </c>
      <c r="AA210" s="11" t="str">
        <f t="shared" ca="1" si="109"/>
        <v/>
      </c>
      <c r="AB210" s="11" t="str">
        <f t="shared" ca="1" si="110"/>
        <v/>
      </c>
      <c r="AC210" s="11" t="str">
        <f ca="1">IF(AA210="","",IFERROR(VLOOKUP(VALUE(AA210),'(辅)战斗时机表'!$A$4:$C$47,3,FALSE)&amp;IF(AB210="","","("&amp;AB210&amp;")"),"配置错误")&amp;IF(AD210="",""," 或 "))</f>
        <v/>
      </c>
      <c r="AD210" s="7" t="str">
        <f t="shared" ca="1" si="111"/>
        <v/>
      </c>
      <c r="AE210" s="7">
        <f t="shared" si="123"/>
        <v>5</v>
      </c>
      <c r="AF210" s="7">
        <f t="shared" ca="1" si="112"/>
        <v>1</v>
      </c>
      <c r="AG210" s="10" t="str">
        <f t="shared" ca="1" si="113"/>
        <v/>
      </c>
      <c r="AH210" s="11" t="str">
        <f t="shared" ca="1" si="114"/>
        <v/>
      </c>
      <c r="AI210" s="11" t="str">
        <f t="shared" ca="1" si="115"/>
        <v/>
      </c>
      <c r="AJ210" s="11" t="str">
        <f ca="1">IF(AH210="","",IFERROR(VLOOKUP(VALUE(AH210),'(辅)战斗时机表'!$A$4:$C$47,3,FALSE)&amp;IF(AI210="","","("&amp;AI210&amp;")"),"配置错误")&amp;IF(AK210="",""," 或 "))</f>
        <v/>
      </c>
      <c r="AK210" s="7" t="str">
        <f t="shared" ca="1" si="116"/>
        <v/>
      </c>
    </row>
    <row r="211" spans="1:37" x14ac:dyDescent="0.15">
      <c r="A211" s="9" t="str">
        <f t="shared" ca="1" si="117"/>
        <v/>
      </c>
      <c r="B211" s="7" t="str">
        <f ca="1">IF(OFFSET(Buff!P$6,ROW()-6,0)="","",OFFSET(Buff!P$6,ROW()-6,0))</f>
        <v/>
      </c>
      <c r="C211" s="7">
        <f t="shared" si="119"/>
        <v>1</v>
      </c>
      <c r="D211" s="7">
        <f t="shared" ca="1" si="118"/>
        <v>1</v>
      </c>
      <c r="E211" s="10" t="str">
        <f t="shared" ca="1" si="93"/>
        <v/>
      </c>
      <c r="F211" s="11" t="str">
        <f t="shared" ca="1" si="94"/>
        <v/>
      </c>
      <c r="G211" s="11" t="str">
        <f t="shared" ca="1" si="95"/>
        <v/>
      </c>
      <c r="H211" s="11" t="str">
        <f ca="1">IF(F211="","",IFERROR(VLOOKUP(VALUE(F211),'(辅)战斗时机表'!$A$4:$C$47,3,FALSE)&amp;IF(G211="","","("&amp;G211&amp;")"),"配置错误")&amp;IF(I211="",""," 或 "))</f>
        <v/>
      </c>
      <c r="I211" s="7" t="str">
        <f t="shared" ca="1" si="96"/>
        <v/>
      </c>
      <c r="J211" s="7">
        <f t="shared" si="120"/>
        <v>2</v>
      </c>
      <c r="K211" s="7">
        <f t="shared" ca="1" si="97"/>
        <v>1</v>
      </c>
      <c r="L211" s="10" t="str">
        <f t="shared" ca="1" si="98"/>
        <v/>
      </c>
      <c r="M211" s="11" t="str">
        <f t="shared" ca="1" si="99"/>
        <v/>
      </c>
      <c r="N211" s="11" t="str">
        <f t="shared" ca="1" si="100"/>
        <v/>
      </c>
      <c r="O211" s="11" t="str">
        <f ca="1">IF(M211="","",IFERROR(VLOOKUP(VALUE(M211),'(辅)战斗时机表'!$A$4:$C$47,3,FALSE)&amp;IF(N211="","","("&amp;N211&amp;")"),"配置错误")&amp;IF(P211="",""," 或 "))</f>
        <v/>
      </c>
      <c r="P211" s="7" t="str">
        <f t="shared" ca="1" si="101"/>
        <v/>
      </c>
      <c r="Q211" s="7">
        <f t="shared" si="121"/>
        <v>3</v>
      </c>
      <c r="R211" s="7">
        <f t="shared" ca="1" si="102"/>
        <v>1</v>
      </c>
      <c r="S211" s="10" t="str">
        <f t="shared" ca="1" si="103"/>
        <v/>
      </c>
      <c r="T211" s="11" t="str">
        <f t="shared" ca="1" si="104"/>
        <v/>
      </c>
      <c r="U211" s="11" t="str">
        <f t="shared" ca="1" si="105"/>
        <v/>
      </c>
      <c r="V211" s="11" t="str">
        <f ca="1">IF(T211="","",IFERROR(VLOOKUP(VALUE(T211),'(辅)战斗时机表'!$A$4:$C$47,3,FALSE)&amp;IF(U211="","","("&amp;U211&amp;")"),"配置错误")&amp;IF(W211="",""," 或 "))</f>
        <v/>
      </c>
      <c r="W211" s="7" t="str">
        <f t="shared" ca="1" si="106"/>
        <v/>
      </c>
      <c r="X211" s="7">
        <f t="shared" si="122"/>
        <v>4</v>
      </c>
      <c r="Y211" s="7">
        <f t="shared" ca="1" si="107"/>
        <v>1</v>
      </c>
      <c r="Z211" s="10" t="str">
        <f t="shared" ca="1" si="108"/>
        <v/>
      </c>
      <c r="AA211" s="11" t="str">
        <f t="shared" ca="1" si="109"/>
        <v/>
      </c>
      <c r="AB211" s="11" t="str">
        <f t="shared" ca="1" si="110"/>
        <v/>
      </c>
      <c r="AC211" s="11" t="str">
        <f ca="1">IF(AA211="","",IFERROR(VLOOKUP(VALUE(AA211),'(辅)战斗时机表'!$A$4:$C$47,3,FALSE)&amp;IF(AB211="","","("&amp;AB211&amp;")"),"配置错误")&amp;IF(AD211="",""," 或 "))</f>
        <v/>
      </c>
      <c r="AD211" s="7" t="str">
        <f t="shared" ca="1" si="111"/>
        <v/>
      </c>
      <c r="AE211" s="7">
        <f t="shared" si="123"/>
        <v>5</v>
      </c>
      <c r="AF211" s="7">
        <f t="shared" ca="1" si="112"/>
        <v>1</v>
      </c>
      <c r="AG211" s="10" t="str">
        <f t="shared" ca="1" si="113"/>
        <v/>
      </c>
      <c r="AH211" s="11" t="str">
        <f t="shared" ca="1" si="114"/>
        <v/>
      </c>
      <c r="AI211" s="11" t="str">
        <f t="shared" ca="1" si="115"/>
        <v/>
      </c>
      <c r="AJ211" s="11" t="str">
        <f ca="1">IF(AH211="","",IFERROR(VLOOKUP(VALUE(AH211),'(辅)战斗时机表'!$A$4:$C$47,3,FALSE)&amp;IF(AI211="","","("&amp;AI211&amp;")"),"配置错误")&amp;IF(AK211="",""," 或 "))</f>
        <v/>
      </c>
      <c r="AK211" s="7" t="str">
        <f t="shared" ca="1" si="116"/>
        <v/>
      </c>
    </row>
    <row r="212" spans="1:37" x14ac:dyDescent="0.15">
      <c r="A212" s="9" t="str">
        <f t="shared" ca="1" si="117"/>
        <v/>
      </c>
      <c r="B212" s="7" t="str">
        <f ca="1">IF(OFFSET(Buff!P$6,ROW()-6,0)="","",OFFSET(Buff!P$6,ROW()-6,0))</f>
        <v/>
      </c>
      <c r="C212" s="7">
        <f t="shared" si="119"/>
        <v>1</v>
      </c>
      <c r="D212" s="7">
        <f t="shared" ca="1" si="118"/>
        <v>1</v>
      </c>
      <c r="E212" s="10" t="str">
        <f t="shared" ca="1" si="93"/>
        <v/>
      </c>
      <c r="F212" s="11" t="str">
        <f t="shared" ca="1" si="94"/>
        <v/>
      </c>
      <c r="G212" s="11" t="str">
        <f t="shared" ca="1" si="95"/>
        <v/>
      </c>
      <c r="H212" s="11" t="str">
        <f ca="1">IF(F212="","",IFERROR(VLOOKUP(VALUE(F212),'(辅)战斗时机表'!$A$4:$C$47,3,FALSE)&amp;IF(G212="","","("&amp;G212&amp;")"),"配置错误")&amp;IF(I212="",""," 或 "))</f>
        <v/>
      </c>
      <c r="I212" s="7" t="str">
        <f t="shared" ca="1" si="96"/>
        <v/>
      </c>
      <c r="J212" s="7">
        <f t="shared" si="120"/>
        <v>2</v>
      </c>
      <c r="K212" s="7">
        <f t="shared" ca="1" si="97"/>
        <v>1</v>
      </c>
      <c r="L212" s="10" t="str">
        <f t="shared" ca="1" si="98"/>
        <v/>
      </c>
      <c r="M212" s="11" t="str">
        <f t="shared" ca="1" si="99"/>
        <v/>
      </c>
      <c r="N212" s="11" t="str">
        <f t="shared" ca="1" si="100"/>
        <v/>
      </c>
      <c r="O212" s="11" t="str">
        <f ca="1">IF(M212="","",IFERROR(VLOOKUP(VALUE(M212),'(辅)战斗时机表'!$A$4:$C$47,3,FALSE)&amp;IF(N212="","","("&amp;N212&amp;")"),"配置错误")&amp;IF(P212="",""," 或 "))</f>
        <v/>
      </c>
      <c r="P212" s="7" t="str">
        <f t="shared" ca="1" si="101"/>
        <v/>
      </c>
      <c r="Q212" s="7">
        <f t="shared" si="121"/>
        <v>3</v>
      </c>
      <c r="R212" s="7">
        <f t="shared" ca="1" si="102"/>
        <v>1</v>
      </c>
      <c r="S212" s="10" t="str">
        <f t="shared" ca="1" si="103"/>
        <v/>
      </c>
      <c r="T212" s="11" t="str">
        <f t="shared" ca="1" si="104"/>
        <v/>
      </c>
      <c r="U212" s="11" t="str">
        <f t="shared" ca="1" si="105"/>
        <v/>
      </c>
      <c r="V212" s="11" t="str">
        <f ca="1">IF(T212="","",IFERROR(VLOOKUP(VALUE(T212),'(辅)战斗时机表'!$A$4:$C$47,3,FALSE)&amp;IF(U212="","","("&amp;U212&amp;")"),"配置错误")&amp;IF(W212="",""," 或 "))</f>
        <v/>
      </c>
      <c r="W212" s="7" t="str">
        <f t="shared" ca="1" si="106"/>
        <v/>
      </c>
      <c r="X212" s="7">
        <f t="shared" si="122"/>
        <v>4</v>
      </c>
      <c r="Y212" s="7">
        <f t="shared" ca="1" si="107"/>
        <v>1</v>
      </c>
      <c r="Z212" s="10" t="str">
        <f t="shared" ca="1" si="108"/>
        <v/>
      </c>
      <c r="AA212" s="11" t="str">
        <f t="shared" ca="1" si="109"/>
        <v/>
      </c>
      <c r="AB212" s="11" t="str">
        <f t="shared" ca="1" si="110"/>
        <v/>
      </c>
      <c r="AC212" s="11" t="str">
        <f ca="1">IF(AA212="","",IFERROR(VLOOKUP(VALUE(AA212),'(辅)战斗时机表'!$A$4:$C$47,3,FALSE)&amp;IF(AB212="","","("&amp;AB212&amp;")"),"配置错误")&amp;IF(AD212="",""," 或 "))</f>
        <v/>
      </c>
      <c r="AD212" s="7" t="str">
        <f t="shared" ca="1" si="111"/>
        <v/>
      </c>
      <c r="AE212" s="7">
        <f t="shared" si="123"/>
        <v>5</v>
      </c>
      <c r="AF212" s="7">
        <f t="shared" ca="1" si="112"/>
        <v>1</v>
      </c>
      <c r="AG212" s="10" t="str">
        <f t="shared" ca="1" si="113"/>
        <v/>
      </c>
      <c r="AH212" s="11" t="str">
        <f t="shared" ca="1" si="114"/>
        <v/>
      </c>
      <c r="AI212" s="11" t="str">
        <f t="shared" ca="1" si="115"/>
        <v/>
      </c>
      <c r="AJ212" s="11" t="str">
        <f ca="1">IF(AH212="","",IFERROR(VLOOKUP(VALUE(AH212),'(辅)战斗时机表'!$A$4:$C$47,3,FALSE)&amp;IF(AI212="","","("&amp;AI212&amp;")"),"配置错误")&amp;IF(AK212="",""," 或 "))</f>
        <v/>
      </c>
      <c r="AK212" s="7" t="str">
        <f t="shared" ca="1" si="116"/>
        <v/>
      </c>
    </row>
    <row r="213" spans="1:37" x14ac:dyDescent="0.15">
      <c r="A213" s="9" t="str">
        <f t="shared" ca="1" si="117"/>
        <v/>
      </c>
      <c r="B213" s="7" t="str">
        <f ca="1">IF(OFFSET(Buff!P$6,ROW()-6,0)="","",OFFSET(Buff!P$6,ROW()-6,0))</f>
        <v/>
      </c>
      <c r="C213" s="7">
        <f t="shared" si="119"/>
        <v>1</v>
      </c>
      <c r="D213" s="7">
        <f t="shared" ca="1" si="118"/>
        <v>1</v>
      </c>
      <c r="E213" s="10" t="str">
        <f t="shared" ca="1" si="93"/>
        <v/>
      </c>
      <c r="F213" s="11" t="str">
        <f t="shared" ca="1" si="94"/>
        <v/>
      </c>
      <c r="G213" s="11" t="str">
        <f t="shared" ca="1" si="95"/>
        <v/>
      </c>
      <c r="H213" s="11" t="str">
        <f ca="1">IF(F213="","",IFERROR(VLOOKUP(VALUE(F213),'(辅)战斗时机表'!$A$4:$C$47,3,FALSE)&amp;IF(G213="","","("&amp;G213&amp;")"),"配置错误")&amp;IF(I213="",""," 或 "))</f>
        <v/>
      </c>
      <c r="I213" s="7" t="str">
        <f t="shared" ca="1" si="96"/>
        <v/>
      </c>
      <c r="J213" s="7">
        <f t="shared" si="120"/>
        <v>2</v>
      </c>
      <c r="K213" s="7">
        <f t="shared" ca="1" si="97"/>
        <v>1</v>
      </c>
      <c r="L213" s="10" t="str">
        <f t="shared" ca="1" si="98"/>
        <v/>
      </c>
      <c r="M213" s="11" t="str">
        <f t="shared" ca="1" si="99"/>
        <v/>
      </c>
      <c r="N213" s="11" t="str">
        <f t="shared" ca="1" si="100"/>
        <v/>
      </c>
      <c r="O213" s="11" t="str">
        <f ca="1">IF(M213="","",IFERROR(VLOOKUP(VALUE(M213),'(辅)战斗时机表'!$A$4:$C$47,3,FALSE)&amp;IF(N213="","","("&amp;N213&amp;")"),"配置错误")&amp;IF(P213="",""," 或 "))</f>
        <v/>
      </c>
      <c r="P213" s="7" t="str">
        <f t="shared" ca="1" si="101"/>
        <v/>
      </c>
      <c r="Q213" s="7">
        <f t="shared" si="121"/>
        <v>3</v>
      </c>
      <c r="R213" s="7">
        <f t="shared" ca="1" si="102"/>
        <v>1</v>
      </c>
      <c r="S213" s="10" t="str">
        <f t="shared" ca="1" si="103"/>
        <v/>
      </c>
      <c r="T213" s="11" t="str">
        <f t="shared" ca="1" si="104"/>
        <v/>
      </c>
      <c r="U213" s="11" t="str">
        <f t="shared" ca="1" si="105"/>
        <v/>
      </c>
      <c r="V213" s="11" t="str">
        <f ca="1">IF(T213="","",IFERROR(VLOOKUP(VALUE(T213),'(辅)战斗时机表'!$A$4:$C$47,3,FALSE)&amp;IF(U213="","","("&amp;U213&amp;")"),"配置错误")&amp;IF(W213="",""," 或 "))</f>
        <v/>
      </c>
      <c r="W213" s="7" t="str">
        <f t="shared" ca="1" si="106"/>
        <v/>
      </c>
      <c r="X213" s="7">
        <f t="shared" si="122"/>
        <v>4</v>
      </c>
      <c r="Y213" s="7">
        <f t="shared" ca="1" si="107"/>
        <v>1</v>
      </c>
      <c r="Z213" s="10" t="str">
        <f t="shared" ca="1" si="108"/>
        <v/>
      </c>
      <c r="AA213" s="11" t="str">
        <f t="shared" ca="1" si="109"/>
        <v/>
      </c>
      <c r="AB213" s="11" t="str">
        <f t="shared" ca="1" si="110"/>
        <v/>
      </c>
      <c r="AC213" s="11" t="str">
        <f ca="1">IF(AA213="","",IFERROR(VLOOKUP(VALUE(AA213),'(辅)战斗时机表'!$A$4:$C$47,3,FALSE)&amp;IF(AB213="","","("&amp;AB213&amp;")"),"配置错误")&amp;IF(AD213="",""," 或 "))</f>
        <v/>
      </c>
      <c r="AD213" s="7" t="str">
        <f t="shared" ca="1" si="111"/>
        <v/>
      </c>
      <c r="AE213" s="7">
        <f t="shared" si="123"/>
        <v>5</v>
      </c>
      <c r="AF213" s="7">
        <f t="shared" ca="1" si="112"/>
        <v>1</v>
      </c>
      <c r="AG213" s="10" t="str">
        <f t="shared" ca="1" si="113"/>
        <v/>
      </c>
      <c r="AH213" s="11" t="str">
        <f t="shared" ca="1" si="114"/>
        <v/>
      </c>
      <c r="AI213" s="11" t="str">
        <f t="shared" ca="1" si="115"/>
        <v/>
      </c>
      <c r="AJ213" s="11" t="str">
        <f ca="1">IF(AH213="","",IFERROR(VLOOKUP(VALUE(AH213),'(辅)战斗时机表'!$A$4:$C$47,3,FALSE)&amp;IF(AI213="","","("&amp;AI213&amp;")"),"配置错误")&amp;IF(AK213="",""," 或 "))</f>
        <v/>
      </c>
      <c r="AK213" s="7" t="str">
        <f t="shared" ca="1" si="116"/>
        <v/>
      </c>
    </row>
    <row r="214" spans="1:37" x14ac:dyDescent="0.15">
      <c r="A214" s="9" t="str">
        <f t="shared" ca="1" si="117"/>
        <v/>
      </c>
      <c r="B214" s="7" t="str">
        <f ca="1">IF(OFFSET(Buff!P$6,ROW()-6,0)="","",OFFSET(Buff!P$6,ROW()-6,0))</f>
        <v/>
      </c>
      <c r="C214" s="7">
        <f t="shared" si="119"/>
        <v>1</v>
      </c>
      <c r="D214" s="7">
        <f t="shared" ca="1" si="118"/>
        <v>1</v>
      </c>
      <c r="E214" s="10" t="str">
        <f t="shared" ca="1" si="93"/>
        <v/>
      </c>
      <c r="F214" s="11" t="str">
        <f t="shared" ca="1" si="94"/>
        <v/>
      </c>
      <c r="G214" s="11" t="str">
        <f t="shared" ca="1" si="95"/>
        <v/>
      </c>
      <c r="H214" s="11" t="str">
        <f ca="1">IF(F214="","",IFERROR(VLOOKUP(VALUE(F214),'(辅)战斗时机表'!$A$4:$C$47,3,FALSE)&amp;IF(G214="","","("&amp;G214&amp;")"),"配置错误")&amp;IF(I214="",""," 或 "))</f>
        <v/>
      </c>
      <c r="I214" s="7" t="str">
        <f t="shared" ca="1" si="96"/>
        <v/>
      </c>
      <c r="J214" s="7">
        <f t="shared" si="120"/>
        <v>2</v>
      </c>
      <c r="K214" s="7">
        <f t="shared" ca="1" si="97"/>
        <v>1</v>
      </c>
      <c r="L214" s="10" t="str">
        <f t="shared" ca="1" si="98"/>
        <v/>
      </c>
      <c r="M214" s="11" t="str">
        <f t="shared" ca="1" si="99"/>
        <v/>
      </c>
      <c r="N214" s="11" t="str">
        <f t="shared" ca="1" si="100"/>
        <v/>
      </c>
      <c r="O214" s="11" t="str">
        <f ca="1">IF(M214="","",IFERROR(VLOOKUP(VALUE(M214),'(辅)战斗时机表'!$A$4:$C$47,3,FALSE)&amp;IF(N214="","","("&amp;N214&amp;")"),"配置错误")&amp;IF(P214="",""," 或 "))</f>
        <v/>
      </c>
      <c r="P214" s="7" t="str">
        <f t="shared" ca="1" si="101"/>
        <v/>
      </c>
      <c r="Q214" s="7">
        <f t="shared" si="121"/>
        <v>3</v>
      </c>
      <c r="R214" s="7">
        <f t="shared" ca="1" si="102"/>
        <v>1</v>
      </c>
      <c r="S214" s="10" t="str">
        <f t="shared" ca="1" si="103"/>
        <v/>
      </c>
      <c r="T214" s="11" t="str">
        <f t="shared" ca="1" si="104"/>
        <v/>
      </c>
      <c r="U214" s="11" t="str">
        <f t="shared" ca="1" si="105"/>
        <v/>
      </c>
      <c r="V214" s="11" t="str">
        <f ca="1">IF(T214="","",IFERROR(VLOOKUP(VALUE(T214),'(辅)战斗时机表'!$A$4:$C$47,3,FALSE)&amp;IF(U214="","","("&amp;U214&amp;")"),"配置错误")&amp;IF(W214="",""," 或 "))</f>
        <v/>
      </c>
      <c r="W214" s="7" t="str">
        <f t="shared" ca="1" si="106"/>
        <v/>
      </c>
      <c r="X214" s="7">
        <f t="shared" si="122"/>
        <v>4</v>
      </c>
      <c r="Y214" s="7">
        <f t="shared" ca="1" si="107"/>
        <v>1</v>
      </c>
      <c r="Z214" s="10" t="str">
        <f t="shared" ca="1" si="108"/>
        <v/>
      </c>
      <c r="AA214" s="11" t="str">
        <f t="shared" ca="1" si="109"/>
        <v/>
      </c>
      <c r="AB214" s="11" t="str">
        <f t="shared" ca="1" si="110"/>
        <v/>
      </c>
      <c r="AC214" s="11" t="str">
        <f ca="1">IF(AA214="","",IFERROR(VLOOKUP(VALUE(AA214),'(辅)战斗时机表'!$A$4:$C$47,3,FALSE)&amp;IF(AB214="","","("&amp;AB214&amp;")"),"配置错误")&amp;IF(AD214="",""," 或 "))</f>
        <v/>
      </c>
      <c r="AD214" s="7" t="str">
        <f t="shared" ca="1" si="111"/>
        <v/>
      </c>
      <c r="AE214" s="7">
        <f t="shared" si="123"/>
        <v>5</v>
      </c>
      <c r="AF214" s="7">
        <f t="shared" ca="1" si="112"/>
        <v>1</v>
      </c>
      <c r="AG214" s="10" t="str">
        <f t="shared" ca="1" si="113"/>
        <v/>
      </c>
      <c r="AH214" s="11" t="str">
        <f t="shared" ca="1" si="114"/>
        <v/>
      </c>
      <c r="AI214" s="11" t="str">
        <f t="shared" ca="1" si="115"/>
        <v/>
      </c>
      <c r="AJ214" s="11" t="str">
        <f ca="1">IF(AH214="","",IFERROR(VLOOKUP(VALUE(AH214),'(辅)战斗时机表'!$A$4:$C$47,3,FALSE)&amp;IF(AI214="","","("&amp;AI214&amp;")"),"配置错误")&amp;IF(AK214="",""," 或 "))</f>
        <v/>
      </c>
      <c r="AK214" s="7" t="str">
        <f t="shared" ca="1" si="116"/>
        <v/>
      </c>
    </row>
    <row r="215" spans="1:37" x14ac:dyDescent="0.15">
      <c r="A215" s="9" t="str">
        <f t="shared" ca="1" si="117"/>
        <v/>
      </c>
      <c r="B215" s="7" t="str">
        <f ca="1">IF(OFFSET(Buff!P$6,ROW()-6,0)="","",OFFSET(Buff!P$6,ROW()-6,0))</f>
        <v/>
      </c>
      <c r="C215" s="7">
        <f t="shared" si="119"/>
        <v>1</v>
      </c>
      <c r="D215" s="7">
        <f t="shared" ca="1" si="118"/>
        <v>1</v>
      </c>
      <c r="E215" s="10" t="str">
        <f t="shared" ca="1" si="93"/>
        <v/>
      </c>
      <c r="F215" s="11" t="str">
        <f t="shared" ca="1" si="94"/>
        <v/>
      </c>
      <c r="G215" s="11" t="str">
        <f t="shared" ca="1" si="95"/>
        <v/>
      </c>
      <c r="H215" s="11" t="str">
        <f ca="1">IF(F215="","",IFERROR(VLOOKUP(VALUE(F215),'(辅)战斗时机表'!$A$4:$C$47,3,FALSE)&amp;IF(G215="","","("&amp;G215&amp;")"),"配置错误")&amp;IF(I215="",""," 或 "))</f>
        <v/>
      </c>
      <c r="I215" s="7" t="str">
        <f t="shared" ca="1" si="96"/>
        <v/>
      </c>
      <c r="J215" s="7">
        <f t="shared" si="120"/>
        <v>2</v>
      </c>
      <c r="K215" s="7">
        <f t="shared" ca="1" si="97"/>
        <v>1</v>
      </c>
      <c r="L215" s="10" t="str">
        <f t="shared" ca="1" si="98"/>
        <v/>
      </c>
      <c r="M215" s="11" t="str">
        <f t="shared" ca="1" si="99"/>
        <v/>
      </c>
      <c r="N215" s="11" t="str">
        <f t="shared" ca="1" si="100"/>
        <v/>
      </c>
      <c r="O215" s="11" t="str">
        <f ca="1">IF(M215="","",IFERROR(VLOOKUP(VALUE(M215),'(辅)战斗时机表'!$A$4:$C$47,3,FALSE)&amp;IF(N215="","","("&amp;N215&amp;")"),"配置错误")&amp;IF(P215="",""," 或 "))</f>
        <v/>
      </c>
      <c r="P215" s="7" t="str">
        <f t="shared" ca="1" si="101"/>
        <v/>
      </c>
      <c r="Q215" s="7">
        <f t="shared" si="121"/>
        <v>3</v>
      </c>
      <c r="R215" s="7">
        <f t="shared" ca="1" si="102"/>
        <v>1</v>
      </c>
      <c r="S215" s="10" t="str">
        <f t="shared" ca="1" si="103"/>
        <v/>
      </c>
      <c r="T215" s="11" t="str">
        <f t="shared" ca="1" si="104"/>
        <v/>
      </c>
      <c r="U215" s="11" t="str">
        <f t="shared" ca="1" si="105"/>
        <v/>
      </c>
      <c r="V215" s="11" t="str">
        <f ca="1">IF(T215="","",IFERROR(VLOOKUP(VALUE(T215),'(辅)战斗时机表'!$A$4:$C$47,3,FALSE)&amp;IF(U215="","","("&amp;U215&amp;")"),"配置错误")&amp;IF(W215="",""," 或 "))</f>
        <v/>
      </c>
      <c r="W215" s="7" t="str">
        <f t="shared" ca="1" si="106"/>
        <v/>
      </c>
      <c r="X215" s="7">
        <f t="shared" si="122"/>
        <v>4</v>
      </c>
      <c r="Y215" s="7">
        <f t="shared" ca="1" si="107"/>
        <v>1</v>
      </c>
      <c r="Z215" s="10" t="str">
        <f t="shared" ca="1" si="108"/>
        <v/>
      </c>
      <c r="AA215" s="11" t="str">
        <f t="shared" ca="1" si="109"/>
        <v/>
      </c>
      <c r="AB215" s="11" t="str">
        <f t="shared" ca="1" si="110"/>
        <v/>
      </c>
      <c r="AC215" s="11" t="str">
        <f ca="1">IF(AA215="","",IFERROR(VLOOKUP(VALUE(AA215),'(辅)战斗时机表'!$A$4:$C$47,3,FALSE)&amp;IF(AB215="","","("&amp;AB215&amp;")"),"配置错误")&amp;IF(AD215="",""," 或 "))</f>
        <v/>
      </c>
      <c r="AD215" s="7" t="str">
        <f t="shared" ca="1" si="111"/>
        <v/>
      </c>
      <c r="AE215" s="7">
        <f t="shared" si="123"/>
        <v>5</v>
      </c>
      <c r="AF215" s="7">
        <f t="shared" ca="1" si="112"/>
        <v>1</v>
      </c>
      <c r="AG215" s="10" t="str">
        <f t="shared" ca="1" si="113"/>
        <v/>
      </c>
      <c r="AH215" s="11" t="str">
        <f t="shared" ca="1" si="114"/>
        <v/>
      </c>
      <c r="AI215" s="11" t="str">
        <f t="shared" ca="1" si="115"/>
        <v/>
      </c>
      <c r="AJ215" s="11" t="str">
        <f ca="1">IF(AH215="","",IFERROR(VLOOKUP(VALUE(AH215),'(辅)战斗时机表'!$A$4:$C$47,3,FALSE)&amp;IF(AI215="","","("&amp;AI215&amp;")"),"配置错误")&amp;IF(AK215="",""," 或 "))</f>
        <v/>
      </c>
      <c r="AK215" s="7" t="str">
        <f t="shared" ca="1" si="116"/>
        <v/>
      </c>
    </row>
    <row r="216" spans="1:37" x14ac:dyDescent="0.15">
      <c r="A216" s="9" t="str">
        <f t="shared" ca="1" si="117"/>
        <v/>
      </c>
      <c r="B216" s="7" t="str">
        <f ca="1">IF(OFFSET(Buff!P$6,ROW()-6,0)="","",OFFSET(Buff!P$6,ROW()-6,0))</f>
        <v/>
      </c>
      <c r="C216" s="7">
        <f t="shared" si="119"/>
        <v>1</v>
      </c>
      <c r="D216" s="7">
        <f t="shared" ca="1" si="118"/>
        <v>1</v>
      </c>
      <c r="E216" s="10" t="str">
        <f t="shared" ca="1" si="93"/>
        <v/>
      </c>
      <c r="F216" s="11" t="str">
        <f t="shared" ca="1" si="94"/>
        <v/>
      </c>
      <c r="G216" s="11" t="str">
        <f t="shared" ca="1" si="95"/>
        <v/>
      </c>
      <c r="H216" s="11" t="str">
        <f ca="1">IF(F216="","",IFERROR(VLOOKUP(VALUE(F216),'(辅)战斗时机表'!$A$4:$C$47,3,FALSE)&amp;IF(G216="","","("&amp;G216&amp;")"),"配置错误")&amp;IF(I216="",""," 或 "))</f>
        <v/>
      </c>
      <c r="I216" s="7" t="str">
        <f t="shared" ca="1" si="96"/>
        <v/>
      </c>
      <c r="J216" s="7">
        <f t="shared" si="120"/>
        <v>2</v>
      </c>
      <c r="K216" s="7">
        <f t="shared" ca="1" si="97"/>
        <v>1</v>
      </c>
      <c r="L216" s="10" t="str">
        <f t="shared" ca="1" si="98"/>
        <v/>
      </c>
      <c r="M216" s="11" t="str">
        <f t="shared" ca="1" si="99"/>
        <v/>
      </c>
      <c r="N216" s="11" t="str">
        <f t="shared" ca="1" si="100"/>
        <v/>
      </c>
      <c r="O216" s="11" t="str">
        <f ca="1">IF(M216="","",IFERROR(VLOOKUP(VALUE(M216),'(辅)战斗时机表'!$A$4:$C$47,3,FALSE)&amp;IF(N216="","","("&amp;N216&amp;")"),"配置错误")&amp;IF(P216="",""," 或 "))</f>
        <v/>
      </c>
      <c r="P216" s="7" t="str">
        <f t="shared" ca="1" si="101"/>
        <v/>
      </c>
      <c r="Q216" s="7">
        <f t="shared" si="121"/>
        <v>3</v>
      </c>
      <c r="R216" s="7">
        <f t="shared" ca="1" si="102"/>
        <v>1</v>
      </c>
      <c r="S216" s="10" t="str">
        <f t="shared" ca="1" si="103"/>
        <v/>
      </c>
      <c r="T216" s="11" t="str">
        <f t="shared" ca="1" si="104"/>
        <v/>
      </c>
      <c r="U216" s="11" t="str">
        <f t="shared" ca="1" si="105"/>
        <v/>
      </c>
      <c r="V216" s="11" t="str">
        <f ca="1">IF(T216="","",IFERROR(VLOOKUP(VALUE(T216),'(辅)战斗时机表'!$A$4:$C$47,3,FALSE)&amp;IF(U216="","","("&amp;U216&amp;")"),"配置错误")&amp;IF(W216="",""," 或 "))</f>
        <v/>
      </c>
      <c r="W216" s="7" t="str">
        <f t="shared" ca="1" si="106"/>
        <v/>
      </c>
      <c r="X216" s="7">
        <f t="shared" si="122"/>
        <v>4</v>
      </c>
      <c r="Y216" s="7">
        <f t="shared" ca="1" si="107"/>
        <v>1</v>
      </c>
      <c r="Z216" s="10" t="str">
        <f t="shared" ca="1" si="108"/>
        <v/>
      </c>
      <c r="AA216" s="11" t="str">
        <f t="shared" ca="1" si="109"/>
        <v/>
      </c>
      <c r="AB216" s="11" t="str">
        <f t="shared" ca="1" si="110"/>
        <v/>
      </c>
      <c r="AC216" s="11" t="str">
        <f ca="1">IF(AA216="","",IFERROR(VLOOKUP(VALUE(AA216),'(辅)战斗时机表'!$A$4:$C$47,3,FALSE)&amp;IF(AB216="","","("&amp;AB216&amp;")"),"配置错误")&amp;IF(AD216="",""," 或 "))</f>
        <v/>
      </c>
      <c r="AD216" s="7" t="str">
        <f t="shared" ca="1" si="111"/>
        <v/>
      </c>
      <c r="AE216" s="7">
        <f t="shared" si="123"/>
        <v>5</v>
      </c>
      <c r="AF216" s="7">
        <f t="shared" ca="1" si="112"/>
        <v>1</v>
      </c>
      <c r="AG216" s="10" t="str">
        <f t="shared" ca="1" si="113"/>
        <v/>
      </c>
      <c r="AH216" s="11" t="str">
        <f t="shared" ca="1" si="114"/>
        <v/>
      </c>
      <c r="AI216" s="11" t="str">
        <f t="shared" ca="1" si="115"/>
        <v/>
      </c>
      <c r="AJ216" s="11" t="str">
        <f ca="1">IF(AH216="","",IFERROR(VLOOKUP(VALUE(AH216),'(辅)战斗时机表'!$A$4:$C$47,3,FALSE)&amp;IF(AI216="","","("&amp;AI216&amp;")"),"配置错误")&amp;IF(AK216="",""," 或 "))</f>
        <v/>
      </c>
      <c r="AK216" s="7" t="str">
        <f t="shared" ca="1" si="116"/>
        <v/>
      </c>
    </row>
    <row r="217" spans="1:37" x14ac:dyDescent="0.15">
      <c r="A217" s="9" t="str">
        <f t="shared" ca="1" si="117"/>
        <v/>
      </c>
      <c r="B217" s="7" t="str">
        <f ca="1">IF(OFFSET(Buff!P$6,ROW()-6,0)="","",OFFSET(Buff!P$6,ROW()-6,0))</f>
        <v/>
      </c>
      <c r="C217" s="7">
        <f t="shared" si="119"/>
        <v>1</v>
      </c>
      <c r="D217" s="7">
        <f t="shared" ca="1" si="118"/>
        <v>1</v>
      </c>
      <c r="E217" s="10" t="str">
        <f t="shared" ca="1" si="93"/>
        <v/>
      </c>
      <c r="F217" s="11" t="str">
        <f t="shared" ca="1" si="94"/>
        <v/>
      </c>
      <c r="G217" s="11" t="str">
        <f t="shared" ca="1" si="95"/>
        <v/>
      </c>
      <c r="H217" s="11" t="str">
        <f ca="1">IF(F217="","",IFERROR(VLOOKUP(VALUE(F217),'(辅)战斗时机表'!$A$4:$C$47,3,FALSE)&amp;IF(G217="","","("&amp;G217&amp;")"),"配置错误")&amp;IF(I217="",""," 或 "))</f>
        <v/>
      </c>
      <c r="I217" s="7" t="str">
        <f t="shared" ca="1" si="96"/>
        <v/>
      </c>
      <c r="J217" s="7">
        <f t="shared" si="120"/>
        <v>2</v>
      </c>
      <c r="K217" s="7">
        <f t="shared" ca="1" si="97"/>
        <v>1</v>
      </c>
      <c r="L217" s="10" t="str">
        <f t="shared" ca="1" si="98"/>
        <v/>
      </c>
      <c r="M217" s="11" t="str">
        <f t="shared" ca="1" si="99"/>
        <v/>
      </c>
      <c r="N217" s="11" t="str">
        <f t="shared" ca="1" si="100"/>
        <v/>
      </c>
      <c r="O217" s="11" t="str">
        <f ca="1">IF(M217="","",IFERROR(VLOOKUP(VALUE(M217),'(辅)战斗时机表'!$A$4:$C$47,3,FALSE)&amp;IF(N217="","","("&amp;N217&amp;")"),"配置错误")&amp;IF(P217="",""," 或 "))</f>
        <v/>
      </c>
      <c r="P217" s="7" t="str">
        <f t="shared" ca="1" si="101"/>
        <v/>
      </c>
      <c r="Q217" s="7">
        <f t="shared" si="121"/>
        <v>3</v>
      </c>
      <c r="R217" s="7">
        <f t="shared" ca="1" si="102"/>
        <v>1</v>
      </c>
      <c r="S217" s="10" t="str">
        <f t="shared" ca="1" si="103"/>
        <v/>
      </c>
      <c r="T217" s="11" t="str">
        <f t="shared" ca="1" si="104"/>
        <v/>
      </c>
      <c r="U217" s="11" t="str">
        <f t="shared" ca="1" si="105"/>
        <v/>
      </c>
      <c r="V217" s="11" t="str">
        <f ca="1">IF(T217="","",IFERROR(VLOOKUP(VALUE(T217),'(辅)战斗时机表'!$A$4:$C$47,3,FALSE)&amp;IF(U217="","","("&amp;U217&amp;")"),"配置错误")&amp;IF(W217="",""," 或 "))</f>
        <v/>
      </c>
      <c r="W217" s="7" t="str">
        <f t="shared" ca="1" si="106"/>
        <v/>
      </c>
      <c r="X217" s="7">
        <f t="shared" si="122"/>
        <v>4</v>
      </c>
      <c r="Y217" s="7">
        <f t="shared" ca="1" si="107"/>
        <v>1</v>
      </c>
      <c r="Z217" s="10" t="str">
        <f t="shared" ca="1" si="108"/>
        <v/>
      </c>
      <c r="AA217" s="11" t="str">
        <f t="shared" ca="1" si="109"/>
        <v/>
      </c>
      <c r="AB217" s="11" t="str">
        <f t="shared" ca="1" si="110"/>
        <v/>
      </c>
      <c r="AC217" s="11" t="str">
        <f ca="1">IF(AA217="","",IFERROR(VLOOKUP(VALUE(AA217),'(辅)战斗时机表'!$A$4:$C$47,3,FALSE)&amp;IF(AB217="","","("&amp;AB217&amp;")"),"配置错误")&amp;IF(AD217="",""," 或 "))</f>
        <v/>
      </c>
      <c r="AD217" s="7" t="str">
        <f t="shared" ca="1" si="111"/>
        <v/>
      </c>
      <c r="AE217" s="7">
        <f t="shared" si="123"/>
        <v>5</v>
      </c>
      <c r="AF217" s="7">
        <f t="shared" ca="1" si="112"/>
        <v>1</v>
      </c>
      <c r="AG217" s="10" t="str">
        <f t="shared" ca="1" si="113"/>
        <v/>
      </c>
      <c r="AH217" s="11" t="str">
        <f t="shared" ca="1" si="114"/>
        <v/>
      </c>
      <c r="AI217" s="11" t="str">
        <f t="shared" ca="1" si="115"/>
        <v/>
      </c>
      <c r="AJ217" s="11" t="str">
        <f ca="1">IF(AH217="","",IFERROR(VLOOKUP(VALUE(AH217),'(辅)战斗时机表'!$A$4:$C$47,3,FALSE)&amp;IF(AI217="","","("&amp;AI217&amp;")"),"配置错误")&amp;IF(AK217="",""," 或 "))</f>
        <v/>
      </c>
      <c r="AK217" s="7" t="str">
        <f t="shared" ca="1" si="116"/>
        <v/>
      </c>
    </row>
    <row r="218" spans="1:37" x14ac:dyDescent="0.15">
      <c r="A218" s="9" t="str">
        <f t="shared" ca="1" si="117"/>
        <v/>
      </c>
      <c r="B218" s="7" t="str">
        <f ca="1">IF(OFFSET(Buff!P$6,ROW()-6,0)="","",OFFSET(Buff!P$6,ROW()-6,0))</f>
        <v/>
      </c>
      <c r="C218" s="7">
        <f t="shared" si="119"/>
        <v>1</v>
      </c>
      <c r="D218" s="7">
        <f t="shared" ca="1" si="118"/>
        <v>1</v>
      </c>
      <c r="E218" s="10" t="str">
        <f t="shared" ca="1" si="93"/>
        <v/>
      </c>
      <c r="F218" s="11" t="str">
        <f t="shared" ca="1" si="94"/>
        <v/>
      </c>
      <c r="G218" s="11" t="str">
        <f t="shared" ca="1" si="95"/>
        <v/>
      </c>
      <c r="H218" s="11" t="str">
        <f ca="1">IF(F218="","",IFERROR(VLOOKUP(VALUE(F218),'(辅)战斗时机表'!$A$4:$C$47,3,FALSE)&amp;IF(G218="","","("&amp;G218&amp;")"),"配置错误")&amp;IF(I218="",""," 或 "))</f>
        <v/>
      </c>
      <c r="I218" s="7" t="str">
        <f t="shared" ca="1" si="96"/>
        <v/>
      </c>
      <c r="J218" s="7">
        <f t="shared" si="120"/>
        <v>2</v>
      </c>
      <c r="K218" s="7">
        <f t="shared" ca="1" si="97"/>
        <v>1</v>
      </c>
      <c r="L218" s="10" t="str">
        <f t="shared" ca="1" si="98"/>
        <v/>
      </c>
      <c r="M218" s="11" t="str">
        <f t="shared" ca="1" si="99"/>
        <v/>
      </c>
      <c r="N218" s="11" t="str">
        <f t="shared" ca="1" si="100"/>
        <v/>
      </c>
      <c r="O218" s="11" t="str">
        <f ca="1">IF(M218="","",IFERROR(VLOOKUP(VALUE(M218),'(辅)战斗时机表'!$A$4:$C$47,3,FALSE)&amp;IF(N218="","","("&amp;N218&amp;")"),"配置错误")&amp;IF(P218="",""," 或 "))</f>
        <v/>
      </c>
      <c r="P218" s="7" t="str">
        <f t="shared" ca="1" si="101"/>
        <v/>
      </c>
      <c r="Q218" s="7">
        <f t="shared" si="121"/>
        <v>3</v>
      </c>
      <c r="R218" s="7">
        <f t="shared" ca="1" si="102"/>
        <v>1</v>
      </c>
      <c r="S218" s="10" t="str">
        <f t="shared" ca="1" si="103"/>
        <v/>
      </c>
      <c r="T218" s="11" t="str">
        <f t="shared" ca="1" si="104"/>
        <v/>
      </c>
      <c r="U218" s="11" t="str">
        <f t="shared" ca="1" si="105"/>
        <v/>
      </c>
      <c r="V218" s="11" t="str">
        <f ca="1">IF(T218="","",IFERROR(VLOOKUP(VALUE(T218),'(辅)战斗时机表'!$A$4:$C$47,3,FALSE)&amp;IF(U218="","","("&amp;U218&amp;")"),"配置错误")&amp;IF(W218="",""," 或 "))</f>
        <v/>
      </c>
      <c r="W218" s="7" t="str">
        <f t="shared" ca="1" si="106"/>
        <v/>
      </c>
      <c r="X218" s="7">
        <f t="shared" si="122"/>
        <v>4</v>
      </c>
      <c r="Y218" s="7">
        <f t="shared" ca="1" si="107"/>
        <v>1</v>
      </c>
      <c r="Z218" s="10" t="str">
        <f t="shared" ca="1" si="108"/>
        <v/>
      </c>
      <c r="AA218" s="11" t="str">
        <f t="shared" ca="1" si="109"/>
        <v/>
      </c>
      <c r="AB218" s="11" t="str">
        <f t="shared" ca="1" si="110"/>
        <v/>
      </c>
      <c r="AC218" s="11" t="str">
        <f ca="1">IF(AA218="","",IFERROR(VLOOKUP(VALUE(AA218),'(辅)战斗时机表'!$A$4:$C$47,3,FALSE)&amp;IF(AB218="","","("&amp;AB218&amp;")"),"配置错误")&amp;IF(AD218="",""," 或 "))</f>
        <v/>
      </c>
      <c r="AD218" s="7" t="str">
        <f t="shared" ca="1" si="111"/>
        <v/>
      </c>
      <c r="AE218" s="7">
        <f t="shared" si="123"/>
        <v>5</v>
      </c>
      <c r="AF218" s="7">
        <f t="shared" ca="1" si="112"/>
        <v>1</v>
      </c>
      <c r="AG218" s="10" t="str">
        <f t="shared" ca="1" si="113"/>
        <v/>
      </c>
      <c r="AH218" s="11" t="str">
        <f t="shared" ca="1" si="114"/>
        <v/>
      </c>
      <c r="AI218" s="11" t="str">
        <f t="shared" ca="1" si="115"/>
        <v/>
      </c>
      <c r="AJ218" s="11" t="str">
        <f ca="1">IF(AH218="","",IFERROR(VLOOKUP(VALUE(AH218),'(辅)战斗时机表'!$A$4:$C$47,3,FALSE)&amp;IF(AI218="","","("&amp;AI218&amp;")"),"配置错误")&amp;IF(AK218="",""," 或 "))</f>
        <v/>
      </c>
      <c r="AK218" s="7" t="str">
        <f t="shared" ca="1" si="116"/>
        <v/>
      </c>
    </row>
    <row r="219" spans="1:37" x14ac:dyDescent="0.15">
      <c r="A219" s="9" t="str">
        <f t="shared" ca="1" si="117"/>
        <v/>
      </c>
      <c r="B219" s="7" t="str">
        <f ca="1">IF(OFFSET(Buff!P$6,ROW()-6,0)="","",OFFSET(Buff!P$6,ROW()-6,0))</f>
        <v/>
      </c>
      <c r="C219" s="7">
        <f t="shared" si="119"/>
        <v>1</v>
      </c>
      <c r="D219" s="7">
        <f t="shared" ca="1" si="118"/>
        <v>1</v>
      </c>
      <c r="E219" s="10" t="str">
        <f t="shared" ca="1" si="93"/>
        <v/>
      </c>
      <c r="F219" s="11" t="str">
        <f t="shared" ca="1" si="94"/>
        <v/>
      </c>
      <c r="G219" s="11" t="str">
        <f t="shared" ca="1" si="95"/>
        <v/>
      </c>
      <c r="H219" s="11" t="str">
        <f ca="1">IF(F219="","",IFERROR(VLOOKUP(VALUE(F219),'(辅)战斗时机表'!$A$4:$C$47,3,FALSE)&amp;IF(G219="","","("&amp;G219&amp;")"),"配置错误")&amp;IF(I219="",""," 或 "))</f>
        <v/>
      </c>
      <c r="I219" s="7" t="str">
        <f t="shared" ca="1" si="96"/>
        <v/>
      </c>
      <c r="J219" s="7">
        <f t="shared" si="120"/>
        <v>2</v>
      </c>
      <c r="K219" s="7">
        <f t="shared" ca="1" si="97"/>
        <v>1</v>
      </c>
      <c r="L219" s="10" t="str">
        <f t="shared" ca="1" si="98"/>
        <v/>
      </c>
      <c r="M219" s="11" t="str">
        <f t="shared" ca="1" si="99"/>
        <v/>
      </c>
      <c r="N219" s="11" t="str">
        <f t="shared" ca="1" si="100"/>
        <v/>
      </c>
      <c r="O219" s="11" t="str">
        <f ca="1">IF(M219="","",IFERROR(VLOOKUP(VALUE(M219),'(辅)战斗时机表'!$A$4:$C$47,3,FALSE)&amp;IF(N219="","","("&amp;N219&amp;")"),"配置错误")&amp;IF(P219="",""," 或 "))</f>
        <v/>
      </c>
      <c r="P219" s="7" t="str">
        <f t="shared" ca="1" si="101"/>
        <v/>
      </c>
      <c r="Q219" s="7">
        <f t="shared" si="121"/>
        <v>3</v>
      </c>
      <c r="R219" s="7">
        <f t="shared" ca="1" si="102"/>
        <v>1</v>
      </c>
      <c r="S219" s="10" t="str">
        <f t="shared" ca="1" si="103"/>
        <v/>
      </c>
      <c r="T219" s="11" t="str">
        <f t="shared" ca="1" si="104"/>
        <v/>
      </c>
      <c r="U219" s="11" t="str">
        <f t="shared" ca="1" si="105"/>
        <v/>
      </c>
      <c r="V219" s="11" t="str">
        <f ca="1">IF(T219="","",IFERROR(VLOOKUP(VALUE(T219),'(辅)战斗时机表'!$A$4:$C$47,3,FALSE)&amp;IF(U219="","","("&amp;U219&amp;")"),"配置错误")&amp;IF(W219="",""," 或 "))</f>
        <v/>
      </c>
      <c r="W219" s="7" t="str">
        <f t="shared" ca="1" si="106"/>
        <v/>
      </c>
      <c r="X219" s="7">
        <f t="shared" si="122"/>
        <v>4</v>
      </c>
      <c r="Y219" s="7">
        <f t="shared" ca="1" si="107"/>
        <v>1</v>
      </c>
      <c r="Z219" s="10" t="str">
        <f t="shared" ca="1" si="108"/>
        <v/>
      </c>
      <c r="AA219" s="11" t="str">
        <f t="shared" ca="1" si="109"/>
        <v/>
      </c>
      <c r="AB219" s="11" t="str">
        <f t="shared" ca="1" si="110"/>
        <v/>
      </c>
      <c r="AC219" s="11" t="str">
        <f ca="1">IF(AA219="","",IFERROR(VLOOKUP(VALUE(AA219),'(辅)战斗时机表'!$A$4:$C$47,3,FALSE)&amp;IF(AB219="","","("&amp;AB219&amp;")"),"配置错误")&amp;IF(AD219="",""," 或 "))</f>
        <v/>
      </c>
      <c r="AD219" s="7" t="str">
        <f t="shared" ca="1" si="111"/>
        <v/>
      </c>
      <c r="AE219" s="7">
        <f t="shared" si="123"/>
        <v>5</v>
      </c>
      <c r="AF219" s="7">
        <f t="shared" ca="1" si="112"/>
        <v>1</v>
      </c>
      <c r="AG219" s="10" t="str">
        <f t="shared" ca="1" si="113"/>
        <v/>
      </c>
      <c r="AH219" s="11" t="str">
        <f t="shared" ca="1" si="114"/>
        <v/>
      </c>
      <c r="AI219" s="11" t="str">
        <f t="shared" ca="1" si="115"/>
        <v/>
      </c>
      <c r="AJ219" s="11" t="str">
        <f ca="1">IF(AH219="","",IFERROR(VLOOKUP(VALUE(AH219),'(辅)战斗时机表'!$A$4:$C$47,3,FALSE)&amp;IF(AI219="","","("&amp;AI219&amp;")"),"配置错误")&amp;IF(AK219="",""," 或 "))</f>
        <v/>
      </c>
      <c r="AK219" s="7" t="str">
        <f t="shared" ca="1" si="116"/>
        <v/>
      </c>
    </row>
    <row r="220" spans="1:37" x14ac:dyDescent="0.15">
      <c r="A220" s="9" t="str">
        <f t="shared" ca="1" si="117"/>
        <v/>
      </c>
      <c r="B220" s="7" t="str">
        <f ca="1">IF(OFFSET(Buff!P$6,ROW()-6,0)="","",OFFSET(Buff!P$6,ROW()-6,0))</f>
        <v/>
      </c>
      <c r="C220" s="7">
        <f t="shared" si="119"/>
        <v>1</v>
      </c>
      <c r="D220" s="7">
        <f t="shared" ca="1" si="118"/>
        <v>1</v>
      </c>
      <c r="E220" s="10" t="str">
        <f t="shared" ca="1" si="93"/>
        <v/>
      </c>
      <c r="F220" s="11" t="str">
        <f t="shared" ca="1" si="94"/>
        <v/>
      </c>
      <c r="G220" s="11" t="str">
        <f t="shared" ca="1" si="95"/>
        <v/>
      </c>
      <c r="H220" s="11" t="str">
        <f ca="1">IF(F220="","",IFERROR(VLOOKUP(VALUE(F220),'(辅)战斗时机表'!$A$4:$C$47,3,FALSE)&amp;IF(G220="","","("&amp;G220&amp;")"),"配置错误")&amp;IF(I220="",""," 或 "))</f>
        <v/>
      </c>
      <c r="I220" s="7" t="str">
        <f t="shared" ca="1" si="96"/>
        <v/>
      </c>
      <c r="J220" s="7">
        <f t="shared" si="120"/>
        <v>2</v>
      </c>
      <c r="K220" s="7">
        <f t="shared" ca="1" si="97"/>
        <v>1</v>
      </c>
      <c r="L220" s="10" t="str">
        <f t="shared" ca="1" si="98"/>
        <v/>
      </c>
      <c r="M220" s="11" t="str">
        <f t="shared" ca="1" si="99"/>
        <v/>
      </c>
      <c r="N220" s="11" t="str">
        <f t="shared" ca="1" si="100"/>
        <v/>
      </c>
      <c r="O220" s="11" t="str">
        <f ca="1">IF(M220="","",IFERROR(VLOOKUP(VALUE(M220),'(辅)战斗时机表'!$A$4:$C$47,3,FALSE)&amp;IF(N220="","","("&amp;N220&amp;")"),"配置错误")&amp;IF(P220="",""," 或 "))</f>
        <v/>
      </c>
      <c r="P220" s="7" t="str">
        <f t="shared" ca="1" si="101"/>
        <v/>
      </c>
      <c r="Q220" s="7">
        <f t="shared" si="121"/>
        <v>3</v>
      </c>
      <c r="R220" s="7">
        <f t="shared" ca="1" si="102"/>
        <v>1</v>
      </c>
      <c r="S220" s="10" t="str">
        <f t="shared" ca="1" si="103"/>
        <v/>
      </c>
      <c r="T220" s="11" t="str">
        <f t="shared" ca="1" si="104"/>
        <v/>
      </c>
      <c r="U220" s="11" t="str">
        <f t="shared" ca="1" si="105"/>
        <v/>
      </c>
      <c r="V220" s="11" t="str">
        <f ca="1">IF(T220="","",IFERROR(VLOOKUP(VALUE(T220),'(辅)战斗时机表'!$A$4:$C$47,3,FALSE)&amp;IF(U220="","","("&amp;U220&amp;")"),"配置错误")&amp;IF(W220="",""," 或 "))</f>
        <v/>
      </c>
      <c r="W220" s="7" t="str">
        <f t="shared" ca="1" si="106"/>
        <v/>
      </c>
      <c r="X220" s="7">
        <f t="shared" si="122"/>
        <v>4</v>
      </c>
      <c r="Y220" s="7">
        <f t="shared" ca="1" si="107"/>
        <v>1</v>
      </c>
      <c r="Z220" s="10" t="str">
        <f t="shared" ca="1" si="108"/>
        <v/>
      </c>
      <c r="AA220" s="11" t="str">
        <f t="shared" ca="1" si="109"/>
        <v/>
      </c>
      <c r="AB220" s="11" t="str">
        <f t="shared" ca="1" si="110"/>
        <v/>
      </c>
      <c r="AC220" s="11" t="str">
        <f ca="1">IF(AA220="","",IFERROR(VLOOKUP(VALUE(AA220),'(辅)战斗时机表'!$A$4:$C$47,3,FALSE)&amp;IF(AB220="","","("&amp;AB220&amp;")"),"配置错误")&amp;IF(AD220="",""," 或 "))</f>
        <v/>
      </c>
      <c r="AD220" s="7" t="str">
        <f t="shared" ca="1" si="111"/>
        <v/>
      </c>
      <c r="AE220" s="7">
        <f t="shared" si="123"/>
        <v>5</v>
      </c>
      <c r="AF220" s="7">
        <f t="shared" ca="1" si="112"/>
        <v>1</v>
      </c>
      <c r="AG220" s="10" t="str">
        <f t="shared" ca="1" si="113"/>
        <v/>
      </c>
      <c r="AH220" s="11" t="str">
        <f t="shared" ca="1" si="114"/>
        <v/>
      </c>
      <c r="AI220" s="11" t="str">
        <f t="shared" ca="1" si="115"/>
        <v/>
      </c>
      <c r="AJ220" s="11" t="str">
        <f ca="1">IF(AH220="","",IFERROR(VLOOKUP(VALUE(AH220),'(辅)战斗时机表'!$A$4:$C$47,3,FALSE)&amp;IF(AI220="","","("&amp;AI220&amp;")"),"配置错误")&amp;IF(AK220="",""," 或 "))</f>
        <v/>
      </c>
      <c r="AK220" s="7" t="str">
        <f t="shared" ca="1" si="116"/>
        <v/>
      </c>
    </row>
    <row r="221" spans="1:37" x14ac:dyDescent="0.15">
      <c r="A221" s="9" t="str">
        <f t="shared" ca="1" si="117"/>
        <v/>
      </c>
      <c r="B221" s="7" t="str">
        <f ca="1">IF(OFFSET(Buff!P$6,ROW()-6,0)="","",OFFSET(Buff!P$6,ROW()-6,0))</f>
        <v/>
      </c>
      <c r="C221" s="7">
        <f t="shared" si="119"/>
        <v>1</v>
      </c>
      <c r="D221" s="7">
        <f t="shared" ca="1" si="118"/>
        <v>1</v>
      </c>
      <c r="E221" s="10" t="str">
        <f t="shared" ca="1" si="93"/>
        <v/>
      </c>
      <c r="F221" s="11" t="str">
        <f t="shared" ca="1" si="94"/>
        <v/>
      </c>
      <c r="G221" s="11" t="str">
        <f t="shared" ca="1" si="95"/>
        <v/>
      </c>
      <c r="H221" s="11" t="str">
        <f ca="1">IF(F221="","",IFERROR(VLOOKUP(VALUE(F221),'(辅)战斗时机表'!$A$4:$C$47,3,FALSE)&amp;IF(G221="","","("&amp;G221&amp;")"),"配置错误")&amp;IF(I221="",""," 或 "))</f>
        <v/>
      </c>
      <c r="I221" s="7" t="str">
        <f t="shared" ca="1" si="96"/>
        <v/>
      </c>
      <c r="J221" s="7">
        <f t="shared" si="120"/>
        <v>2</v>
      </c>
      <c r="K221" s="7">
        <f t="shared" ca="1" si="97"/>
        <v>1</v>
      </c>
      <c r="L221" s="10" t="str">
        <f t="shared" ca="1" si="98"/>
        <v/>
      </c>
      <c r="M221" s="11" t="str">
        <f t="shared" ca="1" si="99"/>
        <v/>
      </c>
      <c r="N221" s="11" t="str">
        <f t="shared" ca="1" si="100"/>
        <v/>
      </c>
      <c r="O221" s="11" t="str">
        <f ca="1">IF(M221="","",IFERROR(VLOOKUP(VALUE(M221),'(辅)战斗时机表'!$A$4:$C$47,3,FALSE)&amp;IF(N221="","","("&amp;N221&amp;")"),"配置错误")&amp;IF(P221="",""," 或 "))</f>
        <v/>
      </c>
      <c r="P221" s="7" t="str">
        <f t="shared" ca="1" si="101"/>
        <v/>
      </c>
      <c r="Q221" s="7">
        <f t="shared" si="121"/>
        <v>3</v>
      </c>
      <c r="R221" s="7">
        <f t="shared" ca="1" si="102"/>
        <v>1</v>
      </c>
      <c r="S221" s="10" t="str">
        <f t="shared" ca="1" si="103"/>
        <v/>
      </c>
      <c r="T221" s="11" t="str">
        <f t="shared" ca="1" si="104"/>
        <v/>
      </c>
      <c r="U221" s="11" t="str">
        <f t="shared" ca="1" si="105"/>
        <v/>
      </c>
      <c r="V221" s="11" t="str">
        <f ca="1">IF(T221="","",IFERROR(VLOOKUP(VALUE(T221),'(辅)战斗时机表'!$A$4:$C$47,3,FALSE)&amp;IF(U221="","","("&amp;U221&amp;")"),"配置错误")&amp;IF(W221="",""," 或 "))</f>
        <v/>
      </c>
      <c r="W221" s="7" t="str">
        <f t="shared" ca="1" si="106"/>
        <v/>
      </c>
      <c r="X221" s="7">
        <f t="shared" si="122"/>
        <v>4</v>
      </c>
      <c r="Y221" s="7">
        <f t="shared" ca="1" si="107"/>
        <v>1</v>
      </c>
      <c r="Z221" s="10" t="str">
        <f t="shared" ca="1" si="108"/>
        <v/>
      </c>
      <c r="AA221" s="11" t="str">
        <f t="shared" ca="1" si="109"/>
        <v/>
      </c>
      <c r="AB221" s="11" t="str">
        <f t="shared" ca="1" si="110"/>
        <v/>
      </c>
      <c r="AC221" s="11" t="str">
        <f ca="1">IF(AA221="","",IFERROR(VLOOKUP(VALUE(AA221),'(辅)战斗时机表'!$A$4:$C$47,3,FALSE)&amp;IF(AB221="","","("&amp;AB221&amp;")"),"配置错误")&amp;IF(AD221="",""," 或 "))</f>
        <v/>
      </c>
      <c r="AD221" s="7" t="str">
        <f t="shared" ca="1" si="111"/>
        <v/>
      </c>
      <c r="AE221" s="7">
        <f t="shared" si="123"/>
        <v>5</v>
      </c>
      <c r="AF221" s="7">
        <f t="shared" ca="1" si="112"/>
        <v>1</v>
      </c>
      <c r="AG221" s="10" t="str">
        <f t="shared" ca="1" si="113"/>
        <v/>
      </c>
      <c r="AH221" s="11" t="str">
        <f t="shared" ca="1" si="114"/>
        <v/>
      </c>
      <c r="AI221" s="11" t="str">
        <f t="shared" ca="1" si="115"/>
        <v/>
      </c>
      <c r="AJ221" s="11" t="str">
        <f ca="1">IF(AH221="","",IFERROR(VLOOKUP(VALUE(AH221),'(辅)战斗时机表'!$A$4:$C$47,3,FALSE)&amp;IF(AI221="","","("&amp;AI221&amp;")"),"配置错误")&amp;IF(AK221="",""," 或 "))</f>
        <v/>
      </c>
      <c r="AK221" s="7" t="str">
        <f t="shared" ca="1" si="116"/>
        <v/>
      </c>
    </row>
    <row r="222" spans="1:37" x14ac:dyDescent="0.15">
      <c r="A222" s="9" t="str">
        <f t="shared" ca="1" si="117"/>
        <v/>
      </c>
      <c r="B222" s="7" t="str">
        <f ca="1">IF(OFFSET(Buff!P$6,ROW()-6,0)="","",OFFSET(Buff!P$6,ROW()-6,0))</f>
        <v/>
      </c>
      <c r="C222" s="7">
        <f t="shared" si="119"/>
        <v>1</v>
      </c>
      <c r="D222" s="7">
        <f t="shared" ca="1" si="118"/>
        <v>1</v>
      </c>
      <c r="E222" s="10" t="str">
        <f t="shared" ca="1" si="93"/>
        <v/>
      </c>
      <c r="F222" s="11" t="str">
        <f t="shared" ca="1" si="94"/>
        <v/>
      </c>
      <c r="G222" s="11" t="str">
        <f t="shared" ca="1" si="95"/>
        <v/>
      </c>
      <c r="H222" s="11" t="str">
        <f ca="1">IF(F222="","",IFERROR(VLOOKUP(VALUE(F222),'(辅)战斗时机表'!$A$4:$C$47,3,FALSE)&amp;IF(G222="","","("&amp;G222&amp;")"),"配置错误")&amp;IF(I222="",""," 或 "))</f>
        <v/>
      </c>
      <c r="I222" s="7" t="str">
        <f t="shared" ca="1" si="96"/>
        <v/>
      </c>
      <c r="J222" s="7">
        <f t="shared" si="120"/>
        <v>2</v>
      </c>
      <c r="K222" s="7">
        <f t="shared" ca="1" si="97"/>
        <v>1</v>
      </c>
      <c r="L222" s="10" t="str">
        <f t="shared" ca="1" si="98"/>
        <v/>
      </c>
      <c r="M222" s="11" t="str">
        <f t="shared" ca="1" si="99"/>
        <v/>
      </c>
      <c r="N222" s="11" t="str">
        <f t="shared" ca="1" si="100"/>
        <v/>
      </c>
      <c r="O222" s="11" t="str">
        <f ca="1">IF(M222="","",IFERROR(VLOOKUP(VALUE(M222),'(辅)战斗时机表'!$A$4:$C$47,3,FALSE)&amp;IF(N222="","","("&amp;N222&amp;")"),"配置错误")&amp;IF(P222="",""," 或 "))</f>
        <v/>
      </c>
      <c r="P222" s="7" t="str">
        <f t="shared" ca="1" si="101"/>
        <v/>
      </c>
      <c r="Q222" s="7">
        <f t="shared" si="121"/>
        <v>3</v>
      </c>
      <c r="R222" s="7">
        <f t="shared" ca="1" si="102"/>
        <v>1</v>
      </c>
      <c r="S222" s="10" t="str">
        <f t="shared" ca="1" si="103"/>
        <v/>
      </c>
      <c r="T222" s="11" t="str">
        <f t="shared" ca="1" si="104"/>
        <v/>
      </c>
      <c r="U222" s="11" t="str">
        <f t="shared" ca="1" si="105"/>
        <v/>
      </c>
      <c r="V222" s="11" t="str">
        <f ca="1">IF(T222="","",IFERROR(VLOOKUP(VALUE(T222),'(辅)战斗时机表'!$A$4:$C$47,3,FALSE)&amp;IF(U222="","","("&amp;U222&amp;")"),"配置错误")&amp;IF(W222="",""," 或 "))</f>
        <v/>
      </c>
      <c r="W222" s="7" t="str">
        <f t="shared" ca="1" si="106"/>
        <v/>
      </c>
      <c r="X222" s="7">
        <f t="shared" si="122"/>
        <v>4</v>
      </c>
      <c r="Y222" s="7">
        <f t="shared" ca="1" si="107"/>
        <v>1</v>
      </c>
      <c r="Z222" s="10" t="str">
        <f t="shared" ca="1" si="108"/>
        <v/>
      </c>
      <c r="AA222" s="11" t="str">
        <f t="shared" ca="1" si="109"/>
        <v/>
      </c>
      <c r="AB222" s="11" t="str">
        <f t="shared" ca="1" si="110"/>
        <v/>
      </c>
      <c r="AC222" s="11" t="str">
        <f ca="1">IF(AA222="","",IFERROR(VLOOKUP(VALUE(AA222),'(辅)战斗时机表'!$A$4:$C$47,3,FALSE)&amp;IF(AB222="","","("&amp;AB222&amp;")"),"配置错误")&amp;IF(AD222="",""," 或 "))</f>
        <v/>
      </c>
      <c r="AD222" s="7" t="str">
        <f t="shared" ca="1" si="111"/>
        <v/>
      </c>
      <c r="AE222" s="7">
        <f t="shared" si="123"/>
        <v>5</v>
      </c>
      <c r="AF222" s="7">
        <f t="shared" ca="1" si="112"/>
        <v>1</v>
      </c>
      <c r="AG222" s="10" t="str">
        <f t="shared" ca="1" si="113"/>
        <v/>
      </c>
      <c r="AH222" s="11" t="str">
        <f t="shared" ca="1" si="114"/>
        <v/>
      </c>
      <c r="AI222" s="11" t="str">
        <f t="shared" ca="1" si="115"/>
        <v/>
      </c>
      <c r="AJ222" s="11" t="str">
        <f ca="1">IF(AH222="","",IFERROR(VLOOKUP(VALUE(AH222),'(辅)战斗时机表'!$A$4:$C$47,3,FALSE)&amp;IF(AI222="","","("&amp;AI222&amp;")"),"配置错误")&amp;IF(AK222="",""," 或 "))</f>
        <v/>
      </c>
      <c r="AK222" s="7" t="str">
        <f t="shared" ca="1" si="116"/>
        <v/>
      </c>
    </row>
    <row r="223" spans="1:37" x14ac:dyDescent="0.15">
      <c r="A223" s="9" t="str">
        <f t="shared" ca="1" si="117"/>
        <v/>
      </c>
      <c r="B223" s="7" t="str">
        <f ca="1">IF(OFFSET(Buff!P$6,ROW()-6,0)="","",OFFSET(Buff!P$6,ROW()-6,0))</f>
        <v/>
      </c>
      <c r="C223" s="7">
        <f t="shared" si="119"/>
        <v>1</v>
      </c>
      <c r="D223" s="7">
        <f t="shared" ca="1" si="118"/>
        <v>1</v>
      </c>
      <c r="E223" s="10" t="str">
        <f t="shared" ca="1" si="93"/>
        <v/>
      </c>
      <c r="F223" s="11" t="str">
        <f t="shared" ca="1" si="94"/>
        <v/>
      </c>
      <c r="G223" s="11" t="str">
        <f t="shared" ca="1" si="95"/>
        <v/>
      </c>
      <c r="H223" s="11" t="str">
        <f ca="1">IF(F223="","",IFERROR(VLOOKUP(VALUE(F223),'(辅)战斗时机表'!$A$4:$C$47,3,FALSE)&amp;IF(G223="","","("&amp;G223&amp;")"),"配置错误")&amp;IF(I223="",""," 或 "))</f>
        <v/>
      </c>
      <c r="I223" s="7" t="str">
        <f t="shared" ca="1" si="96"/>
        <v/>
      </c>
      <c r="J223" s="7">
        <f t="shared" si="120"/>
        <v>2</v>
      </c>
      <c r="K223" s="7">
        <f t="shared" ca="1" si="97"/>
        <v>1</v>
      </c>
      <c r="L223" s="10" t="str">
        <f t="shared" ca="1" si="98"/>
        <v/>
      </c>
      <c r="M223" s="11" t="str">
        <f t="shared" ca="1" si="99"/>
        <v/>
      </c>
      <c r="N223" s="11" t="str">
        <f t="shared" ca="1" si="100"/>
        <v/>
      </c>
      <c r="O223" s="11" t="str">
        <f ca="1">IF(M223="","",IFERROR(VLOOKUP(VALUE(M223),'(辅)战斗时机表'!$A$4:$C$47,3,FALSE)&amp;IF(N223="","","("&amp;N223&amp;")"),"配置错误")&amp;IF(P223="",""," 或 "))</f>
        <v/>
      </c>
      <c r="P223" s="7" t="str">
        <f t="shared" ca="1" si="101"/>
        <v/>
      </c>
      <c r="Q223" s="7">
        <f t="shared" si="121"/>
        <v>3</v>
      </c>
      <c r="R223" s="7">
        <f t="shared" ca="1" si="102"/>
        <v>1</v>
      </c>
      <c r="S223" s="10" t="str">
        <f t="shared" ca="1" si="103"/>
        <v/>
      </c>
      <c r="T223" s="11" t="str">
        <f t="shared" ca="1" si="104"/>
        <v/>
      </c>
      <c r="U223" s="11" t="str">
        <f t="shared" ca="1" si="105"/>
        <v/>
      </c>
      <c r="V223" s="11" t="str">
        <f ca="1">IF(T223="","",IFERROR(VLOOKUP(VALUE(T223),'(辅)战斗时机表'!$A$4:$C$47,3,FALSE)&amp;IF(U223="","","("&amp;U223&amp;")"),"配置错误")&amp;IF(W223="",""," 或 "))</f>
        <v/>
      </c>
      <c r="W223" s="7" t="str">
        <f t="shared" ca="1" si="106"/>
        <v/>
      </c>
      <c r="X223" s="7">
        <f t="shared" si="122"/>
        <v>4</v>
      </c>
      <c r="Y223" s="7">
        <f t="shared" ca="1" si="107"/>
        <v>1</v>
      </c>
      <c r="Z223" s="10" t="str">
        <f t="shared" ca="1" si="108"/>
        <v/>
      </c>
      <c r="AA223" s="11" t="str">
        <f t="shared" ca="1" si="109"/>
        <v/>
      </c>
      <c r="AB223" s="11" t="str">
        <f t="shared" ca="1" si="110"/>
        <v/>
      </c>
      <c r="AC223" s="11" t="str">
        <f ca="1">IF(AA223="","",IFERROR(VLOOKUP(VALUE(AA223),'(辅)战斗时机表'!$A$4:$C$47,3,FALSE)&amp;IF(AB223="","","("&amp;AB223&amp;")"),"配置错误")&amp;IF(AD223="",""," 或 "))</f>
        <v/>
      </c>
      <c r="AD223" s="7" t="str">
        <f t="shared" ca="1" si="111"/>
        <v/>
      </c>
      <c r="AE223" s="7">
        <f t="shared" si="123"/>
        <v>5</v>
      </c>
      <c r="AF223" s="7">
        <f t="shared" ca="1" si="112"/>
        <v>1</v>
      </c>
      <c r="AG223" s="10" t="str">
        <f t="shared" ca="1" si="113"/>
        <v/>
      </c>
      <c r="AH223" s="11" t="str">
        <f t="shared" ca="1" si="114"/>
        <v/>
      </c>
      <c r="AI223" s="11" t="str">
        <f t="shared" ca="1" si="115"/>
        <v/>
      </c>
      <c r="AJ223" s="11" t="str">
        <f ca="1">IF(AH223="","",IFERROR(VLOOKUP(VALUE(AH223),'(辅)战斗时机表'!$A$4:$C$47,3,FALSE)&amp;IF(AI223="","","("&amp;AI223&amp;")"),"配置错误")&amp;IF(AK223="",""," 或 "))</f>
        <v/>
      </c>
      <c r="AK223" s="7" t="str">
        <f t="shared" ca="1" si="116"/>
        <v/>
      </c>
    </row>
    <row r="224" spans="1:37" x14ac:dyDescent="0.15">
      <c r="A224" s="9" t="str">
        <f t="shared" ca="1" si="117"/>
        <v/>
      </c>
      <c r="B224" s="7" t="str">
        <f ca="1">IF(OFFSET(Buff!P$6,ROW()-6,0)="","",OFFSET(Buff!P$6,ROW()-6,0))</f>
        <v/>
      </c>
      <c r="C224" s="7">
        <f t="shared" si="119"/>
        <v>1</v>
      </c>
      <c r="D224" s="7">
        <f t="shared" ca="1" si="118"/>
        <v>1</v>
      </c>
      <c r="E224" s="10" t="str">
        <f t="shared" ca="1" si="93"/>
        <v/>
      </c>
      <c r="F224" s="11" t="str">
        <f t="shared" ca="1" si="94"/>
        <v/>
      </c>
      <c r="G224" s="11" t="str">
        <f t="shared" ca="1" si="95"/>
        <v/>
      </c>
      <c r="H224" s="11" t="str">
        <f ca="1">IF(F224="","",IFERROR(VLOOKUP(VALUE(F224),'(辅)战斗时机表'!$A$4:$C$47,3,FALSE)&amp;IF(G224="","","("&amp;G224&amp;")"),"配置错误")&amp;IF(I224="",""," 或 "))</f>
        <v/>
      </c>
      <c r="I224" s="7" t="str">
        <f t="shared" ca="1" si="96"/>
        <v/>
      </c>
      <c r="J224" s="7">
        <f t="shared" si="120"/>
        <v>2</v>
      </c>
      <c r="K224" s="7">
        <f t="shared" ca="1" si="97"/>
        <v>1</v>
      </c>
      <c r="L224" s="10" t="str">
        <f t="shared" ca="1" si="98"/>
        <v/>
      </c>
      <c r="M224" s="11" t="str">
        <f t="shared" ca="1" si="99"/>
        <v/>
      </c>
      <c r="N224" s="11" t="str">
        <f t="shared" ca="1" si="100"/>
        <v/>
      </c>
      <c r="O224" s="11" t="str">
        <f ca="1">IF(M224="","",IFERROR(VLOOKUP(VALUE(M224),'(辅)战斗时机表'!$A$4:$C$47,3,FALSE)&amp;IF(N224="","","("&amp;N224&amp;")"),"配置错误")&amp;IF(P224="",""," 或 "))</f>
        <v/>
      </c>
      <c r="P224" s="7" t="str">
        <f t="shared" ca="1" si="101"/>
        <v/>
      </c>
      <c r="Q224" s="7">
        <f t="shared" si="121"/>
        <v>3</v>
      </c>
      <c r="R224" s="7">
        <f t="shared" ca="1" si="102"/>
        <v>1</v>
      </c>
      <c r="S224" s="10" t="str">
        <f t="shared" ca="1" si="103"/>
        <v/>
      </c>
      <c r="T224" s="11" t="str">
        <f t="shared" ca="1" si="104"/>
        <v/>
      </c>
      <c r="U224" s="11" t="str">
        <f t="shared" ca="1" si="105"/>
        <v/>
      </c>
      <c r="V224" s="11" t="str">
        <f ca="1">IF(T224="","",IFERROR(VLOOKUP(VALUE(T224),'(辅)战斗时机表'!$A$4:$C$47,3,FALSE)&amp;IF(U224="","","("&amp;U224&amp;")"),"配置错误")&amp;IF(W224="",""," 或 "))</f>
        <v/>
      </c>
      <c r="W224" s="7" t="str">
        <f t="shared" ca="1" si="106"/>
        <v/>
      </c>
      <c r="X224" s="7">
        <f t="shared" si="122"/>
        <v>4</v>
      </c>
      <c r="Y224" s="7">
        <f t="shared" ca="1" si="107"/>
        <v>1</v>
      </c>
      <c r="Z224" s="10" t="str">
        <f t="shared" ca="1" si="108"/>
        <v/>
      </c>
      <c r="AA224" s="11" t="str">
        <f t="shared" ca="1" si="109"/>
        <v/>
      </c>
      <c r="AB224" s="11" t="str">
        <f t="shared" ca="1" si="110"/>
        <v/>
      </c>
      <c r="AC224" s="11" t="str">
        <f ca="1">IF(AA224="","",IFERROR(VLOOKUP(VALUE(AA224),'(辅)战斗时机表'!$A$4:$C$47,3,FALSE)&amp;IF(AB224="","","("&amp;AB224&amp;")"),"配置错误")&amp;IF(AD224="",""," 或 "))</f>
        <v/>
      </c>
      <c r="AD224" s="7" t="str">
        <f t="shared" ca="1" si="111"/>
        <v/>
      </c>
      <c r="AE224" s="7">
        <f t="shared" si="123"/>
        <v>5</v>
      </c>
      <c r="AF224" s="7">
        <f t="shared" ca="1" si="112"/>
        <v>1</v>
      </c>
      <c r="AG224" s="10" t="str">
        <f t="shared" ca="1" si="113"/>
        <v/>
      </c>
      <c r="AH224" s="11" t="str">
        <f t="shared" ca="1" si="114"/>
        <v/>
      </c>
      <c r="AI224" s="11" t="str">
        <f t="shared" ca="1" si="115"/>
        <v/>
      </c>
      <c r="AJ224" s="11" t="str">
        <f ca="1">IF(AH224="","",IFERROR(VLOOKUP(VALUE(AH224),'(辅)战斗时机表'!$A$4:$C$47,3,FALSE)&amp;IF(AI224="","","("&amp;AI224&amp;")"),"配置错误")&amp;IF(AK224="",""," 或 "))</f>
        <v/>
      </c>
      <c r="AK224" s="7" t="str">
        <f t="shared" ca="1" si="116"/>
        <v/>
      </c>
    </row>
    <row r="225" spans="1:37" x14ac:dyDescent="0.15">
      <c r="A225" s="9" t="str">
        <f t="shared" ca="1" si="117"/>
        <v/>
      </c>
      <c r="B225" s="7" t="str">
        <f ca="1">IF(OFFSET(Buff!P$6,ROW()-6,0)="","",OFFSET(Buff!P$6,ROW()-6,0))</f>
        <v/>
      </c>
      <c r="C225" s="7">
        <f t="shared" si="119"/>
        <v>1</v>
      </c>
      <c r="D225" s="7">
        <f t="shared" ca="1" si="118"/>
        <v>1</v>
      </c>
      <c r="E225" s="10" t="str">
        <f t="shared" ca="1" si="93"/>
        <v/>
      </c>
      <c r="F225" s="11" t="str">
        <f t="shared" ca="1" si="94"/>
        <v/>
      </c>
      <c r="G225" s="11" t="str">
        <f t="shared" ca="1" si="95"/>
        <v/>
      </c>
      <c r="H225" s="11" t="str">
        <f ca="1">IF(F225="","",IFERROR(VLOOKUP(VALUE(F225),'(辅)战斗时机表'!$A$4:$C$47,3,FALSE)&amp;IF(G225="","","("&amp;G225&amp;")"),"配置错误")&amp;IF(I225="",""," 或 "))</f>
        <v/>
      </c>
      <c r="I225" s="7" t="str">
        <f t="shared" ca="1" si="96"/>
        <v/>
      </c>
      <c r="J225" s="7">
        <f t="shared" si="120"/>
        <v>2</v>
      </c>
      <c r="K225" s="7">
        <f t="shared" ca="1" si="97"/>
        <v>1</v>
      </c>
      <c r="L225" s="10" t="str">
        <f t="shared" ca="1" si="98"/>
        <v/>
      </c>
      <c r="M225" s="11" t="str">
        <f t="shared" ca="1" si="99"/>
        <v/>
      </c>
      <c r="N225" s="11" t="str">
        <f t="shared" ca="1" si="100"/>
        <v/>
      </c>
      <c r="O225" s="11" t="str">
        <f ca="1">IF(M225="","",IFERROR(VLOOKUP(VALUE(M225),'(辅)战斗时机表'!$A$4:$C$47,3,FALSE)&amp;IF(N225="","","("&amp;N225&amp;")"),"配置错误")&amp;IF(P225="",""," 或 "))</f>
        <v/>
      </c>
      <c r="P225" s="7" t="str">
        <f t="shared" ca="1" si="101"/>
        <v/>
      </c>
      <c r="Q225" s="7">
        <f t="shared" si="121"/>
        <v>3</v>
      </c>
      <c r="R225" s="7">
        <f t="shared" ca="1" si="102"/>
        <v>1</v>
      </c>
      <c r="S225" s="10" t="str">
        <f t="shared" ca="1" si="103"/>
        <v/>
      </c>
      <c r="T225" s="11" t="str">
        <f t="shared" ca="1" si="104"/>
        <v/>
      </c>
      <c r="U225" s="11" t="str">
        <f t="shared" ca="1" si="105"/>
        <v/>
      </c>
      <c r="V225" s="11" t="str">
        <f ca="1">IF(T225="","",IFERROR(VLOOKUP(VALUE(T225),'(辅)战斗时机表'!$A$4:$C$47,3,FALSE)&amp;IF(U225="","","("&amp;U225&amp;")"),"配置错误")&amp;IF(W225="",""," 或 "))</f>
        <v/>
      </c>
      <c r="W225" s="7" t="str">
        <f t="shared" ca="1" si="106"/>
        <v/>
      </c>
      <c r="X225" s="7">
        <f t="shared" si="122"/>
        <v>4</v>
      </c>
      <c r="Y225" s="7">
        <f t="shared" ca="1" si="107"/>
        <v>1</v>
      </c>
      <c r="Z225" s="10" t="str">
        <f t="shared" ca="1" si="108"/>
        <v/>
      </c>
      <c r="AA225" s="11" t="str">
        <f t="shared" ca="1" si="109"/>
        <v/>
      </c>
      <c r="AB225" s="11" t="str">
        <f t="shared" ca="1" si="110"/>
        <v/>
      </c>
      <c r="AC225" s="11" t="str">
        <f ca="1">IF(AA225="","",IFERROR(VLOOKUP(VALUE(AA225),'(辅)战斗时机表'!$A$4:$C$47,3,FALSE)&amp;IF(AB225="","","("&amp;AB225&amp;")"),"配置错误")&amp;IF(AD225="",""," 或 "))</f>
        <v/>
      </c>
      <c r="AD225" s="7" t="str">
        <f t="shared" ca="1" si="111"/>
        <v/>
      </c>
      <c r="AE225" s="7">
        <f t="shared" si="123"/>
        <v>5</v>
      </c>
      <c r="AF225" s="7">
        <f t="shared" ca="1" si="112"/>
        <v>1</v>
      </c>
      <c r="AG225" s="10" t="str">
        <f t="shared" ca="1" si="113"/>
        <v/>
      </c>
      <c r="AH225" s="11" t="str">
        <f t="shared" ca="1" si="114"/>
        <v/>
      </c>
      <c r="AI225" s="11" t="str">
        <f t="shared" ca="1" si="115"/>
        <v/>
      </c>
      <c r="AJ225" s="11" t="str">
        <f ca="1">IF(AH225="","",IFERROR(VLOOKUP(VALUE(AH225),'(辅)战斗时机表'!$A$4:$C$47,3,FALSE)&amp;IF(AI225="","","("&amp;AI225&amp;")"),"配置错误")&amp;IF(AK225="",""," 或 "))</f>
        <v/>
      </c>
      <c r="AK225" s="7" t="str">
        <f t="shared" ca="1" si="116"/>
        <v/>
      </c>
    </row>
    <row r="226" spans="1:37" x14ac:dyDescent="0.15">
      <c r="A226" s="9" t="str">
        <f t="shared" ca="1" si="117"/>
        <v/>
      </c>
      <c r="B226" s="7" t="str">
        <f ca="1">IF(OFFSET(Buff!P$6,ROW()-6,0)="","",OFFSET(Buff!P$6,ROW()-6,0))</f>
        <v/>
      </c>
      <c r="C226" s="7">
        <f t="shared" si="119"/>
        <v>1</v>
      </c>
      <c r="D226" s="7">
        <f t="shared" ca="1" si="118"/>
        <v>1</v>
      </c>
      <c r="E226" s="10" t="str">
        <f t="shared" ca="1" si="93"/>
        <v/>
      </c>
      <c r="F226" s="11" t="str">
        <f t="shared" ca="1" si="94"/>
        <v/>
      </c>
      <c r="G226" s="11" t="str">
        <f t="shared" ca="1" si="95"/>
        <v/>
      </c>
      <c r="H226" s="11" t="str">
        <f ca="1">IF(F226="","",IFERROR(VLOOKUP(VALUE(F226),'(辅)战斗时机表'!$A$4:$C$47,3,FALSE)&amp;IF(G226="","","("&amp;G226&amp;")"),"配置错误")&amp;IF(I226="",""," 或 "))</f>
        <v/>
      </c>
      <c r="I226" s="7" t="str">
        <f t="shared" ca="1" si="96"/>
        <v/>
      </c>
      <c r="J226" s="7">
        <f t="shared" si="120"/>
        <v>2</v>
      </c>
      <c r="K226" s="7">
        <f t="shared" ca="1" si="97"/>
        <v>1</v>
      </c>
      <c r="L226" s="10" t="str">
        <f t="shared" ca="1" si="98"/>
        <v/>
      </c>
      <c r="M226" s="11" t="str">
        <f t="shared" ca="1" si="99"/>
        <v/>
      </c>
      <c r="N226" s="11" t="str">
        <f t="shared" ca="1" si="100"/>
        <v/>
      </c>
      <c r="O226" s="11" t="str">
        <f ca="1">IF(M226="","",IFERROR(VLOOKUP(VALUE(M226),'(辅)战斗时机表'!$A$4:$C$47,3,FALSE)&amp;IF(N226="","","("&amp;N226&amp;")"),"配置错误")&amp;IF(P226="",""," 或 "))</f>
        <v/>
      </c>
      <c r="P226" s="7" t="str">
        <f t="shared" ca="1" si="101"/>
        <v/>
      </c>
      <c r="Q226" s="7">
        <f t="shared" si="121"/>
        <v>3</v>
      </c>
      <c r="R226" s="7">
        <f t="shared" ca="1" si="102"/>
        <v>1</v>
      </c>
      <c r="S226" s="10" t="str">
        <f t="shared" ca="1" si="103"/>
        <v/>
      </c>
      <c r="T226" s="11" t="str">
        <f t="shared" ca="1" si="104"/>
        <v/>
      </c>
      <c r="U226" s="11" t="str">
        <f t="shared" ca="1" si="105"/>
        <v/>
      </c>
      <c r="V226" s="11" t="str">
        <f ca="1">IF(T226="","",IFERROR(VLOOKUP(VALUE(T226),'(辅)战斗时机表'!$A$4:$C$47,3,FALSE)&amp;IF(U226="","","("&amp;U226&amp;")"),"配置错误")&amp;IF(W226="",""," 或 "))</f>
        <v/>
      </c>
      <c r="W226" s="7" t="str">
        <f t="shared" ca="1" si="106"/>
        <v/>
      </c>
      <c r="X226" s="7">
        <f t="shared" si="122"/>
        <v>4</v>
      </c>
      <c r="Y226" s="7">
        <f t="shared" ca="1" si="107"/>
        <v>1</v>
      </c>
      <c r="Z226" s="10" t="str">
        <f t="shared" ca="1" si="108"/>
        <v/>
      </c>
      <c r="AA226" s="11" t="str">
        <f t="shared" ca="1" si="109"/>
        <v/>
      </c>
      <c r="AB226" s="11" t="str">
        <f t="shared" ca="1" si="110"/>
        <v/>
      </c>
      <c r="AC226" s="11" t="str">
        <f ca="1">IF(AA226="","",IFERROR(VLOOKUP(VALUE(AA226),'(辅)战斗时机表'!$A$4:$C$47,3,FALSE)&amp;IF(AB226="","","("&amp;AB226&amp;")"),"配置错误")&amp;IF(AD226="",""," 或 "))</f>
        <v/>
      </c>
      <c r="AD226" s="7" t="str">
        <f t="shared" ca="1" si="111"/>
        <v/>
      </c>
      <c r="AE226" s="7">
        <f t="shared" si="123"/>
        <v>5</v>
      </c>
      <c r="AF226" s="7">
        <f t="shared" ca="1" si="112"/>
        <v>1</v>
      </c>
      <c r="AG226" s="10" t="str">
        <f t="shared" ca="1" si="113"/>
        <v/>
      </c>
      <c r="AH226" s="11" t="str">
        <f t="shared" ca="1" si="114"/>
        <v/>
      </c>
      <c r="AI226" s="11" t="str">
        <f t="shared" ca="1" si="115"/>
        <v/>
      </c>
      <c r="AJ226" s="11" t="str">
        <f ca="1">IF(AH226="","",IFERROR(VLOOKUP(VALUE(AH226),'(辅)战斗时机表'!$A$4:$C$47,3,FALSE)&amp;IF(AI226="","","("&amp;AI226&amp;")"),"配置错误")&amp;IF(AK226="",""," 或 "))</f>
        <v/>
      </c>
      <c r="AK226" s="7" t="str">
        <f t="shared" ca="1" si="116"/>
        <v/>
      </c>
    </row>
    <row r="227" spans="1:37" x14ac:dyDescent="0.15">
      <c r="A227" s="9" t="str">
        <f t="shared" ca="1" si="117"/>
        <v/>
      </c>
      <c r="B227" s="7" t="str">
        <f ca="1">IF(OFFSET(Buff!P$6,ROW()-6,0)="","",OFFSET(Buff!P$6,ROW()-6,0))</f>
        <v/>
      </c>
      <c r="C227" s="7">
        <f t="shared" si="119"/>
        <v>1</v>
      </c>
      <c r="D227" s="7">
        <f t="shared" ca="1" si="118"/>
        <v>1</v>
      </c>
      <c r="E227" s="10" t="str">
        <f t="shared" ca="1" si="93"/>
        <v/>
      </c>
      <c r="F227" s="11" t="str">
        <f t="shared" ca="1" si="94"/>
        <v/>
      </c>
      <c r="G227" s="11" t="str">
        <f t="shared" ca="1" si="95"/>
        <v/>
      </c>
      <c r="H227" s="11" t="str">
        <f ca="1">IF(F227="","",IFERROR(VLOOKUP(VALUE(F227),'(辅)战斗时机表'!$A$4:$C$47,3,FALSE)&amp;IF(G227="","","("&amp;G227&amp;")"),"配置错误")&amp;IF(I227="",""," 或 "))</f>
        <v/>
      </c>
      <c r="I227" s="7" t="str">
        <f t="shared" ca="1" si="96"/>
        <v/>
      </c>
      <c r="J227" s="7">
        <f t="shared" si="120"/>
        <v>2</v>
      </c>
      <c r="K227" s="7">
        <f t="shared" ca="1" si="97"/>
        <v>1</v>
      </c>
      <c r="L227" s="10" t="str">
        <f t="shared" ca="1" si="98"/>
        <v/>
      </c>
      <c r="M227" s="11" t="str">
        <f t="shared" ca="1" si="99"/>
        <v/>
      </c>
      <c r="N227" s="11" t="str">
        <f t="shared" ca="1" si="100"/>
        <v/>
      </c>
      <c r="O227" s="11" t="str">
        <f ca="1">IF(M227="","",IFERROR(VLOOKUP(VALUE(M227),'(辅)战斗时机表'!$A$4:$C$47,3,FALSE)&amp;IF(N227="","","("&amp;N227&amp;")"),"配置错误")&amp;IF(P227="",""," 或 "))</f>
        <v/>
      </c>
      <c r="P227" s="7" t="str">
        <f t="shared" ca="1" si="101"/>
        <v/>
      </c>
      <c r="Q227" s="7">
        <f t="shared" si="121"/>
        <v>3</v>
      </c>
      <c r="R227" s="7">
        <f t="shared" ca="1" si="102"/>
        <v>1</v>
      </c>
      <c r="S227" s="10" t="str">
        <f t="shared" ca="1" si="103"/>
        <v/>
      </c>
      <c r="T227" s="11" t="str">
        <f t="shared" ca="1" si="104"/>
        <v/>
      </c>
      <c r="U227" s="11" t="str">
        <f t="shared" ca="1" si="105"/>
        <v/>
      </c>
      <c r="V227" s="11" t="str">
        <f ca="1">IF(T227="","",IFERROR(VLOOKUP(VALUE(T227),'(辅)战斗时机表'!$A$4:$C$47,3,FALSE)&amp;IF(U227="","","("&amp;U227&amp;")"),"配置错误")&amp;IF(W227="",""," 或 "))</f>
        <v/>
      </c>
      <c r="W227" s="7" t="str">
        <f t="shared" ca="1" si="106"/>
        <v/>
      </c>
      <c r="X227" s="7">
        <f t="shared" si="122"/>
        <v>4</v>
      </c>
      <c r="Y227" s="7">
        <f t="shared" ca="1" si="107"/>
        <v>1</v>
      </c>
      <c r="Z227" s="10" t="str">
        <f t="shared" ca="1" si="108"/>
        <v/>
      </c>
      <c r="AA227" s="11" t="str">
        <f t="shared" ca="1" si="109"/>
        <v/>
      </c>
      <c r="AB227" s="11" t="str">
        <f t="shared" ca="1" si="110"/>
        <v/>
      </c>
      <c r="AC227" s="11" t="str">
        <f ca="1">IF(AA227="","",IFERROR(VLOOKUP(VALUE(AA227),'(辅)战斗时机表'!$A$4:$C$47,3,FALSE)&amp;IF(AB227="","","("&amp;AB227&amp;")"),"配置错误")&amp;IF(AD227="",""," 或 "))</f>
        <v/>
      </c>
      <c r="AD227" s="7" t="str">
        <f t="shared" ca="1" si="111"/>
        <v/>
      </c>
      <c r="AE227" s="7">
        <f t="shared" si="123"/>
        <v>5</v>
      </c>
      <c r="AF227" s="7">
        <f t="shared" ca="1" si="112"/>
        <v>1</v>
      </c>
      <c r="AG227" s="10" t="str">
        <f t="shared" ca="1" si="113"/>
        <v/>
      </c>
      <c r="AH227" s="11" t="str">
        <f t="shared" ca="1" si="114"/>
        <v/>
      </c>
      <c r="AI227" s="11" t="str">
        <f t="shared" ca="1" si="115"/>
        <v/>
      </c>
      <c r="AJ227" s="11" t="str">
        <f ca="1">IF(AH227="","",IFERROR(VLOOKUP(VALUE(AH227),'(辅)战斗时机表'!$A$4:$C$47,3,FALSE)&amp;IF(AI227="","","("&amp;AI227&amp;")"),"配置错误")&amp;IF(AK227="",""," 或 "))</f>
        <v/>
      </c>
      <c r="AK227" s="7" t="str">
        <f t="shared" ca="1" si="116"/>
        <v/>
      </c>
    </row>
    <row r="228" spans="1:37" x14ac:dyDescent="0.15">
      <c r="A228" s="9" t="str">
        <f t="shared" ca="1" si="117"/>
        <v/>
      </c>
      <c r="B228" s="7" t="str">
        <f ca="1">IF(OFFSET(Buff!P$6,ROW()-6,0)="","",OFFSET(Buff!P$6,ROW()-6,0))</f>
        <v/>
      </c>
      <c r="C228" s="7">
        <f t="shared" si="119"/>
        <v>1</v>
      </c>
      <c r="D228" s="7">
        <f t="shared" ca="1" si="118"/>
        <v>1</v>
      </c>
      <c r="E228" s="10" t="str">
        <f t="shared" ca="1" si="93"/>
        <v/>
      </c>
      <c r="F228" s="11" t="str">
        <f t="shared" ca="1" si="94"/>
        <v/>
      </c>
      <c r="G228" s="11" t="str">
        <f t="shared" ca="1" si="95"/>
        <v/>
      </c>
      <c r="H228" s="11" t="str">
        <f ca="1">IF(F228="","",IFERROR(VLOOKUP(VALUE(F228),'(辅)战斗时机表'!$A$4:$C$47,3,FALSE)&amp;IF(G228="","","("&amp;G228&amp;")"),"配置错误")&amp;IF(I228="",""," 或 "))</f>
        <v/>
      </c>
      <c r="I228" s="7" t="str">
        <f t="shared" ca="1" si="96"/>
        <v/>
      </c>
      <c r="J228" s="7">
        <f t="shared" si="120"/>
        <v>2</v>
      </c>
      <c r="K228" s="7">
        <f t="shared" ca="1" si="97"/>
        <v>1</v>
      </c>
      <c r="L228" s="10" t="str">
        <f t="shared" ca="1" si="98"/>
        <v/>
      </c>
      <c r="M228" s="11" t="str">
        <f t="shared" ca="1" si="99"/>
        <v/>
      </c>
      <c r="N228" s="11" t="str">
        <f t="shared" ca="1" si="100"/>
        <v/>
      </c>
      <c r="O228" s="11" t="str">
        <f ca="1">IF(M228="","",IFERROR(VLOOKUP(VALUE(M228),'(辅)战斗时机表'!$A$4:$C$47,3,FALSE)&amp;IF(N228="","","("&amp;N228&amp;")"),"配置错误")&amp;IF(P228="",""," 或 "))</f>
        <v/>
      </c>
      <c r="P228" s="7" t="str">
        <f t="shared" ca="1" si="101"/>
        <v/>
      </c>
      <c r="Q228" s="7">
        <f t="shared" si="121"/>
        <v>3</v>
      </c>
      <c r="R228" s="7">
        <f t="shared" ca="1" si="102"/>
        <v>1</v>
      </c>
      <c r="S228" s="10" t="str">
        <f t="shared" ca="1" si="103"/>
        <v/>
      </c>
      <c r="T228" s="11" t="str">
        <f t="shared" ca="1" si="104"/>
        <v/>
      </c>
      <c r="U228" s="11" t="str">
        <f t="shared" ca="1" si="105"/>
        <v/>
      </c>
      <c r="V228" s="11" t="str">
        <f ca="1">IF(T228="","",IFERROR(VLOOKUP(VALUE(T228),'(辅)战斗时机表'!$A$4:$C$47,3,FALSE)&amp;IF(U228="","","("&amp;U228&amp;")"),"配置错误")&amp;IF(W228="",""," 或 "))</f>
        <v/>
      </c>
      <c r="W228" s="7" t="str">
        <f t="shared" ca="1" si="106"/>
        <v/>
      </c>
      <c r="X228" s="7">
        <f t="shared" si="122"/>
        <v>4</v>
      </c>
      <c r="Y228" s="7">
        <f t="shared" ca="1" si="107"/>
        <v>1</v>
      </c>
      <c r="Z228" s="10" t="str">
        <f t="shared" ca="1" si="108"/>
        <v/>
      </c>
      <c r="AA228" s="11" t="str">
        <f t="shared" ca="1" si="109"/>
        <v/>
      </c>
      <c r="AB228" s="11" t="str">
        <f t="shared" ca="1" si="110"/>
        <v/>
      </c>
      <c r="AC228" s="11" t="str">
        <f ca="1">IF(AA228="","",IFERROR(VLOOKUP(VALUE(AA228),'(辅)战斗时机表'!$A$4:$C$47,3,FALSE)&amp;IF(AB228="","","("&amp;AB228&amp;")"),"配置错误")&amp;IF(AD228="",""," 或 "))</f>
        <v/>
      </c>
      <c r="AD228" s="7" t="str">
        <f t="shared" ca="1" si="111"/>
        <v/>
      </c>
      <c r="AE228" s="7">
        <f t="shared" si="123"/>
        <v>5</v>
      </c>
      <c r="AF228" s="7">
        <f t="shared" ca="1" si="112"/>
        <v>1</v>
      </c>
      <c r="AG228" s="10" t="str">
        <f t="shared" ca="1" si="113"/>
        <v/>
      </c>
      <c r="AH228" s="11" t="str">
        <f t="shared" ca="1" si="114"/>
        <v/>
      </c>
      <c r="AI228" s="11" t="str">
        <f t="shared" ca="1" si="115"/>
        <v/>
      </c>
      <c r="AJ228" s="11" t="str">
        <f ca="1">IF(AH228="","",IFERROR(VLOOKUP(VALUE(AH228),'(辅)战斗时机表'!$A$4:$C$47,3,FALSE)&amp;IF(AI228="","","("&amp;AI228&amp;")"),"配置错误")&amp;IF(AK228="",""," 或 "))</f>
        <v/>
      </c>
      <c r="AK228" s="7" t="str">
        <f t="shared" ca="1" si="116"/>
        <v/>
      </c>
    </row>
    <row r="229" spans="1:37" x14ac:dyDescent="0.15">
      <c r="A229" s="9" t="str">
        <f t="shared" ca="1" si="117"/>
        <v/>
      </c>
      <c r="B229" s="7" t="str">
        <f ca="1">IF(OFFSET(Buff!P$6,ROW()-6,0)="","",OFFSET(Buff!P$6,ROW()-6,0))</f>
        <v/>
      </c>
      <c r="C229" s="7">
        <f t="shared" si="119"/>
        <v>1</v>
      </c>
      <c r="D229" s="7">
        <f t="shared" ca="1" si="118"/>
        <v>1</v>
      </c>
      <c r="E229" s="10" t="str">
        <f t="shared" ca="1" si="93"/>
        <v/>
      </c>
      <c r="F229" s="11" t="str">
        <f t="shared" ca="1" si="94"/>
        <v/>
      </c>
      <c r="G229" s="11" t="str">
        <f t="shared" ca="1" si="95"/>
        <v/>
      </c>
      <c r="H229" s="11" t="str">
        <f ca="1">IF(F229="","",IFERROR(VLOOKUP(VALUE(F229),'(辅)战斗时机表'!$A$4:$C$47,3,FALSE)&amp;IF(G229="","","("&amp;G229&amp;")"),"配置错误")&amp;IF(I229="",""," 或 "))</f>
        <v/>
      </c>
      <c r="I229" s="7" t="str">
        <f t="shared" ca="1" si="96"/>
        <v/>
      </c>
      <c r="J229" s="7">
        <f t="shared" si="120"/>
        <v>2</v>
      </c>
      <c r="K229" s="7">
        <f t="shared" ca="1" si="97"/>
        <v>1</v>
      </c>
      <c r="L229" s="10" t="str">
        <f t="shared" ca="1" si="98"/>
        <v/>
      </c>
      <c r="M229" s="11" t="str">
        <f t="shared" ca="1" si="99"/>
        <v/>
      </c>
      <c r="N229" s="11" t="str">
        <f t="shared" ca="1" si="100"/>
        <v/>
      </c>
      <c r="O229" s="11" t="str">
        <f ca="1">IF(M229="","",IFERROR(VLOOKUP(VALUE(M229),'(辅)战斗时机表'!$A$4:$C$47,3,FALSE)&amp;IF(N229="","","("&amp;N229&amp;")"),"配置错误")&amp;IF(P229="",""," 或 "))</f>
        <v/>
      </c>
      <c r="P229" s="7" t="str">
        <f t="shared" ca="1" si="101"/>
        <v/>
      </c>
      <c r="Q229" s="7">
        <f t="shared" si="121"/>
        <v>3</v>
      </c>
      <c r="R229" s="7">
        <f t="shared" ca="1" si="102"/>
        <v>1</v>
      </c>
      <c r="S229" s="10" t="str">
        <f t="shared" ca="1" si="103"/>
        <v/>
      </c>
      <c r="T229" s="11" t="str">
        <f t="shared" ca="1" si="104"/>
        <v/>
      </c>
      <c r="U229" s="11" t="str">
        <f t="shared" ca="1" si="105"/>
        <v/>
      </c>
      <c r="V229" s="11" t="str">
        <f ca="1">IF(T229="","",IFERROR(VLOOKUP(VALUE(T229),'(辅)战斗时机表'!$A$4:$C$47,3,FALSE)&amp;IF(U229="","","("&amp;U229&amp;")"),"配置错误")&amp;IF(W229="",""," 或 "))</f>
        <v/>
      </c>
      <c r="W229" s="7" t="str">
        <f t="shared" ca="1" si="106"/>
        <v/>
      </c>
      <c r="X229" s="7">
        <f t="shared" si="122"/>
        <v>4</v>
      </c>
      <c r="Y229" s="7">
        <f t="shared" ca="1" si="107"/>
        <v>1</v>
      </c>
      <c r="Z229" s="10" t="str">
        <f t="shared" ca="1" si="108"/>
        <v/>
      </c>
      <c r="AA229" s="11" t="str">
        <f t="shared" ca="1" si="109"/>
        <v/>
      </c>
      <c r="AB229" s="11" t="str">
        <f t="shared" ca="1" si="110"/>
        <v/>
      </c>
      <c r="AC229" s="11" t="str">
        <f ca="1">IF(AA229="","",IFERROR(VLOOKUP(VALUE(AA229),'(辅)战斗时机表'!$A$4:$C$47,3,FALSE)&amp;IF(AB229="","","("&amp;AB229&amp;")"),"配置错误")&amp;IF(AD229="",""," 或 "))</f>
        <v/>
      </c>
      <c r="AD229" s="7" t="str">
        <f t="shared" ca="1" si="111"/>
        <v/>
      </c>
      <c r="AE229" s="7">
        <f t="shared" si="123"/>
        <v>5</v>
      </c>
      <c r="AF229" s="7">
        <f t="shared" ca="1" si="112"/>
        <v>1</v>
      </c>
      <c r="AG229" s="10" t="str">
        <f t="shared" ca="1" si="113"/>
        <v/>
      </c>
      <c r="AH229" s="11" t="str">
        <f t="shared" ca="1" si="114"/>
        <v/>
      </c>
      <c r="AI229" s="11" t="str">
        <f t="shared" ca="1" si="115"/>
        <v/>
      </c>
      <c r="AJ229" s="11" t="str">
        <f ca="1">IF(AH229="","",IFERROR(VLOOKUP(VALUE(AH229),'(辅)战斗时机表'!$A$4:$C$47,3,FALSE)&amp;IF(AI229="","","("&amp;AI229&amp;")"),"配置错误")&amp;IF(AK229="",""," 或 "))</f>
        <v/>
      </c>
      <c r="AK229" s="7" t="str">
        <f t="shared" ca="1" si="116"/>
        <v/>
      </c>
    </row>
    <row r="230" spans="1:37" x14ac:dyDescent="0.15">
      <c r="A230" s="9" t="str">
        <f t="shared" ca="1" si="117"/>
        <v/>
      </c>
      <c r="B230" s="7" t="str">
        <f ca="1">IF(OFFSET(Buff!P$6,ROW()-6,0)="","",OFFSET(Buff!P$6,ROW()-6,0))</f>
        <v/>
      </c>
      <c r="C230" s="7">
        <f t="shared" si="119"/>
        <v>1</v>
      </c>
      <c r="D230" s="7">
        <f t="shared" ca="1" si="118"/>
        <v>1</v>
      </c>
      <c r="E230" s="10" t="str">
        <f t="shared" ca="1" si="93"/>
        <v/>
      </c>
      <c r="F230" s="11" t="str">
        <f t="shared" ca="1" si="94"/>
        <v/>
      </c>
      <c r="G230" s="11" t="str">
        <f t="shared" ca="1" si="95"/>
        <v/>
      </c>
      <c r="H230" s="11" t="str">
        <f ca="1">IF(F230="","",IFERROR(VLOOKUP(VALUE(F230),'(辅)战斗时机表'!$A$4:$C$47,3,FALSE)&amp;IF(G230="","","("&amp;G230&amp;")"),"配置错误")&amp;IF(I230="",""," 或 "))</f>
        <v/>
      </c>
      <c r="I230" s="7" t="str">
        <f t="shared" ca="1" si="96"/>
        <v/>
      </c>
      <c r="J230" s="7">
        <f t="shared" si="120"/>
        <v>2</v>
      </c>
      <c r="K230" s="7">
        <f t="shared" ca="1" si="97"/>
        <v>1</v>
      </c>
      <c r="L230" s="10" t="str">
        <f t="shared" ca="1" si="98"/>
        <v/>
      </c>
      <c r="M230" s="11" t="str">
        <f t="shared" ca="1" si="99"/>
        <v/>
      </c>
      <c r="N230" s="11" t="str">
        <f t="shared" ca="1" si="100"/>
        <v/>
      </c>
      <c r="O230" s="11" t="str">
        <f ca="1">IF(M230="","",IFERROR(VLOOKUP(VALUE(M230),'(辅)战斗时机表'!$A$4:$C$47,3,FALSE)&amp;IF(N230="","","("&amp;N230&amp;")"),"配置错误")&amp;IF(P230="",""," 或 "))</f>
        <v/>
      </c>
      <c r="P230" s="7" t="str">
        <f t="shared" ca="1" si="101"/>
        <v/>
      </c>
      <c r="Q230" s="7">
        <f t="shared" si="121"/>
        <v>3</v>
      </c>
      <c r="R230" s="7">
        <f t="shared" ca="1" si="102"/>
        <v>1</v>
      </c>
      <c r="S230" s="10" t="str">
        <f t="shared" ca="1" si="103"/>
        <v/>
      </c>
      <c r="T230" s="11" t="str">
        <f t="shared" ca="1" si="104"/>
        <v/>
      </c>
      <c r="U230" s="11" t="str">
        <f t="shared" ca="1" si="105"/>
        <v/>
      </c>
      <c r="V230" s="11" t="str">
        <f ca="1">IF(T230="","",IFERROR(VLOOKUP(VALUE(T230),'(辅)战斗时机表'!$A$4:$C$47,3,FALSE)&amp;IF(U230="","","("&amp;U230&amp;")"),"配置错误")&amp;IF(W230="",""," 或 "))</f>
        <v/>
      </c>
      <c r="W230" s="7" t="str">
        <f t="shared" ca="1" si="106"/>
        <v/>
      </c>
      <c r="X230" s="7">
        <f t="shared" si="122"/>
        <v>4</v>
      </c>
      <c r="Y230" s="7">
        <f t="shared" ca="1" si="107"/>
        <v>1</v>
      </c>
      <c r="Z230" s="10" t="str">
        <f t="shared" ca="1" si="108"/>
        <v/>
      </c>
      <c r="AA230" s="11" t="str">
        <f t="shared" ca="1" si="109"/>
        <v/>
      </c>
      <c r="AB230" s="11" t="str">
        <f t="shared" ca="1" si="110"/>
        <v/>
      </c>
      <c r="AC230" s="11" t="str">
        <f ca="1">IF(AA230="","",IFERROR(VLOOKUP(VALUE(AA230),'(辅)战斗时机表'!$A$4:$C$47,3,FALSE)&amp;IF(AB230="","","("&amp;AB230&amp;")"),"配置错误")&amp;IF(AD230="",""," 或 "))</f>
        <v/>
      </c>
      <c r="AD230" s="7" t="str">
        <f t="shared" ca="1" si="111"/>
        <v/>
      </c>
      <c r="AE230" s="7">
        <f t="shared" si="123"/>
        <v>5</v>
      </c>
      <c r="AF230" s="7">
        <f t="shared" ca="1" si="112"/>
        <v>1</v>
      </c>
      <c r="AG230" s="10" t="str">
        <f t="shared" ca="1" si="113"/>
        <v/>
      </c>
      <c r="AH230" s="11" t="str">
        <f t="shared" ca="1" si="114"/>
        <v/>
      </c>
      <c r="AI230" s="11" t="str">
        <f t="shared" ca="1" si="115"/>
        <v/>
      </c>
      <c r="AJ230" s="11" t="str">
        <f ca="1">IF(AH230="","",IFERROR(VLOOKUP(VALUE(AH230),'(辅)战斗时机表'!$A$4:$C$47,3,FALSE)&amp;IF(AI230="","","("&amp;AI230&amp;")"),"配置错误")&amp;IF(AK230="",""," 或 "))</f>
        <v/>
      </c>
      <c r="AK230" s="7" t="str">
        <f t="shared" ca="1" si="116"/>
        <v/>
      </c>
    </row>
    <row r="231" spans="1:37" x14ac:dyDescent="0.15">
      <c r="A231" s="9" t="str">
        <f t="shared" ca="1" si="117"/>
        <v/>
      </c>
      <c r="B231" s="7" t="str">
        <f ca="1">IF(OFFSET(Buff!P$6,ROW()-6,0)="","",OFFSET(Buff!P$6,ROW()-6,0))</f>
        <v/>
      </c>
      <c r="C231" s="7">
        <f t="shared" si="119"/>
        <v>1</v>
      </c>
      <c r="D231" s="7">
        <f t="shared" ca="1" si="118"/>
        <v>1</v>
      </c>
      <c r="E231" s="10" t="str">
        <f t="shared" ca="1" si="93"/>
        <v/>
      </c>
      <c r="F231" s="11" t="str">
        <f t="shared" ca="1" si="94"/>
        <v/>
      </c>
      <c r="G231" s="11" t="str">
        <f t="shared" ca="1" si="95"/>
        <v/>
      </c>
      <c r="H231" s="11" t="str">
        <f ca="1">IF(F231="","",IFERROR(VLOOKUP(VALUE(F231),'(辅)战斗时机表'!$A$4:$C$47,3,FALSE)&amp;IF(G231="","","("&amp;G231&amp;")"),"配置错误")&amp;IF(I231="",""," 或 "))</f>
        <v/>
      </c>
      <c r="I231" s="7" t="str">
        <f t="shared" ca="1" si="96"/>
        <v/>
      </c>
      <c r="J231" s="7">
        <f t="shared" si="120"/>
        <v>2</v>
      </c>
      <c r="K231" s="7">
        <f t="shared" ca="1" si="97"/>
        <v>1</v>
      </c>
      <c r="L231" s="10" t="str">
        <f t="shared" ca="1" si="98"/>
        <v/>
      </c>
      <c r="M231" s="11" t="str">
        <f t="shared" ca="1" si="99"/>
        <v/>
      </c>
      <c r="N231" s="11" t="str">
        <f t="shared" ca="1" si="100"/>
        <v/>
      </c>
      <c r="O231" s="11" t="str">
        <f ca="1">IF(M231="","",IFERROR(VLOOKUP(VALUE(M231),'(辅)战斗时机表'!$A$4:$C$47,3,FALSE)&amp;IF(N231="","","("&amp;N231&amp;")"),"配置错误")&amp;IF(P231="",""," 或 "))</f>
        <v/>
      </c>
      <c r="P231" s="7" t="str">
        <f t="shared" ca="1" si="101"/>
        <v/>
      </c>
      <c r="Q231" s="7">
        <f t="shared" si="121"/>
        <v>3</v>
      </c>
      <c r="R231" s="7">
        <f t="shared" ca="1" si="102"/>
        <v>1</v>
      </c>
      <c r="S231" s="10" t="str">
        <f t="shared" ca="1" si="103"/>
        <v/>
      </c>
      <c r="T231" s="11" t="str">
        <f t="shared" ca="1" si="104"/>
        <v/>
      </c>
      <c r="U231" s="11" t="str">
        <f t="shared" ca="1" si="105"/>
        <v/>
      </c>
      <c r="V231" s="11" t="str">
        <f ca="1">IF(T231="","",IFERROR(VLOOKUP(VALUE(T231),'(辅)战斗时机表'!$A$4:$C$47,3,FALSE)&amp;IF(U231="","","("&amp;U231&amp;")"),"配置错误")&amp;IF(W231="",""," 或 "))</f>
        <v/>
      </c>
      <c r="W231" s="7" t="str">
        <f t="shared" ca="1" si="106"/>
        <v/>
      </c>
      <c r="X231" s="7">
        <f t="shared" si="122"/>
        <v>4</v>
      </c>
      <c r="Y231" s="7">
        <f t="shared" ca="1" si="107"/>
        <v>1</v>
      </c>
      <c r="Z231" s="10" t="str">
        <f t="shared" ca="1" si="108"/>
        <v/>
      </c>
      <c r="AA231" s="11" t="str">
        <f t="shared" ca="1" si="109"/>
        <v/>
      </c>
      <c r="AB231" s="11" t="str">
        <f t="shared" ca="1" si="110"/>
        <v/>
      </c>
      <c r="AC231" s="11" t="str">
        <f ca="1">IF(AA231="","",IFERROR(VLOOKUP(VALUE(AA231),'(辅)战斗时机表'!$A$4:$C$47,3,FALSE)&amp;IF(AB231="","","("&amp;AB231&amp;")"),"配置错误")&amp;IF(AD231="",""," 或 "))</f>
        <v/>
      </c>
      <c r="AD231" s="7" t="str">
        <f t="shared" ca="1" si="111"/>
        <v/>
      </c>
      <c r="AE231" s="7">
        <f t="shared" si="123"/>
        <v>5</v>
      </c>
      <c r="AF231" s="7">
        <f t="shared" ca="1" si="112"/>
        <v>1</v>
      </c>
      <c r="AG231" s="10" t="str">
        <f t="shared" ca="1" si="113"/>
        <v/>
      </c>
      <c r="AH231" s="11" t="str">
        <f t="shared" ca="1" si="114"/>
        <v/>
      </c>
      <c r="AI231" s="11" t="str">
        <f t="shared" ca="1" si="115"/>
        <v/>
      </c>
      <c r="AJ231" s="11" t="str">
        <f ca="1">IF(AH231="","",IFERROR(VLOOKUP(VALUE(AH231),'(辅)战斗时机表'!$A$4:$C$47,3,FALSE)&amp;IF(AI231="","","("&amp;AI231&amp;")"),"配置错误")&amp;IF(AK231="",""," 或 "))</f>
        <v/>
      </c>
      <c r="AK231" s="7" t="str">
        <f t="shared" ca="1" si="116"/>
        <v/>
      </c>
    </row>
    <row r="232" spans="1:37" x14ac:dyDescent="0.15">
      <c r="A232" s="9" t="str">
        <f t="shared" ca="1" si="117"/>
        <v/>
      </c>
      <c r="B232" s="7" t="str">
        <f ca="1">IF(OFFSET(Buff!P$6,ROW()-6,0)="","",OFFSET(Buff!P$6,ROW()-6,0))</f>
        <v/>
      </c>
      <c r="C232" s="7">
        <f t="shared" si="119"/>
        <v>1</v>
      </c>
      <c r="D232" s="7">
        <f t="shared" ca="1" si="118"/>
        <v>1</v>
      </c>
      <c r="E232" s="10" t="str">
        <f t="shared" ca="1" si="93"/>
        <v/>
      </c>
      <c r="F232" s="11" t="str">
        <f t="shared" ca="1" si="94"/>
        <v/>
      </c>
      <c r="G232" s="11" t="str">
        <f t="shared" ca="1" si="95"/>
        <v/>
      </c>
      <c r="H232" s="11" t="str">
        <f ca="1">IF(F232="","",IFERROR(VLOOKUP(VALUE(F232),'(辅)战斗时机表'!$A$4:$C$47,3,FALSE)&amp;IF(G232="","","("&amp;G232&amp;")"),"配置错误")&amp;IF(I232="",""," 或 "))</f>
        <v/>
      </c>
      <c r="I232" s="7" t="str">
        <f t="shared" ca="1" si="96"/>
        <v/>
      </c>
      <c r="J232" s="7">
        <f t="shared" si="120"/>
        <v>2</v>
      </c>
      <c r="K232" s="7">
        <f t="shared" ca="1" si="97"/>
        <v>1</v>
      </c>
      <c r="L232" s="10" t="str">
        <f t="shared" ca="1" si="98"/>
        <v/>
      </c>
      <c r="M232" s="11" t="str">
        <f t="shared" ca="1" si="99"/>
        <v/>
      </c>
      <c r="N232" s="11" t="str">
        <f t="shared" ca="1" si="100"/>
        <v/>
      </c>
      <c r="O232" s="11" t="str">
        <f ca="1">IF(M232="","",IFERROR(VLOOKUP(VALUE(M232),'(辅)战斗时机表'!$A$4:$C$47,3,FALSE)&amp;IF(N232="","","("&amp;N232&amp;")"),"配置错误")&amp;IF(P232="",""," 或 "))</f>
        <v/>
      </c>
      <c r="P232" s="7" t="str">
        <f t="shared" ca="1" si="101"/>
        <v/>
      </c>
      <c r="Q232" s="7">
        <f t="shared" si="121"/>
        <v>3</v>
      </c>
      <c r="R232" s="7">
        <f t="shared" ca="1" si="102"/>
        <v>1</v>
      </c>
      <c r="S232" s="10" t="str">
        <f t="shared" ca="1" si="103"/>
        <v/>
      </c>
      <c r="T232" s="11" t="str">
        <f t="shared" ca="1" si="104"/>
        <v/>
      </c>
      <c r="U232" s="11" t="str">
        <f t="shared" ca="1" si="105"/>
        <v/>
      </c>
      <c r="V232" s="11" t="str">
        <f ca="1">IF(T232="","",IFERROR(VLOOKUP(VALUE(T232),'(辅)战斗时机表'!$A$4:$C$47,3,FALSE)&amp;IF(U232="","","("&amp;U232&amp;")"),"配置错误")&amp;IF(W232="",""," 或 "))</f>
        <v/>
      </c>
      <c r="W232" s="7" t="str">
        <f t="shared" ca="1" si="106"/>
        <v/>
      </c>
      <c r="X232" s="7">
        <f t="shared" si="122"/>
        <v>4</v>
      </c>
      <c r="Y232" s="7">
        <f t="shared" ca="1" si="107"/>
        <v>1</v>
      </c>
      <c r="Z232" s="10" t="str">
        <f t="shared" ca="1" si="108"/>
        <v/>
      </c>
      <c r="AA232" s="11" t="str">
        <f t="shared" ca="1" si="109"/>
        <v/>
      </c>
      <c r="AB232" s="11" t="str">
        <f t="shared" ca="1" si="110"/>
        <v/>
      </c>
      <c r="AC232" s="11" t="str">
        <f ca="1">IF(AA232="","",IFERROR(VLOOKUP(VALUE(AA232),'(辅)战斗时机表'!$A$4:$C$47,3,FALSE)&amp;IF(AB232="","","("&amp;AB232&amp;")"),"配置错误")&amp;IF(AD232="",""," 或 "))</f>
        <v/>
      </c>
      <c r="AD232" s="7" t="str">
        <f t="shared" ca="1" si="111"/>
        <v/>
      </c>
      <c r="AE232" s="7">
        <f t="shared" si="123"/>
        <v>5</v>
      </c>
      <c r="AF232" s="7">
        <f t="shared" ca="1" si="112"/>
        <v>1</v>
      </c>
      <c r="AG232" s="10" t="str">
        <f t="shared" ca="1" si="113"/>
        <v/>
      </c>
      <c r="AH232" s="11" t="str">
        <f t="shared" ca="1" si="114"/>
        <v/>
      </c>
      <c r="AI232" s="11" t="str">
        <f t="shared" ca="1" si="115"/>
        <v/>
      </c>
      <c r="AJ232" s="11" t="str">
        <f ca="1">IF(AH232="","",IFERROR(VLOOKUP(VALUE(AH232),'(辅)战斗时机表'!$A$4:$C$47,3,FALSE)&amp;IF(AI232="","","("&amp;AI232&amp;")"),"配置错误")&amp;IF(AK232="",""," 或 "))</f>
        <v/>
      </c>
      <c r="AK232" s="7" t="str">
        <f t="shared" ca="1" si="116"/>
        <v/>
      </c>
    </row>
    <row r="233" spans="1:37" x14ac:dyDescent="0.15">
      <c r="A233" s="9" t="str">
        <f t="shared" ca="1" si="117"/>
        <v/>
      </c>
      <c r="B233" s="7" t="str">
        <f ca="1">IF(OFFSET(Buff!P$6,ROW()-6,0)="","",OFFSET(Buff!P$6,ROW()-6,0))</f>
        <v/>
      </c>
      <c r="C233" s="7">
        <f t="shared" si="119"/>
        <v>1</v>
      </c>
      <c r="D233" s="7">
        <f t="shared" ca="1" si="118"/>
        <v>1</v>
      </c>
      <c r="E233" s="10" t="str">
        <f t="shared" ca="1" si="93"/>
        <v/>
      </c>
      <c r="F233" s="11" t="str">
        <f t="shared" ca="1" si="94"/>
        <v/>
      </c>
      <c r="G233" s="11" t="str">
        <f t="shared" ca="1" si="95"/>
        <v/>
      </c>
      <c r="H233" s="11" t="str">
        <f ca="1">IF(F233="","",IFERROR(VLOOKUP(VALUE(F233),'(辅)战斗时机表'!$A$4:$C$47,3,FALSE)&amp;IF(G233="","","("&amp;G233&amp;")"),"配置错误")&amp;IF(I233="",""," 或 "))</f>
        <v/>
      </c>
      <c r="I233" s="7" t="str">
        <f t="shared" ca="1" si="96"/>
        <v/>
      </c>
      <c r="J233" s="7">
        <f t="shared" si="120"/>
        <v>2</v>
      </c>
      <c r="K233" s="7">
        <f t="shared" ca="1" si="97"/>
        <v>1</v>
      </c>
      <c r="L233" s="10" t="str">
        <f t="shared" ca="1" si="98"/>
        <v/>
      </c>
      <c r="M233" s="11" t="str">
        <f t="shared" ca="1" si="99"/>
        <v/>
      </c>
      <c r="N233" s="11" t="str">
        <f t="shared" ca="1" si="100"/>
        <v/>
      </c>
      <c r="O233" s="11" t="str">
        <f ca="1">IF(M233="","",IFERROR(VLOOKUP(VALUE(M233),'(辅)战斗时机表'!$A$4:$C$47,3,FALSE)&amp;IF(N233="","","("&amp;N233&amp;")"),"配置错误")&amp;IF(P233="",""," 或 "))</f>
        <v/>
      </c>
      <c r="P233" s="7" t="str">
        <f t="shared" ca="1" si="101"/>
        <v/>
      </c>
      <c r="Q233" s="7">
        <f t="shared" si="121"/>
        <v>3</v>
      </c>
      <c r="R233" s="7">
        <f t="shared" ca="1" si="102"/>
        <v>1</v>
      </c>
      <c r="S233" s="10" t="str">
        <f t="shared" ca="1" si="103"/>
        <v/>
      </c>
      <c r="T233" s="11" t="str">
        <f t="shared" ca="1" si="104"/>
        <v/>
      </c>
      <c r="U233" s="11" t="str">
        <f t="shared" ca="1" si="105"/>
        <v/>
      </c>
      <c r="V233" s="11" t="str">
        <f ca="1">IF(T233="","",IFERROR(VLOOKUP(VALUE(T233),'(辅)战斗时机表'!$A$4:$C$47,3,FALSE)&amp;IF(U233="","","("&amp;U233&amp;")"),"配置错误")&amp;IF(W233="",""," 或 "))</f>
        <v/>
      </c>
      <c r="W233" s="7" t="str">
        <f t="shared" ca="1" si="106"/>
        <v/>
      </c>
      <c r="X233" s="7">
        <f t="shared" si="122"/>
        <v>4</v>
      </c>
      <c r="Y233" s="7">
        <f t="shared" ca="1" si="107"/>
        <v>1</v>
      </c>
      <c r="Z233" s="10" t="str">
        <f t="shared" ca="1" si="108"/>
        <v/>
      </c>
      <c r="AA233" s="11" t="str">
        <f t="shared" ca="1" si="109"/>
        <v/>
      </c>
      <c r="AB233" s="11" t="str">
        <f t="shared" ca="1" si="110"/>
        <v/>
      </c>
      <c r="AC233" s="11" t="str">
        <f ca="1">IF(AA233="","",IFERROR(VLOOKUP(VALUE(AA233),'(辅)战斗时机表'!$A$4:$C$47,3,FALSE)&amp;IF(AB233="","","("&amp;AB233&amp;")"),"配置错误")&amp;IF(AD233="",""," 或 "))</f>
        <v/>
      </c>
      <c r="AD233" s="7" t="str">
        <f t="shared" ca="1" si="111"/>
        <v/>
      </c>
      <c r="AE233" s="7">
        <f t="shared" si="123"/>
        <v>5</v>
      </c>
      <c r="AF233" s="7">
        <f t="shared" ca="1" si="112"/>
        <v>1</v>
      </c>
      <c r="AG233" s="10" t="str">
        <f t="shared" ca="1" si="113"/>
        <v/>
      </c>
      <c r="AH233" s="11" t="str">
        <f t="shared" ca="1" si="114"/>
        <v/>
      </c>
      <c r="AI233" s="11" t="str">
        <f t="shared" ca="1" si="115"/>
        <v/>
      </c>
      <c r="AJ233" s="11" t="str">
        <f ca="1">IF(AH233="","",IFERROR(VLOOKUP(VALUE(AH233),'(辅)战斗时机表'!$A$4:$C$47,3,FALSE)&amp;IF(AI233="","","("&amp;AI233&amp;")"),"配置错误")&amp;IF(AK233="",""," 或 "))</f>
        <v/>
      </c>
      <c r="AK233" s="7" t="str">
        <f t="shared" ca="1" si="116"/>
        <v/>
      </c>
    </row>
    <row r="234" spans="1:37" x14ac:dyDescent="0.15">
      <c r="A234" s="9" t="str">
        <f t="shared" ca="1" si="117"/>
        <v/>
      </c>
      <c r="B234" s="7" t="str">
        <f ca="1">IF(OFFSET(Buff!P$6,ROW()-6,0)="","",OFFSET(Buff!P$6,ROW()-6,0))</f>
        <v/>
      </c>
      <c r="C234" s="7">
        <f t="shared" si="119"/>
        <v>1</v>
      </c>
      <c r="D234" s="7">
        <f t="shared" ca="1" si="118"/>
        <v>1</v>
      </c>
      <c r="E234" s="10" t="str">
        <f t="shared" ca="1" si="93"/>
        <v/>
      </c>
      <c r="F234" s="11" t="str">
        <f t="shared" ca="1" si="94"/>
        <v/>
      </c>
      <c r="G234" s="11" t="str">
        <f t="shared" ca="1" si="95"/>
        <v/>
      </c>
      <c r="H234" s="11" t="str">
        <f ca="1">IF(F234="","",IFERROR(VLOOKUP(VALUE(F234),'(辅)战斗时机表'!$A$4:$C$47,3,FALSE)&amp;IF(G234="","","("&amp;G234&amp;")"),"配置错误")&amp;IF(I234="",""," 或 "))</f>
        <v/>
      </c>
      <c r="I234" s="7" t="str">
        <f t="shared" ca="1" si="96"/>
        <v/>
      </c>
      <c r="J234" s="7">
        <f t="shared" si="120"/>
        <v>2</v>
      </c>
      <c r="K234" s="7">
        <f t="shared" ca="1" si="97"/>
        <v>1</v>
      </c>
      <c r="L234" s="10" t="str">
        <f t="shared" ca="1" si="98"/>
        <v/>
      </c>
      <c r="M234" s="11" t="str">
        <f t="shared" ca="1" si="99"/>
        <v/>
      </c>
      <c r="N234" s="11" t="str">
        <f t="shared" ca="1" si="100"/>
        <v/>
      </c>
      <c r="O234" s="11" t="str">
        <f ca="1">IF(M234="","",IFERROR(VLOOKUP(VALUE(M234),'(辅)战斗时机表'!$A$4:$C$47,3,FALSE)&amp;IF(N234="","","("&amp;N234&amp;")"),"配置错误")&amp;IF(P234="",""," 或 "))</f>
        <v/>
      </c>
      <c r="P234" s="7" t="str">
        <f t="shared" ca="1" si="101"/>
        <v/>
      </c>
      <c r="Q234" s="7">
        <f t="shared" si="121"/>
        <v>3</v>
      </c>
      <c r="R234" s="7">
        <f t="shared" ca="1" si="102"/>
        <v>1</v>
      </c>
      <c r="S234" s="10" t="str">
        <f t="shared" ca="1" si="103"/>
        <v/>
      </c>
      <c r="T234" s="11" t="str">
        <f t="shared" ca="1" si="104"/>
        <v/>
      </c>
      <c r="U234" s="11" t="str">
        <f t="shared" ca="1" si="105"/>
        <v/>
      </c>
      <c r="V234" s="11" t="str">
        <f ca="1">IF(T234="","",IFERROR(VLOOKUP(VALUE(T234),'(辅)战斗时机表'!$A$4:$C$47,3,FALSE)&amp;IF(U234="","","("&amp;U234&amp;")"),"配置错误")&amp;IF(W234="",""," 或 "))</f>
        <v/>
      </c>
      <c r="W234" s="7" t="str">
        <f t="shared" ca="1" si="106"/>
        <v/>
      </c>
      <c r="X234" s="7">
        <f t="shared" si="122"/>
        <v>4</v>
      </c>
      <c r="Y234" s="7">
        <f t="shared" ca="1" si="107"/>
        <v>1</v>
      </c>
      <c r="Z234" s="10" t="str">
        <f t="shared" ca="1" si="108"/>
        <v/>
      </c>
      <c r="AA234" s="11" t="str">
        <f t="shared" ca="1" si="109"/>
        <v/>
      </c>
      <c r="AB234" s="11" t="str">
        <f t="shared" ca="1" si="110"/>
        <v/>
      </c>
      <c r="AC234" s="11" t="str">
        <f ca="1">IF(AA234="","",IFERROR(VLOOKUP(VALUE(AA234),'(辅)战斗时机表'!$A$4:$C$47,3,FALSE)&amp;IF(AB234="","","("&amp;AB234&amp;")"),"配置错误")&amp;IF(AD234="",""," 或 "))</f>
        <v/>
      </c>
      <c r="AD234" s="7" t="str">
        <f t="shared" ca="1" si="111"/>
        <v/>
      </c>
      <c r="AE234" s="7">
        <f t="shared" si="123"/>
        <v>5</v>
      </c>
      <c r="AF234" s="7">
        <f t="shared" ca="1" si="112"/>
        <v>1</v>
      </c>
      <c r="AG234" s="10" t="str">
        <f t="shared" ca="1" si="113"/>
        <v/>
      </c>
      <c r="AH234" s="11" t="str">
        <f t="shared" ca="1" si="114"/>
        <v/>
      </c>
      <c r="AI234" s="11" t="str">
        <f t="shared" ca="1" si="115"/>
        <v/>
      </c>
      <c r="AJ234" s="11" t="str">
        <f ca="1">IF(AH234="","",IFERROR(VLOOKUP(VALUE(AH234),'(辅)战斗时机表'!$A$4:$C$47,3,FALSE)&amp;IF(AI234="","","("&amp;AI234&amp;")"),"配置错误")&amp;IF(AK234="",""," 或 "))</f>
        <v/>
      </c>
      <c r="AK234" s="7" t="str">
        <f t="shared" ca="1" si="116"/>
        <v/>
      </c>
    </row>
    <row r="235" spans="1:37" x14ac:dyDescent="0.15">
      <c r="A235" s="9" t="str">
        <f t="shared" ca="1" si="117"/>
        <v/>
      </c>
      <c r="B235" s="7" t="str">
        <f ca="1">IF(OFFSET(Buff!P$6,ROW()-6,0)="","",OFFSET(Buff!P$6,ROW()-6,0))</f>
        <v/>
      </c>
      <c r="C235" s="7">
        <f t="shared" si="119"/>
        <v>1</v>
      </c>
      <c r="D235" s="7">
        <f t="shared" ca="1" si="118"/>
        <v>1</v>
      </c>
      <c r="E235" s="10" t="str">
        <f t="shared" ca="1" si="93"/>
        <v/>
      </c>
      <c r="F235" s="11" t="str">
        <f t="shared" ca="1" si="94"/>
        <v/>
      </c>
      <c r="G235" s="11" t="str">
        <f t="shared" ca="1" si="95"/>
        <v/>
      </c>
      <c r="H235" s="11" t="str">
        <f ca="1">IF(F235="","",IFERROR(VLOOKUP(VALUE(F235),'(辅)战斗时机表'!$A$4:$C$47,3,FALSE)&amp;IF(G235="","","("&amp;G235&amp;")"),"配置错误")&amp;IF(I235="",""," 或 "))</f>
        <v/>
      </c>
      <c r="I235" s="7" t="str">
        <f t="shared" ca="1" si="96"/>
        <v/>
      </c>
      <c r="J235" s="7">
        <f t="shared" si="120"/>
        <v>2</v>
      </c>
      <c r="K235" s="7">
        <f t="shared" ca="1" si="97"/>
        <v>1</v>
      </c>
      <c r="L235" s="10" t="str">
        <f t="shared" ca="1" si="98"/>
        <v/>
      </c>
      <c r="M235" s="11" t="str">
        <f t="shared" ca="1" si="99"/>
        <v/>
      </c>
      <c r="N235" s="11" t="str">
        <f t="shared" ca="1" si="100"/>
        <v/>
      </c>
      <c r="O235" s="11" t="str">
        <f ca="1">IF(M235="","",IFERROR(VLOOKUP(VALUE(M235),'(辅)战斗时机表'!$A$4:$C$47,3,FALSE)&amp;IF(N235="","","("&amp;N235&amp;")"),"配置错误")&amp;IF(P235="",""," 或 "))</f>
        <v/>
      </c>
      <c r="P235" s="7" t="str">
        <f t="shared" ca="1" si="101"/>
        <v/>
      </c>
      <c r="Q235" s="7">
        <f t="shared" si="121"/>
        <v>3</v>
      </c>
      <c r="R235" s="7">
        <f t="shared" ca="1" si="102"/>
        <v>1</v>
      </c>
      <c r="S235" s="10" t="str">
        <f t="shared" ca="1" si="103"/>
        <v/>
      </c>
      <c r="T235" s="11" t="str">
        <f t="shared" ca="1" si="104"/>
        <v/>
      </c>
      <c r="U235" s="11" t="str">
        <f t="shared" ca="1" si="105"/>
        <v/>
      </c>
      <c r="V235" s="11" t="str">
        <f ca="1">IF(T235="","",IFERROR(VLOOKUP(VALUE(T235),'(辅)战斗时机表'!$A$4:$C$47,3,FALSE)&amp;IF(U235="","","("&amp;U235&amp;")"),"配置错误")&amp;IF(W235="",""," 或 "))</f>
        <v/>
      </c>
      <c r="W235" s="7" t="str">
        <f t="shared" ca="1" si="106"/>
        <v/>
      </c>
      <c r="X235" s="7">
        <f t="shared" si="122"/>
        <v>4</v>
      </c>
      <c r="Y235" s="7">
        <f t="shared" ca="1" si="107"/>
        <v>1</v>
      </c>
      <c r="Z235" s="10" t="str">
        <f t="shared" ca="1" si="108"/>
        <v/>
      </c>
      <c r="AA235" s="11" t="str">
        <f t="shared" ca="1" si="109"/>
        <v/>
      </c>
      <c r="AB235" s="11" t="str">
        <f t="shared" ca="1" si="110"/>
        <v/>
      </c>
      <c r="AC235" s="11" t="str">
        <f ca="1">IF(AA235="","",IFERROR(VLOOKUP(VALUE(AA235),'(辅)战斗时机表'!$A$4:$C$47,3,FALSE)&amp;IF(AB235="","","("&amp;AB235&amp;")"),"配置错误")&amp;IF(AD235="",""," 或 "))</f>
        <v/>
      </c>
      <c r="AD235" s="7" t="str">
        <f t="shared" ca="1" si="111"/>
        <v/>
      </c>
      <c r="AE235" s="7">
        <f t="shared" si="123"/>
        <v>5</v>
      </c>
      <c r="AF235" s="7">
        <f t="shared" ca="1" si="112"/>
        <v>1</v>
      </c>
      <c r="AG235" s="10" t="str">
        <f t="shared" ca="1" si="113"/>
        <v/>
      </c>
      <c r="AH235" s="11" t="str">
        <f t="shared" ca="1" si="114"/>
        <v/>
      </c>
      <c r="AI235" s="11" t="str">
        <f t="shared" ca="1" si="115"/>
        <v/>
      </c>
      <c r="AJ235" s="11" t="str">
        <f ca="1">IF(AH235="","",IFERROR(VLOOKUP(VALUE(AH235),'(辅)战斗时机表'!$A$4:$C$47,3,FALSE)&amp;IF(AI235="","","("&amp;AI235&amp;")"),"配置错误")&amp;IF(AK235="",""," 或 "))</f>
        <v/>
      </c>
      <c r="AK235" s="7" t="str">
        <f t="shared" ca="1" si="116"/>
        <v/>
      </c>
    </row>
    <row r="236" spans="1:37" x14ac:dyDescent="0.15">
      <c r="A236" s="9" t="str">
        <f t="shared" ca="1" si="117"/>
        <v/>
      </c>
      <c r="B236" s="7" t="str">
        <f ca="1">IF(OFFSET(Buff!P$6,ROW()-6,0)="","",OFFSET(Buff!P$6,ROW()-6,0))</f>
        <v/>
      </c>
      <c r="C236" s="7">
        <f t="shared" si="119"/>
        <v>1</v>
      </c>
      <c r="D236" s="7">
        <f t="shared" ca="1" si="118"/>
        <v>1</v>
      </c>
      <c r="E236" s="10" t="str">
        <f t="shared" ca="1" si="93"/>
        <v/>
      </c>
      <c r="F236" s="11" t="str">
        <f t="shared" ca="1" si="94"/>
        <v/>
      </c>
      <c r="G236" s="11" t="str">
        <f t="shared" ca="1" si="95"/>
        <v/>
      </c>
      <c r="H236" s="11" t="str">
        <f ca="1">IF(F236="","",IFERROR(VLOOKUP(VALUE(F236),'(辅)战斗时机表'!$A$4:$C$47,3,FALSE)&amp;IF(G236="","","("&amp;G236&amp;")"),"配置错误")&amp;IF(I236="",""," 或 "))</f>
        <v/>
      </c>
      <c r="I236" s="7" t="str">
        <f t="shared" ca="1" si="96"/>
        <v/>
      </c>
      <c r="J236" s="7">
        <f t="shared" si="120"/>
        <v>2</v>
      </c>
      <c r="K236" s="7">
        <f t="shared" ca="1" si="97"/>
        <v>1</v>
      </c>
      <c r="L236" s="10" t="str">
        <f t="shared" ca="1" si="98"/>
        <v/>
      </c>
      <c r="M236" s="11" t="str">
        <f t="shared" ca="1" si="99"/>
        <v/>
      </c>
      <c r="N236" s="11" t="str">
        <f t="shared" ca="1" si="100"/>
        <v/>
      </c>
      <c r="O236" s="11" t="str">
        <f ca="1">IF(M236="","",IFERROR(VLOOKUP(VALUE(M236),'(辅)战斗时机表'!$A$4:$C$47,3,FALSE)&amp;IF(N236="","","("&amp;N236&amp;")"),"配置错误")&amp;IF(P236="",""," 或 "))</f>
        <v/>
      </c>
      <c r="P236" s="7" t="str">
        <f t="shared" ca="1" si="101"/>
        <v/>
      </c>
      <c r="Q236" s="7">
        <f t="shared" si="121"/>
        <v>3</v>
      </c>
      <c r="R236" s="7">
        <f t="shared" ca="1" si="102"/>
        <v>1</v>
      </c>
      <c r="S236" s="10" t="str">
        <f t="shared" ca="1" si="103"/>
        <v/>
      </c>
      <c r="T236" s="11" t="str">
        <f t="shared" ca="1" si="104"/>
        <v/>
      </c>
      <c r="U236" s="11" t="str">
        <f t="shared" ca="1" si="105"/>
        <v/>
      </c>
      <c r="V236" s="11" t="str">
        <f ca="1">IF(T236="","",IFERROR(VLOOKUP(VALUE(T236),'(辅)战斗时机表'!$A$4:$C$47,3,FALSE)&amp;IF(U236="","","("&amp;U236&amp;")"),"配置错误")&amp;IF(W236="",""," 或 "))</f>
        <v/>
      </c>
      <c r="W236" s="7" t="str">
        <f t="shared" ca="1" si="106"/>
        <v/>
      </c>
      <c r="X236" s="7">
        <f t="shared" si="122"/>
        <v>4</v>
      </c>
      <c r="Y236" s="7">
        <f t="shared" ca="1" si="107"/>
        <v>1</v>
      </c>
      <c r="Z236" s="10" t="str">
        <f t="shared" ca="1" si="108"/>
        <v/>
      </c>
      <c r="AA236" s="11" t="str">
        <f t="shared" ca="1" si="109"/>
        <v/>
      </c>
      <c r="AB236" s="11" t="str">
        <f t="shared" ca="1" si="110"/>
        <v/>
      </c>
      <c r="AC236" s="11" t="str">
        <f ca="1">IF(AA236="","",IFERROR(VLOOKUP(VALUE(AA236),'(辅)战斗时机表'!$A$4:$C$47,3,FALSE)&amp;IF(AB236="","","("&amp;AB236&amp;")"),"配置错误")&amp;IF(AD236="",""," 或 "))</f>
        <v/>
      </c>
      <c r="AD236" s="7" t="str">
        <f t="shared" ca="1" si="111"/>
        <v/>
      </c>
      <c r="AE236" s="7">
        <f t="shared" si="123"/>
        <v>5</v>
      </c>
      <c r="AF236" s="7">
        <f t="shared" ca="1" si="112"/>
        <v>1</v>
      </c>
      <c r="AG236" s="10" t="str">
        <f t="shared" ca="1" si="113"/>
        <v/>
      </c>
      <c r="AH236" s="11" t="str">
        <f t="shared" ca="1" si="114"/>
        <v/>
      </c>
      <c r="AI236" s="11" t="str">
        <f t="shared" ca="1" si="115"/>
        <v/>
      </c>
      <c r="AJ236" s="11" t="str">
        <f ca="1">IF(AH236="","",IFERROR(VLOOKUP(VALUE(AH236),'(辅)战斗时机表'!$A$4:$C$47,3,FALSE)&amp;IF(AI236="","","("&amp;AI236&amp;")"),"配置错误")&amp;IF(AK236="",""," 或 "))</f>
        <v/>
      </c>
      <c r="AK236" s="7" t="str">
        <f t="shared" ca="1" si="116"/>
        <v/>
      </c>
    </row>
    <row r="237" spans="1:37" x14ac:dyDescent="0.15">
      <c r="A237" s="9" t="str">
        <f t="shared" ca="1" si="117"/>
        <v/>
      </c>
      <c r="B237" s="7" t="str">
        <f ca="1">IF(OFFSET(Buff!P$6,ROW()-6,0)="","",OFFSET(Buff!P$6,ROW()-6,0))</f>
        <v/>
      </c>
      <c r="C237" s="7">
        <f t="shared" si="119"/>
        <v>1</v>
      </c>
      <c r="D237" s="7">
        <f t="shared" ca="1" si="118"/>
        <v>1</v>
      </c>
      <c r="E237" s="10" t="str">
        <f t="shared" ca="1" si="93"/>
        <v/>
      </c>
      <c r="F237" s="11" t="str">
        <f t="shared" ca="1" si="94"/>
        <v/>
      </c>
      <c r="G237" s="11" t="str">
        <f t="shared" ca="1" si="95"/>
        <v/>
      </c>
      <c r="H237" s="11" t="str">
        <f ca="1">IF(F237="","",IFERROR(VLOOKUP(VALUE(F237),'(辅)战斗时机表'!$A$4:$C$47,3,FALSE)&amp;IF(G237="","","("&amp;G237&amp;")"),"配置错误")&amp;IF(I237="",""," 或 "))</f>
        <v/>
      </c>
      <c r="I237" s="7" t="str">
        <f t="shared" ca="1" si="96"/>
        <v/>
      </c>
      <c r="J237" s="7">
        <f t="shared" si="120"/>
        <v>2</v>
      </c>
      <c r="K237" s="7">
        <f t="shared" ca="1" si="97"/>
        <v>1</v>
      </c>
      <c r="L237" s="10" t="str">
        <f t="shared" ca="1" si="98"/>
        <v/>
      </c>
      <c r="M237" s="11" t="str">
        <f t="shared" ca="1" si="99"/>
        <v/>
      </c>
      <c r="N237" s="11" t="str">
        <f t="shared" ca="1" si="100"/>
        <v/>
      </c>
      <c r="O237" s="11" t="str">
        <f ca="1">IF(M237="","",IFERROR(VLOOKUP(VALUE(M237),'(辅)战斗时机表'!$A$4:$C$47,3,FALSE)&amp;IF(N237="","","("&amp;N237&amp;")"),"配置错误")&amp;IF(P237="",""," 或 "))</f>
        <v/>
      </c>
      <c r="P237" s="7" t="str">
        <f t="shared" ca="1" si="101"/>
        <v/>
      </c>
      <c r="Q237" s="7">
        <f t="shared" si="121"/>
        <v>3</v>
      </c>
      <c r="R237" s="7">
        <f t="shared" ca="1" si="102"/>
        <v>1</v>
      </c>
      <c r="S237" s="10" t="str">
        <f t="shared" ca="1" si="103"/>
        <v/>
      </c>
      <c r="T237" s="11" t="str">
        <f t="shared" ca="1" si="104"/>
        <v/>
      </c>
      <c r="U237" s="11" t="str">
        <f t="shared" ca="1" si="105"/>
        <v/>
      </c>
      <c r="V237" s="11" t="str">
        <f ca="1">IF(T237="","",IFERROR(VLOOKUP(VALUE(T237),'(辅)战斗时机表'!$A$4:$C$47,3,FALSE)&amp;IF(U237="","","("&amp;U237&amp;")"),"配置错误")&amp;IF(W237="",""," 或 "))</f>
        <v/>
      </c>
      <c r="W237" s="7" t="str">
        <f t="shared" ca="1" si="106"/>
        <v/>
      </c>
      <c r="X237" s="7">
        <f t="shared" si="122"/>
        <v>4</v>
      </c>
      <c r="Y237" s="7">
        <f t="shared" ca="1" si="107"/>
        <v>1</v>
      </c>
      <c r="Z237" s="10" t="str">
        <f t="shared" ca="1" si="108"/>
        <v/>
      </c>
      <c r="AA237" s="11" t="str">
        <f t="shared" ca="1" si="109"/>
        <v/>
      </c>
      <c r="AB237" s="11" t="str">
        <f t="shared" ca="1" si="110"/>
        <v/>
      </c>
      <c r="AC237" s="11" t="str">
        <f ca="1">IF(AA237="","",IFERROR(VLOOKUP(VALUE(AA237),'(辅)战斗时机表'!$A$4:$C$47,3,FALSE)&amp;IF(AB237="","","("&amp;AB237&amp;")"),"配置错误")&amp;IF(AD237="",""," 或 "))</f>
        <v/>
      </c>
      <c r="AD237" s="7" t="str">
        <f t="shared" ca="1" si="111"/>
        <v/>
      </c>
      <c r="AE237" s="7">
        <f t="shared" si="123"/>
        <v>5</v>
      </c>
      <c r="AF237" s="7">
        <f t="shared" ca="1" si="112"/>
        <v>1</v>
      </c>
      <c r="AG237" s="10" t="str">
        <f t="shared" ca="1" si="113"/>
        <v/>
      </c>
      <c r="AH237" s="11" t="str">
        <f t="shared" ca="1" si="114"/>
        <v/>
      </c>
      <c r="AI237" s="11" t="str">
        <f t="shared" ca="1" si="115"/>
        <v/>
      </c>
      <c r="AJ237" s="11" t="str">
        <f ca="1">IF(AH237="","",IFERROR(VLOOKUP(VALUE(AH237),'(辅)战斗时机表'!$A$4:$C$47,3,FALSE)&amp;IF(AI237="","","("&amp;AI237&amp;")"),"配置错误")&amp;IF(AK237="",""," 或 "))</f>
        <v/>
      </c>
      <c r="AK237" s="7" t="str">
        <f t="shared" ca="1" si="116"/>
        <v/>
      </c>
    </row>
    <row r="238" spans="1:37" x14ac:dyDescent="0.15">
      <c r="A238" s="9" t="str">
        <f t="shared" ca="1" si="117"/>
        <v/>
      </c>
      <c r="B238" s="7" t="str">
        <f ca="1">IF(OFFSET(Buff!P$6,ROW()-6,0)="","",OFFSET(Buff!P$6,ROW()-6,0))</f>
        <v/>
      </c>
      <c r="C238" s="7">
        <f t="shared" si="119"/>
        <v>1</v>
      </c>
      <c r="D238" s="7">
        <f t="shared" ca="1" si="118"/>
        <v>1</v>
      </c>
      <c r="E238" s="10" t="str">
        <f t="shared" ca="1" si="93"/>
        <v/>
      </c>
      <c r="F238" s="11" t="str">
        <f t="shared" ca="1" si="94"/>
        <v/>
      </c>
      <c r="G238" s="11" t="str">
        <f t="shared" ca="1" si="95"/>
        <v/>
      </c>
      <c r="H238" s="11" t="str">
        <f ca="1">IF(F238="","",IFERROR(VLOOKUP(VALUE(F238),'(辅)战斗时机表'!$A$4:$C$47,3,FALSE)&amp;IF(G238="","","("&amp;G238&amp;")"),"配置错误")&amp;IF(I238="",""," 或 "))</f>
        <v/>
      </c>
      <c r="I238" s="7" t="str">
        <f t="shared" ca="1" si="96"/>
        <v/>
      </c>
      <c r="J238" s="7">
        <f t="shared" si="120"/>
        <v>2</v>
      </c>
      <c r="K238" s="7">
        <f t="shared" ca="1" si="97"/>
        <v>1</v>
      </c>
      <c r="L238" s="10" t="str">
        <f t="shared" ca="1" si="98"/>
        <v/>
      </c>
      <c r="M238" s="11" t="str">
        <f t="shared" ca="1" si="99"/>
        <v/>
      </c>
      <c r="N238" s="11" t="str">
        <f t="shared" ca="1" si="100"/>
        <v/>
      </c>
      <c r="O238" s="11" t="str">
        <f ca="1">IF(M238="","",IFERROR(VLOOKUP(VALUE(M238),'(辅)战斗时机表'!$A$4:$C$47,3,FALSE)&amp;IF(N238="","","("&amp;N238&amp;")"),"配置错误")&amp;IF(P238="",""," 或 "))</f>
        <v/>
      </c>
      <c r="P238" s="7" t="str">
        <f t="shared" ca="1" si="101"/>
        <v/>
      </c>
      <c r="Q238" s="7">
        <f t="shared" si="121"/>
        <v>3</v>
      </c>
      <c r="R238" s="7">
        <f t="shared" ca="1" si="102"/>
        <v>1</v>
      </c>
      <c r="S238" s="10" t="str">
        <f t="shared" ca="1" si="103"/>
        <v/>
      </c>
      <c r="T238" s="11" t="str">
        <f t="shared" ca="1" si="104"/>
        <v/>
      </c>
      <c r="U238" s="11" t="str">
        <f t="shared" ca="1" si="105"/>
        <v/>
      </c>
      <c r="V238" s="11" t="str">
        <f ca="1">IF(T238="","",IFERROR(VLOOKUP(VALUE(T238),'(辅)战斗时机表'!$A$4:$C$47,3,FALSE)&amp;IF(U238="","","("&amp;U238&amp;")"),"配置错误")&amp;IF(W238="",""," 或 "))</f>
        <v/>
      </c>
      <c r="W238" s="7" t="str">
        <f t="shared" ca="1" si="106"/>
        <v/>
      </c>
      <c r="X238" s="7">
        <f t="shared" si="122"/>
        <v>4</v>
      </c>
      <c r="Y238" s="7">
        <f t="shared" ca="1" si="107"/>
        <v>1</v>
      </c>
      <c r="Z238" s="10" t="str">
        <f t="shared" ca="1" si="108"/>
        <v/>
      </c>
      <c r="AA238" s="11" t="str">
        <f t="shared" ca="1" si="109"/>
        <v/>
      </c>
      <c r="AB238" s="11" t="str">
        <f t="shared" ca="1" si="110"/>
        <v/>
      </c>
      <c r="AC238" s="11" t="str">
        <f ca="1">IF(AA238="","",IFERROR(VLOOKUP(VALUE(AA238),'(辅)战斗时机表'!$A$4:$C$47,3,FALSE)&amp;IF(AB238="","","("&amp;AB238&amp;")"),"配置错误")&amp;IF(AD238="",""," 或 "))</f>
        <v/>
      </c>
      <c r="AD238" s="7" t="str">
        <f t="shared" ca="1" si="111"/>
        <v/>
      </c>
      <c r="AE238" s="7">
        <f t="shared" si="123"/>
        <v>5</v>
      </c>
      <c r="AF238" s="7">
        <f t="shared" ca="1" si="112"/>
        <v>1</v>
      </c>
      <c r="AG238" s="10" t="str">
        <f t="shared" ca="1" si="113"/>
        <v/>
      </c>
      <c r="AH238" s="11" t="str">
        <f t="shared" ca="1" si="114"/>
        <v/>
      </c>
      <c r="AI238" s="11" t="str">
        <f t="shared" ca="1" si="115"/>
        <v/>
      </c>
      <c r="AJ238" s="11" t="str">
        <f ca="1">IF(AH238="","",IFERROR(VLOOKUP(VALUE(AH238),'(辅)战斗时机表'!$A$4:$C$47,3,FALSE)&amp;IF(AI238="","","("&amp;AI238&amp;")"),"配置错误")&amp;IF(AK238="",""," 或 "))</f>
        <v/>
      </c>
      <c r="AK238" s="7" t="str">
        <f t="shared" ca="1" si="116"/>
        <v/>
      </c>
    </row>
    <row r="239" spans="1:37" x14ac:dyDescent="0.15">
      <c r="A239" s="9" t="str">
        <f t="shared" ca="1" si="117"/>
        <v/>
      </c>
      <c r="B239" s="7" t="str">
        <f ca="1">IF(OFFSET(Buff!P$6,ROW()-6,0)="","",OFFSET(Buff!P$6,ROW()-6,0))</f>
        <v/>
      </c>
      <c r="C239" s="7">
        <f t="shared" si="119"/>
        <v>1</v>
      </c>
      <c r="D239" s="7">
        <f t="shared" ca="1" si="118"/>
        <v>1</v>
      </c>
      <c r="E239" s="10" t="str">
        <f t="shared" ca="1" si="93"/>
        <v/>
      </c>
      <c r="F239" s="11" t="str">
        <f t="shared" ca="1" si="94"/>
        <v/>
      </c>
      <c r="G239" s="11" t="str">
        <f t="shared" ca="1" si="95"/>
        <v/>
      </c>
      <c r="H239" s="11" t="str">
        <f ca="1">IF(F239="","",IFERROR(VLOOKUP(VALUE(F239),'(辅)战斗时机表'!$A$4:$C$47,3,FALSE)&amp;IF(G239="","","("&amp;G239&amp;")"),"配置错误")&amp;IF(I239="",""," 或 "))</f>
        <v/>
      </c>
      <c r="I239" s="7" t="str">
        <f t="shared" ca="1" si="96"/>
        <v/>
      </c>
      <c r="J239" s="7">
        <f t="shared" si="120"/>
        <v>2</v>
      </c>
      <c r="K239" s="7">
        <f t="shared" ca="1" si="97"/>
        <v>1</v>
      </c>
      <c r="L239" s="10" t="str">
        <f t="shared" ca="1" si="98"/>
        <v/>
      </c>
      <c r="M239" s="11" t="str">
        <f t="shared" ca="1" si="99"/>
        <v/>
      </c>
      <c r="N239" s="11" t="str">
        <f t="shared" ca="1" si="100"/>
        <v/>
      </c>
      <c r="O239" s="11" t="str">
        <f ca="1">IF(M239="","",IFERROR(VLOOKUP(VALUE(M239),'(辅)战斗时机表'!$A$4:$C$47,3,FALSE)&amp;IF(N239="","","("&amp;N239&amp;")"),"配置错误")&amp;IF(P239="",""," 或 "))</f>
        <v/>
      </c>
      <c r="P239" s="7" t="str">
        <f t="shared" ca="1" si="101"/>
        <v/>
      </c>
      <c r="Q239" s="7">
        <f t="shared" si="121"/>
        <v>3</v>
      </c>
      <c r="R239" s="7">
        <f t="shared" ca="1" si="102"/>
        <v>1</v>
      </c>
      <c r="S239" s="10" t="str">
        <f t="shared" ca="1" si="103"/>
        <v/>
      </c>
      <c r="T239" s="11" t="str">
        <f t="shared" ca="1" si="104"/>
        <v/>
      </c>
      <c r="U239" s="11" t="str">
        <f t="shared" ca="1" si="105"/>
        <v/>
      </c>
      <c r="V239" s="11" t="str">
        <f ca="1">IF(T239="","",IFERROR(VLOOKUP(VALUE(T239),'(辅)战斗时机表'!$A$4:$C$47,3,FALSE)&amp;IF(U239="","","("&amp;U239&amp;")"),"配置错误")&amp;IF(W239="",""," 或 "))</f>
        <v/>
      </c>
      <c r="W239" s="7" t="str">
        <f t="shared" ca="1" si="106"/>
        <v/>
      </c>
      <c r="X239" s="7">
        <f t="shared" si="122"/>
        <v>4</v>
      </c>
      <c r="Y239" s="7">
        <f t="shared" ca="1" si="107"/>
        <v>1</v>
      </c>
      <c r="Z239" s="10" t="str">
        <f t="shared" ca="1" si="108"/>
        <v/>
      </c>
      <c r="AA239" s="11" t="str">
        <f t="shared" ca="1" si="109"/>
        <v/>
      </c>
      <c r="AB239" s="11" t="str">
        <f t="shared" ca="1" si="110"/>
        <v/>
      </c>
      <c r="AC239" s="11" t="str">
        <f ca="1">IF(AA239="","",IFERROR(VLOOKUP(VALUE(AA239),'(辅)战斗时机表'!$A$4:$C$47,3,FALSE)&amp;IF(AB239="","","("&amp;AB239&amp;")"),"配置错误")&amp;IF(AD239="",""," 或 "))</f>
        <v/>
      </c>
      <c r="AD239" s="7" t="str">
        <f t="shared" ca="1" si="111"/>
        <v/>
      </c>
      <c r="AE239" s="7">
        <f t="shared" si="123"/>
        <v>5</v>
      </c>
      <c r="AF239" s="7">
        <f t="shared" ca="1" si="112"/>
        <v>1</v>
      </c>
      <c r="AG239" s="10" t="str">
        <f t="shared" ca="1" si="113"/>
        <v/>
      </c>
      <c r="AH239" s="11" t="str">
        <f t="shared" ca="1" si="114"/>
        <v/>
      </c>
      <c r="AI239" s="11" t="str">
        <f t="shared" ca="1" si="115"/>
        <v/>
      </c>
      <c r="AJ239" s="11" t="str">
        <f ca="1">IF(AH239="","",IFERROR(VLOOKUP(VALUE(AH239),'(辅)战斗时机表'!$A$4:$C$47,3,FALSE)&amp;IF(AI239="","","("&amp;AI239&amp;")"),"配置错误")&amp;IF(AK239="",""," 或 "))</f>
        <v/>
      </c>
      <c r="AK239" s="7" t="str">
        <f t="shared" ca="1" si="116"/>
        <v/>
      </c>
    </row>
    <row r="240" spans="1:37" x14ac:dyDescent="0.15">
      <c r="A240" s="9" t="str">
        <f t="shared" ca="1" si="117"/>
        <v/>
      </c>
      <c r="B240" s="7" t="str">
        <f ca="1">IF(OFFSET(Buff!P$6,ROW()-6,0)="","",OFFSET(Buff!P$6,ROW()-6,0))</f>
        <v/>
      </c>
      <c r="C240" s="7">
        <f t="shared" si="119"/>
        <v>1</v>
      </c>
      <c r="D240" s="7">
        <f t="shared" ca="1" si="118"/>
        <v>1</v>
      </c>
      <c r="E240" s="10" t="str">
        <f t="shared" ca="1" si="93"/>
        <v/>
      </c>
      <c r="F240" s="11" t="str">
        <f t="shared" ca="1" si="94"/>
        <v/>
      </c>
      <c r="G240" s="11" t="str">
        <f t="shared" ca="1" si="95"/>
        <v/>
      </c>
      <c r="H240" s="11" t="str">
        <f ca="1">IF(F240="","",IFERROR(VLOOKUP(VALUE(F240),'(辅)战斗时机表'!$A$4:$C$47,3,FALSE)&amp;IF(G240="","","("&amp;G240&amp;")"),"配置错误")&amp;IF(I240="",""," 或 "))</f>
        <v/>
      </c>
      <c r="I240" s="7" t="str">
        <f t="shared" ca="1" si="96"/>
        <v/>
      </c>
      <c r="J240" s="7">
        <f t="shared" si="120"/>
        <v>2</v>
      </c>
      <c r="K240" s="7">
        <f t="shared" ca="1" si="97"/>
        <v>1</v>
      </c>
      <c r="L240" s="10" t="str">
        <f t="shared" ca="1" si="98"/>
        <v/>
      </c>
      <c r="M240" s="11" t="str">
        <f t="shared" ca="1" si="99"/>
        <v/>
      </c>
      <c r="N240" s="11" t="str">
        <f t="shared" ca="1" si="100"/>
        <v/>
      </c>
      <c r="O240" s="11" t="str">
        <f ca="1">IF(M240="","",IFERROR(VLOOKUP(VALUE(M240),'(辅)战斗时机表'!$A$4:$C$47,3,FALSE)&amp;IF(N240="","","("&amp;N240&amp;")"),"配置错误")&amp;IF(P240="",""," 或 "))</f>
        <v/>
      </c>
      <c r="P240" s="7" t="str">
        <f t="shared" ca="1" si="101"/>
        <v/>
      </c>
      <c r="Q240" s="7">
        <f t="shared" si="121"/>
        <v>3</v>
      </c>
      <c r="R240" s="7">
        <f t="shared" ca="1" si="102"/>
        <v>1</v>
      </c>
      <c r="S240" s="10" t="str">
        <f t="shared" ca="1" si="103"/>
        <v/>
      </c>
      <c r="T240" s="11" t="str">
        <f t="shared" ca="1" si="104"/>
        <v/>
      </c>
      <c r="U240" s="11" t="str">
        <f t="shared" ca="1" si="105"/>
        <v/>
      </c>
      <c r="V240" s="11" t="str">
        <f ca="1">IF(T240="","",IFERROR(VLOOKUP(VALUE(T240),'(辅)战斗时机表'!$A$4:$C$47,3,FALSE)&amp;IF(U240="","","("&amp;U240&amp;")"),"配置错误")&amp;IF(W240="",""," 或 "))</f>
        <v/>
      </c>
      <c r="W240" s="7" t="str">
        <f t="shared" ca="1" si="106"/>
        <v/>
      </c>
      <c r="X240" s="7">
        <f t="shared" si="122"/>
        <v>4</v>
      </c>
      <c r="Y240" s="7">
        <f t="shared" ca="1" si="107"/>
        <v>1</v>
      </c>
      <c r="Z240" s="10" t="str">
        <f t="shared" ca="1" si="108"/>
        <v/>
      </c>
      <c r="AA240" s="11" t="str">
        <f t="shared" ca="1" si="109"/>
        <v/>
      </c>
      <c r="AB240" s="11" t="str">
        <f t="shared" ca="1" si="110"/>
        <v/>
      </c>
      <c r="AC240" s="11" t="str">
        <f ca="1">IF(AA240="","",IFERROR(VLOOKUP(VALUE(AA240),'(辅)战斗时机表'!$A$4:$C$47,3,FALSE)&amp;IF(AB240="","","("&amp;AB240&amp;")"),"配置错误")&amp;IF(AD240="",""," 或 "))</f>
        <v/>
      </c>
      <c r="AD240" s="7" t="str">
        <f t="shared" ca="1" si="111"/>
        <v/>
      </c>
      <c r="AE240" s="7">
        <f t="shared" si="123"/>
        <v>5</v>
      </c>
      <c r="AF240" s="7">
        <f t="shared" ca="1" si="112"/>
        <v>1</v>
      </c>
      <c r="AG240" s="10" t="str">
        <f t="shared" ca="1" si="113"/>
        <v/>
      </c>
      <c r="AH240" s="11" t="str">
        <f t="shared" ca="1" si="114"/>
        <v/>
      </c>
      <c r="AI240" s="11" t="str">
        <f t="shared" ca="1" si="115"/>
        <v/>
      </c>
      <c r="AJ240" s="11" t="str">
        <f ca="1">IF(AH240="","",IFERROR(VLOOKUP(VALUE(AH240),'(辅)战斗时机表'!$A$4:$C$47,3,FALSE)&amp;IF(AI240="","","("&amp;AI240&amp;")"),"配置错误")&amp;IF(AK240="",""," 或 "))</f>
        <v/>
      </c>
      <c r="AK240" s="7" t="str">
        <f t="shared" ca="1" si="116"/>
        <v/>
      </c>
    </row>
    <row r="241" spans="1:37" x14ac:dyDescent="0.15">
      <c r="A241" s="9" t="str">
        <f t="shared" ca="1" si="117"/>
        <v/>
      </c>
      <c r="B241" s="7" t="str">
        <f ca="1">IF(OFFSET(Buff!P$6,ROW()-6,0)="","",OFFSET(Buff!P$6,ROW()-6,0))</f>
        <v/>
      </c>
      <c r="C241" s="7">
        <f t="shared" si="119"/>
        <v>1</v>
      </c>
      <c r="D241" s="7">
        <f t="shared" ca="1" si="118"/>
        <v>1</v>
      </c>
      <c r="E241" s="10" t="str">
        <f t="shared" ca="1" si="93"/>
        <v/>
      </c>
      <c r="F241" s="11" t="str">
        <f t="shared" ca="1" si="94"/>
        <v/>
      </c>
      <c r="G241" s="11" t="str">
        <f t="shared" ca="1" si="95"/>
        <v/>
      </c>
      <c r="H241" s="11" t="str">
        <f ca="1">IF(F241="","",IFERROR(VLOOKUP(VALUE(F241),'(辅)战斗时机表'!$A$4:$C$47,3,FALSE)&amp;IF(G241="","","("&amp;G241&amp;")"),"配置错误")&amp;IF(I241="",""," 或 "))</f>
        <v/>
      </c>
      <c r="I241" s="7" t="str">
        <f t="shared" ca="1" si="96"/>
        <v/>
      </c>
      <c r="J241" s="7">
        <f t="shared" si="120"/>
        <v>2</v>
      </c>
      <c r="K241" s="7">
        <f t="shared" ca="1" si="97"/>
        <v>1</v>
      </c>
      <c r="L241" s="10" t="str">
        <f t="shared" ca="1" si="98"/>
        <v/>
      </c>
      <c r="M241" s="11" t="str">
        <f t="shared" ca="1" si="99"/>
        <v/>
      </c>
      <c r="N241" s="11" t="str">
        <f t="shared" ca="1" si="100"/>
        <v/>
      </c>
      <c r="O241" s="11" t="str">
        <f ca="1">IF(M241="","",IFERROR(VLOOKUP(VALUE(M241),'(辅)战斗时机表'!$A$4:$C$47,3,FALSE)&amp;IF(N241="","","("&amp;N241&amp;")"),"配置错误")&amp;IF(P241="",""," 或 "))</f>
        <v/>
      </c>
      <c r="P241" s="7" t="str">
        <f t="shared" ca="1" si="101"/>
        <v/>
      </c>
      <c r="Q241" s="7">
        <f t="shared" si="121"/>
        <v>3</v>
      </c>
      <c r="R241" s="7">
        <f t="shared" ca="1" si="102"/>
        <v>1</v>
      </c>
      <c r="S241" s="10" t="str">
        <f t="shared" ca="1" si="103"/>
        <v/>
      </c>
      <c r="T241" s="11" t="str">
        <f t="shared" ca="1" si="104"/>
        <v/>
      </c>
      <c r="U241" s="11" t="str">
        <f t="shared" ca="1" si="105"/>
        <v/>
      </c>
      <c r="V241" s="11" t="str">
        <f ca="1">IF(T241="","",IFERROR(VLOOKUP(VALUE(T241),'(辅)战斗时机表'!$A$4:$C$47,3,FALSE)&amp;IF(U241="","","("&amp;U241&amp;")"),"配置错误")&amp;IF(W241="",""," 或 "))</f>
        <v/>
      </c>
      <c r="W241" s="7" t="str">
        <f t="shared" ca="1" si="106"/>
        <v/>
      </c>
      <c r="X241" s="7">
        <f t="shared" si="122"/>
        <v>4</v>
      </c>
      <c r="Y241" s="7">
        <f t="shared" ca="1" si="107"/>
        <v>1</v>
      </c>
      <c r="Z241" s="10" t="str">
        <f t="shared" ca="1" si="108"/>
        <v/>
      </c>
      <c r="AA241" s="11" t="str">
        <f t="shared" ca="1" si="109"/>
        <v/>
      </c>
      <c r="AB241" s="11" t="str">
        <f t="shared" ca="1" si="110"/>
        <v/>
      </c>
      <c r="AC241" s="11" t="str">
        <f ca="1">IF(AA241="","",IFERROR(VLOOKUP(VALUE(AA241),'(辅)战斗时机表'!$A$4:$C$47,3,FALSE)&amp;IF(AB241="","","("&amp;AB241&amp;")"),"配置错误")&amp;IF(AD241="",""," 或 "))</f>
        <v/>
      </c>
      <c r="AD241" s="7" t="str">
        <f t="shared" ca="1" si="111"/>
        <v/>
      </c>
      <c r="AE241" s="7">
        <f t="shared" si="123"/>
        <v>5</v>
      </c>
      <c r="AF241" s="7">
        <f t="shared" ca="1" si="112"/>
        <v>1</v>
      </c>
      <c r="AG241" s="10" t="str">
        <f t="shared" ca="1" si="113"/>
        <v/>
      </c>
      <c r="AH241" s="11" t="str">
        <f t="shared" ca="1" si="114"/>
        <v/>
      </c>
      <c r="AI241" s="11" t="str">
        <f t="shared" ca="1" si="115"/>
        <v/>
      </c>
      <c r="AJ241" s="11" t="str">
        <f ca="1">IF(AH241="","",IFERROR(VLOOKUP(VALUE(AH241),'(辅)战斗时机表'!$A$4:$C$47,3,FALSE)&amp;IF(AI241="","","("&amp;AI241&amp;")"),"配置错误")&amp;IF(AK241="",""," 或 "))</f>
        <v/>
      </c>
      <c r="AK241" s="7" t="str">
        <f t="shared" ca="1" si="116"/>
        <v/>
      </c>
    </row>
    <row r="242" spans="1:37" x14ac:dyDescent="0.15">
      <c r="A242" s="9" t="str">
        <f t="shared" ca="1" si="117"/>
        <v/>
      </c>
      <c r="B242" s="7" t="str">
        <f ca="1">IF(OFFSET(Buff!P$6,ROW()-6,0)="","",OFFSET(Buff!P$6,ROW()-6,0))</f>
        <v/>
      </c>
      <c r="C242" s="7">
        <f t="shared" si="119"/>
        <v>1</v>
      </c>
      <c r="D242" s="7">
        <f t="shared" ca="1" si="118"/>
        <v>1</v>
      </c>
      <c r="E242" s="10" t="str">
        <f t="shared" ca="1" si="93"/>
        <v/>
      </c>
      <c r="F242" s="11" t="str">
        <f t="shared" ca="1" si="94"/>
        <v/>
      </c>
      <c r="G242" s="11" t="str">
        <f t="shared" ca="1" si="95"/>
        <v/>
      </c>
      <c r="H242" s="11" t="str">
        <f ca="1">IF(F242="","",IFERROR(VLOOKUP(VALUE(F242),'(辅)战斗时机表'!$A$4:$C$47,3,FALSE)&amp;IF(G242="","","("&amp;G242&amp;")"),"配置错误")&amp;IF(I242="",""," 或 "))</f>
        <v/>
      </c>
      <c r="I242" s="7" t="str">
        <f t="shared" ca="1" si="96"/>
        <v/>
      </c>
      <c r="J242" s="7">
        <f t="shared" si="120"/>
        <v>2</v>
      </c>
      <c r="K242" s="7">
        <f t="shared" ca="1" si="97"/>
        <v>1</v>
      </c>
      <c r="L242" s="10" t="str">
        <f t="shared" ca="1" si="98"/>
        <v/>
      </c>
      <c r="M242" s="11" t="str">
        <f t="shared" ca="1" si="99"/>
        <v/>
      </c>
      <c r="N242" s="11" t="str">
        <f t="shared" ca="1" si="100"/>
        <v/>
      </c>
      <c r="O242" s="11" t="str">
        <f ca="1">IF(M242="","",IFERROR(VLOOKUP(VALUE(M242),'(辅)战斗时机表'!$A$4:$C$47,3,FALSE)&amp;IF(N242="","","("&amp;N242&amp;")"),"配置错误")&amp;IF(P242="",""," 或 "))</f>
        <v/>
      </c>
      <c r="P242" s="7" t="str">
        <f t="shared" ca="1" si="101"/>
        <v/>
      </c>
      <c r="Q242" s="7">
        <f t="shared" si="121"/>
        <v>3</v>
      </c>
      <c r="R242" s="7">
        <f t="shared" ca="1" si="102"/>
        <v>1</v>
      </c>
      <c r="S242" s="10" t="str">
        <f t="shared" ca="1" si="103"/>
        <v/>
      </c>
      <c r="T242" s="11" t="str">
        <f t="shared" ca="1" si="104"/>
        <v/>
      </c>
      <c r="U242" s="11" t="str">
        <f t="shared" ca="1" si="105"/>
        <v/>
      </c>
      <c r="V242" s="11" t="str">
        <f ca="1">IF(T242="","",IFERROR(VLOOKUP(VALUE(T242),'(辅)战斗时机表'!$A$4:$C$47,3,FALSE)&amp;IF(U242="","","("&amp;U242&amp;")"),"配置错误")&amp;IF(W242="",""," 或 "))</f>
        <v/>
      </c>
      <c r="W242" s="7" t="str">
        <f t="shared" ca="1" si="106"/>
        <v/>
      </c>
      <c r="X242" s="7">
        <f t="shared" si="122"/>
        <v>4</v>
      </c>
      <c r="Y242" s="7">
        <f t="shared" ca="1" si="107"/>
        <v>1</v>
      </c>
      <c r="Z242" s="10" t="str">
        <f t="shared" ca="1" si="108"/>
        <v/>
      </c>
      <c r="AA242" s="11" t="str">
        <f t="shared" ca="1" si="109"/>
        <v/>
      </c>
      <c r="AB242" s="11" t="str">
        <f t="shared" ca="1" si="110"/>
        <v/>
      </c>
      <c r="AC242" s="11" t="str">
        <f ca="1">IF(AA242="","",IFERROR(VLOOKUP(VALUE(AA242),'(辅)战斗时机表'!$A$4:$C$47,3,FALSE)&amp;IF(AB242="","","("&amp;AB242&amp;")"),"配置错误")&amp;IF(AD242="",""," 或 "))</f>
        <v/>
      </c>
      <c r="AD242" s="7" t="str">
        <f t="shared" ca="1" si="111"/>
        <v/>
      </c>
      <c r="AE242" s="7">
        <f t="shared" si="123"/>
        <v>5</v>
      </c>
      <c r="AF242" s="7">
        <f t="shared" ca="1" si="112"/>
        <v>1</v>
      </c>
      <c r="AG242" s="10" t="str">
        <f t="shared" ca="1" si="113"/>
        <v/>
      </c>
      <c r="AH242" s="11" t="str">
        <f t="shared" ca="1" si="114"/>
        <v/>
      </c>
      <c r="AI242" s="11" t="str">
        <f t="shared" ca="1" si="115"/>
        <v/>
      </c>
      <c r="AJ242" s="11" t="str">
        <f ca="1">IF(AH242="","",IFERROR(VLOOKUP(VALUE(AH242),'(辅)战斗时机表'!$A$4:$C$47,3,FALSE)&amp;IF(AI242="","","("&amp;AI242&amp;")"),"配置错误")&amp;IF(AK242="",""," 或 "))</f>
        <v/>
      </c>
      <c r="AK242" s="7" t="str">
        <f t="shared" ca="1" si="116"/>
        <v/>
      </c>
    </row>
    <row r="243" spans="1:37" x14ac:dyDescent="0.15">
      <c r="A243" s="9" t="str">
        <f t="shared" ca="1" si="117"/>
        <v/>
      </c>
      <c r="B243" s="7" t="str">
        <f ca="1">IF(OFFSET(Buff!P$6,ROW()-6,0)="","",OFFSET(Buff!P$6,ROW()-6,0))</f>
        <v/>
      </c>
      <c r="C243" s="7">
        <f t="shared" si="119"/>
        <v>1</v>
      </c>
      <c r="D243" s="7">
        <f t="shared" ca="1" si="118"/>
        <v>1</v>
      </c>
      <c r="E243" s="10" t="str">
        <f t="shared" ca="1" si="93"/>
        <v/>
      </c>
      <c r="F243" s="11" t="str">
        <f t="shared" ca="1" si="94"/>
        <v/>
      </c>
      <c r="G243" s="11" t="str">
        <f t="shared" ca="1" si="95"/>
        <v/>
      </c>
      <c r="H243" s="11" t="str">
        <f ca="1">IF(F243="","",IFERROR(VLOOKUP(VALUE(F243),'(辅)战斗时机表'!$A$4:$C$47,3,FALSE)&amp;IF(G243="","","("&amp;G243&amp;")"),"配置错误")&amp;IF(I243="",""," 或 "))</f>
        <v/>
      </c>
      <c r="I243" s="7" t="str">
        <f t="shared" ca="1" si="96"/>
        <v/>
      </c>
      <c r="J243" s="7">
        <f t="shared" si="120"/>
        <v>2</v>
      </c>
      <c r="K243" s="7">
        <f t="shared" ca="1" si="97"/>
        <v>1</v>
      </c>
      <c r="L243" s="10" t="str">
        <f t="shared" ca="1" si="98"/>
        <v/>
      </c>
      <c r="M243" s="11" t="str">
        <f t="shared" ca="1" si="99"/>
        <v/>
      </c>
      <c r="N243" s="11" t="str">
        <f t="shared" ca="1" si="100"/>
        <v/>
      </c>
      <c r="O243" s="11" t="str">
        <f ca="1">IF(M243="","",IFERROR(VLOOKUP(VALUE(M243),'(辅)战斗时机表'!$A$4:$C$47,3,FALSE)&amp;IF(N243="","","("&amp;N243&amp;")"),"配置错误")&amp;IF(P243="",""," 或 "))</f>
        <v/>
      </c>
      <c r="P243" s="7" t="str">
        <f t="shared" ca="1" si="101"/>
        <v/>
      </c>
      <c r="Q243" s="7">
        <f t="shared" si="121"/>
        <v>3</v>
      </c>
      <c r="R243" s="7">
        <f t="shared" ca="1" si="102"/>
        <v>1</v>
      </c>
      <c r="S243" s="10" t="str">
        <f t="shared" ca="1" si="103"/>
        <v/>
      </c>
      <c r="T243" s="11" t="str">
        <f t="shared" ca="1" si="104"/>
        <v/>
      </c>
      <c r="U243" s="11" t="str">
        <f t="shared" ca="1" si="105"/>
        <v/>
      </c>
      <c r="V243" s="11" t="str">
        <f ca="1">IF(T243="","",IFERROR(VLOOKUP(VALUE(T243),'(辅)战斗时机表'!$A$4:$C$47,3,FALSE)&amp;IF(U243="","","("&amp;U243&amp;")"),"配置错误")&amp;IF(W243="",""," 或 "))</f>
        <v/>
      </c>
      <c r="W243" s="7" t="str">
        <f t="shared" ca="1" si="106"/>
        <v/>
      </c>
      <c r="X243" s="7">
        <f t="shared" si="122"/>
        <v>4</v>
      </c>
      <c r="Y243" s="7">
        <f t="shared" ca="1" si="107"/>
        <v>1</v>
      </c>
      <c r="Z243" s="10" t="str">
        <f t="shared" ca="1" si="108"/>
        <v/>
      </c>
      <c r="AA243" s="11" t="str">
        <f t="shared" ca="1" si="109"/>
        <v/>
      </c>
      <c r="AB243" s="11" t="str">
        <f t="shared" ca="1" si="110"/>
        <v/>
      </c>
      <c r="AC243" s="11" t="str">
        <f ca="1">IF(AA243="","",IFERROR(VLOOKUP(VALUE(AA243),'(辅)战斗时机表'!$A$4:$C$47,3,FALSE)&amp;IF(AB243="","","("&amp;AB243&amp;")"),"配置错误")&amp;IF(AD243="",""," 或 "))</f>
        <v/>
      </c>
      <c r="AD243" s="7" t="str">
        <f t="shared" ca="1" si="111"/>
        <v/>
      </c>
      <c r="AE243" s="7">
        <f t="shared" si="123"/>
        <v>5</v>
      </c>
      <c r="AF243" s="7">
        <f t="shared" ca="1" si="112"/>
        <v>1</v>
      </c>
      <c r="AG243" s="10" t="str">
        <f t="shared" ca="1" si="113"/>
        <v/>
      </c>
      <c r="AH243" s="11" t="str">
        <f t="shared" ca="1" si="114"/>
        <v/>
      </c>
      <c r="AI243" s="11" t="str">
        <f t="shared" ca="1" si="115"/>
        <v/>
      </c>
      <c r="AJ243" s="11" t="str">
        <f ca="1">IF(AH243="","",IFERROR(VLOOKUP(VALUE(AH243),'(辅)战斗时机表'!$A$4:$C$47,3,FALSE)&amp;IF(AI243="","","("&amp;AI243&amp;")"),"配置错误")&amp;IF(AK243="",""," 或 "))</f>
        <v/>
      </c>
      <c r="AK243" s="7" t="str">
        <f t="shared" ca="1" si="116"/>
        <v/>
      </c>
    </row>
    <row r="244" spans="1:37" x14ac:dyDescent="0.15">
      <c r="A244" s="9" t="str">
        <f t="shared" ca="1" si="117"/>
        <v/>
      </c>
      <c r="B244" s="7" t="str">
        <f ca="1">IF(OFFSET(Buff!P$6,ROW()-6,0)="","",OFFSET(Buff!P$6,ROW()-6,0))</f>
        <v/>
      </c>
      <c r="C244" s="7">
        <f t="shared" si="119"/>
        <v>1</v>
      </c>
      <c r="D244" s="7">
        <f t="shared" ca="1" si="118"/>
        <v>1</v>
      </c>
      <c r="E244" s="10" t="str">
        <f t="shared" ca="1" si="93"/>
        <v/>
      </c>
      <c r="F244" s="11" t="str">
        <f t="shared" ca="1" si="94"/>
        <v/>
      </c>
      <c r="G244" s="11" t="str">
        <f t="shared" ca="1" si="95"/>
        <v/>
      </c>
      <c r="H244" s="11" t="str">
        <f ca="1">IF(F244="","",IFERROR(VLOOKUP(VALUE(F244),'(辅)战斗时机表'!$A$4:$C$47,3,FALSE)&amp;IF(G244="","","("&amp;G244&amp;")"),"配置错误")&amp;IF(I244="",""," 或 "))</f>
        <v/>
      </c>
      <c r="I244" s="7" t="str">
        <f t="shared" ca="1" si="96"/>
        <v/>
      </c>
      <c r="J244" s="7">
        <f t="shared" si="120"/>
        <v>2</v>
      </c>
      <c r="K244" s="7">
        <f t="shared" ca="1" si="97"/>
        <v>1</v>
      </c>
      <c r="L244" s="10" t="str">
        <f t="shared" ca="1" si="98"/>
        <v/>
      </c>
      <c r="M244" s="11" t="str">
        <f t="shared" ca="1" si="99"/>
        <v/>
      </c>
      <c r="N244" s="11" t="str">
        <f t="shared" ca="1" si="100"/>
        <v/>
      </c>
      <c r="O244" s="11" t="str">
        <f ca="1">IF(M244="","",IFERROR(VLOOKUP(VALUE(M244),'(辅)战斗时机表'!$A$4:$C$47,3,FALSE)&amp;IF(N244="","","("&amp;N244&amp;")"),"配置错误")&amp;IF(P244="",""," 或 "))</f>
        <v/>
      </c>
      <c r="P244" s="7" t="str">
        <f t="shared" ca="1" si="101"/>
        <v/>
      </c>
      <c r="Q244" s="7">
        <f t="shared" si="121"/>
        <v>3</v>
      </c>
      <c r="R244" s="7">
        <f t="shared" ca="1" si="102"/>
        <v>1</v>
      </c>
      <c r="S244" s="10" t="str">
        <f t="shared" ca="1" si="103"/>
        <v/>
      </c>
      <c r="T244" s="11" t="str">
        <f t="shared" ca="1" si="104"/>
        <v/>
      </c>
      <c r="U244" s="11" t="str">
        <f t="shared" ca="1" si="105"/>
        <v/>
      </c>
      <c r="V244" s="11" t="str">
        <f ca="1">IF(T244="","",IFERROR(VLOOKUP(VALUE(T244),'(辅)战斗时机表'!$A$4:$C$47,3,FALSE)&amp;IF(U244="","","("&amp;U244&amp;")"),"配置错误")&amp;IF(W244="",""," 或 "))</f>
        <v/>
      </c>
      <c r="W244" s="7" t="str">
        <f t="shared" ca="1" si="106"/>
        <v/>
      </c>
      <c r="X244" s="7">
        <f t="shared" si="122"/>
        <v>4</v>
      </c>
      <c r="Y244" s="7">
        <f t="shared" ca="1" si="107"/>
        <v>1</v>
      </c>
      <c r="Z244" s="10" t="str">
        <f t="shared" ca="1" si="108"/>
        <v/>
      </c>
      <c r="AA244" s="11" t="str">
        <f t="shared" ca="1" si="109"/>
        <v/>
      </c>
      <c r="AB244" s="11" t="str">
        <f t="shared" ca="1" si="110"/>
        <v/>
      </c>
      <c r="AC244" s="11" t="str">
        <f ca="1">IF(AA244="","",IFERROR(VLOOKUP(VALUE(AA244),'(辅)战斗时机表'!$A$4:$C$47,3,FALSE)&amp;IF(AB244="","","("&amp;AB244&amp;")"),"配置错误")&amp;IF(AD244="",""," 或 "))</f>
        <v/>
      </c>
      <c r="AD244" s="7" t="str">
        <f t="shared" ca="1" si="111"/>
        <v/>
      </c>
      <c r="AE244" s="7">
        <f t="shared" si="123"/>
        <v>5</v>
      </c>
      <c r="AF244" s="7">
        <f t="shared" ca="1" si="112"/>
        <v>1</v>
      </c>
      <c r="AG244" s="10" t="str">
        <f t="shared" ca="1" si="113"/>
        <v/>
      </c>
      <c r="AH244" s="11" t="str">
        <f t="shared" ca="1" si="114"/>
        <v/>
      </c>
      <c r="AI244" s="11" t="str">
        <f t="shared" ca="1" si="115"/>
        <v/>
      </c>
      <c r="AJ244" s="11" t="str">
        <f ca="1">IF(AH244="","",IFERROR(VLOOKUP(VALUE(AH244),'(辅)战斗时机表'!$A$4:$C$47,3,FALSE)&amp;IF(AI244="","","("&amp;AI244&amp;")"),"配置错误")&amp;IF(AK244="",""," 或 "))</f>
        <v/>
      </c>
      <c r="AK244" s="7" t="str">
        <f t="shared" ca="1" si="116"/>
        <v/>
      </c>
    </row>
    <row r="245" spans="1:37" x14ac:dyDescent="0.15">
      <c r="A245" s="9" t="str">
        <f t="shared" ca="1" si="117"/>
        <v/>
      </c>
      <c r="B245" s="7" t="str">
        <f ca="1">IF(OFFSET(Buff!P$6,ROW()-6,0)="","",OFFSET(Buff!P$6,ROW()-6,0))</f>
        <v/>
      </c>
      <c r="C245" s="7">
        <f t="shared" si="119"/>
        <v>1</v>
      </c>
      <c r="D245" s="7">
        <f t="shared" ca="1" si="118"/>
        <v>1</v>
      </c>
      <c r="E245" s="10" t="str">
        <f t="shared" ca="1" si="93"/>
        <v/>
      </c>
      <c r="F245" s="11" t="str">
        <f t="shared" ca="1" si="94"/>
        <v/>
      </c>
      <c r="G245" s="11" t="str">
        <f t="shared" ca="1" si="95"/>
        <v/>
      </c>
      <c r="H245" s="11" t="str">
        <f ca="1">IF(F245="","",IFERROR(VLOOKUP(VALUE(F245),'(辅)战斗时机表'!$A$4:$C$47,3,FALSE)&amp;IF(G245="","","("&amp;G245&amp;")"),"配置错误")&amp;IF(I245="",""," 或 "))</f>
        <v/>
      </c>
      <c r="I245" s="7" t="str">
        <f t="shared" ca="1" si="96"/>
        <v/>
      </c>
      <c r="J245" s="7">
        <f t="shared" si="120"/>
        <v>2</v>
      </c>
      <c r="K245" s="7">
        <f t="shared" ca="1" si="97"/>
        <v>1</v>
      </c>
      <c r="L245" s="10" t="str">
        <f t="shared" ca="1" si="98"/>
        <v/>
      </c>
      <c r="M245" s="11" t="str">
        <f t="shared" ca="1" si="99"/>
        <v/>
      </c>
      <c r="N245" s="11" t="str">
        <f t="shared" ca="1" si="100"/>
        <v/>
      </c>
      <c r="O245" s="11" t="str">
        <f ca="1">IF(M245="","",IFERROR(VLOOKUP(VALUE(M245),'(辅)战斗时机表'!$A$4:$C$47,3,FALSE)&amp;IF(N245="","","("&amp;N245&amp;")"),"配置错误")&amp;IF(P245="",""," 或 "))</f>
        <v/>
      </c>
      <c r="P245" s="7" t="str">
        <f t="shared" ca="1" si="101"/>
        <v/>
      </c>
      <c r="Q245" s="7">
        <f t="shared" si="121"/>
        <v>3</v>
      </c>
      <c r="R245" s="7">
        <f t="shared" ca="1" si="102"/>
        <v>1</v>
      </c>
      <c r="S245" s="10" t="str">
        <f t="shared" ca="1" si="103"/>
        <v/>
      </c>
      <c r="T245" s="11" t="str">
        <f t="shared" ca="1" si="104"/>
        <v/>
      </c>
      <c r="U245" s="11" t="str">
        <f t="shared" ca="1" si="105"/>
        <v/>
      </c>
      <c r="V245" s="11" t="str">
        <f ca="1">IF(T245="","",IFERROR(VLOOKUP(VALUE(T245),'(辅)战斗时机表'!$A$4:$C$47,3,FALSE)&amp;IF(U245="","","("&amp;U245&amp;")"),"配置错误")&amp;IF(W245="",""," 或 "))</f>
        <v/>
      </c>
      <c r="W245" s="7" t="str">
        <f t="shared" ca="1" si="106"/>
        <v/>
      </c>
      <c r="X245" s="7">
        <f t="shared" si="122"/>
        <v>4</v>
      </c>
      <c r="Y245" s="7">
        <f t="shared" ca="1" si="107"/>
        <v>1</v>
      </c>
      <c r="Z245" s="10" t="str">
        <f t="shared" ca="1" si="108"/>
        <v/>
      </c>
      <c r="AA245" s="11" t="str">
        <f t="shared" ca="1" si="109"/>
        <v/>
      </c>
      <c r="AB245" s="11" t="str">
        <f t="shared" ca="1" si="110"/>
        <v/>
      </c>
      <c r="AC245" s="11" t="str">
        <f ca="1">IF(AA245="","",IFERROR(VLOOKUP(VALUE(AA245),'(辅)战斗时机表'!$A$4:$C$47,3,FALSE)&amp;IF(AB245="","","("&amp;AB245&amp;")"),"配置错误")&amp;IF(AD245="",""," 或 "))</f>
        <v/>
      </c>
      <c r="AD245" s="7" t="str">
        <f t="shared" ca="1" si="111"/>
        <v/>
      </c>
      <c r="AE245" s="7">
        <f t="shared" si="123"/>
        <v>5</v>
      </c>
      <c r="AF245" s="7">
        <f t="shared" ca="1" si="112"/>
        <v>1</v>
      </c>
      <c r="AG245" s="10" t="str">
        <f t="shared" ca="1" si="113"/>
        <v/>
      </c>
      <c r="AH245" s="11" t="str">
        <f t="shared" ca="1" si="114"/>
        <v/>
      </c>
      <c r="AI245" s="11" t="str">
        <f t="shared" ca="1" si="115"/>
        <v/>
      </c>
      <c r="AJ245" s="11" t="str">
        <f ca="1">IF(AH245="","",IFERROR(VLOOKUP(VALUE(AH245),'(辅)战斗时机表'!$A$4:$C$47,3,FALSE)&amp;IF(AI245="","","("&amp;AI245&amp;")"),"配置错误")&amp;IF(AK245="",""," 或 "))</f>
        <v/>
      </c>
      <c r="AK245" s="7" t="str">
        <f t="shared" ca="1" si="116"/>
        <v/>
      </c>
    </row>
    <row r="246" spans="1:37" x14ac:dyDescent="0.15">
      <c r="A246" s="9" t="str">
        <f t="shared" ca="1" si="117"/>
        <v/>
      </c>
      <c r="B246" s="7" t="str">
        <f ca="1">IF(OFFSET(Buff!P$6,ROW()-6,0)="","",OFFSET(Buff!P$6,ROW()-6,0))</f>
        <v/>
      </c>
      <c r="C246" s="7">
        <f t="shared" si="119"/>
        <v>1</v>
      </c>
      <c r="D246" s="7">
        <f t="shared" ca="1" si="118"/>
        <v>1</v>
      </c>
      <c r="E246" s="10" t="str">
        <f t="shared" ca="1" si="93"/>
        <v/>
      </c>
      <c r="F246" s="11" t="str">
        <f t="shared" ca="1" si="94"/>
        <v/>
      </c>
      <c r="G246" s="11" t="str">
        <f t="shared" ca="1" si="95"/>
        <v/>
      </c>
      <c r="H246" s="11" t="str">
        <f ca="1">IF(F246="","",IFERROR(VLOOKUP(VALUE(F246),'(辅)战斗时机表'!$A$4:$C$47,3,FALSE)&amp;IF(G246="","","("&amp;G246&amp;")"),"配置错误")&amp;IF(I246="",""," 或 "))</f>
        <v/>
      </c>
      <c r="I246" s="7" t="str">
        <f t="shared" ca="1" si="96"/>
        <v/>
      </c>
      <c r="J246" s="7">
        <f t="shared" si="120"/>
        <v>2</v>
      </c>
      <c r="K246" s="7">
        <f t="shared" ca="1" si="97"/>
        <v>1</v>
      </c>
      <c r="L246" s="10" t="str">
        <f t="shared" ca="1" si="98"/>
        <v/>
      </c>
      <c r="M246" s="11" t="str">
        <f t="shared" ca="1" si="99"/>
        <v/>
      </c>
      <c r="N246" s="11" t="str">
        <f t="shared" ca="1" si="100"/>
        <v/>
      </c>
      <c r="O246" s="11" t="str">
        <f ca="1">IF(M246="","",IFERROR(VLOOKUP(VALUE(M246),'(辅)战斗时机表'!$A$4:$C$47,3,FALSE)&amp;IF(N246="","","("&amp;N246&amp;")"),"配置错误")&amp;IF(P246="",""," 或 "))</f>
        <v/>
      </c>
      <c r="P246" s="7" t="str">
        <f t="shared" ca="1" si="101"/>
        <v/>
      </c>
      <c r="Q246" s="7">
        <f t="shared" si="121"/>
        <v>3</v>
      </c>
      <c r="R246" s="7">
        <f t="shared" ca="1" si="102"/>
        <v>1</v>
      </c>
      <c r="S246" s="10" t="str">
        <f t="shared" ca="1" si="103"/>
        <v/>
      </c>
      <c r="T246" s="11" t="str">
        <f t="shared" ca="1" si="104"/>
        <v/>
      </c>
      <c r="U246" s="11" t="str">
        <f t="shared" ca="1" si="105"/>
        <v/>
      </c>
      <c r="V246" s="11" t="str">
        <f ca="1">IF(T246="","",IFERROR(VLOOKUP(VALUE(T246),'(辅)战斗时机表'!$A$4:$C$47,3,FALSE)&amp;IF(U246="","","("&amp;U246&amp;")"),"配置错误")&amp;IF(W246="",""," 或 "))</f>
        <v/>
      </c>
      <c r="W246" s="7" t="str">
        <f t="shared" ca="1" si="106"/>
        <v/>
      </c>
      <c r="X246" s="7">
        <f t="shared" si="122"/>
        <v>4</v>
      </c>
      <c r="Y246" s="7">
        <f t="shared" ca="1" si="107"/>
        <v>1</v>
      </c>
      <c r="Z246" s="10" t="str">
        <f t="shared" ca="1" si="108"/>
        <v/>
      </c>
      <c r="AA246" s="11" t="str">
        <f t="shared" ca="1" si="109"/>
        <v/>
      </c>
      <c r="AB246" s="11" t="str">
        <f t="shared" ca="1" si="110"/>
        <v/>
      </c>
      <c r="AC246" s="11" t="str">
        <f ca="1">IF(AA246="","",IFERROR(VLOOKUP(VALUE(AA246),'(辅)战斗时机表'!$A$4:$C$47,3,FALSE)&amp;IF(AB246="","","("&amp;AB246&amp;")"),"配置错误")&amp;IF(AD246="",""," 或 "))</f>
        <v/>
      </c>
      <c r="AD246" s="7" t="str">
        <f t="shared" ca="1" si="111"/>
        <v/>
      </c>
      <c r="AE246" s="7">
        <f t="shared" si="123"/>
        <v>5</v>
      </c>
      <c r="AF246" s="7">
        <f t="shared" ca="1" si="112"/>
        <v>1</v>
      </c>
      <c r="AG246" s="10" t="str">
        <f t="shared" ca="1" si="113"/>
        <v/>
      </c>
      <c r="AH246" s="11" t="str">
        <f t="shared" ca="1" si="114"/>
        <v/>
      </c>
      <c r="AI246" s="11" t="str">
        <f t="shared" ca="1" si="115"/>
        <v/>
      </c>
      <c r="AJ246" s="11" t="str">
        <f ca="1">IF(AH246="","",IFERROR(VLOOKUP(VALUE(AH246),'(辅)战斗时机表'!$A$4:$C$47,3,FALSE)&amp;IF(AI246="","","("&amp;AI246&amp;")"),"配置错误")&amp;IF(AK246="",""," 或 "))</f>
        <v/>
      </c>
      <c r="AK246" s="7" t="str">
        <f t="shared" ca="1" si="116"/>
        <v/>
      </c>
    </row>
    <row r="247" spans="1:37" x14ac:dyDescent="0.15">
      <c r="A247" s="9" t="str">
        <f t="shared" ca="1" si="117"/>
        <v/>
      </c>
      <c r="B247" s="7" t="str">
        <f ca="1">IF(OFFSET(Buff!P$6,ROW()-6,0)="","",OFFSET(Buff!P$6,ROW()-6,0))</f>
        <v/>
      </c>
      <c r="C247" s="7">
        <f t="shared" si="119"/>
        <v>1</v>
      </c>
      <c r="D247" s="7">
        <f t="shared" ca="1" si="118"/>
        <v>1</v>
      </c>
      <c r="E247" s="10" t="str">
        <f t="shared" ca="1" si="93"/>
        <v/>
      </c>
      <c r="F247" s="11" t="str">
        <f t="shared" ca="1" si="94"/>
        <v/>
      </c>
      <c r="G247" s="11" t="str">
        <f t="shared" ca="1" si="95"/>
        <v/>
      </c>
      <c r="H247" s="11" t="str">
        <f ca="1">IF(F247="","",IFERROR(VLOOKUP(VALUE(F247),'(辅)战斗时机表'!$A$4:$C$47,3,FALSE)&amp;IF(G247="","","("&amp;G247&amp;")"),"配置错误")&amp;IF(I247="",""," 或 "))</f>
        <v/>
      </c>
      <c r="I247" s="7" t="str">
        <f t="shared" ca="1" si="96"/>
        <v/>
      </c>
      <c r="J247" s="7">
        <f t="shared" si="120"/>
        <v>2</v>
      </c>
      <c r="K247" s="7">
        <f t="shared" ca="1" si="97"/>
        <v>1</v>
      </c>
      <c r="L247" s="10" t="str">
        <f t="shared" ca="1" si="98"/>
        <v/>
      </c>
      <c r="M247" s="11" t="str">
        <f t="shared" ca="1" si="99"/>
        <v/>
      </c>
      <c r="N247" s="11" t="str">
        <f t="shared" ca="1" si="100"/>
        <v/>
      </c>
      <c r="O247" s="11" t="str">
        <f ca="1">IF(M247="","",IFERROR(VLOOKUP(VALUE(M247),'(辅)战斗时机表'!$A$4:$C$47,3,FALSE)&amp;IF(N247="","","("&amp;N247&amp;")"),"配置错误")&amp;IF(P247="",""," 或 "))</f>
        <v/>
      </c>
      <c r="P247" s="7" t="str">
        <f t="shared" ca="1" si="101"/>
        <v/>
      </c>
      <c r="Q247" s="7">
        <f t="shared" si="121"/>
        <v>3</v>
      </c>
      <c r="R247" s="7">
        <f t="shared" ca="1" si="102"/>
        <v>1</v>
      </c>
      <c r="S247" s="10" t="str">
        <f t="shared" ca="1" si="103"/>
        <v/>
      </c>
      <c r="T247" s="11" t="str">
        <f t="shared" ca="1" si="104"/>
        <v/>
      </c>
      <c r="U247" s="11" t="str">
        <f t="shared" ca="1" si="105"/>
        <v/>
      </c>
      <c r="V247" s="11" t="str">
        <f ca="1">IF(T247="","",IFERROR(VLOOKUP(VALUE(T247),'(辅)战斗时机表'!$A$4:$C$47,3,FALSE)&amp;IF(U247="","","("&amp;U247&amp;")"),"配置错误")&amp;IF(W247="",""," 或 "))</f>
        <v/>
      </c>
      <c r="W247" s="7" t="str">
        <f t="shared" ca="1" si="106"/>
        <v/>
      </c>
      <c r="X247" s="7">
        <f t="shared" si="122"/>
        <v>4</v>
      </c>
      <c r="Y247" s="7">
        <f t="shared" ca="1" si="107"/>
        <v>1</v>
      </c>
      <c r="Z247" s="10" t="str">
        <f t="shared" ca="1" si="108"/>
        <v/>
      </c>
      <c r="AA247" s="11" t="str">
        <f t="shared" ca="1" si="109"/>
        <v/>
      </c>
      <c r="AB247" s="11" t="str">
        <f t="shared" ca="1" si="110"/>
        <v/>
      </c>
      <c r="AC247" s="11" t="str">
        <f ca="1">IF(AA247="","",IFERROR(VLOOKUP(VALUE(AA247),'(辅)战斗时机表'!$A$4:$C$47,3,FALSE)&amp;IF(AB247="","","("&amp;AB247&amp;")"),"配置错误")&amp;IF(AD247="",""," 或 "))</f>
        <v/>
      </c>
      <c r="AD247" s="7" t="str">
        <f t="shared" ca="1" si="111"/>
        <v/>
      </c>
      <c r="AE247" s="7">
        <f t="shared" si="123"/>
        <v>5</v>
      </c>
      <c r="AF247" s="7">
        <f t="shared" ca="1" si="112"/>
        <v>1</v>
      </c>
      <c r="AG247" s="10" t="str">
        <f t="shared" ca="1" si="113"/>
        <v/>
      </c>
      <c r="AH247" s="11" t="str">
        <f t="shared" ca="1" si="114"/>
        <v/>
      </c>
      <c r="AI247" s="11" t="str">
        <f t="shared" ca="1" si="115"/>
        <v/>
      </c>
      <c r="AJ247" s="11" t="str">
        <f ca="1">IF(AH247="","",IFERROR(VLOOKUP(VALUE(AH247),'(辅)战斗时机表'!$A$4:$C$47,3,FALSE)&amp;IF(AI247="","","("&amp;AI247&amp;")"),"配置错误")&amp;IF(AK247="",""," 或 "))</f>
        <v/>
      </c>
      <c r="AK247" s="7" t="str">
        <f t="shared" ca="1" si="116"/>
        <v/>
      </c>
    </row>
    <row r="248" spans="1:37" x14ac:dyDescent="0.15">
      <c r="A248" s="9" t="str">
        <f t="shared" ca="1" si="117"/>
        <v/>
      </c>
      <c r="B248" s="7" t="str">
        <f ca="1">IF(OFFSET(Buff!P$6,ROW()-6,0)="","",OFFSET(Buff!P$6,ROW()-6,0))</f>
        <v/>
      </c>
      <c r="C248" s="7">
        <f t="shared" si="119"/>
        <v>1</v>
      </c>
      <c r="D248" s="7">
        <f t="shared" ca="1" si="118"/>
        <v>1</v>
      </c>
      <c r="E248" s="10" t="str">
        <f t="shared" ca="1" si="93"/>
        <v/>
      </c>
      <c r="F248" s="11" t="str">
        <f t="shared" ca="1" si="94"/>
        <v/>
      </c>
      <c r="G248" s="11" t="str">
        <f t="shared" ca="1" si="95"/>
        <v/>
      </c>
      <c r="H248" s="11" t="str">
        <f ca="1">IF(F248="","",IFERROR(VLOOKUP(VALUE(F248),'(辅)战斗时机表'!$A$4:$C$47,3,FALSE)&amp;IF(G248="","","("&amp;G248&amp;")"),"配置错误")&amp;IF(I248="",""," 或 "))</f>
        <v/>
      </c>
      <c r="I248" s="7" t="str">
        <f t="shared" ca="1" si="96"/>
        <v/>
      </c>
      <c r="J248" s="7">
        <f t="shared" si="120"/>
        <v>2</v>
      </c>
      <c r="K248" s="7">
        <f t="shared" ca="1" si="97"/>
        <v>1</v>
      </c>
      <c r="L248" s="10" t="str">
        <f t="shared" ca="1" si="98"/>
        <v/>
      </c>
      <c r="M248" s="11" t="str">
        <f t="shared" ca="1" si="99"/>
        <v/>
      </c>
      <c r="N248" s="11" t="str">
        <f t="shared" ca="1" si="100"/>
        <v/>
      </c>
      <c r="O248" s="11" t="str">
        <f ca="1">IF(M248="","",IFERROR(VLOOKUP(VALUE(M248),'(辅)战斗时机表'!$A$4:$C$47,3,FALSE)&amp;IF(N248="","","("&amp;N248&amp;")"),"配置错误")&amp;IF(P248="",""," 或 "))</f>
        <v/>
      </c>
      <c r="P248" s="7" t="str">
        <f t="shared" ca="1" si="101"/>
        <v/>
      </c>
      <c r="Q248" s="7">
        <f t="shared" si="121"/>
        <v>3</v>
      </c>
      <c r="R248" s="7">
        <f t="shared" ca="1" si="102"/>
        <v>1</v>
      </c>
      <c r="S248" s="10" t="str">
        <f t="shared" ca="1" si="103"/>
        <v/>
      </c>
      <c r="T248" s="11" t="str">
        <f t="shared" ca="1" si="104"/>
        <v/>
      </c>
      <c r="U248" s="11" t="str">
        <f t="shared" ca="1" si="105"/>
        <v/>
      </c>
      <c r="V248" s="11" t="str">
        <f ca="1">IF(T248="","",IFERROR(VLOOKUP(VALUE(T248),'(辅)战斗时机表'!$A$4:$C$47,3,FALSE)&amp;IF(U248="","","("&amp;U248&amp;")"),"配置错误")&amp;IF(W248="",""," 或 "))</f>
        <v/>
      </c>
      <c r="W248" s="7" t="str">
        <f t="shared" ca="1" si="106"/>
        <v/>
      </c>
      <c r="X248" s="7">
        <f t="shared" si="122"/>
        <v>4</v>
      </c>
      <c r="Y248" s="7">
        <f t="shared" ca="1" si="107"/>
        <v>1</v>
      </c>
      <c r="Z248" s="10" t="str">
        <f t="shared" ca="1" si="108"/>
        <v/>
      </c>
      <c r="AA248" s="11" t="str">
        <f t="shared" ca="1" si="109"/>
        <v/>
      </c>
      <c r="AB248" s="11" t="str">
        <f t="shared" ca="1" si="110"/>
        <v/>
      </c>
      <c r="AC248" s="11" t="str">
        <f ca="1">IF(AA248="","",IFERROR(VLOOKUP(VALUE(AA248),'(辅)战斗时机表'!$A$4:$C$47,3,FALSE)&amp;IF(AB248="","","("&amp;AB248&amp;")"),"配置错误")&amp;IF(AD248="",""," 或 "))</f>
        <v/>
      </c>
      <c r="AD248" s="7" t="str">
        <f t="shared" ca="1" si="111"/>
        <v/>
      </c>
      <c r="AE248" s="7">
        <f t="shared" si="123"/>
        <v>5</v>
      </c>
      <c r="AF248" s="7">
        <f t="shared" ca="1" si="112"/>
        <v>1</v>
      </c>
      <c r="AG248" s="10" t="str">
        <f t="shared" ca="1" si="113"/>
        <v/>
      </c>
      <c r="AH248" s="11" t="str">
        <f t="shared" ca="1" si="114"/>
        <v/>
      </c>
      <c r="AI248" s="11" t="str">
        <f t="shared" ca="1" si="115"/>
        <v/>
      </c>
      <c r="AJ248" s="11" t="str">
        <f ca="1">IF(AH248="","",IFERROR(VLOOKUP(VALUE(AH248),'(辅)战斗时机表'!$A$4:$C$47,3,FALSE)&amp;IF(AI248="","","("&amp;AI248&amp;")"),"配置错误")&amp;IF(AK248="",""," 或 "))</f>
        <v/>
      </c>
      <c r="AK248" s="7" t="str">
        <f t="shared" ca="1" si="116"/>
        <v/>
      </c>
    </row>
    <row r="249" spans="1:37" x14ac:dyDescent="0.15">
      <c r="A249" s="9" t="str">
        <f t="shared" ca="1" si="117"/>
        <v/>
      </c>
      <c r="B249" s="7" t="str">
        <f ca="1">IF(OFFSET(Buff!P$6,ROW()-6,0)="","",OFFSET(Buff!P$6,ROW()-6,0))</f>
        <v/>
      </c>
      <c r="C249" s="7">
        <f t="shared" si="119"/>
        <v>1</v>
      </c>
      <c r="D249" s="7">
        <f t="shared" ca="1" si="118"/>
        <v>1</v>
      </c>
      <c r="E249" s="10" t="str">
        <f t="shared" ca="1" si="93"/>
        <v/>
      </c>
      <c r="F249" s="11" t="str">
        <f t="shared" ca="1" si="94"/>
        <v/>
      </c>
      <c r="G249" s="11" t="str">
        <f t="shared" ca="1" si="95"/>
        <v/>
      </c>
      <c r="H249" s="11" t="str">
        <f ca="1">IF(F249="","",IFERROR(VLOOKUP(VALUE(F249),'(辅)战斗时机表'!$A$4:$C$47,3,FALSE)&amp;IF(G249="","","("&amp;G249&amp;")"),"配置错误")&amp;IF(I249="",""," 或 "))</f>
        <v/>
      </c>
      <c r="I249" s="7" t="str">
        <f t="shared" ca="1" si="96"/>
        <v/>
      </c>
      <c r="J249" s="7">
        <f t="shared" si="120"/>
        <v>2</v>
      </c>
      <c r="K249" s="7">
        <f t="shared" ca="1" si="97"/>
        <v>1</v>
      </c>
      <c r="L249" s="10" t="str">
        <f t="shared" ca="1" si="98"/>
        <v/>
      </c>
      <c r="M249" s="11" t="str">
        <f t="shared" ca="1" si="99"/>
        <v/>
      </c>
      <c r="N249" s="11" t="str">
        <f t="shared" ca="1" si="100"/>
        <v/>
      </c>
      <c r="O249" s="11" t="str">
        <f ca="1">IF(M249="","",IFERROR(VLOOKUP(VALUE(M249),'(辅)战斗时机表'!$A$4:$C$47,3,FALSE)&amp;IF(N249="","","("&amp;N249&amp;")"),"配置错误")&amp;IF(P249="",""," 或 "))</f>
        <v/>
      </c>
      <c r="P249" s="7" t="str">
        <f t="shared" ca="1" si="101"/>
        <v/>
      </c>
      <c r="Q249" s="7">
        <f t="shared" si="121"/>
        <v>3</v>
      </c>
      <c r="R249" s="7">
        <f t="shared" ca="1" si="102"/>
        <v>1</v>
      </c>
      <c r="S249" s="10" t="str">
        <f t="shared" ca="1" si="103"/>
        <v/>
      </c>
      <c r="T249" s="11" t="str">
        <f t="shared" ca="1" si="104"/>
        <v/>
      </c>
      <c r="U249" s="11" t="str">
        <f t="shared" ca="1" si="105"/>
        <v/>
      </c>
      <c r="V249" s="11" t="str">
        <f ca="1">IF(T249="","",IFERROR(VLOOKUP(VALUE(T249),'(辅)战斗时机表'!$A$4:$C$47,3,FALSE)&amp;IF(U249="","","("&amp;U249&amp;")"),"配置错误")&amp;IF(W249="",""," 或 "))</f>
        <v/>
      </c>
      <c r="W249" s="7" t="str">
        <f t="shared" ca="1" si="106"/>
        <v/>
      </c>
      <c r="X249" s="7">
        <f t="shared" si="122"/>
        <v>4</v>
      </c>
      <c r="Y249" s="7">
        <f t="shared" ca="1" si="107"/>
        <v>1</v>
      </c>
      <c r="Z249" s="10" t="str">
        <f t="shared" ca="1" si="108"/>
        <v/>
      </c>
      <c r="AA249" s="11" t="str">
        <f t="shared" ca="1" si="109"/>
        <v/>
      </c>
      <c r="AB249" s="11" t="str">
        <f t="shared" ca="1" si="110"/>
        <v/>
      </c>
      <c r="AC249" s="11" t="str">
        <f ca="1">IF(AA249="","",IFERROR(VLOOKUP(VALUE(AA249),'(辅)战斗时机表'!$A$4:$C$47,3,FALSE)&amp;IF(AB249="","","("&amp;AB249&amp;")"),"配置错误")&amp;IF(AD249="",""," 或 "))</f>
        <v/>
      </c>
      <c r="AD249" s="7" t="str">
        <f t="shared" ca="1" si="111"/>
        <v/>
      </c>
      <c r="AE249" s="7">
        <f t="shared" si="123"/>
        <v>5</v>
      </c>
      <c r="AF249" s="7">
        <f t="shared" ca="1" si="112"/>
        <v>1</v>
      </c>
      <c r="AG249" s="10" t="str">
        <f t="shared" ca="1" si="113"/>
        <v/>
      </c>
      <c r="AH249" s="11" t="str">
        <f t="shared" ca="1" si="114"/>
        <v/>
      </c>
      <c r="AI249" s="11" t="str">
        <f t="shared" ca="1" si="115"/>
        <v/>
      </c>
      <c r="AJ249" s="11" t="str">
        <f ca="1">IF(AH249="","",IFERROR(VLOOKUP(VALUE(AH249),'(辅)战斗时机表'!$A$4:$C$47,3,FALSE)&amp;IF(AI249="","","("&amp;AI249&amp;")"),"配置错误")&amp;IF(AK249="",""," 或 "))</f>
        <v/>
      </c>
      <c r="AK249" s="7" t="str">
        <f t="shared" ca="1" si="116"/>
        <v/>
      </c>
    </row>
    <row r="250" spans="1:37" x14ac:dyDescent="0.15">
      <c r="A250" s="9" t="str">
        <f t="shared" ca="1" si="117"/>
        <v/>
      </c>
      <c r="B250" s="7" t="str">
        <f ca="1">IF(OFFSET(Buff!P$6,ROW()-6,0)="","",OFFSET(Buff!P$6,ROW()-6,0))</f>
        <v/>
      </c>
      <c r="C250" s="7">
        <f t="shared" si="119"/>
        <v>1</v>
      </c>
      <c r="D250" s="7">
        <f t="shared" ca="1" si="118"/>
        <v>1</v>
      </c>
      <c r="E250" s="10" t="str">
        <f t="shared" ca="1" si="93"/>
        <v/>
      </c>
      <c r="F250" s="11" t="str">
        <f t="shared" ca="1" si="94"/>
        <v/>
      </c>
      <c r="G250" s="11" t="str">
        <f t="shared" ca="1" si="95"/>
        <v/>
      </c>
      <c r="H250" s="11" t="str">
        <f ca="1">IF(F250="","",IFERROR(VLOOKUP(VALUE(F250),'(辅)战斗时机表'!$A$4:$C$47,3,FALSE)&amp;IF(G250="","","("&amp;G250&amp;")"),"配置错误")&amp;IF(I250="",""," 或 "))</f>
        <v/>
      </c>
      <c r="I250" s="7" t="str">
        <f t="shared" ca="1" si="96"/>
        <v/>
      </c>
      <c r="J250" s="7">
        <f t="shared" si="120"/>
        <v>2</v>
      </c>
      <c r="K250" s="7">
        <f t="shared" ca="1" si="97"/>
        <v>1</v>
      </c>
      <c r="L250" s="10" t="str">
        <f t="shared" ca="1" si="98"/>
        <v/>
      </c>
      <c r="M250" s="11" t="str">
        <f t="shared" ca="1" si="99"/>
        <v/>
      </c>
      <c r="N250" s="11" t="str">
        <f t="shared" ca="1" si="100"/>
        <v/>
      </c>
      <c r="O250" s="11" t="str">
        <f ca="1">IF(M250="","",IFERROR(VLOOKUP(VALUE(M250),'(辅)战斗时机表'!$A$4:$C$47,3,FALSE)&amp;IF(N250="","","("&amp;N250&amp;")"),"配置错误")&amp;IF(P250="",""," 或 "))</f>
        <v/>
      </c>
      <c r="P250" s="7" t="str">
        <f t="shared" ca="1" si="101"/>
        <v/>
      </c>
      <c r="Q250" s="7">
        <f t="shared" si="121"/>
        <v>3</v>
      </c>
      <c r="R250" s="7">
        <f t="shared" ca="1" si="102"/>
        <v>1</v>
      </c>
      <c r="S250" s="10" t="str">
        <f t="shared" ca="1" si="103"/>
        <v/>
      </c>
      <c r="T250" s="11" t="str">
        <f t="shared" ca="1" si="104"/>
        <v/>
      </c>
      <c r="U250" s="11" t="str">
        <f t="shared" ca="1" si="105"/>
        <v/>
      </c>
      <c r="V250" s="11" t="str">
        <f ca="1">IF(T250="","",IFERROR(VLOOKUP(VALUE(T250),'(辅)战斗时机表'!$A$4:$C$47,3,FALSE)&amp;IF(U250="","","("&amp;U250&amp;")"),"配置错误")&amp;IF(W250="",""," 或 "))</f>
        <v/>
      </c>
      <c r="W250" s="7" t="str">
        <f t="shared" ca="1" si="106"/>
        <v/>
      </c>
      <c r="X250" s="7">
        <f t="shared" si="122"/>
        <v>4</v>
      </c>
      <c r="Y250" s="7">
        <f t="shared" ca="1" si="107"/>
        <v>1</v>
      </c>
      <c r="Z250" s="10" t="str">
        <f t="shared" ca="1" si="108"/>
        <v/>
      </c>
      <c r="AA250" s="11" t="str">
        <f t="shared" ca="1" si="109"/>
        <v/>
      </c>
      <c r="AB250" s="11" t="str">
        <f t="shared" ca="1" si="110"/>
        <v/>
      </c>
      <c r="AC250" s="11" t="str">
        <f ca="1">IF(AA250="","",IFERROR(VLOOKUP(VALUE(AA250),'(辅)战斗时机表'!$A$4:$C$47,3,FALSE)&amp;IF(AB250="","","("&amp;AB250&amp;")"),"配置错误")&amp;IF(AD250="",""," 或 "))</f>
        <v/>
      </c>
      <c r="AD250" s="7" t="str">
        <f t="shared" ca="1" si="111"/>
        <v/>
      </c>
      <c r="AE250" s="7">
        <f t="shared" si="123"/>
        <v>5</v>
      </c>
      <c r="AF250" s="7">
        <f t="shared" ca="1" si="112"/>
        <v>1</v>
      </c>
      <c r="AG250" s="10" t="str">
        <f t="shared" ca="1" si="113"/>
        <v/>
      </c>
      <c r="AH250" s="11" t="str">
        <f t="shared" ca="1" si="114"/>
        <v/>
      </c>
      <c r="AI250" s="11" t="str">
        <f t="shared" ca="1" si="115"/>
        <v/>
      </c>
      <c r="AJ250" s="11" t="str">
        <f ca="1">IF(AH250="","",IFERROR(VLOOKUP(VALUE(AH250),'(辅)战斗时机表'!$A$4:$C$47,3,FALSE)&amp;IF(AI250="","","("&amp;AI250&amp;")"),"配置错误")&amp;IF(AK250="",""," 或 "))</f>
        <v/>
      </c>
      <c r="AK250" s="7" t="str">
        <f t="shared" ca="1" si="116"/>
        <v/>
      </c>
    </row>
    <row r="251" spans="1:37" x14ac:dyDescent="0.15">
      <c r="A251" s="9" t="str">
        <f t="shared" ca="1" si="117"/>
        <v/>
      </c>
      <c r="B251" s="7" t="str">
        <f ca="1">IF(OFFSET(Buff!P$6,ROW()-6,0)="","",OFFSET(Buff!P$6,ROW()-6,0))</f>
        <v/>
      </c>
      <c r="C251" s="7">
        <f t="shared" si="119"/>
        <v>1</v>
      </c>
      <c r="D251" s="7">
        <f t="shared" ca="1" si="118"/>
        <v>1</v>
      </c>
      <c r="E251" s="10" t="str">
        <f t="shared" ca="1" si="93"/>
        <v/>
      </c>
      <c r="F251" s="11" t="str">
        <f t="shared" ca="1" si="94"/>
        <v/>
      </c>
      <c r="G251" s="11" t="str">
        <f t="shared" ca="1" si="95"/>
        <v/>
      </c>
      <c r="H251" s="11" t="str">
        <f ca="1">IF(F251="","",IFERROR(VLOOKUP(VALUE(F251),'(辅)战斗时机表'!$A$4:$C$47,3,FALSE)&amp;IF(G251="","","("&amp;G251&amp;")"),"配置错误")&amp;IF(I251="",""," 或 "))</f>
        <v/>
      </c>
      <c r="I251" s="7" t="str">
        <f t="shared" ca="1" si="96"/>
        <v/>
      </c>
      <c r="J251" s="7">
        <f t="shared" si="120"/>
        <v>2</v>
      </c>
      <c r="K251" s="7">
        <f t="shared" ca="1" si="97"/>
        <v>1</v>
      </c>
      <c r="L251" s="10" t="str">
        <f t="shared" ca="1" si="98"/>
        <v/>
      </c>
      <c r="M251" s="11" t="str">
        <f t="shared" ca="1" si="99"/>
        <v/>
      </c>
      <c r="N251" s="11" t="str">
        <f t="shared" ca="1" si="100"/>
        <v/>
      </c>
      <c r="O251" s="11" t="str">
        <f ca="1">IF(M251="","",IFERROR(VLOOKUP(VALUE(M251),'(辅)战斗时机表'!$A$4:$C$47,3,FALSE)&amp;IF(N251="","","("&amp;N251&amp;")"),"配置错误")&amp;IF(P251="",""," 或 "))</f>
        <v/>
      </c>
      <c r="P251" s="7" t="str">
        <f t="shared" ca="1" si="101"/>
        <v/>
      </c>
      <c r="Q251" s="7">
        <f t="shared" si="121"/>
        <v>3</v>
      </c>
      <c r="R251" s="7">
        <f t="shared" ca="1" si="102"/>
        <v>1</v>
      </c>
      <c r="S251" s="10" t="str">
        <f t="shared" ca="1" si="103"/>
        <v/>
      </c>
      <c r="T251" s="11" t="str">
        <f t="shared" ca="1" si="104"/>
        <v/>
      </c>
      <c r="U251" s="11" t="str">
        <f t="shared" ca="1" si="105"/>
        <v/>
      </c>
      <c r="V251" s="11" t="str">
        <f ca="1">IF(T251="","",IFERROR(VLOOKUP(VALUE(T251),'(辅)战斗时机表'!$A$4:$C$47,3,FALSE)&amp;IF(U251="","","("&amp;U251&amp;")"),"配置错误")&amp;IF(W251="",""," 或 "))</f>
        <v/>
      </c>
      <c r="W251" s="7" t="str">
        <f t="shared" ca="1" si="106"/>
        <v/>
      </c>
      <c r="X251" s="7">
        <f t="shared" si="122"/>
        <v>4</v>
      </c>
      <c r="Y251" s="7">
        <f t="shared" ca="1" si="107"/>
        <v>1</v>
      </c>
      <c r="Z251" s="10" t="str">
        <f t="shared" ca="1" si="108"/>
        <v/>
      </c>
      <c r="AA251" s="11" t="str">
        <f t="shared" ca="1" si="109"/>
        <v/>
      </c>
      <c r="AB251" s="11" t="str">
        <f t="shared" ca="1" si="110"/>
        <v/>
      </c>
      <c r="AC251" s="11" t="str">
        <f ca="1">IF(AA251="","",IFERROR(VLOOKUP(VALUE(AA251),'(辅)战斗时机表'!$A$4:$C$47,3,FALSE)&amp;IF(AB251="","","("&amp;AB251&amp;")"),"配置错误")&amp;IF(AD251="",""," 或 "))</f>
        <v/>
      </c>
      <c r="AD251" s="7" t="str">
        <f t="shared" ca="1" si="111"/>
        <v/>
      </c>
      <c r="AE251" s="7">
        <f t="shared" si="123"/>
        <v>5</v>
      </c>
      <c r="AF251" s="7">
        <f t="shared" ca="1" si="112"/>
        <v>1</v>
      </c>
      <c r="AG251" s="10" t="str">
        <f t="shared" ca="1" si="113"/>
        <v/>
      </c>
      <c r="AH251" s="11" t="str">
        <f t="shared" ca="1" si="114"/>
        <v/>
      </c>
      <c r="AI251" s="11" t="str">
        <f t="shared" ca="1" si="115"/>
        <v/>
      </c>
      <c r="AJ251" s="11" t="str">
        <f ca="1">IF(AH251="","",IFERROR(VLOOKUP(VALUE(AH251),'(辅)战斗时机表'!$A$4:$C$47,3,FALSE)&amp;IF(AI251="","","("&amp;AI251&amp;")"),"配置错误")&amp;IF(AK251="",""," 或 "))</f>
        <v/>
      </c>
      <c r="AK251" s="7" t="str">
        <f t="shared" ca="1" si="116"/>
        <v/>
      </c>
    </row>
    <row r="252" spans="1:37" x14ac:dyDescent="0.15">
      <c r="A252" s="9" t="str">
        <f t="shared" ca="1" si="117"/>
        <v/>
      </c>
      <c r="B252" s="7" t="str">
        <f ca="1">IF(OFFSET(Buff!P$6,ROW()-6,0)="","",OFFSET(Buff!P$6,ROW()-6,0))</f>
        <v/>
      </c>
      <c r="C252" s="7">
        <f t="shared" si="119"/>
        <v>1</v>
      </c>
      <c r="D252" s="7">
        <f t="shared" ca="1" si="118"/>
        <v>1</v>
      </c>
      <c r="E252" s="10" t="str">
        <f t="shared" ca="1" si="93"/>
        <v/>
      </c>
      <c r="F252" s="11" t="str">
        <f t="shared" ca="1" si="94"/>
        <v/>
      </c>
      <c r="G252" s="11" t="str">
        <f t="shared" ca="1" si="95"/>
        <v/>
      </c>
      <c r="H252" s="11" t="str">
        <f ca="1">IF(F252="","",IFERROR(VLOOKUP(VALUE(F252),'(辅)战斗时机表'!$A$4:$C$47,3,FALSE)&amp;IF(G252="","","("&amp;G252&amp;")"),"配置错误")&amp;IF(I252="",""," 或 "))</f>
        <v/>
      </c>
      <c r="I252" s="7" t="str">
        <f t="shared" ca="1" si="96"/>
        <v/>
      </c>
      <c r="J252" s="7">
        <f t="shared" si="120"/>
        <v>2</v>
      </c>
      <c r="K252" s="7">
        <f t="shared" ca="1" si="97"/>
        <v>1</v>
      </c>
      <c r="L252" s="10" t="str">
        <f t="shared" ca="1" si="98"/>
        <v/>
      </c>
      <c r="M252" s="11" t="str">
        <f t="shared" ca="1" si="99"/>
        <v/>
      </c>
      <c r="N252" s="11" t="str">
        <f t="shared" ca="1" si="100"/>
        <v/>
      </c>
      <c r="O252" s="11" t="str">
        <f ca="1">IF(M252="","",IFERROR(VLOOKUP(VALUE(M252),'(辅)战斗时机表'!$A$4:$C$47,3,FALSE)&amp;IF(N252="","","("&amp;N252&amp;")"),"配置错误")&amp;IF(P252="",""," 或 "))</f>
        <v/>
      </c>
      <c r="P252" s="7" t="str">
        <f t="shared" ca="1" si="101"/>
        <v/>
      </c>
      <c r="Q252" s="7">
        <f t="shared" si="121"/>
        <v>3</v>
      </c>
      <c r="R252" s="7">
        <f t="shared" ca="1" si="102"/>
        <v>1</v>
      </c>
      <c r="S252" s="10" t="str">
        <f t="shared" ca="1" si="103"/>
        <v/>
      </c>
      <c r="T252" s="11" t="str">
        <f t="shared" ca="1" si="104"/>
        <v/>
      </c>
      <c r="U252" s="11" t="str">
        <f t="shared" ca="1" si="105"/>
        <v/>
      </c>
      <c r="V252" s="11" t="str">
        <f ca="1">IF(T252="","",IFERROR(VLOOKUP(VALUE(T252),'(辅)战斗时机表'!$A$4:$C$47,3,FALSE)&amp;IF(U252="","","("&amp;U252&amp;")"),"配置错误")&amp;IF(W252="",""," 或 "))</f>
        <v/>
      </c>
      <c r="W252" s="7" t="str">
        <f t="shared" ca="1" si="106"/>
        <v/>
      </c>
      <c r="X252" s="7">
        <f t="shared" si="122"/>
        <v>4</v>
      </c>
      <c r="Y252" s="7">
        <f t="shared" ca="1" si="107"/>
        <v>1</v>
      </c>
      <c r="Z252" s="10" t="str">
        <f t="shared" ca="1" si="108"/>
        <v/>
      </c>
      <c r="AA252" s="11" t="str">
        <f t="shared" ca="1" si="109"/>
        <v/>
      </c>
      <c r="AB252" s="11" t="str">
        <f t="shared" ca="1" si="110"/>
        <v/>
      </c>
      <c r="AC252" s="11" t="str">
        <f ca="1">IF(AA252="","",IFERROR(VLOOKUP(VALUE(AA252),'(辅)战斗时机表'!$A$4:$C$47,3,FALSE)&amp;IF(AB252="","","("&amp;AB252&amp;")"),"配置错误")&amp;IF(AD252="",""," 或 "))</f>
        <v/>
      </c>
      <c r="AD252" s="7" t="str">
        <f t="shared" ca="1" si="111"/>
        <v/>
      </c>
      <c r="AE252" s="7">
        <f t="shared" si="123"/>
        <v>5</v>
      </c>
      <c r="AF252" s="7">
        <f t="shared" ca="1" si="112"/>
        <v>1</v>
      </c>
      <c r="AG252" s="10" t="str">
        <f t="shared" ca="1" si="113"/>
        <v/>
      </c>
      <c r="AH252" s="11" t="str">
        <f t="shared" ca="1" si="114"/>
        <v/>
      </c>
      <c r="AI252" s="11" t="str">
        <f t="shared" ca="1" si="115"/>
        <v/>
      </c>
      <c r="AJ252" s="11" t="str">
        <f ca="1">IF(AH252="","",IFERROR(VLOOKUP(VALUE(AH252),'(辅)战斗时机表'!$A$4:$C$47,3,FALSE)&amp;IF(AI252="","","("&amp;AI252&amp;")"),"配置错误")&amp;IF(AK252="",""," 或 "))</f>
        <v/>
      </c>
      <c r="AK252" s="7" t="str">
        <f t="shared" ca="1" si="116"/>
        <v/>
      </c>
    </row>
    <row r="253" spans="1:37" x14ac:dyDescent="0.15">
      <c r="A253" s="9" t="str">
        <f t="shared" ca="1" si="117"/>
        <v/>
      </c>
      <c r="B253" s="7" t="str">
        <f ca="1">IF(OFFSET(Buff!P$6,ROW()-6,0)="","",OFFSET(Buff!P$6,ROW()-6,0))</f>
        <v/>
      </c>
      <c r="C253" s="7">
        <f t="shared" si="119"/>
        <v>1</v>
      </c>
      <c r="D253" s="7">
        <f t="shared" ca="1" si="118"/>
        <v>1</v>
      </c>
      <c r="E253" s="10" t="str">
        <f t="shared" ca="1" si="93"/>
        <v/>
      </c>
      <c r="F253" s="11" t="str">
        <f t="shared" ca="1" si="94"/>
        <v/>
      </c>
      <c r="G253" s="11" t="str">
        <f t="shared" ca="1" si="95"/>
        <v/>
      </c>
      <c r="H253" s="11" t="str">
        <f ca="1">IF(F253="","",IFERROR(VLOOKUP(VALUE(F253),'(辅)战斗时机表'!$A$4:$C$47,3,FALSE)&amp;IF(G253="","","("&amp;G253&amp;")"),"配置错误")&amp;IF(I253="",""," 或 "))</f>
        <v/>
      </c>
      <c r="I253" s="7" t="str">
        <f t="shared" ca="1" si="96"/>
        <v/>
      </c>
      <c r="J253" s="7">
        <f t="shared" si="120"/>
        <v>2</v>
      </c>
      <c r="K253" s="7">
        <f t="shared" ca="1" si="97"/>
        <v>1</v>
      </c>
      <c r="L253" s="10" t="str">
        <f t="shared" ca="1" si="98"/>
        <v/>
      </c>
      <c r="M253" s="11" t="str">
        <f t="shared" ca="1" si="99"/>
        <v/>
      </c>
      <c r="N253" s="11" t="str">
        <f t="shared" ca="1" si="100"/>
        <v/>
      </c>
      <c r="O253" s="11" t="str">
        <f ca="1">IF(M253="","",IFERROR(VLOOKUP(VALUE(M253),'(辅)战斗时机表'!$A$4:$C$47,3,FALSE)&amp;IF(N253="","","("&amp;N253&amp;")"),"配置错误")&amp;IF(P253="",""," 或 "))</f>
        <v/>
      </c>
      <c r="P253" s="7" t="str">
        <f t="shared" ca="1" si="101"/>
        <v/>
      </c>
      <c r="Q253" s="7">
        <f t="shared" si="121"/>
        <v>3</v>
      </c>
      <c r="R253" s="7">
        <f t="shared" ca="1" si="102"/>
        <v>1</v>
      </c>
      <c r="S253" s="10" t="str">
        <f t="shared" ca="1" si="103"/>
        <v/>
      </c>
      <c r="T253" s="11" t="str">
        <f t="shared" ca="1" si="104"/>
        <v/>
      </c>
      <c r="U253" s="11" t="str">
        <f t="shared" ca="1" si="105"/>
        <v/>
      </c>
      <c r="V253" s="11" t="str">
        <f ca="1">IF(T253="","",IFERROR(VLOOKUP(VALUE(T253),'(辅)战斗时机表'!$A$4:$C$47,3,FALSE)&amp;IF(U253="","","("&amp;U253&amp;")"),"配置错误")&amp;IF(W253="",""," 或 "))</f>
        <v/>
      </c>
      <c r="W253" s="7" t="str">
        <f t="shared" ca="1" si="106"/>
        <v/>
      </c>
      <c r="X253" s="7">
        <f t="shared" si="122"/>
        <v>4</v>
      </c>
      <c r="Y253" s="7">
        <f t="shared" ca="1" si="107"/>
        <v>1</v>
      </c>
      <c r="Z253" s="10" t="str">
        <f t="shared" ca="1" si="108"/>
        <v/>
      </c>
      <c r="AA253" s="11" t="str">
        <f t="shared" ca="1" si="109"/>
        <v/>
      </c>
      <c r="AB253" s="11" t="str">
        <f t="shared" ca="1" si="110"/>
        <v/>
      </c>
      <c r="AC253" s="11" t="str">
        <f ca="1">IF(AA253="","",IFERROR(VLOOKUP(VALUE(AA253),'(辅)战斗时机表'!$A$4:$C$47,3,FALSE)&amp;IF(AB253="","","("&amp;AB253&amp;")"),"配置错误")&amp;IF(AD253="",""," 或 "))</f>
        <v/>
      </c>
      <c r="AD253" s="7" t="str">
        <f t="shared" ca="1" si="111"/>
        <v/>
      </c>
      <c r="AE253" s="7">
        <f t="shared" si="123"/>
        <v>5</v>
      </c>
      <c r="AF253" s="7">
        <f t="shared" ca="1" si="112"/>
        <v>1</v>
      </c>
      <c r="AG253" s="10" t="str">
        <f t="shared" ca="1" si="113"/>
        <v/>
      </c>
      <c r="AH253" s="11" t="str">
        <f t="shared" ca="1" si="114"/>
        <v/>
      </c>
      <c r="AI253" s="11" t="str">
        <f t="shared" ca="1" si="115"/>
        <v/>
      </c>
      <c r="AJ253" s="11" t="str">
        <f ca="1">IF(AH253="","",IFERROR(VLOOKUP(VALUE(AH253),'(辅)战斗时机表'!$A$4:$C$47,3,FALSE)&amp;IF(AI253="","","("&amp;AI253&amp;")"),"配置错误")&amp;IF(AK253="",""," 或 "))</f>
        <v/>
      </c>
      <c r="AK253" s="7" t="str">
        <f t="shared" ca="1" si="116"/>
        <v/>
      </c>
    </row>
    <row r="254" spans="1:37" x14ac:dyDescent="0.15">
      <c r="A254" s="9" t="str">
        <f t="shared" ca="1" si="117"/>
        <v/>
      </c>
      <c r="B254" s="7" t="str">
        <f ca="1">IF(OFFSET(Buff!P$6,ROW()-6,0)="","",OFFSET(Buff!P$6,ROW()-6,0))</f>
        <v/>
      </c>
      <c r="C254" s="7">
        <f t="shared" si="119"/>
        <v>1</v>
      </c>
      <c r="D254" s="7">
        <f t="shared" ca="1" si="118"/>
        <v>1</v>
      </c>
      <c r="E254" s="10" t="str">
        <f t="shared" ca="1" si="93"/>
        <v/>
      </c>
      <c r="F254" s="11" t="str">
        <f t="shared" ca="1" si="94"/>
        <v/>
      </c>
      <c r="G254" s="11" t="str">
        <f t="shared" ca="1" si="95"/>
        <v/>
      </c>
      <c r="H254" s="11" t="str">
        <f ca="1">IF(F254="","",IFERROR(VLOOKUP(VALUE(F254),'(辅)战斗时机表'!$A$4:$C$47,3,FALSE)&amp;IF(G254="","","("&amp;G254&amp;")"),"配置错误")&amp;IF(I254="",""," 或 "))</f>
        <v/>
      </c>
      <c r="I254" s="7" t="str">
        <f t="shared" ca="1" si="96"/>
        <v/>
      </c>
      <c r="J254" s="7">
        <f t="shared" si="120"/>
        <v>2</v>
      </c>
      <c r="K254" s="7">
        <f t="shared" ca="1" si="97"/>
        <v>1</v>
      </c>
      <c r="L254" s="10" t="str">
        <f t="shared" ca="1" si="98"/>
        <v/>
      </c>
      <c r="M254" s="11" t="str">
        <f t="shared" ca="1" si="99"/>
        <v/>
      </c>
      <c r="N254" s="11" t="str">
        <f t="shared" ca="1" si="100"/>
        <v/>
      </c>
      <c r="O254" s="11" t="str">
        <f ca="1">IF(M254="","",IFERROR(VLOOKUP(VALUE(M254),'(辅)战斗时机表'!$A$4:$C$47,3,FALSE)&amp;IF(N254="","","("&amp;N254&amp;")"),"配置错误")&amp;IF(P254="",""," 或 "))</f>
        <v/>
      </c>
      <c r="P254" s="7" t="str">
        <f t="shared" ca="1" si="101"/>
        <v/>
      </c>
      <c r="Q254" s="7">
        <f t="shared" si="121"/>
        <v>3</v>
      </c>
      <c r="R254" s="7">
        <f t="shared" ca="1" si="102"/>
        <v>1</v>
      </c>
      <c r="S254" s="10" t="str">
        <f t="shared" ca="1" si="103"/>
        <v/>
      </c>
      <c r="T254" s="11" t="str">
        <f t="shared" ca="1" si="104"/>
        <v/>
      </c>
      <c r="U254" s="11" t="str">
        <f t="shared" ca="1" si="105"/>
        <v/>
      </c>
      <c r="V254" s="11" t="str">
        <f ca="1">IF(T254="","",IFERROR(VLOOKUP(VALUE(T254),'(辅)战斗时机表'!$A$4:$C$47,3,FALSE)&amp;IF(U254="","","("&amp;U254&amp;")"),"配置错误")&amp;IF(W254="",""," 或 "))</f>
        <v/>
      </c>
      <c r="W254" s="7" t="str">
        <f t="shared" ca="1" si="106"/>
        <v/>
      </c>
      <c r="X254" s="7">
        <f t="shared" si="122"/>
        <v>4</v>
      </c>
      <c r="Y254" s="7">
        <f t="shared" ca="1" si="107"/>
        <v>1</v>
      </c>
      <c r="Z254" s="10" t="str">
        <f t="shared" ca="1" si="108"/>
        <v/>
      </c>
      <c r="AA254" s="11" t="str">
        <f t="shared" ca="1" si="109"/>
        <v/>
      </c>
      <c r="AB254" s="11" t="str">
        <f t="shared" ca="1" si="110"/>
        <v/>
      </c>
      <c r="AC254" s="11" t="str">
        <f ca="1">IF(AA254="","",IFERROR(VLOOKUP(VALUE(AA254),'(辅)战斗时机表'!$A$4:$C$47,3,FALSE)&amp;IF(AB254="","","("&amp;AB254&amp;")"),"配置错误")&amp;IF(AD254="",""," 或 "))</f>
        <v/>
      </c>
      <c r="AD254" s="7" t="str">
        <f t="shared" ca="1" si="111"/>
        <v/>
      </c>
      <c r="AE254" s="7">
        <f t="shared" si="123"/>
        <v>5</v>
      </c>
      <c r="AF254" s="7">
        <f t="shared" ca="1" si="112"/>
        <v>1</v>
      </c>
      <c r="AG254" s="10" t="str">
        <f t="shared" ca="1" si="113"/>
        <v/>
      </c>
      <c r="AH254" s="11" t="str">
        <f t="shared" ca="1" si="114"/>
        <v/>
      </c>
      <c r="AI254" s="11" t="str">
        <f t="shared" ca="1" si="115"/>
        <v/>
      </c>
      <c r="AJ254" s="11" t="str">
        <f ca="1">IF(AH254="","",IFERROR(VLOOKUP(VALUE(AH254),'(辅)战斗时机表'!$A$4:$C$47,3,FALSE)&amp;IF(AI254="","","("&amp;AI254&amp;")"),"配置错误")&amp;IF(AK254="",""," 或 "))</f>
        <v/>
      </c>
      <c r="AK254" s="7" t="str">
        <f t="shared" ca="1" si="116"/>
        <v/>
      </c>
    </row>
    <row r="255" spans="1:37" x14ac:dyDescent="0.15">
      <c r="A255" s="9" t="str">
        <f t="shared" ca="1" si="117"/>
        <v/>
      </c>
      <c r="B255" s="7" t="str">
        <f ca="1">IF(OFFSET(Buff!P$6,ROW()-6,0)="","",OFFSET(Buff!P$6,ROW()-6,0))</f>
        <v/>
      </c>
      <c r="C255" s="7">
        <f t="shared" si="119"/>
        <v>1</v>
      </c>
      <c r="D255" s="7">
        <f t="shared" ca="1" si="118"/>
        <v>1</v>
      </c>
      <c r="E255" s="10" t="str">
        <f t="shared" ca="1" si="93"/>
        <v/>
      </c>
      <c r="F255" s="11" t="str">
        <f t="shared" ca="1" si="94"/>
        <v/>
      </c>
      <c r="G255" s="11" t="str">
        <f t="shared" ca="1" si="95"/>
        <v/>
      </c>
      <c r="H255" s="11" t="str">
        <f ca="1">IF(F255="","",IFERROR(VLOOKUP(VALUE(F255),'(辅)战斗时机表'!$A$4:$C$47,3,FALSE)&amp;IF(G255="","","("&amp;G255&amp;")"),"配置错误")&amp;IF(I255="",""," 或 "))</f>
        <v/>
      </c>
      <c r="I255" s="7" t="str">
        <f t="shared" ca="1" si="96"/>
        <v/>
      </c>
      <c r="J255" s="7">
        <f t="shared" si="120"/>
        <v>2</v>
      </c>
      <c r="K255" s="7">
        <f t="shared" ca="1" si="97"/>
        <v>1</v>
      </c>
      <c r="L255" s="10" t="str">
        <f t="shared" ca="1" si="98"/>
        <v/>
      </c>
      <c r="M255" s="11" t="str">
        <f t="shared" ca="1" si="99"/>
        <v/>
      </c>
      <c r="N255" s="11" t="str">
        <f t="shared" ca="1" si="100"/>
        <v/>
      </c>
      <c r="O255" s="11" t="str">
        <f ca="1">IF(M255="","",IFERROR(VLOOKUP(VALUE(M255),'(辅)战斗时机表'!$A$4:$C$47,3,FALSE)&amp;IF(N255="","","("&amp;N255&amp;")"),"配置错误")&amp;IF(P255="",""," 或 "))</f>
        <v/>
      </c>
      <c r="P255" s="7" t="str">
        <f t="shared" ca="1" si="101"/>
        <v/>
      </c>
      <c r="Q255" s="7">
        <f t="shared" si="121"/>
        <v>3</v>
      </c>
      <c r="R255" s="7">
        <f t="shared" ca="1" si="102"/>
        <v>1</v>
      </c>
      <c r="S255" s="10" t="str">
        <f t="shared" ca="1" si="103"/>
        <v/>
      </c>
      <c r="T255" s="11" t="str">
        <f t="shared" ca="1" si="104"/>
        <v/>
      </c>
      <c r="U255" s="11" t="str">
        <f t="shared" ca="1" si="105"/>
        <v/>
      </c>
      <c r="V255" s="11" t="str">
        <f ca="1">IF(T255="","",IFERROR(VLOOKUP(VALUE(T255),'(辅)战斗时机表'!$A$4:$C$47,3,FALSE)&amp;IF(U255="","","("&amp;U255&amp;")"),"配置错误")&amp;IF(W255="",""," 或 "))</f>
        <v/>
      </c>
      <c r="W255" s="7" t="str">
        <f t="shared" ca="1" si="106"/>
        <v/>
      </c>
      <c r="X255" s="7">
        <f t="shared" si="122"/>
        <v>4</v>
      </c>
      <c r="Y255" s="7">
        <f t="shared" ca="1" si="107"/>
        <v>1</v>
      </c>
      <c r="Z255" s="10" t="str">
        <f t="shared" ca="1" si="108"/>
        <v/>
      </c>
      <c r="AA255" s="11" t="str">
        <f t="shared" ca="1" si="109"/>
        <v/>
      </c>
      <c r="AB255" s="11" t="str">
        <f t="shared" ca="1" si="110"/>
        <v/>
      </c>
      <c r="AC255" s="11" t="str">
        <f ca="1">IF(AA255="","",IFERROR(VLOOKUP(VALUE(AA255),'(辅)战斗时机表'!$A$4:$C$47,3,FALSE)&amp;IF(AB255="","","("&amp;AB255&amp;")"),"配置错误")&amp;IF(AD255="",""," 或 "))</f>
        <v/>
      </c>
      <c r="AD255" s="7" t="str">
        <f t="shared" ca="1" si="111"/>
        <v/>
      </c>
      <c r="AE255" s="7">
        <f t="shared" si="123"/>
        <v>5</v>
      </c>
      <c r="AF255" s="7">
        <f t="shared" ca="1" si="112"/>
        <v>1</v>
      </c>
      <c r="AG255" s="10" t="str">
        <f t="shared" ca="1" si="113"/>
        <v/>
      </c>
      <c r="AH255" s="11" t="str">
        <f t="shared" ca="1" si="114"/>
        <v/>
      </c>
      <c r="AI255" s="11" t="str">
        <f t="shared" ca="1" si="115"/>
        <v/>
      </c>
      <c r="AJ255" s="11" t="str">
        <f ca="1">IF(AH255="","",IFERROR(VLOOKUP(VALUE(AH255),'(辅)战斗时机表'!$A$4:$C$47,3,FALSE)&amp;IF(AI255="","","("&amp;AI255&amp;")"),"配置错误")&amp;IF(AK255="",""," 或 "))</f>
        <v/>
      </c>
      <c r="AK255" s="7" t="str">
        <f t="shared" ca="1" si="116"/>
        <v/>
      </c>
    </row>
    <row r="256" spans="1:37" x14ac:dyDescent="0.15">
      <c r="A256" s="9" t="str">
        <f t="shared" ca="1" si="117"/>
        <v/>
      </c>
      <c r="B256" s="7" t="str">
        <f ca="1">IF(OFFSET(Buff!P$6,ROW()-6,0)="","",OFFSET(Buff!P$6,ROW()-6,0))</f>
        <v/>
      </c>
      <c r="C256" s="7">
        <f t="shared" si="119"/>
        <v>1</v>
      </c>
      <c r="D256" s="7">
        <f t="shared" ca="1" si="118"/>
        <v>1</v>
      </c>
      <c r="E256" s="10" t="str">
        <f t="shared" ca="1" si="93"/>
        <v/>
      </c>
      <c r="F256" s="11" t="str">
        <f t="shared" ca="1" si="94"/>
        <v/>
      </c>
      <c r="G256" s="11" t="str">
        <f t="shared" ca="1" si="95"/>
        <v/>
      </c>
      <c r="H256" s="11" t="str">
        <f ca="1">IF(F256="","",IFERROR(VLOOKUP(VALUE(F256),'(辅)战斗时机表'!$A$4:$C$47,3,FALSE)&amp;IF(G256="","","("&amp;G256&amp;")"),"配置错误")&amp;IF(I256="",""," 或 "))</f>
        <v/>
      </c>
      <c r="I256" s="7" t="str">
        <f t="shared" ca="1" si="96"/>
        <v/>
      </c>
      <c r="J256" s="7">
        <f t="shared" si="120"/>
        <v>2</v>
      </c>
      <c r="K256" s="7">
        <f t="shared" ca="1" si="97"/>
        <v>1</v>
      </c>
      <c r="L256" s="10" t="str">
        <f t="shared" ca="1" si="98"/>
        <v/>
      </c>
      <c r="M256" s="11" t="str">
        <f t="shared" ca="1" si="99"/>
        <v/>
      </c>
      <c r="N256" s="11" t="str">
        <f t="shared" ca="1" si="100"/>
        <v/>
      </c>
      <c r="O256" s="11" t="str">
        <f ca="1">IF(M256="","",IFERROR(VLOOKUP(VALUE(M256),'(辅)战斗时机表'!$A$4:$C$47,3,FALSE)&amp;IF(N256="","","("&amp;N256&amp;")"),"配置错误")&amp;IF(P256="",""," 或 "))</f>
        <v/>
      </c>
      <c r="P256" s="7" t="str">
        <f t="shared" ca="1" si="101"/>
        <v/>
      </c>
      <c r="Q256" s="7">
        <f t="shared" si="121"/>
        <v>3</v>
      </c>
      <c r="R256" s="7">
        <f t="shared" ca="1" si="102"/>
        <v>1</v>
      </c>
      <c r="S256" s="10" t="str">
        <f t="shared" ca="1" si="103"/>
        <v/>
      </c>
      <c r="T256" s="11" t="str">
        <f t="shared" ca="1" si="104"/>
        <v/>
      </c>
      <c r="U256" s="11" t="str">
        <f t="shared" ca="1" si="105"/>
        <v/>
      </c>
      <c r="V256" s="11" t="str">
        <f ca="1">IF(T256="","",IFERROR(VLOOKUP(VALUE(T256),'(辅)战斗时机表'!$A$4:$C$47,3,FALSE)&amp;IF(U256="","","("&amp;U256&amp;")"),"配置错误")&amp;IF(W256="",""," 或 "))</f>
        <v/>
      </c>
      <c r="W256" s="7" t="str">
        <f t="shared" ca="1" si="106"/>
        <v/>
      </c>
      <c r="X256" s="7">
        <f t="shared" si="122"/>
        <v>4</v>
      </c>
      <c r="Y256" s="7">
        <f t="shared" ca="1" si="107"/>
        <v>1</v>
      </c>
      <c r="Z256" s="10" t="str">
        <f t="shared" ca="1" si="108"/>
        <v/>
      </c>
      <c r="AA256" s="11" t="str">
        <f t="shared" ca="1" si="109"/>
        <v/>
      </c>
      <c r="AB256" s="11" t="str">
        <f t="shared" ca="1" si="110"/>
        <v/>
      </c>
      <c r="AC256" s="11" t="str">
        <f ca="1">IF(AA256="","",IFERROR(VLOOKUP(VALUE(AA256),'(辅)战斗时机表'!$A$4:$C$47,3,FALSE)&amp;IF(AB256="","","("&amp;AB256&amp;")"),"配置错误")&amp;IF(AD256="",""," 或 "))</f>
        <v/>
      </c>
      <c r="AD256" s="7" t="str">
        <f t="shared" ca="1" si="111"/>
        <v/>
      </c>
      <c r="AE256" s="7">
        <f t="shared" si="123"/>
        <v>5</v>
      </c>
      <c r="AF256" s="7">
        <f t="shared" ca="1" si="112"/>
        <v>1</v>
      </c>
      <c r="AG256" s="10" t="str">
        <f t="shared" ca="1" si="113"/>
        <v/>
      </c>
      <c r="AH256" s="11" t="str">
        <f t="shared" ca="1" si="114"/>
        <v/>
      </c>
      <c r="AI256" s="11" t="str">
        <f t="shared" ca="1" si="115"/>
        <v/>
      </c>
      <c r="AJ256" s="11" t="str">
        <f ca="1">IF(AH256="","",IFERROR(VLOOKUP(VALUE(AH256),'(辅)战斗时机表'!$A$4:$C$47,3,FALSE)&amp;IF(AI256="","","("&amp;AI256&amp;")"),"配置错误")&amp;IF(AK256="",""," 或 "))</f>
        <v/>
      </c>
      <c r="AK256" s="7" t="str">
        <f t="shared" ca="1" si="116"/>
        <v/>
      </c>
    </row>
    <row r="257" spans="1:37" x14ac:dyDescent="0.15">
      <c r="A257" s="9" t="str">
        <f t="shared" ca="1" si="117"/>
        <v/>
      </c>
      <c r="B257" s="7" t="str">
        <f ca="1">IF(OFFSET(Buff!P$6,ROW()-6,0)="","",OFFSET(Buff!P$6,ROW()-6,0))</f>
        <v/>
      </c>
      <c r="C257" s="7">
        <f t="shared" si="119"/>
        <v>1</v>
      </c>
      <c r="D257" s="7">
        <f t="shared" ca="1" si="118"/>
        <v>1</v>
      </c>
      <c r="E257" s="10" t="str">
        <f t="shared" ca="1" si="93"/>
        <v/>
      </c>
      <c r="F257" s="11" t="str">
        <f t="shared" ca="1" si="94"/>
        <v/>
      </c>
      <c r="G257" s="11" t="str">
        <f t="shared" ca="1" si="95"/>
        <v/>
      </c>
      <c r="H257" s="11" t="str">
        <f ca="1">IF(F257="","",IFERROR(VLOOKUP(VALUE(F257),'(辅)战斗时机表'!$A$4:$C$47,3,FALSE)&amp;IF(G257="","","("&amp;G257&amp;")"),"配置错误")&amp;IF(I257="",""," 或 "))</f>
        <v/>
      </c>
      <c r="I257" s="7" t="str">
        <f t="shared" ca="1" si="96"/>
        <v/>
      </c>
      <c r="J257" s="7">
        <f t="shared" si="120"/>
        <v>2</v>
      </c>
      <c r="K257" s="7">
        <f t="shared" ca="1" si="97"/>
        <v>1</v>
      </c>
      <c r="L257" s="10" t="str">
        <f t="shared" ca="1" si="98"/>
        <v/>
      </c>
      <c r="M257" s="11" t="str">
        <f t="shared" ca="1" si="99"/>
        <v/>
      </c>
      <c r="N257" s="11" t="str">
        <f t="shared" ca="1" si="100"/>
        <v/>
      </c>
      <c r="O257" s="11" t="str">
        <f ca="1">IF(M257="","",IFERROR(VLOOKUP(VALUE(M257),'(辅)战斗时机表'!$A$4:$C$47,3,FALSE)&amp;IF(N257="","","("&amp;N257&amp;")"),"配置错误")&amp;IF(P257="",""," 或 "))</f>
        <v/>
      </c>
      <c r="P257" s="7" t="str">
        <f t="shared" ca="1" si="101"/>
        <v/>
      </c>
      <c r="Q257" s="7">
        <f t="shared" si="121"/>
        <v>3</v>
      </c>
      <c r="R257" s="7">
        <f t="shared" ca="1" si="102"/>
        <v>1</v>
      </c>
      <c r="S257" s="10" t="str">
        <f t="shared" ca="1" si="103"/>
        <v/>
      </c>
      <c r="T257" s="11" t="str">
        <f t="shared" ca="1" si="104"/>
        <v/>
      </c>
      <c r="U257" s="11" t="str">
        <f t="shared" ca="1" si="105"/>
        <v/>
      </c>
      <c r="V257" s="11" t="str">
        <f ca="1">IF(T257="","",IFERROR(VLOOKUP(VALUE(T257),'(辅)战斗时机表'!$A$4:$C$47,3,FALSE)&amp;IF(U257="","","("&amp;U257&amp;")"),"配置错误")&amp;IF(W257="",""," 或 "))</f>
        <v/>
      </c>
      <c r="W257" s="7" t="str">
        <f t="shared" ca="1" si="106"/>
        <v/>
      </c>
      <c r="X257" s="7">
        <f t="shared" si="122"/>
        <v>4</v>
      </c>
      <c r="Y257" s="7">
        <f t="shared" ca="1" si="107"/>
        <v>1</v>
      </c>
      <c r="Z257" s="10" t="str">
        <f t="shared" ca="1" si="108"/>
        <v/>
      </c>
      <c r="AA257" s="11" t="str">
        <f t="shared" ca="1" si="109"/>
        <v/>
      </c>
      <c r="AB257" s="11" t="str">
        <f t="shared" ca="1" si="110"/>
        <v/>
      </c>
      <c r="AC257" s="11" t="str">
        <f ca="1">IF(AA257="","",IFERROR(VLOOKUP(VALUE(AA257),'(辅)战斗时机表'!$A$4:$C$47,3,FALSE)&amp;IF(AB257="","","("&amp;AB257&amp;")"),"配置错误")&amp;IF(AD257="",""," 或 "))</f>
        <v/>
      </c>
      <c r="AD257" s="7" t="str">
        <f t="shared" ca="1" si="111"/>
        <v/>
      </c>
      <c r="AE257" s="7">
        <f t="shared" si="123"/>
        <v>5</v>
      </c>
      <c r="AF257" s="7">
        <f t="shared" ca="1" si="112"/>
        <v>1</v>
      </c>
      <c r="AG257" s="10" t="str">
        <f t="shared" ca="1" si="113"/>
        <v/>
      </c>
      <c r="AH257" s="11" t="str">
        <f t="shared" ca="1" si="114"/>
        <v/>
      </c>
      <c r="AI257" s="11" t="str">
        <f t="shared" ca="1" si="115"/>
        <v/>
      </c>
      <c r="AJ257" s="11" t="str">
        <f ca="1">IF(AH257="","",IFERROR(VLOOKUP(VALUE(AH257),'(辅)战斗时机表'!$A$4:$C$47,3,FALSE)&amp;IF(AI257="","","("&amp;AI257&amp;")"),"配置错误")&amp;IF(AK257="",""," 或 "))</f>
        <v/>
      </c>
      <c r="AK257" s="7" t="str">
        <f t="shared" ca="1" si="116"/>
        <v/>
      </c>
    </row>
    <row r="258" spans="1:37" x14ac:dyDescent="0.15">
      <c r="A258" s="9" t="str">
        <f t="shared" ca="1" si="117"/>
        <v/>
      </c>
      <c r="B258" s="7" t="str">
        <f ca="1">IF(OFFSET(Buff!P$6,ROW()-6,0)="","",OFFSET(Buff!P$6,ROW()-6,0))</f>
        <v/>
      </c>
      <c r="C258" s="7">
        <f t="shared" si="119"/>
        <v>1</v>
      </c>
      <c r="D258" s="7">
        <f t="shared" ca="1" si="118"/>
        <v>1</v>
      </c>
      <c r="E258" s="10" t="str">
        <f t="shared" ca="1" si="93"/>
        <v/>
      </c>
      <c r="F258" s="11" t="str">
        <f t="shared" ca="1" si="94"/>
        <v/>
      </c>
      <c r="G258" s="11" t="str">
        <f t="shared" ca="1" si="95"/>
        <v/>
      </c>
      <c r="H258" s="11" t="str">
        <f ca="1">IF(F258="","",IFERROR(VLOOKUP(VALUE(F258),'(辅)战斗时机表'!$A$4:$C$47,3,FALSE)&amp;IF(G258="","","("&amp;G258&amp;")"),"配置错误")&amp;IF(I258="",""," 或 "))</f>
        <v/>
      </c>
      <c r="I258" s="7" t="str">
        <f t="shared" ca="1" si="96"/>
        <v/>
      </c>
      <c r="J258" s="7">
        <f t="shared" si="120"/>
        <v>2</v>
      </c>
      <c r="K258" s="7">
        <f t="shared" ca="1" si="97"/>
        <v>1</v>
      </c>
      <c r="L258" s="10" t="str">
        <f t="shared" ca="1" si="98"/>
        <v/>
      </c>
      <c r="M258" s="11" t="str">
        <f t="shared" ca="1" si="99"/>
        <v/>
      </c>
      <c r="N258" s="11" t="str">
        <f t="shared" ca="1" si="100"/>
        <v/>
      </c>
      <c r="O258" s="11" t="str">
        <f ca="1">IF(M258="","",IFERROR(VLOOKUP(VALUE(M258),'(辅)战斗时机表'!$A$4:$C$47,3,FALSE)&amp;IF(N258="","","("&amp;N258&amp;")"),"配置错误")&amp;IF(P258="",""," 或 "))</f>
        <v/>
      </c>
      <c r="P258" s="7" t="str">
        <f t="shared" ca="1" si="101"/>
        <v/>
      </c>
      <c r="Q258" s="7">
        <f t="shared" si="121"/>
        <v>3</v>
      </c>
      <c r="R258" s="7">
        <f t="shared" ca="1" si="102"/>
        <v>1</v>
      </c>
      <c r="S258" s="10" t="str">
        <f t="shared" ca="1" si="103"/>
        <v/>
      </c>
      <c r="T258" s="11" t="str">
        <f t="shared" ca="1" si="104"/>
        <v/>
      </c>
      <c r="U258" s="11" t="str">
        <f t="shared" ca="1" si="105"/>
        <v/>
      </c>
      <c r="V258" s="11" t="str">
        <f ca="1">IF(T258="","",IFERROR(VLOOKUP(VALUE(T258),'(辅)战斗时机表'!$A$4:$C$47,3,FALSE)&amp;IF(U258="","","("&amp;U258&amp;")"),"配置错误")&amp;IF(W258="",""," 或 "))</f>
        <v/>
      </c>
      <c r="W258" s="7" t="str">
        <f t="shared" ca="1" si="106"/>
        <v/>
      </c>
      <c r="X258" s="7">
        <f t="shared" si="122"/>
        <v>4</v>
      </c>
      <c r="Y258" s="7">
        <f t="shared" ca="1" si="107"/>
        <v>1</v>
      </c>
      <c r="Z258" s="10" t="str">
        <f t="shared" ca="1" si="108"/>
        <v/>
      </c>
      <c r="AA258" s="11" t="str">
        <f t="shared" ca="1" si="109"/>
        <v/>
      </c>
      <c r="AB258" s="11" t="str">
        <f t="shared" ca="1" si="110"/>
        <v/>
      </c>
      <c r="AC258" s="11" t="str">
        <f ca="1">IF(AA258="","",IFERROR(VLOOKUP(VALUE(AA258),'(辅)战斗时机表'!$A$4:$C$47,3,FALSE)&amp;IF(AB258="","","("&amp;AB258&amp;")"),"配置错误")&amp;IF(AD258="",""," 或 "))</f>
        <v/>
      </c>
      <c r="AD258" s="7" t="str">
        <f t="shared" ca="1" si="111"/>
        <v/>
      </c>
      <c r="AE258" s="7">
        <f t="shared" si="123"/>
        <v>5</v>
      </c>
      <c r="AF258" s="7">
        <f t="shared" ca="1" si="112"/>
        <v>1</v>
      </c>
      <c r="AG258" s="10" t="str">
        <f t="shared" ca="1" si="113"/>
        <v/>
      </c>
      <c r="AH258" s="11" t="str">
        <f t="shared" ca="1" si="114"/>
        <v/>
      </c>
      <c r="AI258" s="11" t="str">
        <f t="shared" ca="1" si="115"/>
        <v/>
      </c>
      <c r="AJ258" s="11" t="str">
        <f ca="1">IF(AH258="","",IFERROR(VLOOKUP(VALUE(AH258),'(辅)战斗时机表'!$A$4:$C$47,3,FALSE)&amp;IF(AI258="","","("&amp;AI258&amp;")"),"配置错误")&amp;IF(AK258="",""," 或 "))</f>
        <v/>
      </c>
      <c r="AK258" s="7" t="str">
        <f t="shared" ca="1" si="116"/>
        <v/>
      </c>
    </row>
    <row r="259" spans="1:37" x14ac:dyDescent="0.15">
      <c r="A259" s="9" t="str">
        <f t="shared" ca="1" si="117"/>
        <v/>
      </c>
      <c r="B259" s="7" t="str">
        <f ca="1">IF(OFFSET(Buff!P$6,ROW()-6,0)="","",OFFSET(Buff!P$6,ROW()-6,0))</f>
        <v/>
      </c>
      <c r="C259" s="7">
        <f t="shared" si="119"/>
        <v>1</v>
      </c>
      <c r="D259" s="7">
        <f t="shared" ca="1" si="118"/>
        <v>1</v>
      </c>
      <c r="E259" s="10" t="str">
        <f t="shared" ca="1" si="93"/>
        <v/>
      </c>
      <c r="F259" s="11" t="str">
        <f t="shared" ca="1" si="94"/>
        <v/>
      </c>
      <c r="G259" s="11" t="str">
        <f t="shared" ca="1" si="95"/>
        <v/>
      </c>
      <c r="H259" s="11" t="str">
        <f ca="1">IF(F259="","",IFERROR(VLOOKUP(VALUE(F259),'(辅)战斗时机表'!$A$4:$C$47,3,FALSE)&amp;IF(G259="","","("&amp;G259&amp;")"),"配置错误")&amp;IF(I259="",""," 或 "))</f>
        <v/>
      </c>
      <c r="I259" s="7" t="str">
        <f t="shared" ca="1" si="96"/>
        <v/>
      </c>
      <c r="J259" s="7">
        <f t="shared" si="120"/>
        <v>2</v>
      </c>
      <c r="K259" s="7">
        <f t="shared" ca="1" si="97"/>
        <v>1</v>
      </c>
      <c r="L259" s="10" t="str">
        <f t="shared" ca="1" si="98"/>
        <v/>
      </c>
      <c r="M259" s="11" t="str">
        <f t="shared" ca="1" si="99"/>
        <v/>
      </c>
      <c r="N259" s="11" t="str">
        <f t="shared" ca="1" si="100"/>
        <v/>
      </c>
      <c r="O259" s="11" t="str">
        <f ca="1">IF(M259="","",IFERROR(VLOOKUP(VALUE(M259),'(辅)战斗时机表'!$A$4:$C$47,3,FALSE)&amp;IF(N259="","","("&amp;N259&amp;")"),"配置错误")&amp;IF(P259="",""," 或 "))</f>
        <v/>
      </c>
      <c r="P259" s="7" t="str">
        <f t="shared" ca="1" si="101"/>
        <v/>
      </c>
      <c r="Q259" s="7">
        <f t="shared" si="121"/>
        <v>3</v>
      </c>
      <c r="R259" s="7">
        <f t="shared" ca="1" si="102"/>
        <v>1</v>
      </c>
      <c r="S259" s="10" t="str">
        <f t="shared" ca="1" si="103"/>
        <v/>
      </c>
      <c r="T259" s="11" t="str">
        <f t="shared" ca="1" si="104"/>
        <v/>
      </c>
      <c r="U259" s="11" t="str">
        <f t="shared" ca="1" si="105"/>
        <v/>
      </c>
      <c r="V259" s="11" t="str">
        <f ca="1">IF(T259="","",IFERROR(VLOOKUP(VALUE(T259),'(辅)战斗时机表'!$A$4:$C$47,3,FALSE)&amp;IF(U259="","","("&amp;U259&amp;")"),"配置错误")&amp;IF(W259="",""," 或 "))</f>
        <v/>
      </c>
      <c r="W259" s="7" t="str">
        <f t="shared" ca="1" si="106"/>
        <v/>
      </c>
      <c r="X259" s="7">
        <f t="shared" si="122"/>
        <v>4</v>
      </c>
      <c r="Y259" s="7">
        <f t="shared" ca="1" si="107"/>
        <v>1</v>
      </c>
      <c r="Z259" s="10" t="str">
        <f t="shared" ca="1" si="108"/>
        <v/>
      </c>
      <c r="AA259" s="11" t="str">
        <f t="shared" ca="1" si="109"/>
        <v/>
      </c>
      <c r="AB259" s="11" t="str">
        <f t="shared" ca="1" si="110"/>
        <v/>
      </c>
      <c r="AC259" s="11" t="str">
        <f ca="1">IF(AA259="","",IFERROR(VLOOKUP(VALUE(AA259),'(辅)战斗时机表'!$A$4:$C$47,3,FALSE)&amp;IF(AB259="","","("&amp;AB259&amp;")"),"配置错误")&amp;IF(AD259="",""," 或 "))</f>
        <v/>
      </c>
      <c r="AD259" s="7" t="str">
        <f t="shared" ca="1" si="111"/>
        <v/>
      </c>
      <c r="AE259" s="7">
        <f t="shared" si="123"/>
        <v>5</v>
      </c>
      <c r="AF259" s="7">
        <f t="shared" ca="1" si="112"/>
        <v>1</v>
      </c>
      <c r="AG259" s="10" t="str">
        <f t="shared" ca="1" si="113"/>
        <v/>
      </c>
      <c r="AH259" s="11" t="str">
        <f t="shared" ca="1" si="114"/>
        <v/>
      </c>
      <c r="AI259" s="11" t="str">
        <f t="shared" ca="1" si="115"/>
        <v/>
      </c>
      <c r="AJ259" s="11" t="str">
        <f ca="1">IF(AH259="","",IFERROR(VLOOKUP(VALUE(AH259),'(辅)战斗时机表'!$A$4:$C$47,3,FALSE)&amp;IF(AI259="","","("&amp;AI259&amp;")"),"配置错误")&amp;IF(AK259="",""," 或 "))</f>
        <v/>
      </c>
      <c r="AK259" s="7" t="str">
        <f t="shared" ca="1" si="116"/>
        <v/>
      </c>
    </row>
    <row r="260" spans="1:37" x14ac:dyDescent="0.15">
      <c r="A260" s="9" t="str">
        <f t="shared" ca="1" si="117"/>
        <v/>
      </c>
      <c r="B260" s="7" t="str">
        <f ca="1">IF(OFFSET(Buff!P$6,ROW()-6,0)="","",OFFSET(Buff!P$6,ROW()-6,0))</f>
        <v/>
      </c>
      <c r="C260" s="7">
        <f t="shared" si="119"/>
        <v>1</v>
      </c>
      <c r="D260" s="7">
        <f t="shared" ca="1" si="118"/>
        <v>1</v>
      </c>
      <c r="E260" s="10" t="str">
        <f t="shared" ca="1" si="93"/>
        <v/>
      </c>
      <c r="F260" s="11" t="str">
        <f t="shared" ca="1" si="94"/>
        <v/>
      </c>
      <c r="G260" s="11" t="str">
        <f t="shared" ca="1" si="95"/>
        <v/>
      </c>
      <c r="H260" s="11" t="str">
        <f ca="1">IF(F260="","",IFERROR(VLOOKUP(VALUE(F260),'(辅)战斗时机表'!$A$4:$C$47,3,FALSE)&amp;IF(G260="","","("&amp;G260&amp;")"),"配置错误")&amp;IF(I260="",""," 或 "))</f>
        <v/>
      </c>
      <c r="I260" s="7" t="str">
        <f t="shared" ca="1" si="96"/>
        <v/>
      </c>
      <c r="J260" s="7">
        <f t="shared" si="120"/>
        <v>2</v>
      </c>
      <c r="K260" s="7">
        <f t="shared" ca="1" si="97"/>
        <v>1</v>
      </c>
      <c r="L260" s="10" t="str">
        <f t="shared" ca="1" si="98"/>
        <v/>
      </c>
      <c r="M260" s="11" t="str">
        <f t="shared" ca="1" si="99"/>
        <v/>
      </c>
      <c r="N260" s="11" t="str">
        <f t="shared" ca="1" si="100"/>
        <v/>
      </c>
      <c r="O260" s="11" t="str">
        <f ca="1">IF(M260="","",IFERROR(VLOOKUP(VALUE(M260),'(辅)战斗时机表'!$A$4:$C$47,3,FALSE)&amp;IF(N260="","","("&amp;N260&amp;")"),"配置错误")&amp;IF(P260="",""," 或 "))</f>
        <v/>
      </c>
      <c r="P260" s="7" t="str">
        <f t="shared" ca="1" si="101"/>
        <v/>
      </c>
      <c r="Q260" s="7">
        <f t="shared" si="121"/>
        <v>3</v>
      </c>
      <c r="R260" s="7">
        <f t="shared" ca="1" si="102"/>
        <v>1</v>
      </c>
      <c r="S260" s="10" t="str">
        <f t="shared" ca="1" si="103"/>
        <v/>
      </c>
      <c r="T260" s="11" t="str">
        <f t="shared" ca="1" si="104"/>
        <v/>
      </c>
      <c r="U260" s="11" t="str">
        <f t="shared" ca="1" si="105"/>
        <v/>
      </c>
      <c r="V260" s="11" t="str">
        <f ca="1">IF(T260="","",IFERROR(VLOOKUP(VALUE(T260),'(辅)战斗时机表'!$A$4:$C$47,3,FALSE)&amp;IF(U260="","","("&amp;U260&amp;")"),"配置错误")&amp;IF(W260="",""," 或 "))</f>
        <v/>
      </c>
      <c r="W260" s="7" t="str">
        <f t="shared" ca="1" si="106"/>
        <v/>
      </c>
      <c r="X260" s="7">
        <f t="shared" si="122"/>
        <v>4</v>
      </c>
      <c r="Y260" s="7">
        <f t="shared" ca="1" si="107"/>
        <v>1</v>
      </c>
      <c r="Z260" s="10" t="str">
        <f t="shared" ca="1" si="108"/>
        <v/>
      </c>
      <c r="AA260" s="11" t="str">
        <f t="shared" ca="1" si="109"/>
        <v/>
      </c>
      <c r="AB260" s="11" t="str">
        <f t="shared" ca="1" si="110"/>
        <v/>
      </c>
      <c r="AC260" s="11" t="str">
        <f ca="1">IF(AA260="","",IFERROR(VLOOKUP(VALUE(AA260),'(辅)战斗时机表'!$A$4:$C$47,3,FALSE)&amp;IF(AB260="","","("&amp;AB260&amp;")"),"配置错误")&amp;IF(AD260="",""," 或 "))</f>
        <v/>
      </c>
      <c r="AD260" s="7" t="str">
        <f t="shared" ca="1" si="111"/>
        <v/>
      </c>
      <c r="AE260" s="7">
        <f t="shared" si="123"/>
        <v>5</v>
      </c>
      <c r="AF260" s="7">
        <f t="shared" ca="1" si="112"/>
        <v>1</v>
      </c>
      <c r="AG260" s="10" t="str">
        <f t="shared" ca="1" si="113"/>
        <v/>
      </c>
      <c r="AH260" s="11" t="str">
        <f t="shared" ca="1" si="114"/>
        <v/>
      </c>
      <c r="AI260" s="11" t="str">
        <f t="shared" ca="1" si="115"/>
        <v/>
      </c>
      <c r="AJ260" s="11" t="str">
        <f ca="1">IF(AH260="","",IFERROR(VLOOKUP(VALUE(AH260),'(辅)战斗时机表'!$A$4:$C$47,3,FALSE)&amp;IF(AI260="","","("&amp;AI260&amp;")"),"配置错误")&amp;IF(AK260="",""," 或 "))</f>
        <v/>
      </c>
      <c r="AK260" s="7" t="str">
        <f t="shared" ca="1" si="116"/>
        <v/>
      </c>
    </row>
    <row r="261" spans="1:37" x14ac:dyDescent="0.15">
      <c r="A261" s="9" t="str">
        <f t="shared" ca="1" si="117"/>
        <v/>
      </c>
      <c r="B261" s="7" t="str">
        <f ca="1">IF(OFFSET(Buff!P$6,ROW()-6,0)="","",OFFSET(Buff!P$6,ROW()-6,0))</f>
        <v/>
      </c>
      <c r="C261" s="7">
        <f t="shared" si="119"/>
        <v>1</v>
      </c>
      <c r="D261" s="7">
        <f t="shared" ca="1" si="118"/>
        <v>1</v>
      </c>
      <c r="E261" s="10" t="str">
        <f t="shared" ca="1" si="93"/>
        <v/>
      </c>
      <c r="F261" s="11" t="str">
        <f t="shared" ca="1" si="94"/>
        <v/>
      </c>
      <c r="G261" s="11" t="str">
        <f t="shared" ca="1" si="95"/>
        <v/>
      </c>
      <c r="H261" s="11" t="str">
        <f ca="1">IF(F261="","",IFERROR(VLOOKUP(VALUE(F261),'(辅)战斗时机表'!$A$4:$C$47,3,FALSE)&amp;IF(G261="","","("&amp;G261&amp;")"),"配置错误")&amp;IF(I261="",""," 或 "))</f>
        <v/>
      </c>
      <c r="I261" s="7" t="str">
        <f t="shared" ca="1" si="96"/>
        <v/>
      </c>
      <c r="J261" s="7">
        <f t="shared" si="120"/>
        <v>2</v>
      </c>
      <c r="K261" s="7">
        <f t="shared" ca="1" si="97"/>
        <v>1</v>
      </c>
      <c r="L261" s="10" t="str">
        <f t="shared" ca="1" si="98"/>
        <v/>
      </c>
      <c r="M261" s="11" t="str">
        <f t="shared" ca="1" si="99"/>
        <v/>
      </c>
      <c r="N261" s="11" t="str">
        <f t="shared" ca="1" si="100"/>
        <v/>
      </c>
      <c r="O261" s="11" t="str">
        <f ca="1">IF(M261="","",IFERROR(VLOOKUP(VALUE(M261),'(辅)战斗时机表'!$A$4:$C$47,3,FALSE)&amp;IF(N261="","","("&amp;N261&amp;")"),"配置错误")&amp;IF(P261="",""," 或 "))</f>
        <v/>
      </c>
      <c r="P261" s="7" t="str">
        <f t="shared" ca="1" si="101"/>
        <v/>
      </c>
      <c r="Q261" s="7">
        <f t="shared" si="121"/>
        <v>3</v>
      </c>
      <c r="R261" s="7">
        <f t="shared" ca="1" si="102"/>
        <v>1</v>
      </c>
      <c r="S261" s="10" t="str">
        <f t="shared" ca="1" si="103"/>
        <v/>
      </c>
      <c r="T261" s="11" t="str">
        <f t="shared" ca="1" si="104"/>
        <v/>
      </c>
      <c r="U261" s="11" t="str">
        <f t="shared" ca="1" si="105"/>
        <v/>
      </c>
      <c r="V261" s="11" t="str">
        <f ca="1">IF(T261="","",IFERROR(VLOOKUP(VALUE(T261),'(辅)战斗时机表'!$A$4:$C$47,3,FALSE)&amp;IF(U261="","","("&amp;U261&amp;")"),"配置错误")&amp;IF(W261="",""," 或 "))</f>
        <v/>
      </c>
      <c r="W261" s="7" t="str">
        <f t="shared" ca="1" si="106"/>
        <v/>
      </c>
      <c r="X261" s="7">
        <f t="shared" si="122"/>
        <v>4</v>
      </c>
      <c r="Y261" s="7">
        <f t="shared" ca="1" si="107"/>
        <v>1</v>
      </c>
      <c r="Z261" s="10" t="str">
        <f t="shared" ca="1" si="108"/>
        <v/>
      </c>
      <c r="AA261" s="11" t="str">
        <f t="shared" ca="1" si="109"/>
        <v/>
      </c>
      <c r="AB261" s="11" t="str">
        <f t="shared" ca="1" si="110"/>
        <v/>
      </c>
      <c r="AC261" s="11" t="str">
        <f ca="1">IF(AA261="","",IFERROR(VLOOKUP(VALUE(AA261),'(辅)战斗时机表'!$A$4:$C$47,3,FALSE)&amp;IF(AB261="","","("&amp;AB261&amp;")"),"配置错误")&amp;IF(AD261="",""," 或 "))</f>
        <v/>
      </c>
      <c r="AD261" s="7" t="str">
        <f t="shared" ca="1" si="111"/>
        <v/>
      </c>
      <c r="AE261" s="7">
        <f t="shared" si="123"/>
        <v>5</v>
      </c>
      <c r="AF261" s="7">
        <f t="shared" ca="1" si="112"/>
        <v>1</v>
      </c>
      <c r="AG261" s="10" t="str">
        <f t="shared" ca="1" si="113"/>
        <v/>
      </c>
      <c r="AH261" s="11" t="str">
        <f t="shared" ca="1" si="114"/>
        <v/>
      </c>
      <c r="AI261" s="11" t="str">
        <f t="shared" ca="1" si="115"/>
        <v/>
      </c>
      <c r="AJ261" s="11" t="str">
        <f ca="1">IF(AH261="","",IFERROR(VLOOKUP(VALUE(AH261),'(辅)战斗时机表'!$A$4:$C$47,3,FALSE)&amp;IF(AI261="","","("&amp;AI261&amp;")"),"配置错误")&amp;IF(AK261="",""," 或 "))</f>
        <v/>
      </c>
      <c r="AK261" s="7" t="str">
        <f t="shared" ca="1" si="116"/>
        <v/>
      </c>
    </row>
    <row r="262" spans="1:37" x14ac:dyDescent="0.15">
      <c r="A262" s="9" t="str">
        <f t="shared" ca="1" si="117"/>
        <v/>
      </c>
      <c r="B262" s="7" t="str">
        <f ca="1">IF(OFFSET(Buff!P$6,ROW()-6,0)="","",OFFSET(Buff!P$6,ROW()-6,0))</f>
        <v/>
      </c>
      <c r="C262" s="7">
        <f t="shared" si="119"/>
        <v>1</v>
      </c>
      <c r="D262" s="7">
        <f t="shared" ca="1" si="118"/>
        <v>1</v>
      </c>
      <c r="E262" s="10" t="str">
        <f t="shared" ref="E262:E298" ca="1" si="124">MID(B262,1,(D262-1))</f>
        <v/>
      </c>
      <c r="F262" s="11" t="str">
        <f t="shared" ref="F262:F298" ca="1" si="125">IFERROR(LEFT(E262,IFERROR(FIND(";",E262)-1,LEN(E262))),"")</f>
        <v/>
      </c>
      <c r="G262" s="11" t="str">
        <f t="shared" ref="G262:G298" ca="1" si="126">RIGHT(E262,LEN(E262)-LEN(F262)-0)</f>
        <v/>
      </c>
      <c r="H262" s="11" t="str">
        <f ca="1">IF(F262="","",IFERROR(VLOOKUP(VALUE(F262),'(辅)战斗时机表'!$A$4:$C$47,3,FALSE)&amp;IF(G262="","","("&amp;G262&amp;")"),"配置错误")&amp;IF(I262="",""," 或 "))</f>
        <v/>
      </c>
      <c r="I262" s="7" t="str">
        <f t="shared" ref="I262:I298" ca="1" si="127">IFERROR(MID(B262,D262+1,LEN(B262)-D262),"")</f>
        <v/>
      </c>
      <c r="J262" s="7">
        <f t="shared" si="120"/>
        <v>2</v>
      </c>
      <c r="K262" s="7">
        <f t="shared" ref="K262:K298" ca="1" si="128">IFERROR(FIND("|",I262,1),LEN(I262)+1)</f>
        <v>1</v>
      </c>
      <c r="L262" s="10" t="str">
        <f t="shared" ref="L262:L298" ca="1" si="129">MID(I262,1,(K262-1))</f>
        <v/>
      </c>
      <c r="M262" s="11" t="str">
        <f t="shared" ref="M262:M298" ca="1" si="130">IFERROR(LEFT(L262,IFERROR(FIND(";",L262)-1,LEN(L262))),"")</f>
        <v/>
      </c>
      <c r="N262" s="11" t="str">
        <f t="shared" ref="N262:N298" ca="1" si="131">RIGHT(L262,LEN(L262)-LEN(M262)-0)</f>
        <v/>
      </c>
      <c r="O262" s="11" t="str">
        <f ca="1">IF(M262="","",IFERROR(VLOOKUP(VALUE(M262),'(辅)战斗时机表'!$A$4:$C$47,3,FALSE)&amp;IF(N262="","","("&amp;N262&amp;")"),"配置错误")&amp;IF(P262="",""," 或 "))</f>
        <v/>
      </c>
      <c r="P262" s="7" t="str">
        <f t="shared" ref="P262:P298" ca="1" si="132">IFERROR(MID(I262,K262+1,LEN(I262)-K262),"")</f>
        <v/>
      </c>
      <c r="Q262" s="7">
        <f t="shared" si="121"/>
        <v>3</v>
      </c>
      <c r="R262" s="7">
        <f t="shared" ref="R262:R298" ca="1" si="133">IFERROR(FIND("|",P262,1),LEN(P262)+1)</f>
        <v>1</v>
      </c>
      <c r="S262" s="10" t="str">
        <f t="shared" ref="S262:S298" ca="1" si="134">MID(P262,1,(R262-1))</f>
        <v/>
      </c>
      <c r="T262" s="11" t="str">
        <f t="shared" ref="T262:T298" ca="1" si="135">IFERROR(LEFT(S262,IFERROR(FIND(";",S262)-1,LEN(S262))),"")</f>
        <v/>
      </c>
      <c r="U262" s="11" t="str">
        <f t="shared" ref="U262:U298" ca="1" si="136">RIGHT(S262,LEN(S262)-LEN(T262)-0)</f>
        <v/>
      </c>
      <c r="V262" s="11" t="str">
        <f ca="1">IF(T262="","",IFERROR(VLOOKUP(VALUE(T262),'(辅)战斗时机表'!$A$4:$C$47,3,FALSE)&amp;IF(U262="","","("&amp;U262&amp;")"),"配置错误")&amp;IF(W262="",""," 或 "))</f>
        <v/>
      </c>
      <c r="W262" s="7" t="str">
        <f t="shared" ref="W262:W298" ca="1" si="137">IFERROR(MID(P262,R262+1,LEN(P262)-R262),"")</f>
        <v/>
      </c>
      <c r="X262" s="7">
        <f t="shared" si="122"/>
        <v>4</v>
      </c>
      <c r="Y262" s="7">
        <f t="shared" ref="Y262:Y298" ca="1" si="138">IFERROR(FIND("|",W262,1),LEN(W262)+1)</f>
        <v>1</v>
      </c>
      <c r="Z262" s="10" t="str">
        <f t="shared" ref="Z262:Z298" ca="1" si="139">MID(W262,1,(Y262-1))</f>
        <v/>
      </c>
      <c r="AA262" s="11" t="str">
        <f t="shared" ref="AA262:AA298" ca="1" si="140">IFERROR(LEFT(Z262,IFERROR(FIND(";",Z262)-1,LEN(Z262))),"")</f>
        <v/>
      </c>
      <c r="AB262" s="11" t="str">
        <f t="shared" ref="AB262:AB298" ca="1" si="141">RIGHT(Z262,LEN(Z262)-LEN(AA262)-0)</f>
        <v/>
      </c>
      <c r="AC262" s="11" t="str">
        <f ca="1">IF(AA262="","",IFERROR(VLOOKUP(VALUE(AA262),'(辅)战斗时机表'!$A$4:$C$47,3,FALSE)&amp;IF(AB262="","","("&amp;AB262&amp;")"),"配置错误")&amp;IF(AD262="",""," 或 "))</f>
        <v/>
      </c>
      <c r="AD262" s="7" t="str">
        <f t="shared" ref="AD262:AD298" ca="1" si="142">IFERROR(MID(W262,Y262+1,LEN(W262)-Y262),"")</f>
        <v/>
      </c>
      <c r="AE262" s="7">
        <f t="shared" si="123"/>
        <v>5</v>
      </c>
      <c r="AF262" s="7">
        <f t="shared" ref="AF262:AF298" ca="1" si="143">IFERROR(FIND("|",AD262,1),LEN(AD262)+1)</f>
        <v>1</v>
      </c>
      <c r="AG262" s="10" t="str">
        <f t="shared" ref="AG262:AG298" ca="1" si="144">MID(AD262,1,(AF262-1))</f>
        <v/>
      </c>
      <c r="AH262" s="11" t="str">
        <f t="shared" ref="AH262:AH298" ca="1" si="145">IFERROR(LEFT(AG262,IFERROR(FIND(";",AG262)-1,LEN(AG262))),"")</f>
        <v/>
      </c>
      <c r="AI262" s="11" t="str">
        <f t="shared" ref="AI262:AI298" ca="1" si="146">RIGHT(AG262,LEN(AG262)-LEN(AH262)-0)</f>
        <v/>
      </c>
      <c r="AJ262" s="11" t="str">
        <f ca="1">IF(AH262="","",IFERROR(VLOOKUP(VALUE(AH262),'(辅)战斗时机表'!$A$4:$C$47,3,FALSE)&amp;IF(AI262="","","("&amp;AI262&amp;")"),"配置错误")&amp;IF(AK262="",""," 或 "))</f>
        <v/>
      </c>
      <c r="AK262" s="7" t="str">
        <f t="shared" ref="AK262:AK298" ca="1" si="147">IFERROR(MID(AD262,AF262+1,LEN(AD262)-AF262),"")</f>
        <v/>
      </c>
    </row>
    <row r="263" spans="1:37" x14ac:dyDescent="0.15">
      <c r="A263" s="9" t="str">
        <f t="shared" ref="A263:A298" ca="1" si="148">H263&amp;O263&amp;V263&amp;AC263&amp;AJ263</f>
        <v/>
      </c>
      <c r="B263" s="7" t="str">
        <f ca="1">IF(OFFSET(Buff!P$6,ROW()-6,0)="","",OFFSET(Buff!P$6,ROW()-6,0))</f>
        <v/>
      </c>
      <c r="C263" s="7">
        <f t="shared" si="119"/>
        <v>1</v>
      </c>
      <c r="D263" s="7">
        <f t="shared" ref="D263:D298" ca="1" si="149">IFERROR(FIND("|",B263,1),LEN(B263)+1)</f>
        <v>1</v>
      </c>
      <c r="E263" s="10" t="str">
        <f t="shared" ca="1" si="124"/>
        <v/>
      </c>
      <c r="F263" s="11" t="str">
        <f t="shared" ca="1" si="125"/>
        <v/>
      </c>
      <c r="G263" s="11" t="str">
        <f t="shared" ca="1" si="126"/>
        <v/>
      </c>
      <c r="H263" s="11" t="str">
        <f ca="1">IF(F263="","",IFERROR(VLOOKUP(VALUE(F263),'(辅)战斗时机表'!$A$4:$C$47,3,FALSE)&amp;IF(G263="","","("&amp;G263&amp;")"),"配置错误")&amp;IF(I263="",""," 或 "))</f>
        <v/>
      </c>
      <c r="I263" s="7" t="str">
        <f t="shared" ca="1" si="127"/>
        <v/>
      </c>
      <c r="J263" s="7">
        <f t="shared" si="120"/>
        <v>2</v>
      </c>
      <c r="K263" s="7">
        <f t="shared" ca="1" si="128"/>
        <v>1</v>
      </c>
      <c r="L263" s="10" t="str">
        <f t="shared" ca="1" si="129"/>
        <v/>
      </c>
      <c r="M263" s="11" t="str">
        <f t="shared" ca="1" si="130"/>
        <v/>
      </c>
      <c r="N263" s="11" t="str">
        <f t="shared" ca="1" si="131"/>
        <v/>
      </c>
      <c r="O263" s="11" t="str">
        <f ca="1">IF(M263="","",IFERROR(VLOOKUP(VALUE(M263),'(辅)战斗时机表'!$A$4:$C$47,3,FALSE)&amp;IF(N263="","","("&amp;N263&amp;")"),"配置错误")&amp;IF(P263="",""," 或 "))</f>
        <v/>
      </c>
      <c r="P263" s="7" t="str">
        <f t="shared" ca="1" si="132"/>
        <v/>
      </c>
      <c r="Q263" s="7">
        <f t="shared" si="121"/>
        <v>3</v>
      </c>
      <c r="R263" s="7">
        <f t="shared" ca="1" si="133"/>
        <v>1</v>
      </c>
      <c r="S263" s="10" t="str">
        <f t="shared" ca="1" si="134"/>
        <v/>
      </c>
      <c r="T263" s="11" t="str">
        <f t="shared" ca="1" si="135"/>
        <v/>
      </c>
      <c r="U263" s="11" t="str">
        <f t="shared" ca="1" si="136"/>
        <v/>
      </c>
      <c r="V263" s="11" t="str">
        <f ca="1">IF(T263="","",IFERROR(VLOOKUP(VALUE(T263),'(辅)战斗时机表'!$A$4:$C$47,3,FALSE)&amp;IF(U263="","","("&amp;U263&amp;")"),"配置错误")&amp;IF(W263="",""," 或 "))</f>
        <v/>
      </c>
      <c r="W263" s="7" t="str">
        <f t="shared" ca="1" si="137"/>
        <v/>
      </c>
      <c r="X263" s="7">
        <f t="shared" si="122"/>
        <v>4</v>
      </c>
      <c r="Y263" s="7">
        <f t="shared" ca="1" si="138"/>
        <v>1</v>
      </c>
      <c r="Z263" s="10" t="str">
        <f t="shared" ca="1" si="139"/>
        <v/>
      </c>
      <c r="AA263" s="11" t="str">
        <f t="shared" ca="1" si="140"/>
        <v/>
      </c>
      <c r="AB263" s="11" t="str">
        <f t="shared" ca="1" si="141"/>
        <v/>
      </c>
      <c r="AC263" s="11" t="str">
        <f ca="1">IF(AA263="","",IFERROR(VLOOKUP(VALUE(AA263),'(辅)战斗时机表'!$A$4:$C$47,3,FALSE)&amp;IF(AB263="","","("&amp;AB263&amp;")"),"配置错误")&amp;IF(AD263="",""," 或 "))</f>
        <v/>
      </c>
      <c r="AD263" s="7" t="str">
        <f t="shared" ca="1" si="142"/>
        <v/>
      </c>
      <c r="AE263" s="7">
        <f t="shared" si="123"/>
        <v>5</v>
      </c>
      <c r="AF263" s="7">
        <f t="shared" ca="1" si="143"/>
        <v>1</v>
      </c>
      <c r="AG263" s="10" t="str">
        <f t="shared" ca="1" si="144"/>
        <v/>
      </c>
      <c r="AH263" s="11" t="str">
        <f t="shared" ca="1" si="145"/>
        <v/>
      </c>
      <c r="AI263" s="11" t="str">
        <f t="shared" ca="1" si="146"/>
        <v/>
      </c>
      <c r="AJ263" s="11" t="str">
        <f ca="1">IF(AH263="","",IFERROR(VLOOKUP(VALUE(AH263),'(辅)战斗时机表'!$A$4:$C$47,3,FALSE)&amp;IF(AI263="","","("&amp;AI263&amp;")"),"配置错误")&amp;IF(AK263="",""," 或 "))</f>
        <v/>
      </c>
      <c r="AK263" s="7" t="str">
        <f t="shared" ca="1" si="147"/>
        <v/>
      </c>
    </row>
    <row r="264" spans="1:37" x14ac:dyDescent="0.15">
      <c r="A264" s="9" t="str">
        <f t="shared" ca="1" si="148"/>
        <v/>
      </c>
      <c r="B264" s="7" t="str">
        <f ca="1">IF(OFFSET(Buff!P$6,ROW()-6,0)="","",OFFSET(Buff!P$6,ROW()-6,0))</f>
        <v/>
      </c>
      <c r="C264" s="7">
        <f t="shared" ref="C264:C298" si="150">C263</f>
        <v>1</v>
      </c>
      <c r="D264" s="7">
        <f t="shared" ca="1" si="149"/>
        <v>1</v>
      </c>
      <c r="E264" s="10" t="str">
        <f t="shared" ca="1" si="124"/>
        <v/>
      </c>
      <c r="F264" s="11" t="str">
        <f t="shared" ca="1" si="125"/>
        <v/>
      </c>
      <c r="G264" s="11" t="str">
        <f t="shared" ca="1" si="126"/>
        <v/>
      </c>
      <c r="H264" s="11" t="str">
        <f ca="1">IF(F264="","",IFERROR(VLOOKUP(VALUE(F264),'(辅)战斗时机表'!$A$4:$C$47,3,FALSE)&amp;IF(G264="","","("&amp;G264&amp;")"),"配置错误")&amp;IF(I264="",""," 或 "))</f>
        <v/>
      </c>
      <c r="I264" s="7" t="str">
        <f t="shared" ca="1" si="127"/>
        <v/>
      </c>
      <c r="J264" s="7">
        <f t="shared" ref="J264:J298" si="151">J263</f>
        <v>2</v>
      </c>
      <c r="K264" s="7">
        <f t="shared" ca="1" si="128"/>
        <v>1</v>
      </c>
      <c r="L264" s="10" t="str">
        <f t="shared" ca="1" si="129"/>
        <v/>
      </c>
      <c r="M264" s="11" t="str">
        <f t="shared" ca="1" si="130"/>
        <v/>
      </c>
      <c r="N264" s="11" t="str">
        <f t="shared" ca="1" si="131"/>
        <v/>
      </c>
      <c r="O264" s="11" t="str">
        <f ca="1">IF(M264="","",IFERROR(VLOOKUP(VALUE(M264),'(辅)战斗时机表'!$A$4:$C$47,3,FALSE)&amp;IF(N264="","","("&amp;N264&amp;")"),"配置错误")&amp;IF(P264="",""," 或 "))</f>
        <v/>
      </c>
      <c r="P264" s="7" t="str">
        <f t="shared" ca="1" si="132"/>
        <v/>
      </c>
      <c r="Q264" s="7">
        <f t="shared" ref="Q264:Q298" si="152">Q263</f>
        <v>3</v>
      </c>
      <c r="R264" s="7">
        <f t="shared" ca="1" si="133"/>
        <v>1</v>
      </c>
      <c r="S264" s="10" t="str">
        <f t="shared" ca="1" si="134"/>
        <v/>
      </c>
      <c r="T264" s="11" t="str">
        <f t="shared" ca="1" si="135"/>
        <v/>
      </c>
      <c r="U264" s="11" t="str">
        <f t="shared" ca="1" si="136"/>
        <v/>
      </c>
      <c r="V264" s="11" t="str">
        <f ca="1">IF(T264="","",IFERROR(VLOOKUP(VALUE(T264),'(辅)战斗时机表'!$A$4:$C$47,3,FALSE)&amp;IF(U264="","","("&amp;U264&amp;")"),"配置错误")&amp;IF(W264="",""," 或 "))</f>
        <v/>
      </c>
      <c r="W264" s="7" t="str">
        <f t="shared" ca="1" si="137"/>
        <v/>
      </c>
      <c r="X264" s="7">
        <f t="shared" ref="X264:X298" si="153">X263</f>
        <v>4</v>
      </c>
      <c r="Y264" s="7">
        <f t="shared" ca="1" si="138"/>
        <v>1</v>
      </c>
      <c r="Z264" s="10" t="str">
        <f t="shared" ca="1" si="139"/>
        <v/>
      </c>
      <c r="AA264" s="11" t="str">
        <f t="shared" ca="1" si="140"/>
        <v/>
      </c>
      <c r="AB264" s="11" t="str">
        <f t="shared" ca="1" si="141"/>
        <v/>
      </c>
      <c r="AC264" s="11" t="str">
        <f ca="1">IF(AA264="","",IFERROR(VLOOKUP(VALUE(AA264),'(辅)战斗时机表'!$A$4:$C$47,3,FALSE)&amp;IF(AB264="","","("&amp;AB264&amp;")"),"配置错误")&amp;IF(AD264="",""," 或 "))</f>
        <v/>
      </c>
      <c r="AD264" s="7" t="str">
        <f t="shared" ca="1" si="142"/>
        <v/>
      </c>
      <c r="AE264" s="7">
        <f t="shared" ref="AE264:AE298" si="154">AE263</f>
        <v>5</v>
      </c>
      <c r="AF264" s="7">
        <f t="shared" ca="1" si="143"/>
        <v>1</v>
      </c>
      <c r="AG264" s="10" t="str">
        <f t="shared" ca="1" si="144"/>
        <v/>
      </c>
      <c r="AH264" s="11" t="str">
        <f t="shared" ca="1" si="145"/>
        <v/>
      </c>
      <c r="AI264" s="11" t="str">
        <f t="shared" ca="1" si="146"/>
        <v/>
      </c>
      <c r="AJ264" s="11" t="str">
        <f ca="1">IF(AH264="","",IFERROR(VLOOKUP(VALUE(AH264),'(辅)战斗时机表'!$A$4:$C$47,3,FALSE)&amp;IF(AI264="","","("&amp;AI264&amp;")"),"配置错误")&amp;IF(AK264="",""," 或 "))</f>
        <v/>
      </c>
      <c r="AK264" s="7" t="str">
        <f t="shared" ca="1" si="147"/>
        <v/>
      </c>
    </row>
    <row r="265" spans="1:37" x14ac:dyDescent="0.15">
      <c r="A265" s="9" t="str">
        <f t="shared" ca="1" si="148"/>
        <v/>
      </c>
      <c r="B265" s="7" t="str">
        <f ca="1">IF(OFFSET(Buff!P$6,ROW()-6,0)="","",OFFSET(Buff!P$6,ROW()-6,0))</f>
        <v/>
      </c>
      <c r="C265" s="7">
        <f t="shared" si="150"/>
        <v>1</v>
      </c>
      <c r="D265" s="7">
        <f t="shared" ca="1" si="149"/>
        <v>1</v>
      </c>
      <c r="E265" s="10" t="str">
        <f t="shared" ca="1" si="124"/>
        <v/>
      </c>
      <c r="F265" s="11" t="str">
        <f t="shared" ca="1" si="125"/>
        <v/>
      </c>
      <c r="G265" s="11" t="str">
        <f t="shared" ca="1" si="126"/>
        <v/>
      </c>
      <c r="H265" s="11" t="str">
        <f ca="1">IF(F265="","",IFERROR(VLOOKUP(VALUE(F265),'(辅)战斗时机表'!$A$4:$C$47,3,FALSE)&amp;IF(G265="","","("&amp;G265&amp;")"),"配置错误")&amp;IF(I265="",""," 或 "))</f>
        <v/>
      </c>
      <c r="I265" s="7" t="str">
        <f t="shared" ca="1" si="127"/>
        <v/>
      </c>
      <c r="J265" s="7">
        <f t="shared" si="151"/>
        <v>2</v>
      </c>
      <c r="K265" s="7">
        <f t="shared" ca="1" si="128"/>
        <v>1</v>
      </c>
      <c r="L265" s="10" t="str">
        <f t="shared" ca="1" si="129"/>
        <v/>
      </c>
      <c r="M265" s="11" t="str">
        <f t="shared" ca="1" si="130"/>
        <v/>
      </c>
      <c r="N265" s="11" t="str">
        <f t="shared" ca="1" si="131"/>
        <v/>
      </c>
      <c r="O265" s="11" t="str">
        <f ca="1">IF(M265="","",IFERROR(VLOOKUP(VALUE(M265),'(辅)战斗时机表'!$A$4:$C$47,3,FALSE)&amp;IF(N265="","","("&amp;N265&amp;")"),"配置错误")&amp;IF(P265="",""," 或 "))</f>
        <v/>
      </c>
      <c r="P265" s="7" t="str">
        <f t="shared" ca="1" si="132"/>
        <v/>
      </c>
      <c r="Q265" s="7">
        <f t="shared" si="152"/>
        <v>3</v>
      </c>
      <c r="R265" s="7">
        <f t="shared" ca="1" si="133"/>
        <v>1</v>
      </c>
      <c r="S265" s="10" t="str">
        <f t="shared" ca="1" si="134"/>
        <v/>
      </c>
      <c r="T265" s="11" t="str">
        <f t="shared" ca="1" si="135"/>
        <v/>
      </c>
      <c r="U265" s="11" t="str">
        <f t="shared" ca="1" si="136"/>
        <v/>
      </c>
      <c r="V265" s="11" t="str">
        <f ca="1">IF(T265="","",IFERROR(VLOOKUP(VALUE(T265),'(辅)战斗时机表'!$A$4:$C$47,3,FALSE)&amp;IF(U265="","","("&amp;U265&amp;")"),"配置错误")&amp;IF(W265="",""," 或 "))</f>
        <v/>
      </c>
      <c r="W265" s="7" t="str">
        <f t="shared" ca="1" si="137"/>
        <v/>
      </c>
      <c r="X265" s="7">
        <f t="shared" si="153"/>
        <v>4</v>
      </c>
      <c r="Y265" s="7">
        <f t="shared" ca="1" si="138"/>
        <v>1</v>
      </c>
      <c r="Z265" s="10" t="str">
        <f t="shared" ca="1" si="139"/>
        <v/>
      </c>
      <c r="AA265" s="11" t="str">
        <f t="shared" ca="1" si="140"/>
        <v/>
      </c>
      <c r="AB265" s="11" t="str">
        <f t="shared" ca="1" si="141"/>
        <v/>
      </c>
      <c r="AC265" s="11" t="str">
        <f ca="1">IF(AA265="","",IFERROR(VLOOKUP(VALUE(AA265),'(辅)战斗时机表'!$A$4:$C$47,3,FALSE)&amp;IF(AB265="","","("&amp;AB265&amp;")"),"配置错误")&amp;IF(AD265="",""," 或 "))</f>
        <v/>
      </c>
      <c r="AD265" s="7" t="str">
        <f t="shared" ca="1" si="142"/>
        <v/>
      </c>
      <c r="AE265" s="7">
        <f t="shared" si="154"/>
        <v>5</v>
      </c>
      <c r="AF265" s="7">
        <f t="shared" ca="1" si="143"/>
        <v>1</v>
      </c>
      <c r="AG265" s="10" t="str">
        <f t="shared" ca="1" si="144"/>
        <v/>
      </c>
      <c r="AH265" s="11" t="str">
        <f t="shared" ca="1" si="145"/>
        <v/>
      </c>
      <c r="AI265" s="11" t="str">
        <f t="shared" ca="1" si="146"/>
        <v/>
      </c>
      <c r="AJ265" s="11" t="str">
        <f ca="1">IF(AH265="","",IFERROR(VLOOKUP(VALUE(AH265),'(辅)战斗时机表'!$A$4:$C$47,3,FALSE)&amp;IF(AI265="","","("&amp;AI265&amp;")"),"配置错误")&amp;IF(AK265="",""," 或 "))</f>
        <v/>
      </c>
      <c r="AK265" s="7" t="str">
        <f t="shared" ca="1" si="147"/>
        <v/>
      </c>
    </row>
    <row r="266" spans="1:37" x14ac:dyDescent="0.15">
      <c r="A266" s="9" t="str">
        <f t="shared" ca="1" si="148"/>
        <v/>
      </c>
      <c r="B266" s="7" t="str">
        <f ca="1">IF(OFFSET(Buff!P$6,ROW()-6,0)="","",OFFSET(Buff!P$6,ROW()-6,0))</f>
        <v/>
      </c>
      <c r="C266" s="7">
        <f t="shared" si="150"/>
        <v>1</v>
      </c>
      <c r="D266" s="7">
        <f t="shared" ca="1" si="149"/>
        <v>1</v>
      </c>
      <c r="E266" s="10" t="str">
        <f t="shared" ca="1" si="124"/>
        <v/>
      </c>
      <c r="F266" s="11" t="str">
        <f t="shared" ca="1" si="125"/>
        <v/>
      </c>
      <c r="G266" s="11" t="str">
        <f t="shared" ca="1" si="126"/>
        <v/>
      </c>
      <c r="H266" s="11" t="str">
        <f ca="1">IF(F266="","",IFERROR(VLOOKUP(VALUE(F266),'(辅)战斗时机表'!$A$4:$C$47,3,FALSE)&amp;IF(G266="","","("&amp;G266&amp;")"),"配置错误")&amp;IF(I266="",""," 或 "))</f>
        <v/>
      </c>
      <c r="I266" s="7" t="str">
        <f t="shared" ca="1" si="127"/>
        <v/>
      </c>
      <c r="J266" s="7">
        <f t="shared" si="151"/>
        <v>2</v>
      </c>
      <c r="K266" s="7">
        <f t="shared" ca="1" si="128"/>
        <v>1</v>
      </c>
      <c r="L266" s="10" t="str">
        <f t="shared" ca="1" si="129"/>
        <v/>
      </c>
      <c r="M266" s="11" t="str">
        <f t="shared" ca="1" si="130"/>
        <v/>
      </c>
      <c r="N266" s="11" t="str">
        <f t="shared" ca="1" si="131"/>
        <v/>
      </c>
      <c r="O266" s="11" t="str">
        <f ca="1">IF(M266="","",IFERROR(VLOOKUP(VALUE(M266),'(辅)战斗时机表'!$A$4:$C$47,3,FALSE)&amp;IF(N266="","","("&amp;N266&amp;")"),"配置错误")&amp;IF(P266="",""," 或 "))</f>
        <v/>
      </c>
      <c r="P266" s="7" t="str">
        <f t="shared" ca="1" si="132"/>
        <v/>
      </c>
      <c r="Q266" s="7">
        <f t="shared" si="152"/>
        <v>3</v>
      </c>
      <c r="R266" s="7">
        <f t="shared" ca="1" si="133"/>
        <v>1</v>
      </c>
      <c r="S266" s="10" t="str">
        <f t="shared" ca="1" si="134"/>
        <v/>
      </c>
      <c r="T266" s="11" t="str">
        <f t="shared" ca="1" si="135"/>
        <v/>
      </c>
      <c r="U266" s="11" t="str">
        <f t="shared" ca="1" si="136"/>
        <v/>
      </c>
      <c r="V266" s="11" t="str">
        <f ca="1">IF(T266="","",IFERROR(VLOOKUP(VALUE(T266),'(辅)战斗时机表'!$A$4:$C$47,3,FALSE)&amp;IF(U266="","","("&amp;U266&amp;")"),"配置错误")&amp;IF(W266="",""," 或 "))</f>
        <v/>
      </c>
      <c r="W266" s="7" t="str">
        <f t="shared" ca="1" si="137"/>
        <v/>
      </c>
      <c r="X266" s="7">
        <f t="shared" si="153"/>
        <v>4</v>
      </c>
      <c r="Y266" s="7">
        <f t="shared" ca="1" si="138"/>
        <v>1</v>
      </c>
      <c r="Z266" s="10" t="str">
        <f t="shared" ca="1" si="139"/>
        <v/>
      </c>
      <c r="AA266" s="11" t="str">
        <f t="shared" ca="1" si="140"/>
        <v/>
      </c>
      <c r="AB266" s="11" t="str">
        <f t="shared" ca="1" si="141"/>
        <v/>
      </c>
      <c r="AC266" s="11" t="str">
        <f ca="1">IF(AA266="","",IFERROR(VLOOKUP(VALUE(AA266),'(辅)战斗时机表'!$A$4:$C$47,3,FALSE)&amp;IF(AB266="","","("&amp;AB266&amp;")"),"配置错误")&amp;IF(AD266="",""," 或 "))</f>
        <v/>
      </c>
      <c r="AD266" s="7" t="str">
        <f t="shared" ca="1" si="142"/>
        <v/>
      </c>
      <c r="AE266" s="7">
        <f t="shared" si="154"/>
        <v>5</v>
      </c>
      <c r="AF266" s="7">
        <f t="shared" ca="1" si="143"/>
        <v>1</v>
      </c>
      <c r="AG266" s="10" t="str">
        <f t="shared" ca="1" si="144"/>
        <v/>
      </c>
      <c r="AH266" s="11" t="str">
        <f t="shared" ca="1" si="145"/>
        <v/>
      </c>
      <c r="AI266" s="11" t="str">
        <f t="shared" ca="1" si="146"/>
        <v/>
      </c>
      <c r="AJ266" s="11" t="str">
        <f ca="1">IF(AH266="","",IFERROR(VLOOKUP(VALUE(AH266),'(辅)战斗时机表'!$A$4:$C$47,3,FALSE)&amp;IF(AI266="","","("&amp;AI266&amp;")"),"配置错误")&amp;IF(AK266="",""," 或 "))</f>
        <v/>
      </c>
      <c r="AK266" s="7" t="str">
        <f t="shared" ca="1" si="147"/>
        <v/>
      </c>
    </row>
    <row r="267" spans="1:37" x14ac:dyDescent="0.15">
      <c r="A267" s="9" t="str">
        <f t="shared" ca="1" si="148"/>
        <v/>
      </c>
      <c r="B267" s="7" t="str">
        <f ca="1">IF(OFFSET(Buff!P$6,ROW()-6,0)="","",OFFSET(Buff!P$6,ROW()-6,0))</f>
        <v/>
      </c>
      <c r="C267" s="7">
        <f t="shared" si="150"/>
        <v>1</v>
      </c>
      <c r="D267" s="7">
        <f t="shared" ca="1" si="149"/>
        <v>1</v>
      </c>
      <c r="E267" s="10" t="str">
        <f t="shared" ca="1" si="124"/>
        <v/>
      </c>
      <c r="F267" s="11" t="str">
        <f t="shared" ca="1" si="125"/>
        <v/>
      </c>
      <c r="G267" s="11" t="str">
        <f t="shared" ca="1" si="126"/>
        <v/>
      </c>
      <c r="H267" s="11" t="str">
        <f ca="1">IF(F267="","",IFERROR(VLOOKUP(VALUE(F267),'(辅)战斗时机表'!$A$4:$C$47,3,FALSE)&amp;IF(G267="","","("&amp;G267&amp;")"),"配置错误")&amp;IF(I267="",""," 或 "))</f>
        <v/>
      </c>
      <c r="I267" s="7" t="str">
        <f t="shared" ca="1" si="127"/>
        <v/>
      </c>
      <c r="J267" s="7">
        <f t="shared" si="151"/>
        <v>2</v>
      </c>
      <c r="K267" s="7">
        <f t="shared" ca="1" si="128"/>
        <v>1</v>
      </c>
      <c r="L267" s="10" t="str">
        <f t="shared" ca="1" si="129"/>
        <v/>
      </c>
      <c r="M267" s="11" t="str">
        <f t="shared" ca="1" si="130"/>
        <v/>
      </c>
      <c r="N267" s="11" t="str">
        <f t="shared" ca="1" si="131"/>
        <v/>
      </c>
      <c r="O267" s="11" t="str">
        <f ca="1">IF(M267="","",IFERROR(VLOOKUP(VALUE(M267),'(辅)战斗时机表'!$A$4:$C$47,3,FALSE)&amp;IF(N267="","","("&amp;N267&amp;")"),"配置错误")&amp;IF(P267="",""," 或 "))</f>
        <v/>
      </c>
      <c r="P267" s="7" t="str">
        <f t="shared" ca="1" si="132"/>
        <v/>
      </c>
      <c r="Q267" s="7">
        <f t="shared" si="152"/>
        <v>3</v>
      </c>
      <c r="R267" s="7">
        <f t="shared" ca="1" si="133"/>
        <v>1</v>
      </c>
      <c r="S267" s="10" t="str">
        <f t="shared" ca="1" si="134"/>
        <v/>
      </c>
      <c r="T267" s="11" t="str">
        <f t="shared" ca="1" si="135"/>
        <v/>
      </c>
      <c r="U267" s="11" t="str">
        <f t="shared" ca="1" si="136"/>
        <v/>
      </c>
      <c r="V267" s="11" t="str">
        <f ca="1">IF(T267="","",IFERROR(VLOOKUP(VALUE(T267),'(辅)战斗时机表'!$A$4:$C$47,3,FALSE)&amp;IF(U267="","","("&amp;U267&amp;")"),"配置错误")&amp;IF(W267="",""," 或 "))</f>
        <v/>
      </c>
      <c r="W267" s="7" t="str">
        <f t="shared" ca="1" si="137"/>
        <v/>
      </c>
      <c r="X267" s="7">
        <f t="shared" si="153"/>
        <v>4</v>
      </c>
      <c r="Y267" s="7">
        <f t="shared" ca="1" si="138"/>
        <v>1</v>
      </c>
      <c r="Z267" s="10" t="str">
        <f t="shared" ca="1" si="139"/>
        <v/>
      </c>
      <c r="AA267" s="11" t="str">
        <f t="shared" ca="1" si="140"/>
        <v/>
      </c>
      <c r="AB267" s="11" t="str">
        <f t="shared" ca="1" si="141"/>
        <v/>
      </c>
      <c r="AC267" s="11" t="str">
        <f ca="1">IF(AA267="","",IFERROR(VLOOKUP(VALUE(AA267),'(辅)战斗时机表'!$A$4:$C$47,3,FALSE)&amp;IF(AB267="","","("&amp;AB267&amp;")"),"配置错误")&amp;IF(AD267="",""," 或 "))</f>
        <v/>
      </c>
      <c r="AD267" s="7" t="str">
        <f t="shared" ca="1" si="142"/>
        <v/>
      </c>
      <c r="AE267" s="7">
        <f t="shared" si="154"/>
        <v>5</v>
      </c>
      <c r="AF267" s="7">
        <f t="shared" ca="1" si="143"/>
        <v>1</v>
      </c>
      <c r="AG267" s="10" t="str">
        <f t="shared" ca="1" si="144"/>
        <v/>
      </c>
      <c r="AH267" s="11" t="str">
        <f t="shared" ca="1" si="145"/>
        <v/>
      </c>
      <c r="AI267" s="11" t="str">
        <f t="shared" ca="1" si="146"/>
        <v/>
      </c>
      <c r="AJ267" s="11" t="str">
        <f ca="1">IF(AH267="","",IFERROR(VLOOKUP(VALUE(AH267),'(辅)战斗时机表'!$A$4:$C$47,3,FALSE)&amp;IF(AI267="","","("&amp;AI267&amp;")"),"配置错误")&amp;IF(AK267="",""," 或 "))</f>
        <v/>
      </c>
      <c r="AK267" s="7" t="str">
        <f t="shared" ca="1" si="147"/>
        <v/>
      </c>
    </row>
    <row r="268" spans="1:37" x14ac:dyDescent="0.15">
      <c r="A268" s="9" t="str">
        <f t="shared" ca="1" si="148"/>
        <v/>
      </c>
      <c r="B268" s="7" t="str">
        <f ca="1">IF(OFFSET(Buff!P$6,ROW()-6,0)="","",OFFSET(Buff!P$6,ROW()-6,0))</f>
        <v/>
      </c>
      <c r="C268" s="7">
        <f t="shared" si="150"/>
        <v>1</v>
      </c>
      <c r="D268" s="7">
        <f t="shared" ca="1" si="149"/>
        <v>1</v>
      </c>
      <c r="E268" s="10" t="str">
        <f t="shared" ca="1" si="124"/>
        <v/>
      </c>
      <c r="F268" s="11" t="str">
        <f t="shared" ca="1" si="125"/>
        <v/>
      </c>
      <c r="G268" s="11" t="str">
        <f t="shared" ca="1" si="126"/>
        <v/>
      </c>
      <c r="H268" s="11" t="str">
        <f ca="1">IF(F268="","",IFERROR(VLOOKUP(VALUE(F268),'(辅)战斗时机表'!$A$4:$C$47,3,FALSE)&amp;IF(G268="","","("&amp;G268&amp;")"),"配置错误")&amp;IF(I268="",""," 或 "))</f>
        <v/>
      </c>
      <c r="I268" s="7" t="str">
        <f t="shared" ca="1" si="127"/>
        <v/>
      </c>
      <c r="J268" s="7">
        <f t="shared" si="151"/>
        <v>2</v>
      </c>
      <c r="K268" s="7">
        <f t="shared" ca="1" si="128"/>
        <v>1</v>
      </c>
      <c r="L268" s="10" t="str">
        <f t="shared" ca="1" si="129"/>
        <v/>
      </c>
      <c r="M268" s="11" t="str">
        <f t="shared" ca="1" si="130"/>
        <v/>
      </c>
      <c r="N268" s="11" t="str">
        <f t="shared" ca="1" si="131"/>
        <v/>
      </c>
      <c r="O268" s="11" t="str">
        <f ca="1">IF(M268="","",IFERROR(VLOOKUP(VALUE(M268),'(辅)战斗时机表'!$A$4:$C$47,3,FALSE)&amp;IF(N268="","","("&amp;N268&amp;")"),"配置错误")&amp;IF(P268="",""," 或 "))</f>
        <v/>
      </c>
      <c r="P268" s="7" t="str">
        <f t="shared" ca="1" si="132"/>
        <v/>
      </c>
      <c r="Q268" s="7">
        <f t="shared" si="152"/>
        <v>3</v>
      </c>
      <c r="R268" s="7">
        <f t="shared" ca="1" si="133"/>
        <v>1</v>
      </c>
      <c r="S268" s="10" t="str">
        <f t="shared" ca="1" si="134"/>
        <v/>
      </c>
      <c r="T268" s="11" t="str">
        <f t="shared" ca="1" si="135"/>
        <v/>
      </c>
      <c r="U268" s="11" t="str">
        <f t="shared" ca="1" si="136"/>
        <v/>
      </c>
      <c r="V268" s="11" t="str">
        <f ca="1">IF(T268="","",IFERROR(VLOOKUP(VALUE(T268),'(辅)战斗时机表'!$A$4:$C$47,3,FALSE)&amp;IF(U268="","","("&amp;U268&amp;")"),"配置错误")&amp;IF(W268="",""," 或 "))</f>
        <v/>
      </c>
      <c r="W268" s="7" t="str">
        <f t="shared" ca="1" si="137"/>
        <v/>
      </c>
      <c r="X268" s="7">
        <f t="shared" si="153"/>
        <v>4</v>
      </c>
      <c r="Y268" s="7">
        <f t="shared" ca="1" si="138"/>
        <v>1</v>
      </c>
      <c r="Z268" s="10" t="str">
        <f t="shared" ca="1" si="139"/>
        <v/>
      </c>
      <c r="AA268" s="11" t="str">
        <f t="shared" ca="1" si="140"/>
        <v/>
      </c>
      <c r="AB268" s="11" t="str">
        <f t="shared" ca="1" si="141"/>
        <v/>
      </c>
      <c r="AC268" s="11" t="str">
        <f ca="1">IF(AA268="","",IFERROR(VLOOKUP(VALUE(AA268),'(辅)战斗时机表'!$A$4:$C$47,3,FALSE)&amp;IF(AB268="","","("&amp;AB268&amp;")"),"配置错误")&amp;IF(AD268="",""," 或 "))</f>
        <v/>
      </c>
      <c r="AD268" s="7" t="str">
        <f t="shared" ca="1" si="142"/>
        <v/>
      </c>
      <c r="AE268" s="7">
        <f t="shared" si="154"/>
        <v>5</v>
      </c>
      <c r="AF268" s="7">
        <f t="shared" ca="1" si="143"/>
        <v>1</v>
      </c>
      <c r="AG268" s="10" t="str">
        <f t="shared" ca="1" si="144"/>
        <v/>
      </c>
      <c r="AH268" s="11" t="str">
        <f t="shared" ca="1" si="145"/>
        <v/>
      </c>
      <c r="AI268" s="11" t="str">
        <f t="shared" ca="1" si="146"/>
        <v/>
      </c>
      <c r="AJ268" s="11" t="str">
        <f ca="1">IF(AH268="","",IFERROR(VLOOKUP(VALUE(AH268),'(辅)战斗时机表'!$A$4:$C$47,3,FALSE)&amp;IF(AI268="","","("&amp;AI268&amp;")"),"配置错误")&amp;IF(AK268="",""," 或 "))</f>
        <v/>
      </c>
      <c r="AK268" s="7" t="str">
        <f t="shared" ca="1" si="147"/>
        <v/>
      </c>
    </row>
    <row r="269" spans="1:37" x14ac:dyDescent="0.15">
      <c r="A269" s="9" t="str">
        <f t="shared" ca="1" si="148"/>
        <v/>
      </c>
      <c r="B269" s="7" t="str">
        <f ca="1">IF(OFFSET(Buff!P$6,ROW()-6,0)="","",OFFSET(Buff!P$6,ROW()-6,0))</f>
        <v/>
      </c>
      <c r="C269" s="7">
        <f t="shared" si="150"/>
        <v>1</v>
      </c>
      <c r="D269" s="7">
        <f t="shared" ca="1" si="149"/>
        <v>1</v>
      </c>
      <c r="E269" s="10" t="str">
        <f t="shared" ca="1" si="124"/>
        <v/>
      </c>
      <c r="F269" s="11" t="str">
        <f t="shared" ca="1" si="125"/>
        <v/>
      </c>
      <c r="G269" s="11" t="str">
        <f t="shared" ca="1" si="126"/>
        <v/>
      </c>
      <c r="H269" s="11" t="str">
        <f ca="1">IF(F269="","",IFERROR(VLOOKUP(VALUE(F269),'(辅)战斗时机表'!$A$4:$C$47,3,FALSE)&amp;IF(G269="","","("&amp;G269&amp;")"),"配置错误")&amp;IF(I269="",""," 或 "))</f>
        <v/>
      </c>
      <c r="I269" s="7" t="str">
        <f t="shared" ca="1" si="127"/>
        <v/>
      </c>
      <c r="J269" s="7">
        <f t="shared" si="151"/>
        <v>2</v>
      </c>
      <c r="K269" s="7">
        <f t="shared" ca="1" si="128"/>
        <v>1</v>
      </c>
      <c r="L269" s="10" t="str">
        <f t="shared" ca="1" si="129"/>
        <v/>
      </c>
      <c r="M269" s="11" t="str">
        <f t="shared" ca="1" si="130"/>
        <v/>
      </c>
      <c r="N269" s="11" t="str">
        <f t="shared" ca="1" si="131"/>
        <v/>
      </c>
      <c r="O269" s="11" t="str">
        <f ca="1">IF(M269="","",IFERROR(VLOOKUP(VALUE(M269),'(辅)战斗时机表'!$A$4:$C$47,3,FALSE)&amp;IF(N269="","","("&amp;N269&amp;")"),"配置错误")&amp;IF(P269="",""," 或 "))</f>
        <v/>
      </c>
      <c r="P269" s="7" t="str">
        <f t="shared" ca="1" si="132"/>
        <v/>
      </c>
      <c r="Q269" s="7">
        <f t="shared" si="152"/>
        <v>3</v>
      </c>
      <c r="R269" s="7">
        <f t="shared" ca="1" si="133"/>
        <v>1</v>
      </c>
      <c r="S269" s="10" t="str">
        <f t="shared" ca="1" si="134"/>
        <v/>
      </c>
      <c r="T269" s="11" t="str">
        <f t="shared" ca="1" si="135"/>
        <v/>
      </c>
      <c r="U269" s="11" t="str">
        <f t="shared" ca="1" si="136"/>
        <v/>
      </c>
      <c r="V269" s="11" t="str">
        <f ca="1">IF(T269="","",IFERROR(VLOOKUP(VALUE(T269),'(辅)战斗时机表'!$A$4:$C$47,3,FALSE)&amp;IF(U269="","","("&amp;U269&amp;")"),"配置错误")&amp;IF(W269="",""," 或 "))</f>
        <v/>
      </c>
      <c r="W269" s="7" t="str">
        <f t="shared" ca="1" si="137"/>
        <v/>
      </c>
      <c r="X269" s="7">
        <f t="shared" si="153"/>
        <v>4</v>
      </c>
      <c r="Y269" s="7">
        <f t="shared" ca="1" si="138"/>
        <v>1</v>
      </c>
      <c r="Z269" s="10" t="str">
        <f t="shared" ca="1" si="139"/>
        <v/>
      </c>
      <c r="AA269" s="11" t="str">
        <f t="shared" ca="1" si="140"/>
        <v/>
      </c>
      <c r="AB269" s="11" t="str">
        <f t="shared" ca="1" si="141"/>
        <v/>
      </c>
      <c r="AC269" s="11" t="str">
        <f ca="1">IF(AA269="","",IFERROR(VLOOKUP(VALUE(AA269),'(辅)战斗时机表'!$A$4:$C$47,3,FALSE)&amp;IF(AB269="","","("&amp;AB269&amp;")"),"配置错误")&amp;IF(AD269="",""," 或 "))</f>
        <v/>
      </c>
      <c r="AD269" s="7" t="str">
        <f t="shared" ca="1" si="142"/>
        <v/>
      </c>
      <c r="AE269" s="7">
        <f t="shared" si="154"/>
        <v>5</v>
      </c>
      <c r="AF269" s="7">
        <f t="shared" ca="1" si="143"/>
        <v>1</v>
      </c>
      <c r="AG269" s="10" t="str">
        <f t="shared" ca="1" si="144"/>
        <v/>
      </c>
      <c r="AH269" s="11" t="str">
        <f t="shared" ca="1" si="145"/>
        <v/>
      </c>
      <c r="AI269" s="11" t="str">
        <f t="shared" ca="1" si="146"/>
        <v/>
      </c>
      <c r="AJ269" s="11" t="str">
        <f ca="1">IF(AH269="","",IFERROR(VLOOKUP(VALUE(AH269),'(辅)战斗时机表'!$A$4:$C$47,3,FALSE)&amp;IF(AI269="","","("&amp;AI269&amp;")"),"配置错误")&amp;IF(AK269="",""," 或 "))</f>
        <v/>
      </c>
      <c r="AK269" s="7" t="str">
        <f t="shared" ca="1" si="147"/>
        <v/>
      </c>
    </row>
    <row r="270" spans="1:37" x14ac:dyDescent="0.15">
      <c r="A270" s="9" t="str">
        <f t="shared" ca="1" si="148"/>
        <v/>
      </c>
      <c r="B270" s="7" t="str">
        <f ca="1">IF(OFFSET(Buff!P$6,ROW()-6,0)="","",OFFSET(Buff!P$6,ROW()-6,0))</f>
        <v/>
      </c>
      <c r="C270" s="7">
        <f t="shared" si="150"/>
        <v>1</v>
      </c>
      <c r="D270" s="7">
        <f t="shared" ca="1" si="149"/>
        <v>1</v>
      </c>
      <c r="E270" s="10" t="str">
        <f t="shared" ca="1" si="124"/>
        <v/>
      </c>
      <c r="F270" s="11" t="str">
        <f t="shared" ca="1" si="125"/>
        <v/>
      </c>
      <c r="G270" s="11" t="str">
        <f t="shared" ca="1" si="126"/>
        <v/>
      </c>
      <c r="H270" s="11" t="str">
        <f ca="1">IF(F270="","",IFERROR(VLOOKUP(VALUE(F270),'(辅)战斗时机表'!$A$4:$C$47,3,FALSE)&amp;IF(G270="","","("&amp;G270&amp;")"),"配置错误")&amp;IF(I270="",""," 或 "))</f>
        <v/>
      </c>
      <c r="I270" s="7" t="str">
        <f t="shared" ca="1" si="127"/>
        <v/>
      </c>
      <c r="J270" s="7">
        <f t="shared" si="151"/>
        <v>2</v>
      </c>
      <c r="K270" s="7">
        <f t="shared" ca="1" si="128"/>
        <v>1</v>
      </c>
      <c r="L270" s="10" t="str">
        <f t="shared" ca="1" si="129"/>
        <v/>
      </c>
      <c r="M270" s="11" t="str">
        <f t="shared" ca="1" si="130"/>
        <v/>
      </c>
      <c r="N270" s="11" t="str">
        <f t="shared" ca="1" si="131"/>
        <v/>
      </c>
      <c r="O270" s="11" t="str">
        <f ca="1">IF(M270="","",IFERROR(VLOOKUP(VALUE(M270),'(辅)战斗时机表'!$A$4:$C$47,3,FALSE)&amp;IF(N270="","","("&amp;N270&amp;")"),"配置错误")&amp;IF(P270="",""," 或 "))</f>
        <v/>
      </c>
      <c r="P270" s="7" t="str">
        <f t="shared" ca="1" si="132"/>
        <v/>
      </c>
      <c r="Q270" s="7">
        <f t="shared" si="152"/>
        <v>3</v>
      </c>
      <c r="R270" s="7">
        <f t="shared" ca="1" si="133"/>
        <v>1</v>
      </c>
      <c r="S270" s="10" t="str">
        <f t="shared" ca="1" si="134"/>
        <v/>
      </c>
      <c r="T270" s="11" t="str">
        <f t="shared" ca="1" si="135"/>
        <v/>
      </c>
      <c r="U270" s="11" t="str">
        <f t="shared" ca="1" si="136"/>
        <v/>
      </c>
      <c r="V270" s="11" t="str">
        <f ca="1">IF(T270="","",IFERROR(VLOOKUP(VALUE(T270),'(辅)战斗时机表'!$A$4:$C$47,3,FALSE)&amp;IF(U270="","","("&amp;U270&amp;")"),"配置错误")&amp;IF(W270="",""," 或 "))</f>
        <v/>
      </c>
      <c r="W270" s="7" t="str">
        <f t="shared" ca="1" si="137"/>
        <v/>
      </c>
      <c r="X270" s="7">
        <f t="shared" si="153"/>
        <v>4</v>
      </c>
      <c r="Y270" s="7">
        <f t="shared" ca="1" si="138"/>
        <v>1</v>
      </c>
      <c r="Z270" s="10" t="str">
        <f t="shared" ca="1" si="139"/>
        <v/>
      </c>
      <c r="AA270" s="11" t="str">
        <f t="shared" ca="1" si="140"/>
        <v/>
      </c>
      <c r="AB270" s="11" t="str">
        <f t="shared" ca="1" si="141"/>
        <v/>
      </c>
      <c r="AC270" s="11" t="str">
        <f ca="1">IF(AA270="","",IFERROR(VLOOKUP(VALUE(AA270),'(辅)战斗时机表'!$A$4:$C$47,3,FALSE)&amp;IF(AB270="","","("&amp;AB270&amp;")"),"配置错误")&amp;IF(AD270="",""," 或 "))</f>
        <v/>
      </c>
      <c r="AD270" s="7" t="str">
        <f t="shared" ca="1" si="142"/>
        <v/>
      </c>
      <c r="AE270" s="7">
        <f t="shared" si="154"/>
        <v>5</v>
      </c>
      <c r="AF270" s="7">
        <f t="shared" ca="1" si="143"/>
        <v>1</v>
      </c>
      <c r="AG270" s="10" t="str">
        <f t="shared" ca="1" si="144"/>
        <v/>
      </c>
      <c r="AH270" s="11" t="str">
        <f t="shared" ca="1" si="145"/>
        <v/>
      </c>
      <c r="AI270" s="11" t="str">
        <f t="shared" ca="1" si="146"/>
        <v/>
      </c>
      <c r="AJ270" s="11" t="str">
        <f ca="1">IF(AH270="","",IFERROR(VLOOKUP(VALUE(AH270),'(辅)战斗时机表'!$A$4:$C$47,3,FALSE)&amp;IF(AI270="","","("&amp;AI270&amp;")"),"配置错误")&amp;IF(AK270="",""," 或 "))</f>
        <v/>
      </c>
      <c r="AK270" s="7" t="str">
        <f t="shared" ca="1" si="147"/>
        <v/>
      </c>
    </row>
    <row r="271" spans="1:37" x14ac:dyDescent="0.15">
      <c r="A271" s="9" t="str">
        <f t="shared" ca="1" si="148"/>
        <v/>
      </c>
      <c r="B271" s="7" t="str">
        <f ca="1">IF(OFFSET(Buff!P$6,ROW()-6,0)="","",OFFSET(Buff!P$6,ROW()-6,0))</f>
        <v/>
      </c>
      <c r="C271" s="7">
        <f t="shared" si="150"/>
        <v>1</v>
      </c>
      <c r="D271" s="7">
        <f t="shared" ca="1" si="149"/>
        <v>1</v>
      </c>
      <c r="E271" s="10" t="str">
        <f t="shared" ca="1" si="124"/>
        <v/>
      </c>
      <c r="F271" s="11" t="str">
        <f t="shared" ca="1" si="125"/>
        <v/>
      </c>
      <c r="G271" s="11" t="str">
        <f t="shared" ca="1" si="126"/>
        <v/>
      </c>
      <c r="H271" s="11" t="str">
        <f ca="1">IF(F271="","",IFERROR(VLOOKUP(VALUE(F271),'(辅)战斗时机表'!$A$4:$C$47,3,FALSE)&amp;IF(G271="","","("&amp;G271&amp;")"),"配置错误")&amp;IF(I271="",""," 或 "))</f>
        <v/>
      </c>
      <c r="I271" s="7" t="str">
        <f t="shared" ca="1" si="127"/>
        <v/>
      </c>
      <c r="J271" s="7">
        <f t="shared" si="151"/>
        <v>2</v>
      </c>
      <c r="K271" s="7">
        <f t="shared" ca="1" si="128"/>
        <v>1</v>
      </c>
      <c r="L271" s="10" t="str">
        <f t="shared" ca="1" si="129"/>
        <v/>
      </c>
      <c r="M271" s="11" t="str">
        <f t="shared" ca="1" si="130"/>
        <v/>
      </c>
      <c r="N271" s="11" t="str">
        <f t="shared" ca="1" si="131"/>
        <v/>
      </c>
      <c r="O271" s="11" t="str">
        <f ca="1">IF(M271="","",IFERROR(VLOOKUP(VALUE(M271),'(辅)战斗时机表'!$A$4:$C$47,3,FALSE)&amp;IF(N271="","","("&amp;N271&amp;")"),"配置错误")&amp;IF(P271="",""," 或 "))</f>
        <v/>
      </c>
      <c r="P271" s="7" t="str">
        <f t="shared" ca="1" si="132"/>
        <v/>
      </c>
      <c r="Q271" s="7">
        <f t="shared" si="152"/>
        <v>3</v>
      </c>
      <c r="R271" s="7">
        <f t="shared" ca="1" si="133"/>
        <v>1</v>
      </c>
      <c r="S271" s="10" t="str">
        <f t="shared" ca="1" si="134"/>
        <v/>
      </c>
      <c r="T271" s="11" t="str">
        <f t="shared" ca="1" si="135"/>
        <v/>
      </c>
      <c r="U271" s="11" t="str">
        <f t="shared" ca="1" si="136"/>
        <v/>
      </c>
      <c r="V271" s="11" t="str">
        <f ca="1">IF(T271="","",IFERROR(VLOOKUP(VALUE(T271),'(辅)战斗时机表'!$A$4:$C$47,3,FALSE)&amp;IF(U271="","","("&amp;U271&amp;")"),"配置错误")&amp;IF(W271="",""," 或 "))</f>
        <v/>
      </c>
      <c r="W271" s="7" t="str">
        <f t="shared" ca="1" si="137"/>
        <v/>
      </c>
      <c r="X271" s="7">
        <f t="shared" si="153"/>
        <v>4</v>
      </c>
      <c r="Y271" s="7">
        <f t="shared" ca="1" si="138"/>
        <v>1</v>
      </c>
      <c r="Z271" s="10" t="str">
        <f t="shared" ca="1" si="139"/>
        <v/>
      </c>
      <c r="AA271" s="11" t="str">
        <f t="shared" ca="1" si="140"/>
        <v/>
      </c>
      <c r="AB271" s="11" t="str">
        <f t="shared" ca="1" si="141"/>
        <v/>
      </c>
      <c r="AC271" s="11" t="str">
        <f ca="1">IF(AA271="","",IFERROR(VLOOKUP(VALUE(AA271),'(辅)战斗时机表'!$A$4:$C$47,3,FALSE)&amp;IF(AB271="","","("&amp;AB271&amp;")"),"配置错误")&amp;IF(AD271="",""," 或 "))</f>
        <v/>
      </c>
      <c r="AD271" s="7" t="str">
        <f t="shared" ca="1" si="142"/>
        <v/>
      </c>
      <c r="AE271" s="7">
        <f t="shared" si="154"/>
        <v>5</v>
      </c>
      <c r="AF271" s="7">
        <f t="shared" ca="1" si="143"/>
        <v>1</v>
      </c>
      <c r="AG271" s="10" t="str">
        <f t="shared" ca="1" si="144"/>
        <v/>
      </c>
      <c r="AH271" s="11" t="str">
        <f t="shared" ca="1" si="145"/>
        <v/>
      </c>
      <c r="AI271" s="11" t="str">
        <f t="shared" ca="1" si="146"/>
        <v/>
      </c>
      <c r="AJ271" s="11" t="str">
        <f ca="1">IF(AH271="","",IFERROR(VLOOKUP(VALUE(AH271),'(辅)战斗时机表'!$A$4:$C$47,3,FALSE)&amp;IF(AI271="","","("&amp;AI271&amp;")"),"配置错误")&amp;IF(AK271="",""," 或 "))</f>
        <v/>
      </c>
      <c r="AK271" s="7" t="str">
        <f t="shared" ca="1" si="147"/>
        <v/>
      </c>
    </row>
    <row r="272" spans="1:37" x14ac:dyDescent="0.15">
      <c r="A272" s="9" t="str">
        <f t="shared" ca="1" si="148"/>
        <v/>
      </c>
      <c r="B272" s="7" t="str">
        <f ca="1">IF(OFFSET(Buff!P$6,ROW()-6,0)="","",OFFSET(Buff!P$6,ROW()-6,0))</f>
        <v/>
      </c>
      <c r="C272" s="7">
        <f t="shared" si="150"/>
        <v>1</v>
      </c>
      <c r="D272" s="7">
        <f t="shared" ca="1" si="149"/>
        <v>1</v>
      </c>
      <c r="E272" s="10" t="str">
        <f t="shared" ca="1" si="124"/>
        <v/>
      </c>
      <c r="F272" s="11" t="str">
        <f t="shared" ca="1" si="125"/>
        <v/>
      </c>
      <c r="G272" s="11" t="str">
        <f t="shared" ca="1" si="126"/>
        <v/>
      </c>
      <c r="H272" s="11" t="str">
        <f ca="1">IF(F272="","",IFERROR(VLOOKUP(VALUE(F272),'(辅)战斗时机表'!$A$4:$C$47,3,FALSE)&amp;IF(G272="","","("&amp;G272&amp;")"),"配置错误")&amp;IF(I272="",""," 或 "))</f>
        <v/>
      </c>
      <c r="I272" s="7" t="str">
        <f t="shared" ca="1" si="127"/>
        <v/>
      </c>
      <c r="J272" s="7">
        <f t="shared" si="151"/>
        <v>2</v>
      </c>
      <c r="K272" s="7">
        <f t="shared" ca="1" si="128"/>
        <v>1</v>
      </c>
      <c r="L272" s="10" t="str">
        <f t="shared" ca="1" si="129"/>
        <v/>
      </c>
      <c r="M272" s="11" t="str">
        <f t="shared" ca="1" si="130"/>
        <v/>
      </c>
      <c r="N272" s="11" t="str">
        <f t="shared" ca="1" si="131"/>
        <v/>
      </c>
      <c r="O272" s="11" t="str">
        <f ca="1">IF(M272="","",IFERROR(VLOOKUP(VALUE(M272),'(辅)战斗时机表'!$A$4:$C$47,3,FALSE)&amp;IF(N272="","","("&amp;N272&amp;")"),"配置错误")&amp;IF(P272="",""," 或 "))</f>
        <v/>
      </c>
      <c r="P272" s="7" t="str">
        <f t="shared" ca="1" si="132"/>
        <v/>
      </c>
      <c r="Q272" s="7">
        <f t="shared" si="152"/>
        <v>3</v>
      </c>
      <c r="R272" s="7">
        <f t="shared" ca="1" si="133"/>
        <v>1</v>
      </c>
      <c r="S272" s="10" t="str">
        <f t="shared" ca="1" si="134"/>
        <v/>
      </c>
      <c r="T272" s="11" t="str">
        <f t="shared" ca="1" si="135"/>
        <v/>
      </c>
      <c r="U272" s="11" t="str">
        <f t="shared" ca="1" si="136"/>
        <v/>
      </c>
      <c r="V272" s="11" t="str">
        <f ca="1">IF(T272="","",IFERROR(VLOOKUP(VALUE(T272),'(辅)战斗时机表'!$A$4:$C$47,3,FALSE)&amp;IF(U272="","","("&amp;U272&amp;")"),"配置错误")&amp;IF(W272="",""," 或 "))</f>
        <v/>
      </c>
      <c r="W272" s="7" t="str">
        <f t="shared" ca="1" si="137"/>
        <v/>
      </c>
      <c r="X272" s="7">
        <f t="shared" si="153"/>
        <v>4</v>
      </c>
      <c r="Y272" s="7">
        <f t="shared" ca="1" si="138"/>
        <v>1</v>
      </c>
      <c r="Z272" s="10" t="str">
        <f t="shared" ca="1" si="139"/>
        <v/>
      </c>
      <c r="AA272" s="11" t="str">
        <f t="shared" ca="1" si="140"/>
        <v/>
      </c>
      <c r="AB272" s="11" t="str">
        <f t="shared" ca="1" si="141"/>
        <v/>
      </c>
      <c r="AC272" s="11" t="str">
        <f ca="1">IF(AA272="","",IFERROR(VLOOKUP(VALUE(AA272),'(辅)战斗时机表'!$A$4:$C$47,3,FALSE)&amp;IF(AB272="","","("&amp;AB272&amp;")"),"配置错误")&amp;IF(AD272="",""," 或 "))</f>
        <v/>
      </c>
      <c r="AD272" s="7" t="str">
        <f t="shared" ca="1" si="142"/>
        <v/>
      </c>
      <c r="AE272" s="7">
        <f t="shared" si="154"/>
        <v>5</v>
      </c>
      <c r="AF272" s="7">
        <f t="shared" ca="1" si="143"/>
        <v>1</v>
      </c>
      <c r="AG272" s="10" t="str">
        <f t="shared" ca="1" si="144"/>
        <v/>
      </c>
      <c r="AH272" s="11" t="str">
        <f t="shared" ca="1" si="145"/>
        <v/>
      </c>
      <c r="AI272" s="11" t="str">
        <f t="shared" ca="1" si="146"/>
        <v/>
      </c>
      <c r="AJ272" s="11" t="str">
        <f ca="1">IF(AH272="","",IFERROR(VLOOKUP(VALUE(AH272),'(辅)战斗时机表'!$A$4:$C$47,3,FALSE)&amp;IF(AI272="","","("&amp;AI272&amp;")"),"配置错误")&amp;IF(AK272="",""," 或 "))</f>
        <v/>
      </c>
      <c r="AK272" s="7" t="str">
        <f t="shared" ca="1" si="147"/>
        <v/>
      </c>
    </row>
    <row r="273" spans="1:37" x14ac:dyDescent="0.15">
      <c r="A273" s="9" t="str">
        <f t="shared" ca="1" si="148"/>
        <v/>
      </c>
      <c r="B273" s="7" t="str">
        <f ca="1">IF(OFFSET(Buff!P$6,ROW()-6,0)="","",OFFSET(Buff!P$6,ROW()-6,0))</f>
        <v/>
      </c>
      <c r="C273" s="7">
        <f t="shared" si="150"/>
        <v>1</v>
      </c>
      <c r="D273" s="7">
        <f t="shared" ca="1" si="149"/>
        <v>1</v>
      </c>
      <c r="E273" s="10" t="str">
        <f t="shared" ca="1" si="124"/>
        <v/>
      </c>
      <c r="F273" s="11" t="str">
        <f t="shared" ca="1" si="125"/>
        <v/>
      </c>
      <c r="G273" s="11" t="str">
        <f t="shared" ca="1" si="126"/>
        <v/>
      </c>
      <c r="H273" s="11" t="str">
        <f ca="1">IF(F273="","",IFERROR(VLOOKUP(VALUE(F273),'(辅)战斗时机表'!$A$4:$C$47,3,FALSE)&amp;IF(G273="","","("&amp;G273&amp;")"),"配置错误")&amp;IF(I273="",""," 或 "))</f>
        <v/>
      </c>
      <c r="I273" s="7" t="str">
        <f t="shared" ca="1" si="127"/>
        <v/>
      </c>
      <c r="J273" s="7">
        <f t="shared" si="151"/>
        <v>2</v>
      </c>
      <c r="K273" s="7">
        <f t="shared" ca="1" si="128"/>
        <v>1</v>
      </c>
      <c r="L273" s="10" t="str">
        <f t="shared" ca="1" si="129"/>
        <v/>
      </c>
      <c r="M273" s="11" t="str">
        <f t="shared" ca="1" si="130"/>
        <v/>
      </c>
      <c r="N273" s="11" t="str">
        <f t="shared" ca="1" si="131"/>
        <v/>
      </c>
      <c r="O273" s="11" t="str">
        <f ca="1">IF(M273="","",IFERROR(VLOOKUP(VALUE(M273),'(辅)战斗时机表'!$A$4:$C$47,3,FALSE)&amp;IF(N273="","","("&amp;N273&amp;")"),"配置错误")&amp;IF(P273="",""," 或 "))</f>
        <v/>
      </c>
      <c r="P273" s="7" t="str">
        <f t="shared" ca="1" si="132"/>
        <v/>
      </c>
      <c r="Q273" s="7">
        <f t="shared" si="152"/>
        <v>3</v>
      </c>
      <c r="R273" s="7">
        <f t="shared" ca="1" si="133"/>
        <v>1</v>
      </c>
      <c r="S273" s="10" t="str">
        <f t="shared" ca="1" si="134"/>
        <v/>
      </c>
      <c r="T273" s="11" t="str">
        <f t="shared" ca="1" si="135"/>
        <v/>
      </c>
      <c r="U273" s="11" t="str">
        <f t="shared" ca="1" si="136"/>
        <v/>
      </c>
      <c r="V273" s="11" t="str">
        <f ca="1">IF(T273="","",IFERROR(VLOOKUP(VALUE(T273),'(辅)战斗时机表'!$A$4:$C$47,3,FALSE)&amp;IF(U273="","","("&amp;U273&amp;")"),"配置错误")&amp;IF(W273="",""," 或 "))</f>
        <v/>
      </c>
      <c r="W273" s="7" t="str">
        <f t="shared" ca="1" si="137"/>
        <v/>
      </c>
      <c r="X273" s="7">
        <f t="shared" si="153"/>
        <v>4</v>
      </c>
      <c r="Y273" s="7">
        <f t="shared" ca="1" si="138"/>
        <v>1</v>
      </c>
      <c r="Z273" s="10" t="str">
        <f t="shared" ca="1" si="139"/>
        <v/>
      </c>
      <c r="AA273" s="11" t="str">
        <f t="shared" ca="1" si="140"/>
        <v/>
      </c>
      <c r="AB273" s="11" t="str">
        <f t="shared" ca="1" si="141"/>
        <v/>
      </c>
      <c r="AC273" s="11" t="str">
        <f ca="1">IF(AA273="","",IFERROR(VLOOKUP(VALUE(AA273),'(辅)战斗时机表'!$A$4:$C$47,3,FALSE)&amp;IF(AB273="","","("&amp;AB273&amp;")"),"配置错误")&amp;IF(AD273="",""," 或 "))</f>
        <v/>
      </c>
      <c r="AD273" s="7" t="str">
        <f t="shared" ca="1" si="142"/>
        <v/>
      </c>
      <c r="AE273" s="7">
        <f t="shared" si="154"/>
        <v>5</v>
      </c>
      <c r="AF273" s="7">
        <f t="shared" ca="1" si="143"/>
        <v>1</v>
      </c>
      <c r="AG273" s="10" t="str">
        <f t="shared" ca="1" si="144"/>
        <v/>
      </c>
      <c r="AH273" s="11" t="str">
        <f t="shared" ca="1" si="145"/>
        <v/>
      </c>
      <c r="AI273" s="11" t="str">
        <f t="shared" ca="1" si="146"/>
        <v/>
      </c>
      <c r="AJ273" s="11" t="str">
        <f ca="1">IF(AH273="","",IFERROR(VLOOKUP(VALUE(AH273),'(辅)战斗时机表'!$A$4:$C$47,3,FALSE)&amp;IF(AI273="","","("&amp;AI273&amp;")"),"配置错误")&amp;IF(AK273="",""," 或 "))</f>
        <v/>
      </c>
      <c r="AK273" s="7" t="str">
        <f t="shared" ca="1" si="147"/>
        <v/>
      </c>
    </row>
    <row r="274" spans="1:37" x14ac:dyDescent="0.15">
      <c r="A274" s="9" t="str">
        <f t="shared" ca="1" si="148"/>
        <v/>
      </c>
      <c r="B274" s="7" t="str">
        <f ca="1">IF(OFFSET(Buff!P$6,ROW()-6,0)="","",OFFSET(Buff!P$6,ROW()-6,0))</f>
        <v/>
      </c>
      <c r="C274" s="7">
        <f t="shared" si="150"/>
        <v>1</v>
      </c>
      <c r="D274" s="7">
        <f t="shared" ca="1" si="149"/>
        <v>1</v>
      </c>
      <c r="E274" s="10" t="str">
        <f t="shared" ca="1" si="124"/>
        <v/>
      </c>
      <c r="F274" s="11" t="str">
        <f t="shared" ca="1" si="125"/>
        <v/>
      </c>
      <c r="G274" s="11" t="str">
        <f t="shared" ca="1" si="126"/>
        <v/>
      </c>
      <c r="H274" s="11" t="str">
        <f ca="1">IF(F274="","",IFERROR(VLOOKUP(VALUE(F274),'(辅)战斗时机表'!$A$4:$C$47,3,FALSE)&amp;IF(G274="","","("&amp;G274&amp;")"),"配置错误")&amp;IF(I274="",""," 或 "))</f>
        <v/>
      </c>
      <c r="I274" s="7" t="str">
        <f t="shared" ca="1" si="127"/>
        <v/>
      </c>
      <c r="J274" s="7">
        <f t="shared" si="151"/>
        <v>2</v>
      </c>
      <c r="K274" s="7">
        <f t="shared" ca="1" si="128"/>
        <v>1</v>
      </c>
      <c r="L274" s="10" t="str">
        <f t="shared" ca="1" si="129"/>
        <v/>
      </c>
      <c r="M274" s="11" t="str">
        <f t="shared" ca="1" si="130"/>
        <v/>
      </c>
      <c r="N274" s="11" t="str">
        <f t="shared" ca="1" si="131"/>
        <v/>
      </c>
      <c r="O274" s="11" t="str">
        <f ca="1">IF(M274="","",IFERROR(VLOOKUP(VALUE(M274),'(辅)战斗时机表'!$A$4:$C$47,3,FALSE)&amp;IF(N274="","","("&amp;N274&amp;")"),"配置错误")&amp;IF(P274="",""," 或 "))</f>
        <v/>
      </c>
      <c r="P274" s="7" t="str">
        <f t="shared" ca="1" si="132"/>
        <v/>
      </c>
      <c r="Q274" s="7">
        <f t="shared" si="152"/>
        <v>3</v>
      </c>
      <c r="R274" s="7">
        <f t="shared" ca="1" si="133"/>
        <v>1</v>
      </c>
      <c r="S274" s="10" t="str">
        <f t="shared" ca="1" si="134"/>
        <v/>
      </c>
      <c r="T274" s="11" t="str">
        <f t="shared" ca="1" si="135"/>
        <v/>
      </c>
      <c r="U274" s="11" t="str">
        <f t="shared" ca="1" si="136"/>
        <v/>
      </c>
      <c r="V274" s="11" t="str">
        <f ca="1">IF(T274="","",IFERROR(VLOOKUP(VALUE(T274),'(辅)战斗时机表'!$A$4:$C$47,3,FALSE)&amp;IF(U274="","","("&amp;U274&amp;")"),"配置错误")&amp;IF(W274="",""," 或 "))</f>
        <v/>
      </c>
      <c r="W274" s="7" t="str">
        <f t="shared" ca="1" si="137"/>
        <v/>
      </c>
      <c r="X274" s="7">
        <f t="shared" si="153"/>
        <v>4</v>
      </c>
      <c r="Y274" s="7">
        <f t="shared" ca="1" si="138"/>
        <v>1</v>
      </c>
      <c r="Z274" s="10" t="str">
        <f t="shared" ca="1" si="139"/>
        <v/>
      </c>
      <c r="AA274" s="11" t="str">
        <f t="shared" ca="1" si="140"/>
        <v/>
      </c>
      <c r="AB274" s="11" t="str">
        <f t="shared" ca="1" si="141"/>
        <v/>
      </c>
      <c r="AC274" s="11" t="str">
        <f ca="1">IF(AA274="","",IFERROR(VLOOKUP(VALUE(AA274),'(辅)战斗时机表'!$A$4:$C$47,3,FALSE)&amp;IF(AB274="","","("&amp;AB274&amp;")"),"配置错误")&amp;IF(AD274="",""," 或 "))</f>
        <v/>
      </c>
      <c r="AD274" s="7" t="str">
        <f t="shared" ca="1" si="142"/>
        <v/>
      </c>
      <c r="AE274" s="7">
        <f t="shared" si="154"/>
        <v>5</v>
      </c>
      <c r="AF274" s="7">
        <f t="shared" ca="1" si="143"/>
        <v>1</v>
      </c>
      <c r="AG274" s="10" t="str">
        <f t="shared" ca="1" si="144"/>
        <v/>
      </c>
      <c r="AH274" s="11" t="str">
        <f t="shared" ca="1" si="145"/>
        <v/>
      </c>
      <c r="AI274" s="11" t="str">
        <f t="shared" ca="1" si="146"/>
        <v/>
      </c>
      <c r="AJ274" s="11" t="str">
        <f ca="1">IF(AH274="","",IFERROR(VLOOKUP(VALUE(AH274),'(辅)战斗时机表'!$A$4:$C$47,3,FALSE)&amp;IF(AI274="","","("&amp;AI274&amp;")"),"配置错误")&amp;IF(AK274="",""," 或 "))</f>
        <v/>
      </c>
      <c r="AK274" s="7" t="str">
        <f t="shared" ca="1" si="147"/>
        <v/>
      </c>
    </row>
    <row r="275" spans="1:37" x14ac:dyDescent="0.15">
      <c r="A275" s="9" t="str">
        <f t="shared" ca="1" si="148"/>
        <v/>
      </c>
      <c r="B275" s="7" t="str">
        <f ca="1">IF(OFFSET(Buff!P$6,ROW()-6,0)="","",OFFSET(Buff!P$6,ROW()-6,0))</f>
        <v/>
      </c>
      <c r="C275" s="7">
        <f t="shared" si="150"/>
        <v>1</v>
      </c>
      <c r="D275" s="7">
        <f t="shared" ca="1" si="149"/>
        <v>1</v>
      </c>
      <c r="E275" s="10" t="str">
        <f t="shared" ca="1" si="124"/>
        <v/>
      </c>
      <c r="F275" s="11" t="str">
        <f t="shared" ca="1" si="125"/>
        <v/>
      </c>
      <c r="G275" s="11" t="str">
        <f t="shared" ca="1" si="126"/>
        <v/>
      </c>
      <c r="H275" s="11" t="str">
        <f ca="1">IF(F275="","",IFERROR(VLOOKUP(VALUE(F275),'(辅)战斗时机表'!$A$4:$C$47,3,FALSE)&amp;IF(G275="","","("&amp;G275&amp;")"),"配置错误")&amp;IF(I275="",""," 或 "))</f>
        <v/>
      </c>
      <c r="I275" s="7" t="str">
        <f t="shared" ca="1" si="127"/>
        <v/>
      </c>
      <c r="J275" s="7">
        <f t="shared" si="151"/>
        <v>2</v>
      </c>
      <c r="K275" s="7">
        <f t="shared" ca="1" si="128"/>
        <v>1</v>
      </c>
      <c r="L275" s="10" t="str">
        <f t="shared" ca="1" si="129"/>
        <v/>
      </c>
      <c r="M275" s="11" t="str">
        <f t="shared" ca="1" si="130"/>
        <v/>
      </c>
      <c r="N275" s="11" t="str">
        <f t="shared" ca="1" si="131"/>
        <v/>
      </c>
      <c r="O275" s="11" t="str">
        <f ca="1">IF(M275="","",IFERROR(VLOOKUP(VALUE(M275),'(辅)战斗时机表'!$A$4:$C$47,3,FALSE)&amp;IF(N275="","","("&amp;N275&amp;")"),"配置错误")&amp;IF(P275="",""," 或 "))</f>
        <v/>
      </c>
      <c r="P275" s="7" t="str">
        <f t="shared" ca="1" si="132"/>
        <v/>
      </c>
      <c r="Q275" s="7">
        <f t="shared" si="152"/>
        <v>3</v>
      </c>
      <c r="R275" s="7">
        <f t="shared" ca="1" si="133"/>
        <v>1</v>
      </c>
      <c r="S275" s="10" t="str">
        <f t="shared" ca="1" si="134"/>
        <v/>
      </c>
      <c r="T275" s="11" t="str">
        <f t="shared" ca="1" si="135"/>
        <v/>
      </c>
      <c r="U275" s="11" t="str">
        <f t="shared" ca="1" si="136"/>
        <v/>
      </c>
      <c r="V275" s="11" t="str">
        <f ca="1">IF(T275="","",IFERROR(VLOOKUP(VALUE(T275),'(辅)战斗时机表'!$A$4:$C$47,3,FALSE)&amp;IF(U275="","","("&amp;U275&amp;")"),"配置错误")&amp;IF(W275="",""," 或 "))</f>
        <v/>
      </c>
      <c r="W275" s="7" t="str">
        <f t="shared" ca="1" si="137"/>
        <v/>
      </c>
      <c r="X275" s="7">
        <f t="shared" si="153"/>
        <v>4</v>
      </c>
      <c r="Y275" s="7">
        <f t="shared" ca="1" si="138"/>
        <v>1</v>
      </c>
      <c r="Z275" s="10" t="str">
        <f t="shared" ca="1" si="139"/>
        <v/>
      </c>
      <c r="AA275" s="11" t="str">
        <f t="shared" ca="1" si="140"/>
        <v/>
      </c>
      <c r="AB275" s="11" t="str">
        <f t="shared" ca="1" si="141"/>
        <v/>
      </c>
      <c r="AC275" s="11" t="str">
        <f ca="1">IF(AA275="","",IFERROR(VLOOKUP(VALUE(AA275),'(辅)战斗时机表'!$A$4:$C$47,3,FALSE)&amp;IF(AB275="","","("&amp;AB275&amp;")"),"配置错误")&amp;IF(AD275="",""," 或 "))</f>
        <v/>
      </c>
      <c r="AD275" s="7" t="str">
        <f t="shared" ca="1" si="142"/>
        <v/>
      </c>
      <c r="AE275" s="7">
        <f t="shared" si="154"/>
        <v>5</v>
      </c>
      <c r="AF275" s="7">
        <f t="shared" ca="1" si="143"/>
        <v>1</v>
      </c>
      <c r="AG275" s="10" t="str">
        <f t="shared" ca="1" si="144"/>
        <v/>
      </c>
      <c r="AH275" s="11" t="str">
        <f t="shared" ca="1" si="145"/>
        <v/>
      </c>
      <c r="AI275" s="11" t="str">
        <f t="shared" ca="1" si="146"/>
        <v/>
      </c>
      <c r="AJ275" s="11" t="str">
        <f ca="1">IF(AH275="","",IFERROR(VLOOKUP(VALUE(AH275),'(辅)战斗时机表'!$A$4:$C$47,3,FALSE)&amp;IF(AI275="","","("&amp;AI275&amp;")"),"配置错误")&amp;IF(AK275="",""," 或 "))</f>
        <v/>
      </c>
      <c r="AK275" s="7" t="str">
        <f t="shared" ca="1" si="147"/>
        <v/>
      </c>
    </row>
    <row r="276" spans="1:37" x14ac:dyDescent="0.15">
      <c r="A276" s="9" t="str">
        <f t="shared" ca="1" si="148"/>
        <v/>
      </c>
      <c r="B276" s="7" t="str">
        <f ca="1">IF(OFFSET(Buff!P$6,ROW()-6,0)="","",OFFSET(Buff!P$6,ROW()-6,0))</f>
        <v/>
      </c>
      <c r="C276" s="7">
        <f t="shared" si="150"/>
        <v>1</v>
      </c>
      <c r="D276" s="7">
        <f t="shared" ca="1" si="149"/>
        <v>1</v>
      </c>
      <c r="E276" s="10" t="str">
        <f t="shared" ca="1" si="124"/>
        <v/>
      </c>
      <c r="F276" s="11" t="str">
        <f t="shared" ca="1" si="125"/>
        <v/>
      </c>
      <c r="G276" s="11" t="str">
        <f t="shared" ca="1" si="126"/>
        <v/>
      </c>
      <c r="H276" s="11" t="str">
        <f ca="1">IF(F276="","",IFERROR(VLOOKUP(VALUE(F276),'(辅)战斗时机表'!$A$4:$C$47,3,FALSE)&amp;IF(G276="","","("&amp;G276&amp;")"),"配置错误")&amp;IF(I276="",""," 或 "))</f>
        <v/>
      </c>
      <c r="I276" s="7" t="str">
        <f t="shared" ca="1" si="127"/>
        <v/>
      </c>
      <c r="J276" s="7">
        <f t="shared" si="151"/>
        <v>2</v>
      </c>
      <c r="K276" s="7">
        <f t="shared" ca="1" si="128"/>
        <v>1</v>
      </c>
      <c r="L276" s="10" t="str">
        <f t="shared" ca="1" si="129"/>
        <v/>
      </c>
      <c r="M276" s="11" t="str">
        <f t="shared" ca="1" si="130"/>
        <v/>
      </c>
      <c r="N276" s="11" t="str">
        <f t="shared" ca="1" si="131"/>
        <v/>
      </c>
      <c r="O276" s="11" t="str">
        <f ca="1">IF(M276="","",IFERROR(VLOOKUP(VALUE(M276),'(辅)战斗时机表'!$A$4:$C$47,3,FALSE)&amp;IF(N276="","","("&amp;N276&amp;")"),"配置错误")&amp;IF(P276="",""," 或 "))</f>
        <v/>
      </c>
      <c r="P276" s="7" t="str">
        <f t="shared" ca="1" si="132"/>
        <v/>
      </c>
      <c r="Q276" s="7">
        <f t="shared" si="152"/>
        <v>3</v>
      </c>
      <c r="R276" s="7">
        <f t="shared" ca="1" si="133"/>
        <v>1</v>
      </c>
      <c r="S276" s="10" t="str">
        <f t="shared" ca="1" si="134"/>
        <v/>
      </c>
      <c r="T276" s="11" t="str">
        <f t="shared" ca="1" si="135"/>
        <v/>
      </c>
      <c r="U276" s="11" t="str">
        <f t="shared" ca="1" si="136"/>
        <v/>
      </c>
      <c r="V276" s="11" t="str">
        <f ca="1">IF(T276="","",IFERROR(VLOOKUP(VALUE(T276),'(辅)战斗时机表'!$A$4:$C$47,3,FALSE)&amp;IF(U276="","","("&amp;U276&amp;")"),"配置错误")&amp;IF(W276="",""," 或 "))</f>
        <v/>
      </c>
      <c r="W276" s="7" t="str">
        <f t="shared" ca="1" si="137"/>
        <v/>
      </c>
      <c r="X276" s="7">
        <f t="shared" si="153"/>
        <v>4</v>
      </c>
      <c r="Y276" s="7">
        <f t="shared" ca="1" si="138"/>
        <v>1</v>
      </c>
      <c r="Z276" s="10" t="str">
        <f t="shared" ca="1" si="139"/>
        <v/>
      </c>
      <c r="AA276" s="11" t="str">
        <f t="shared" ca="1" si="140"/>
        <v/>
      </c>
      <c r="AB276" s="11" t="str">
        <f t="shared" ca="1" si="141"/>
        <v/>
      </c>
      <c r="AC276" s="11" t="str">
        <f ca="1">IF(AA276="","",IFERROR(VLOOKUP(VALUE(AA276),'(辅)战斗时机表'!$A$4:$C$47,3,FALSE)&amp;IF(AB276="","","("&amp;AB276&amp;")"),"配置错误")&amp;IF(AD276="",""," 或 "))</f>
        <v/>
      </c>
      <c r="AD276" s="7" t="str">
        <f t="shared" ca="1" si="142"/>
        <v/>
      </c>
      <c r="AE276" s="7">
        <f t="shared" si="154"/>
        <v>5</v>
      </c>
      <c r="AF276" s="7">
        <f t="shared" ca="1" si="143"/>
        <v>1</v>
      </c>
      <c r="AG276" s="10" t="str">
        <f t="shared" ca="1" si="144"/>
        <v/>
      </c>
      <c r="AH276" s="11" t="str">
        <f t="shared" ca="1" si="145"/>
        <v/>
      </c>
      <c r="AI276" s="11" t="str">
        <f t="shared" ca="1" si="146"/>
        <v/>
      </c>
      <c r="AJ276" s="11" t="str">
        <f ca="1">IF(AH276="","",IFERROR(VLOOKUP(VALUE(AH276),'(辅)战斗时机表'!$A$4:$C$47,3,FALSE)&amp;IF(AI276="","","("&amp;AI276&amp;")"),"配置错误")&amp;IF(AK276="",""," 或 "))</f>
        <v/>
      </c>
      <c r="AK276" s="7" t="str">
        <f t="shared" ca="1" si="147"/>
        <v/>
      </c>
    </row>
    <row r="277" spans="1:37" x14ac:dyDescent="0.15">
      <c r="A277" s="9" t="str">
        <f t="shared" ca="1" si="148"/>
        <v/>
      </c>
      <c r="B277" s="7" t="str">
        <f ca="1">IF(OFFSET(Buff!P$6,ROW()-6,0)="","",OFFSET(Buff!P$6,ROW()-6,0))</f>
        <v/>
      </c>
      <c r="C277" s="7">
        <f t="shared" si="150"/>
        <v>1</v>
      </c>
      <c r="D277" s="7">
        <f t="shared" ca="1" si="149"/>
        <v>1</v>
      </c>
      <c r="E277" s="10" t="str">
        <f t="shared" ca="1" si="124"/>
        <v/>
      </c>
      <c r="F277" s="11" t="str">
        <f t="shared" ca="1" si="125"/>
        <v/>
      </c>
      <c r="G277" s="11" t="str">
        <f t="shared" ca="1" si="126"/>
        <v/>
      </c>
      <c r="H277" s="11" t="str">
        <f ca="1">IF(F277="","",IFERROR(VLOOKUP(VALUE(F277),'(辅)战斗时机表'!$A$4:$C$47,3,FALSE)&amp;IF(G277="","","("&amp;G277&amp;")"),"配置错误")&amp;IF(I277="",""," 或 "))</f>
        <v/>
      </c>
      <c r="I277" s="7" t="str">
        <f t="shared" ca="1" si="127"/>
        <v/>
      </c>
      <c r="J277" s="7">
        <f t="shared" si="151"/>
        <v>2</v>
      </c>
      <c r="K277" s="7">
        <f t="shared" ca="1" si="128"/>
        <v>1</v>
      </c>
      <c r="L277" s="10" t="str">
        <f t="shared" ca="1" si="129"/>
        <v/>
      </c>
      <c r="M277" s="11" t="str">
        <f t="shared" ca="1" si="130"/>
        <v/>
      </c>
      <c r="N277" s="11" t="str">
        <f t="shared" ca="1" si="131"/>
        <v/>
      </c>
      <c r="O277" s="11" t="str">
        <f ca="1">IF(M277="","",IFERROR(VLOOKUP(VALUE(M277),'(辅)战斗时机表'!$A$4:$C$47,3,FALSE)&amp;IF(N277="","","("&amp;N277&amp;")"),"配置错误")&amp;IF(P277="",""," 或 "))</f>
        <v/>
      </c>
      <c r="P277" s="7" t="str">
        <f t="shared" ca="1" si="132"/>
        <v/>
      </c>
      <c r="Q277" s="7">
        <f t="shared" si="152"/>
        <v>3</v>
      </c>
      <c r="R277" s="7">
        <f t="shared" ca="1" si="133"/>
        <v>1</v>
      </c>
      <c r="S277" s="10" t="str">
        <f t="shared" ca="1" si="134"/>
        <v/>
      </c>
      <c r="T277" s="11" t="str">
        <f t="shared" ca="1" si="135"/>
        <v/>
      </c>
      <c r="U277" s="11" t="str">
        <f t="shared" ca="1" si="136"/>
        <v/>
      </c>
      <c r="V277" s="11" t="str">
        <f ca="1">IF(T277="","",IFERROR(VLOOKUP(VALUE(T277),'(辅)战斗时机表'!$A$4:$C$47,3,FALSE)&amp;IF(U277="","","("&amp;U277&amp;")"),"配置错误")&amp;IF(W277="",""," 或 "))</f>
        <v/>
      </c>
      <c r="W277" s="7" t="str">
        <f t="shared" ca="1" si="137"/>
        <v/>
      </c>
      <c r="X277" s="7">
        <f t="shared" si="153"/>
        <v>4</v>
      </c>
      <c r="Y277" s="7">
        <f t="shared" ca="1" si="138"/>
        <v>1</v>
      </c>
      <c r="Z277" s="10" t="str">
        <f t="shared" ca="1" si="139"/>
        <v/>
      </c>
      <c r="AA277" s="11" t="str">
        <f t="shared" ca="1" si="140"/>
        <v/>
      </c>
      <c r="AB277" s="11" t="str">
        <f t="shared" ca="1" si="141"/>
        <v/>
      </c>
      <c r="AC277" s="11" t="str">
        <f ca="1">IF(AA277="","",IFERROR(VLOOKUP(VALUE(AA277),'(辅)战斗时机表'!$A$4:$C$47,3,FALSE)&amp;IF(AB277="","","("&amp;AB277&amp;")"),"配置错误")&amp;IF(AD277="",""," 或 "))</f>
        <v/>
      </c>
      <c r="AD277" s="7" t="str">
        <f t="shared" ca="1" si="142"/>
        <v/>
      </c>
      <c r="AE277" s="7">
        <f t="shared" si="154"/>
        <v>5</v>
      </c>
      <c r="AF277" s="7">
        <f t="shared" ca="1" si="143"/>
        <v>1</v>
      </c>
      <c r="AG277" s="10" t="str">
        <f t="shared" ca="1" si="144"/>
        <v/>
      </c>
      <c r="AH277" s="11" t="str">
        <f t="shared" ca="1" si="145"/>
        <v/>
      </c>
      <c r="AI277" s="11" t="str">
        <f t="shared" ca="1" si="146"/>
        <v/>
      </c>
      <c r="AJ277" s="11" t="str">
        <f ca="1">IF(AH277="","",IFERROR(VLOOKUP(VALUE(AH277),'(辅)战斗时机表'!$A$4:$C$47,3,FALSE)&amp;IF(AI277="","","("&amp;AI277&amp;")"),"配置错误")&amp;IF(AK277="",""," 或 "))</f>
        <v/>
      </c>
      <c r="AK277" s="7" t="str">
        <f t="shared" ca="1" si="147"/>
        <v/>
      </c>
    </row>
    <row r="278" spans="1:37" x14ac:dyDescent="0.15">
      <c r="A278" s="9" t="str">
        <f t="shared" ca="1" si="148"/>
        <v/>
      </c>
      <c r="B278" s="7" t="str">
        <f ca="1">IF(OFFSET(Buff!P$6,ROW()-6,0)="","",OFFSET(Buff!P$6,ROW()-6,0))</f>
        <v/>
      </c>
      <c r="C278" s="7">
        <f t="shared" si="150"/>
        <v>1</v>
      </c>
      <c r="D278" s="7">
        <f t="shared" ca="1" si="149"/>
        <v>1</v>
      </c>
      <c r="E278" s="10" t="str">
        <f t="shared" ca="1" si="124"/>
        <v/>
      </c>
      <c r="F278" s="11" t="str">
        <f t="shared" ca="1" si="125"/>
        <v/>
      </c>
      <c r="G278" s="11" t="str">
        <f t="shared" ca="1" si="126"/>
        <v/>
      </c>
      <c r="H278" s="11" t="str">
        <f ca="1">IF(F278="","",IFERROR(VLOOKUP(VALUE(F278),'(辅)战斗时机表'!$A$4:$C$47,3,FALSE)&amp;IF(G278="","","("&amp;G278&amp;")"),"配置错误")&amp;IF(I278="",""," 或 "))</f>
        <v/>
      </c>
      <c r="I278" s="7" t="str">
        <f t="shared" ca="1" si="127"/>
        <v/>
      </c>
      <c r="J278" s="7">
        <f t="shared" si="151"/>
        <v>2</v>
      </c>
      <c r="K278" s="7">
        <f t="shared" ca="1" si="128"/>
        <v>1</v>
      </c>
      <c r="L278" s="10" t="str">
        <f t="shared" ca="1" si="129"/>
        <v/>
      </c>
      <c r="M278" s="11" t="str">
        <f t="shared" ca="1" si="130"/>
        <v/>
      </c>
      <c r="N278" s="11" t="str">
        <f t="shared" ca="1" si="131"/>
        <v/>
      </c>
      <c r="O278" s="11" t="str">
        <f ca="1">IF(M278="","",IFERROR(VLOOKUP(VALUE(M278),'(辅)战斗时机表'!$A$4:$C$47,3,FALSE)&amp;IF(N278="","","("&amp;N278&amp;")"),"配置错误")&amp;IF(P278="",""," 或 "))</f>
        <v/>
      </c>
      <c r="P278" s="7" t="str">
        <f t="shared" ca="1" si="132"/>
        <v/>
      </c>
      <c r="Q278" s="7">
        <f t="shared" si="152"/>
        <v>3</v>
      </c>
      <c r="R278" s="7">
        <f t="shared" ca="1" si="133"/>
        <v>1</v>
      </c>
      <c r="S278" s="10" t="str">
        <f t="shared" ca="1" si="134"/>
        <v/>
      </c>
      <c r="T278" s="11" t="str">
        <f t="shared" ca="1" si="135"/>
        <v/>
      </c>
      <c r="U278" s="11" t="str">
        <f t="shared" ca="1" si="136"/>
        <v/>
      </c>
      <c r="V278" s="11" t="str">
        <f ca="1">IF(T278="","",IFERROR(VLOOKUP(VALUE(T278),'(辅)战斗时机表'!$A$4:$C$47,3,FALSE)&amp;IF(U278="","","("&amp;U278&amp;")"),"配置错误")&amp;IF(W278="",""," 或 "))</f>
        <v/>
      </c>
      <c r="W278" s="7" t="str">
        <f t="shared" ca="1" si="137"/>
        <v/>
      </c>
      <c r="X278" s="7">
        <f t="shared" si="153"/>
        <v>4</v>
      </c>
      <c r="Y278" s="7">
        <f t="shared" ca="1" si="138"/>
        <v>1</v>
      </c>
      <c r="Z278" s="10" t="str">
        <f t="shared" ca="1" si="139"/>
        <v/>
      </c>
      <c r="AA278" s="11" t="str">
        <f t="shared" ca="1" si="140"/>
        <v/>
      </c>
      <c r="AB278" s="11" t="str">
        <f t="shared" ca="1" si="141"/>
        <v/>
      </c>
      <c r="AC278" s="11" t="str">
        <f ca="1">IF(AA278="","",IFERROR(VLOOKUP(VALUE(AA278),'(辅)战斗时机表'!$A$4:$C$47,3,FALSE)&amp;IF(AB278="","","("&amp;AB278&amp;")"),"配置错误")&amp;IF(AD278="",""," 或 "))</f>
        <v/>
      </c>
      <c r="AD278" s="7" t="str">
        <f t="shared" ca="1" si="142"/>
        <v/>
      </c>
      <c r="AE278" s="7">
        <f t="shared" si="154"/>
        <v>5</v>
      </c>
      <c r="AF278" s="7">
        <f t="shared" ca="1" si="143"/>
        <v>1</v>
      </c>
      <c r="AG278" s="10" t="str">
        <f t="shared" ca="1" si="144"/>
        <v/>
      </c>
      <c r="AH278" s="11" t="str">
        <f t="shared" ca="1" si="145"/>
        <v/>
      </c>
      <c r="AI278" s="11" t="str">
        <f t="shared" ca="1" si="146"/>
        <v/>
      </c>
      <c r="AJ278" s="11" t="str">
        <f ca="1">IF(AH278="","",IFERROR(VLOOKUP(VALUE(AH278),'(辅)战斗时机表'!$A$4:$C$47,3,FALSE)&amp;IF(AI278="","","("&amp;AI278&amp;")"),"配置错误")&amp;IF(AK278="",""," 或 "))</f>
        <v/>
      </c>
      <c r="AK278" s="7" t="str">
        <f t="shared" ca="1" si="147"/>
        <v/>
      </c>
    </row>
    <row r="279" spans="1:37" x14ac:dyDescent="0.15">
      <c r="A279" s="9" t="str">
        <f t="shared" ca="1" si="148"/>
        <v/>
      </c>
      <c r="B279" s="7" t="str">
        <f ca="1">IF(OFFSET(Buff!P$6,ROW()-6,0)="","",OFFSET(Buff!P$6,ROW()-6,0))</f>
        <v/>
      </c>
      <c r="C279" s="7">
        <f t="shared" si="150"/>
        <v>1</v>
      </c>
      <c r="D279" s="7">
        <f t="shared" ca="1" si="149"/>
        <v>1</v>
      </c>
      <c r="E279" s="10" t="str">
        <f t="shared" ca="1" si="124"/>
        <v/>
      </c>
      <c r="F279" s="11" t="str">
        <f t="shared" ca="1" si="125"/>
        <v/>
      </c>
      <c r="G279" s="11" t="str">
        <f t="shared" ca="1" si="126"/>
        <v/>
      </c>
      <c r="H279" s="11" t="str">
        <f ca="1">IF(F279="","",IFERROR(VLOOKUP(VALUE(F279),'(辅)战斗时机表'!$A$4:$C$47,3,FALSE)&amp;IF(G279="","","("&amp;G279&amp;")"),"配置错误")&amp;IF(I279="",""," 或 "))</f>
        <v/>
      </c>
      <c r="I279" s="7" t="str">
        <f t="shared" ca="1" si="127"/>
        <v/>
      </c>
      <c r="J279" s="7">
        <f t="shared" si="151"/>
        <v>2</v>
      </c>
      <c r="K279" s="7">
        <f t="shared" ca="1" si="128"/>
        <v>1</v>
      </c>
      <c r="L279" s="10" t="str">
        <f t="shared" ca="1" si="129"/>
        <v/>
      </c>
      <c r="M279" s="11" t="str">
        <f t="shared" ca="1" si="130"/>
        <v/>
      </c>
      <c r="N279" s="11" t="str">
        <f t="shared" ca="1" si="131"/>
        <v/>
      </c>
      <c r="O279" s="11" t="str">
        <f ca="1">IF(M279="","",IFERROR(VLOOKUP(VALUE(M279),'(辅)战斗时机表'!$A$4:$C$47,3,FALSE)&amp;IF(N279="","","("&amp;N279&amp;")"),"配置错误")&amp;IF(P279="",""," 或 "))</f>
        <v/>
      </c>
      <c r="P279" s="7" t="str">
        <f t="shared" ca="1" si="132"/>
        <v/>
      </c>
      <c r="Q279" s="7">
        <f t="shared" si="152"/>
        <v>3</v>
      </c>
      <c r="R279" s="7">
        <f t="shared" ca="1" si="133"/>
        <v>1</v>
      </c>
      <c r="S279" s="10" t="str">
        <f t="shared" ca="1" si="134"/>
        <v/>
      </c>
      <c r="T279" s="11" t="str">
        <f t="shared" ca="1" si="135"/>
        <v/>
      </c>
      <c r="U279" s="11" t="str">
        <f t="shared" ca="1" si="136"/>
        <v/>
      </c>
      <c r="V279" s="11" t="str">
        <f ca="1">IF(T279="","",IFERROR(VLOOKUP(VALUE(T279),'(辅)战斗时机表'!$A$4:$C$47,3,FALSE)&amp;IF(U279="","","("&amp;U279&amp;")"),"配置错误")&amp;IF(W279="",""," 或 "))</f>
        <v/>
      </c>
      <c r="W279" s="7" t="str">
        <f t="shared" ca="1" si="137"/>
        <v/>
      </c>
      <c r="X279" s="7">
        <f t="shared" si="153"/>
        <v>4</v>
      </c>
      <c r="Y279" s="7">
        <f t="shared" ca="1" si="138"/>
        <v>1</v>
      </c>
      <c r="Z279" s="10" t="str">
        <f t="shared" ca="1" si="139"/>
        <v/>
      </c>
      <c r="AA279" s="11" t="str">
        <f t="shared" ca="1" si="140"/>
        <v/>
      </c>
      <c r="AB279" s="11" t="str">
        <f t="shared" ca="1" si="141"/>
        <v/>
      </c>
      <c r="AC279" s="11" t="str">
        <f ca="1">IF(AA279="","",IFERROR(VLOOKUP(VALUE(AA279),'(辅)战斗时机表'!$A$4:$C$47,3,FALSE)&amp;IF(AB279="","","("&amp;AB279&amp;")"),"配置错误")&amp;IF(AD279="",""," 或 "))</f>
        <v/>
      </c>
      <c r="AD279" s="7" t="str">
        <f t="shared" ca="1" si="142"/>
        <v/>
      </c>
      <c r="AE279" s="7">
        <f t="shared" si="154"/>
        <v>5</v>
      </c>
      <c r="AF279" s="7">
        <f t="shared" ca="1" si="143"/>
        <v>1</v>
      </c>
      <c r="AG279" s="10" t="str">
        <f t="shared" ca="1" si="144"/>
        <v/>
      </c>
      <c r="AH279" s="11" t="str">
        <f t="shared" ca="1" si="145"/>
        <v/>
      </c>
      <c r="AI279" s="11" t="str">
        <f t="shared" ca="1" si="146"/>
        <v/>
      </c>
      <c r="AJ279" s="11" t="str">
        <f ca="1">IF(AH279="","",IFERROR(VLOOKUP(VALUE(AH279),'(辅)战斗时机表'!$A$4:$C$47,3,FALSE)&amp;IF(AI279="","","("&amp;AI279&amp;")"),"配置错误")&amp;IF(AK279="",""," 或 "))</f>
        <v/>
      </c>
      <c r="AK279" s="7" t="str">
        <f t="shared" ca="1" si="147"/>
        <v/>
      </c>
    </row>
    <row r="280" spans="1:37" x14ac:dyDescent="0.15">
      <c r="A280" s="9" t="str">
        <f t="shared" ca="1" si="148"/>
        <v/>
      </c>
      <c r="B280" s="7" t="str">
        <f ca="1">IF(OFFSET(Buff!P$6,ROW()-6,0)="","",OFFSET(Buff!P$6,ROW()-6,0))</f>
        <v/>
      </c>
      <c r="C280" s="7">
        <f t="shared" si="150"/>
        <v>1</v>
      </c>
      <c r="D280" s="7">
        <f t="shared" ca="1" si="149"/>
        <v>1</v>
      </c>
      <c r="E280" s="10" t="str">
        <f t="shared" ca="1" si="124"/>
        <v/>
      </c>
      <c r="F280" s="11" t="str">
        <f t="shared" ca="1" si="125"/>
        <v/>
      </c>
      <c r="G280" s="11" t="str">
        <f t="shared" ca="1" si="126"/>
        <v/>
      </c>
      <c r="H280" s="11" t="str">
        <f ca="1">IF(F280="","",IFERROR(VLOOKUP(VALUE(F280),'(辅)战斗时机表'!$A$4:$C$47,3,FALSE)&amp;IF(G280="","","("&amp;G280&amp;")"),"配置错误")&amp;IF(I280="",""," 或 "))</f>
        <v/>
      </c>
      <c r="I280" s="7" t="str">
        <f t="shared" ca="1" si="127"/>
        <v/>
      </c>
      <c r="J280" s="7">
        <f t="shared" si="151"/>
        <v>2</v>
      </c>
      <c r="K280" s="7">
        <f t="shared" ca="1" si="128"/>
        <v>1</v>
      </c>
      <c r="L280" s="10" t="str">
        <f t="shared" ca="1" si="129"/>
        <v/>
      </c>
      <c r="M280" s="11" t="str">
        <f t="shared" ca="1" si="130"/>
        <v/>
      </c>
      <c r="N280" s="11" t="str">
        <f t="shared" ca="1" si="131"/>
        <v/>
      </c>
      <c r="O280" s="11" t="str">
        <f ca="1">IF(M280="","",IFERROR(VLOOKUP(VALUE(M280),'(辅)战斗时机表'!$A$4:$C$47,3,FALSE)&amp;IF(N280="","","("&amp;N280&amp;")"),"配置错误")&amp;IF(P280="",""," 或 "))</f>
        <v/>
      </c>
      <c r="P280" s="7" t="str">
        <f t="shared" ca="1" si="132"/>
        <v/>
      </c>
      <c r="Q280" s="7">
        <f t="shared" si="152"/>
        <v>3</v>
      </c>
      <c r="R280" s="7">
        <f t="shared" ca="1" si="133"/>
        <v>1</v>
      </c>
      <c r="S280" s="10" t="str">
        <f t="shared" ca="1" si="134"/>
        <v/>
      </c>
      <c r="T280" s="11" t="str">
        <f t="shared" ca="1" si="135"/>
        <v/>
      </c>
      <c r="U280" s="11" t="str">
        <f t="shared" ca="1" si="136"/>
        <v/>
      </c>
      <c r="V280" s="11" t="str">
        <f ca="1">IF(T280="","",IFERROR(VLOOKUP(VALUE(T280),'(辅)战斗时机表'!$A$4:$C$47,3,FALSE)&amp;IF(U280="","","("&amp;U280&amp;")"),"配置错误")&amp;IF(W280="",""," 或 "))</f>
        <v/>
      </c>
      <c r="W280" s="7" t="str">
        <f t="shared" ca="1" si="137"/>
        <v/>
      </c>
      <c r="X280" s="7">
        <f t="shared" si="153"/>
        <v>4</v>
      </c>
      <c r="Y280" s="7">
        <f t="shared" ca="1" si="138"/>
        <v>1</v>
      </c>
      <c r="Z280" s="10" t="str">
        <f t="shared" ca="1" si="139"/>
        <v/>
      </c>
      <c r="AA280" s="11" t="str">
        <f t="shared" ca="1" si="140"/>
        <v/>
      </c>
      <c r="AB280" s="11" t="str">
        <f t="shared" ca="1" si="141"/>
        <v/>
      </c>
      <c r="AC280" s="11" t="str">
        <f ca="1">IF(AA280="","",IFERROR(VLOOKUP(VALUE(AA280),'(辅)战斗时机表'!$A$4:$C$47,3,FALSE)&amp;IF(AB280="","","("&amp;AB280&amp;")"),"配置错误")&amp;IF(AD280="",""," 或 "))</f>
        <v/>
      </c>
      <c r="AD280" s="7" t="str">
        <f t="shared" ca="1" si="142"/>
        <v/>
      </c>
      <c r="AE280" s="7">
        <f t="shared" si="154"/>
        <v>5</v>
      </c>
      <c r="AF280" s="7">
        <f t="shared" ca="1" si="143"/>
        <v>1</v>
      </c>
      <c r="AG280" s="10" t="str">
        <f t="shared" ca="1" si="144"/>
        <v/>
      </c>
      <c r="AH280" s="11" t="str">
        <f t="shared" ca="1" si="145"/>
        <v/>
      </c>
      <c r="AI280" s="11" t="str">
        <f t="shared" ca="1" si="146"/>
        <v/>
      </c>
      <c r="AJ280" s="11" t="str">
        <f ca="1">IF(AH280="","",IFERROR(VLOOKUP(VALUE(AH280),'(辅)战斗时机表'!$A$4:$C$47,3,FALSE)&amp;IF(AI280="","","("&amp;AI280&amp;")"),"配置错误")&amp;IF(AK280="",""," 或 "))</f>
        <v/>
      </c>
      <c r="AK280" s="7" t="str">
        <f t="shared" ca="1" si="147"/>
        <v/>
      </c>
    </row>
    <row r="281" spans="1:37" x14ac:dyDescent="0.15">
      <c r="A281" s="9" t="str">
        <f t="shared" ca="1" si="148"/>
        <v/>
      </c>
      <c r="B281" s="7" t="str">
        <f ca="1">IF(OFFSET(Buff!P$6,ROW()-6,0)="","",OFFSET(Buff!P$6,ROW()-6,0))</f>
        <v/>
      </c>
      <c r="C281" s="7">
        <f t="shared" si="150"/>
        <v>1</v>
      </c>
      <c r="D281" s="7">
        <f t="shared" ca="1" si="149"/>
        <v>1</v>
      </c>
      <c r="E281" s="10" t="str">
        <f t="shared" ca="1" si="124"/>
        <v/>
      </c>
      <c r="F281" s="11" t="str">
        <f t="shared" ca="1" si="125"/>
        <v/>
      </c>
      <c r="G281" s="11" t="str">
        <f t="shared" ca="1" si="126"/>
        <v/>
      </c>
      <c r="H281" s="11" t="str">
        <f ca="1">IF(F281="","",IFERROR(VLOOKUP(VALUE(F281),'(辅)战斗时机表'!$A$4:$C$47,3,FALSE)&amp;IF(G281="","","("&amp;G281&amp;")"),"配置错误")&amp;IF(I281="",""," 或 "))</f>
        <v/>
      </c>
      <c r="I281" s="7" t="str">
        <f t="shared" ca="1" si="127"/>
        <v/>
      </c>
      <c r="J281" s="7">
        <f t="shared" si="151"/>
        <v>2</v>
      </c>
      <c r="K281" s="7">
        <f t="shared" ca="1" si="128"/>
        <v>1</v>
      </c>
      <c r="L281" s="10" t="str">
        <f t="shared" ca="1" si="129"/>
        <v/>
      </c>
      <c r="M281" s="11" t="str">
        <f t="shared" ca="1" si="130"/>
        <v/>
      </c>
      <c r="N281" s="11" t="str">
        <f t="shared" ca="1" si="131"/>
        <v/>
      </c>
      <c r="O281" s="11" t="str">
        <f ca="1">IF(M281="","",IFERROR(VLOOKUP(VALUE(M281),'(辅)战斗时机表'!$A$4:$C$47,3,FALSE)&amp;IF(N281="","","("&amp;N281&amp;")"),"配置错误")&amp;IF(P281="",""," 或 "))</f>
        <v/>
      </c>
      <c r="P281" s="7" t="str">
        <f t="shared" ca="1" si="132"/>
        <v/>
      </c>
      <c r="Q281" s="7">
        <f t="shared" si="152"/>
        <v>3</v>
      </c>
      <c r="R281" s="7">
        <f t="shared" ca="1" si="133"/>
        <v>1</v>
      </c>
      <c r="S281" s="10" t="str">
        <f t="shared" ca="1" si="134"/>
        <v/>
      </c>
      <c r="T281" s="11" t="str">
        <f t="shared" ca="1" si="135"/>
        <v/>
      </c>
      <c r="U281" s="11" t="str">
        <f t="shared" ca="1" si="136"/>
        <v/>
      </c>
      <c r="V281" s="11" t="str">
        <f ca="1">IF(T281="","",IFERROR(VLOOKUP(VALUE(T281),'(辅)战斗时机表'!$A$4:$C$47,3,FALSE)&amp;IF(U281="","","("&amp;U281&amp;")"),"配置错误")&amp;IF(W281="",""," 或 "))</f>
        <v/>
      </c>
      <c r="W281" s="7" t="str">
        <f t="shared" ca="1" si="137"/>
        <v/>
      </c>
      <c r="X281" s="7">
        <f t="shared" si="153"/>
        <v>4</v>
      </c>
      <c r="Y281" s="7">
        <f t="shared" ca="1" si="138"/>
        <v>1</v>
      </c>
      <c r="Z281" s="10" t="str">
        <f t="shared" ca="1" si="139"/>
        <v/>
      </c>
      <c r="AA281" s="11" t="str">
        <f t="shared" ca="1" si="140"/>
        <v/>
      </c>
      <c r="AB281" s="11" t="str">
        <f t="shared" ca="1" si="141"/>
        <v/>
      </c>
      <c r="AC281" s="11" t="str">
        <f ca="1">IF(AA281="","",IFERROR(VLOOKUP(VALUE(AA281),'(辅)战斗时机表'!$A$4:$C$47,3,FALSE)&amp;IF(AB281="","","("&amp;AB281&amp;")"),"配置错误")&amp;IF(AD281="",""," 或 "))</f>
        <v/>
      </c>
      <c r="AD281" s="7" t="str">
        <f t="shared" ca="1" si="142"/>
        <v/>
      </c>
      <c r="AE281" s="7">
        <f t="shared" si="154"/>
        <v>5</v>
      </c>
      <c r="AF281" s="7">
        <f t="shared" ca="1" si="143"/>
        <v>1</v>
      </c>
      <c r="AG281" s="10" t="str">
        <f t="shared" ca="1" si="144"/>
        <v/>
      </c>
      <c r="AH281" s="11" t="str">
        <f t="shared" ca="1" si="145"/>
        <v/>
      </c>
      <c r="AI281" s="11" t="str">
        <f t="shared" ca="1" si="146"/>
        <v/>
      </c>
      <c r="AJ281" s="11" t="str">
        <f ca="1">IF(AH281="","",IFERROR(VLOOKUP(VALUE(AH281),'(辅)战斗时机表'!$A$4:$C$47,3,FALSE)&amp;IF(AI281="","","("&amp;AI281&amp;")"),"配置错误")&amp;IF(AK281="",""," 或 "))</f>
        <v/>
      </c>
      <c r="AK281" s="7" t="str">
        <f t="shared" ca="1" si="147"/>
        <v/>
      </c>
    </row>
    <row r="282" spans="1:37" x14ac:dyDescent="0.15">
      <c r="A282" s="9" t="str">
        <f t="shared" ca="1" si="148"/>
        <v/>
      </c>
      <c r="B282" s="7" t="str">
        <f ca="1">IF(OFFSET(Buff!P$6,ROW()-6,0)="","",OFFSET(Buff!P$6,ROW()-6,0))</f>
        <v/>
      </c>
      <c r="C282" s="7">
        <f t="shared" si="150"/>
        <v>1</v>
      </c>
      <c r="D282" s="7">
        <f t="shared" ca="1" si="149"/>
        <v>1</v>
      </c>
      <c r="E282" s="10" t="str">
        <f t="shared" ca="1" si="124"/>
        <v/>
      </c>
      <c r="F282" s="11" t="str">
        <f t="shared" ca="1" si="125"/>
        <v/>
      </c>
      <c r="G282" s="11" t="str">
        <f t="shared" ca="1" si="126"/>
        <v/>
      </c>
      <c r="H282" s="11" t="str">
        <f ca="1">IF(F282="","",IFERROR(VLOOKUP(VALUE(F282),'(辅)战斗时机表'!$A$4:$C$47,3,FALSE)&amp;IF(G282="","","("&amp;G282&amp;")"),"配置错误")&amp;IF(I282="",""," 或 "))</f>
        <v/>
      </c>
      <c r="I282" s="7" t="str">
        <f t="shared" ca="1" si="127"/>
        <v/>
      </c>
      <c r="J282" s="7">
        <f t="shared" si="151"/>
        <v>2</v>
      </c>
      <c r="K282" s="7">
        <f t="shared" ca="1" si="128"/>
        <v>1</v>
      </c>
      <c r="L282" s="10" t="str">
        <f t="shared" ca="1" si="129"/>
        <v/>
      </c>
      <c r="M282" s="11" t="str">
        <f t="shared" ca="1" si="130"/>
        <v/>
      </c>
      <c r="N282" s="11" t="str">
        <f t="shared" ca="1" si="131"/>
        <v/>
      </c>
      <c r="O282" s="11" t="str">
        <f ca="1">IF(M282="","",IFERROR(VLOOKUP(VALUE(M282),'(辅)战斗时机表'!$A$4:$C$47,3,FALSE)&amp;IF(N282="","","("&amp;N282&amp;")"),"配置错误")&amp;IF(P282="",""," 或 "))</f>
        <v/>
      </c>
      <c r="P282" s="7" t="str">
        <f t="shared" ca="1" si="132"/>
        <v/>
      </c>
      <c r="Q282" s="7">
        <f t="shared" si="152"/>
        <v>3</v>
      </c>
      <c r="R282" s="7">
        <f t="shared" ca="1" si="133"/>
        <v>1</v>
      </c>
      <c r="S282" s="10" t="str">
        <f t="shared" ca="1" si="134"/>
        <v/>
      </c>
      <c r="T282" s="11" t="str">
        <f t="shared" ca="1" si="135"/>
        <v/>
      </c>
      <c r="U282" s="11" t="str">
        <f t="shared" ca="1" si="136"/>
        <v/>
      </c>
      <c r="V282" s="11" t="str">
        <f ca="1">IF(T282="","",IFERROR(VLOOKUP(VALUE(T282),'(辅)战斗时机表'!$A$4:$C$47,3,FALSE)&amp;IF(U282="","","("&amp;U282&amp;")"),"配置错误")&amp;IF(W282="",""," 或 "))</f>
        <v/>
      </c>
      <c r="W282" s="7" t="str">
        <f t="shared" ca="1" si="137"/>
        <v/>
      </c>
      <c r="X282" s="7">
        <f t="shared" si="153"/>
        <v>4</v>
      </c>
      <c r="Y282" s="7">
        <f t="shared" ca="1" si="138"/>
        <v>1</v>
      </c>
      <c r="Z282" s="10" t="str">
        <f t="shared" ca="1" si="139"/>
        <v/>
      </c>
      <c r="AA282" s="11" t="str">
        <f t="shared" ca="1" si="140"/>
        <v/>
      </c>
      <c r="AB282" s="11" t="str">
        <f t="shared" ca="1" si="141"/>
        <v/>
      </c>
      <c r="AC282" s="11" t="str">
        <f ca="1">IF(AA282="","",IFERROR(VLOOKUP(VALUE(AA282),'(辅)战斗时机表'!$A$4:$C$47,3,FALSE)&amp;IF(AB282="","","("&amp;AB282&amp;")"),"配置错误")&amp;IF(AD282="",""," 或 "))</f>
        <v/>
      </c>
      <c r="AD282" s="7" t="str">
        <f t="shared" ca="1" si="142"/>
        <v/>
      </c>
      <c r="AE282" s="7">
        <f t="shared" si="154"/>
        <v>5</v>
      </c>
      <c r="AF282" s="7">
        <f t="shared" ca="1" si="143"/>
        <v>1</v>
      </c>
      <c r="AG282" s="10" t="str">
        <f t="shared" ca="1" si="144"/>
        <v/>
      </c>
      <c r="AH282" s="11" t="str">
        <f t="shared" ca="1" si="145"/>
        <v/>
      </c>
      <c r="AI282" s="11" t="str">
        <f t="shared" ca="1" si="146"/>
        <v/>
      </c>
      <c r="AJ282" s="11" t="str">
        <f ca="1">IF(AH282="","",IFERROR(VLOOKUP(VALUE(AH282),'(辅)战斗时机表'!$A$4:$C$47,3,FALSE)&amp;IF(AI282="","","("&amp;AI282&amp;")"),"配置错误")&amp;IF(AK282="",""," 或 "))</f>
        <v/>
      </c>
      <c r="AK282" s="7" t="str">
        <f t="shared" ca="1" si="147"/>
        <v/>
      </c>
    </row>
    <row r="283" spans="1:37" x14ac:dyDescent="0.15">
      <c r="A283" s="9" t="str">
        <f t="shared" ca="1" si="148"/>
        <v/>
      </c>
      <c r="B283" s="7" t="str">
        <f ca="1">IF(OFFSET(Buff!P$6,ROW()-6,0)="","",OFFSET(Buff!P$6,ROW()-6,0))</f>
        <v/>
      </c>
      <c r="C283" s="7">
        <f t="shared" si="150"/>
        <v>1</v>
      </c>
      <c r="D283" s="7">
        <f t="shared" ca="1" si="149"/>
        <v>1</v>
      </c>
      <c r="E283" s="10" t="str">
        <f t="shared" ca="1" si="124"/>
        <v/>
      </c>
      <c r="F283" s="11" t="str">
        <f t="shared" ca="1" si="125"/>
        <v/>
      </c>
      <c r="G283" s="11" t="str">
        <f t="shared" ca="1" si="126"/>
        <v/>
      </c>
      <c r="H283" s="11" t="str">
        <f ca="1">IF(F283="","",IFERROR(VLOOKUP(VALUE(F283),'(辅)战斗时机表'!$A$4:$C$47,3,FALSE)&amp;IF(G283="","","("&amp;G283&amp;")"),"配置错误")&amp;IF(I283="",""," 或 "))</f>
        <v/>
      </c>
      <c r="I283" s="7" t="str">
        <f t="shared" ca="1" si="127"/>
        <v/>
      </c>
      <c r="J283" s="7">
        <f t="shared" si="151"/>
        <v>2</v>
      </c>
      <c r="K283" s="7">
        <f t="shared" ca="1" si="128"/>
        <v>1</v>
      </c>
      <c r="L283" s="10" t="str">
        <f t="shared" ca="1" si="129"/>
        <v/>
      </c>
      <c r="M283" s="11" t="str">
        <f t="shared" ca="1" si="130"/>
        <v/>
      </c>
      <c r="N283" s="11" t="str">
        <f t="shared" ca="1" si="131"/>
        <v/>
      </c>
      <c r="O283" s="11" t="str">
        <f ca="1">IF(M283="","",IFERROR(VLOOKUP(VALUE(M283),'(辅)战斗时机表'!$A$4:$C$47,3,FALSE)&amp;IF(N283="","","("&amp;N283&amp;")"),"配置错误")&amp;IF(P283="",""," 或 "))</f>
        <v/>
      </c>
      <c r="P283" s="7" t="str">
        <f t="shared" ca="1" si="132"/>
        <v/>
      </c>
      <c r="Q283" s="7">
        <f t="shared" si="152"/>
        <v>3</v>
      </c>
      <c r="R283" s="7">
        <f t="shared" ca="1" si="133"/>
        <v>1</v>
      </c>
      <c r="S283" s="10" t="str">
        <f t="shared" ca="1" si="134"/>
        <v/>
      </c>
      <c r="T283" s="11" t="str">
        <f t="shared" ca="1" si="135"/>
        <v/>
      </c>
      <c r="U283" s="11" t="str">
        <f t="shared" ca="1" si="136"/>
        <v/>
      </c>
      <c r="V283" s="11" t="str">
        <f ca="1">IF(T283="","",IFERROR(VLOOKUP(VALUE(T283),'(辅)战斗时机表'!$A$4:$C$47,3,FALSE)&amp;IF(U283="","","("&amp;U283&amp;")"),"配置错误")&amp;IF(W283="",""," 或 "))</f>
        <v/>
      </c>
      <c r="W283" s="7" t="str">
        <f t="shared" ca="1" si="137"/>
        <v/>
      </c>
      <c r="X283" s="7">
        <f t="shared" si="153"/>
        <v>4</v>
      </c>
      <c r="Y283" s="7">
        <f t="shared" ca="1" si="138"/>
        <v>1</v>
      </c>
      <c r="Z283" s="10" t="str">
        <f t="shared" ca="1" si="139"/>
        <v/>
      </c>
      <c r="AA283" s="11" t="str">
        <f t="shared" ca="1" si="140"/>
        <v/>
      </c>
      <c r="AB283" s="11" t="str">
        <f t="shared" ca="1" si="141"/>
        <v/>
      </c>
      <c r="AC283" s="11" t="str">
        <f ca="1">IF(AA283="","",IFERROR(VLOOKUP(VALUE(AA283),'(辅)战斗时机表'!$A$4:$C$47,3,FALSE)&amp;IF(AB283="","","("&amp;AB283&amp;")"),"配置错误")&amp;IF(AD283="",""," 或 "))</f>
        <v/>
      </c>
      <c r="AD283" s="7" t="str">
        <f t="shared" ca="1" si="142"/>
        <v/>
      </c>
      <c r="AE283" s="7">
        <f t="shared" si="154"/>
        <v>5</v>
      </c>
      <c r="AF283" s="7">
        <f t="shared" ca="1" si="143"/>
        <v>1</v>
      </c>
      <c r="AG283" s="10" t="str">
        <f t="shared" ca="1" si="144"/>
        <v/>
      </c>
      <c r="AH283" s="11" t="str">
        <f t="shared" ca="1" si="145"/>
        <v/>
      </c>
      <c r="AI283" s="11" t="str">
        <f t="shared" ca="1" si="146"/>
        <v/>
      </c>
      <c r="AJ283" s="11" t="str">
        <f ca="1">IF(AH283="","",IFERROR(VLOOKUP(VALUE(AH283),'(辅)战斗时机表'!$A$4:$C$47,3,FALSE)&amp;IF(AI283="","","("&amp;AI283&amp;")"),"配置错误")&amp;IF(AK283="",""," 或 "))</f>
        <v/>
      </c>
      <c r="AK283" s="7" t="str">
        <f t="shared" ca="1" si="147"/>
        <v/>
      </c>
    </row>
    <row r="284" spans="1:37" x14ac:dyDescent="0.15">
      <c r="A284" s="9" t="str">
        <f t="shared" ca="1" si="148"/>
        <v/>
      </c>
      <c r="B284" s="7" t="str">
        <f ca="1">IF(OFFSET(Buff!P$6,ROW()-6,0)="","",OFFSET(Buff!P$6,ROW()-6,0))</f>
        <v/>
      </c>
      <c r="C284" s="7">
        <f t="shared" si="150"/>
        <v>1</v>
      </c>
      <c r="D284" s="7">
        <f t="shared" ca="1" si="149"/>
        <v>1</v>
      </c>
      <c r="E284" s="10" t="str">
        <f t="shared" ca="1" si="124"/>
        <v/>
      </c>
      <c r="F284" s="11" t="str">
        <f t="shared" ca="1" si="125"/>
        <v/>
      </c>
      <c r="G284" s="11" t="str">
        <f t="shared" ca="1" si="126"/>
        <v/>
      </c>
      <c r="H284" s="11" t="str">
        <f ca="1">IF(F284="","",IFERROR(VLOOKUP(VALUE(F284),'(辅)战斗时机表'!$A$4:$C$47,3,FALSE)&amp;IF(G284="","","("&amp;G284&amp;")"),"配置错误")&amp;IF(I284="",""," 或 "))</f>
        <v/>
      </c>
      <c r="I284" s="7" t="str">
        <f t="shared" ca="1" si="127"/>
        <v/>
      </c>
      <c r="J284" s="7">
        <f t="shared" si="151"/>
        <v>2</v>
      </c>
      <c r="K284" s="7">
        <f t="shared" ca="1" si="128"/>
        <v>1</v>
      </c>
      <c r="L284" s="10" t="str">
        <f t="shared" ca="1" si="129"/>
        <v/>
      </c>
      <c r="M284" s="11" t="str">
        <f t="shared" ca="1" si="130"/>
        <v/>
      </c>
      <c r="N284" s="11" t="str">
        <f t="shared" ca="1" si="131"/>
        <v/>
      </c>
      <c r="O284" s="11" t="str">
        <f ca="1">IF(M284="","",IFERROR(VLOOKUP(VALUE(M284),'(辅)战斗时机表'!$A$4:$C$47,3,FALSE)&amp;IF(N284="","","("&amp;N284&amp;")"),"配置错误")&amp;IF(P284="",""," 或 "))</f>
        <v/>
      </c>
      <c r="P284" s="7" t="str">
        <f t="shared" ca="1" si="132"/>
        <v/>
      </c>
      <c r="Q284" s="7">
        <f t="shared" si="152"/>
        <v>3</v>
      </c>
      <c r="R284" s="7">
        <f t="shared" ca="1" si="133"/>
        <v>1</v>
      </c>
      <c r="S284" s="10" t="str">
        <f t="shared" ca="1" si="134"/>
        <v/>
      </c>
      <c r="T284" s="11" t="str">
        <f t="shared" ca="1" si="135"/>
        <v/>
      </c>
      <c r="U284" s="11" t="str">
        <f t="shared" ca="1" si="136"/>
        <v/>
      </c>
      <c r="V284" s="11" t="str">
        <f ca="1">IF(T284="","",IFERROR(VLOOKUP(VALUE(T284),'(辅)战斗时机表'!$A$4:$C$47,3,FALSE)&amp;IF(U284="","","("&amp;U284&amp;")"),"配置错误")&amp;IF(W284="",""," 或 "))</f>
        <v/>
      </c>
      <c r="W284" s="7" t="str">
        <f t="shared" ca="1" si="137"/>
        <v/>
      </c>
      <c r="X284" s="7">
        <f t="shared" si="153"/>
        <v>4</v>
      </c>
      <c r="Y284" s="7">
        <f t="shared" ca="1" si="138"/>
        <v>1</v>
      </c>
      <c r="Z284" s="10" t="str">
        <f t="shared" ca="1" si="139"/>
        <v/>
      </c>
      <c r="AA284" s="11" t="str">
        <f t="shared" ca="1" si="140"/>
        <v/>
      </c>
      <c r="AB284" s="11" t="str">
        <f t="shared" ca="1" si="141"/>
        <v/>
      </c>
      <c r="AC284" s="11" t="str">
        <f ca="1">IF(AA284="","",IFERROR(VLOOKUP(VALUE(AA284),'(辅)战斗时机表'!$A$4:$C$47,3,FALSE)&amp;IF(AB284="","","("&amp;AB284&amp;")"),"配置错误")&amp;IF(AD284="",""," 或 "))</f>
        <v/>
      </c>
      <c r="AD284" s="7" t="str">
        <f t="shared" ca="1" si="142"/>
        <v/>
      </c>
      <c r="AE284" s="7">
        <f t="shared" si="154"/>
        <v>5</v>
      </c>
      <c r="AF284" s="7">
        <f t="shared" ca="1" si="143"/>
        <v>1</v>
      </c>
      <c r="AG284" s="10" t="str">
        <f t="shared" ca="1" si="144"/>
        <v/>
      </c>
      <c r="AH284" s="11" t="str">
        <f t="shared" ca="1" si="145"/>
        <v/>
      </c>
      <c r="AI284" s="11" t="str">
        <f t="shared" ca="1" si="146"/>
        <v/>
      </c>
      <c r="AJ284" s="11" t="str">
        <f ca="1">IF(AH284="","",IFERROR(VLOOKUP(VALUE(AH284),'(辅)战斗时机表'!$A$4:$C$47,3,FALSE)&amp;IF(AI284="","","("&amp;AI284&amp;")"),"配置错误")&amp;IF(AK284="",""," 或 "))</f>
        <v/>
      </c>
      <c r="AK284" s="7" t="str">
        <f t="shared" ca="1" si="147"/>
        <v/>
      </c>
    </row>
    <row r="285" spans="1:37" x14ac:dyDescent="0.15">
      <c r="A285" s="9" t="str">
        <f t="shared" ca="1" si="148"/>
        <v/>
      </c>
      <c r="B285" s="7" t="str">
        <f ca="1">IF(OFFSET(Buff!P$6,ROW()-6,0)="","",OFFSET(Buff!P$6,ROW()-6,0))</f>
        <v/>
      </c>
      <c r="C285" s="7">
        <f t="shared" si="150"/>
        <v>1</v>
      </c>
      <c r="D285" s="7">
        <f t="shared" ca="1" si="149"/>
        <v>1</v>
      </c>
      <c r="E285" s="10" t="str">
        <f t="shared" ca="1" si="124"/>
        <v/>
      </c>
      <c r="F285" s="11" t="str">
        <f t="shared" ca="1" si="125"/>
        <v/>
      </c>
      <c r="G285" s="11" t="str">
        <f t="shared" ca="1" si="126"/>
        <v/>
      </c>
      <c r="H285" s="11" t="str">
        <f ca="1">IF(F285="","",IFERROR(VLOOKUP(VALUE(F285),'(辅)战斗时机表'!$A$4:$C$47,3,FALSE)&amp;IF(G285="","","("&amp;G285&amp;")"),"配置错误")&amp;IF(I285="",""," 或 "))</f>
        <v/>
      </c>
      <c r="I285" s="7" t="str">
        <f t="shared" ca="1" si="127"/>
        <v/>
      </c>
      <c r="J285" s="7">
        <f t="shared" si="151"/>
        <v>2</v>
      </c>
      <c r="K285" s="7">
        <f t="shared" ca="1" si="128"/>
        <v>1</v>
      </c>
      <c r="L285" s="10" t="str">
        <f t="shared" ca="1" si="129"/>
        <v/>
      </c>
      <c r="M285" s="11" t="str">
        <f t="shared" ca="1" si="130"/>
        <v/>
      </c>
      <c r="N285" s="11" t="str">
        <f t="shared" ca="1" si="131"/>
        <v/>
      </c>
      <c r="O285" s="11" t="str">
        <f ca="1">IF(M285="","",IFERROR(VLOOKUP(VALUE(M285),'(辅)战斗时机表'!$A$4:$C$47,3,FALSE)&amp;IF(N285="","","("&amp;N285&amp;")"),"配置错误")&amp;IF(P285="",""," 或 "))</f>
        <v/>
      </c>
      <c r="P285" s="7" t="str">
        <f t="shared" ca="1" si="132"/>
        <v/>
      </c>
      <c r="Q285" s="7">
        <f t="shared" si="152"/>
        <v>3</v>
      </c>
      <c r="R285" s="7">
        <f t="shared" ca="1" si="133"/>
        <v>1</v>
      </c>
      <c r="S285" s="10" t="str">
        <f t="shared" ca="1" si="134"/>
        <v/>
      </c>
      <c r="T285" s="11" t="str">
        <f t="shared" ca="1" si="135"/>
        <v/>
      </c>
      <c r="U285" s="11" t="str">
        <f t="shared" ca="1" si="136"/>
        <v/>
      </c>
      <c r="V285" s="11" t="str">
        <f ca="1">IF(T285="","",IFERROR(VLOOKUP(VALUE(T285),'(辅)战斗时机表'!$A$4:$C$47,3,FALSE)&amp;IF(U285="","","("&amp;U285&amp;")"),"配置错误")&amp;IF(W285="",""," 或 "))</f>
        <v/>
      </c>
      <c r="W285" s="7" t="str">
        <f t="shared" ca="1" si="137"/>
        <v/>
      </c>
      <c r="X285" s="7">
        <f t="shared" si="153"/>
        <v>4</v>
      </c>
      <c r="Y285" s="7">
        <f t="shared" ca="1" si="138"/>
        <v>1</v>
      </c>
      <c r="Z285" s="10" t="str">
        <f t="shared" ca="1" si="139"/>
        <v/>
      </c>
      <c r="AA285" s="11" t="str">
        <f t="shared" ca="1" si="140"/>
        <v/>
      </c>
      <c r="AB285" s="11" t="str">
        <f t="shared" ca="1" si="141"/>
        <v/>
      </c>
      <c r="AC285" s="11" t="str">
        <f ca="1">IF(AA285="","",IFERROR(VLOOKUP(VALUE(AA285),'(辅)战斗时机表'!$A$4:$C$47,3,FALSE)&amp;IF(AB285="","","("&amp;AB285&amp;")"),"配置错误")&amp;IF(AD285="",""," 或 "))</f>
        <v/>
      </c>
      <c r="AD285" s="7" t="str">
        <f t="shared" ca="1" si="142"/>
        <v/>
      </c>
      <c r="AE285" s="7">
        <f t="shared" si="154"/>
        <v>5</v>
      </c>
      <c r="AF285" s="7">
        <f t="shared" ca="1" si="143"/>
        <v>1</v>
      </c>
      <c r="AG285" s="10" t="str">
        <f t="shared" ca="1" si="144"/>
        <v/>
      </c>
      <c r="AH285" s="11" t="str">
        <f t="shared" ca="1" si="145"/>
        <v/>
      </c>
      <c r="AI285" s="11" t="str">
        <f t="shared" ca="1" si="146"/>
        <v/>
      </c>
      <c r="AJ285" s="11" t="str">
        <f ca="1">IF(AH285="","",IFERROR(VLOOKUP(VALUE(AH285),'(辅)战斗时机表'!$A$4:$C$47,3,FALSE)&amp;IF(AI285="","","("&amp;AI285&amp;")"),"配置错误")&amp;IF(AK285="",""," 或 "))</f>
        <v/>
      </c>
      <c r="AK285" s="7" t="str">
        <f t="shared" ca="1" si="147"/>
        <v/>
      </c>
    </row>
    <row r="286" spans="1:37" x14ac:dyDescent="0.15">
      <c r="A286" s="9" t="str">
        <f t="shared" ca="1" si="148"/>
        <v/>
      </c>
      <c r="B286" s="7" t="str">
        <f ca="1">IF(OFFSET(Buff!P$6,ROW()-6,0)="","",OFFSET(Buff!P$6,ROW()-6,0))</f>
        <v/>
      </c>
      <c r="C286" s="7">
        <f t="shared" si="150"/>
        <v>1</v>
      </c>
      <c r="D286" s="7">
        <f t="shared" ca="1" si="149"/>
        <v>1</v>
      </c>
      <c r="E286" s="10" t="str">
        <f t="shared" ca="1" si="124"/>
        <v/>
      </c>
      <c r="F286" s="11" t="str">
        <f t="shared" ca="1" si="125"/>
        <v/>
      </c>
      <c r="G286" s="11" t="str">
        <f t="shared" ca="1" si="126"/>
        <v/>
      </c>
      <c r="H286" s="11" t="str">
        <f ca="1">IF(F286="","",IFERROR(VLOOKUP(VALUE(F286),'(辅)战斗时机表'!$A$4:$C$47,3,FALSE)&amp;IF(G286="","","("&amp;G286&amp;")"),"配置错误")&amp;IF(I286="",""," 或 "))</f>
        <v/>
      </c>
      <c r="I286" s="7" t="str">
        <f t="shared" ca="1" si="127"/>
        <v/>
      </c>
      <c r="J286" s="7">
        <f t="shared" si="151"/>
        <v>2</v>
      </c>
      <c r="K286" s="7">
        <f t="shared" ca="1" si="128"/>
        <v>1</v>
      </c>
      <c r="L286" s="10" t="str">
        <f t="shared" ca="1" si="129"/>
        <v/>
      </c>
      <c r="M286" s="11" t="str">
        <f t="shared" ca="1" si="130"/>
        <v/>
      </c>
      <c r="N286" s="11" t="str">
        <f t="shared" ca="1" si="131"/>
        <v/>
      </c>
      <c r="O286" s="11" t="str">
        <f ca="1">IF(M286="","",IFERROR(VLOOKUP(VALUE(M286),'(辅)战斗时机表'!$A$4:$C$47,3,FALSE)&amp;IF(N286="","","("&amp;N286&amp;")"),"配置错误")&amp;IF(P286="",""," 或 "))</f>
        <v/>
      </c>
      <c r="P286" s="7" t="str">
        <f t="shared" ca="1" si="132"/>
        <v/>
      </c>
      <c r="Q286" s="7">
        <f t="shared" si="152"/>
        <v>3</v>
      </c>
      <c r="R286" s="7">
        <f t="shared" ca="1" si="133"/>
        <v>1</v>
      </c>
      <c r="S286" s="10" t="str">
        <f t="shared" ca="1" si="134"/>
        <v/>
      </c>
      <c r="T286" s="11" t="str">
        <f t="shared" ca="1" si="135"/>
        <v/>
      </c>
      <c r="U286" s="11" t="str">
        <f t="shared" ca="1" si="136"/>
        <v/>
      </c>
      <c r="V286" s="11" t="str">
        <f ca="1">IF(T286="","",IFERROR(VLOOKUP(VALUE(T286),'(辅)战斗时机表'!$A$4:$C$47,3,FALSE)&amp;IF(U286="","","("&amp;U286&amp;")"),"配置错误")&amp;IF(W286="",""," 或 "))</f>
        <v/>
      </c>
      <c r="W286" s="7" t="str">
        <f t="shared" ca="1" si="137"/>
        <v/>
      </c>
      <c r="X286" s="7">
        <f t="shared" si="153"/>
        <v>4</v>
      </c>
      <c r="Y286" s="7">
        <f t="shared" ca="1" si="138"/>
        <v>1</v>
      </c>
      <c r="Z286" s="10" t="str">
        <f t="shared" ca="1" si="139"/>
        <v/>
      </c>
      <c r="AA286" s="11" t="str">
        <f t="shared" ca="1" si="140"/>
        <v/>
      </c>
      <c r="AB286" s="11" t="str">
        <f t="shared" ca="1" si="141"/>
        <v/>
      </c>
      <c r="AC286" s="11" t="str">
        <f ca="1">IF(AA286="","",IFERROR(VLOOKUP(VALUE(AA286),'(辅)战斗时机表'!$A$4:$C$47,3,FALSE)&amp;IF(AB286="","","("&amp;AB286&amp;")"),"配置错误")&amp;IF(AD286="",""," 或 "))</f>
        <v/>
      </c>
      <c r="AD286" s="7" t="str">
        <f t="shared" ca="1" si="142"/>
        <v/>
      </c>
      <c r="AE286" s="7">
        <f t="shared" si="154"/>
        <v>5</v>
      </c>
      <c r="AF286" s="7">
        <f t="shared" ca="1" si="143"/>
        <v>1</v>
      </c>
      <c r="AG286" s="10" t="str">
        <f t="shared" ca="1" si="144"/>
        <v/>
      </c>
      <c r="AH286" s="11" t="str">
        <f t="shared" ca="1" si="145"/>
        <v/>
      </c>
      <c r="AI286" s="11" t="str">
        <f t="shared" ca="1" si="146"/>
        <v/>
      </c>
      <c r="AJ286" s="11" t="str">
        <f ca="1">IF(AH286="","",IFERROR(VLOOKUP(VALUE(AH286),'(辅)战斗时机表'!$A$4:$C$47,3,FALSE)&amp;IF(AI286="","","("&amp;AI286&amp;")"),"配置错误")&amp;IF(AK286="",""," 或 "))</f>
        <v/>
      </c>
      <c r="AK286" s="7" t="str">
        <f t="shared" ca="1" si="147"/>
        <v/>
      </c>
    </row>
    <row r="287" spans="1:37" x14ac:dyDescent="0.15">
      <c r="A287" s="9" t="str">
        <f t="shared" ca="1" si="148"/>
        <v/>
      </c>
      <c r="B287" s="7" t="str">
        <f ca="1">IF(OFFSET(Buff!P$6,ROW()-6,0)="","",OFFSET(Buff!P$6,ROW()-6,0))</f>
        <v/>
      </c>
      <c r="C287" s="7">
        <f t="shared" si="150"/>
        <v>1</v>
      </c>
      <c r="D287" s="7">
        <f t="shared" ca="1" si="149"/>
        <v>1</v>
      </c>
      <c r="E287" s="10" t="str">
        <f t="shared" ca="1" si="124"/>
        <v/>
      </c>
      <c r="F287" s="11" t="str">
        <f t="shared" ca="1" si="125"/>
        <v/>
      </c>
      <c r="G287" s="11" t="str">
        <f t="shared" ca="1" si="126"/>
        <v/>
      </c>
      <c r="H287" s="11" t="str">
        <f ca="1">IF(F287="","",IFERROR(VLOOKUP(VALUE(F287),'(辅)战斗时机表'!$A$4:$C$47,3,FALSE)&amp;IF(G287="","","("&amp;G287&amp;")"),"配置错误")&amp;IF(I287="",""," 或 "))</f>
        <v/>
      </c>
      <c r="I287" s="7" t="str">
        <f t="shared" ca="1" si="127"/>
        <v/>
      </c>
      <c r="J287" s="7">
        <f t="shared" si="151"/>
        <v>2</v>
      </c>
      <c r="K287" s="7">
        <f t="shared" ca="1" si="128"/>
        <v>1</v>
      </c>
      <c r="L287" s="10" t="str">
        <f t="shared" ca="1" si="129"/>
        <v/>
      </c>
      <c r="M287" s="11" t="str">
        <f t="shared" ca="1" si="130"/>
        <v/>
      </c>
      <c r="N287" s="11" t="str">
        <f t="shared" ca="1" si="131"/>
        <v/>
      </c>
      <c r="O287" s="11" t="str">
        <f ca="1">IF(M287="","",IFERROR(VLOOKUP(VALUE(M287),'(辅)战斗时机表'!$A$4:$C$47,3,FALSE)&amp;IF(N287="","","("&amp;N287&amp;")"),"配置错误")&amp;IF(P287="",""," 或 "))</f>
        <v/>
      </c>
      <c r="P287" s="7" t="str">
        <f t="shared" ca="1" si="132"/>
        <v/>
      </c>
      <c r="Q287" s="7">
        <f t="shared" si="152"/>
        <v>3</v>
      </c>
      <c r="R287" s="7">
        <f t="shared" ca="1" si="133"/>
        <v>1</v>
      </c>
      <c r="S287" s="10" t="str">
        <f t="shared" ca="1" si="134"/>
        <v/>
      </c>
      <c r="T287" s="11" t="str">
        <f t="shared" ca="1" si="135"/>
        <v/>
      </c>
      <c r="U287" s="11" t="str">
        <f t="shared" ca="1" si="136"/>
        <v/>
      </c>
      <c r="V287" s="11" t="str">
        <f ca="1">IF(T287="","",IFERROR(VLOOKUP(VALUE(T287),'(辅)战斗时机表'!$A$4:$C$47,3,FALSE)&amp;IF(U287="","","("&amp;U287&amp;")"),"配置错误")&amp;IF(W287="",""," 或 "))</f>
        <v/>
      </c>
      <c r="W287" s="7" t="str">
        <f t="shared" ca="1" si="137"/>
        <v/>
      </c>
      <c r="X287" s="7">
        <f t="shared" si="153"/>
        <v>4</v>
      </c>
      <c r="Y287" s="7">
        <f t="shared" ca="1" si="138"/>
        <v>1</v>
      </c>
      <c r="Z287" s="10" t="str">
        <f t="shared" ca="1" si="139"/>
        <v/>
      </c>
      <c r="AA287" s="11" t="str">
        <f t="shared" ca="1" si="140"/>
        <v/>
      </c>
      <c r="AB287" s="11" t="str">
        <f t="shared" ca="1" si="141"/>
        <v/>
      </c>
      <c r="AC287" s="11" t="str">
        <f ca="1">IF(AA287="","",IFERROR(VLOOKUP(VALUE(AA287),'(辅)战斗时机表'!$A$4:$C$47,3,FALSE)&amp;IF(AB287="","","("&amp;AB287&amp;")"),"配置错误")&amp;IF(AD287="",""," 或 "))</f>
        <v/>
      </c>
      <c r="AD287" s="7" t="str">
        <f t="shared" ca="1" si="142"/>
        <v/>
      </c>
      <c r="AE287" s="7">
        <f t="shared" si="154"/>
        <v>5</v>
      </c>
      <c r="AF287" s="7">
        <f t="shared" ca="1" si="143"/>
        <v>1</v>
      </c>
      <c r="AG287" s="10" t="str">
        <f t="shared" ca="1" si="144"/>
        <v/>
      </c>
      <c r="AH287" s="11" t="str">
        <f t="shared" ca="1" si="145"/>
        <v/>
      </c>
      <c r="AI287" s="11" t="str">
        <f t="shared" ca="1" si="146"/>
        <v/>
      </c>
      <c r="AJ287" s="11" t="str">
        <f ca="1">IF(AH287="","",IFERROR(VLOOKUP(VALUE(AH287),'(辅)战斗时机表'!$A$4:$C$47,3,FALSE)&amp;IF(AI287="","","("&amp;AI287&amp;")"),"配置错误")&amp;IF(AK287="",""," 或 "))</f>
        <v/>
      </c>
      <c r="AK287" s="7" t="str">
        <f t="shared" ca="1" si="147"/>
        <v/>
      </c>
    </row>
    <row r="288" spans="1:37" x14ac:dyDescent="0.15">
      <c r="A288" s="9" t="str">
        <f t="shared" ca="1" si="148"/>
        <v/>
      </c>
      <c r="B288" s="7" t="str">
        <f ca="1">IF(OFFSET(Buff!P$6,ROW()-6,0)="","",OFFSET(Buff!P$6,ROW()-6,0))</f>
        <v/>
      </c>
      <c r="C288" s="7">
        <f t="shared" si="150"/>
        <v>1</v>
      </c>
      <c r="D288" s="7">
        <f t="shared" ca="1" si="149"/>
        <v>1</v>
      </c>
      <c r="E288" s="10" t="str">
        <f t="shared" ca="1" si="124"/>
        <v/>
      </c>
      <c r="F288" s="11" t="str">
        <f t="shared" ca="1" si="125"/>
        <v/>
      </c>
      <c r="G288" s="11" t="str">
        <f t="shared" ca="1" si="126"/>
        <v/>
      </c>
      <c r="H288" s="11" t="str">
        <f ca="1">IF(F288="","",IFERROR(VLOOKUP(VALUE(F288),'(辅)战斗时机表'!$A$4:$C$47,3,FALSE)&amp;IF(G288="","","("&amp;G288&amp;")"),"配置错误")&amp;IF(I288="",""," 或 "))</f>
        <v/>
      </c>
      <c r="I288" s="7" t="str">
        <f t="shared" ca="1" si="127"/>
        <v/>
      </c>
      <c r="J288" s="7">
        <f t="shared" si="151"/>
        <v>2</v>
      </c>
      <c r="K288" s="7">
        <f t="shared" ca="1" si="128"/>
        <v>1</v>
      </c>
      <c r="L288" s="10" t="str">
        <f t="shared" ca="1" si="129"/>
        <v/>
      </c>
      <c r="M288" s="11" t="str">
        <f t="shared" ca="1" si="130"/>
        <v/>
      </c>
      <c r="N288" s="11" t="str">
        <f t="shared" ca="1" si="131"/>
        <v/>
      </c>
      <c r="O288" s="11" t="str">
        <f ca="1">IF(M288="","",IFERROR(VLOOKUP(VALUE(M288),'(辅)战斗时机表'!$A$4:$C$47,3,FALSE)&amp;IF(N288="","","("&amp;N288&amp;")"),"配置错误")&amp;IF(P288="",""," 或 "))</f>
        <v/>
      </c>
      <c r="P288" s="7" t="str">
        <f t="shared" ca="1" si="132"/>
        <v/>
      </c>
      <c r="Q288" s="7">
        <f t="shared" si="152"/>
        <v>3</v>
      </c>
      <c r="R288" s="7">
        <f t="shared" ca="1" si="133"/>
        <v>1</v>
      </c>
      <c r="S288" s="10" t="str">
        <f t="shared" ca="1" si="134"/>
        <v/>
      </c>
      <c r="T288" s="11" t="str">
        <f t="shared" ca="1" si="135"/>
        <v/>
      </c>
      <c r="U288" s="11" t="str">
        <f t="shared" ca="1" si="136"/>
        <v/>
      </c>
      <c r="V288" s="11" t="str">
        <f ca="1">IF(T288="","",IFERROR(VLOOKUP(VALUE(T288),'(辅)战斗时机表'!$A$4:$C$47,3,FALSE)&amp;IF(U288="","","("&amp;U288&amp;")"),"配置错误")&amp;IF(W288="",""," 或 "))</f>
        <v/>
      </c>
      <c r="W288" s="7" t="str">
        <f t="shared" ca="1" si="137"/>
        <v/>
      </c>
      <c r="X288" s="7">
        <f t="shared" si="153"/>
        <v>4</v>
      </c>
      <c r="Y288" s="7">
        <f t="shared" ca="1" si="138"/>
        <v>1</v>
      </c>
      <c r="Z288" s="10" t="str">
        <f t="shared" ca="1" si="139"/>
        <v/>
      </c>
      <c r="AA288" s="11" t="str">
        <f t="shared" ca="1" si="140"/>
        <v/>
      </c>
      <c r="AB288" s="11" t="str">
        <f t="shared" ca="1" si="141"/>
        <v/>
      </c>
      <c r="AC288" s="11" t="str">
        <f ca="1">IF(AA288="","",IFERROR(VLOOKUP(VALUE(AA288),'(辅)战斗时机表'!$A$4:$C$47,3,FALSE)&amp;IF(AB288="","","("&amp;AB288&amp;")"),"配置错误")&amp;IF(AD288="",""," 或 "))</f>
        <v/>
      </c>
      <c r="AD288" s="7" t="str">
        <f t="shared" ca="1" si="142"/>
        <v/>
      </c>
      <c r="AE288" s="7">
        <f t="shared" si="154"/>
        <v>5</v>
      </c>
      <c r="AF288" s="7">
        <f t="shared" ca="1" si="143"/>
        <v>1</v>
      </c>
      <c r="AG288" s="10" t="str">
        <f t="shared" ca="1" si="144"/>
        <v/>
      </c>
      <c r="AH288" s="11" t="str">
        <f t="shared" ca="1" si="145"/>
        <v/>
      </c>
      <c r="AI288" s="11" t="str">
        <f t="shared" ca="1" si="146"/>
        <v/>
      </c>
      <c r="AJ288" s="11" t="str">
        <f ca="1">IF(AH288="","",IFERROR(VLOOKUP(VALUE(AH288),'(辅)战斗时机表'!$A$4:$C$47,3,FALSE)&amp;IF(AI288="","","("&amp;AI288&amp;")"),"配置错误")&amp;IF(AK288="",""," 或 "))</f>
        <v/>
      </c>
      <c r="AK288" s="7" t="str">
        <f t="shared" ca="1" si="147"/>
        <v/>
      </c>
    </row>
    <row r="289" spans="1:37" x14ac:dyDescent="0.15">
      <c r="A289" s="9" t="str">
        <f t="shared" ca="1" si="148"/>
        <v/>
      </c>
      <c r="B289" s="7" t="str">
        <f ca="1">IF(OFFSET(Buff!P$6,ROW()-6,0)="","",OFFSET(Buff!P$6,ROW()-6,0))</f>
        <v/>
      </c>
      <c r="C289" s="7">
        <f t="shared" si="150"/>
        <v>1</v>
      </c>
      <c r="D289" s="7">
        <f t="shared" ca="1" si="149"/>
        <v>1</v>
      </c>
      <c r="E289" s="10" t="str">
        <f t="shared" ca="1" si="124"/>
        <v/>
      </c>
      <c r="F289" s="11" t="str">
        <f t="shared" ca="1" si="125"/>
        <v/>
      </c>
      <c r="G289" s="11" t="str">
        <f t="shared" ca="1" si="126"/>
        <v/>
      </c>
      <c r="H289" s="11" t="str">
        <f ca="1">IF(F289="","",IFERROR(VLOOKUP(VALUE(F289),'(辅)战斗时机表'!$A$4:$C$47,3,FALSE)&amp;IF(G289="","","("&amp;G289&amp;")"),"配置错误")&amp;IF(I289="",""," 或 "))</f>
        <v/>
      </c>
      <c r="I289" s="7" t="str">
        <f t="shared" ca="1" si="127"/>
        <v/>
      </c>
      <c r="J289" s="7">
        <f t="shared" si="151"/>
        <v>2</v>
      </c>
      <c r="K289" s="7">
        <f t="shared" ca="1" si="128"/>
        <v>1</v>
      </c>
      <c r="L289" s="10" t="str">
        <f t="shared" ca="1" si="129"/>
        <v/>
      </c>
      <c r="M289" s="11" t="str">
        <f t="shared" ca="1" si="130"/>
        <v/>
      </c>
      <c r="N289" s="11" t="str">
        <f t="shared" ca="1" si="131"/>
        <v/>
      </c>
      <c r="O289" s="11" t="str">
        <f ca="1">IF(M289="","",IFERROR(VLOOKUP(VALUE(M289),'(辅)战斗时机表'!$A$4:$C$47,3,FALSE)&amp;IF(N289="","","("&amp;N289&amp;")"),"配置错误")&amp;IF(P289="",""," 或 "))</f>
        <v/>
      </c>
      <c r="P289" s="7" t="str">
        <f t="shared" ca="1" si="132"/>
        <v/>
      </c>
      <c r="Q289" s="7">
        <f t="shared" si="152"/>
        <v>3</v>
      </c>
      <c r="R289" s="7">
        <f t="shared" ca="1" si="133"/>
        <v>1</v>
      </c>
      <c r="S289" s="10" t="str">
        <f t="shared" ca="1" si="134"/>
        <v/>
      </c>
      <c r="T289" s="11" t="str">
        <f t="shared" ca="1" si="135"/>
        <v/>
      </c>
      <c r="U289" s="11" t="str">
        <f t="shared" ca="1" si="136"/>
        <v/>
      </c>
      <c r="V289" s="11" t="str">
        <f ca="1">IF(T289="","",IFERROR(VLOOKUP(VALUE(T289),'(辅)战斗时机表'!$A$4:$C$47,3,FALSE)&amp;IF(U289="","","("&amp;U289&amp;")"),"配置错误")&amp;IF(W289="",""," 或 "))</f>
        <v/>
      </c>
      <c r="W289" s="7" t="str">
        <f t="shared" ca="1" si="137"/>
        <v/>
      </c>
      <c r="X289" s="7">
        <f t="shared" si="153"/>
        <v>4</v>
      </c>
      <c r="Y289" s="7">
        <f t="shared" ca="1" si="138"/>
        <v>1</v>
      </c>
      <c r="Z289" s="10" t="str">
        <f t="shared" ca="1" si="139"/>
        <v/>
      </c>
      <c r="AA289" s="11" t="str">
        <f t="shared" ca="1" si="140"/>
        <v/>
      </c>
      <c r="AB289" s="11" t="str">
        <f t="shared" ca="1" si="141"/>
        <v/>
      </c>
      <c r="AC289" s="11" t="str">
        <f ca="1">IF(AA289="","",IFERROR(VLOOKUP(VALUE(AA289),'(辅)战斗时机表'!$A$4:$C$47,3,FALSE)&amp;IF(AB289="","","("&amp;AB289&amp;")"),"配置错误")&amp;IF(AD289="",""," 或 "))</f>
        <v/>
      </c>
      <c r="AD289" s="7" t="str">
        <f t="shared" ca="1" si="142"/>
        <v/>
      </c>
      <c r="AE289" s="7">
        <f t="shared" si="154"/>
        <v>5</v>
      </c>
      <c r="AF289" s="7">
        <f t="shared" ca="1" si="143"/>
        <v>1</v>
      </c>
      <c r="AG289" s="10" t="str">
        <f t="shared" ca="1" si="144"/>
        <v/>
      </c>
      <c r="AH289" s="11" t="str">
        <f t="shared" ca="1" si="145"/>
        <v/>
      </c>
      <c r="AI289" s="11" t="str">
        <f t="shared" ca="1" si="146"/>
        <v/>
      </c>
      <c r="AJ289" s="11" t="str">
        <f ca="1">IF(AH289="","",IFERROR(VLOOKUP(VALUE(AH289),'(辅)战斗时机表'!$A$4:$C$47,3,FALSE)&amp;IF(AI289="","","("&amp;AI289&amp;")"),"配置错误")&amp;IF(AK289="",""," 或 "))</f>
        <v/>
      </c>
      <c r="AK289" s="7" t="str">
        <f t="shared" ca="1" si="147"/>
        <v/>
      </c>
    </row>
    <row r="290" spans="1:37" x14ac:dyDescent="0.15">
      <c r="A290" s="9" t="str">
        <f t="shared" ca="1" si="148"/>
        <v/>
      </c>
      <c r="B290" s="7" t="str">
        <f ca="1">IF(OFFSET(Buff!P$6,ROW()-6,0)="","",OFFSET(Buff!P$6,ROW()-6,0))</f>
        <v/>
      </c>
      <c r="C290" s="7">
        <f t="shared" si="150"/>
        <v>1</v>
      </c>
      <c r="D290" s="7">
        <f t="shared" ca="1" si="149"/>
        <v>1</v>
      </c>
      <c r="E290" s="10" t="str">
        <f t="shared" ca="1" si="124"/>
        <v/>
      </c>
      <c r="F290" s="11" t="str">
        <f t="shared" ca="1" si="125"/>
        <v/>
      </c>
      <c r="G290" s="11" t="str">
        <f t="shared" ca="1" si="126"/>
        <v/>
      </c>
      <c r="H290" s="11" t="str">
        <f ca="1">IF(F290="","",IFERROR(VLOOKUP(VALUE(F290),'(辅)战斗时机表'!$A$4:$C$47,3,FALSE)&amp;IF(G290="","","("&amp;G290&amp;")"),"配置错误")&amp;IF(I290="",""," 或 "))</f>
        <v/>
      </c>
      <c r="I290" s="7" t="str">
        <f t="shared" ca="1" si="127"/>
        <v/>
      </c>
      <c r="J290" s="7">
        <f t="shared" si="151"/>
        <v>2</v>
      </c>
      <c r="K290" s="7">
        <f t="shared" ca="1" si="128"/>
        <v>1</v>
      </c>
      <c r="L290" s="10" t="str">
        <f t="shared" ca="1" si="129"/>
        <v/>
      </c>
      <c r="M290" s="11" t="str">
        <f t="shared" ca="1" si="130"/>
        <v/>
      </c>
      <c r="N290" s="11" t="str">
        <f t="shared" ca="1" si="131"/>
        <v/>
      </c>
      <c r="O290" s="11" t="str">
        <f ca="1">IF(M290="","",IFERROR(VLOOKUP(VALUE(M290),'(辅)战斗时机表'!$A$4:$C$47,3,FALSE)&amp;IF(N290="","","("&amp;N290&amp;")"),"配置错误")&amp;IF(P290="",""," 或 "))</f>
        <v/>
      </c>
      <c r="P290" s="7" t="str">
        <f t="shared" ca="1" si="132"/>
        <v/>
      </c>
      <c r="Q290" s="7">
        <f t="shared" si="152"/>
        <v>3</v>
      </c>
      <c r="R290" s="7">
        <f t="shared" ca="1" si="133"/>
        <v>1</v>
      </c>
      <c r="S290" s="10" t="str">
        <f t="shared" ca="1" si="134"/>
        <v/>
      </c>
      <c r="T290" s="11" t="str">
        <f t="shared" ca="1" si="135"/>
        <v/>
      </c>
      <c r="U290" s="11" t="str">
        <f t="shared" ca="1" si="136"/>
        <v/>
      </c>
      <c r="V290" s="11" t="str">
        <f ca="1">IF(T290="","",IFERROR(VLOOKUP(VALUE(T290),'(辅)战斗时机表'!$A$4:$C$47,3,FALSE)&amp;IF(U290="","","("&amp;U290&amp;")"),"配置错误")&amp;IF(W290="",""," 或 "))</f>
        <v/>
      </c>
      <c r="W290" s="7" t="str">
        <f t="shared" ca="1" si="137"/>
        <v/>
      </c>
      <c r="X290" s="7">
        <f t="shared" si="153"/>
        <v>4</v>
      </c>
      <c r="Y290" s="7">
        <f t="shared" ca="1" si="138"/>
        <v>1</v>
      </c>
      <c r="Z290" s="10" t="str">
        <f t="shared" ca="1" si="139"/>
        <v/>
      </c>
      <c r="AA290" s="11" t="str">
        <f t="shared" ca="1" si="140"/>
        <v/>
      </c>
      <c r="AB290" s="11" t="str">
        <f t="shared" ca="1" si="141"/>
        <v/>
      </c>
      <c r="AC290" s="11" t="str">
        <f ca="1">IF(AA290="","",IFERROR(VLOOKUP(VALUE(AA290),'(辅)战斗时机表'!$A$4:$C$47,3,FALSE)&amp;IF(AB290="","","("&amp;AB290&amp;")"),"配置错误")&amp;IF(AD290="",""," 或 "))</f>
        <v/>
      </c>
      <c r="AD290" s="7" t="str">
        <f t="shared" ca="1" si="142"/>
        <v/>
      </c>
      <c r="AE290" s="7">
        <f t="shared" si="154"/>
        <v>5</v>
      </c>
      <c r="AF290" s="7">
        <f t="shared" ca="1" si="143"/>
        <v>1</v>
      </c>
      <c r="AG290" s="10" t="str">
        <f t="shared" ca="1" si="144"/>
        <v/>
      </c>
      <c r="AH290" s="11" t="str">
        <f t="shared" ca="1" si="145"/>
        <v/>
      </c>
      <c r="AI290" s="11" t="str">
        <f t="shared" ca="1" si="146"/>
        <v/>
      </c>
      <c r="AJ290" s="11" t="str">
        <f ca="1">IF(AH290="","",IFERROR(VLOOKUP(VALUE(AH290),'(辅)战斗时机表'!$A$4:$C$47,3,FALSE)&amp;IF(AI290="","","("&amp;AI290&amp;")"),"配置错误")&amp;IF(AK290="",""," 或 "))</f>
        <v/>
      </c>
      <c r="AK290" s="7" t="str">
        <f t="shared" ca="1" si="147"/>
        <v/>
      </c>
    </row>
    <row r="291" spans="1:37" x14ac:dyDescent="0.15">
      <c r="A291" s="9" t="str">
        <f t="shared" ca="1" si="148"/>
        <v/>
      </c>
      <c r="B291" s="7" t="str">
        <f ca="1">IF(OFFSET(Buff!P$6,ROW()-6,0)="","",OFFSET(Buff!P$6,ROW()-6,0))</f>
        <v/>
      </c>
      <c r="C291" s="7">
        <f t="shared" si="150"/>
        <v>1</v>
      </c>
      <c r="D291" s="7">
        <f t="shared" ca="1" si="149"/>
        <v>1</v>
      </c>
      <c r="E291" s="10" t="str">
        <f t="shared" ca="1" si="124"/>
        <v/>
      </c>
      <c r="F291" s="11" t="str">
        <f t="shared" ca="1" si="125"/>
        <v/>
      </c>
      <c r="G291" s="11" t="str">
        <f t="shared" ca="1" si="126"/>
        <v/>
      </c>
      <c r="H291" s="11" t="str">
        <f ca="1">IF(F291="","",IFERROR(VLOOKUP(VALUE(F291),'(辅)战斗时机表'!$A$4:$C$47,3,FALSE)&amp;IF(G291="","","("&amp;G291&amp;")"),"配置错误")&amp;IF(I291="",""," 或 "))</f>
        <v/>
      </c>
      <c r="I291" s="7" t="str">
        <f t="shared" ca="1" si="127"/>
        <v/>
      </c>
      <c r="J291" s="7">
        <f t="shared" si="151"/>
        <v>2</v>
      </c>
      <c r="K291" s="7">
        <f t="shared" ca="1" si="128"/>
        <v>1</v>
      </c>
      <c r="L291" s="10" t="str">
        <f t="shared" ca="1" si="129"/>
        <v/>
      </c>
      <c r="M291" s="11" t="str">
        <f t="shared" ca="1" si="130"/>
        <v/>
      </c>
      <c r="N291" s="11" t="str">
        <f t="shared" ca="1" si="131"/>
        <v/>
      </c>
      <c r="O291" s="11" t="str">
        <f ca="1">IF(M291="","",IFERROR(VLOOKUP(VALUE(M291),'(辅)战斗时机表'!$A$4:$C$47,3,FALSE)&amp;IF(N291="","","("&amp;N291&amp;")"),"配置错误")&amp;IF(P291="",""," 或 "))</f>
        <v/>
      </c>
      <c r="P291" s="7" t="str">
        <f t="shared" ca="1" si="132"/>
        <v/>
      </c>
      <c r="Q291" s="7">
        <f t="shared" si="152"/>
        <v>3</v>
      </c>
      <c r="R291" s="7">
        <f t="shared" ca="1" si="133"/>
        <v>1</v>
      </c>
      <c r="S291" s="10" t="str">
        <f t="shared" ca="1" si="134"/>
        <v/>
      </c>
      <c r="T291" s="11" t="str">
        <f t="shared" ca="1" si="135"/>
        <v/>
      </c>
      <c r="U291" s="11" t="str">
        <f t="shared" ca="1" si="136"/>
        <v/>
      </c>
      <c r="V291" s="11" t="str">
        <f ca="1">IF(T291="","",IFERROR(VLOOKUP(VALUE(T291),'(辅)战斗时机表'!$A$4:$C$47,3,FALSE)&amp;IF(U291="","","("&amp;U291&amp;")"),"配置错误")&amp;IF(W291="",""," 或 "))</f>
        <v/>
      </c>
      <c r="W291" s="7" t="str">
        <f t="shared" ca="1" si="137"/>
        <v/>
      </c>
      <c r="X291" s="7">
        <f t="shared" si="153"/>
        <v>4</v>
      </c>
      <c r="Y291" s="7">
        <f t="shared" ca="1" si="138"/>
        <v>1</v>
      </c>
      <c r="Z291" s="10" t="str">
        <f t="shared" ca="1" si="139"/>
        <v/>
      </c>
      <c r="AA291" s="11" t="str">
        <f t="shared" ca="1" si="140"/>
        <v/>
      </c>
      <c r="AB291" s="11" t="str">
        <f t="shared" ca="1" si="141"/>
        <v/>
      </c>
      <c r="AC291" s="11" t="str">
        <f ca="1">IF(AA291="","",IFERROR(VLOOKUP(VALUE(AA291),'(辅)战斗时机表'!$A$4:$C$47,3,FALSE)&amp;IF(AB291="","","("&amp;AB291&amp;")"),"配置错误")&amp;IF(AD291="",""," 或 "))</f>
        <v/>
      </c>
      <c r="AD291" s="7" t="str">
        <f t="shared" ca="1" si="142"/>
        <v/>
      </c>
      <c r="AE291" s="7">
        <f t="shared" si="154"/>
        <v>5</v>
      </c>
      <c r="AF291" s="7">
        <f t="shared" ca="1" si="143"/>
        <v>1</v>
      </c>
      <c r="AG291" s="10" t="str">
        <f t="shared" ca="1" si="144"/>
        <v/>
      </c>
      <c r="AH291" s="11" t="str">
        <f t="shared" ca="1" si="145"/>
        <v/>
      </c>
      <c r="AI291" s="11" t="str">
        <f t="shared" ca="1" si="146"/>
        <v/>
      </c>
      <c r="AJ291" s="11" t="str">
        <f ca="1">IF(AH291="","",IFERROR(VLOOKUP(VALUE(AH291),'(辅)战斗时机表'!$A$4:$C$47,3,FALSE)&amp;IF(AI291="","","("&amp;AI291&amp;")"),"配置错误")&amp;IF(AK291="",""," 或 "))</f>
        <v/>
      </c>
      <c r="AK291" s="7" t="str">
        <f t="shared" ca="1" si="147"/>
        <v/>
      </c>
    </row>
    <row r="292" spans="1:37" x14ac:dyDescent="0.15">
      <c r="A292" s="9" t="str">
        <f t="shared" ca="1" si="148"/>
        <v/>
      </c>
      <c r="B292" s="7" t="str">
        <f ca="1">IF(OFFSET(Buff!P$6,ROW()-6,0)="","",OFFSET(Buff!P$6,ROW()-6,0))</f>
        <v/>
      </c>
      <c r="C292" s="7">
        <f t="shared" si="150"/>
        <v>1</v>
      </c>
      <c r="D292" s="7">
        <f t="shared" ca="1" si="149"/>
        <v>1</v>
      </c>
      <c r="E292" s="10" t="str">
        <f t="shared" ca="1" si="124"/>
        <v/>
      </c>
      <c r="F292" s="11" t="str">
        <f t="shared" ca="1" si="125"/>
        <v/>
      </c>
      <c r="G292" s="11" t="str">
        <f t="shared" ca="1" si="126"/>
        <v/>
      </c>
      <c r="H292" s="11" t="str">
        <f ca="1">IF(F292="","",IFERROR(VLOOKUP(VALUE(F292),'(辅)战斗时机表'!$A$4:$C$47,3,FALSE)&amp;IF(G292="","","("&amp;G292&amp;")"),"配置错误")&amp;IF(I292="",""," 或 "))</f>
        <v/>
      </c>
      <c r="I292" s="7" t="str">
        <f t="shared" ca="1" si="127"/>
        <v/>
      </c>
      <c r="J292" s="7">
        <f t="shared" si="151"/>
        <v>2</v>
      </c>
      <c r="K292" s="7">
        <f t="shared" ca="1" si="128"/>
        <v>1</v>
      </c>
      <c r="L292" s="10" t="str">
        <f t="shared" ca="1" si="129"/>
        <v/>
      </c>
      <c r="M292" s="11" t="str">
        <f t="shared" ca="1" si="130"/>
        <v/>
      </c>
      <c r="N292" s="11" t="str">
        <f t="shared" ca="1" si="131"/>
        <v/>
      </c>
      <c r="O292" s="11" t="str">
        <f ca="1">IF(M292="","",IFERROR(VLOOKUP(VALUE(M292),'(辅)战斗时机表'!$A$4:$C$47,3,FALSE)&amp;IF(N292="","","("&amp;N292&amp;")"),"配置错误")&amp;IF(P292="",""," 或 "))</f>
        <v/>
      </c>
      <c r="P292" s="7" t="str">
        <f t="shared" ca="1" si="132"/>
        <v/>
      </c>
      <c r="Q292" s="7">
        <f t="shared" si="152"/>
        <v>3</v>
      </c>
      <c r="R292" s="7">
        <f t="shared" ca="1" si="133"/>
        <v>1</v>
      </c>
      <c r="S292" s="10" t="str">
        <f t="shared" ca="1" si="134"/>
        <v/>
      </c>
      <c r="T292" s="11" t="str">
        <f t="shared" ca="1" si="135"/>
        <v/>
      </c>
      <c r="U292" s="11" t="str">
        <f t="shared" ca="1" si="136"/>
        <v/>
      </c>
      <c r="V292" s="11" t="str">
        <f ca="1">IF(T292="","",IFERROR(VLOOKUP(VALUE(T292),'(辅)战斗时机表'!$A$4:$C$47,3,FALSE)&amp;IF(U292="","","("&amp;U292&amp;")"),"配置错误")&amp;IF(W292="",""," 或 "))</f>
        <v/>
      </c>
      <c r="W292" s="7" t="str">
        <f t="shared" ca="1" si="137"/>
        <v/>
      </c>
      <c r="X292" s="7">
        <f t="shared" si="153"/>
        <v>4</v>
      </c>
      <c r="Y292" s="7">
        <f t="shared" ca="1" si="138"/>
        <v>1</v>
      </c>
      <c r="Z292" s="10" t="str">
        <f t="shared" ca="1" si="139"/>
        <v/>
      </c>
      <c r="AA292" s="11" t="str">
        <f t="shared" ca="1" si="140"/>
        <v/>
      </c>
      <c r="AB292" s="11" t="str">
        <f t="shared" ca="1" si="141"/>
        <v/>
      </c>
      <c r="AC292" s="11" t="str">
        <f ca="1">IF(AA292="","",IFERROR(VLOOKUP(VALUE(AA292),'(辅)战斗时机表'!$A$4:$C$47,3,FALSE)&amp;IF(AB292="","","("&amp;AB292&amp;")"),"配置错误")&amp;IF(AD292="",""," 或 "))</f>
        <v/>
      </c>
      <c r="AD292" s="7" t="str">
        <f t="shared" ca="1" si="142"/>
        <v/>
      </c>
      <c r="AE292" s="7">
        <f t="shared" si="154"/>
        <v>5</v>
      </c>
      <c r="AF292" s="7">
        <f t="shared" ca="1" si="143"/>
        <v>1</v>
      </c>
      <c r="AG292" s="10" t="str">
        <f t="shared" ca="1" si="144"/>
        <v/>
      </c>
      <c r="AH292" s="11" t="str">
        <f t="shared" ca="1" si="145"/>
        <v/>
      </c>
      <c r="AI292" s="11" t="str">
        <f t="shared" ca="1" si="146"/>
        <v/>
      </c>
      <c r="AJ292" s="11" t="str">
        <f ca="1">IF(AH292="","",IFERROR(VLOOKUP(VALUE(AH292),'(辅)战斗时机表'!$A$4:$C$47,3,FALSE)&amp;IF(AI292="","","("&amp;AI292&amp;")"),"配置错误")&amp;IF(AK292="",""," 或 "))</f>
        <v/>
      </c>
      <c r="AK292" s="7" t="str">
        <f t="shared" ca="1" si="147"/>
        <v/>
      </c>
    </row>
    <row r="293" spans="1:37" x14ac:dyDescent="0.15">
      <c r="A293" s="9" t="str">
        <f t="shared" ca="1" si="148"/>
        <v/>
      </c>
      <c r="B293" s="7" t="str">
        <f ca="1">IF(OFFSET(Buff!P$6,ROW()-6,0)="","",OFFSET(Buff!P$6,ROW()-6,0))</f>
        <v/>
      </c>
      <c r="C293" s="7">
        <f t="shared" si="150"/>
        <v>1</v>
      </c>
      <c r="D293" s="7">
        <f t="shared" ca="1" si="149"/>
        <v>1</v>
      </c>
      <c r="E293" s="10" t="str">
        <f t="shared" ca="1" si="124"/>
        <v/>
      </c>
      <c r="F293" s="11" t="str">
        <f t="shared" ca="1" si="125"/>
        <v/>
      </c>
      <c r="G293" s="11" t="str">
        <f t="shared" ca="1" si="126"/>
        <v/>
      </c>
      <c r="H293" s="11" t="str">
        <f ca="1">IF(F293="","",IFERROR(VLOOKUP(VALUE(F293),'(辅)战斗时机表'!$A$4:$C$47,3,FALSE)&amp;IF(G293="","","("&amp;G293&amp;")"),"配置错误")&amp;IF(I293="",""," 或 "))</f>
        <v/>
      </c>
      <c r="I293" s="7" t="str">
        <f t="shared" ca="1" si="127"/>
        <v/>
      </c>
      <c r="J293" s="7">
        <f t="shared" si="151"/>
        <v>2</v>
      </c>
      <c r="K293" s="7">
        <f t="shared" ca="1" si="128"/>
        <v>1</v>
      </c>
      <c r="L293" s="10" t="str">
        <f t="shared" ca="1" si="129"/>
        <v/>
      </c>
      <c r="M293" s="11" t="str">
        <f t="shared" ca="1" si="130"/>
        <v/>
      </c>
      <c r="N293" s="11" t="str">
        <f t="shared" ca="1" si="131"/>
        <v/>
      </c>
      <c r="O293" s="11" t="str">
        <f ca="1">IF(M293="","",IFERROR(VLOOKUP(VALUE(M293),'(辅)战斗时机表'!$A$4:$C$47,3,FALSE)&amp;IF(N293="","","("&amp;N293&amp;")"),"配置错误")&amp;IF(P293="",""," 或 "))</f>
        <v/>
      </c>
      <c r="P293" s="7" t="str">
        <f t="shared" ca="1" si="132"/>
        <v/>
      </c>
      <c r="Q293" s="7">
        <f t="shared" si="152"/>
        <v>3</v>
      </c>
      <c r="R293" s="7">
        <f t="shared" ca="1" si="133"/>
        <v>1</v>
      </c>
      <c r="S293" s="10" t="str">
        <f t="shared" ca="1" si="134"/>
        <v/>
      </c>
      <c r="T293" s="11" t="str">
        <f t="shared" ca="1" si="135"/>
        <v/>
      </c>
      <c r="U293" s="11" t="str">
        <f t="shared" ca="1" si="136"/>
        <v/>
      </c>
      <c r="V293" s="11" t="str">
        <f ca="1">IF(T293="","",IFERROR(VLOOKUP(VALUE(T293),'(辅)战斗时机表'!$A$4:$C$47,3,FALSE)&amp;IF(U293="","","("&amp;U293&amp;")"),"配置错误")&amp;IF(W293="",""," 或 "))</f>
        <v/>
      </c>
      <c r="W293" s="7" t="str">
        <f t="shared" ca="1" si="137"/>
        <v/>
      </c>
      <c r="X293" s="7">
        <f t="shared" si="153"/>
        <v>4</v>
      </c>
      <c r="Y293" s="7">
        <f t="shared" ca="1" si="138"/>
        <v>1</v>
      </c>
      <c r="Z293" s="10" t="str">
        <f t="shared" ca="1" si="139"/>
        <v/>
      </c>
      <c r="AA293" s="11" t="str">
        <f t="shared" ca="1" si="140"/>
        <v/>
      </c>
      <c r="AB293" s="11" t="str">
        <f t="shared" ca="1" si="141"/>
        <v/>
      </c>
      <c r="AC293" s="11" t="str">
        <f ca="1">IF(AA293="","",IFERROR(VLOOKUP(VALUE(AA293),'(辅)战斗时机表'!$A$4:$C$47,3,FALSE)&amp;IF(AB293="","","("&amp;AB293&amp;")"),"配置错误")&amp;IF(AD293="",""," 或 "))</f>
        <v/>
      </c>
      <c r="AD293" s="7" t="str">
        <f t="shared" ca="1" si="142"/>
        <v/>
      </c>
      <c r="AE293" s="7">
        <f t="shared" si="154"/>
        <v>5</v>
      </c>
      <c r="AF293" s="7">
        <f t="shared" ca="1" si="143"/>
        <v>1</v>
      </c>
      <c r="AG293" s="10" t="str">
        <f t="shared" ca="1" si="144"/>
        <v/>
      </c>
      <c r="AH293" s="11" t="str">
        <f t="shared" ca="1" si="145"/>
        <v/>
      </c>
      <c r="AI293" s="11" t="str">
        <f t="shared" ca="1" si="146"/>
        <v/>
      </c>
      <c r="AJ293" s="11" t="str">
        <f ca="1">IF(AH293="","",IFERROR(VLOOKUP(VALUE(AH293),'(辅)战斗时机表'!$A$4:$C$47,3,FALSE)&amp;IF(AI293="","","("&amp;AI293&amp;")"),"配置错误")&amp;IF(AK293="",""," 或 "))</f>
        <v/>
      </c>
      <c r="AK293" s="7" t="str">
        <f t="shared" ca="1" si="147"/>
        <v/>
      </c>
    </row>
    <row r="294" spans="1:37" x14ac:dyDescent="0.15">
      <c r="A294" s="9" t="str">
        <f t="shared" ca="1" si="148"/>
        <v/>
      </c>
      <c r="B294" s="7" t="str">
        <f ca="1">IF(OFFSET(Buff!P$6,ROW()-6,0)="","",OFFSET(Buff!P$6,ROW()-6,0))</f>
        <v/>
      </c>
      <c r="C294" s="7">
        <f t="shared" si="150"/>
        <v>1</v>
      </c>
      <c r="D294" s="7">
        <f t="shared" ca="1" si="149"/>
        <v>1</v>
      </c>
      <c r="E294" s="10" t="str">
        <f t="shared" ca="1" si="124"/>
        <v/>
      </c>
      <c r="F294" s="11" t="str">
        <f t="shared" ca="1" si="125"/>
        <v/>
      </c>
      <c r="G294" s="11" t="str">
        <f t="shared" ca="1" si="126"/>
        <v/>
      </c>
      <c r="H294" s="11" t="str">
        <f ca="1">IF(F294="","",IFERROR(VLOOKUP(VALUE(F294),'(辅)战斗时机表'!$A$4:$C$47,3,FALSE)&amp;IF(G294="","","("&amp;G294&amp;")"),"配置错误")&amp;IF(I294="",""," 或 "))</f>
        <v/>
      </c>
      <c r="I294" s="7" t="str">
        <f t="shared" ca="1" si="127"/>
        <v/>
      </c>
      <c r="J294" s="7">
        <f t="shared" si="151"/>
        <v>2</v>
      </c>
      <c r="K294" s="7">
        <f t="shared" ca="1" si="128"/>
        <v>1</v>
      </c>
      <c r="L294" s="10" t="str">
        <f t="shared" ca="1" si="129"/>
        <v/>
      </c>
      <c r="M294" s="11" t="str">
        <f t="shared" ca="1" si="130"/>
        <v/>
      </c>
      <c r="N294" s="11" t="str">
        <f t="shared" ca="1" si="131"/>
        <v/>
      </c>
      <c r="O294" s="11" t="str">
        <f ca="1">IF(M294="","",IFERROR(VLOOKUP(VALUE(M294),'(辅)战斗时机表'!$A$4:$C$47,3,FALSE)&amp;IF(N294="","","("&amp;N294&amp;")"),"配置错误")&amp;IF(P294="",""," 或 "))</f>
        <v/>
      </c>
      <c r="P294" s="7" t="str">
        <f t="shared" ca="1" si="132"/>
        <v/>
      </c>
      <c r="Q294" s="7">
        <f t="shared" si="152"/>
        <v>3</v>
      </c>
      <c r="R294" s="7">
        <f t="shared" ca="1" si="133"/>
        <v>1</v>
      </c>
      <c r="S294" s="10" t="str">
        <f t="shared" ca="1" si="134"/>
        <v/>
      </c>
      <c r="T294" s="11" t="str">
        <f t="shared" ca="1" si="135"/>
        <v/>
      </c>
      <c r="U294" s="11" t="str">
        <f t="shared" ca="1" si="136"/>
        <v/>
      </c>
      <c r="V294" s="11" t="str">
        <f ca="1">IF(T294="","",IFERROR(VLOOKUP(VALUE(T294),'(辅)战斗时机表'!$A$4:$C$47,3,FALSE)&amp;IF(U294="","","("&amp;U294&amp;")"),"配置错误")&amp;IF(W294="",""," 或 "))</f>
        <v/>
      </c>
      <c r="W294" s="7" t="str">
        <f t="shared" ca="1" si="137"/>
        <v/>
      </c>
      <c r="X294" s="7">
        <f t="shared" si="153"/>
        <v>4</v>
      </c>
      <c r="Y294" s="7">
        <f t="shared" ca="1" si="138"/>
        <v>1</v>
      </c>
      <c r="Z294" s="10" t="str">
        <f t="shared" ca="1" si="139"/>
        <v/>
      </c>
      <c r="AA294" s="11" t="str">
        <f t="shared" ca="1" si="140"/>
        <v/>
      </c>
      <c r="AB294" s="11" t="str">
        <f t="shared" ca="1" si="141"/>
        <v/>
      </c>
      <c r="AC294" s="11" t="str">
        <f ca="1">IF(AA294="","",IFERROR(VLOOKUP(VALUE(AA294),'(辅)战斗时机表'!$A$4:$C$47,3,FALSE)&amp;IF(AB294="","","("&amp;AB294&amp;")"),"配置错误")&amp;IF(AD294="",""," 或 "))</f>
        <v/>
      </c>
      <c r="AD294" s="7" t="str">
        <f t="shared" ca="1" si="142"/>
        <v/>
      </c>
      <c r="AE294" s="7">
        <f t="shared" si="154"/>
        <v>5</v>
      </c>
      <c r="AF294" s="7">
        <f t="shared" ca="1" si="143"/>
        <v>1</v>
      </c>
      <c r="AG294" s="10" t="str">
        <f t="shared" ca="1" si="144"/>
        <v/>
      </c>
      <c r="AH294" s="11" t="str">
        <f t="shared" ca="1" si="145"/>
        <v/>
      </c>
      <c r="AI294" s="11" t="str">
        <f t="shared" ca="1" si="146"/>
        <v/>
      </c>
      <c r="AJ294" s="11" t="str">
        <f ca="1">IF(AH294="","",IFERROR(VLOOKUP(VALUE(AH294),'(辅)战斗时机表'!$A$4:$C$47,3,FALSE)&amp;IF(AI294="","","("&amp;AI294&amp;")"),"配置错误")&amp;IF(AK294="",""," 或 "))</f>
        <v/>
      </c>
      <c r="AK294" s="7" t="str">
        <f t="shared" ca="1" si="147"/>
        <v/>
      </c>
    </row>
    <row r="295" spans="1:37" x14ac:dyDescent="0.15">
      <c r="A295" s="9" t="str">
        <f t="shared" ca="1" si="148"/>
        <v/>
      </c>
      <c r="B295" s="7" t="str">
        <f ca="1">IF(OFFSET(Buff!P$6,ROW()-6,0)="","",OFFSET(Buff!P$6,ROW()-6,0))</f>
        <v/>
      </c>
      <c r="C295" s="7">
        <f t="shared" si="150"/>
        <v>1</v>
      </c>
      <c r="D295" s="7">
        <f t="shared" ca="1" si="149"/>
        <v>1</v>
      </c>
      <c r="E295" s="10" t="str">
        <f t="shared" ca="1" si="124"/>
        <v/>
      </c>
      <c r="F295" s="11" t="str">
        <f t="shared" ca="1" si="125"/>
        <v/>
      </c>
      <c r="G295" s="11" t="str">
        <f t="shared" ca="1" si="126"/>
        <v/>
      </c>
      <c r="H295" s="11" t="str">
        <f ca="1">IF(F295="","",IFERROR(VLOOKUP(VALUE(F295),'(辅)战斗时机表'!$A$4:$C$47,3,FALSE)&amp;IF(G295="","","("&amp;G295&amp;")"),"配置错误")&amp;IF(I295="",""," 或 "))</f>
        <v/>
      </c>
      <c r="I295" s="7" t="str">
        <f t="shared" ca="1" si="127"/>
        <v/>
      </c>
      <c r="J295" s="7">
        <f t="shared" si="151"/>
        <v>2</v>
      </c>
      <c r="K295" s="7">
        <f t="shared" ca="1" si="128"/>
        <v>1</v>
      </c>
      <c r="L295" s="10" t="str">
        <f t="shared" ca="1" si="129"/>
        <v/>
      </c>
      <c r="M295" s="11" t="str">
        <f t="shared" ca="1" si="130"/>
        <v/>
      </c>
      <c r="N295" s="11" t="str">
        <f t="shared" ca="1" si="131"/>
        <v/>
      </c>
      <c r="O295" s="11" t="str">
        <f ca="1">IF(M295="","",IFERROR(VLOOKUP(VALUE(M295),'(辅)战斗时机表'!$A$4:$C$47,3,FALSE)&amp;IF(N295="","","("&amp;N295&amp;")"),"配置错误")&amp;IF(P295="",""," 或 "))</f>
        <v/>
      </c>
      <c r="P295" s="7" t="str">
        <f t="shared" ca="1" si="132"/>
        <v/>
      </c>
      <c r="Q295" s="7">
        <f t="shared" si="152"/>
        <v>3</v>
      </c>
      <c r="R295" s="7">
        <f t="shared" ca="1" si="133"/>
        <v>1</v>
      </c>
      <c r="S295" s="10" t="str">
        <f t="shared" ca="1" si="134"/>
        <v/>
      </c>
      <c r="T295" s="11" t="str">
        <f t="shared" ca="1" si="135"/>
        <v/>
      </c>
      <c r="U295" s="11" t="str">
        <f t="shared" ca="1" si="136"/>
        <v/>
      </c>
      <c r="V295" s="11" t="str">
        <f ca="1">IF(T295="","",IFERROR(VLOOKUP(VALUE(T295),'(辅)战斗时机表'!$A$4:$C$47,3,FALSE)&amp;IF(U295="","","("&amp;U295&amp;")"),"配置错误")&amp;IF(W295="",""," 或 "))</f>
        <v/>
      </c>
      <c r="W295" s="7" t="str">
        <f t="shared" ca="1" si="137"/>
        <v/>
      </c>
      <c r="X295" s="7">
        <f t="shared" si="153"/>
        <v>4</v>
      </c>
      <c r="Y295" s="7">
        <f t="shared" ca="1" si="138"/>
        <v>1</v>
      </c>
      <c r="Z295" s="10" t="str">
        <f t="shared" ca="1" si="139"/>
        <v/>
      </c>
      <c r="AA295" s="11" t="str">
        <f t="shared" ca="1" si="140"/>
        <v/>
      </c>
      <c r="AB295" s="11" t="str">
        <f t="shared" ca="1" si="141"/>
        <v/>
      </c>
      <c r="AC295" s="11" t="str">
        <f ca="1">IF(AA295="","",IFERROR(VLOOKUP(VALUE(AA295),'(辅)战斗时机表'!$A$4:$C$47,3,FALSE)&amp;IF(AB295="","","("&amp;AB295&amp;")"),"配置错误")&amp;IF(AD295="",""," 或 "))</f>
        <v/>
      </c>
      <c r="AD295" s="7" t="str">
        <f t="shared" ca="1" si="142"/>
        <v/>
      </c>
      <c r="AE295" s="7">
        <f t="shared" si="154"/>
        <v>5</v>
      </c>
      <c r="AF295" s="7">
        <f t="shared" ca="1" si="143"/>
        <v>1</v>
      </c>
      <c r="AG295" s="10" t="str">
        <f t="shared" ca="1" si="144"/>
        <v/>
      </c>
      <c r="AH295" s="11" t="str">
        <f t="shared" ca="1" si="145"/>
        <v/>
      </c>
      <c r="AI295" s="11" t="str">
        <f t="shared" ca="1" si="146"/>
        <v/>
      </c>
      <c r="AJ295" s="11" t="str">
        <f ca="1">IF(AH295="","",IFERROR(VLOOKUP(VALUE(AH295),'(辅)战斗时机表'!$A$4:$C$47,3,FALSE)&amp;IF(AI295="","","("&amp;AI295&amp;")"),"配置错误")&amp;IF(AK295="",""," 或 "))</f>
        <v/>
      </c>
      <c r="AK295" s="7" t="str">
        <f t="shared" ca="1" si="147"/>
        <v/>
      </c>
    </row>
    <row r="296" spans="1:37" x14ac:dyDescent="0.15">
      <c r="A296" s="9" t="str">
        <f t="shared" ca="1" si="148"/>
        <v/>
      </c>
      <c r="B296" s="7" t="str">
        <f ca="1">IF(OFFSET(Buff!P$6,ROW()-6,0)="","",OFFSET(Buff!P$6,ROW()-6,0))</f>
        <v/>
      </c>
      <c r="C296" s="7">
        <f t="shared" si="150"/>
        <v>1</v>
      </c>
      <c r="D296" s="7">
        <f t="shared" ca="1" si="149"/>
        <v>1</v>
      </c>
      <c r="E296" s="10" t="str">
        <f t="shared" ca="1" si="124"/>
        <v/>
      </c>
      <c r="F296" s="11" t="str">
        <f t="shared" ca="1" si="125"/>
        <v/>
      </c>
      <c r="G296" s="11" t="str">
        <f t="shared" ca="1" si="126"/>
        <v/>
      </c>
      <c r="H296" s="11" t="str">
        <f ca="1">IF(F296="","",IFERROR(VLOOKUP(VALUE(F296),'(辅)战斗时机表'!$A$4:$C$47,3,FALSE)&amp;IF(G296="","","("&amp;G296&amp;")"),"配置错误")&amp;IF(I296="",""," 或 "))</f>
        <v/>
      </c>
      <c r="I296" s="7" t="str">
        <f t="shared" ca="1" si="127"/>
        <v/>
      </c>
      <c r="J296" s="7">
        <f t="shared" si="151"/>
        <v>2</v>
      </c>
      <c r="K296" s="7">
        <f t="shared" ca="1" si="128"/>
        <v>1</v>
      </c>
      <c r="L296" s="10" t="str">
        <f t="shared" ca="1" si="129"/>
        <v/>
      </c>
      <c r="M296" s="11" t="str">
        <f t="shared" ca="1" si="130"/>
        <v/>
      </c>
      <c r="N296" s="11" t="str">
        <f t="shared" ca="1" si="131"/>
        <v/>
      </c>
      <c r="O296" s="11" t="str">
        <f ca="1">IF(M296="","",IFERROR(VLOOKUP(VALUE(M296),'(辅)战斗时机表'!$A$4:$C$47,3,FALSE)&amp;IF(N296="","","("&amp;N296&amp;")"),"配置错误")&amp;IF(P296="",""," 或 "))</f>
        <v/>
      </c>
      <c r="P296" s="7" t="str">
        <f t="shared" ca="1" si="132"/>
        <v/>
      </c>
      <c r="Q296" s="7">
        <f t="shared" si="152"/>
        <v>3</v>
      </c>
      <c r="R296" s="7">
        <f t="shared" ca="1" si="133"/>
        <v>1</v>
      </c>
      <c r="S296" s="10" t="str">
        <f t="shared" ca="1" si="134"/>
        <v/>
      </c>
      <c r="T296" s="11" t="str">
        <f t="shared" ca="1" si="135"/>
        <v/>
      </c>
      <c r="U296" s="11" t="str">
        <f t="shared" ca="1" si="136"/>
        <v/>
      </c>
      <c r="V296" s="11" t="str">
        <f ca="1">IF(T296="","",IFERROR(VLOOKUP(VALUE(T296),'(辅)战斗时机表'!$A$4:$C$47,3,FALSE)&amp;IF(U296="","","("&amp;U296&amp;")"),"配置错误")&amp;IF(W296="",""," 或 "))</f>
        <v/>
      </c>
      <c r="W296" s="7" t="str">
        <f t="shared" ca="1" si="137"/>
        <v/>
      </c>
      <c r="X296" s="7">
        <f t="shared" si="153"/>
        <v>4</v>
      </c>
      <c r="Y296" s="7">
        <f t="shared" ca="1" si="138"/>
        <v>1</v>
      </c>
      <c r="Z296" s="10" t="str">
        <f t="shared" ca="1" si="139"/>
        <v/>
      </c>
      <c r="AA296" s="11" t="str">
        <f t="shared" ca="1" si="140"/>
        <v/>
      </c>
      <c r="AB296" s="11" t="str">
        <f t="shared" ca="1" si="141"/>
        <v/>
      </c>
      <c r="AC296" s="11" t="str">
        <f ca="1">IF(AA296="","",IFERROR(VLOOKUP(VALUE(AA296),'(辅)战斗时机表'!$A$4:$C$47,3,FALSE)&amp;IF(AB296="","","("&amp;AB296&amp;")"),"配置错误")&amp;IF(AD296="",""," 或 "))</f>
        <v/>
      </c>
      <c r="AD296" s="7" t="str">
        <f t="shared" ca="1" si="142"/>
        <v/>
      </c>
      <c r="AE296" s="7">
        <f t="shared" si="154"/>
        <v>5</v>
      </c>
      <c r="AF296" s="7">
        <f t="shared" ca="1" si="143"/>
        <v>1</v>
      </c>
      <c r="AG296" s="10" t="str">
        <f t="shared" ca="1" si="144"/>
        <v/>
      </c>
      <c r="AH296" s="11" t="str">
        <f t="shared" ca="1" si="145"/>
        <v/>
      </c>
      <c r="AI296" s="11" t="str">
        <f t="shared" ca="1" si="146"/>
        <v/>
      </c>
      <c r="AJ296" s="11" t="str">
        <f ca="1">IF(AH296="","",IFERROR(VLOOKUP(VALUE(AH296),'(辅)战斗时机表'!$A$4:$C$47,3,FALSE)&amp;IF(AI296="","","("&amp;AI296&amp;")"),"配置错误")&amp;IF(AK296="",""," 或 "))</f>
        <v/>
      </c>
      <c r="AK296" s="7" t="str">
        <f t="shared" ca="1" si="147"/>
        <v/>
      </c>
    </row>
    <row r="297" spans="1:37" x14ac:dyDescent="0.15">
      <c r="A297" s="9" t="str">
        <f t="shared" ca="1" si="148"/>
        <v/>
      </c>
      <c r="B297" s="7" t="str">
        <f ca="1">IF(OFFSET(Buff!P$6,ROW()-6,0)="","",OFFSET(Buff!P$6,ROW()-6,0))</f>
        <v/>
      </c>
      <c r="C297" s="7">
        <f t="shared" si="150"/>
        <v>1</v>
      </c>
      <c r="D297" s="7">
        <f t="shared" ca="1" si="149"/>
        <v>1</v>
      </c>
      <c r="E297" s="10" t="str">
        <f t="shared" ca="1" si="124"/>
        <v/>
      </c>
      <c r="F297" s="11" t="str">
        <f t="shared" ca="1" si="125"/>
        <v/>
      </c>
      <c r="G297" s="11" t="str">
        <f t="shared" ca="1" si="126"/>
        <v/>
      </c>
      <c r="H297" s="11" t="str">
        <f ca="1">IF(F297="","",IFERROR(VLOOKUP(VALUE(F297),'(辅)战斗时机表'!$A$4:$C$47,3,FALSE)&amp;IF(G297="","","("&amp;G297&amp;")"),"配置错误")&amp;IF(I297="",""," 或 "))</f>
        <v/>
      </c>
      <c r="I297" s="7" t="str">
        <f t="shared" ca="1" si="127"/>
        <v/>
      </c>
      <c r="J297" s="7">
        <f t="shared" si="151"/>
        <v>2</v>
      </c>
      <c r="K297" s="7">
        <f t="shared" ca="1" si="128"/>
        <v>1</v>
      </c>
      <c r="L297" s="10" t="str">
        <f t="shared" ca="1" si="129"/>
        <v/>
      </c>
      <c r="M297" s="11" t="str">
        <f t="shared" ca="1" si="130"/>
        <v/>
      </c>
      <c r="N297" s="11" t="str">
        <f t="shared" ca="1" si="131"/>
        <v/>
      </c>
      <c r="O297" s="11" t="str">
        <f ca="1">IF(M297="","",IFERROR(VLOOKUP(VALUE(M297),'(辅)战斗时机表'!$A$4:$C$47,3,FALSE)&amp;IF(N297="","","("&amp;N297&amp;")"),"配置错误")&amp;IF(P297="",""," 或 "))</f>
        <v/>
      </c>
      <c r="P297" s="7" t="str">
        <f t="shared" ca="1" si="132"/>
        <v/>
      </c>
      <c r="Q297" s="7">
        <f t="shared" si="152"/>
        <v>3</v>
      </c>
      <c r="R297" s="7">
        <f t="shared" ca="1" si="133"/>
        <v>1</v>
      </c>
      <c r="S297" s="10" t="str">
        <f t="shared" ca="1" si="134"/>
        <v/>
      </c>
      <c r="T297" s="11" t="str">
        <f t="shared" ca="1" si="135"/>
        <v/>
      </c>
      <c r="U297" s="11" t="str">
        <f t="shared" ca="1" si="136"/>
        <v/>
      </c>
      <c r="V297" s="11" t="str">
        <f ca="1">IF(T297="","",IFERROR(VLOOKUP(VALUE(T297),'(辅)战斗时机表'!$A$4:$C$47,3,FALSE)&amp;IF(U297="","","("&amp;U297&amp;")"),"配置错误")&amp;IF(W297="",""," 或 "))</f>
        <v/>
      </c>
      <c r="W297" s="7" t="str">
        <f t="shared" ca="1" si="137"/>
        <v/>
      </c>
      <c r="X297" s="7">
        <f t="shared" si="153"/>
        <v>4</v>
      </c>
      <c r="Y297" s="7">
        <f t="shared" ca="1" si="138"/>
        <v>1</v>
      </c>
      <c r="Z297" s="10" t="str">
        <f t="shared" ca="1" si="139"/>
        <v/>
      </c>
      <c r="AA297" s="11" t="str">
        <f t="shared" ca="1" si="140"/>
        <v/>
      </c>
      <c r="AB297" s="11" t="str">
        <f t="shared" ca="1" si="141"/>
        <v/>
      </c>
      <c r="AC297" s="11" t="str">
        <f ca="1">IF(AA297="","",IFERROR(VLOOKUP(VALUE(AA297),'(辅)战斗时机表'!$A$4:$C$47,3,FALSE)&amp;IF(AB297="","","("&amp;AB297&amp;")"),"配置错误")&amp;IF(AD297="",""," 或 "))</f>
        <v/>
      </c>
      <c r="AD297" s="7" t="str">
        <f t="shared" ca="1" si="142"/>
        <v/>
      </c>
      <c r="AE297" s="7">
        <f t="shared" si="154"/>
        <v>5</v>
      </c>
      <c r="AF297" s="7">
        <f t="shared" ca="1" si="143"/>
        <v>1</v>
      </c>
      <c r="AG297" s="10" t="str">
        <f t="shared" ca="1" si="144"/>
        <v/>
      </c>
      <c r="AH297" s="11" t="str">
        <f t="shared" ca="1" si="145"/>
        <v/>
      </c>
      <c r="AI297" s="11" t="str">
        <f t="shared" ca="1" si="146"/>
        <v/>
      </c>
      <c r="AJ297" s="11" t="str">
        <f ca="1">IF(AH297="","",IFERROR(VLOOKUP(VALUE(AH297),'(辅)战斗时机表'!$A$4:$C$47,3,FALSE)&amp;IF(AI297="","","("&amp;AI297&amp;")"),"配置错误")&amp;IF(AK297="",""," 或 "))</f>
        <v/>
      </c>
      <c r="AK297" s="7" t="str">
        <f t="shared" ca="1" si="147"/>
        <v/>
      </c>
    </row>
    <row r="298" spans="1:37" x14ac:dyDescent="0.15">
      <c r="A298" s="9" t="str">
        <f t="shared" ca="1" si="148"/>
        <v/>
      </c>
      <c r="B298" s="7" t="str">
        <f ca="1">IF(OFFSET(Buff!P$6,ROW()-6,0)="","",OFFSET(Buff!P$6,ROW()-6,0))</f>
        <v/>
      </c>
      <c r="C298" s="7">
        <f t="shared" si="150"/>
        <v>1</v>
      </c>
      <c r="D298" s="7">
        <f t="shared" ca="1" si="149"/>
        <v>1</v>
      </c>
      <c r="E298" s="10" t="str">
        <f t="shared" ca="1" si="124"/>
        <v/>
      </c>
      <c r="F298" s="11" t="str">
        <f t="shared" ca="1" si="125"/>
        <v/>
      </c>
      <c r="G298" s="11" t="str">
        <f t="shared" ca="1" si="126"/>
        <v/>
      </c>
      <c r="H298" s="11" t="str">
        <f ca="1">IF(F298="","",IFERROR(VLOOKUP(VALUE(F298),'(辅)战斗时机表'!$A$4:$C$47,3,FALSE)&amp;IF(G298="","","("&amp;G298&amp;")"),"配置错误")&amp;IF(I298="",""," 或 "))</f>
        <v/>
      </c>
      <c r="I298" s="7" t="str">
        <f t="shared" ca="1" si="127"/>
        <v/>
      </c>
      <c r="J298" s="7">
        <f t="shared" si="151"/>
        <v>2</v>
      </c>
      <c r="K298" s="7">
        <f t="shared" ca="1" si="128"/>
        <v>1</v>
      </c>
      <c r="L298" s="10" t="str">
        <f t="shared" ca="1" si="129"/>
        <v/>
      </c>
      <c r="M298" s="11" t="str">
        <f t="shared" ca="1" si="130"/>
        <v/>
      </c>
      <c r="N298" s="11" t="str">
        <f t="shared" ca="1" si="131"/>
        <v/>
      </c>
      <c r="O298" s="11" t="str">
        <f ca="1">IF(M298="","",IFERROR(VLOOKUP(VALUE(M298),'(辅)战斗时机表'!$A$4:$C$47,3,FALSE)&amp;IF(N298="","","("&amp;N298&amp;")"),"配置错误")&amp;IF(P298="",""," 或 "))</f>
        <v/>
      </c>
      <c r="P298" s="7" t="str">
        <f t="shared" ca="1" si="132"/>
        <v/>
      </c>
      <c r="Q298" s="7">
        <f t="shared" si="152"/>
        <v>3</v>
      </c>
      <c r="R298" s="7">
        <f t="shared" ca="1" si="133"/>
        <v>1</v>
      </c>
      <c r="S298" s="10" t="str">
        <f t="shared" ca="1" si="134"/>
        <v/>
      </c>
      <c r="T298" s="11" t="str">
        <f t="shared" ca="1" si="135"/>
        <v/>
      </c>
      <c r="U298" s="11" t="str">
        <f t="shared" ca="1" si="136"/>
        <v/>
      </c>
      <c r="V298" s="11" t="str">
        <f ca="1">IF(T298="","",IFERROR(VLOOKUP(VALUE(T298),'(辅)战斗时机表'!$A$4:$C$47,3,FALSE)&amp;IF(U298="","","("&amp;U298&amp;")"),"配置错误")&amp;IF(W298="",""," 或 "))</f>
        <v/>
      </c>
      <c r="W298" s="7" t="str">
        <f t="shared" ca="1" si="137"/>
        <v/>
      </c>
      <c r="X298" s="7">
        <f t="shared" si="153"/>
        <v>4</v>
      </c>
      <c r="Y298" s="7">
        <f t="shared" ca="1" si="138"/>
        <v>1</v>
      </c>
      <c r="Z298" s="10" t="str">
        <f t="shared" ca="1" si="139"/>
        <v/>
      </c>
      <c r="AA298" s="11" t="str">
        <f t="shared" ca="1" si="140"/>
        <v/>
      </c>
      <c r="AB298" s="11" t="str">
        <f t="shared" ca="1" si="141"/>
        <v/>
      </c>
      <c r="AC298" s="11" t="str">
        <f ca="1">IF(AA298="","",IFERROR(VLOOKUP(VALUE(AA298),'(辅)战斗时机表'!$A$4:$C$47,3,FALSE)&amp;IF(AB298="","","("&amp;AB298&amp;")"),"配置错误")&amp;IF(AD298="",""," 或 "))</f>
        <v/>
      </c>
      <c r="AD298" s="7" t="str">
        <f t="shared" ca="1" si="142"/>
        <v/>
      </c>
      <c r="AE298" s="7">
        <f t="shared" si="154"/>
        <v>5</v>
      </c>
      <c r="AF298" s="7">
        <f t="shared" ca="1" si="143"/>
        <v>1</v>
      </c>
      <c r="AG298" s="10" t="str">
        <f t="shared" ca="1" si="144"/>
        <v/>
      </c>
      <c r="AH298" s="11" t="str">
        <f t="shared" ca="1" si="145"/>
        <v/>
      </c>
      <c r="AI298" s="11" t="str">
        <f t="shared" ca="1" si="146"/>
        <v/>
      </c>
      <c r="AJ298" s="11" t="str">
        <f ca="1">IF(AH298="","",IFERROR(VLOOKUP(VALUE(AH298),'(辅)战斗时机表'!$A$4:$C$47,3,FALSE)&amp;IF(AI298="","","("&amp;AI298&amp;")"),"配置错误")&amp;IF(AK298="",""," 或 "))</f>
        <v/>
      </c>
      <c r="AK298" s="7" t="str">
        <f t="shared" ca="1" si="147"/>
        <v/>
      </c>
    </row>
  </sheetData>
  <phoneticPr fontId="2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5" workbookViewId="0">
      <selection activeCell="F29" sqref="F29"/>
    </sheetView>
  </sheetViews>
  <sheetFormatPr defaultColWidth="9" defaultRowHeight="13.5" x14ac:dyDescent="0.15"/>
  <cols>
    <col min="4" max="4" width="48.75" customWidth="1"/>
    <col min="5" max="6" width="58.375" customWidth="1"/>
    <col min="7" max="7" width="71.125" customWidth="1"/>
  </cols>
  <sheetData>
    <row r="1" spans="1:7" ht="50.1" customHeight="1" x14ac:dyDescent="0.15">
      <c r="A1" s="1" t="s">
        <v>78</v>
      </c>
      <c r="B1" s="1" t="s">
        <v>3475</v>
      </c>
      <c r="C1" s="1" t="s">
        <v>3476</v>
      </c>
      <c r="D1" s="2" t="s">
        <v>3477</v>
      </c>
      <c r="E1" s="2" t="s">
        <v>3478</v>
      </c>
      <c r="F1" s="2" t="s">
        <v>3479</v>
      </c>
      <c r="G1" s="3"/>
    </row>
    <row r="2" spans="1:7" ht="50.1" customHeight="1" x14ac:dyDescent="0.15">
      <c r="A2" s="925">
        <v>101</v>
      </c>
      <c r="B2" s="925" t="s">
        <v>3480</v>
      </c>
      <c r="C2" s="4">
        <v>1</v>
      </c>
      <c r="D2" s="5" t="s">
        <v>3481</v>
      </c>
      <c r="E2" s="5" t="s">
        <v>3482</v>
      </c>
      <c r="F2" s="5" t="s">
        <v>3483</v>
      </c>
      <c r="G2" s="5" t="str">
        <f>D2&amp;"|"&amp;D3</f>
        <v>大幅释放电量，对敌方单体造成{0}%伤害，若目标为对位单位则伤害提升30%。|大幅释放电量，对敌方单体造成{0}%伤害，&lt;color=#FF5050&gt;无视目标50%防御力&lt;/color&gt;，若目标为对位单位则伤害提升30%。</v>
      </c>
    </row>
    <row r="3" spans="1:7" ht="50.1" customHeight="1" x14ac:dyDescent="0.15">
      <c r="A3" s="925"/>
      <c r="B3" s="925"/>
      <c r="C3" s="4">
        <v>2</v>
      </c>
      <c r="D3" s="5" t="s">
        <v>3484</v>
      </c>
      <c r="E3" s="6" t="s">
        <v>3485</v>
      </c>
      <c r="F3" s="5" t="s">
        <v>3486</v>
      </c>
      <c r="G3" s="5" t="str">
        <f>E2&amp;"|"&amp;E3</f>
        <v>没关系就交给我吧。对敌方单体造成{0}%攻击力的伤害，若此次伤害击杀了一名敌方单位，则再释放一次。|没关系就交给我吧。对敌方单体造成{0}%攻击力的伤害，&lt;color=#FF5050&gt;造成伤害提升20%&lt;/color&gt;，若此次伤害击杀了一名敌方单位，则再释放一次。</v>
      </c>
    </row>
    <row r="4" spans="1:7" ht="50.1" customHeight="1" x14ac:dyDescent="0.15">
      <c r="A4" s="925"/>
      <c r="B4" s="925"/>
      <c r="C4" s="4">
        <v>3</v>
      </c>
      <c r="D4" s="5"/>
      <c r="E4" s="5"/>
      <c r="F4" s="5" t="s">
        <v>3487</v>
      </c>
      <c r="G4" s="5" t="str">
        <f>F2&amp;"|"&amp;F3&amp;"|"&amp;F4&amp;"|"&amp;F5</f>
        <v>嗯，最让人心安的莫过于手机电量满格。前2回合提升{0}%攻击力。|嗯，最让人心安的莫过于手机电量满格。前2回合提升{0}%攻击力，&lt;color=#FF5050&gt;20%暴击率&lt;/color&gt;。|嗯，最让人心安的莫过于手机电量满格。前2回合提升{0}%攻击力，&lt;color=#FF5050&gt;40%暴击率&lt;/color&gt;。|嗯，最让人心安的莫过于手机电量满格。前2回合提升{0}%攻击力，&lt;color=#FF5050&gt;60%暴击率&lt;/color&gt;。</v>
      </c>
    </row>
    <row r="5" spans="1:7" ht="50.1" customHeight="1" x14ac:dyDescent="0.15">
      <c r="A5" s="925"/>
      <c r="B5" s="925"/>
      <c r="C5" s="4">
        <v>4</v>
      </c>
      <c r="D5" s="5"/>
      <c r="E5" s="5"/>
      <c r="F5" s="5" t="s">
        <v>3488</v>
      </c>
    </row>
    <row r="6" spans="1:7" ht="50.1" customHeight="1" x14ac:dyDescent="0.15">
      <c r="A6" s="925">
        <v>102</v>
      </c>
      <c r="B6" s="925" t="s">
        <v>3489</v>
      </c>
      <c r="C6" s="4">
        <v>1</v>
      </c>
      <c r="D6" s="5" t="s">
        <v>3490</v>
      </c>
      <c r="E6" s="5" t="s">
        <v>3491</v>
      </c>
      <c r="F6" s="5" t="s">
        <v>3492</v>
      </c>
      <c r="G6" s="5" t="str">
        <f>D6&amp;"|"&amp;D7</f>
        <v>尝尝这个，对目标造成攻击力{0}%的伤害。|尝尝这个，对目标造成攻击力{0}%的伤害，&lt;color=#FF5050&gt; 并造成20%额外伤害。&lt;/color&gt;</v>
      </c>
    </row>
    <row r="7" spans="1:7" ht="50.1" customHeight="1" x14ac:dyDescent="0.15">
      <c r="A7" s="925"/>
      <c r="B7" s="925"/>
      <c r="C7" s="4">
        <v>2</v>
      </c>
      <c r="D7" s="6" t="s">
        <v>3493</v>
      </c>
      <c r="E7" s="5" t="s">
        <v>3494</v>
      </c>
      <c r="F7" s="5" t="s">
        <v>3495</v>
      </c>
      <c r="G7" s="5" t="str">
        <f>E6&amp;"|"&amp;E7</f>
        <v>现在！音浪全开 ！攻击力提高{0}%每回合额外攻击一次，持续2回合。|现在！音浪全开 ！攻击力提高{0}%，&lt;color=#FF5050&gt;暴击率提升20%&lt;/color&gt;，每回合额外攻击一次，持续2回合。</v>
      </c>
    </row>
    <row r="8" spans="1:7" ht="50.1" customHeight="1" x14ac:dyDescent="0.15">
      <c r="A8" s="925"/>
      <c r="B8" s="925"/>
      <c r="C8" s="4">
        <v>3</v>
      </c>
      <c r="D8" s="5"/>
      <c r="E8" s="5"/>
      <c r="F8" s="5" t="s">
        <v>3496</v>
      </c>
      <c r="G8" s="5" t="str">
        <f>F6&amp;"|"&amp;F7&amp;"|"&amp;F8&amp;"|"&amp;F9</f>
        <v>要不要battle一下？当存在对位的敌方单位时，必定释放小技能，且免伤率提高{0}%。|要不要battle一下？当存在对位的敌方单位时，必定释放小技能，免伤率提高{0}%，&lt;color=#FF5050&gt;伤害率提升12%&lt;/color&gt;。|要不要battle一下？当存在对位的敌方单位时，必定释放小技能，免伤率提高{0}%，&lt;color=#FF5050&gt;伤害率提升24%&lt;/color&gt;。|要不要battle一下？当存在对位的敌方单位时，必定释放小技能，免伤率提高{0}%，&lt;color=#FF5050&gt;伤害率提升36%&lt;/color&gt;。</v>
      </c>
    </row>
    <row r="9" spans="1:7" ht="50.1" customHeight="1" x14ac:dyDescent="0.15">
      <c r="A9" s="925"/>
      <c r="B9" s="925"/>
      <c r="C9" s="4">
        <v>4</v>
      </c>
      <c r="D9" s="5"/>
      <c r="E9" s="5"/>
      <c r="F9" s="5" t="s">
        <v>3497</v>
      </c>
    </row>
    <row r="10" spans="1:7" ht="50.1" customHeight="1" x14ac:dyDescent="0.15">
      <c r="A10" s="925">
        <v>103</v>
      </c>
      <c r="B10" s="925" t="s">
        <v>3498</v>
      </c>
      <c r="C10" s="4">
        <v>1</v>
      </c>
      <c r="D10" s="5" t="s">
        <v>3499</v>
      </c>
      <c r="E10" s="5" t="s">
        <v>3500</v>
      </c>
      <c r="F10" s="5" t="s">
        <v>3501</v>
      </c>
      <c r="G10" s="5" t="str">
        <f>D10&amp;"|"&amp;D11</f>
        <v>她永远能找到弱点。对敌方单体造成{0}伤害，本场战斗永久降低目标10%减伤率，最多叠加2层。|她永远能找到弱点。对敌方单体造成{0}伤害，本场战斗永久降低目标10%减伤率，&lt;color=#FF5050&gt; 本场战斗永久提升自身10%减伤率&lt;/color&gt;，最多叠加2层。</v>
      </c>
    </row>
    <row r="11" spans="1:7" ht="50.1" customHeight="1" x14ac:dyDescent="0.15">
      <c r="A11" s="925"/>
      <c r="B11" s="925"/>
      <c r="C11" s="4">
        <v>2</v>
      </c>
      <c r="D11" s="5" t="s">
        <v>3502</v>
      </c>
      <c r="E11" s="5" t="s">
        <v>3503</v>
      </c>
      <c r="F11" s="5" t="s">
        <v>3504</v>
      </c>
      <c r="G11" s="5" t="str">
        <f>E10&amp;"|"&amp;E11</f>
        <v>那飞速的旋转像是舞蹈。对敌方所有前排造成攻击力{0}%伤害，并减少20%防御力，持续2回合。|那飞速的旋转像是舞蹈。对敌方所有前排造成攻击力{0}%伤害，&lt;color=#FF5050&gt; 并减少50%防御力&lt;/color&gt;，持续2回合。</v>
      </c>
    </row>
    <row r="12" spans="1:7" ht="50.1" customHeight="1" x14ac:dyDescent="0.15">
      <c r="A12" s="925"/>
      <c r="B12" s="925"/>
      <c r="C12" s="4">
        <v>3</v>
      </c>
      <c r="D12" s="5"/>
      <c r="E12" s="5"/>
      <c r="F12" s="5" t="s">
        <v>3505</v>
      </c>
      <c r="G12" s="5" t="str">
        <f>F10&amp;"|"&amp;F11&amp;"|"&amp;F12&amp;"|"&amp;F13</f>
        <v>温暖是一种什么感觉？开场获得自身{0}%生命值的护盾。|温暖是一种什么感觉？开场获得自身{0}%生命值的护盾,&lt;color=#FF5050&gt;护盾存在时攻击力提高20%&lt;/color&gt;。|温暖是一种什么感觉？开场获得自身{0}%生命值的护盾,&lt;color=#FF5050&gt;护盾存在时攻击力提高40%&lt;/color&gt;。|温暖是一种什么感觉？开场获得自身{0}%生命值的护盾,&lt;color=#FF5050&gt;护盾存在时攻击力提高60%&lt;/color&gt;。</v>
      </c>
    </row>
    <row r="13" spans="1:7" ht="50.1" customHeight="1" x14ac:dyDescent="0.15">
      <c r="A13" s="925"/>
      <c r="B13" s="925"/>
      <c r="C13" s="4">
        <v>4</v>
      </c>
      <c r="D13" s="5"/>
      <c r="E13" s="5"/>
      <c r="F13" s="5" t="s">
        <v>3506</v>
      </c>
    </row>
    <row r="14" spans="1:7" ht="50.1" customHeight="1" x14ac:dyDescent="0.15">
      <c r="A14" s="925">
        <v>104</v>
      </c>
      <c r="B14" s="925" t="s">
        <v>3507</v>
      </c>
      <c r="C14" s="4">
        <v>1</v>
      </c>
      <c r="D14" s="5" t="s">
        <v>3508</v>
      </c>
      <c r="E14" s="5" t="s">
        <v>3509</v>
      </c>
      <c r="F14" s="5" t="s">
        <v>3510</v>
      </c>
      <c r="G14" s="5" t="str">
        <f>D14&amp;"|"&amp;D15</f>
        <v>买的什么呀，这么重！对敌方单体造成{0}%攻击力伤害，并在2回合内提升自身10%攻击力。|买的什么呀，这么重！对敌方单体造成{0}%攻击力伤害，并在2回合内提升自身20%攻击力。</v>
      </c>
    </row>
    <row r="15" spans="1:7" ht="50.1" customHeight="1" x14ac:dyDescent="0.15">
      <c r="A15" s="925"/>
      <c r="B15" s="925"/>
      <c r="C15" s="4">
        <v>2</v>
      </c>
      <c r="D15" s="5" t="s">
        <v>3511</v>
      </c>
      <c r="E15" s="5" t="s">
        <v>3512</v>
      </c>
      <c r="F15" s="5" t="s">
        <v>3513</v>
      </c>
      <c r="G15" s="5" t="str">
        <f>E14&amp;"|"&amp;E15</f>
        <v>我们物流，可都是空运！变身，提升攻击力{0}%，每回合额外追加2次普攻，持续2回合。|我们物流，可都是空运！变身，提升攻击力{0}%，每回合额外追加3次普攻，持续2回合。</v>
      </c>
    </row>
    <row r="16" spans="1:7" ht="50.1" customHeight="1" x14ac:dyDescent="0.15">
      <c r="A16" s="925"/>
      <c r="B16" s="925"/>
      <c r="C16" s="4">
        <v>3</v>
      </c>
      <c r="D16" s="5"/>
      <c r="E16" s="5"/>
      <c r="F16" s="5" t="s">
        <v>3514</v>
      </c>
      <c r="G16" s="5" t="str">
        <f>F14&amp;"|"&amp;F15&amp;"|"&amp;F16&amp;"|"&amp;F17</f>
        <v>知道了，加急，加急！不存在对位敌方单位时，进入狂暴状态，普攻伤害提升{0}%。|知道了，加急，加急！不存在对位敌方单位时，进入狂暴状态，普攻伤害提升{0}%，暴击率提升10%。|知道了，加急，加急！不存在对位敌方单位时，进入狂暴状态，普攻伤害提升{0}%，&lt;color=#FF5050&gt;暴击率提升20%&lt;/color&gt;。|知道了，加急，加急！不存在对位敌方单位时，进入狂暴状态，普攻伤害提升{0}%，&lt;color=#FF5050&gt;暴击率提升30%&lt;/color&gt;。</v>
      </c>
    </row>
    <row r="17" spans="1:7" ht="50.1" customHeight="1" x14ac:dyDescent="0.15">
      <c r="A17" s="925"/>
      <c r="B17" s="925"/>
      <c r="C17" s="4">
        <v>4</v>
      </c>
      <c r="D17" s="5"/>
      <c r="E17" s="5"/>
      <c r="F17" s="5" t="s">
        <v>3515</v>
      </c>
    </row>
    <row r="18" spans="1:7" ht="50.1" customHeight="1" x14ac:dyDescent="0.15">
      <c r="A18" s="925">
        <v>105</v>
      </c>
      <c r="B18" s="925" t="s">
        <v>443</v>
      </c>
      <c r="C18" s="4">
        <v>1</v>
      </c>
      <c r="D18" s="5" t="s">
        <v>3516</v>
      </c>
      <c r="E18" s="5" t="s">
        <v>3517</v>
      </c>
      <c r="F18" s="5" t="s">
        <v>3518</v>
      </c>
      <c r="G18" s="5" t="str">
        <f>D18&amp;"|"&amp;D19</f>
        <v>她卷起身体，像车轮一样碾向目标，对敌方单体造成攻击力{0}%伤害，并恢复自身{1}%攻击力的血量。|她卷起身体，像车轮一样碾向目标，对敌方单体造成攻击力{0}%伤害，并恢复自身{1}%攻击力的血量，自身防御力提升30%，持续1回合。</v>
      </c>
    </row>
    <row r="19" spans="1:7" ht="50.1" customHeight="1" x14ac:dyDescent="0.15">
      <c r="A19" s="925"/>
      <c r="B19" s="925"/>
      <c r="C19" s="4">
        <v>2</v>
      </c>
      <c r="D19" s="6" t="s">
        <v>3519</v>
      </c>
      <c r="E19" s="5" t="s">
        <v>3520</v>
      </c>
      <c r="F19" s="5" t="s">
        <v>3521</v>
      </c>
      <c r="G19" s="5" t="str">
        <f>E18&amp;"|"&amp;E19</f>
        <v>此路不通！我说了，此路不通！立即恢复自身最大生命值40%，受到的伤害减少{0}%（可与被动叠加），持续2个回合。|此路不通！我说了，此路不通！立即恢复自身最大生命值40%，受到的伤害减少{0}%（可与被动叠加），持续2个回合，在之后的每回合恢复自身最大生命值15%，持续2个回合。</v>
      </c>
    </row>
    <row r="20" spans="1:7" ht="50.1" customHeight="1" x14ac:dyDescent="0.15">
      <c r="A20" s="925"/>
      <c r="B20" s="925"/>
      <c r="C20" s="4">
        <v>3</v>
      </c>
      <c r="D20" s="5"/>
      <c r="E20" s="5"/>
      <c r="F20" s="5" t="s">
        <v>3522</v>
      </c>
      <c r="G20" s="5" t="str">
        <f>F18&amp;"|"&amp;F19&amp;"|"&amp;F20&amp;"|"&amp;F21</f>
        <v>科学也无法解释，她是怎么能在混凝土中穿行的。自身血量高于70%时，提升{0}%免伤。|科学也无法解释，她是怎么能在混凝土中穿行的。&lt;color=#FF5050&gt;自身血量高于60%时&lt;/color&gt;，提升{0}%免伤。|科学也无法解释，她是怎么能在混凝土中穿行的。&lt;color=#FF5050&gt;自身血量高于50%时&lt;/color&gt;，提升{0}%免伤。|科学也无法解释，她是怎么能在混凝土中穿行的。&lt;color=#FF5050&gt;自身血量高于40%时&lt;/color&gt;，提升{0}%免伤。</v>
      </c>
    </row>
    <row r="21" spans="1:7" ht="50.1" customHeight="1" x14ac:dyDescent="0.15">
      <c r="A21" s="925"/>
      <c r="B21" s="925"/>
      <c r="C21" s="4">
        <v>4</v>
      </c>
      <c r="D21" s="5"/>
      <c r="E21" s="5"/>
      <c r="F21" s="5" t="s">
        <v>3523</v>
      </c>
    </row>
    <row r="22" spans="1:7" ht="50.1" customHeight="1" x14ac:dyDescent="0.15">
      <c r="A22" s="925">
        <v>106</v>
      </c>
      <c r="B22" s="926" t="s">
        <v>3524</v>
      </c>
      <c r="C22" s="4">
        <v>1</v>
      </c>
      <c r="D22" s="5" t="s">
        <v>3525</v>
      </c>
      <c r="E22" s="5" t="s">
        <v>3526</v>
      </c>
      <c r="F22" s="5" t="s">
        <v>3527</v>
      </c>
      <c r="G22" s="5" t="str">
        <f>D22&amp;"|"&amp;D23</f>
        <v>现在是信息时代。对敌方单体造成攻击力{0}%的伤害，若目标为非对位，此次伤害无视目标50%防御。|现在是信息时代。对敌方单体造成攻击力{0}%的伤害，若目标为非对位，此次伤害无视目标50%防御。</v>
      </c>
    </row>
    <row r="23" spans="1:7" ht="50.1" customHeight="1" x14ac:dyDescent="0.15">
      <c r="A23" s="925"/>
      <c r="B23" s="926"/>
      <c r="C23" s="4">
        <v>2</v>
      </c>
      <c r="D23" s="5" t="s">
        <v>3525</v>
      </c>
      <c r="E23" s="5" t="s">
        <v>3526</v>
      </c>
      <c r="F23" s="5" t="s">
        <v>3528</v>
      </c>
      <c r="G23" s="5" t="str">
        <f>E22&amp;"|"&amp;E23</f>
        <v>世界同质化完成。对敌方前排所有单位造成攻击力{0}%的伤害，此次伤害无视目标50%防御。|世界同质化完成。对敌方前排所有单位造成攻击力{0}%的伤害，此次伤害无视目标50%防御。</v>
      </c>
    </row>
    <row r="24" spans="1:7" ht="50.1" customHeight="1" x14ac:dyDescent="0.15">
      <c r="A24" s="925"/>
      <c r="B24" s="926"/>
      <c r="C24" s="4">
        <v>3</v>
      </c>
      <c r="D24" s="5"/>
      <c r="E24" s="5"/>
      <c r="F24" s="5" t="s">
        <v>3529</v>
      </c>
      <c r="G24" s="5" t="str">
        <f>F22&amp;"|"&amp;F23&amp;"|"&amp;F24&amp;"|"&amp;F25</f>
        <v>数据加载中，前两回合沉睡(无法行动)并提升{0}%免伤率，第三回合苏醒并提升{1}%攻击力。|数据加载中，前两回合沉睡(无法行动)并提升{0}%免伤率，第三回合苏醒并提升{1}%攻击力，20%暴击率。|数据加载中，前两回合沉睡(无法行动)并提升{0}%免伤率，第三回合苏醒并提升{1}%攻击力，&lt;color=#FF5050&gt;40%暴击率&lt;/color&gt;。|数据加载中，前两回合沉睡(无法行动)并提升{0}%免伤率，第三回合苏醒并提升{1}%攻击力，&lt;color=#FF5050&gt;60%暴击率&lt;/color&gt;。</v>
      </c>
    </row>
    <row r="25" spans="1:7" ht="50.1" customHeight="1" x14ac:dyDescent="0.15">
      <c r="A25" s="925"/>
      <c r="B25" s="926"/>
      <c r="C25" s="4">
        <v>4</v>
      </c>
      <c r="D25" s="5"/>
      <c r="E25" s="5"/>
      <c r="F25" s="5" t="s">
        <v>3530</v>
      </c>
    </row>
    <row r="26" spans="1:7" ht="50.1" customHeight="1" x14ac:dyDescent="0.15">
      <c r="A26" s="925">
        <v>107</v>
      </c>
      <c r="B26" s="927" t="s">
        <v>3531</v>
      </c>
      <c r="C26" s="4">
        <v>1</v>
      </c>
      <c r="D26" s="6" t="s">
        <v>3532</v>
      </c>
      <c r="E26" s="6" t="s">
        <v>3533</v>
      </c>
      <c r="F26" s="6" t="s">
        <v>3534</v>
      </c>
      <c r="G26" s="5" t="str">
        <f>D26&amp;"|"&amp;D27</f>
        <v>为友方3名血量最低的友方单位恢复攻击力{0}%的生命值。|为友方3名血量最低的友方单位恢复攻击力{0}%的生命值，造成的恢复效果提升50%。</v>
      </c>
    </row>
    <row r="27" spans="1:7" ht="50.1" customHeight="1" x14ac:dyDescent="0.15">
      <c r="A27" s="925"/>
      <c r="B27" s="926"/>
      <c r="C27" s="4">
        <v>2</v>
      </c>
      <c r="D27" s="6" t="s">
        <v>3535</v>
      </c>
      <c r="E27" s="6" t="s">
        <v>3536</v>
      </c>
      <c r="F27" s="6" t="s">
        <v>3537</v>
      </c>
      <c r="G27" s="5" t="str">
        <f>E26&amp;"|"&amp;E27</f>
        <v xml:space="preserve">友方全体单位造成伤害提高10%，并在行动时恢复攻击力{0}%的生命值，持续2回合。 |友方全体单位造成伤害提高20%，并在行动时恢复攻击力{0}%的生命值，持续2回合。 </v>
      </c>
    </row>
    <row r="28" spans="1:7" ht="50.1" customHeight="1" x14ac:dyDescent="0.15">
      <c r="A28" s="925"/>
      <c r="B28" s="926"/>
      <c r="C28" s="4">
        <v>3</v>
      </c>
      <c r="D28" s="5"/>
      <c r="E28" s="5"/>
      <c r="F28" s="6" t="s">
        <v>3538</v>
      </c>
      <c r="G28" s="5" t="str">
        <f>F26&amp;"|"&amp;F27&amp;"|"&amp;F28&amp;"|"&amp;F29</f>
        <v>进入战斗时，提升我方全体{0}%攻击力，持续2回合。|进入战斗时，提升我方全体{0}%攻击力，10%对位伤害，持续2回合。|进入战斗时，提升我方全体{0}%攻击力，15%对位伤害，持续2回合。|进入战斗时，提升我方全体{0}%攻击力，20%对位伤害，持续2回合。</v>
      </c>
    </row>
    <row r="29" spans="1:7" ht="50.1" customHeight="1" x14ac:dyDescent="0.15">
      <c r="A29" s="925"/>
      <c r="B29" s="926"/>
      <c r="C29" s="4">
        <v>4</v>
      </c>
      <c r="D29" s="5"/>
      <c r="E29" s="5"/>
      <c r="F29" s="6" t="s">
        <v>3539</v>
      </c>
    </row>
    <row r="30" spans="1:7" ht="50.1" customHeight="1" x14ac:dyDescent="0.15">
      <c r="A30" s="925">
        <v>108</v>
      </c>
      <c r="B30" s="926" t="s">
        <v>3540</v>
      </c>
      <c r="C30" s="4">
        <v>1</v>
      </c>
      <c r="D30" s="5" t="s">
        <v>3541</v>
      </c>
      <c r="E30" s="5" t="s">
        <v>3542</v>
      </c>
      <c r="F30" s="5" t="s">
        <v>3543</v>
      </c>
      <c r="G30" s="5" t="str">
        <f>D30&amp;"|"&amp;D31</f>
        <v>茄子！对默认单位造成攻击力{0}%伤害，50%概率对目标造成“震慑”效果（无法行动一次），持续1回合。|茄子！对默认单位造成攻击力{0}%伤害，50%概率对目标造成“震慑”效果（无法行动一次），持续1回合。</v>
      </c>
    </row>
    <row r="31" spans="1:7" ht="50.1" customHeight="1" x14ac:dyDescent="0.15">
      <c r="A31" s="925"/>
      <c r="B31" s="926"/>
      <c r="C31" s="4">
        <v>2</v>
      </c>
      <c r="D31" s="5" t="s">
        <v>3541</v>
      </c>
      <c r="E31" s="5" t="s">
        <v>3544</v>
      </c>
      <c r="F31" s="5" t="s">
        <v>3545</v>
      </c>
      <c r="G31" s="5" t="str">
        <f>E30&amp;"|"&amp;E31</f>
        <v>最难留住的，是时光。对默认单位造成攻击力{0}%伤害，眩晕目标1回合。|最难留住的，是时光。对默认单位造成攻击力{0}%伤害，眩晕目标1回合，并使其防御降低20%。</v>
      </c>
    </row>
    <row r="32" spans="1:7" ht="50.1" customHeight="1" x14ac:dyDescent="0.15">
      <c r="A32" s="925"/>
      <c r="B32" s="926"/>
      <c r="C32" s="4">
        <v>3</v>
      </c>
      <c r="D32" s="5"/>
      <c r="E32" s="5"/>
      <c r="F32" s="5" t="s">
        <v>3546</v>
      </c>
      <c r="G32" s="5" t="str">
        <f>F30&amp;"|"&amp;F31&amp;"|"&amp;F32&amp;"|"&amp;F33</f>
        <v>摄影，最重要的不是设备，而是——光！受到对位伤害降低{0}%。|摄影，最重要的不是设备，而是——光！受到对位伤害降低{0}%，&lt;color=#FF5050&gt;对非对位敌人造成伤害增加10%&lt;/color&gt;。|摄影，最重要的不是设备，而是——光！受到对位伤害降低{0}%，&lt;color=#FF5050&gt;对非对位敌人造成伤害增加20%&lt;/color&gt;。|摄影，最重要的不是设备，而是——光！受到对位伤害降低{0}%，&lt;color=#FF5050&gt;对非对位敌人造成伤害增加30%&lt;/color&gt;。</v>
      </c>
    </row>
    <row r="33" spans="1:7" ht="50.1" customHeight="1" x14ac:dyDescent="0.15">
      <c r="A33" s="925"/>
      <c r="B33" s="926"/>
      <c r="C33" s="4">
        <v>4</v>
      </c>
      <c r="D33" s="5"/>
      <c r="E33" s="5"/>
      <c r="F33" s="5" t="s">
        <v>3547</v>
      </c>
    </row>
    <row r="34" spans="1:7" ht="50.1" customHeight="1" x14ac:dyDescent="0.15">
      <c r="A34" s="925">
        <v>109</v>
      </c>
      <c r="B34" s="925" t="s">
        <v>3548</v>
      </c>
      <c r="C34" s="4">
        <v>1</v>
      </c>
      <c r="D34" s="5" t="s">
        <v>3549</v>
      </c>
      <c r="E34" s="5" t="s">
        <v>3550</v>
      </c>
      <c r="F34" s="5" t="s">
        <v>3551</v>
      </c>
      <c r="G34" s="5" t="str">
        <f>D34&amp;"|"&amp;D35</f>
        <v>弦音一动，对敌方单体造成{0}%伤害，并提升自身暴击率10%，持续2个回合。|弦音一动，对敌方单体造成{0}%攻击力伤害，并提升自身暴击率30%，持续2个回合。</v>
      </c>
    </row>
    <row r="35" spans="1:7" ht="50.1" customHeight="1" x14ac:dyDescent="0.15">
      <c r="A35" s="925"/>
      <c r="B35" s="925"/>
      <c r="C35" s="4">
        <v>2</v>
      </c>
      <c r="D35" s="5" t="s">
        <v>3552</v>
      </c>
      <c r="E35" s="5" t="s">
        <v>3553</v>
      </c>
      <c r="F35" s="5" t="s">
        <v>3554</v>
      </c>
      <c r="G35" s="5" t="str">
        <f>E34&amp;"|"&amp;E35</f>
        <v>唢呐一响，黄金万两。对敌方单体造成{0}%攻击力的伤害，若此次伤害击杀了一名敌方单位，则本场战斗永久提升自身攻击力25%（一场战斗只触发一次）。|唢呐一响，黄金万两。对敌方单体造成{0}%攻击力的伤害，若此次伤害击杀了一名敌方单位，则本场战斗永久提升自身攻击力50%（一场战斗只触发一次）。</v>
      </c>
    </row>
    <row r="36" spans="1:7" ht="50.1" customHeight="1" x14ac:dyDescent="0.15">
      <c r="A36" s="925"/>
      <c r="B36" s="925"/>
      <c r="C36" s="4">
        <v>3</v>
      </c>
      <c r="D36" s="5"/>
      <c r="E36" s="5"/>
      <c r="F36" s="5" t="s">
        <v>3555</v>
      </c>
      <c r="G36" s="5" t="str">
        <f>F34&amp;"|"&amp;F35&amp;"|"&amp;F36&amp;"|"&amp;F37</f>
        <v>一曲肝肠断。每当我方单位被击败时，造成一次{0}%攻击力的伤害，每回合最多触发3次。|一曲肝肠断。自身攻击力提升5%，每当我方单位被击败时，造成一次{0}%攻击力的伤害，每回合最多触发3次。|一曲肝肠断。&lt;color=#FF5050&gt;自身攻击力提升10%&lt;/color&gt;，每当我方单位被击败时，造成一次{0}%攻击力的伤害，每回合最多触发3次。|一曲肝肠断。&lt;color=#FF5050&gt;自身攻击力提升15%&lt;/color&gt;，每当我方单位被击败时，造成一次{0}%攻击力的伤害，每回合最多触发3次。</v>
      </c>
    </row>
    <row r="37" spans="1:7" ht="50.1" customHeight="1" x14ac:dyDescent="0.15">
      <c r="A37" s="925"/>
      <c r="B37" s="925"/>
      <c r="C37" s="4">
        <v>4</v>
      </c>
      <c r="D37" s="5"/>
      <c r="E37" s="5"/>
      <c r="F37" s="5" t="s">
        <v>3556</v>
      </c>
    </row>
    <row r="38" spans="1:7" ht="50.1" customHeight="1" x14ac:dyDescent="0.15">
      <c r="A38" s="925">
        <v>110</v>
      </c>
      <c r="B38" s="925" t="s">
        <v>3557</v>
      </c>
      <c r="C38" s="4">
        <v>1</v>
      </c>
      <c r="D38" s="5" t="s">
        <v>3558</v>
      </c>
      <c r="E38" s="5" t="s">
        <v>3559</v>
      </c>
      <c r="F38" s="5" t="s">
        <v>3560</v>
      </c>
      <c r="G38" s="5" t="str">
        <f>D38&amp;"|"&amp;D39</f>
        <v>久等了，各位。对敌方单体造成{0}%攻击力的伤害，若场上满员伤害提升50%。|久等了，各位。对敌方单体造成{0}%攻击力的伤害，若场上满员伤害提升50%。</v>
      </c>
    </row>
    <row r="39" spans="1:7" ht="50.1" customHeight="1" x14ac:dyDescent="0.15">
      <c r="A39" s="925"/>
      <c r="B39" s="925"/>
      <c r="C39" s="4">
        <v>2</v>
      </c>
      <c r="D39" s="5" t="s">
        <v>3558</v>
      </c>
      <c r="E39" s="5" t="s">
        <v>3559</v>
      </c>
      <c r="F39" s="5" t="s">
        <v>3561</v>
      </c>
      <c r="G39" s="5" t="str">
        <f>E38&amp;"|"&amp;E39</f>
        <v>将元气传达给大家，对敌方每队第一个单位造成{0}%伤害，若场上满员伤害提升50%。|将元气传达给大家，对敌方每队第一个单位造成{0}%伤害，若场上满员伤害提升50%。</v>
      </c>
    </row>
    <row r="40" spans="1:7" ht="50.1" customHeight="1" x14ac:dyDescent="0.15">
      <c r="A40" s="925"/>
      <c r="B40" s="925"/>
      <c r="C40" s="4">
        <v>3</v>
      </c>
      <c r="D40" s="5"/>
      <c r="E40" s="5"/>
      <c r="F40" s="5" t="s">
        <v>3562</v>
      </c>
      <c r="G40" s="5" t="str">
        <f>F38&amp;"|"&amp;F39&amp;"|"&amp;F40&amp;"|"&amp;F41</f>
        <v>今天也要干劲满满哦！我方全体提高{0}%攻击力。|今天也要干劲满满哦！我方全体提高{0}%攻击力，&lt;color=#FF5050&gt;若己方某个单位死亡，召唤一个继承自身属性的分身前往对应位置支援，分身受到伤害翻倍，一场战斗最多触发1次&lt;/color&gt;。|今天也要干劲满满哦！我方全体提高{0}%攻击力，若己方某个单位死亡，召唤一个继承自身属性的分身前往对应位置支援，分身受到伤害翻倍，&lt;color=#FF5050&gt;一场战斗最多触发2次&lt;/color&gt;。|今天也要干劲满满哦！我方全体提高{0}%攻击力，若己方某个单位死亡，召唤一个继承自身属性的分身前往对应位置支援，分身受到伤害翻倍，&lt;color=#FF5050&gt;一场战斗最多触发3次&lt;/color&gt;。</v>
      </c>
    </row>
    <row r="41" spans="1:7" ht="50.1" customHeight="1" x14ac:dyDescent="0.15">
      <c r="A41" s="925"/>
      <c r="B41" s="925"/>
      <c r="C41" s="4">
        <v>4</v>
      </c>
      <c r="D41" s="5"/>
      <c r="E41" s="5"/>
      <c r="F41" s="5" t="s">
        <v>3563</v>
      </c>
    </row>
    <row r="42" spans="1:7" ht="50.1" customHeight="1" x14ac:dyDescent="0.15">
      <c r="A42" s="925">
        <v>111</v>
      </c>
      <c r="B42" s="925" t="s">
        <v>3564</v>
      </c>
      <c r="C42" s="4">
        <v>1</v>
      </c>
      <c r="D42" s="5" t="s">
        <v>3565</v>
      </c>
      <c r="E42" s="5" t="s">
        <v>3566</v>
      </c>
      <c r="F42" s="5" t="s">
        <v>3567</v>
      </c>
      <c r="G42" s="5" t="str">
        <f>D42&amp;"|"&amp;D43</f>
        <v>贴上1层【僵定符】效果，并使自身的攻击伤害增加{0}%，持续2回合。|贴上1层【僵定符】效果,并使自身的攻击伤害增加{0}%，持续2回合。</v>
      </c>
    </row>
    <row r="43" spans="1:7" ht="50.1" customHeight="1" x14ac:dyDescent="0.15">
      <c r="A43" s="925"/>
      <c r="B43" s="925"/>
      <c r="C43" s="4">
        <v>2</v>
      </c>
      <c r="D43" s="5" t="s">
        <v>3568</v>
      </c>
      <c r="E43" s="6" t="s">
        <v>3566</v>
      </c>
      <c r="F43" s="5" t="s">
        <v>3569</v>
      </c>
      <c r="G43" s="5" t="str">
        <f>E42&amp;"|"&amp;E43</f>
        <v>贴上2层【僵定符】效果，并使自身攻击无视敌方{0}%防御力，持续2回合。|贴上2层【僵定符】效果，并使自身攻击无视敌方{0}%防御力，持续2回合。</v>
      </c>
    </row>
    <row r="44" spans="1:7" ht="50.1" customHeight="1" x14ac:dyDescent="0.15">
      <c r="A44" s="925"/>
      <c r="B44" s="925"/>
      <c r="C44" s="4">
        <v>3</v>
      </c>
      <c r="D44" s="5"/>
      <c r="E44" s="5"/>
      <c r="F44" s="5" t="s">
        <v>3570</v>
      </c>
      <c r="G44" s="5" t="str">
        <f>F42&amp;"|"&amp;F43&amp;"|"&amp;F44&amp;"|"&amp;F45</f>
        <v>【僵定符】可保身体不损，每次死亡都会复活，恢复自身最大生命值{0}%，同时消耗1层【僵定符】。初始为1层，最高可到2层。|【僵定符】可保身体不损，每次死亡都会复活，恢复自身最大生命值{0}%，同时消耗1层【僵定符】。初始为1层，最高可到3层。|【僵定符】可保身体不损，每次死亡都会复活，恢复自身最大生命值{0}%，同时消耗1层【僵定符】。初始为1层，&lt;color=#FF5050&gt;最高可到4层&lt;/color&gt;。|【僵定符】可保身体不损，每次死亡都会复活，恢复自身最大生命值{0}%，同时消耗1层【僵定符】。初始为1层，&lt;color=#FF5050&gt;最高可到5层&lt;/color&gt;。</v>
      </c>
    </row>
    <row r="45" spans="1:7" ht="50.1" customHeight="1" x14ac:dyDescent="0.15">
      <c r="A45" s="925"/>
      <c r="B45" s="925"/>
      <c r="C45" s="4">
        <v>4</v>
      </c>
      <c r="D45" s="5"/>
      <c r="E45" s="5"/>
      <c r="F45" s="5" t="s">
        <v>3571</v>
      </c>
    </row>
    <row r="46" spans="1:7" ht="50.1" customHeight="1" x14ac:dyDescent="0.15">
      <c r="A46" s="925">
        <v>112</v>
      </c>
      <c r="B46" s="925" t="s">
        <v>3572</v>
      </c>
      <c r="C46" s="4">
        <v>1</v>
      </c>
      <c r="D46" s="6" t="s">
        <v>3573</v>
      </c>
      <c r="E46" s="5" t="s">
        <v>3574</v>
      </c>
      <c r="F46" s="5" t="s">
        <v>3575</v>
      </c>
      <c r="G46" s="5" t="str">
        <f>D46&amp;"|"&amp;D47</f>
        <v>吃掉这些豆子。给自身所在列的队友加个buff，在死亡时召唤一个气球继承该位置初始单位的生命值、攻击力、防御力，召唤物受到的伤害翻倍，造成{0}%的伤害。|吃掉这些豆子。给自身所在列的队友加个buff，在死亡时召唤一个气球继承该位置初始单位的生命值、攻击力、防御力，召唤物受到的伤害翻倍，造成{0}%的伤害。</v>
      </c>
    </row>
    <row r="47" spans="1:7" ht="50.1" customHeight="1" x14ac:dyDescent="0.15">
      <c r="A47" s="925"/>
      <c r="B47" s="925"/>
      <c r="C47" s="4">
        <v>2</v>
      </c>
      <c r="D47" s="5" t="s">
        <v>3573</v>
      </c>
      <c r="E47" s="5" t="s">
        <v>3574</v>
      </c>
      <c r="F47" s="5" t="s">
        <v>3576</v>
      </c>
      <c r="G47" s="5" t="str">
        <f>E46&amp;"|"&amp;E47</f>
        <v>游戏就是要一起玩。给己方所有小队当前前排单位赋予一个BUFF，在死亡时召唤一个气球继承该位置初始单位的生命值、攻击力、防御力，召唤物受到的伤害翻倍，造成{0}%的伤害。|游戏就是要一起玩。给己方所有小队当前前排单位赋予一个BUFF，在死亡时召唤一个气球继承该位置初始单位的生命值、攻击力、防御力，召唤物受到的伤害翻倍，造成{0}%的伤害。</v>
      </c>
    </row>
    <row r="48" spans="1:7" ht="50.1" customHeight="1" x14ac:dyDescent="0.15">
      <c r="A48" s="925"/>
      <c r="B48" s="925"/>
      <c r="C48" s="4">
        <v>3</v>
      </c>
      <c r="D48" s="5"/>
      <c r="E48" s="5"/>
      <c r="F48" s="5" t="s">
        <v>3577</v>
      </c>
      <c r="G48" s="5" t="str">
        <f>F46&amp;"|"&amp;F47&amp;"|"&amp;F48&amp;"|"&amp;F49</f>
        <v>满分通关。当己方队伍6个位置满员时，提升自身免伤{0}%。|满分通关。当己方队伍6个位置满员时，提升自身免伤{0}%，&lt;color=#FF5050&gt;场上每有一个气球，自身攻击力提升10%&lt;/color&gt;。|满分通关。当己方队伍6个位置满员时，提升自身免伤{0}%，&lt;color=#FF5050&gt;场上每有一个气球，自身攻击力提升20%&lt;/color&gt;。|满分通关。当己方队伍6个位置满员时，提升自身免伤{0}%，&lt;color=#FF5050&gt;场上每有一个气球，自身攻击力提升30%&lt;/color&gt;。</v>
      </c>
    </row>
    <row r="49" spans="1:7" ht="50.1" customHeight="1" x14ac:dyDescent="0.15">
      <c r="A49" s="925"/>
      <c r="B49" s="925"/>
      <c r="C49" s="4">
        <v>4</v>
      </c>
      <c r="D49" s="5"/>
      <c r="E49" s="5"/>
      <c r="F49" s="5" t="s">
        <v>3578</v>
      </c>
    </row>
    <row r="50" spans="1:7" ht="50.1" customHeight="1" x14ac:dyDescent="0.15">
      <c r="A50" s="925">
        <v>115</v>
      </c>
      <c r="B50" s="925" t="s">
        <v>3579</v>
      </c>
      <c r="C50" s="4">
        <v>1</v>
      </c>
      <c r="D50" s="5" t="s">
        <v>3580</v>
      </c>
      <c r="E50" s="5" t="s">
        <v>3581</v>
      </c>
      <c r="F50" s="5" t="s">
        <v>3582</v>
      </c>
      <c r="G50" s="5" t="str">
        <f>D50&amp;"|"&amp;D51</f>
        <v>散播疾病云雾，60%概率对受到伤害的敌方单位附加1层恐惧效果并造成{0}%伤害（恐惧：伤害率下降5%持续3回合，恐惧效果最多叠加10层）。|散播疾病云雾，80%概率对受到伤害的敌方单位附加1层恐惧效果并造成{0}%伤害（恐惧：伤害率下降5%持续3回合，恐惧效果最多叠加10层）。</v>
      </c>
    </row>
    <row r="51" spans="1:7" ht="50.1" customHeight="1" x14ac:dyDescent="0.15">
      <c r="A51" s="925"/>
      <c r="B51" s="925"/>
      <c r="C51" s="4">
        <v>2</v>
      </c>
      <c r="D51" s="5" t="s">
        <v>3583</v>
      </c>
      <c r="E51" s="5" t="s">
        <v>3584</v>
      </c>
      <c r="F51" s="5" t="s">
        <v>3585</v>
      </c>
      <c r="G51" s="5" t="str">
        <f>E50&amp;"|"&amp;E51</f>
        <v>病毒才是世界的主人。对敌方所有单位造成{0}%伤害，对存在恐惧效果的单位造成的伤害提升，每层恐惧效果使此次伤害提升10%，每个单位单独计算。|病毒才是世界的主人。对敌方所有单位造成{0}%伤害，对存在恐惧效果的单位造成的伤害提升，每层恐惧效果使此次伤害提升15%，每个单位单独计算。</v>
      </c>
    </row>
    <row r="52" spans="1:7" ht="50.1" customHeight="1" x14ac:dyDescent="0.15">
      <c r="A52" s="925"/>
      <c r="B52" s="925"/>
      <c r="C52" s="4">
        <v>3</v>
      </c>
      <c r="D52" s="5"/>
      <c r="E52" s="5"/>
      <c r="F52" s="5" t="s">
        <v>3586</v>
      </c>
      <c r="G52" s="5" t="str">
        <f>F50&amp;"|"&amp;F51&amp;"|"&amp;F52&amp;"|"&amp;F53</f>
        <v>微生物无处不在。受到的伤害降低{0}%。|微生物无处不在。受到的伤害降低{0}%，&lt;color=#FF5050&gt;普攻有40%概率对目标叠加一层恐惧效果&lt;/color&gt;。|微生物无处不在。受到的伤害降低{0}%，&lt;color=#FF5050&gt;普攻有70%概率对目标叠加一层恐惧效果&lt;/color&gt;。|微生物无处不在。受到的伤害降低{0}%，&lt;color=#FF5050&gt;普攻有100%概率对目标叠加一层恐惧效果&lt;/color&gt;。</v>
      </c>
    </row>
    <row r="53" spans="1:7" ht="50.1" customHeight="1" x14ac:dyDescent="0.15">
      <c r="A53" s="925"/>
      <c r="B53" s="925"/>
      <c r="C53" s="4">
        <v>4</v>
      </c>
      <c r="D53" s="5"/>
      <c r="E53" s="5"/>
      <c r="F53" s="5" t="s">
        <v>3587</v>
      </c>
    </row>
    <row r="54" spans="1:7" ht="50.1" customHeight="1" x14ac:dyDescent="0.15">
      <c r="A54" s="925">
        <v>116</v>
      </c>
      <c r="B54" s="925" t="s">
        <v>3588</v>
      </c>
      <c r="C54" s="4">
        <v>1</v>
      </c>
      <c r="D54" s="5" t="s">
        <v>3589</v>
      </c>
      <c r="E54" s="5" t="s">
        <v>3590</v>
      </c>
      <c r="F54" s="5" t="s">
        <v>3591</v>
      </c>
      <c r="G54" s="5" t="str">
        <f>D54&amp;"|"&amp;D55</f>
        <v>释放电磁脉冲，攻击所有敌人，造成{0}%攻击力的伤害，并且40%几率造成暴击。|释放电磁脉冲，攻击所有敌人，造成{0}%攻击力的伤害，并且40%几率造成暴击，暴击时暴击伤害提升30%。</v>
      </c>
    </row>
    <row r="55" spans="1:7" ht="50.1" customHeight="1" x14ac:dyDescent="0.15">
      <c r="A55" s="925"/>
      <c r="B55" s="925"/>
      <c r="C55" s="4">
        <v>2</v>
      </c>
      <c r="D55" s="5" t="s">
        <v>3592</v>
      </c>
      <c r="E55" s="5" t="s">
        <v>3593</v>
      </c>
      <c r="F55" s="5" t="s">
        <v>3594</v>
      </c>
      <c r="G55" s="5" t="str">
        <f>E54&amp;"|"&amp;E55</f>
        <v>呼叫卫星-伽玛37，对全部敌人造成攻击力{0}%的伤害，如果此次伤害击杀了敌方单位，则对敌方全体造成一次攻击力{1}%的伤害。|呼叫卫星-伽玛37，对全部敌人造成攻击力{0}%的伤害，造成的伤害提升20%，如果此次伤害击杀了敌方单位，则对敌方全体造成一次攻击力{1}%的伤害。</v>
      </c>
    </row>
    <row r="56" spans="1:7" ht="50.1" customHeight="1" x14ac:dyDescent="0.15">
      <c r="A56" s="925"/>
      <c r="B56" s="925"/>
      <c r="C56" s="4">
        <v>3</v>
      </c>
      <c r="D56" s="5"/>
      <c r="E56" s="5"/>
      <c r="F56" s="5" t="s">
        <v>3595</v>
      </c>
      <c r="G56" s="5" t="str">
        <f>F54&amp;"|"&amp;F55&amp;"|"&amp;F56&amp;"|"&amp;F57</f>
        <v>信号收到，完毕。必杀技每释放一次伤害提高{0}%，最多可叠加5次。|信号收到，完毕。自身暴击率提高10%，必杀技每释放一次伤害提高{0}%，最多可叠加5次。|信号收到，完毕。&lt;color=#FF5050&gt;自身暴击率提高20%&lt;/color&gt;，必杀技每释放一次伤害提高{0}%，最多可叠加5次。|信号收到，完毕。&lt;color=#FF5050&gt;自身暴击率提高30%&lt;/color&gt;，必杀技每释放一次伤害提高{0}%，最多可叠加5次。</v>
      </c>
    </row>
    <row r="57" spans="1:7" ht="50.1" customHeight="1" x14ac:dyDescent="0.15">
      <c r="A57" s="925"/>
      <c r="B57" s="925"/>
      <c r="C57" s="4">
        <v>4</v>
      </c>
      <c r="D57" s="5"/>
      <c r="E57" s="5"/>
      <c r="F57" s="5" t="s">
        <v>3596</v>
      </c>
    </row>
    <row r="58" spans="1:7" ht="50.1" customHeight="1" x14ac:dyDescent="0.15">
      <c r="A58" s="925">
        <v>118</v>
      </c>
      <c r="B58" s="925" t="s">
        <v>3597</v>
      </c>
      <c r="C58" s="4">
        <v>1</v>
      </c>
      <c r="D58" s="5" t="s">
        <v>3598</v>
      </c>
      <c r="E58" s="5" t="s">
        <v>3599</v>
      </c>
      <c r="F58" s="5" t="s">
        <v>3600</v>
      </c>
      <c r="G58" s="5" t="str">
        <f>D58&amp;"|"&amp;D59</f>
        <v>真的很抱歉，对全部敌人造成攻击力{0}%伤害，并附加1层恐惧效果（恐惧：伤害率下降5%持续3回合，恐惧效果最多叠加10层）。|真的很抱歉，对全部敌人造成攻击力{0}%伤害，并附加1层恐惧效果（恐惧：伤害率下降5%持续3回合，恐惧效果最多叠加10层）。</v>
      </c>
    </row>
    <row r="59" spans="1:7" ht="50.1" customHeight="1" x14ac:dyDescent="0.15">
      <c r="A59" s="925"/>
      <c r="B59" s="925"/>
      <c r="C59" s="4">
        <v>2</v>
      </c>
      <c r="D59" s="5" t="s">
        <v>3598</v>
      </c>
      <c r="E59" s="5" t="s">
        <v>3599</v>
      </c>
      <c r="F59" s="5" t="s">
        <v>3601</v>
      </c>
      <c r="G59" s="5" t="str">
        <f>E58&amp;"|"&amp;E59</f>
        <v>生活的意义是什么？对全部敌人造成攻击力{0}%伤害，并附加2层恐惧效果。|生活的意义是什么？对全部敌人造成攻击力{0}%伤害，并附加2层恐惧效果。</v>
      </c>
    </row>
    <row r="60" spans="1:7" ht="50.1" customHeight="1" x14ac:dyDescent="0.15">
      <c r="A60" s="925"/>
      <c r="B60" s="925"/>
      <c r="C60" s="4">
        <v>3</v>
      </c>
      <c r="D60" s="5"/>
      <c r="E60" s="5"/>
      <c r="F60" s="5" t="s">
        <v>3602</v>
      </c>
      <c r="G60" s="5" t="str">
        <f>F58&amp;"|"&amp;F59&amp;"|"&amp;F60&amp;"|"&amp;F61</f>
        <v>这个生物看起来就是负能量的集合体。受到的伤害降低{0}%。|这个生物看起来就是负能量的集合体。受到的伤害降低{0}%，&lt;color=#FF5050&gt;普攻攻击恐惧状态的敌人40%概率造成震慑（震慑：无法攻击），持续1回合&lt;/color&gt;。|这个生物看起来就是负能量的集合体。受到的伤害降低{0}%，&lt;color=#FF5050&gt;普攻攻击恐惧状态的敌人70%概率造成震慑（震慑：无法攻击），持续1回合&lt;/color&gt;。|这个生物看起来就是负能量的集合体。受到的伤害降低{0}%，&lt;color=#FF5050&gt;普攻攻击恐惧状态的敌人100%概率造成震慑（震慑：无法攻击），持续1回合&lt;/color&gt;。</v>
      </c>
    </row>
    <row r="61" spans="1:7" ht="50.1" customHeight="1" x14ac:dyDescent="0.15">
      <c r="A61" s="925"/>
      <c r="B61" s="925"/>
      <c r="C61" s="4">
        <v>4</v>
      </c>
      <c r="D61" s="5"/>
      <c r="E61" s="5"/>
      <c r="F61" s="5" t="s">
        <v>3603</v>
      </c>
    </row>
    <row r="62" spans="1:7" ht="50.1" customHeight="1" x14ac:dyDescent="0.15">
      <c r="A62" s="925">
        <v>119</v>
      </c>
      <c r="B62" s="925" t="s">
        <v>3604</v>
      </c>
      <c r="C62" s="4">
        <v>1</v>
      </c>
      <c r="D62" s="6" t="s">
        <v>3605</v>
      </c>
      <c r="E62" s="5" t="s">
        <v>3606</v>
      </c>
      <c r="F62" s="5" t="s">
        <v>3607</v>
      </c>
      <c r="G62" s="5" t="str">
        <f>D62&amp;"|"&amp;D63</f>
        <v>要来点吗，味道不错。为友方3名血量百分比最低的单位恢复攻击力{0}%+100点的生命值。|要来点吗，味道不错。为友方3名血量百分比最低的单位恢复攻击力{0}%+100点的生命值，并提升25%防御，持续1回合。</v>
      </c>
    </row>
    <row r="63" spans="1:7" ht="50.1" customHeight="1" x14ac:dyDescent="0.15">
      <c r="A63" s="925"/>
      <c r="B63" s="925"/>
      <c r="C63" s="4">
        <v>2</v>
      </c>
      <c r="D63" s="6" t="s">
        <v>3608</v>
      </c>
      <c r="E63" s="6" t="s">
        <v>3609</v>
      </c>
      <c r="F63" s="5" t="s">
        <v>3610</v>
      </c>
      <c r="G63" s="5" t="str">
        <f>E62&amp;"|"&amp;E63</f>
        <v>料理是会给人带来幸福的。为友方全体恢复攻击力{0}%+200点的生命值。|料理是会给人带来幸福的。为友方全体恢复攻击力{0}%+200点的生命值，并每回合恢复10%生命值，持续2回合。</v>
      </c>
    </row>
    <row r="64" spans="1:7" ht="50.1" customHeight="1" x14ac:dyDescent="0.15">
      <c r="A64" s="925"/>
      <c r="B64" s="925"/>
      <c r="C64" s="4">
        <v>3</v>
      </c>
      <c r="D64" s="5"/>
      <c r="E64" s="5"/>
      <c r="F64" s="5" t="s">
        <v>3611</v>
      </c>
      <c r="G64" s="5" t="str">
        <f>F62&amp;"|"&amp;F63&amp;"|"&amp;F64&amp;"|"&amp;F65</f>
        <v>我就是最年轻的特级厨师。友方全体单位血量低于50%时受到的治疗效果增加{0}%。|我就是最年轻的特级厨师。友方全体单位血量低于50%时受到的治疗效果增加{0}%，&lt;color=#FF5050&gt;开场为友方全体添加自身攻击力50%的护盾&lt;/color&gt;。|我就是最年轻的特级厨师。友方全体单位血量低于50%时受到的治疗效果增加{0}%，&lt;color=#FF5050&gt;开场为友方全体添加自身攻击力100%的护盾&lt;/color&gt;。|我就是最年轻的特级厨师。友方全体单位血量低于50%时受到的治疗效果增加{0}%，&lt;color=#FF5050&gt;开场为友方全体添加自身攻击力150%的护盾&lt;/color&gt;。</v>
      </c>
    </row>
    <row r="65" spans="1:7" ht="50.1" customHeight="1" x14ac:dyDescent="0.15">
      <c r="A65" s="925"/>
      <c r="B65" s="925"/>
      <c r="C65" s="4">
        <v>4</v>
      </c>
      <c r="D65" s="5"/>
      <c r="E65" s="5"/>
      <c r="F65" s="5" t="s">
        <v>3612</v>
      </c>
    </row>
    <row r="66" spans="1:7" ht="50.1" customHeight="1" x14ac:dyDescent="0.15">
      <c r="A66" s="925">
        <v>121</v>
      </c>
      <c r="B66" s="925" t="s">
        <v>3613</v>
      </c>
      <c r="C66" s="4">
        <v>1</v>
      </c>
      <c r="D66" s="5" t="s">
        <v>3614</v>
      </c>
      <c r="E66" s="5" t="s">
        <v>3615</v>
      </c>
      <c r="F66" s="5" t="s">
        <v>3616</v>
      </c>
      <c r="G66" s="5" t="str">
        <f>D66&amp;"|"&amp;D67</f>
        <v>分裂细胞，为自身及同列友方单位，创造一个基于施法者{0}%攻击力的护盾。|分裂细胞，为自身及同列友方单位，创造一个基于施法者{0}%攻击力的护盾，并提升10%攻击力，持续2回合。</v>
      </c>
    </row>
    <row r="67" spans="1:7" ht="50.1" customHeight="1" x14ac:dyDescent="0.15">
      <c r="A67" s="925"/>
      <c r="B67" s="925"/>
      <c r="C67" s="4">
        <v>2</v>
      </c>
      <c r="D67" s="6" t="s">
        <v>3617</v>
      </c>
      <c r="E67" s="5" t="s">
        <v>3618</v>
      </c>
      <c r="F67" s="5" t="s">
        <v>3619</v>
      </c>
      <c r="G67" s="5" t="str">
        <f>E66&amp;"|"&amp;E67</f>
        <v>细胞分裂聚集形成组织，为友方全体施加释放者{0}%攻击力的护盾。|细胞分裂聚集形成组织，为友方全体施加释放者{0}%攻击力的护盾，并清除一个debuff。</v>
      </c>
    </row>
    <row r="68" spans="1:7" ht="50.1" customHeight="1" x14ac:dyDescent="0.15">
      <c r="A68" s="925"/>
      <c r="B68" s="925"/>
      <c r="C68" s="4">
        <v>3</v>
      </c>
      <c r="D68" s="5"/>
      <c r="E68" s="5"/>
      <c r="F68" s="5" t="s">
        <v>3620</v>
      </c>
      <c r="G68" s="5" t="str">
        <f>F66&amp;"|"&amp;F67&amp;"|"&amp;F68&amp;"|"&amp;F69</f>
        <v>特化组织是肌体的屏障。自身存在护盾时提高{0}%减伤。|特化组织是肌体的屏障。自身存在护盾时提高{0}%减伤，&lt;color=#FF5050&gt;友方后排受到伤害的15%转移到自己身上&lt;/color&gt;。|特化组织是肌体的屏障。自身存在护盾时提高{0}%减伤，&lt;color=#FF5050&gt;友方后排受到伤害的20%转移到自己身上&lt;/color&gt;。|特化组织是肌体的屏障。自身存在护盾时提高{0}%减伤，&lt;color=#FF5050&gt;友方后排受到伤害的25%转移到自己身上&lt;/color&gt;。</v>
      </c>
    </row>
    <row r="69" spans="1:7" ht="50.1" customHeight="1" x14ac:dyDescent="0.15">
      <c r="A69" s="925"/>
      <c r="B69" s="925"/>
      <c r="C69" s="4">
        <v>4</v>
      </c>
      <c r="D69" s="5"/>
      <c r="E69" s="5"/>
      <c r="F69" s="5" t="s">
        <v>3621</v>
      </c>
    </row>
  </sheetData>
  <mergeCells count="34">
    <mergeCell ref="B58:B61"/>
    <mergeCell ref="B62:B65"/>
    <mergeCell ref="B66:B69"/>
    <mergeCell ref="A62:A65"/>
    <mergeCell ref="A66:A69"/>
    <mergeCell ref="A58:A61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A42:A45"/>
    <mergeCell ref="A46:A49"/>
    <mergeCell ref="A50:A53"/>
    <mergeCell ref="A54:A57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2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31"/>
  <sheetViews>
    <sheetView topLeftCell="M1" workbookViewId="0">
      <pane ySplit="1" topLeftCell="A281" activePane="bottomLeft" state="frozen"/>
      <selection pane="bottomLeft" activeCell="T286" sqref="T286"/>
    </sheetView>
  </sheetViews>
  <sheetFormatPr defaultColWidth="9" defaultRowHeight="18" customHeight="1" x14ac:dyDescent="0.15"/>
  <cols>
    <col min="1" max="1" width="11" style="129" customWidth="1"/>
    <col min="2" max="2" width="25.375" style="129" customWidth="1"/>
    <col min="3" max="3" width="18.75" style="129" customWidth="1"/>
    <col min="4" max="4" width="18.75" style="667" customWidth="1"/>
    <col min="5" max="5" width="30.25" style="127" customWidth="1"/>
    <col min="6" max="6" width="32.625" style="127" customWidth="1"/>
    <col min="7" max="8" width="15.125" style="127" customWidth="1"/>
    <col min="9" max="9" width="15.25" style="129" customWidth="1"/>
    <col min="10" max="12" width="19.875" style="129" customWidth="1"/>
    <col min="13" max="13" width="10.375" style="667" customWidth="1"/>
    <col min="14" max="14" width="13.5" style="667" customWidth="1"/>
    <col min="15" max="16" width="16.125" style="667" customWidth="1"/>
    <col min="17" max="17" width="19.875" style="667" customWidth="1"/>
    <col min="18" max="18" width="16.625" style="129" customWidth="1"/>
    <col min="19" max="19" width="12.75" style="722" customWidth="1"/>
    <col min="20" max="21" width="10.125" style="722" customWidth="1"/>
    <col min="22" max="22" width="25.875" style="722" customWidth="1"/>
    <col min="23" max="23" width="22.125" style="722" customWidth="1"/>
    <col min="24" max="24" width="21" style="722" customWidth="1"/>
    <col min="25" max="25" width="21" style="722" hidden="1" customWidth="1"/>
    <col min="26" max="26" width="21.5" style="129" customWidth="1"/>
  </cols>
  <sheetData>
    <row r="1" spans="1:27" s="789" customFormat="1" ht="129.75" customHeight="1" x14ac:dyDescent="0.15">
      <c r="A1" s="192" t="s">
        <v>78</v>
      </c>
      <c r="B1" s="192" t="s">
        <v>79</v>
      </c>
      <c r="C1" s="240" t="s">
        <v>80</v>
      </c>
      <c r="D1" s="812" t="s">
        <v>81</v>
      </c>
      <c r="E1" s="240" t="s">
        <v>82</v>
      </c>
      <c r="F1" s="240" t="s">
        <v>83</v>
      </c>
      <c r="G1" s="813" t="s">
        <v>84</v>
      </c>
      <c r="H1" s="813" t="s">
        <v>85</v>
      </c>
      <c r="I1" s="240" t="s">
        <v>86</v>
      </c>
      <c r="J1" s="192" t="s">
        <v>87</v>
      </c>
      <c r="K1" s="192" t="s">
        <v>88</v>
      </c>
      <c r="L1" s="192" t="s">
        <v>89</v>
      </c>
      <c r="M1" s="192" t="s">
        <v>90</v>
      </c>
      <c r="N1" s="193" t="s">
        <v>91</v>
      </c>
      <c r="O1" s="193" t="s">
        <v>92</v>
      </c>
      <c r="P1" s="193" t="s">
        <v>93</v>
      </c>
      <c r="Q1" s="192" t="s">
        <v>94</v>
      </c>
      <c r="R1" s="664" t="s">
        <v>95</v>
      </c>
      <c r="S1" s="240" t="s">
        <v>96</v>
      </c>
      <c r="T1" s="813" t="s">
        <v>97</v>
      </c>
      <c r="U1" s="813" t="s">
        <v>98</v>
      </c>
      <c r="V1" s="240" t="s">
        <v>99</v>
      </c>
      <c r="W1" s="240" t="s">
        <v>100</v>
      </c>
      <c r="X1" s="240" t="s">
        <v>101</v>
      </c>
      <c r="Y1" s="240" t="s">
        <v>102</v>
      </c>
      <c r="Z1" s="856" t="s">
        <v>103</v>
      </c>
      <c r="AA1" s="856" t="s">
        <v>104</v>
      </c>
    </row>
    <row r="2" spans="1:27" s="789" customFormat="1" ht="18" customHeight="1" x14ac:dyDescent="0.15">
      <c r="A2" s="814" t="s">
        <v>5</v>
      </c>
      <c r="B2" s="814" t="s">
        <v>13</v>
      </c>
      <c r="C2" s="815" t="s">
        <v>105</v>
      </c>
      <c r="D2" s="816" t="s">
        <v>106</v>
      </c>
      <c r="E2" s="815" t="s">
        <v>107</v>
      </c>
      <c r="F2" s="815" t="s">
        <v>108</v>
      </c>
      <c r="G2" s="815" t="s">
        <v>109</v>
      </c>
      <c r="H2" s="815" t="s">
        <v>110</v>
      </c>
      <c r="I2" s="815" t="s">
        <v>111</v>
      </c>
      <c r="J2" s="814" t="s">
        <v>112</v>
      </c>
      <c r="K2" s="196" t="s">
        <v>113</v>
      </c>
      <c r="L2" s="196" t="s">
        <v>114</v>
      </c>
      <c r="M2" s="196" t="s">
        <v>115</v>
      </c>
      <c r="N2" s="197" t="s">
        <v>116</v>
      </c>
      <c r="O2" s="197" t="s">
        <v>117</v>
      </c>
      <c r="P2" s="197" t="s">
        <v>118</v>
      </c>
      <c r="Q2" s="814" t="s">
        <v>119</v>
      </c>
      <c r="R2" s="814" t="s">
        <v>120</v>
      </c>
      <c r="S2" s="815" t="s">
        <v>121</v>
      </c>
      <c r="T2" s="815" t="s">
        <v>13</v>
      </c>
      <c r="U2" s="815" t="s">
        <v>122</v>
      </c>
      <c r="V2" s="815" t="s">
        <v>123</v>
      </c>
      <c r="W2" s="815" t="s">
        <v>124</v>
      </c>
      <c r="X2" s="815" t="s">
        <v>125</v>
      </c>
      <c r="Y2" s="815" t="s">
        <v>126</v>
      </c>
      <c r="Z2" s="857" t="s">
        <v>127</v>
      </c>
      <c r="AA2" s="857" t="s">
        <v>128</v>
      </c>
    </row>
    <row r="3" spans="1:27" s="789" customFormat="1" ht="18" customHeight="1" x14ac:dyDescent="0.15">
      <c r="A3" s="671" t="s">
        <v>11</v>
      </c>
      <c r="B3" s="671" t="s">
        <v>13</v>
      </c>
      <c r="C3" s="701" t="s">
        <v>12</v>
      </c>
      <c r="D3" s="671" t="s">
        <v>12</v>
      </c>
      <c r="E3" s="701" t="s">
        <v>14</v>
      </c>
      <c r="F3" s="701" t="s">
        <v>14</v>
      </c>
      <c r="G3" s="701" t="s">
        <v>11</v>
      </c>
      <c r="H3" s="701" t="s">
        <v>11</v>
      </c>
      <c r="I3" s="701" t="s">
        <v>14</v>
      </c>
      <c r="J3" s="671" t="s">
        <v>11</v>
      </c>
      <c r="K3" s="671" t="s">
        <v>11</v>
      </c>
      <c r="L3" s="671" t="s">
        <v>11</v>
      </c>
      <c r="M3" s="671" t="s">
        <v>11</v>
      </c>
      <c r="N3" s="671" t="s">
        <v>11</v>
      </c>
      <c r="O3" s="671" t="s">
        <v>129</v>
      </c>
      <c r="P3" s="671" t="s">
        <v>129</v>
      </c>
      <c r="Q3" s="671" t="s">
        <v>11</v>
      </c>
      <c r="R3" s="671" t="s">
        <v>11</v>
      </c>
      <c r="S3" s="701" t="s">
        <v>11</v>
      </c>
      <c r="T3" s="701" t="s">
        <v>13</v>
      </c>
      <c r="U3" s="701" t="s">
        <v>11</v>
      </c>
      <c r="V3" s="701" t="s">
        <v>129</v>
      </c>
      <c r="W3" s="701" t="s">
        <v>129</v>
      </c>
      <c r="X3" s="701" t="s">
        <v>129</v>
      </c>
      <c r="Y3" s="701" t="s">
        <v>129</v>
      </c>
      <c r="Z3" s="671" t="s">
        <v>130</v>
      </c>
      <c r="AA3" s="671" t="s">
        <v>131</v>
      </c>
    </row>
    <row r="4" spans="1:27" s="790" customFormat="1" ht="18" customHeight="1" x14ac:dyDescent="0.15">
      <c r="A4" s="817">
        <v>1001</v>
      </c>
      <c r="B4" s="818" t="s">
        <v>132</v>
      </c>
      <c r="C4" s="818" t="s">
        <v>133</v>
      </c>
      <c r="D4" s="817"/>
      <c r="E4" s="818" t="s">
        <v>134</v>
      </c>
      <c r="F4" s="818">
        <v>100101</v>
      </c>
      <c r="G4" s="818">
        <v>1</v>
      </c>
      <c r="H4" s="818"/>
      <c r="I4" s="818"/>
      <c r="J4" s="840">
        <v>2</v>
      </c>
      <c r="K4" s="840"/>
      <c r="L4" s="840"/>
      <c r="M4" s="841"/>
      <c r="N4" s="841"/>
      <c r="O4" s="841"/>
      <c r="P4" s="841"/>
      <c r="Q4" s="817">
        <v>6</v>
      </c>
      <c r="R4" s="817">
        <v>1</v>
      </c>
      <c r="S4" s="818">
        <v>0</v>
      </c>
      <c r="T4" s="817" t="s">
        <v>135</v>
      </c>
      <c r="U4" s="817"/>
      <c r="V4" s="818"/>
      <c r="W4" s="818"/>
      <c r="X4" s="818"/>
      <c r="Y4" s="818"/>
      <c r="Z4" s="818" t="s">
        <v>136</v>
      </c>
      <c r="AA4" s="858" t="s">
        <v>137</v>
      </c>
    </row>
    <row r="5" spans="1:27" s="790" customFormat="1" ht="18" customHeight="1" x14ac:dyDescent="0.15">
      <c r="A5" s="817">
        <v>1002</v>
      </c>
      <c r="B5" s="818" t="s">
        <v>138</v>
      </c>
      <c r="C5" s="818" t="s">
        <v>133</v>
      </c>
      <c r="D5" s="817"/>
      <c r="E5" s="818"/>
      <c r="F5" s="818"/>
      <c r="G5" s="818">
        <v>6</v>
      </c>
      <c r="H5" s="818"/>
      <c r="I5" s="818"/>
      <c r="J5" s="817"/>
      <c r="K5" s="817"/>
      <c r="L5" s="817"/>
      <c r="M5" s="842"/>
      <c r="N5" s="842"/>
      <c r="O5" s="842"/>
      <c r="P5" s="842"/>
      <c r="Q5" s="817"/>
      <c r="R5" s="817"/>
      <c r="S5" s="818">
        <f>IF(T5="",0,VLOOKUP(T5,'(辅)技能选目标类型表'!$D$4:$E$262,2,FALSE))</f>
        <v>0</v>
      </c>
      <c r="T5" s="817" t="s">
        <v>135</v>
      </c>
      <c r="U5" s="817"/>
      <c r="V5" s="818"/>
      <c r="W5" s="818" t="s">
        <v>139</v>
      </c>
      <c r="X5" s="818"/>
      <c r="Y5" s="818"/>
      <c r="Z5" s="818" t="s">
        <v>140</v>
      </c>
    </row>
    <row r="6" spans="1:27" s="791" customFormat="1" ht="18" customHeight="1" x14ac:dyDescent="0.15">
      <c r="A6" s="819">
        <v>1101</v>
      </c>
      <c r="B6" s="820" t="s">
        <v>141</v>
      </c>
      <c r="C6" s="820" t="s">
        <v>142</v>
      </c>
      <c r="D6" s="819" t="s">
        <v>143</v>
      </c>
      <c r="E6" s="820" t="s">
        <v>144</v>
      </c>
      <c r="F6" s="820">
        <v>110101</v>
      </c>
      <c r="G6" s="820">
        <v>1</v>
      </c>
      <c r="H6" s="820"/>
      <c r="I6" s="820"/>
      <c r="J6" s="843">
        <v>9</v>
      </c>
      <c r="K6" s="843">
        <v>2</v>
      </c>
      <c r="P6" s="844"/>
      <c r="Q6" s="819">
        <v>0</v>
      </c>
      <c r="R6" s="819">
        <v>12</v>
      </c>
      <c r="S6" s="818">
        <f>IF(T6="",0,VLOOKUP(T6,'(辅)技能选目标类型表'!$D$4:$E$262,2,FALSE))</f>
        <v>0</v>
      </c>
      <c r="T6" s="817" t="s">
        <v>135</v>
      </c>
      <c r="U6" s="817"/>
      <c r="V6" s="820"/>
      <c r="W6" s="820"/>
      <c r="X6" s="820"/>
      <c r="Y6" s="820"/>
      <c r="Z6" s="820" t="s">
        <v>3664</v>
      </c>
      <c r="AA6" s="859"/>
    </row>
    <row r="7" spans="1:27" s="792" customFormat="1" ht="18" customHeight="1" x14ac:dyDescent="0.15">
      <c r="A7" s="821">
        <v>1102</v>
      </c>
      <c r="B7" s="822" t="s">
        <v>145</v>
      </c>
      <c r="C7" s="822" t="s">
        <v>146</v>
      </c>
      <c r="D7" s="821" t="s">
        <v>147</v>
      </c>
      <c r="E7" s="822"/>
      <c r="F7" s="822">
        <v>110201</v>
      </c>
      <c r="G7" s="822">
        <v>3</v>
      </c>
      <c r="H7" s="822"/>
      <c r="I7" s="822"/>
      <c r="J7" s="821"/>
      <c r="K7" s="821"/>
      <c r="L7" s="845">
        <v>101</v>
      </c>
      <c r="M7" s="846"/>
      <c r="N7" s="846"/>
      <c r="O7" s="846" t="s">
        <v>148</v>
      </c>
      <c r="P7" s="846"/>
      <c r="Q7" s="821"/>
      <c r="R7" s="821"/>
      <c r="S7" s="818">
        <f>IF(T7="",0,VLOOKUP(T7,'(辅)技能选目标类型表'!$D$4:$E$262,2,FALSE))</f>
        <v>100</v>
      </c>
      <c r="T7" s="817" t="s">
        <v>149</v>
      </c>
      <c r="U7" s="817"/>
      <c r="V7" s="822"/>
      <c r="W7" s="822"/>
      <c r="X7" s="822"/>
      <c r="Y7" s="822"/>
      <c r="Z7" s="822" t="s">
        <v>150</v>
      </c>
    </row>
    <row r="8" spans="1:27" s="792" customFormat="1" ht="18" customHeight="1" x14ac:dyDescent="0.15">
      <c r="A8" s="821">
        <v>1103</v>
      </c>
      <c r="B8" s="822" t="s">
        <v>145</v>
      </c>
      <c r="C8" s="822" t="s">
        <v>146</v>
      </c>
      <c r="D8" s="821" t="s">
        <v>147</v>
      </c>
      <c r="E8" s="822"/>
      <c r="F8" s="822">
        <v>110301</v>
      </c>
      <c r="G8" s="822">
        <v>3</v>
      </c>
      <c r="H8" s="822"/>
      <c r="I8" s="822"/>
      <c r="J8" s="821"/>
      <c r="K8" s="821"/>
      <c r="L8" s="821">
        <v>101</v>
      </c>
      <c r="M8" s="846"/>
      <c r="N8" s="846"/>
      <c r="O8" s="846" t="s">
        <v>151</v>
      </c>
      <c r="P8" s="846"/>
      <c r="Q8" s="821"/>
      <c r="R8" s="821"/>
      <c r="S8" s="818">
        <f>IF(T8="",0,VLOOKUP(T8,'(辅)技能选目标类型表'!$D$4:$E$262,2,FALSE))</f>
        <v>100</v>
      </c>
      <c r="T8" s="817" t="s">
        <v>149</v>
      </c>
      <c r="U8" s="817"/>
      <c r="V8" s="822"/>
      <c r="W8" s="822"/>
      <c r="X8" s="822"/>
      <c r="Y8" s="822"/>
      <c r="Z8" s="822" t="s">
        <v>152</v>
      </c>
    </row>
    <row r="9" spans="1:27" s="792" customFormat="1" ht="18" customHeight="1" x14ac:dyDescent="0.15">
      <c r="A9" s="821">
        <v>1104</v>
      </c>
      <c r="B9" s="822" t="s">
        <v>153</v>
      </c>
      <c r="C9" s="822" t="s">
        <v>154</v>
      </c>
      <c r="D9" s="821" t="s">
        <v>155</v>
      </c>
      <c r="E9" s="822" t="s">
        <v>156</v>
      </c>
      <c r="F9" s="822">
        <v>110401</v>
      </c>
      <c r="G9" s="822">
        <v>6</v>
      </c>
      <c r="H9" s="822"/>
      <c r="I9" s="822"/>
      <c r="J9" s="821"/>
      <c r="K9" s="821"/>
      <c r="L9" s="821"/>
      <c r="M9" s="846"/>
      <c r="N9" s="846"/>
      <c r="O9" s="846"/>
      <c r="P9" s="846"/>
      <c r="Q9" s="821"/>
      <c r="R9" s="821"/>
      <c r="S9" s="818">
        <f>IF(T9="",0,VLOOKUP(T9,'(辅)技能选目标类型表'!$D$4:$E$262,2,FALSE))</f>
        <v>0</v>
      </c>
      <c r="T9" s="817" t="s">
        <v>135</v>
      </c>
      <c r="U9" s="817"/>
      <c r="V9" s="822"/>
      <c r="W9" s="822" t="s">
        <v>157</v>
      </c>
      <c r="X9" s="822"/>
      <c r="Y9" s="822"/>
      <c r="Z9" s="822" t="s">
        <v>158</v>
      </c>
      <c r="AA9" s="860"/>
    </row>
    <row r="10" spans="1:27" s="791" customFormat="1" ht="18" customHeight="1" x14ac:dyDescent="0.15">
      <c r="A10" s="819">
        <v>1201</v>
      </c>
      <c r="B10" s="820" t="s">
        <v>159</v>
      </c>
      <c r="C10" s="820" t="s">
        <v>160</v>
      </c>
      <c r="D10" s="819" t="s">
        <v>161</v>
      </c>
      <c r="E10" s="820" t="s">
        <v>162</v>
      </c>
      <c r="F10" s="820">
        <v>120101</v>
      </c>
      <c r="G10" s="820">
        <v>1</v>
      </c>
      <c r="H10" s="820"/>
      <c r="I10" s="820"/>
      <c r="J10" s="843">
        <v>9</v>
      </c>
      <c r="K10" s="843">
        <v>2</v>
      </c>
      <c r="P10" s="844"/>
      <c r="Q10" s="819">
        <v>0</v>
      </c>
      <c r="R10" s="819">
        <v>2</v>
      </c>
      <c r="S10" s="818">
        <f>IF(T10="",0,VLOOKUP(T10,'(辅)技能选目标类型表'!$D$4:$E$262,2,FALSE))</f>
        <v>0</v>
      </c>
      <c r="T10" s="817" t="s">
        <v>135</v>
      </c>
      <c r="U10" s="817"/>
      <c r="V10" s="820"/>
      <c r="W10" s="820"/>
      <c r="X10" s="820"/>
      <c r="Y10" s="820"/>
      <c r="Z10" s="820" t="s">
        <v>163</v>
      </c>
      <c r="AA10" s="859"/>
    </row>
    <row r="11" spans="1:27" s="792" customFormat="1" ht="18" customHeight="1" x14ac:dyDescent="0.15">
      <c r="A11" s="821">
        <v>1202</v>
      </c>
      <c r="B11" s="822" t="s">
        <v>164</v>
      </c>
      <c r="C11" s="822" t="s">
        <v>165</v>
      </c>
      <c r="D11" s="823"/>
      <c r="E11" s="822"/>
      <c r="F11" s="822">
        <v>120201</v>
      </c>
      <c r="G11" s="822">
        <v>3</v>
      </c>
      <c r="H11" s="822"/>
      <c r="I11" s="822"/>
      <c r="J11" s="821"/>
      <c r="K11" s="821"/>
      <c r="L11" s="847">
        <v>101</v>
      </c>
      <c r="M11" s="846"/>
      <c r="N11" s="846"/>
      <c r="O11" s="846" t="s">
        <v>166</v>
      </c>
      <c r="P11" s="846"/>
      <c r="Q11" s="821"/>
      <c r="R11" s="821"/>
      <c r="S11" s="818">
        <f>IF(T11="",0,VLOOKUP(T11,'(辅)技能选目标类型表'!$D$4:$E$262,2,FALSE))</f>
        <v>100</v>
      </c>
      <c r="T11" s="817" t="s">
        <v>149</v>
      </c>
      <c r="U11" s="817"/>
      <c r="V11" s="822"/>
      <c r="W11" s="822"/>
      <c r="X11" s="822"/>
      <c r="Y11" s="822"/>
      <c r="Z11" s="822" t="s">
        <v>167</v>
      </c>
      <c r="AA11" s="860"/>
    </row>
    <row r="12" spans="1:27" s="792" customFormat="1" ht="18" customHeight="1" x14ac:dyDescent="0.15">
      <c r="A12" s="821">
        <v>1203</v>
      </c>
      <c r="B12" s="822" t="s">
        <v>164</v>
      </c>
      <c r="C12" s="822" t="s">
        <v>165</v>
      </c>
      <c r="D12" s="823"/>
      <c r="E12" s="822"/>
      <c r="F12" s="822">
        <v>120301</v>
      </c>
      <c r="G12" s="822">
        <v>3</v>
      </c>
      <c r="H12" s="822"/>
      <c r="I12" s="822"/>
      <c r="J12" s="821"/>
      <c r="K12" s="821"/>
      <c r="L12" s="823">
        <v>101</v>
      </c>
      <c r="M12" s="846"/>
      <c r="N12" s="846"/>
      <c r="O12" s="846" t="s">
        <v>168</v>
      </c>
      <c r="P12" s="846"/>
      <c r="Q12" s="821"/>
      <c r="R12" s="821"/>
      <c r="S12" s="818">
        <f>IF(T12="",0,VLOOKUP(T12,'(辅)技能选目标类型表'!$D$4:$E$262,2,FALSE))</f>
        <v>100</v>
      </c>
      <c r="T12" s="817" t="s">
        <v>149</v>
      </c>
      <c r="U12" s="817"/>
      <c r="V12" s="822"/>
      <c r="W12" s="822"/>
      <c r="X12" s="822"/>
      <c r="Y12" s="822"/>
      <c r="Z12" s="822" t="s">
        <v>169</v>
      </c>
      <c r="AA12" s="860"/>
    </row>
    <row r="13" spans="1:27" s="792" customFormat="1" ht="18" customHeight="1" x14ac:dyDescent="0.15">
      <c r="A13" s="821">
        <v>1204</v>
      </c>
      <c r="B13" s="822" t="s">
        <v>170</v>
      </c>
      <c r="C13" s="822" t="s">
        <v>171</v>
      </c>
      <c r="D13" s="823" t="s">
        <v>172</v>
      </c>
      <c r="E13" s="822" t="s">
        <v>156</v>
      </c>
      <c r="F13" s="822">
        <v>120401</v>
      </c>
      <c r="G13" s="822">
        <v>6</v>
      </c>
      <c r="H13" s="822"/>
      <c r="I13" s="822"/>
      <c r="J13" s="821"/>
      <c r="K13" s="821"/>
      <c r="L13" s="821"/>
      <c r="M13" s="846"/>
      <c r="N13" s="846"/>
      <c r="O13" s="846"/>
      <c r="P13" s="846"/>
      <c r="Q13" s="821"/>
      <c r="R13" s="821"/>
      <c r="S13" s="818">
        <f>IF(T13="",0,VLOOKUP(T13,'(辅)技能选目标类型表'!$D$4:$E$262,2,FALSE))</f>
        <v>0</v>
      </c>
      <c r="T13" s="817" t="s">
        <v>135</v>
      </c>
      <c r="U13" s="817"/>
      <c r="V13" s="822"/>
      <c r="W13" s="822" t="s">
        <v>173</v>
      </c>
      <c r="X13" s="822"/>
      <c r="Y13" s="822"/>
      <c r="Z13" s="822" t="s">
        <v>174</v>
      </c>
      <c r="AA13" s="860"/>
    </row>
    <row r="14" spans="1:27" s="791" customFormat="1" ht="18.75" customHeight="1" x14ac:dyDescent="0.15">
      <c r="A14" s="819">
        <v>1301</v>
      </c>
      <c r="B14" s="820" t="s">
        <v>175</v>
      </c>
      <c r="C14" s="820" t="s">
        <v>176</v>
      </c>
      <c r="D14" s="819" t="s">
        <v>177</v>
      </c>
      <c r="E14" s="820" t="s">
        <v>178</v>
      </c>
      <c r="F14" s="820">
        <v>130101</v>
      </c>
      <c r="G14" s="820">
        <v>1</v>
      </c>
      <c r="H14" s="820"/>
      <c r="I14" s="820"/>
      <c r="J14" s="843">
        <v>9</v>
      </c>
      <c r="K14" s="843">
        <v>2</v>
      </c>
      <c r="Q14" s="819">
        <v>0</v>
      </c>
      <c r="R14" s="819">
        <v>14</v>
      </c>
      <c r="S14" s="818">
        <f>IF(T14="",0,VLOOKUP(T14,'(辅)技能选目标类型表'!$D$4:$E$262,2,FALSE))</f>
        <v>0</v>
      </c>
      <c r="T14" s="817" t="s">
        <v>135</v>
      </c>
      <c r="U14" s="817"/>
      <c r="V14" s="820"/>
      <c r="W14" s="820"/>
      <c r="X14" s="820"/>
      <c r="Y14" s="820"/>
      <c r="Z14" s="820" t="s">
        <v>179</v>
      </c>
      <c r="AA14" s="859"/>
    </row>
    <row r="15" spans="1:27" s="792" customFormat="1" ht="18" customHeight="1" x14ac:dyDescent="0.15">
      <c r="A15" s="821">
        <v>1302</v>
      </c>
      <c r="B15" s="822" t="s">
        <v>180</v>
      </c>
      <c r="C15" s="822" t="s">
        <v>181</v>
      </c>
      <c r="D15" s="823"/>
      <c r="E15" s="822"/>
      <c r="F15" s="822">
        <v>130201</v>
      </c>
      <c r="G15" s="822">
        <v>3</v>
      </c>
      <c r="H15" s="822"/>
      <c r="I15" s="822"/>
      <c r="J15" s="821"/>
      <c r="K15" s="821"/>
      <c r="L15" s="847">
        <v>101</v>
      </c>
      <c r="M15" s="846"/>
      <c r="N15" s="846"/>
      <c r="O15" s="846"/>
      <c r="P15" s="846" t="s">
        <v>182</v>
      </c>
      <c r="Q15" s="821"/>
      <c r="R15" s="821"/>
      <c r="S15" s="818">
        <f>IF(T15="",0,VLOOKUP(T15,'(辅)技能选目标类型表'!$D$4:$E$262,2,FALSE))</f>
        <v>100</v>
      </c>
      <c r="T15" s="817" t="s">
        <v>149</v>
      </c>
      <c r="U15" s="817"/>
      <c r="V15" s="822"/>
      <c r="W15" s="822"/>
      <c r="X15" s="822"/>
      <c r="Y15" s="822"/>
      <c r="Z15" s="822" t="s">
        <v>183</v>
      </c>
      <c r="AA15" s="860"/>
    </row>
    <row r="16" spans="1:27" s="792" customFormat="1" ht="18" customHeight="1" x14ac:dyDescent="0.15">
      <c r="A16" s="821">
        <v>1303</v>
      </c>
      <c r="B16" s="822" t="s">
        <v>180</v>
      </c>
      <c r="C16" s="822" t="s">
        <v>181</v>
      </c>
      <c r="D16" s="823"/>
      <c r="E16" s="822"/>
      <c r="F16" s="822">
        <v>130301</v>
      </c>
      <c r="G16" s="822">
        <v>3</v>
      </c>
      <c r="H16" s="822"/>
      <c r="I16" s="822"/>
      <c r="J16" s="821"/>
      <c r="K16" s="821"/>
      <c r="L16" s="823">
        <v>101</v>
      </c>
      <c r="M16" s="846"/>
      <c r="N16" s="846"/>
      <c r="O16" s="846"/>
      <c r="P16" s="846" t="s">
        <v>184</v>
      </c>
      <c r="Q16" s="821"/>
      <c r="R16" s="821"/>
      <c r="S16" s="818">
        <f>IF(T16="",0,VLOOKUP(T16,'(辅)技能选目标类型表'!$D$4:$E$262,2,FALSE))</f>
        <v>100</v>
      </c>
      <c r="T16" s="817" t="s">
        <v>149</v>
      </c>
      <c r="U16" s="817"/>
      <c r="V16" s="822"/>
      <c r="W16" s="822"/>
      <c r="X16" s="822"/>
      <c r="Y16" s="822"/>
      <c r="Z16" s="822" t="s">
        <v>185</v>
      </c>
      <c r="AA16" s="860"/>
    </row>
    <row r="17" spans="1:27" s="792" customFormat="1" ht="18" customHeight="1" x14ac:dyDescent="0.15">
      <c r="A17" s="821">
        <v>1304</v>
      </c>
      <c r="B17" s="822" t="s">
        <v>186</v>
      </c>
      <c r="C17" s="822" t="s">
        <v>181</v>
      </c>
      <c r="D17" s="823" t="s">
        <v>187</v>
      </c>
      <c r="E17" s="822" t="s">
        <v>156</v>
      </c>
      <c r="F17" s="822">
        <v>130401</v>
      </c>
      <c r="G17" s="822">
        <v>6</v>
      </c>
      <c r="H17" s="822"/>
      <c r="I17" s="822"/>
      <c r="J17" s="821"/>
      <c r="K17" s="821"/>
      <c r="L17" s="823"/>
      <c r="M17" s="846"/>
      <c r="N17" s="846"/>
      <c r="O17" s="846"/>
      <c r="P17" s="846"/>
      <c r="Q17" s="821"/>
      <c r="R17" s="821"/>
      <c r="S17" s="818">
        <f>IF(T17="",0,VLOOKUP(T17,'(辅)技能选目标类型表'!$D$4:$E$262,2,FALSE))</f>
        <v>0</v>
      </c>
      <c r="T17" s="817" t="s">
        <v>135</v>
      </c>
      <c r="U17" s="817"/>
      <c r="V17" s="822"/>
      <c r="W17" s="822" t="s">
        <v>188</v>
      </c>
      <c r="X17" s="822"/>
      <c r="Y17" s="822"/>
      <c r="Z17" s="822" t="s">
        <v>189</v>
      </c>
      <c r="AA17" s="860"/>
    </row>
    <row r="18" spans="1:27" s="791" customFormat="1" ht="12.75" x14ac:dyDescent="0.15">
      <c r="A18" s="819">
        <v>1401</v>
      </c>
      <c r="B18" s="820" t="s">
        <v>190</v>
      </c>
      <c r="C18" s="820" t="s">
        <v>191</v>
      </c>
      <c r="D18" s="819"/>
      <c r="E18" s="820" t="s">
        <v>178</v>
      </c>
      <c r="F18" s="820">
        <v>140101</v>
      </c>
      <c r="G18" s="820">
        <v>1</v>
      </c>
      <c r="H18" s="820"/>
      <c r="I18" s="820"/>
      <c r="J18" s="843">
        <v>9</v>
      </c>
      <c r="K18" s="843"/>
      <c r="L18" s="843">
        <v>101</v>
      </c>
      <c r="M18" s="844"/>
      <c r="N18" s="844"/>
      <c r="O18" s="844"/>
      <c r="P18" s="844"/>
      <c r="Q18" s="819">
        <v>0</v>
      </c>
      <c r="R18" s="819">
        <v>5</v>
      </c>
      <c r="S18" s="818">
        <f>IF(T18="",0,VLOOKUP(T18,'(辅)技能选目标类型表'!$D$4:$E$262,2,FALSE))</f>
        <v>0</v>
      </c>
      <c r="T18" s="817" t="s">
        <v>135</v>
      </c>
      <c r="U18" s="817"/>
      <c r="V18" s="820"/>
      <c r="W18" s="820"/>
      <c r="X18" s="820"/>
      <c r="Y18" s="820"/>
      <c r="Z18" s="820" t="s">
        <v>192</v>
      </c>
      <c r="AA18" s="859"/>
    </row>
    <row r="19" spans="1:27" s="792" customFormat="1" ht="18" customHeight="1" x14ac:dyDescent="0.15">
      <c r="A19" s="821">
        <v>1402</v>
      </c>
      <c r="B19" s="822" t="s">
        <v>193</v>
      </c>
      <c r="C19" s="822"/>
      <c r="D19" s="821"/>
      <c r="E19" s="822"/>
      <c r="F19" s="822">
        <v>140201</v>
      </c>
      <c r="G19" s="822">
        <v>3</v>
      </c>
      <c r="H19" s="822"/>
      <c r="I19" s="822"/>
      <c r="J19" s="821"/>
      <c r="K19" s="821"/>
      <c r="L19" s="823">
        <v>101</v>
      </c>
      <c r="M19" s="846"/>
      <c r="N19" s="846"/>
      <c r="O19" s="846" t="s">
        <v>194</v>
      </c>
      <c r="P19" s="846"/>
      <c r="Q19" s="821"/>
      <c r="R19" s="821"/>
      <c r="S19" s="818">
        <f>IF(T19="",0,VLOOKUP(T19,'(辅)技能选目标类型表'!$D$4:$E$262,2,FALSE))</f>
        <v>100</v>
      </c>
      <c r="T19" s="817" t="s">
        <v>149</v>
      </c>
      <c r="U19" s="817"/>
      <c r="V19" s="822"/>
      <c r="W19" s="822"/>
      <c r="X19" s="822"/>
      <c r="Y19" s="822"/>
      <c r="Z19" s="822" t="s">
        <v>195</v>
      </c>
      <c r="AA19" s="860"/>
    </row>
    <row r="20" spans="1:27" s="792" customFormat="1" ht="18" customHeight="1" x14ac:dyDescent="0.15">
      <c r="A20" s="821">
        <v>1403</v>
      </c>
      <c r="B20" s="822" t="s">
        <v>193</v>
      </c>
      <c r="C20" s="822"/>
      <c r="D20" s="821"/>
      <c r="E20" s="822"/>
      <c r="F20" s="822">
        <v>140301</v>
      </c>
      <c r="G20" s="822">
        <v>3</v>
      </c>
      <c r="H20" s="822"/>
      <c r="I20" s="822"/>
      <c r="J20" s="821"/>
      <c r="K20" s="821"/>
      <c r="L20" s="823">
        <v>101</v>
      </c>
      <c r="M20" s="846"/>
      <c r="N20" s="846"/>
      <c r="O20" s="846" t="s">
        <v>196</v>
      </c>
      <c r="P20" s="846"/>
      <c r="Q20" s="821"/>
      <c r="R20" s="821"/>
      <c r="S20" s="818">
        <f>IF(T20="",0,VLOOKUP(T20,'(辅)技能选目标类型表'!$D$4:$E$262,2,FALSE))</f>
        <v>100</v>
      </c>
      <c r="T20" s="817" t="s">
        <v>149</v>
      </c>
      <c r="U20" s="817"/>
      <c r="V20" s="822"/>
      <c r="W20" s="822"/>
      <c r="X20" s="822"/>
      <c r="Y20" s="822"/>
      <c r="Z20" s="822" t="s">
        <v>195</v>
      </c>
      <c r="AA20" s="860"/>
    </row>
    <row r="21" spans="1:27" s="792" customFormat="1" ht="18" customHeight="1" x14ac:dyDescent="0.15">
      <c r="A21" s="821">
        <v>1404</v>
      </c>
      <c r="B21" s="822" t="s">
        <v>197</v>
      </c>
      <c r="C21" s="822"/>
      <c r="D21" s="821"/>
      <c r="E21" s="822"/>
      <c r="F21" s="822">
        <v>140301</v>
      </c>
      <c r="G21" s="822">
        <v>6</v>
      </c>
      <c r="H21" s="822"/>
      <c r="I21" s="822"/>
      <c r="J21" s="821"/>
      <c r="K21" s="821"/>
      <c r="L21" s="823"/>
      <c r="M21" s="846"/>
      <c r="N21" s="846"/>
      <c r="O21" s="846"/>
      <c r="P21" s="846"/>
      <c r="Q21" s="821"/>
      <c r="R21" s="821"/>
      <c r="S21" s="818">
        <f>IF(T21="",0,VLOOKUP(T21,'(辅)技能选目标类型表'!$D$4:$E$262,2,FALSE))</f>
        <v>0</v>
      </c>
      <c r="T21" s="817" t="s">
        <v>135</v>
      </c>
      <c r="U21" s="817"/>
      <c r="V21" s="822"/>
      <c r="W21" s="822" t="s">
        <v>198</v>
      </c>
      <c r="X21" s="822"/>
      <c r="Y21" s="822"/>
      <c r="Z21" s="822" t="s">
        <v>199</v>
      </c>
      <c r="AA21" s="860"/>
    </row>
    <row r="22" spans="1:27" s="791" customFormat="1" ht="12.75" x14ac:dyDescent="0.15">
      <c r="A22" s="819">
        <v>1501</v>
      </c>
      <c r="B22" s="820" t="s">
        <v>200</v>
      </c>
      <c r="C22" s="820" t="s">
        <v>201</v>
      </c>
      <c r="D22" s="819" t="s">
        <v>202</v>
      </c>
      <c r="E22" s="820" t="s">
        <v>178</v>
      </c>
      <c r="F22" s="820">
        <v>150101</v>
      </c>
      <c r="G22" s="820">
        <v>1</v>
      </c>
      <c r="H22" s="820"/>
      <c r="I22" s="820"/>
      <c r="J22" s="843">
        <v>9</v>
      </c>
      <c r="K22" s="843"/>
      <c r="L22" s="843"/>
      <c r="M22" s="848"/>
      <c r="N22" s="848"/>
      <c r="O22" s="848"/>
      <c r="P22" s="848"/>
      <c r="Q22" s="819">
        <v>0</v>
      </c>
      <c r="R22" s="819">
        <v>12</v>
      </c>
      <c r="S22" s="818">
        <f>IF(T22="",0,VLOOKUP(T22,'(辅)技能选目标类型表'!$D$4:$E$262,2,FALSE))</f>
        <v>0</v>
      </c>
      <c r="T22" s="817" t="s">
        <v>135</v>
      </c>
      <c r="U22" s="817"/>
      <c r="V22" s="820"/>
      <c r="W22" s="820"/>
      <c r="X22" s="820"/>
      <c r="Y22" s="820"/>
      <c r="Z22" s="820" t="s">
        <v>203</v>
      </c>
      <c r="AA22" s="859"/>
    </row>
    <row r="23" spans="1:27" s="792" customFormat="1" ht="18" customHeight="1" x14ac:dyDescent="0.15">
      <c r="A23" s="821">
        <v>1502</v>
      </c>
      <c r="B23" s="822" t="s">
        <v>204</v>
      </c>
      <c r="C23" s="822" t="s">
        <v>205</v>
      </c>
      <c r="D23" s="821"/>
      <c r="E23" s="822"/>
      <c r="F23" s="822">
        <v>150201</v>
      </c>
      <c r="G23" s="822">
        <v>3</v>
      </c>
      <c r="H23" s="822"/>
      <c r="I23" s="822"/>
      <c r="J23" s="821"/>
      <c r="K23" s="821"/>
      <c r="L23" s="823">
        <v>101</v>
      </c>
      <c r="M23" s="849"/>
      <c r="N23" s="849"/>
      <c r="O23" s="849" t="s">
        <v>194</v>
      </c>
      <c r="P23" s="849"/>
      <c r="Q23" s="821"/>
      <c r="R23" s="821"/>
      <c r="S23" s="818">
        <f>IF(T23="",0,VLOOKUP(T23,'(辅)技能选目标类型表'!$D$4:$E$262,2,FALSE))</f>
        <v>100</v>
      </c>
      <c r="T23" s="817" t="s">
        <v>149</v>
      </c>
      <c r="U23" s="817"/>
      <c r="V23" s="822"/>
      <c r="W23" s="822"/>
      <c r="X23" s="822"/>
      <c r="Y23" s="822"/>
      <c r="Z23" s="822" t="s">
        <v>195</v>
      </c>
      <c r="AA23" s="860"/>
    </row>
    <row r="24" spans="1:27" s="792" customFormat="1" ht="18" customHeight="1" x14ac:dyDescent="0.15">
      <c r="A24" s="821">
        <v>1503</v>
      </c>
      <c r="B24" s="822" t="s">
        <v>204</v>
      </c>
      <c r="C24" s="822" t="s">
        <v>205</v>
      </c>
      <c r="D24" s="821"/>
      <c r="E24" s="822"/>
      <c r="F24" s="822">
        <v>150301</v>
      </c>
      <c r="G24" s="822">
        <v>3</v>
      </c>
      <c r="H24" s="822"/>
      <c r="I24" s="822"/>
      <c r="J24" s="821"/>
      <c r="K24" s="821"/>
      <c r="L24" s="823">
        <v>101</v>
      </c>
      <c r="M24" s="849"/>
      <c r="N24" s="849"/>
      <c r="O24" s="849" t="s">
        <v>196</v>
      </c>
      <c r="P24" s="849"/>
      <c r="Q24" s="821"/>
      <c r="R24" s="821"/>
      <c r="S24" s="818">
        <f>IF(T24="",0,VLOOKUP(T24,'(辅)技能选目标类型表'!$D$4:$E$262,2,FALSE))</f>
        <v>100</v>
      </c>
      <c r="T24" s="817" t="s">
        <v>149</v>
      </c>
      <c r="U24" s="817"/>
      <c r="V24" s="822"/>
      <c r="W24" s="822"/>
      <c r="X24" s="822"/>
      <c r="Y24" s="822"/>
      <c r="Z24" s="822" t="s">
        <v>195</v>
      </c>
      <c r="AA24" s="860"/>
    </row>
    <row r="25" spans="1:27" s="792" customFormat="1" ht="18" customHeight="1" x14ac:dyDescent="0.15">
      <c r="A25" s="821">
        <v>1504</v>
      </c>
      <c r="B25" s="822" t="s">
        <v>206</v>
      </c>
      <c r="C25" s="822"/>
      <c r="D25" s="821" t="s">
        <v>207</v>
      </c>
      <c r="E25" s="822"/>
      <c r="F25" s="822">
        <v>150401</v>
      </c>
      <c r="G25" s="822">
        <v>3</v>
      </c>
      <c r="H25" s="822"/>
      <c r="I25" s="822"/>
      <c r="J25" s="821"/>
      <c r="K25" s="821"/>
      <c r="L25" s="823"/>
      <c r="M25" s="849"/>
      <c r="N25" s="849"/>
      <c r="O25" s="849"/>
      <c r="P25" s="849"/>
      <c r="Q25" s="821"/>
      <c r="R25" s="821"/>
      <c r="S25" s="818">
        <f>IF(T25="",0,VLOOKUP(T25,'(辅)技能选目标类型表'!$D$4:$E$262,2,FALSE))</f>
        <v>102</v>
      </c>
      <c r="T25" s="817" t="s">
        <v>208</v>
      </c>
      <c r="U25" s="817"/>
      <c r="V25" s="822"/>
      <c r="W25" s="822"/>
      <c r="X25" s="822"/>
      <c r="Y25" s="822"/>
      <c r="Z25" s="822" t="s">
        <v>209</v>
      </c>
      <c r="AA25" s="860"/>
    </row>
    <row r="26" spans="1:27" s="791" customFormat="1" ht="12.75" x14ac:dyDescent="0.15">
      <c r="A26" s="819">
        <v>1601</v>
      </c>
      <c r="B26" s="820" t="s">
        <v>210</v>
      </c>
      <c r="C26" s="820" t="s">
        <v>211</v>
      </c>
      <c r="D26" s="819"/>
      <c r="E26" s="820" t="s">
        <v>144</v>
      </c>
      <c r="F26" s="820">
        <v>180101</v>
      </c>
      <c r="G26" s="820">
        <v>1</v>
      </c>
      <c r="H26" s="820"/>
      <c r="I26" s="820"/>
      <c r="J26" s="843">
        <v>3</v>
      </c>
      <c r="K26" s="843"/>
      <c r="L26" s="843">
        <v>101</v>
      </c>
      <c r="M26" s="848"/>
      <c r="N26" s="848"/>
      <c r="O26" s="848"/>
      <c r="P26" s="848" t="s">
        <v>212</v>
      </c>
      <c r="Q26" s="819">
        <v>0</v>
      </c>
      <c r="R26" s="819">
        <v>13</v>
      </c>
      <c r="S26" s="818">
        <f>IF(T26="",0,VLOOKUP(T26,'(辅)技能选目标类型表'!$D$4:$E$262,2,FALSE))</f>
        <v>0</v>
      </c>
      <c r="T26" s="817" t="s">
        <v>135</v>
      </c>
      <c r="U26" s="817"/>
      <c r="V26" s="820"/>
      <c r="W26" s="820"/>
      <c r="X26" s="820"/>
      <c r="Y26" s="820"/>
      <c r="Z26" s="820" t="s">
        <v>213</v>
      </c>
      <c r="AA26" s="859"/>
    </row>
    <row r="27" spans="1:27" s="792" customFormat="1" ht="18" customHeight="1" x14ac:dyDescent="0.15">
      <c r="A27" s="821">
        <v>1602</v>
      </c>
      <c r="B27" s="822" t="s">
        <v>214</v>
      </c>
      <c r="C27" s="822" t="s">
        <v>215</v>
      </c>
      <c r="D27" s="821"/>
      <c r="E27" s="822"/>
      <c r="F27" s="822">
        <v>180201</v>
      </c>
      <c r="G27" s="822">
        <v>3</v>
      </c>
      <c r="H27" s="822"/>
      <c r="I27" s="822"/>
      <c r="J27" s="821"/>
      <c r="K27" s="821"/>
      <c r="L27" s="823">
        <v>101</v>
      </c>
      <c r="M27" s="849"/>
      <c r="N27" s="849"/>
      <c r="O27" s="849"/>
      <c r="P27" s="849" t="s">
        <v>216</v>
      </c>
      <c r="Q27" s="821"/>
      <c r="R27" s="821"/>
      <c r="S27" s="818">
        <f>IF(T27="",0,VLOOKUP(T27,'(辅)技能选目标类型表'!$D$4:$E$262,2,FALSE))</f>
        <v>100</v>
      </c>
      <c r="T27" s="817" t="s">
        <v>149</v>
      </c>
      <c r="U27" s="817"/>
      <c r="V27" s="822"/>
      <c r="W27" s="822"/>
      <c r="X27" s="822"/>
      <c r="Y27" s="822"/>
      <c r="Z27" s="822" t="s">
        <v>217</v>
      </c>
      <c r="AA27" s="860"/>
    </row>
    <row r="28" spans="1:27" s="792" customFormat="1" ht="18" customHeight="1" x14ac:dyDescent="0.15">
      <c r="A28" s="821">
        <v>1603</v>
      </c>
      <c r="B28" s="822" t="s">
        <v>218</v>
      </c>
      <c r="C28" s="822" t="s">
        <v>219</v>
      </c>
      <c r="D28" s="821"/>
      <c r="E28" s="822"/>
      <c r="F28" s="822">
        <v>180301</v>
      </c>
      <c r="G28" s="822">
        <v>3</v>
      </c>
      <c r="H28" s="822"/>
      <c r="I28" s="822"/>
      <c r="J28" s="821"/>
      <c r="K28" s="821"/>
      <c r="L28" s="821"/>
      <c r="M28" s="850"/>
      <c r="N28" s="850"/>
      <c r="O28" s="850"/>
      <c r="P28" s="850"/>
      <c r="Q28" s="821"/>
      <c r="R28" s="821"/>
      <c r="S28" s="818">
        <f>IF(T28="",0,VLOOKUP(T28,'(辅)技能选目标类型表'!$D$4:$E$262,2,FALSE))</f>
        <v>0</v>
      </c>
      <c r="T28" s="817" t="s">
        <v>135</v>
      </c>
      <c r="U28" s="817"/>
      <c r="V28" s="822"/>
      <c r="W28" s="822"/>
      <c r="X28" s="822"/>
      <c r="Y28" s="822"/>
      <c r="Z28" s="822" t="s">
        <v>220</v>
      </c>
      <c r="AA28" s="860"/>
    </row>
    <row r="29" spans="1:27" s="791" customFormat="1" ht="18" customHeight="1" x14ac:dyDescent="0.15">
      <c r="A29" s="819">
        <v>1901</v>
      </c>
      <c r="B29" s="820" t="s">
        <v>221</v>
      </c>
      <c r="C29" s="820" t="s">
        <v>142</v>
      </c>
      <c r="D29" s="819" t="s">
        <v>143</v>
      </c>
      <c r="E29" s="820" t="s">
        <v>144</v>
      </c>
      <c r="F29" s="820">
        <v>190101</v>
      </c>
      <c r="G29" s="820">
        <v>1</v>
      </c>
      <c r="H29" s="820"/>
      <c r="I29" s="820"/>
      <c r="J29" s="843">
        <v>99</v>
      </c>
      <c r="K29" s="843">
        <v>2</v>
      </c>
      <c r="P29" s="844"/>
      <c r="Q29" s="819">
        <v>0</v>
      </c>
      <c r="R29" s="819">
        <v>12</v>
      </c>
      <c r="S29" s="818">
        <f>IF(T29="",0,VLOOKUP(T29,'(辅)技能选目标类型表'!$D$4:$E$262,2,FALSE))</f>
        <v>0</v>
      </c>
      <c r="T29" s="817" t="s">
        <v>135</v>
      </c>
      <c r="U29" s="817"/>
      <c r="V29" s="820"/>
      <c r="W29" s="820"/>
      <c r="X29" s="820"/>
      <c r="Y29" s="820"/>
      <c r="Z29" s="820" t="s">
        <v>222</v>
      </c>
      <c r="AA29" s="859" t="s">
        <v>223</v>
      </c>
    </row>
    <row r="30" spans="1:27" s="793" customFormat="1" ht="18" customHeight="1" x14ac:dyDescent="0.15">
      <c r="A30" s="824">
        <v>9101</v>
      </c>
      <c r="B30" s="825" t="s">
        <v>224</v>
      </c>
      <c r="C30" s="825" t="s">
        <v>225</v>
      </c>
      <c r="D30" s="824"/>
      <c r="E30" s="825" t="s">
        <v>226</v>
      </c>
      <c r="F30" s="825">
        <v>910101</v>
      </c>
      <c r="G30" s="825">
        <v>1</v>
      </c>
      <c r="H30" s="825"/>
      <c r="I30" s="825"/>
      <c r="J30" s="851">
        <v>2</v>
      </c>
      <c r="K30" s="851"/>
      <c r="L30" s="851"/>
      <c r="M30" s="839"/>
      <c r="N30" s="839"/>
      <c r="O30" s="839"/>
      <c r="P30" s="839"/>
      <c r="Q30" s="824"/>
      <c r="R30" s="824">
        <v>12</v>
      </c>
      <c r="S30" s="825">
        <f>IF(T30="",0,VLOOKUP(T30,'(辅)技能选目标类型表'!$D$4:$E$263,2,FALSE))</f>
        <v>115</v>
      </c>
      <c r="T30" s="824" t="s">
        <v>227</v>
      </c>
      <c r="U30" s="824"/>
      <c r="V30" s="825"/>
      <c r="W30" s="825"/>
      <c r="X30" s="825"/>
      <c r="Y30" s="825"/>
      <c r="Z30" s="825" t="s">
        <v>136</v>
      </c>
      <c r="AA30" s="861"/>
    </row>
    <row r="31" spans="1:27" s="794" customFormat="1" ht="18" customHeight="1" x14ac:dyDescent="0.15">
      <c r="A31" s="826">
        <v>9102</v>
      </c>
      <c r="B31" s="827" t="s">
        <v>228</v>
      </c>
      <c r="C31" s="827" t="s">
        <v>146</v>
      </c>
      <c r="D31" s="826"/>
      <c r="E31" s="818"/>
      <c r="F31" s="818">
        <v>910201</v>
      </c>
      <c r="G31" s="818">
        <v>6</v>
      </c>
      <c r="H31" s="818"/>
      <c r="I31" s="827"/>
      <c r="J31" s="826"/>
      <c r="K31" s="826"/>
      <c r="L31" s="826"/>
      <c r="M31" s="838"/>
      <c r="N31" s="838"/>
      <c r="O31" s="838"/>
      <c r="P31" s="838"/>
      <c r="Q31" s="826"/>
      <c r="R31" s="817"/>
      <c r="S31" s="818">
        <f>IF(T31="",0,VLOOKUP(T31,'(辅)技能选目标类型表'!$D$4:$E$263,2,FALSE))</f>
        <v>0</v>
      </c>
      <c r="T31" s="817" t="s">
        <v>135</v>
      </c>
      <c r="U31" s="817"/>
      <c r="V31" s="827"/>
      <c r="W31" s="827"/>
      <c r="X31" s="827"/>
      <c r="Y31" s="827"/>
      <c r="Z31" s="827" t="s">
        <v>140</v>
      </c>
      <c r="AA31" s="862"/>
    </row>
    <row r="32" spans="1:27" s="794" customFormat="1" ht="18" customHeight="1" x14ac:dyDescent="0.15">
      <c r="A32" s="826">
        <v>9201</v>
      </c>
      <c r="B32" s="827" t="s">
        <v>229</v>
      </c>
      <c r="C32" s="827" t="s">
        <v>230</v>
      </c>
      <c r="D32" s="826"/>
      <c r="E32" s="818" t="s">
        <v>231</v>
      </c>
      <c r="F32" s="818">
        <v>920101</v>
      </c>
      <c r="G32" s="818">
        <v>1</v>
      </c>
      <c r="H32" s="818"/>
      <c r="I32" s="827"/>
      <c r="J32" s="826">
        <v>2</v>
      </c>
      <c r="K32" s="826"/>
      <c r="L32" s="826"/>
      <c r="M32" s="838"/>
      <c r="N32" s="838"/>
      <c r="O32" s="838"/>
      <c r="P32" s="838"/>
      <c r="Q32" s="826">
        <v>6</v>
      </c>
      <c r="R32" s="817">
        <v>12</v>
      </c>
      <c r="S32" s="818">
        <f>IF(T32="",0,VLOOKUP(T32,'(辅)技能选目标类型表'!$D$4:$E$263,2,FALSE))</f>
        <v>115</v>
      </c>
      <c r="T32" s="817" t="s">
        <v>227</v>
      </c>
      <c r="U32" s="817"/>
      <c r="V32" s="827"/>
      <c r="W32" s="827"/>
      <c r="X32" s="827"/>
      <c r="Y32" s="827"/>
      <c r="Z32" s="827" t="s">
        <v>232</v>
      </c>
    </row>
    <row r="33" spans="1:26" s="794" customFormat="1" ht="18" customHeight="1" x14ac:dyDescent="0.15">
      <c r="A33" s="826">
        <v>9202</v>
      </c>
      <c r="B33" s="827" t="s">
        <v>233</v>
      </c>
      <c r="C33" s="827" t="s">
        <v>234</v>
      </c>
      <c r="D33" s="826"/>
      <c r="E33" s="818"/>
      <c r="F33" s="818">
        <v>920201</v>
      </c>
      <c r="G33" s="818">
        <v>6</v>
      </c>
      <c r="H33" s="818"/>
      <c r="I33" s="827"/>
      <c r="J33" s="826"/>
      <c r="K33" s="826"/>
      <c r="L33" s="817"/>
      <c r="M33" s="838"/>
      <c r="N33" s="838"/>
      <c r="O33" s="838"/>
      <c r="P33" s="838"/>
      <c r="Q33" s="826"/>
      <c r="R33" s="817"/>
      <c r="S33" s="818">
        <f>IF(T33="",0,VLOOKUP(T33,'(辅)技能选目标类型表'!$D$4:$E$263,2,FALSE))</f>
        <v>0</v>
      </c>
      <c r="T33" s="817" t="s">
        <v>135</v>
      </c>
      <c r="U33" s="817"/>
      <c r="V33" s="827"/>
      <c r="W33" s="827"/>
      <c r="X33" s="827"/>
      <c r="Y33" s="827"/>
      <c r="Z33" s="827" t="s">
        <v>235</v>
      </c>
    </row>
    <row r="34" spans="1:26" s="794" customFormat="1" ht="18" customHeight="1" x14ac:dyDescent="0.15">
      <c r="A34" s="826">
        <v>9301</v>
      </c>
      <c r="B34" s="827" t="s">
        <v>236</v>
      </c>
      <c r="C34" s="827" t="s">
        <v>237</v>
      </c>
      <c r="D34" s="826"/>
      <c r="E34" s="818" t="s">
        <v>238</v>
      </c>
      <c r="F34" s="818">
        <v>930101</v>
      </c>
      <c r="G34" s="818">
        <v>1</v>
      </c>
      <c r="H34" s="818"/>
      <c r="I34" s="827"/>
      <c r="J34" s="826">
        <v>2</v>
      </c>
      <c r="K34" s="826"/>
      <c r="L34" s="817"/>
      <c r="M34" s="838"/>
      <c r="N34" s="838"/>
      <c r="O34" s="838"/>
      <c r="P34" s="838"/>
      <c r="Q34" s="826">
        <v>6</v>
      </c>
      <c r="R34" s="817">
        <v>12</v>
      </c>
      <c r="S34" s="818">
        <f>IF(T34="",0,VLOOKUP(T34,'(辅)技能选目标类型表'!$D$4:$E$263,2,FALSE))</f>
        <v>115</v>
      </c>
      <c r="T34" s="817" t="s">
        <v>227</v>
      </c>
      <c r="U34" s="817"/>
      <c r="V34" s="827"/>
      <c r="W34" s="827"/>
      <c r="X34" s="827"/>
      <c r="Y34" s="827"/>
      <c r="Z34" s="827" t="s">
        <v>239</v>
      </c>
    </row>
    <row r="35" spans="1:26" s="794" customFormat="1" ht="18" customHeight="1" x14ac:dyDescent="0.15">
      <c r="A35" s="826">
        <v>9302</v>
      </c>
      <c r="B35" s="827" t="s">
        <v>240</v>
      </c>
      <c r="C35" s="827" t="s">
        <v>241</v>
      </c>
      <c r="D35" s="826"/>
      <c r="E35" s="818"/>
      <c r="F35" s="818">
        <v>930201</v>
      </c>
      <c r="G35" s="818">
        <v>6</v>
      </c>
      <c r="H35" s="818"/>
      <c r="I35" s="827"/>
      <c r="J35" s="826"/>
      <c r="K35" s="826"/>
      <c r="L35" s="817"/>
      <c r="M35" s="838"/>
      <c r="N35" s="838"/>
      <c r="O35" s="838"/>
      <c r="P35" s="838"/>
      <c r="Q35" s="826"/>
      <c r="R35" s="817"/>
      <c r="S35" s="818">
        <f>IF(T35="",0,VLOOKUP(T35,'(辅)技能选目标类型表'!$D$4:$E$263,2,FALSE))</f>
        <v>0</v>
      </c>
      <c r="T35" s="817" t="s">
        <v>135</v>
      </c>
      <c r="U35" s="817"/>
      <c r="V35" s="827"/>
      <c r="W35" s="827"/>
      <c r="X35" s="827"/>
      <c r="Y35" s="827"/>
      <c r="Z35" s="827" t="s">
        <v>242</v>
      </c>
    </row>
    <row r="36" spans="1:26" s="794" customFormat="1" ht="18" customHeight="1" x14ac:dyDescent="0.15">
      <c r="A36" s="826">
        <v>101401</v>
      </c>
      <c r="B36" s="827" t="s">
        <v>243</v>
      </c>
      <c r="C36" s="827" t="s">
        <v>244</v>
      </c>
      <c r="D36" s="826"/>
      <c r="E36" s="828" t="s">
        <v>245</v>
      </c>
      <c r="F36" s="818">
        <v>10140101</v>
      </c>
      <c r="G36" s="818">
        <v>0</v>
      </c>
      <c r="H36" s="818"/>
      <c r="I36" s="827"/>
      <c r="J36" s="826"/>
      <c r="K36" s="826"/>
      <c r="L36" s="826"/>
      <c r="M36" s="838"/>
      <c r="N36" s="838"/>
      <c r="O36" s="838"/>
      <c r="P36" s="838"/>
      <c r="Q36" s="826"/>
      <c r="R36" s="817"/>
      <c r="S36" s="818">
        <f>IF(T36="",0,VLOOKUP(T36,'(辅)技能选目标类型表'!$D$4:$E$263,2,FALSE))</f>
        <v>101</v>
      </c>
      <c r="T36" s="817" t="s">
        <v>246</v>
      </c>
      <c r="U36" s="817"/>
      <c r="V36" s="827"/>
      <c r="W36" s="827"/>
      <c r="X36" s="827"/>
      <c r="Y36" s="827"/>
      <c r="Z36" s="827" t="s">
        <v>247</v>
      </c>
    </row>
    <row r="37" spans="1:26" s="794" customFormat="1" ht="18" customHeight="1" x14ac:dyDescent="0.15">
      <c r="A37" s="826">
        <v>101501</v>
      </c>
      <c r="B37" s="827" t="s">
        <v>248</v>
      </c>
      <c r="C37" s="827" t="s">
        <v>249</v>
      </c>
      <c r="D37" s="826"/>
      <c r="E37" s="828" t="s">
        <v>250</v>
      </c>
      <c r="F37" s="818">
        <v>10150101</v>
      </c>
      <c r="G37" s="818">
        <v>0</v>
      </c>
      <c r="H37" s="818"/>
      <c r="I37" s="827"/>
      <c r="J37" s="826"/>
      <c r="K37" s="826"/>
      <c r="L37" s="826"/>
      <c r="M37" s="838"/>
      <c r="N37" s="838"/>
      <c r="O37" s="838"/>
      <c r="P37" s="838"/>
      <c r="Q37" s="826"/>
      <c r="R37" s="817"/>
      <c r="S37" s="818">
        <f>IF(T37="",0,VLOOKUP(T37,'(辅)技能选目标类型表'!$D$4:$E$263,2,FALSE))</f>
        <v>101</v>
      </c>
      <c r="T37" s="817" t="s">
        <v>246</v>
      </c>
      <c r="U37" s="817"/>
      <c r="V37" s="827"/>
      <c r="W37" s="827"/>
      <c r="X37" s="827"/>
      <c r="Y37" s="827"/>
      <c r="Z37" s="827" t="s">
        <v>247</v>
      </c>
    </row>
    <row r="38" spans="1:26" s="795" customFormat="1" ht="18" customHeight="1" x14ac:dyDescent="0.15">
      <c r="A38" s="829">
        <v>309101</v>
      </c>
      <c r="B38" s="830" t="s">
        <v>251</v>
      </c>
      <c r="C38" s="830" t="s">
        <v>252</v>
      </c>
      <c r="D38" s="829"/>
      <c r="E38" s="831" t="s">
        <v>226</v>
      </c>
      <c r="F38" s="831">
        <v>30910101</v>
      </c>
      <c r="G38" s="831">
        <v>1</v>
      </c>
      <c r="H38" s="831"/>
      <c r="I38" s="830"/>
      <c r="J38" s="829">
        <v>1</v>
      </c>
      <c r="K38" s="829"/>
      <c r="L38" s="852"/>
      <c r="M38" s="853"/>
      <c r="N38" s="853"/>
      <c r="O38" s="853"/>
      <c r="P38" s="853"/>
      <c r="Q38" s="829">
        <v>0</v>
      </c>
      <c r="R38" s="852">
        <v>12</v>
      </c>
      <c r="S38" s="831">
        <f>IF(T38="",0,VLOOKUP(T38,'(辅)技能选目标类型表'!$D$4:$E$263,2,FALSE))</f>
        <v>115</v>
      </c>
      <c r="T38" s="852" t="s">
        <v>227</v>
      </c>
      <c r="U38" s="852"/>
      <c r="V38" s="830"/>
      <c r="W38" s="830"/>
      <c r="X38" s="830"/>
      <c r="Y38" s="830"/>
      <c r="Z38" s="830" t="s">
        <v>253</v>
      </c>
    </row>
    <row r="39" spans="1:26" s="795" customFormat="1" ht="18" customHeight="1" x14ac:dyDescent="0.15">
      <c r="A39" s="829">
        <v>309102</v>
      </c>
      <c r="B39" s="830" t="s">
        <v>254</v>
      </c>
      <c r="C39" s="830" t="s">
        <v>255</v>
      </c>
      <c r="D39" s="829"/>
      <c r="E39" s="831" t="s">
        <v>231</v>
      </c>
      <c r="F39" s="831">
        <v>30910201</v>
      </c>
      <c r="G39" s="831">
        <v>1</v>
      </c>
      <c r="H39" s="831"/>
      <c r="I39" s="830"/>
      <c r="J39" s="829">
        <v>1</v>
      </c>
      <c r="K39" s="829"/>
      <c r="L39" s="852"/>
      <c r="M39" s="853"/>
      <c r="N39" s="853"/>
      <c r="O39" s="853"/>
      <c r="P39" s="853"/>
      <c r="Q39" s="829">
        <v>0</v>
      </c>
      <c r="R39" s="852">
        <v>10</v>
      </c>
      <c r="S39" s="831">
        <f>IF(T39="",0,VLOOKUP(T39,'(辅)技能选目标类型表'!$D$4:$E$263,2,FALSE))</f>
        <v>106</v>
      </c>
      <c r="T39" s="852" t="s">
        <v>256</v>
      </c>
      <c r="U39" s="852"/>
      <c r="V39" s="830"/>
      <c r="W39" s="830"/>
      <c r="X39" s="830"/>
      <c r="Y39" s="830"/>
      <c r="Z39" s="830" t="s">
        <v>257</v>
      </c>
    </row>
    <row r="40" spans="1:26" s="795" customFormat="1" ht="18" customHeight="1" x14ac:dyDescent="0.15">
      <c r="A40" s="829">
        <v>309103</v>
      </c>
      <c r="B40" s="830" t="s">
        <v>258</v>
      </c>
      <c r="C40" s="830" t="s">
        <v>259</v>
      </c>
      <c r="D40" s="829"/>
      <c r="E40" s="831" t="s">
        <v>238</v>
      </c>
      <c r="F40" s="831">
        <v>30910301</v>
      </c>
      <c r="G40" s="831">
        <v>1</v>
      </c>
      <c r="H40" s="831"/>
      <c r="I40" s="830"/>
      <c r="J40" s="829">
        <v>1</v>
      </c>
      <c r="K40" s="829"/>
      <c r="L40" s="852"/>
      <c r="M40" s="853"/>
      <c r="N40" s="853"/>
      <c r="O40" s="853"/>
      <c r="P40" s="853"/>
      <c r="Q40" s="829">
        <v>0</v>
      </c>
      <c r="R40" s="852">
        <v>13</v>
      </c>
      <c r="S40" s="831">
        <f>IF(T40="",0,VLOOKUP(T40,'(辅)技能选目标类型表'!$D$4:$E$263,2,FALSE))</f>
        <v>101</v>
      </c>
      <c r="T40" s="852" t="s">
        <v>246</v>
      </c>
      <c r="U40" s="852"/>
      <c r="V40" s="830"/>
      <c r="W40" s="830"/>
      <c r="X40" s="830"/>
      <c r="Y40" s="830"/>
      <c r="Z40" s="830" t="s">
        <v>260</v>
      </c>
    </row>
    <row r="41" spans="1:26" s="795" customFormat="1" ht="18" customHeight="1" x14ac:dyDescent="0.15">
      <c r="A41" s="829">
        <v>329101</v>
      </c>
      <c r="B41" s="830" t="s">
        <v>261</v>
      </c>
      <c r="C41" s="830" t="s">
        <v>262</v>
      </c>
      <c r="D41" s="829"/>
      <c r="E41" s="831" t="s">
        <v>226</v>
      </c>
      <c r="F41" s="831">
        <v>32910101</v>
      </c>
      <c r="G41" s="831">
        <v>1</v>
      </c>
      <c r="H41" s="831"/>
      <c r="I41" s="830"/>
      <c r="J41" s="829">
        <v>1</v>
      </c>
      <c r="K41" s="829"/>
      <c r="L41" s="852"/>
      <c r="M41" s="853"/>
      <c r="N41" s="853"/>
      <c r="O41" s="853"/>
      <c r="P41" s="853"/>
      <c r="Q41" s="829">
        <v>0</v>
      </c>
      <c r="R41" s="852">
        <v>1</v>
      </c>
      <c r="S41" s="831">
        <f>IF(T41="",0,VLOOKUP(T41,'(辅)技能选目标类型表'!$D$4:$E$263,2,FALSE))</f>
        <v>10</v>
      </c>
      <c r="T41" s="852" t="s">
        <v>263</v>
      </c>
      <c r="U41" s="852"/>
      <c r="V41" s="830"/>
      <c r="W41" s="830"/>
      <c r="X41" s="830"/>
      <c r="Y41" s="830"/>
      <c r="Z41" s="830" t="s">
        <v>264</v>
      </c>
    </row>
    <row r="42" spans="1:26" s="795" customFormat="1" ht="18" customHeight="1" x14ac:dyDescent="0.15">
      <c r="A42" s="829">
        <v>329102</v>
      </c>
      <c r="B42" s="830" t="s">
        <v>265</v>
      </c>
      <c r="C42" s="830" t="s">
        <v>266</v>
      </c>
      <c r="D42" s="829"/>
      <c r="E42" s="831" t="s">
        <v>231</v>
      </c>
      <c r="F42" s="831">
        <v>32910201</v>
      </c>
      <c r="G42" s="831">
        <v>1</v>
      </c>
      <c r="H42" s="831"/>
      <c r="I42" s="830"/>
      <c r="J42" s="829">
        <v>1</v>
      </c>
      <c r="K42" s="829"/>
      <c r="L42" s="852"/>
      <c r="M42" s="853"/>
      <c r="N42" s="853"/>
      <c r="O42" s="853"/>
      <c r="P42" s="853"/>
      <c r="Q42" s="829">
        <v>0</v>
      </c>
      <c r="R42" s="852">
        <v>3</v>
      </c>
      <c r="S42" s="831">
        <f>IF(T42="",0,VLOOKUP(T42,'(辅)技能选目标类型表'!$D$4:$E$263,2,FALSE))</f>
        <v>2</v>
      </c>
      <c r="T42" s="852" t="s">
        <v>267</v>
      </c>
      <c r="U42" s="852"/>
      <c r="V42" s="830"/>
      <c r="W42" s="830"/>
      <c r="X42" s="830"/>
      <c r="Y42" s="830"/>
      <c r="Z42" s="830" t="s">
        <v>268</v>
      </c>
    </row>
    <row r="43" spans="1:26" s="795" customFormat="1" ht="18" customHeight="1" x14ac:dyDescent="0.15">
      <c r="A43" s="829">
        <v>329103</v>
      </c>
      <c r="B43" s="830" t="s">
        <v>269</v>
      </c>
      <c r="C43" s="830" t="s">
        <v>270</v>
      </c>
      <c r="D43" s="829"/>
      <c r="E43" s="831" t="s">
        <v>238</v>
      </c>
      <c r="F43" s="831">
        <v>32910301</v>
      </c>
      <c r="G43" s="831">
        <v>1</v>
      </c>
      <c r="H43" s="831"/>
      <c r="I43" s="830"/>
      <c r="J43" s="829">
        <v>1</v>
      </c>
      <c r="K43" s="829"/>
      <c r="L43" s="852"/>
      <c r="M43" s="853"/>
      <c r="N43" s="853"/>
      <c r="O43" s="853"/>
      <c r="P43" s="853"/>
      <c r="Q43" s="829">
        <v>0</v>
      </c>
      <c r="R43" s="852">
        <v>10</v>
      </c>
      <c r="S43" s="831">
        <f>IF(T43="",0,VLOOKUP(T43,'(辅)技能选目标类型表'!$D$4:$E$263,2,FALSE))</f>
        <v>108</v>
      </c>
      <c r="T43" s="852" t="s">
        <v>271</v>
      </c>
      <c r="U43" s="852"/>
      <c r="V43" s="830"/>
      <c r="W43" s="830"/>
      <c r="X43" s="830"/>
      <c r="Y43" s="830"/>
      <c r="Z43" s="830" t="s">
        <v>272</v>
      </c>
    </row>
    <row r="44" spans="1:26" s="795" customFormat="1" ht="18" customHeight="1" x14ac:dyDescent="0.15">
      <c r="A44" s="829">
        <v>329104</v>
      </c>
      <c r="B44" s="830" t="s">
        <v>273</v>
      </c>
      <c r="C44" s="830" t="s">
        <v>262</v>
      </c>
      <c r="D44" s="829"/>
      <c r="E44" s="831" t="s">
        <v>226</v>
      </c>
      <c r="F44" s="831">
        <v>32910401</v>
      </c>
      <c r="G44" s="831">
        <v>1</v>
      </c>
      <c r="H44" s="831"/>
      <c r="I44" s="830"/>
      <c r="J44" s="829">
        <v>1</v>
      </c>
      <c r="K44" s="829"/>
      <c r="L44" s="852"/>
      <c r="M44" s="853"/>
      <c r="N44" s="853"/>
      <c r="O44" s="853"/>
      <c r="P44" s="853"/>
      <c r="Q44" s="829">
        <v>0</v>
      </c>
      <c r="R44" s="852">
        <v>1</v>
      </c>
      <c r="S44" s="831">
        <f>IF(T44="",0,VLOOKUP(T44,'(辅)技能选目标类型表'!$D$4:$E$263,2,FALSE))</f>
        <v>10</v>
      </c>
      <c r="T44" s="852" t="s">
        <v>263</v>
      </c>
      <c r="U44" s="852"/>
      <c r="V44" s="830"/>
      <c r="W44" s="830"/>
      <c r="X44" s="830"/>
      <c r="Y44" s="830"/>
      <c r="Z44" s="830" t="s">
        <v>264</v>
      </c>
    </row>
    <row r="45" spans="1:26" s="796" customFormat="1" ht="18" customHeight="1" x14ac:dyDescent="0.15">
      <c r="A45" s="808">
        <v>10001</v>
      </c>
      <c r="B45" s="808" t="s">
        <v>274</v>
      </c>
      <c r="C45" s="808" t="s">
        <v>275</v>
      </c>
      <c r="D45" s="832"/>
      <c r="E45" s="808" t="s">
        <v>276</v>
      </c>
      <c r="F45" s="808">
        <v>1000101</v>
      </c>
      <c r="G45" s="808">
        <v>0</v>
      </c>
      <c r="H45" s="808"/>
      <c r="I45" s="808"/>
      <c r="J45" s="808">
        <v>1</v>
      </c>
      <c r="K45" s="809"/>
      <c r="L45" s="797"/>
      <c r="M45" s="838"/>
      <c r="N45" s="838"/>
      <c r="O45" s="838"/>
      <c r="P45" s="838"/>
      <c r="Q45" s="832"/>
      <c r="R45" s="808"/>
      <c r="S45" s="808">
        <f>IF(T45="",0,VLOOKUP(T45,'(辅)技能选目标类型表'!$D$4:$E$262,2,FALSE))</f>
        <v>0</v>
      </c>
      <c r="T45" s="808" t="s">
        <v>135</v>
      </c>
      <c r="U45" s="808"/>
      <c r="V45" s="808"/>
      <c r="W45" s="808"/>
      <c r="X45" s="808"/>
      <c r="Y45" s="808"/>
      <c r="Z45" s="863" t="s">
        <v>277</v>
      </c>
    </row>
    <row r="46" spans="1:26" s="797" customFormat="1" ht="18" customHeight="1" x14ac:dyDescent="0.15">
      <c r="A46" s="797">
        <v>10002</v>
      </c>
      <c r="B46" s="797" t="s">
        <v>278</v>
      </c>
      <c r="C46" s="797" t="s">
        <v>279</v>
      </c>
      <c r="D46" s="833"/>
      <c r="E46" s="797" t="s">
        <v>280</v>
      </c>
      <c r="F46" s="797">
        <v>1000201</v>
      </c>
      <c r="G46" s="797">
        <v>1</v>
      </c>
      <c r="J46" s="797">
        <v>0</v>
      </c>
      <c r="M46" s="838"/>
      <c r="N46" s="838"/>
      <c r="O46" s="838"/>
      <c r="P46" s="838"/>
      <c r="Q46" s="833">
        <v>4</v>
      </c>
      <c r="S46" s="797">
        <f>IF(T46="",0,VLOOKUP(T46,'(辅)技能选目标类型表'!$D$4:$E$262,2,FALSE))</f>
        <v>100</v>
      </c>
      <c r="T46" s="797" t="s">
        <v>149</v>
      </c>
      <c r="Z46" s="864" t="s">
        <v>281</v>
      </c>
    </row>
    <row r="47" spans="1:26" s="798" customFormat="1" ht="18" customHeight="1" x14ac:dyDescent="0.15">
      <c r="A47" s="834">
        <v>10003</v>
      </c>
      <c r="B47" s="834" t="s">
        <v>282</v>
      </c>
      <c r="C47" s="834" t="s">
        <v>282</v>
      </c>
      <c r="D47" s="835"/>
      <c r="E47" s="834"/>
      <c r="F47" s="834"/>
      <c r="G47" s="834">
        <v>10</v>
      </c>
      <c r="H47" s="834"/>
      <c r="I47" s="834"/>
      <c r="J47" s="834">
        <v>1</v>
      </c>
      <c r="K47" s="834"/>
      <c r="L47" s="834"/>
      <c r="M47" s="854"/>
      <c r="N47" s="854"/>
      <c r="O47" s="854"/>
      <c r="P47" s="854"/>
      <c r="Q47" s="835"/>
      <c r="R47" s="834"/>
      <c r="S47" s="834">
        <f>IF(T47="",0,VLOOKUP(T47,'(辅)技能选目标类型表'!$D$4:$E$262,2,FALSE))</f>
        <v>0</v>
      </c>
      <c r="T47" s="834" t="s">
        <v>135</v>
      </c>
      <c r="U47" s="834"/>
      <c r="V47" s="834"/>
      <c r="W47" s="834"/>
      <c r="X47" s="834"/>
      <c r="Y47" s="834"/>
      <c r="Z47" s="865" t="s">
        <v>277</v>
      </c>
    </row>
    <row r="48" spans="1:26" s="799" customFormat="1" ht="18" customHeight="1" x14ac:dyDescent="0.15">
      <c r="A48" s="809">
        <v>90101</v>
      </c>
      <c r="B48" s="809" t="s">
        <v>283</v>
      </c>
      <c r="C48" s="809" t="s">
        <v>275</v>
      </c>
      <c r="D48" s="836"/>
      <c r="E48" s="560" t="s">
        <v>284</v>
      </c>
      <c r="F48" s="809">
        <v>9010101</v>
      </c>
      <c r="G48" s="809">
        <v>0</v>
      </c>
      <c r="H48" s="809"/>
      <c r="I48" s="809"/>
      <c r="J48" s="809">
        <v>1</v>
      </c>
      <c r="K48" s="809"/>
      <c r="L48" s="797"/>
      <c r="M48" s="837"/>
      <c r="N48" s="837"/>
      <c r="O48" s="837"/>
      <c r="P48" s="837"/>
      <c r="Q48" s="836"/>
      <c r="R48" s="809"/>
      <c r="S48" s="797">
        <f>IF(T48="",0,VLOOKUP(T48,'(辅)技能选目标类型表'!$D$4:$E$262,2,FALSE))</f>
        <v>0</v>
      </c>
      <c r="T48" s="809" t="s">
        <v>135</v>
      </c>
      <c r="U48" s="809"/>
      <c r="V48" s="809"/>
      <c r="W48" s="809"/>
      <c r="X48" s="809"/>
      <c r="Y48" s="809"/>
      <c r="Z48" s="866" t="s">
        <v>277</v>
      </c>
    </row>
    <row r="49" spans="1:26" s="797" customFormat="1" ht="18" customHeight="1" x14ac:dyDescent="0.15">
      <c r="A49" s="797">
        <v>90102</v>
      </c>
      <c r="B49" s="797" t="s">
        <v>285</v>
      </c>
      <c r="C49" s="797" t="s">
        <v>279</v>
      </c>
      <c r="D49" s="833"/>
      <c r="E49" s="560" t="s">
        <v>286</v>
      </c>
      <c r="F49" s="797">
        <v>9010201</v>
      </c>
      <c r="G49" s="797">
        <v>1</v>
      </c>
      <c r="J49" s="797">
        <v>0</v>
      </c>
      <c r="M49" s="837"/>
      <c r="N49" s="837"/>
      <c r="O49" s="837"/>
      <c r="P49" s="837"/>
      <c r="Q49" s="833"/>
      <c r="S49" s="797">
        <f>IF(T49="",0,VLOOKUP(T49,'(辅)技能选目标类型表'!$D$4:$E$262,2,FALSE))</f>
        <v>0</v>
      </c>
      <c r="T49" s="797" t="s">
        <v>135</v>
      </c>
      <c r="Z49" s="864" t="s">
        <v>281</v>
      </c>
    </row>
    <row r="50" spans="1:26" s="560" customFormat="1" ht="18" customHeight="1" x14ac:dyDescent="0.15">
      <c r="A50" s="560">
        <v>90103</v>
      </c>
      <c r="B50" s="797" t="s">
        <v>287</v>
      </c>
      <c r="C50" s="560" t="s">
        <v>279</v>
      </c>
      <c r="D50" s="564"/>
      <c r="E50" s="560" t="s">
        <v>288</v>
      </c>
      <c r="F50" s="560">
        <v>9010301</v>
      </c>
      <c r="G50" s="560">
        <v>2</v>
      </c>
      <c r="J50" s="560">
        <v>1</v>
      </c>
      <c r="M50" s="564"/>
      <c r="N50" s="564"/>
      <c r="O50" s="564"/>
      <c r="P50" s="564"/>
      <c r="Q50" s="564">
        <v>4</v>
      </c>
      <c r="S50" s="797">
        <f>IF(T50="",0,VLOOKUP(T50,'(辅)技能选目标类型表'!$D$4:$E$262,2,FALSE))</f>
        <v>0</v>
      </c>
      <c r="T50" s="560" t="s">
        <v>135</v>
      </c>
      <c r="Z50" s="589" t="s">
        <v>289</v>
      </c>
    </row>
    <row r="51" spans="1:26" s="800" customFormat="1" ht="18" customHeight="1" x14ac:dyDescent="0.15">
      <c r="A51" s="800">
        <v>90104</v>
      </c>
      <c r="B51" s="800" t="s">
        <v>290</v>
      </c>
      <c r="D51" s="837"/>
      <c r="F51" s="800">
        <v>9010401</v>
      </c>
      <c r="G51" s="800">
        <v>3</v>
      </c>
      <c r="J51" s="800">
        <v>0</v>
      </c>
      <c r="M51" s="837"/>
      <c r="N51" s="837"/>
      <c r="O51" s="837"/>
      <c r="P51" s="837"/>
      <c r="Q51" s="837"/>
      <c r="S51" s="797">
        <f>IF(T51="",0,VLOOKUP(T51,'(辅)技能选目标类型表'!$D$4:$E$262,2,FALSE))</f>
        <v>100</v>
      </c>
      <c r="T51" s="800" t="s">
        <v>149</v>
      </c>
      <c r="V51" s="800" t="s">
        <v>291</v>
      </c>
      <c r="Z51" s="867" t="s">
        <v>292</v>
      </c>
    </row>
    <row r="52" spans="1:26" s="801" customFormat="1" ht="18" customHeight="1" x14ac:dyDescent="0.15">
      <c r="A52" s="802">
        <v>90201</v>
      </c>
      <c r="B52" s="802" t="s">
        <v>293</v>
      </c>
      <c r="C52" s="802" t="s">
        <v>275</v>
      </c>
      <c r="D52" s="838"/>
      <c r="E52" s="560" t="s">
        <v>294</v>
      </c>
      <c r="F52" s="802">
        <v>9020101</v>
      </c>
      <c r="G52" s="802">
        <v>0</v>
      </c>
      <c r="H52" s="802"/>
      <c r="I52" s="802"/>
      <c r="J52" s="802">
        <v>1</v>
      </c>
      <c r="K52" s="855"/>
      <c r="L52" s="800"/>
      <c r="M52" s="837"/>
      <c r="N52" s="837"/>
      <c r="O52" s="837"/>
      <c r="P52" s="837"/>
      <c r="Q52" s="839"/>
      <c r="R52" s="802"/>
      <c r="S52" s="797">
        <f>IF(T52="",0,VLOOKUP(T52,'(辅)技能选目标类型表'!$D$4:$E$262,2,FALSE))</f>
        <v>1</v>
      </c>
      <c r="T52" s="802" t="s">
        <v>295</v>
      </c>
      <c r="U52" s="802"/>
      <c r="V52" s="802"/>
      <c r="W52" s="802"/>
      <c r="X52" s="802"/>
      <c r="Y52" s="802"/>
      <c r="Z52" s="868" t="s">
        <v>277</v>
      </c>
    </row>
    <row r="53" spans="1:26" s="800" customFormat="1" ht="18" customHeight="1" x14ac:dyDescent="0.15">
      <c r="A53" s="800">
        <v>90202</v>
      </c>
      <c r="B53" s="800" t="s">
        <v>296</v>
      </c>
      <c r="C53" s="800" t="s">
        <v>279</v>
      </c>
      <c r="D53" s="837"/>
      <c r="E53" s="560" t="s">
        <v>297</v>
      </c>
      <c r="F53" s="800">
        <v>9020201</v>
      </c>
      <c r="G53" s="800">
        <v>1</v>
      </c>
      <c r="J53" s="800">
        <v>0</v>
      </c>
      <c r="M53" s="837"/>
      <c r="N53" s="837"/>
      <c r="O53" s="837"/>
      <c r="P53" s="837"/>
      <c r="Q53" s="837"/>
      <c r="S53" s="797">
        <f>IF(T53="",0,VLOOKUP(T53,'(辅)技能选目标类型表'!$D$4:$E$262,2,FALSE))</f>
        <v>1</v>
      </c>
      <c r="T53" s="800" t="s">
        <v>295</v>
      </c>
      <c r="Z53" s="867" t="s">
        <v>281</v>
      </c>
    </row>
    <row r="54" spans="1:26" s="560" customFormat="1" ht="18" customHeight="1" x14ac:dyDescent="0.15">
      <c r="A54" s="560">
        <v>90203</v>
      </c>
      <c r="B54" s="797" t="s">
        <v>298</v>
      </c>
      <c r="C54" s="560" t="s">
        <v>279</v>
      </c>
      <c r="D54" s="564"/>
      <c r="E54" s="560" t="s">
        <v>299</v>
      </c>
      <c r="F54" s="560">
        <v>9020301</v>
      </c>
      <c r="G54" s="560">
        <v>2</v>
      </c>
      <c r="J54" s="560">
        <v>1</v>
      </c>
      <c r="M54" s="564"/>
      <c r="N54" s="564"/>
      <c r="O54" s="564"/>
      <c r="P54" s="564"/>
      <c r="Q54" s="564">
        <v>4</v>
      </c>
      <c r="S54" s="797">
        <f>IF(T54="",0,VLOOKUP(T54,'(辅)技能选目标类型表'!$D$4:$E$262,2,FALSE))</f>
        <v>1</v>
      </c>
      <c r="T54" s="560" t="s">
        <v>295</v>
      </c>
      <c r="Z54" s="589" t="s">
        <v>289</v>
      </c>
    </row>
    <row r="55" spans="1:26" s="800" customFormat="1" ht="18" customHeight="1" x14ac:dyDescent="0.15">
      <c r="A55" s="800">
        <v>90204</v>
      </c>
      <c r="B55" s="800" t="s">
        <v>290</v>
      </c>
      <c r="D55" s="837"/>
      <c r="F55" s="800">
        <v>9020401</v>
      </c>
      <c r="G55" s="800">
        <v>3</v>
      </c>
      <c r="J55" s="800">
        <v>0</v>
      </c>
      <c r="M55" s="837"/>
      <c r="N55" s="837"/>
      <c r="O55" s="837"/>
      <c r="P55" s="837"/>
      <c r="Q55" s="837"/>
      <c r="S55" s="797">
        <f>IF(T55="",0,VLOOKUP(T55,'(辅)技能选目标类型表'!$D$4:$E$262,2,FALSE))</f>
        <v>100</v>
      </c>
      <c r="T55" s="800" t="s">
        <v>149</v>
      </c>
      <c r="V55" s="800" t="s">
        <v>291</v>
      </c>
      <c r="Z55" s="867" t="s">
        <v>292</v>
      </c>
    </row>
    <row r="56" spans="1:26" s="801" customFormat="1" ht="18" customHeight="1" x14ac:dyDescent="0.15">
      <c r="A56" s="802">
        <v>90301</v>
      </c>
      <c r="B56" s="802" t="s">
        <v>300</v>
      </c>
      <c r="C56" s="802" t="s">
        <v>275</v>
      </c>
      <c r="D56" s="839"/>
      <c r="E56" s="802" t="s">
        <v>276</v>
      </c>
      <c r="F56" s="802">
        <v>9030101</v>
      </c>
      <c r="G56" s="802">
        <v>0</v>
      </c>
      <c r="H56" s="802"/>
      <c r="I56" s="802"/>
      <c r="J56" s="802">
        <v>1</v>
      </c>
      <c r="K56" s="802"/>
      <c r="L56" s="802"/>
      <c r="M56" s="837"/>
      <c r="N56" s="837"/>
      <c r="O56" s="837"/>
      <c r="P56" s="837"/>
      <c r="Q56" s="839"/>
      <c r="R56" s="802"/>
      <c r="S56" s="797">
        <f>IF(T56="",0,VLOOKUP(T56,'(辅)技能选目标类型表'!$D$4:$E$262,2,FALSE))</f>
        <v>0</v>
      </c>
      <c r="T56" s="802" t="s">
        <v>135</v>
      </c>
      <c r="U56" s="802"/>
      <c r="V56" s="802"/>
      <c r="W56" s="802"/>
      <c r="X56" s="802"/>
      <c r="Y56" s="802"/>
      <c r="Z56" s="868" t="s">
        <v>277</v>
      </c>
    </row>
    <row r="57" spans="1:26" s="800" customFormat="1" ht="18" customHeight="1" x14ac:dyDescent="0.15">
      <c r="A57" s="800">
        <v>90302</v>
      </c>
      <c r="B57" s="800" t="s">
        <v>301</v>
      </c>
      <c r="C57" s="800" t="s">
        <v>279</v>
      </c>
      <c r="D57" s="837"/>
      <c r="E57" s="800" t="s">
        <v>280</v>
      </c>
      <c r="F57" s="800">
        <v>9030201</v>
      </c>
      <c r="G57" s="800">
        <v>1</v>
      </c>
      <c r="J57" s="800">
        <v>0</v>
      </c>
      <c r="M57" s="837"/>
      <c r="N57" s="837"/>
      <c r="O57" s="837"/>
      <c r="P57" s="837"/>
      <c r="Q57" s="837"/>
      <c r="S57" s="797">
        <f>IF(T57="",0,VLOOKUP(T57,'(辅)技能选目标类型表'!$D$4:$E$262,2,FALSE))</f>
        <v>0</v>
      </c>
      <c r="T57" s="800" t="s">
        <v>135</v>
      </c>
      <c r="Z57" s="867" t="s">
        <v>281</v>
      </c>
    </row>
    <row r="58" spans="1:26" s="560" customFormat="1" ht="18" customHeight="1" x14ac:dyDescent="0.15">
      <c r="A58" s="560">
        <v>90303</v>
      </c>
      <c r="B58" s="797" t="s">
        <v>302</v>
      </c>
      <c r="C58" s="560" t="s">
        <v>279</v>
      </c>
      <c r="D58" s="564"/>
      <c r="E58" s="560" t="s">
        <v>303</v>
      </c>
      <c r="F58" s="560">
        <v>9030301</v>
      </c>
      <c r="G58" s="560">
        <v>2</v>
      </c>
      <c r="J58" s="560">
        <v>1</v>
      </c>
      <c r="M58" s="564"/>
      <c r="N58" s="564"/>
      <c r="O58" s="564"/>
      <c r="P58" s="564"/>
      <c r="Q58" s="564">
        <v>4</v>
      </c>
      <c r="S58" s="797">
        <f>IF(T58="",0,VLOOKUP(T58,'(辅)技能选目标类型表'!$D$4:$E$262,2,FALSE))</f>
        <v>0</v>
      </c>
      <c r="T58" s="560" t="s">
        <v>135</v>
      </c>
      <c r="Z58" s="589" t="s">
        <v>289</v>
      </c>
    </row>
    <row r="59" spans="1:26" s="800" customFormat="1" ht="18" customHeight="1" x14ac:dyDescent="0.15">
      <c r="A59" s="800">
        <v>90304</v>
      </c>
      <c r="B59" s="800" t="s">
        <v>304</v>
      </c>
      <c r="D59" s="837"/>
      <c r="F59" s="800">
        <v>9030401</v>
      </c>
      <c r="G59" s="800">
        <v>3</v>
      </c>
      <c r="J59" s="800">
        <v>0</v>
      </c>
      <c r="M59" s="837"/>
      <c r="N59" s="837"/>
      <c r="O59" s="837"/>
      <c r="P59" s="837"/>
      <c r="Q59" s="837"/>
      <c r="S59" s="797">
        <f>IF(T59="",0,VLOOKUP(T59,'(辅)技能选目标类型表'!$D$4:$E$262,2,FALSE))</f>
        <v>100</v>
      </c>
      <c r="T59" s="800" t="s">
        <v>149</v>
      </c>
      <c r="V59" s="800" t="s">
        <v>305</v>
      </c>
      <c r="Z59" s="867" t="s">
        <v>292</v>
      </c>
    </row>
    <row r="60" spans="1:26" s="802" customFormat="1" ht="18" customHeight="1" x14ac:dyDescent="0.15">
      <c r="A60" s="802">
        <v>90401</v>
      </c>
      <c r="B60" s="802" t="s">
        <v>306</v>
      </c>
      <c r="C60" s="802" t="s">
        <v>307</v>
      </c>
      <c r="D60" s="839"/>
      <c r="E60" s="802" t="s">
        <v>308</v>
      </c>
      <c r="F60" s="802">
        <v>9040101</v>
      </c>
      <c r="G60" s="802">
        <v>0</v>
      </c>
      <c r="J60" s="802">
        <v>1</v>
      </c>
      <c r="K60" s="855"/>
      <c r="L60" s="800"/>
      <c r="M60" s="837"/>
      <c r="N60" s="837"/>
      <c r="O60" s="837"/>
      <c r="P60" s="837"/>
      <c r="Q60" s="839"/>
      <c r="S60" s="797">
        <f>IF(T60="",0,VLOOKUP(T60,'(辅)技能选目标类型表'!$D$4:$E$262,2,FALSE))</f>
        <v>14</v>
      </c>
      <c r="T60" s="802" t="s">
        <v>309</v>
      </c>
      <c r="Z60" s="868" t="s">
        <v>277</v>
      </c>
    </row>
    <row r="61" spans="1:26" s="800" customFormat="1" ht="18" customHeight="1" x14ac:dyDescent="0.15">
      <c r="A61" s="800">
        <v>90402</v>
      </c>
      <c r="B61" s="800" t="s">
        <v>310</v>
      </c>
      <c r="C61" s="800" t="s">
        <v>311</v>
      </c>
      <c r="D61" s="837"/>
      <c r="E61" s="800" t="s">
        <v>312</v>
      </c>
      <c r="F61" s="800">
        <v>9040201</v>
      </c>
      <c r="G61" s="800">
        <v>1</v>
      </c>
      <c r="J61" s="800">
        <v>0</v>
      </c>
      <c r="M61" s="837"/>
      <c r="N61" s="837"/>
      <c r="O61" s="837"/>
      <c r="P61" s="837"/>
      <c r="Q61" s="837"/>
      <c r="S61" s="797">
        <f>IF(T61="",0,VLOOKUP(T61,'(辅)技能选目标类型表'!$D$4:$E$262,2,FALSE))</f>
        <v>14</v>
      </c>
      <c r="T61" s="800" t="s">
        <v>309</v>
      </c>
      <c r="Z61" s="867" t="s">
        <v>281</v>
      </c>
    </row>
    <row r="62" spans="1:26" s="560" customFormat="1" ht="18" customHeight="1" x14ac:dyDescent="0.15">
      <c r="A62" s="560">
        <v>90403</v>
      </c>
      <c r="B62" s="797" t="s">
        <v>313</v>
      </c>
      <c r="C62" s="560" t="s">
        <v>279</v>
      </c>
      <c r="D62" s="564"/>
      <c r="E62" s="560" t="s">
        <v>314</v>
      </c>
      <c r="F62" s="560">
        <v>9040301</v>
      </c>
      <c r="G62" s="560">
        <v>2</v>
      </c>
      <c r="J62" s="560">
        <v>1</v>
      </c>
      <c r="M62" s="564"/>
      <c r="N62" s="564"/>
      <c r="O62" s="564"/>
      <c r="P62" s="564"/>
      <c r="Q62" s="564">
        <v>4</v>
      </c>
      <c r="S62" s="797">
        <f>IF(T62="",0,VLOOKUP(T62,'(辅)技能选目标类型表'!$D$4:$E$262,2,FALSE))</f>
        <v>14</v>
      </c>
      <c r="T62" s="560" t="s">
        <v>309</v>
      </c>
      <c r="Z62" s="589" t="s">
        <v>289</v>
      </c>
    </row>
    <row r="63" spans="1:26" s="800" customFormat="1" ht="18" customHeight="1" x14ac:dyDescent="0.15">
      <c r="A63" s="800">
        <v>90404</v>
      </c>
      <c r="B63" s="800" t="s">
        <v>290</v>
      </c>
      <c r="D63" s="837"/>
      <c r="F63" s="800">
        <v>9040401</v>
      </c>
      <c r="G63" s="800">
        <v>3</v>
      </c>
      <c r="J63" s="800">
        <v>0</v>
      </c>
      <c r="M63" s="837"/>
      <c r="N63" s="837"/>
      <c r="O63" s="837"/>
      <c r="P63" s="837"/>
      <c r="Q63" s="837"/>
      <c r="S63" s="797">
        <f>IF(T63="",0,VLOOKUP(T63,'(辅)技能选目标类型表'!$D$4:$E$262,2,FALSE))</f>
        <v>100</v>
      </c>
      <c r="T63" s="800" t="s">
        <v>149</v>
      </c>
      <c r="V63" s="800" t="s">
        <v>291</v>
      </c>
      <c r="Z63" s="867" t="s">
        <v>292</v>
      </c>
    </row>
    <row r="64" spans="1:26" s="801" customFormat="1" ht="18" customHeight="1" x14ac:dyDescent="0.15">
      <c r="A64" s="802">
        <v>90501</v>
      </c>
      <c r="B64" s="802" t="s">
        <v>315</v>
      </c>
      <c r="C64" s="802" t="s">
        <v>275</v>
      </c>
      <c r="D64" s="839"/>
      <c r="E64" s="802" t="s">
        <v>316</v>
      </c>
      <c r="F64" s="802">
        <v>9050101</v>
      </c>
      <c r="G64" s="802">
        <v>0</v>
      </c>
      <c r="H64" s="802"/>
      <c r="I64" s="802"/>
      <c r="J64" s="802">
        <v>1</v>
      </c>
      <c r="K64" s="802"/>
      <c r="L64" s="802"/>
      <c r="M64" s="837"/>
      <c r="N64" s="837"/>
      <c r="O64" s="837"/>
      <c r="P64" s="837"/>
      <c r="Q64" s="839"/>
      <c r="R64" s="802"/>
      <c r="S64" s="797">
        <f>IF(T64="",0,VLOOKUP(T64,'(辅)技能选目标类型表'!$D$4:$E$262,2,FALSE))</f>
        <v>0</v>
      </c>
      <c r="T64" s="802" t="s">
        <v>135</v>
      </c>
      <c r="U64" s="802"/>
      <c r="V64" s="802"/>
      <c r="W64" s="802"/>
      <c r="X64" s="802"/>
      <c r="Y64" s="802"/>
      <c r="Z64" s="868" t="s">
        <v>277</v>
      </c>
    </row>
    <row r="65" spans="1:26" s="800" customFormat="1" ht="18" customHeight="1" x14ac:dyDescent="0.15">
      <c r="A65" s="800">
        <v>90502</v>
      </c>
      <c r="B65" s="800" t="s">
        <v>317</v>
      </c>
      <c r="C65" s="800" t="s">
        <v>318</v>
      </c>
      <c r="D65" s="837"/>
      <c r="E65" s="800" t="s">
        <v>316</v>
      </c>
      <c r="F65" s="800">
        <v>9050201</v>
      </c>
      <c r="G65" s="800">
        <v>1</v>
      </c>
      <c r="J65" s="800">
        <v>0</v>
      </c>
      <c r="M65" s="837"/>
      <c r="N65" s="837"/>
      <c r="O65" s="837"/>
      <c r="P65" s="837"/>
      <c r="Q65" s="837"/>
      <c r="S65" s="797">
        <f>IF(T65="",0,VLOOKUP(T65,'(辅)技能选目标类型表'!$D$4:$E$262,2,FALSE))</f>
        <v>0</v>
      </c>
      <c r="T65" s="800" t="s">
        <v>135</v>
      </c>
      <c r="Z65" s="867" t="s">
        <v>319</v>
      </c>
    </row>
    <row r="66" spans="1:26" s="560" customFormat="1" ht="18" customHeight="1" x14ac:dyDescent="0.15">
      <c r="A66" s="560">
        <v>90503</v>
      </c>
      <c r="B66" s="797" t="s">
        <v>320</v>
      </c>
      <c r="C66" s="560" t="s">
        <v>279</v>
      </c>
      <c r="D66" s="564"/>
      <c r="E66" s="800" t="s">
        <v>316</v>
      </c>
      <c r="F66" s="560">
        <v>9050301</v>
      </c>
      <c r="G66" s="560">
        <v>2</v>
      </c>
      <c r="J66" s="560">
        <v>1</v>
      </c>
      <c r="M66" s="564"/>
      <c r="N66" s="564"/>
      <c r="O66" s="564"/>
      <c r="P66" s="564"/>
      <c r="Q66" s="564">
        <v>4</v>
      </c>
      <c r="S66" s="797">
        <f>IF(T66="",0,VLOOKUP(T66,'(辅)技能选目标类型表'!$D$4:$E$262,2,FALSE))</f>
        <v>100</v>
      </c>
      <c r="T66" s="560" t="s">
        <v>149</v>
      </c>
      <c r="Z66" s="589" t="s">
        <v>289</v>
      </c>
    </row>
    <row r="67" spans="1:26" s="800" customFormat="1" ht="18" customHeight="1" x14ac:dyDescent="0.15">
      <c r="A67" s="800">
        <v>90504</v>
      </c>
      <c r="B67" s="800" t="s">
        <v>304</v>
      </c>
      <c r="D67" s="837"/>
      <c r="F67" s="800">
        <v>1120401</v>
      </c>
      <c r="G67" s="800">
        <v>3</v>
      </c>
      <c r="J67" s="800">
        <v>0</v>
      </c>
      <c r="M67" s="837"/>
      <c r="N67" s="837"/>
      <c r="O67" s="837"/>
      <c r="P67" s="837"/>
      <c r="Q67" s="837"/>
      <c r="S67" s="797">
        <f>IF(T67="",0,VLOOKUP(T67,'(辅)技能选目标类型表'!$D$4:$E$262,2,FALSE))</f>
        <v>100</v>
      </c>
      <c r="T67" s="800" t="s">
        <v>149</v>
      </c>
      <c r="V67" s="800" t="s">
        <v>305</v>
      </c>
      <c r="Z67" s="867" t="s">
        <v>292</v>
      </c>
    </row>
    <row r="68" spans="1:26" s="801" customFormat="1" ht="18" customHeight="1" x14ac:dyDescent="0.15">
      <c r="A68" s="802">
        <v>90601</v>
      </c>
      <c r="B68" s="802" t="s">
        <v>321</v>
      </c>
      <c r="C68" s="802" t="s">
        <v>322</v>
      </c>
      <c r="D68" s="838"/>
      <c r="E68" s="800" t="s">
        <v>323</v>
      </c>
      <c r="F68" s="802">
        <v>9060101</v>
      </c>
      <c r="G68" s="802">
        <v>0</v>
      </c>
      <c r="H68" s="802"/>
      <c r="I68" s="802"/>
      <c r="J68" s="802">
        <v>1</v>
      </c>
      <c r="K68" s="855"/>
      <c r="L68" s="800"/>
      <c r="M68" s="837"/>
      <c r="N68" s="837"/>
      <c r="O68" s="837"/>
      <c r="P68" s="837"/>
      <c r="Q68" s="839"/>
      <c r="R68" s="802"/>
      <c r="S68" s="797">
        <f>IF(T68="",0,VLOOKUP(T68,'(辅)技能选目标类型表'!$D$4:$E$262,2,FALSE))</f>
        <v>0</v>
      </c>
      <c r="T68" s="802" t="s">
        <v>135</v>
      </c>
      <c r="U68" s="802"/>
      <c r="V68" s="802"/>
      <c r="W68" s="802"/>
      <c r="X68" s="802"/>
      <c r="Y68" s="802"/>
      <c r="Z68" s="868" t="s">
        <v>324</v>
      </c>
    </row>
    <row r="69" spans="1:26" s="800" customFormat="1" ht="18" customHeight="1" x14ac:dyDescent="0.15">
      <c r="A69" s="800">
        <v>90602</v>
      </c>
      <c r="B69" s="800" t="s">
        <v>325</v>
      </c>
      <c r="C69" s="800" t="s">
        <v>326</v>
      </c>
      <c r="D69" s="837"/>
      <c r="E69" s="800" t="s">
        <v>327</v>
      </c>
      <c r="F69" s="800">
        <v>9060201</v>
      </c>
      <c r="G69" s="800">
        <v>1</v>
      </c>
      <c r="J69" s="800">
        <v>0</v>
      </c>
      <c r="M69" s="837"/>
      <c r="N69" s="837"/>
      <c r="O69" s="837"/>
      <c r="P69" s="837"/>
      <c r="Q69" s="837"/>
      <c r="S69" s="797">
        <f>IF(T69="",0,VLOOKUP(T69,'(辅)技能选目标类型表'!$D$4:$E$262,2,FALSE))</f>
        <v>106</v>
      </c>
      <c r="T69" s="800" t="s">
        <v>256</v>
      </c>
      <c r="Z69" s="867" t="s">
        <v>328</v>
      </c>
    </row>
    <row r="70" spans="1:26" s="560" customFormat="1" ht="18" customHeight="1" x14ac:dyDescent="0.15">
      <c r="A70" s="560">
        <v>90603</v>
      </c>
      <c r="B70" s="797" t="s">
        <v>329</v>
      </c>
      <c r="C70" s="560" t="s">
        <v>279</v>
      </c>
      <c r="D70" s="564"/>
      <c r="E70" s="560" t="s">
        <v>330</v>
      </c>
      <c r="F70" s="560">
        <v>9060301</v>
      </c>
      <c r="G70" s="560">
        <v>2</v>
      </c>
      <c r="J70" s="560">
        <v>1</v>
      </c>
      <c r="M70" s="564"/>
      <c r="N70" s="564"/>
      <c r="O70" s="564"/>
      <c r="P70" s="564"/>
      <c r="Q70" s="564">
        <v>4</v>
      </c>
      <c r="S70" s="797">
        <f>IF(T70="",0,VLOOKUP(T70,'(辅)技能选目标类型表'!$D$4:$E$262,2,FALSE))</f>
        <v>101</v>
      </c>
      <c r="T70" s="560" t="s">
        <v>246</v>
      </c>
      <c r="Z70" s="589" t="s">
        <v>289</v>
      </c>
    </row>
    <row r="71" spans="1:26" s="800" customFormat="1" ht="18" customHeight="1" x14ac:dyDescent="0.15">
      <c r="A71" s="800">
        <v>90604</v>
      </c>
      <c r="B71" s="800" t="s">
        <v>304</v>
      </c>
      <c r="D71" s="837"/>
      <c r="F71" s="800">
        <v>9060401</v>
      </c>
      <c r="G71" s="800">
        <v>3</v>
      </c>
      <c r="J71" s="800">
        <v>0</v>
      </c>
      <c r="M71" s="837"/>
      <c r="N71" s="837"/>
      <c r="O71" s="837"/>
      <c r="P71" s="837"/>
      <c r="Q71" s="837"/>
      <c r="S71" s="797">
        <f>IF(T71="",0,VLOOKUP(T71,'(辅)技能选目标类型表'!$D$4:$E$262,2,FALSE))</f>
        <v>100</v>
      </c>
      <c r="T71" s="800" t="s">
        <v>149</v>
      </c>
      <c r="V71" s="800" t="s">
        <v>305</v>
      </c>
      <c r="Z71" s="867" t="s">
        <v>292</v>
      </c>
    </row>
    <row r="72" spans="1:26" s="803" customFormat="1" ht="18" customHeight="1" x14ac:dyDescent="0.15">
      <c r="A72" s="168">
        <v>90801</v>
      </c>
      <c r="B72" s="168" t="s">
        <v>331</v>
      </c>
      <c r="C72" s="168" t="s">
        <v>332</v>
      </c>
      <c r="D72" s="167"/>
      <c r="E72" s="168" t="s">
        <v>333</v>
      </c>
      <c r="F72" s="168">
        <v>9080101</v>
      </c>
      <c r="G72" s="168">
        <v>0</v>
      </c>
      <c r="H72" s="168"/>
      <c r="I72" s="168"/>
      <c r="J72" s="168">
        <v>1</v>
      </c>
      <c r="K72" s="168"/>
      <c r="L72" s="168"/>
      <c r="M72" s="177"/>
      <c r="N72" s="177"/>
      <c r="O72" s="177"/>
      <c r="P72" s="177"/>
      <c r="Q72" s="167"/>
      <c r="R72" s="168"/>
      <c r="S72" s="168">
        <f>IF(T72="",0,VLOOKUP(T72,'(辅)技能选目标类型表'!$D$4:$E$263,2,FALSE))</f>
        <v>0</v>
      </c>
      <c r="T72" s="168" t="s">
        <v>135</v>
      </c>
      <c r="U72" s="168"/>
      <c r="V72" s="168"/>
      <c r="W72" s="168"/>
      <c r="X72" s="168"/>
      <c r="Y72" s="168"/>
      <c r="Z72" s="879" t="s">
        <v>277</v>
      </c>
    </row>
    <row r="73" spans="1:26" s="168" customFormat="1" ht="18" customHeight="1" x14ac:dyDescent="0.15">
      <c r="A73" s="168">
        <v>90802</v>
      </c>
      <c r="B73" s="168" t="s">
        <v>334</v>
      </c>
      <c r="C73" s="168" t="s">
        <v>335</v>
      </c>
      <c r="D73" s="167"/>
      <c r="E73" s="168" t="s">
        <v>336</v>
      </c>
      <c r="F73" s="168">
        <v>9080201</v>
      </c>
      <c r="G73" s="168">
        <v>1</v>
      </c>
      <c r="J73" s="168">
        <v>0</v>
      </c>
      <c r="M73" s="177"/>
      <c r="N73" s="177"/>
      <c r="O73" s="177"/>
      <c r="P73" s="177"/>
      <c r="Q73" s="167">
        <v>4</v>
      </c>
      <c r="S73" s="168">
        <f>IF(T73="",0,VLOOKUP(T73,'(辅)技能选目标类型表'!$D$4:$E$263,2,FALSE))</f>
        <v>0</v>
      </c>
      <c r="T73" s="168" t="s">
        <v>135</v>
      </c>
      <c r="Z73" s="879" t="s">
        <v>337</v>
      </c>
    </row>
    <row r="74" spans="1:26" s="168" customFormat="1" ht="18" customHeight="1" x14ac:dyDescent="0.15">
      <c r="A74" s="168">
        <v>90803</v>
      </c>
      <c r="B74" s="168" t="s">
        <v>338</v>
      </c>
      <c r="C74" s="168" t="s">
        <v>339</v>
      </c>
      <c r="D74" s="167"/>
      <c r="G74" s="168">
        <v>3</v>
      </c>
      <c r="J74" s="168">
        <v>0</v>
      </c>
      <c r="M74" s="177"/>
      <c r="N74" s="177"/>
      <c r="O74" s="177"/>
      <c r="P74" s="177"/>
      <c r="Q74" s="167"/>
      <c r="S74" s="168">
        <f>IF(T74="",0,VLOOKUP(T74,'(辅)技能选目标类型表'!$D$4:$E$263,2,FALSE))</f>
        <v>100</v>
      </c>
      <c r="T74" s="168" t="s">
        <v>149</v>
      </c>
      <c r="V74" s="168" t="s">
        <v>340</v>
      </c>
      <c r="Z74" s="879" t="s">
        <v>341</v>
      </c>
    </row>
    <row r="75" spans="1:26" s="804" customFormat="1" ht="18" customHeight="1" x14ac:dyDescent="0.15">
      <c r="A75" s="709">
        <v>90901</v>
      </c>
      <c r="B75" s="709" t="s">
        <v>342</v>
      </c>
      <c r="C75" s="709" t="s">
        <v>343</v>
      </c>
      <c r="D75" s="869"/>
      <c r="E75" s="709" t="s">
        <v>344</v>
      </c>
      <c r="F75" s="709">
        <v>9090101</v>
      </c>
      <c r="G75" s="709">
        <v>0</v>
      </c>
      <c r="H75" s="709"/>
      <c r="I75" s="709"/>
      <c r="J75" s="709">
        <v>1</v>
      </c>
      <c r="K75" s="709"/>
      <c r="L75" s="709"/>
      <c r="M75" s="875"/>
      <c r="N75" s="875"/>
      <c r="O75" s="875"/>
      <c r="P75" s="875"/>
      <c r="Q75" s="869"/>
      <c r="R75" s="709"/>
      <c r="S75" s="709">
        <f>IF(T75="",0,VLOOKUP(T75,'(辅)技能选目标类型表'!$D$4:$E$263,2,FALSE))</f>
        <v>0</v>
      </c>
      <c r="T75" s="709" t="s">
        <v>135</v>
      </c>
      <c r="U75" s="709"/>
      <c r="V75" s="709"/>
      <c r="W75" s="709"/>
      <c r="X75" s="709"/>
      <c r="Y75" s="709"/>
      <c r="Z75" s="880" t="s">
        <v>277</v>
      </c>
    </row>
    <row r="76" spans="1:26" s="709" customFormat="1" ht="18" customHeight="1" x14ac:dyDescent="0.15">
      <c r="A76" s="709">
        <v>90902</v>
      </c>
      <c r="B76" s="709" t="s">
        <v>345</v>
      </c>
      <c r="C76" s="709" t="s">
        <v>346</v>
      </c>
      <c r="D76" s="869"/>
      <c r="E76" s="709" t="s">
        <v>347</v>
      </c>
      <c r="F76" s="709">
        <v>9090201</v>
      </c>
      <c r="G76" s="709">
        <v>1</v>
      </c>
      <c r="J76" s="709">
        <v>0</v>
      </c>
      <c r="M76" s="875"/>
      <c r="N76" s="875"/>
      <c r="O76" s="875"/>
      <c r="P76" s="875"/>
      <c r="Q76" s="869">
        <v>4</v>
      </c>
      <c r="S76" s="709">
        <f>IF(T76="",0,VLOOKUP(T76,'(辅)技能选目标类型表'!$D$4:$E$263,2,FALSE))</f>
        <v>1</v>
      </c>
      <c r="T76" s="709" t="s">
        <v>295</v>
      </c>
      <c r="Y76" s="709" t="s">
        <v>147</v>
      </c>
      <c r="Z76" s="880" t="s">
        <v>348</v>
      </c>
    </row>
    <row r="77" spans="1:26" s="709" customFormat="1" ht="18" customHeight="1" x14ac:dyDescent="0.15">
      <c r="A77" s="709">
        <v>90903</v>
      </c>
      <c r="B77" s="709" t="s">
        <v>349</v>
      </c>
      <c r="C77" s="709" t="s">
        <v>350</v>
      </c>
      <c r="D77" s="869"/>
      <c r="G77" s="709">
        <v>3</v>
      </c>
      <c r="J77" s="709">
        <v>0</v>
      </c>
      <c r="M77" s="875"/>
      <c r="N77" s="875"/>
      <c r="O77" s="875"/>
      <c r="P77" s="875"/>
      <c r="Q77" s="869"/>
      <c r="S77" s="709">
        <f>IF(T77="",0,VLOOKUP(T77,'(辅)技能选目标类型表'!$D$4:$E$263,2,FALSE))</f>
        <v>100</v>
      </c>
      <c r="T77" s="709" t="s">
        <v>149</v>
      </c>
      <c r="V77" s="709" t="s">
        <v>351</v>
      </c>
      <c r="Z77" s="880" t="s">
        <v>352</v>
      </c>
    </row>
    <row r="78" spans="1:26" s="805" customFormat="1" ht="18" customHeight="1" x14ac:dyDescent="0.15">
      <c r="A78" s="711">
        <v>91001</v>
      </c>
      <c r="B78" s="711" t="s">
        <v>353</v>
      </c>
      <c r="C78" s="711" t="s">
        <v>354</v>
      </c>
      <c r="D78" s="870"/>
      <c r="E78" s="711" t="s">
        <v>355</v>
      </c>
      <c r="F78" s="711">
        <v>9100101</v>
      </c>
      <c r="G78" s="711">
        <v>0</v>
      </c>
      <c r="H78" s="711"/>
      <c r="I78" s="711"/>
      <c r="J78" s="711">
        <v>1</v>
      </c>
      <c r="K78" s="711"/>
      <c r="L78" s="711"/>
      <c r="M78" s="876"/>
      <c r="N78" s="876"/>
      <c r="O78" s="876"/>
      <c r="P78" s="876"/>
      <c r="Q78" s="870"/>
      <c r="R78" s="711"/>
      <c r="S78" s="711">
        <f>IF(T78="",0,VLOOKUP(T78,'(辅)技能选目标类型表'!$D$4:$E$263,2,FALSE))</f>
        <v>0</v>
      </c>
      <c r="T78" s="711" t="s">
        <v>135</v>
      </c>
      <c r="U78" s="711"/>
      <c r="V78" s="711"/>
      <c r="W78" s="711"/>
      <c r="X78" s="711"/>
      <c r="Y78" s="711"/>
      <c r="Z78" s="881" t="s">
        <v>356</v>
      </c>
    </row>
    <row r="79" spans="1:26" s="711" customFormat="1" ht="18" customHeight="1" x14ac:dyDescent="0.15">
      <c r="A79" s="711">
        <v>91002</v>
      </c>
      <c r="B79" s="711" t="s">
        <v>357</v>
      </c>
      <c r="C79" s="711" t="s">
        <v>358</v>
      </c>
      <c r="D79" s="870"/>
      <c r="E79" s="711" t="s">
        <v>359</v>
      </c>
      <c r="F79" s="711">
        <v>9100201</v>
      </c>
      <c r="G79" s="711">
        <v>1</v>
      </c>
      <c r="J79" s="711">
        <v>0</v>
      </c>
      <c r="M79" s="876"/>
      <c r="N79" s="876"/>
      <c r="O79" s="876"/>
      <c r="P79" s="876"/>
      <c r="Q79" s="870">
        <v>4</v>
      </c>
      <c r="S79" s="711">
        <f>IF(T79="",0,VLOOKUP(T79,'(辅)技能选目标类型表'!$D$4:$E$263,2,FALSE))</f>
        <v>0</v>
      </c>
      <c r="T79" s="711" t="s">
        <v>135</v>
      </c>
      <c r="Z79" s="881" t="s">
        <v>360</v>
      </c>
    </row>
    <row r="80" spans="1:26" s="711" customFormat="1" ht="18" customHeight="1" x14ac:dyDescent="0.15">
      <c r="A80" s="711">
        <v>91003</v>
      </c>
      <c r="B80" s="711" t="s">
        <v>361</v>
      </c>
      <c r="C80" s="711" t="s">
        <v>362</v>
      </c>
      <c r="D80" s="870"/>
      <c r="G80" s="711">
        <v>3</v>
      </c>
      <c r="J80" s="711">
        <v>0</v>
      </c>
      <c r="M80" s="876"/>
      <c r="N80" s="876"/>
      <c r="O80" s="876"/>
      <c r="P80" s="876"/>
      <c r="Q80" s="870"/>
      <c r="S80" s="711">
        <f>IF(T80="",0,VLOOKUP(T80,'(辅)技能选目标类型表'!$D$4:$E$263,2,FALSE))</f>
        <v>100</v>
      </c>
      <c r="T80" s="711" t="s">
        <v>149</v>
      </c>
      <c r="V80" s="711" t="s">
        <v>363</v>
      </c>
      <c r="Z80" s="881" t="s">
        <v>292</v>
      </c>
    </row>
    <row r="81" spans="1:27" s="806" customFormat="1" ht="18" customHeight="1" x14ac:dyDescent="0.15">
      <c r="A81" s="713">
        <v>91101</v>
      </c>
      <c r="B81" s="713" t="s">
        <v>364</v>
      </c>
      <c r="C81" s="713" t="s">
        <v>275</v>
      </c>
      <c r="D81" s="871"/>
      <c r="E81" s="713" t="s">
        <v>323</v>
      </c>
      <c r="F81" s="713">
        <v>9110101</v>
      </c>
      <c r="G81" s="713">
        <v>0</v>
      </c>
      <c r="H81" s="713"/>
      <c r="I81" s="713"/>
      <c r="J81" s="713">
        <v>1</v>
      </c>
      <c r="K81" s="713"/>
      <c r="L81" s="713"/>
      <c r="M81" s="877"/>
      <c r="N81" s="877"/>
      <c r="O81" s="877"/>
      <c r="P81" s="877"/>
      <c r="Q81" s="871"/>
      <c r="R81" s="713"/>
      <c r="S81" s="713">
        <f>IF(T81="",0,VLOOKUP(T81,'(辅)技能选目标类型表'!$D$4:$E$263,2,FALSE))</f>
        <v>0</v>
      </c>
      <c r="T81" s="713" t="s">
        <v>135</v>
      </c>
      <c r="U81" s="713"/>
      <c r="V81" s="713"/>
      <c r="W81" s="713"/>
      <c r="X81" s="713"/>
      <c r="Y81" s="713"/>
      <c r="Z81" s="882" t="s">
        <v>356</v>
      </c>
    </row>
    <row r="82" spans="1:27" s="713" customFormat="1" ht="18" customHeight="1" x14ac:dyDescent="0.15">
      <c r="A82" s="713">
        <v>91102</v>
      </c>
      <c r="B82" s="713" t="s">
        <v>365</v>
      </c>
      <c r="C82" s="713" t="s">
        <v>279</v>
      </c>
      <c r="D82" s="871"/>
      <c r="E82" s="713" t="s">
        <v>327</v>
      </c>
      <c r="F82" s="713">
        <v>9110201</v>
      </c>
      <c r="G82" s="713">
        <v>1</v>
      </c>
      <c r="J82" s="713">
        <v>0</v>
      </c>
      <c r="M82" s="877"/>
      <c r="N82" s="877"/>
      <c r="O82" s="877"/>
      <c r="P82" s="877"/>
      <c r="Q82" s="871">
        <v>4</v>
      </c>
      <c r="S82" s="713">
        <f>IF(T82="",0,VLOOKUP(T82,'(辅)技能选目标类型表'!$D$4:$E$263,2,FALSE))</f>
        <v>0</v>
      </c>
      <c r="T82" s="713" t="s">
        <v>135</v>
      </c>
      <c r="Z82" s="882" t="s">
        <v>360</v>
      </c>
    </row>
    <row r="83" spans="1:27" s="713" customFormat="1" ht="18" customHeight="1" x14ac:dyDescent="0.15">
      <c r="A83" s="713">
        <v>91103</v>
      </c>
      <c r="B83" s="713" t="s">
        <v>366</v>
      </c>
      <c r="C83" s="713" t="s">
        <v>367</v>
      </c>
      <c r="D83" s="871"/>
      <c r="G83" s="713">
        <v>3</v>
      </c>
      <c r="J83" s="713">
        <v>0</v>
      </c>
      <c r="M83" s="877"/>
      <c r="N83" s="877"/>
      <c r="O83" s="877"/>
      <c r="P83" s="877"/>
      <c r="Q83" s="871"/>
      <c r="S83" s="713">
        <f>IF(T83="",0,VLOOKUP(T83,'(辅)技能选目标类型表'!$D$4:$E$263,2,FALSE))</f>
        <v>100</v>
      </c>
      <c r="T83" s="713" t="s">
        <v>149</v>
      </c>
      <c r="V83" s="713" t="s">
        <v>368</v>
      </c>
      <c r="Z83" s="882" t="s">
        <v>292</v>
      </c>
    </row>
    <row r="84" spans="1:27" s="807" customFormat="1" ht="18" customHeight="1" x14ac:dyDescent="0.15">
      <c r="A84" s="715">
        <v>91201</v>
      </c>
      <c r="B84" s="715" t="s">
        <v>369</v>
      </c>
      <c r="C84" s="715" t="s">
        <v>275</v>
      </c>
      <c r="D84" s="872"/>
      <c r="E84" s="715" t="s">
        <v>370</v>
      </c>
      <c r="F84" s="715">
        <v>9120101</v>
      </c>
      <c r="G84" s="715">
        <v>0</v>
      </c>
      <c r="H84" s="715"/>
      <c r="I84" s="715"/>
      <c r="J84" s="715">
        <v>1</v>
      </c>
      <c r="K84" s="715"/>
      <c r="L84" s="715"/>
      <c r="M84" s="878"/>
      <c r="N84" s="878"/>
      <c r="O84" s="878"/>
      <c r="P84" s="878"/>
      <c r="Q84" s="872"/>
      <c r="R84" s="715"/>
      <c r="S84" s="715">
        <f>IF(T84="",0,VLOOKUP(T84,'(辅)技能选目标类型表'!$D$4:$E$263,2,FALSE))</f>
        <v>0</v>
      </c>
      <c r="T84" s="715" t="s">
        <v>135</v>
      </c>
      <c r="U84" s="715"/>
      <c r="V84" s="715"/>
      <c r="W84" s="715"/>
      <c r="X84" s="715"/>
      <c r="Y84" s="715"/>
      <c r="Z84" s="883" t="s">
        <v>356</v>
      </c>
    </row>
    <row r="85" spans="1:27" s="715" customFormat="1" ht="18" customHeight="1" x14ac:dyDescent="0.15">
      <c r="A85" s="715">
        <v>91202</v>
      </c>
      <c r="B85" s="715" t="s">
        <v>371</v>
      </c>
      <c r="C85" s="715" t="s">
        <v>372</v>
      </c>
      <c r="D85" s="872"/>
      <c r="E85" s="715" t="s">
        <v>373</v>
      </c>
      <c r="F85" s="715">
        <v>9120201</v>
      </c>
      <c r="G85" s="715">
        <v>1</v>
      </c>
      <c r="J85" s="715">
        <v>0</v>
      </c>
      <c r="M85" s="878"/>
      <c r="N85" s="878"/>
      <c r="O85" s="878"/>
      <c r="P85" s="878"/>
      <c r="Q85" s="872">
        <v>4</v>
      </c>
      <c r="S85" s="715">
        <f>IF(T85="",0,VLOOKUP(T85,'(辅)技能选目标类型表'!$D$4:$E$263,2,FALSE))</f>
        <v>0</v>
      </c>
      <c r="T85" s="715" t="s">
        <v>135</v>
      </c>
      <c r="Z85" s="883" t="s">
        <v>360</v>
      </c>
    </row>
    <row r="86" spans="1:27" s="715" customFormat="1" ht="18" customHeight="1" x14ac:dyDescent="0.15">
      <c r="A86" s="715">
        <v>91203</v>
      </c>
      <c r="B86" s="715" t="s">
        <v>374</v>
      </c>
      <c r="C86" s="715" t="s">
        <v>375</v>
      </c>
      <c r="D86" s="872"/>
      <c r="G86" s="715">
        <v>3</v>
      </c>
      <c r="J86" s="715">
        <v>0</v>
      </c>
      <c r="M86" s="878"/>
      <c r="N86" s="878"/>
      <c r="O86" s="878"/>
      <c r="P86" s="878"/>
      <c r="Q86" s="872"/>
      <c r="S86" s="715">
        <f>IF(T86="",0,VLOOKUP(T86,'(辅)技能选目标类型表'!$D$4:$E$263,2,FALSE))</f>
        <v>100</v>
      </c>
      <c r="T86" s="715" t="s">
        <v>149</v>
      </c>
      <c r="V86" s="715" t="s">
        <v>376</v>
      </c>
      <c r="Z86" s="883" t="s">
        <v>292</v>
      </c>
    </row>
    <row r="87" spans="1:27" s="718" customFormat="1" ht="18" customHeight="1" x14ac:dyDescent="0.15">
      <c r="A87" s="718">
        <v>10101</v>
      </c>
      <c r="B87" s="720" t="s">
        <v>377</v>
      </c>
      <c r="C87" s="718" t="s">
        <v>275</v>
      </c>
      <c r="D87" s="737"/>
      <c r="E87" s="720" t="s">
        <v>284</v>
      </c>
      <c r="F87" s="718">
        <v>1010101</v>
      </c>
      <c r="G87" s="718">
        <v>0</v>
      </c>
      <c r="J87" s="718">
        <v>1</v>
      </c>
      <c r="K87" s="722"/>
      <c r="L87" s="722"/>
      <c r="M87" s="737"/>
      <c r="N87" s="737"/>
      <c r="O87" s="737"/>
      <c r="P87" s="737"/>
      <c r="Q87" s="736"/>
      <c r="S87" s="720">
        <f>IF(T87="",0,VLOOKUP(T87,'(辅)技能选目标类型表'!$D$4:$E$263,2,FALSE))</f>
        <v>0</v>
      </c>
      <c r="T87" s="718" t="s">
        <v>135</v>
      </c>
      <c r="Z87" s="884" t="s">
        <v>378</v>
      </c>
    </row>
    <row r="88" spans="1:27" s="720" customFormat="1" ht="18" customHeight="1" x14ac:dyDescent="0.15">
      <c r="A88" s="720">
        <v>10102</v>
      </c>
      <c r="B88" s="720" t="s">
        <v>379</v>
      </c>
      <c r="C88" s="720" t="s">
        <v>380</v>
      </c>
      <c r="D88" s="873" t="s">
        <v>381</v>
      </c>
      <c r="E88" s="720" t="s">
        <v>286</v>
      </c>
      <c r="F88" s="720">
        <v>1010201</v>
      </c>
      <c r="G88" s="720">
        <v>1</v>
      </c>
      <c r="I88" s="722"/>
      <c r="J88" s="720">
        <v>0</v>
      </c>
      <c r="L88" s="722"/>
      <c r="M88" s="737"/>
      <c r="N88" s="737"/>
      <c r="O88" s="737"/>
      <c r="P88" s="737"/>
      <c r="Q88" s="873"/>
      <c r="S88" s="720">
        <f>IF(T88="",0,VLOOKUP(T88,'(辅)技能选目标类型表'!$D$4:$E$263,2,FALSE))</f>
        <v>0</v>
      </c>
      <c r="T88" s="720" t="s">
        <v>135</v>
      </c>
      <c r="Z88" s="885" t="str">
        <f>'（辅）技能描述表'!G2</f>
        <v>大幅释放电量，对敌方单体造成{0}%伤害，若目标为对位单位则伤害提升30%。|大幅释放电量，对敌方单体造成{0}%伤害，&lt;color=#FF5050&gt;无视目标50%防御力&lt;/color&gt;，若目标为对位单位则伤害提升30%。</v>
      </c>
      <c r="AA88" s="720" t="s">
        <v>382</v>
      </c>
    </row>
    <row r="89" spans="1:27" s="720" customFormat="1" ht="18" customHeight="1" x14ac:dyDescent="0.15">
      <c r="A89" s="720">
        <v>10103</v>
      </c>
      <c r="B89" s="720" t="s">
        <v>383</v>
      </c>
      <c r="C89" s="720" t="s">
        <v>384</v>
      </c>
      <c r="D89" s="873" t="s">
        <v>385</v>
      </c>
      <c r="E89" s="720" t="s">
        <v>288</v>
      </c>
      <c r="F89" s="720">
        <v>1010301</v>
      </c>
      <c r="G89" s="720">
        <v>2</v>
      </c>
      <c r="I89" s="722">
        <v>10106</v>
      </c>
      <c r="J89" s="720">
        <v>2</v>
      </c>
      <c r="L89" s="722"/>
      <c r="M89" s="737"/>
      <c r="N89" s="737"/>
      <c r="O89" s="737"/>
      <c r="P89" s="737"/>
      <c r="Q89" s="873">
        <v>4</v>
      </c>
      <c r="S89" s="720">
        <f>IF(T89="",0,VLOOKUP(T89,'(辅)技能选目标类型表'!$D$4:$E$263,2,FALSE))</f>
        <v>0</v>
      </c>
      <c r="T89" s="720" t="s">
        <v>135</v>
      </c>
      <c r="Z89" s="885" t="str">
        <f>'（辅）技能描述表'!G3</f>
        <v>没关系就交给我吧。对敌方单体造成{0}%攻击力的伤害，若此次伤害击杀了一名敌方单位，则再释放一次。|没关系就交给我吧。对敌方单体造成{0}%攻击力的伤害，&lt;color=#FF5050&gt;造成伤害提升20%&lt;/color&gt;，若此次伤害击杀了一名敌方单位，则再释放一次。</v>
      </c>
      <c r="AA89" s="720" t="s">
        <v>386</v>
      </c>
    </row>
    <row r="90" spans="1:27" s="720" customFormat="1" ht="18" customHeight="1" x14ac:dyDescent="0.15">
      <c r="A90" s="720">
        <v>10104</v>
      </c>
      <c r="B90" s="720" t="s">
        <v>387</v>
      </c>
      <c r="C90" s="720" t="s">
        <v>388</v>
      </c>
      <c r="D90" s="873" t="s">
        <v>389</v>
      </c>
      <c r="E90" s="722"/>
      <c r="F90" s="720">
        <v>1010401</v>
      </c>
      <c r="G90" s="720">
        <v>3</v>
      </c>
      <c r="J90" s="720">
        <v>0</v>
      </c>
      <c r="L90" s="722"/>
      <c r="M90" s="737"/>
      <c r="N90" s="737"/>
      <c r="O90" s="737"/>
      <c r="P90" s="737"/>
      <c r="Q90" s="873"/>
      <c r="S90" s="720">
        <f>IF(T90="",0,VLOOKUP(T90,'(辅)技能选目标类型表'!$D$4:$E$263,2,FALSE))</f>
        <v>100</v>
      </c>
      <c r="T90" s="720" t="s">
        <v>149</v>
      </c>
      <c r="Z90" s="885" t="str">
        <f>'（辅）技能描述表'!G4</f>
        <v>嗯，最让人心安的莫过于手机电量满格。前2回合提升{0}%攻击力。|嗯，最让人心安的莫过于手机电量满格。前2回合提升{0}%攻击力，&lt;color=#FF5050&gt;20%暴击率&lt;/color&gt;。|嗯，最让人心安的莫过于手机电量满格。前2回合提升{0}%攻击力，&lt;color=#FF5050&gt;40%暴击率&lt;/color&gt;。|嗯，最让人心安的莫过于手机电量满格。前2回合提升{0}%攻击力，&lt;color=#FF5050&gt;60%暴击率&lt;/color&gt;。</v>
      </c>
      <c r="AA90" s="720" t="s">
        <v>390</v>
      </c>
    </row>
    <row r="91" spans="1:27" s="720" customFormat="1" ht="18" customHeight="1" x14ac:dyDescent="0.15">
      <c r="A91" s="720">
        <v>10106</v>
      </c>
      <c r="B91" s="720" t="s">
        <v>391</v>
      </c>
      <c r="C91" s="720" t="s">
        <v>279</v>
      </c>
      <c r="D91" s="873"/>
      <c r="E91" s="720" t="s">
        <v>392</v>
      </c>
      <c r="F91" s="720">
        <v>1010601</v>
      </c>
      <c r="G91" s="720">
        <v>5</v>
      </c>
      <c r="J91" s="720">
        <v>0</v>
      </c>
      <c r="L91" s="722"/>
      <c r="M91" s="737"/>
      <c r="N91" s="737"/>
      <c r="O91" s="737"/>
      <c r="P91" s="737"/>
      <c r="Q91" s="873"/>
      <c r="S91" s="720">
        <f>IF(T91="",0,VLOOKUP(T91,'(辅)技能选目标类型表'!$D$4:$E$263,2,FALSE))</f>
        <v>0</v>
      </c>
      <c r="T91" s="720" t="s">
        <v>135</v>
      </c>
      <c r="Z91" s="885" t="s">
        <v>289</v>
      </c>
    </row>
    <row r="92" spans="1:27" s="718" customFormat="1" ht="18" customHeight="1" x14ac:dyDescent="0.15">
      <c r="A92" s="718">
        <v>10201</v>
      </c>
      <c r="B92" s="718" t="s">
        <v>393</v>
      </c>
      <c r="C92" s="718" t="s">
        <v>275</v>
      </c>
      <c r="D92" s="737"/>
      <c r="E92" s="720" t="s">
        <v>294</v>
      </c>
      <c r="F92" s="718">
        <v>1020101</v>
      </c>
      <c r="G92" s="718">
        <v>0</v>
      </c>
      <c r="J92" s="718">
        <v>0</v>
      </c>
      <c r="K92" s="722"/>
      <c r="L92" s="722"/>
      <c r="M92" s="737"/>
      <c r="N92" s="737"/>
      <c r="O92" s="737"/>
      <c r="P92" s="737"/>
      <c r="Q92" s="736"/>
      <c r="S92" s="720">
        <f>IF(T92="",0,VLOOKUP(T92,'(辅)技能选目标类型表'!$D$4:$E$263,2,FALSE))</f>
        <v>0</v>
      </c>
      <c r="T92" s="718" t="s">
        <v>135</v>
      </c>
      <c r="Z92" s="884" t="s">
        <v>277</v>
      </c>
    </row>
    <row r="93" spans="1:27" s="720" customFormat="1" ht="18" customHeight="1" x14ac:dyDescent="0.15">
      <c r="A93" s="720">
        <v>10202</v>
      </c>
      <c r="B93" s="720" t="s">
        <v>394</v>
      </c>
      <c r="C93" s="720" t="s">
        <v>395</v>
      </c>
      <c r="D93" s="873" t="s">
        <v>396</v>
      </c>
      <c r="E93" s="720" t="s">
        <v>297</v>
      </c>
      <c r="F93" s="720">
        <v>1020201</v>
      </c>
      <c r="G93" s="720">
        <v>1</v>
      </c>
      <c r="J93" s="720">
        <v>0</v>
      </c>
      <c r="L93" s="722"/>
      <c r="M93" s="737"/>
      <c r="N93" s="737"/>
      <c r="O93" s="737"/>
      <c r="P93" s="737"/>
      <c r="Q93" s="873"/>
      <c r="S93" s="720">
        <f>IF(T93="",0,VLOOKUP(T93,'(辅)技能选目标类型表'!$D$4:$E$263,2,FALSE))</f>
        <v>0</v>
      </c>
      <c r="T93" s="720" t="s">
        <v>135</v>
      </c>
      <c r="Z93" s="885" t="str">
        <f>'（辅）技能描述表'!G6</f>
        <v>尝尝这个，对目标造成攻击力{0}%的伤害。|尝尝这个，对目标造成攻击力{0}%的伤害，&lt;color=#FF5050&gt; 并造成20%额外伤害。&lt;/color&gt;</v>
      </c>
      <c r="AA93" s="720" t="s">
        <v>397</v>
      </c>
    </row>
    <row r="94" spans="1:27" s="720" customFormat="1" ht="18" customHeight="1" x14ac:dyDescent="0.15">
      <c r="A94" s="720">
        <f>A89+100</f>
        <v>10203</v>
      </c>
      <c r="B94" s="720" t="s">
        <v>398</v>
      </c>
      <c r="C94" s="720" t="s">
        <v>399</v>
      </c>
      <c r="D94" s="873" t="s">
        <v>400</v>
      </c>
      <c r="E94" s="720" t="s">
        <v>401</v>
      </c>
      <c r="F94" s="720">
        <v>1020301</v>
      </c>
      <c r="G94" s="720">
        <v>2</v>
      </c>
      <c r="J94" s="720">
        <v>2</v>
      </c>
      <c r="L94" s="722"/>
      <c r="M94" s="737"/>
      <c r="N94" s="737"/>
      <c r="O94" s="737"/>
      <c r="P94" s="737"/>
      <c r="Q94" s="873">
        <v>4</v>
      </c>
      <c r="S94" s="720">
        <f>IF(T94="",0,VLOOKUP(T94,'(辅)技能选目标类型表'!$D$4:$E$263,2,FALSE))</f>
        <v>100</v>
      </c>
      <c r="T94" s="720" t="s">
        <v>149</v>
      </c>
      <c r="Z94" s="885" t="str">
        <f>'（辅）技能描述表'!G7</f>
        <v>现在！音浪全开 ！攻击力提高{0}%每回合额外攻击一次，持续2回合。|现在！音浪全开 ！攻击力提高{0}%，&lt;color=#FF5050&gt;暴击率提升20%&lt;/color&gt;，每回合额外攻击一次，持续2回合。</v>
      </c>
      <c r="AA94" s="720" t="s">
        <v>402</v>
      </c>
    </row>
    <row r="95" spans="1:27" s="720" customFormat="1" ht="18" customHeight="1" x14ac:dyDescent="0.15">
      <c r="A95" s="720">
        <f>A90+100</f>
        <v>10204</v>
      </c>
      <c r="B95" s="720" t="s">
        <v>403</v>
      </c>
      <c r="C95" s="720" t="s">
        <v>404</v>
      </c>
      <c r="D95" s="873" t="s">
        <v>405</v>
      </c>
      <c r="F95" s="720">
        <v>1020401</v>
      </c>
      <c r="G95" s="720">
        <v>3</v>
      </c>
      <c r="J95" s="720">
        <v>0</v>
      </c>
      <c r="L95" s="722"/>
      <c r="M95" s="737"/>
      <c r="N95" s="737"/>
      <c r="O95" s="737"/>
      <c r="P95" s="737"/>
      <c r="Q95" s="873"/>
      <c r="S95" s="720">
        <f>IF(T95="",0,VLOOKUP(T95,'(辅)技能选目标类型表'!$D$4:$E$263,2,FALSE))</f>
        <v>100</v>
      </c>
      <c r="T95" s="720" t="s">
        <v>149</v>
      </c>
      <c r="Z95" s="885" t="str">
        <f>'（辅）技能描述表'!G8</f>
        <v>要不要battle一下？当存在对位的敌方单位时，必定释放小技能，且免伤率提高{0}%。|要不要battle一下？当存在对位的敌方单位时，必定释放小技能，免伤率提高{0}%，&lt;color=#FF5050&gt;伤害率提升12%&lt;/color&gt;。|要不要battle一下？当存在对位的敌方单位时，必定释放小技能，免伤率提高{0}%，&lt;color=#FF5050&gt;伤害率提升24%&lt;/color&gt;。|要不要battle一下？当存在对位的敌方单位时，必定释放小技能，免伤率提高{0}%，&lt;color=#FF5050&gt;伤害率提升36%&lt;/color&gt;。</v>
      </c>
      <c r="AA95" s="720" t="s">
        <v>406</v>
      </c>
    </row>
    <row r="96" spans="1:27" s="718" customFormat="1" ht="18" customHeight="1" x14ac:dyDescent="0.15">
      <c r="A96" s="718">
        <f>A92+100</f>
        <v>10301</v>
      </c>
      <c r="B96" s="718" t="s">
        <v>407</v>
      </c>
      <c r="C96" s="718" t="s">
        <v>275</v>
      </c>
      <c r="D96" s="736"/>
      <c r="E96" s="718" t="s">
        <v>408</v>
      </c>
      <c r="F96" s="718">
        <v>1030101</v>
      </c>
      <c r="G96" s="718">
        <v>0</v>
      </c>
      <c r="J96" s="718">
        <v>1</v>
      </c>
      <c r="K96" s="722"/>
      <c r="L96" s="722"/>
      <c r="M96" s="737"/>
      <c r="N96" s="737"/>
      <c r="O96" s="737"/>
      <c r="P96" s="737"/>
      <c r="Q96" s="736"/>
      <c r="S96" s="720">
        <f>IF(T96="",0,VLOOKUP(T96,'(辅)技能选目标类型表'!$D$4:$E$263,2,FALSE))</f>
        <v>0</v>
      </c>
      <c r="T96" s="718" t="s">
        <v>135</v>
      </c>
      <c r="Z96" s="884" t="s">
        <v>277</v>
      </c>
    </row>
    <row r="97" spans="1:27" s="720" customFormat="1" ht="18" customHeight="1" x14ac:dyDescent="0.15">
      <c r="A97" s="720">
        <f>A93+100</f>
        <v>10302</v>
      </c>
      <c r="B97" s="720" t="s">
        <v>409</v>
      </c>
      <c r="C97" s="720" t="s">
        <v>410</v>
      </c>
      <c r="D97" s="873" t="s">
        <v>411</v>
      </c>
      <c r="E97" s="720" t="s">
        <v>412</v>
      </c>
      <c r="F97" s="720">
        <v>1030201</v>
      </c>
      <c r="G97" s="720">
        <v>1</v>
      </c>
      <c r="J97" s="720">
        <v>0</v>
      </c>
      <c r="L97" s="722"/>
      <c r="M97" s="737"/>
      <c r="N97" s="737"/>
      <c r="O97" s="737"/>
      <c r="P97" s="737"/>
      <c r="Q97" s="873">
        <v>2</v>
      </c>
      <c r="S97" s="720">
        <f>IF(T97="",0,VLOOKUP(T97,'(辅)技能选目标类型表'!$D$4:$E$263,2,FALSE))</f>
        <v>0</v>
      </c>
      <c r="T97" s="720" t="s">
        <v>135</v>
      </c>
      <c r="Z97" s="885" t="str">
        <f>'（辅）技能描述表'!G10</f>
        <v>她永远能找到弱点。对敌方单体造成{0}伤害，本场战斗永久降低目标10%减伤率，最多叠加2层。|她永远能找到弱点。对敌方单体造成{0}伤害，本场战斗永久降低目标10%减伤率，&lt;color=#FF5050&gt; 本场战斗永久提升自身10%减伤率&lt;/color&gt;，最多叠加2层。</v>
      </c>
      <c r="AA97" s="720" t="s">
        <v>382</v>
      </c>
    </row>
    <row r="98" spans="1:27" s="720" customFormat="1" ht="18" customHeight="1" x14ac:dyDescent="0.15">
      <c r="A98" s="720">
        <f>A94+100</f>
        <v>10303</v>
      </c>
      <c r="B98" s="720" t="s">
        <v>413</v>
      </c>
      <c r="C98" s="720" t="s">
        <v>414</v>
      </c>
      <c r="D98" s="873" t="s">
        <v>415</v>
      </c>
      <c r="E98" s="720" t="s">
        <v>416</v>
      </c>
      <c r="F98" s="720">
        <v>1030301</v>
      </c>
      <c r="G98" s="720">
        <v>2</v>
      </c>
      <c r="J98" s="720">
        <v>2</v>
      </c>
      <c r="L98" s="722"/>
      <c r="M98" s="737"/>
      <c r="N98" s="737"/>
      <c r="O98" s="737"/>
      <c r="P98" s="737"/>
      <c r="Q98" s="873">
        <v>4</v>
      </c>
      <c r="S98" s="720">
        <f>IF(T98="",0,VLOOKUP(T98,'(辅)技能选目标类型表'!$D$4:$E$263,2,FALSE))</f>
        <v>2</v>
      </c>
      <c r="T98" s="720" t="s">
        <v>267</v>
      </c>
      <c r="Z98" s="885" t="str">
        <f>'（辅）技能描述表'!G11</f>
        <v>那飞速的旋转像是舞蹈。对敌方所有前排造成攻击力{0}%伤害，并减少20%防御力，持续2回合。|那飞速的旋转像是舞蹈。对敌方所有前排造成攻击力{0}%伤害，&lt;color=#FF5050&gt; 并减少50%防御力&lt;/color&gt;，持续2回合。</v>
      </c>
      <c r="AA98" s="720" t="s">
        <v>382</v>
      </c>
    </row>
    <row r="99" spans="1:27" s="720" customFormat="1" ht="18" customHeight="1" x14ac:dyDescent="0.15">
      <c r="A99" s="720">
        <f>A95+100</f>
        <v>10304</v>
      </c>
      <c r="B99" s="720" t="s">
        <v>417</v>
      </c>
      <c r="C99" s="720" t="s">
        <v>418</v>
      </c>
      <c r="D99" s="873" t="s">
        <v>419</v>
      </c>
      <c r="F99" s="720">
        <v>1030401</v>
      </c>
      <c r="G99" s="720">
        <v>3</v>
      </c>
      <c r="J99" s="720">
        <v>0</v>
      </c>
      <c r="L99" s="722"/>
      <c r="M99" s="737"/>
      <c r="N99" s="737"/>
      <c r="O99" s="737"/>
      <c r="P99" s="737"/>
      <c r="Q99" s="873"/>
      <c r="S99" s="720">
        <f>IF(T99="",0,VLOOKUP(T99,'(辅)技能选目标类型表'!$D$4:$E$263,2,FALSE))</f>
        <v>100</v>
      </c>
      <c r="T99" s="720" t="s">
        <v>149</v>
      </c>
      <c r="Z99" s="885" t="str">
        <f>'（辅）技能描述表'!G12</f>
        <v>温暖是一种什么感觉？开场获得自身{0}%生命值的护盾。|温暖是一种什么感觉？开场获得自身{0}%生命值的护盾,&lt;color=#FF5050&gt;护盾存在时攻击力提高20%&lt;/color&gt;。|温暖是一种什么感觉？开场获得自身{0}%生命值的护盾,&lt;color=#FF5050&gt;护盾存在时攻击力提高40%&lt;/color&gt;。|温暖是一种什么感觉？开场获得自身{0}%生命值的护盾,&lt;color=#FF5050&gt;护盾存在时攻击力提高60%&lt;/color&gt;。</v>
      </c>
      <c r="AA99" s="720" t="s">
        <v>420</v>
      </c>
    </row>
    <row r="100" spans="1:27" s="718" customFormat="1" ht="18" customHeight="1" x14ac:dyDescent="0.15">
      <c r="A100" s="718">
        <v>10401</v>
      </c>
      <c r="B100" s="718" t="s">
        <v>421</v>
      </c>
      <c r="C100" s="718" t="s">
        <v>275</v>
      </c>
      <c r="D100" s="736"/>
      <c r="E100" s="718" t="s">
        <v>316</v>
      </c>
      <c r="F100" s="718">
        <v>1040101</v>
      </c>
      <c r="G100" s="718">
        <v>0</v>
      </c>
      <c r="J100" s="718">
        <v>1</v>
      </c>
      <c r="K100" s="722"/>
      <c r="L100" s="722"/>
      <c r="M100" s="737"/>
      <c r="N100" s="737"/>
      <c r="O100" s="737"/>
      <c r="P100" s="737"/>
      <c r="Q100" s="736"/>
      <c r="S100" s="720">
        <f>IF(T100="",0,VLOOKUP(T100,'(辅)技能选目标类型表'!$D$4:$E$263,2,FALSE))</f>
        <v>0</v>
      </c>
      <c r="T100" s="718" t="s">
        <v>135</v>
      </c>
      <c r="Z100" s="884" t="s">
        <v>277</v>
      </c>
    </row>
    <row r="101" spans="1:27" s="722" customFormat="1" ht="18" customHeight="1" x14ac:dyDescent="0.15">
      <c r="A101" s="720">
        <v>10402</v>
      </c>
      <c r="B101" s="722" t="s">
        <v>422</v>
      </c>
      <c r="C101" s="720" t="s">
        <v>423</v>
      </c>
      <c r="D101" s="873" t="s">
        <v>424</v>
      </c>
      <c r="E101" s="722" t="s">
        <v>425</v>
      </c>
      <c r="F101" s="720">
        <v>1040201</v>
      </c>
      <c r="G101" s="720">
        <v>1</v>
      </c>
      <c r="H101" s="720"/>
      <c r="J101" s="722">
        <v>0</v>
      </c>
      <c r="M101" s="737"/>
      <c r="N101" s="737"/>
      <c r="O101" s="737"/>
      <c r="P101" s="737"/>
      <c r="Q101" s="737">
        <v>2</v>
      </c>
      <c r="S101" s="720">
        <f>IF(T101="",0,VLOOKUP(T101,'(辅)技能选目标类型表'!$D$4:$E$263,2,FALSE))</f>
        <v>0</v>
      </c>
      <c r="T101" s="722" t="s">
        <v>135</v>
      </c>
      <c r="Z101" s="885" t="str">
        <f>'（辅）技能描述表'!G14</f>
        <v>买的什么呀，这么重！对敌方单体造成{0}%攻击力伤害，并在2回合内提升自身10%攻击力。|买的什么呀，这么重！对敌方单体造成{0}%攻击力伤害，并在2回合内提升自身20%攻击力。</v>
      </c>
      <c r="AA101" s="722" t="s">
        <v>426</v>
      </c>
    </row>
    <row r="102" spans="1:27" s="720" customFormat="1" ht="18" customHeight="1" x14ac:dyDescent="0.15">
      <c r="A102" s="720">
        <v>10403</v>
      </c>
      <c r="B102" s="720" t="s">
        <v>427</v>
      </c>
      <c r="C102" s="720" t="s">
        <v>428</v>
      </c>
      <c r="D102" s="873" t="s">
        <v>429</v>
      </c>
      <c r="E102" s="720" t="s">
        <v>430</v>
      </c>
      <c r="F102" s="720">
        <v>1040301</v>
      </c>
      <c r="G102" s="720">
        <v>2</v>
      </c>
      <c r="J102" s="720">
        <v>2</v>
      </c>
      <c r="L102" s="722"/>
      <c r="M102" s="737"/>
      <c r="N102" s="737"/>
      <c r="O102" s="737"/>
      <c r="P102" s="737"/>
      <c r="Q102" s="873">
        <v>4</v>
      </c>
      <c r="S102" s="720">
        <f>IF(T102="",0,VLOOKUP(T102,'(辅)技能选目标类型表'!$D$4:$E$263,2,FALSE))</f>
        <v>100</v>
      </c>
      <c r="T102" s="720" t="s">
        <v>149</v>
      </c>
      <c r="Z102" s="885" t="str">
        <f>'（辅）技能描述表'!G15</f>
        <v>我们物流，可都是空运！变身，提升攻击力{0}%，每回合额外追加2次普攻，持续2回合。|我们物流，可都是空运！变身，提升攻击力{0}%，每回合额外追加3次普攻，持续2回合。</v>
      </c>
      <c r="AA102" s="720" t="s">
        <v>431</v>
      </c>
    </row>
    <row r="103" spans="1:27" s="720" customFormat="1" ht="18" customHeight="1" x14ac:dyDescent="0.15">
      <c r="A103" s="720">
        <v>10404</v>
      </c>
      <c r="B103" s="720" t="s">
        <v>432</v>
      </c>
      <c r="C103" s="720" t="s">
        <v>433</v>
      </c>
      <c r="D103" s="873" t="s">
        <v>434</v>
      </c>
      <c r="F103" s="720">
        <v>1040401</v>
      </c>
      <c r="G103" s="720">
        <v>3</v>
      </c>
      <c r="J103" s="720">
        <v>0</v>
      </c>
      <c r="L103" s="722"/>
      <c r="M103" s="737"/>
      <c r="N103" s="737"/>
      <c r="O103" s="737"/>
      <c r="P103" s="737"/>
      <c r="Q103" s="873"/>
      <c r="S103" s="720">
        <f>IF(T103="",0,VLOOKUP(T103,'(辅)技能选目标类型表'!$D$4:$E$263,2,FALSE))</f>
        <v>100</v>
      </c>
      <c r="T103" s="720" t="s">
        <v>149</v>
      </c>
      <c r="Z103" s="885" t="str">
        <f>'（辅）技能描述表'!G16</f>
        <v>知道了，加急，加急！不存在对位敌方单位时，进入狂暴状态，普攻伤害提升{0}%。|知道了，加急，加急！不存在对位敌方单位时，进入狂暴状态，普攻伤害提升{0}%，暴击率提升10%。|知道了，加急，加急！不存在对位敌方单位时，进入狂暴状态，普攻伤害提升{0}%，&lt;color=#FF5050&gt;暴击率提升20%&lt;/color&gt;。|知道了，加急，加急！不存在对位敌方单位时，进入狂暴状态，普攻伤害提升{0}%，&lt;color=#FF5050&gt;暴击率提升30%&lt;/color&gt;。</v>
      </c>
      <c r="AA103" s="720" t="s">
        <v>420</v>
      </c>
    </row>
    <row r="104" spans="1:27" s="718" customFormat="1" ht="18" customHeight="1" x14ac:dyDescent="0.15">
      <c r="A104" s="718">
        <v>10501</v>
      </c>
      <c r="B104" s="718" t="s">
        <v>435</v>
      </c>
      <c r="C104" s="718" t="s">
        <v>275</v>
      </c>
      <c r="D104" s="737"/>
      <c r="E104" s="720" t="s">
        <v>436</v>
      </c>
      <c r="F104" s="718">
        <v>1050101</v>
      </c>
      <c r="G104" s="718">
        <v>0</v>
      </c>
      <c r="J104" s="718">
        <v>1</v>
      </c>
      <c r="K104" s="722"/>
      <c r="L104" s="722"/>
      <c r="M104" s="737"/>
      <c r="N104" s="737"/>
      <c r="O104" s="737"/>
      <c r="P104" s="737"/>
      <c r="Q104" s="736"/>
      <c r="S104" s="720">
        <f>IF(T104="",0,VLOOKUP(T104,'(辅)技能选目标类型表'!$D$4:$E$263,2,FALSE))</f>
        <v>0</v>
      </c>
      <c r="T104" s="718" t="s">
        <v>135</v>
      </c>
      <c r="Z104" s="884" t="s">
        <v>277</v>
      </c>
    </row>
    <row r="105" spans="1:27" s="720" customFormat="1" ht="18" customHeight="1" x14ac:dyDescent="0.15">
      <c r="A105" s="720">
        <v>10502</v>
      </c>
      <c r="B105" s="720" t="s">
        <v>437</v>
      </c>
      <c r="C105" s="720" t="s">
        <v>438</v>
      </c>
      <c r="D105" s="873" t="s">
        <v>439</v>
      </c>
      <c r="E105" s="720" t="s">
        <v>440</v>
      </c>
      <c r="F105" s="720">
        <v>1050201</v>
      </c>
      <c r="G105" s="720">
        <v>1</v>
      </c>
      <c r="J105" s="720">
        <v>0</v>
      </c>
      <c r="L105" s="722"/>
      <c r="M105" s="737"/>
      <c r="N105" s="737"/>
      <c r="O105" s="737"/>
      <c r="P105" s="737"/>
      <c r="Q105" s="873">
        <v>2</v>
      </c>
      <c r="S105" s="720">
        <f>IF(T100="",0,VLOOKUP(T100,'(辅)技能选目标类型表'!$D$4:$E$263,2,FALSE))</f>
        <v>0</v>
      </c>
      <c r="T105" s="720" t="s">
        <v>135</v>
      </c>
      <c r="Z105" s="885" t="str">
        <f>'（辅）技能描述表'!G18</f>
        <v>她卷起身体，像车轮一样碾向目标，对敌方单体造成攻击力{0}%伤害，并恢复自身{1}%攻击力的血量。|她卷起身体，像车轮一样碾向目标，对敌方单体造成攻击力{0}%伤害，并恢复自身{1}%攻击力的血量，自身防御力提升30%，持续1回合。</v>
      </c>
      <c r="AA105" s="720" t="s">
        <v>441</v>
      </c>
    </row>
    <row r="106" spans="1:27" s="720" customFormat="1" ht="18" customHeight="1" x14ac:dyDescent="0.15">
      <c r="A106" s="720">
        <v>10503</v>
      </c>
      <c r="B106" s="720" t="s">
        <v>442</v>
      </c>
      <c r="C106" s="720" t="s">
        <v>443</v>
      </c>
      <c r="D106" s="873" t="s">
        <v>444</v>
      </c>
      <c r="E106" s="720" t="s">
        <v>445</v>
      </c>
      <c r="F106" s="720">
        <v>1050301</v>
      </c>
      <c r="G106" s="720">
        <v>2</v>
      </c>
      <c r="J106" s="720">
        <v>2</v>
      </c>
      <c r="L106" s="722"/>
      <c r="M106" s="737"/>
      <c r="N106" s="737"/>
      <c r="O106" s="737"/>
      <c r="P106" s="737"/>
      <c r="Q106" s="873">
        <v>4</v>
      </c>
      <c r="S106" s="720">
        <f>IF(T106="",0,VLOOKUP(T106,'(辅)技能选目标类型表'!$D$4:$E$263,2,FALSE))</f>
        <v>100</v>
      </c>
      <c r="T106" s="720" t="s">
        <v>149</v>
      </c>
      <c r="Z106" s="885" t="str">
        <f>'（辅）技能描述表'!G19</f>
        <v>此路不通！我说了，此路不通！立即恢复自身最大生命值40%，受到的伤害减少{0}%（可与被动叠加），持续2个回合。|此路不通！我说了，此路不通！立即恢复自身最大生命值40%，受到的伤害减少{0}%（可与被动叠加），持续2个回合，在之后的每回合恢复自身最大生命值15%，持续2个回合。</v>
      </c>
      <c r="AA106" s="720" t="s">
        <v>431</v>
      </c>
    </row>
    <row r="107" spans="1:27" s="720" customFormat="1" ht="18" customHeight="1" x14ac:dyDescent="0.15">
      <c r="A107" s="720">
        <v>10504</v>
      </c>
      <c r="B107" s="720" t="s">
        <v>446</v>
      </c>
      <c r="C107" s="720" t="s">
        <v>447</v>
      </c>
      <c r="D107" s="873" t="s">
        <v>448</v>
      </c>
      <c r="F107" s="720">
        <v>1050401</v>
      </c>
      <c r="G107" s="720">
        <v>3</v>
      </c>
      <c r="I107" s="720">
        <v>10505</v>
      </c>
      <c r="J107" s="720">
        <v>0</v>
      </c>
      <c r="L107" s="722"/>
      <c r="M107" s="737"/>
      <c r="N107" s="737"/>
      <c r="O107" s="737"/>
      <c r="P107" s="737"/>
      <c r="Q107" s="873"/>
      <c r="S107" s="720">
        <f>IF(T107="",0,VLOOKUP(T107,'(辅)技能选目标类型表'!$D$4:$E$263,2,FALSE))</f>
        <v>100</v>
      </c>
      <c r="T107" s="720" t="s">
        <v>149</v>
      </c>
      <c r="Z107" s="885" t="str">
        <f>'（辅）技能描述表'!G20</f>
        <v>科学也无法解释，她是怎么能在混凝土中穿行的。自身血量高于70%时，提升{0}%免伤。|科学也无法解释，她是怎么能在混凝土中穿行的。&lt;color=#FF5050&gt;自身血量高于60%时&lt;/color&gt;，提升{0}%免伤。|科学也无法解释，她是怎么能在混凝土中穿行的。&lt;color=#FF5050&gt;自身血量高于50%时&lt;/color&gt;，提升{0}%免伤。|科学也无法解释，她是怎么能在混凝土中穿行的。&lt;color=#FF5050&gt;自身血量高于40%时&lt;/color&gt;，提升{0}%免伤。</v>
      </c>
      <c r="AA107" s="720" t="s">
        <v>390</v>
      </c>
    </row>
    <row r="108" spans="1:27" s="720" customFormat="1" ht="18" customHeight="1" x14ac:dyDescent="0.15">
      <c r="A108" s="720">
        <v>10505</v>
      </c>
      <c r="B108" s="720" t="s">
        <v>446</v>
      </c>
      <c r="C108" s="720" t="s">
        <v>449</v>
      </c>
      <c r="D108" s="873"/>
      <c r="E108" s="720" t="s">
        <v>156</v>
      </c>
      <c r="F108" s="720">
        <v>1050501</v>
      </c>
      <c r="G108" s="720">
        <v>5</v>
      </c>
      <c r="J108" s="720">
        <v>0</v>
      </c>
      <c r="L108" s="722"/>
      <c r="M108" s="737"/>
      <c r="N108" s="737"/>
      <c r="O108" s="737"/>
      <c r="P108" s="737"/>
      <c r="Q108" s="873"/>
      <c r="S108" s="720">
        <f>IF(T108="",0,VLOOKUP(T108,'(辅)技能选目标类型表'!$D$4:$E$263,2,FALSE))</f>
        <v>100</v>
      </c>
      <c r="T108" s="720" t="s">
        <v>149</v>
      </c>
      <c r="Z108" s="885"/>
    </row>
    <row r="109" spans="1:27" s="718" customFormat="1" ht="18" customHeight="1" x14ac:dyDescent="0.15">
      <c r="A109" s="718">
        <v>10601</v>
      </c>
      <c r="B109" s="718" t="s">
        <v>450</v>
      </c>
      <c r="C109" s="718" t="s">
        <v>275</v>
      </c>
      <c r="D109" s="737"/>
      <c r="E109" s="720" t="s">
        <v>451</v>
      </c>
      <c r="F109" s="718">
        <v>1060101</v>
      </c>
      <c r="G109" s="718">
        <v>0</v>
      </c>
      <c r="J109" s="718">
        <v>1</v>
      </c>
      <c r="K109" s="722"/>
      <c r="L109" s="722"/>
      <c r="M109" s="737"/>
      <c r="N109" s="737"/>
      <c r="O109" s="737"/>
      <c r="P109" s="737"/>
      <c r="Q109" s="736"/>
      <c r="S109" s="720">
        <f>IF(T109="",0,VLOOKUP(T109,'(辅)技能选目标类型表'!$D$4:$E$263,2,FALSE))</f>
        <v>0</v>
      </c>
      <c r="T109" s="718" t="s">
        <v>135</v>
      </c>
      <c r="Z109" s="884" t="s">
        <v>277</v>
      </c>
    </row>
    <row r="110" spans="1:27" s="720" customFormat="1" ht="18" customHeight="1" x14ac:dyDescent="0.15">
      <c r="A110" s="720">
        <v>10602</v>
      </c>
      <c r="B110" s="720" t="s">
        <v>452</v>
      </c>
      <c r="C110" s="874" t="s">
        <v>453</v>
      </c>
      <c r="D110" s="873" t="s">
        <v>454</v>
      </c>
      <c r="E110" s="720" t="s">
        <v>455</v>
      </c>
      <c r="F110" s="720">
        <v>1060201</v>
      </c>
      <c r="G110" s="720">
        <v>1</v>
      </c>
      <c r="J110" s="720">
        <v>0</v>
      </c>
      <c r="L110" s="722"/>
      <c r="M110" s="737"/>
      <c r="N110" s="737"/>
      <c r="O110" s="737"/>
      <c r="P110" s="737"/>
      <c r="Q110" s="873"/>
      <c r="S110" s="720">
        <f>IF(T110="",0,VLOOKUP(T110,'(辅)技能选目标类型表'!$D$4:$E$263,2,FALSE))</f>
        <v>0</v>
      </c>
      <c r="T110" s="720" t="s">
        <v>135</v>
      </c>
      <c r="Z110" s="885" t="str">
        <f>'（辅）技能描述表'!G22</f>
        <v>现在是信息时代。对敌方单体造成攻击力{0}%的伤害，若目标为非对位，此次伤害无视目标50%防御。|现在是信息时代。对敌方单体造成攻击力{0}%的伤害，若目标为非对位，此次伤害无视目标50%防御。</v>
      </c>
      <c r="AA110" s="720" t="s">
        <v>382</v>
      </c>
    </row>
    <row r="111" spans="1:27" s="720" customFormat="1" ht="18" customHeight="1" x14ac:dyDescent="0.15">
      <c r="A111" s="720">
        <v>10603</v>
      </c>
      <c r="B111" s="720" t="s">
        <v>456</v>
      </c>
      <c r="C111" s="874" t="s">
        <v>457</v>
      </c>
      <c r="D111" s="873" t="s">
        <v>458</v>
      </c>
      <c r="E111" s="720" t="s">
        <v>459</v>
      </c>
      <c r="F111" s="720">
        <v>1060301</v>
      </c>
      <c r="G111" s="720">
        <v>2</v>
      </c>
      <c r="J111" s="720">
        <v>2</v>
      </c>
      <c r="L111" s="722"/>
      <c r="M111" s="737"/>
      <c r="N111" s="737"/>
      <c r="O111" s="737"/>
      <c r="P111" s="737"/>
      <c r="Q111" s="873">
        <v>4</v>
      </c>
      <c r="S111" s="720">
        <f>IF(T111="",0,VLOOKUP(T111,'(辅)技能选目标类型表'!$D$4:$E$263,2,FALSE))</f>
        <v>2</v>
      </c>
      <c r="T111" s="720" t="s">
        <v>267</v>
      </c>
      <c r="Z111" s="885" t="str">
        <f>'（辅）技能描述表'!G23</f>
        <v>世界同质化完成。对敌方前排所有单位造成攻击力{0}%的伤害，此次伤害无视目标50%防御。|世界同质化完成。对敌方前排所有单位造成攻击力{0}%的伤害，此次伤害无视目标50%防御。</v>
      </c>
      <c r="AA111" s="720" t="s">
        <v>382</v>
      </c>
    </row>
    <row r="112" spans="1:27" s="720" customFormat="1" ht="18" customHeight="1" x14ac:dyDescent="0.15">
      <c r="A112" s="720">
        <v>10604</v>
      </c>
      <c r="B112" s="720" t="s">
        <v>460</v>
      </c>
      <c r="C112" s="874" t="s">
        <v>461</v>
      </c>
      <c r="D112" s="873" t="s">
        <v>462</v>
      </c>
      <c r="F112" s="720">
        <v>1060401</v>
      </c>
      <c r="G112" s="720">
        <v>3</v>
      </c>
      <c r="J112" s="720">
        <v>0</v>
      </c>
      <c r="L112" s="722"/>
      <c r="M112" s="737"/>
      <c r="N112" s="737"/>
      <c r="O112" s="737"/>
      <c r="P112" s="737"/>
      <c r="Q112" s="873"/>
      <c r="S112" s="720">
        <f>IF(T112="",0,VLOOKUP(T112,'(辅)技能选目标类型表'!$D$4:$E$263,2,FALSE))</f>
        <v>100</v>
      </c>
      <c r="T112" s="720" t="s">
        <v>149</v>
      </c>
      <c r="Z112" s="885" t="str">
        <f>'（辅）技能描述表'!G24</f>
        <v>数据加载中，前两回合沉睡(无法行动)并提升{0}%免伤率，第三回合苏醒并提升{1}%攻击力。|数据加载中，前两回合沉睡(无法行动)并提升{0}%免伤率，第三回合苏醒并提升{1}%攻击力，20%暴击率。|数据加载中，前两回合沉睡(无法行动)并提升{0}%免伤率，第三回合苏醒并提升{1}%攻击力，&lt;color=#FF5050&gt;40%暴击率&lt;/color&gt;。|数据加载中，前两回合沉睡(无法行动)并提升{0}%免伤率，第三回合苏醒并提升{1}%攻击力，&lt;color=#FF5050&gt;60%暴击率&lt;/color&gt;。</v>
      </c>
      <c r="AA112" s="886" t="s">
        <v>463</v>
      </c>
    </row>
    <row r="113" spans="1:27" s="718" customFormat="1" ht="18" customHeight="1" x14ac:dyDescent="0.15">
      <c r="A113" s="718">
        <v>10701</v>
      </c>
      <c r="B113" s="718" t="s">
        <v>464</v>
      </c>
      <c r="C113" s="718" t="s">
        <v>275</v>
      </c>
      <c r="D113" s="737"/>
      <c r="E113" s="720" t="s">
        <v>465</v>
      </c>
      <c r="F113" s="718">
        <v>1070101</v>
      </c>
      <c r="G113" s="718">
        <v>0</v>
      </c>
      <c r="J113" s="718">
        <v>1</v>
      </c>
      <c r="K113" s="722"/>
      <c r="L113" s="722"/>
      <c r="M113" s="737"/>
      <c r="N113" s="737"/>
      <c r="O113" s="737"/>
      <c r="P113" s="737"/>
      <c r="Q113" s="736"/>
      <c r="S113" s="720">
        <f>IF(T113="",0,VLOOKUP(T113,'(辅)技能选目标类型表'!$D$4:$E$263,2,FALSE))</f>
        <v>0</v>
      </c>
      <c r="T113" s="718" t="s">
        <v>135</v>
      </c>
      <c r="Z113" s="884" t="s">
        <v>277</v>
      </c>
    </row>
    <row r="114" spans="1:27" s="720" customFormat="1" ht="18" customHeight="1" x14ac:dyDescent="0.15">
      <c r="A114" s="720">
        <v>10702</v>
      </c>
      <c r="B114" s="720" t="s">
        <v>466</v>
      </c>
      <c r="C114" s="720" t="s">
        <v>142</v>
      </c>
      <c r="D114" s="873" t="s">
        <v>467</v>
      </c>
      <c r="E114" s="720" t="s">
        <v>468</v>
      </c>
      <c r="F114" s="720">
        <v>1070201</v>
      </c>
      <c r="G114" s="720">
        <v>1</v>
      </c>
      <c r="J114" s="720">
        <v>0</v>
      </c>
      <c r="L114" s="722"/>
      <c r="M114" s="737"/>
      <c r="N114" s="737"/>
      <c r="O114" s="737"/>
      <c r="P114" s="737"/>
      <c r="Q114" s="873"/>
      <c r="S114" s="720">
        <f>IF(T114="",0,VLOOKUP(T114,'(辅)技能选目标类型表'!$D$4:$E$263,2,FALSE))</f>
        <v>122</v>
      </c>
      <c r="T114" s="720" t="s">
        <v>469</v>
      </c>
      <c r="Z114" s="885" t="str">
        <f>'（辅）技能描述表'!G26</f>
        <v>为友方3名血量最低的友方单位恢复攻击力{0}%的生命值。|为友方3名血量最低的友方单位恢复攻击力{0}%的生命值，造成的恢复效果提升50%。</v>
      </c>
      <c r="AA114" s="720" t="s">
        <v>470</v>
      </c>
    </row>
    <row r="115" spans="1:27" s="720" customFormat="1" ht="18" customHeight="1" x14ac:dyDescent="0.15">
      <c r="A115" s="720">
        <v>10703</v>
      </c>
      <c r="B115" s="720" t="s">
        <v>471</v>
      </c>
      <c r="C115" s="720" t="s">
        <v>472</v>
      </c>
      <c r="D115" s="873" t="s">
        <v>473</v>
      </c>
      <c r="E115" s="720" t="s">
        <v>474</v>
      </c>
      <c r="F115" s="720">
        <v>1070301</v>
      </c>
      <c r="G115" s="720">
        <v>2</v>
      </c>
      <c r="J115" s="720">
        <v>2</v>
      </c>
      <c r="L115" s="722"/>
      <c r="M115" s="737"/>
      <c r="N115" s="737"/>
      <c r="O115" s="737"/>
      <c r="P115" s="737"/>
      <c r="Q115" s="873">
        <v>4</v>
      </c>
      <c r="S115" s="720">
        <f>IF(T115="",0,VLOOKUP(T115,'(辅)技能选目标类型表'!$D$4:$E$263,2,FALSE))</f>
        <v>101</v>
      </c>
      <c r="T115" s="720" t="s">
        <v>246</v>
      </c>
      <c r="Z115" s="885" t="str">
        <f>'（辅）技能描述表'!G27</f>
        <v xml:space="preserve">友方全体单位造成伤害提高10%，并在行动时恢复攻击力{0}%的生命值，持续2回合。 |友方全体单位造成伤害提高20%，并在行动时恢复攻击力{0}%的生命值，持续2回合。 </v>
      </c>
      <c r="AA115" s="720" t="s">
        <v>475</v>
      </c>
    </row>
    <row r="116" spans="1:27" s="720" customFormat="1" ht="18" customHeight="1" x14ac:dyDescent="0.15">
      <c r="A116" s="720">
        <v>10704</v>
      </c>
      <c r="B116" s="720" t="s">
        <v>476</v>
      </c>
      <c r="C116" s="720" t="s">
        <v>477</v>
      </c>
      <c r="D116" s="873" t="s">
        <v>478</v>
      </c>
      <c r="F116" s="720">
        <v>1070401</v>
      </c>
      <c r="G116" s="720">
        <v>3</v>
      </c>
      <c r="J116" s="720">
        <v>0</v>
      </c>
      <c r="L116" s="722"/>
      <c r="M116" s="737"/>
      <c r="N116" s="737"/>
      <c r="O116" s="737"/>
      <c r="P116" s="737"/>
      <c r="Q116" s="873"/>
      <c r="S116" s="720">
        <f>IF(T116="",0,VLOOKUP(T116,'(辅)技能选目标类型表'!$D$4:$E$263,2,FALSE))</f>
        <v>101</v>
      </c>
      <c r="T116" s="720" t="s">
        <v>246</v>
      </c>
      <c r="Z116" s="885" t="str">
        <f>'（辅）技能描述表'!G28</f>
        <v>进入战斗时，提升我方全体{0}%攻击力，持续2回合。|进入战斗时，提升我方全体{0}%攻击力，10%对位伤害，持续2回合。|进入战斗时，提升我方全体{0}%攻击力，15%对位伤害，持续2回合。|进入战斗时，提升我方全体{0}%攻击力，20%对位伤害，持续2回合。</v>
      </c>
      <c r="AA116" s="720" t="s">
        <v>406</v>
      </c>
    </row>
    <row r="117" spans="1:27" s="718" customFormat="1" ht="18" customHeight="1" x14ac:dyDescent="0.15">
      <c r="A117" s="718">
        <v>10801</v>
      </c>
      <c r="B117" s="718" t="s">
        <v>479</v>
      </c>
      <c r="C117" s="718" t="s">
        <v>275</v>
      </c>
      <c r="D117" s="737"/>
      <c r="E117" s="720" t="s">
        <v>480</v>
      </c>
      <c r="F117" s="718">
        <v>1080101</v>
      </c>
      <c r="G117" s="718">
        <v>0</v>
      </c>
      <c r="J117" s="718">
        <v>1</v>
      </c>
      <c r="K117" s="722"/>
      <c r="L117" s="722"/>
      <c r="M117" s="737"/>
      <c r="N117" s="737"/>
      <c r="O117" s="737"/>
      <c r="P117" s="737"/>
      <c r="Q117" s="736"/>
      <c r="S117" s="720">
        <f>IF(T117="",0,VLOOKUP(T117,'(辅)技能选目标类型表'!$D$4:$E$263,2,FALSE))</f>
        <v>0</v>
      </c>
      <c r="T117" s="718" t="s">
        <v>135</v>
      </c>
      <c r="Z117" s="884" t="s">
        <v>277</v>
      </c>
    </row>
    <row r="118" spans="1:27" s="720" customFormat="1" ht="18" customHeight="1" x14ac:dyDescent="0.15">
      <c r="A118" s="720">
        <v>10802</v>
      </c>
      <c r="B118" s="720" t="s">
        <v>481</v>
      </c>
      <c r="C118" s="874" t="s">
        <v>482</v>
      </c>
      <c r="D118" s="873" t="s">
        <v>483</v>
      </c>
      <c r="E118" s="720" t="s">
        <v>484</v>
      </c>
      <c r="F118" s="720">
        <v>1080201</v>
      </c>
      <c r="G118" s="720">
        <v>1</v>
      </c>
      <c r="J118" s="720">
        <v>0</v>
      </c>
      <c r="L118" s="722"/>
      <c r="M118" s="737"/>
      <c r="N118" s="737"/>
      <c r="O118" s="737"/>
      <c r="P118" s="737"/>
      <c r="Q118" s="873"/>
      <c r="S118" s="720">
        <f>IF(T118="",0,VLOOKUP(T118,'(辅)技能选目标类型表'!$D$4:$E$263,2,FALSE))</f>
        <v>0</v>
      </c>
      <c r="T118" s="720" t="s">
        <v>135</v>
      </c>
      <c r="Z118" s="885" t="str">
        <f>'（辅）技能描述表'!G30</f>
        <v>茄子！对默认单位造成攻击力{0}%伤害，50%概率对目标造成“震慑”效果（无法行动一次），持续1回合。|茄子！对默认单位造成攻击力{0}%伤害，50%概率对目标造成“震慑”效果（无法行动一次），持续1回合。</v>
      </c>
      <c r="AA118" s="720" t="s">
        <v>426</v>
      </c>
    </row>
    <row r="119" spans="1:27" s="720" customFormat="1" ht="18" customHeight="1" x14ac:dyDescent="0.15">
      <c r="A119" s="720">
        <v>10803</v>
      </c>
      <c r="B119" s="720" t="s">
        <v>485</v>
      </c>
      <c r="C119" s="874" t="s">
        <v>486</v>
      </c>
      <c r="D119" s="873" t="s">
        <v>487</v>
      </c>
      <c r="E119" s="720" t="s">
        <v>488</v>
      </c>
      <c r="F119" s="720">
        <v>1080301</v>
      </c>
      <c r="G119" s="720">
        <v>2</v>
      </c>
      <c r="J119" s="720">
        <v>2</v>
      </c>
      <c r="L119" s="722"/>
      <c r="M119" s="737"/>
      <c r="N119" s="737"/>
      <c r="O119" s="737"/>
      <c r="P119" s="737"/>
      <c r="Q119" s="873">
        <v>4</v>
      </c>
      <c r="S119" s="720">
        <f>IF(T119="",0,VLOOKUP(T119,'(辅)技能选目标类型表'!$D$4:$E$263,2,FALSE))</f>
        <v>0</v>
      </c>
      <c r="T119" s="720" t="s">
        <v>135</v>
      </c>
      <c r="Z119" s="885" t="str">
        <f>'（辅）技能描述表'!G31</f>
        <v>最难留住的，是时光。对默认单位造成攻击力{0}%伤害，眩晕目标1回合。|最难留住的，是时光。对默认单位造成攻击力{0}%伤害，眩晕目标1回合，并使其防御降低20%。</v>
      </c>
      <c r="AA119" s="720" t="s">
        <v>489</v>
      </c>
    </row>
    <row r="120" spans="1:27" s="720" customFormat="1" ht="18" customHeight="1" x14ac:dyDescent="0.15">
      <c r="A120" s="720">
        <v>10804</v>
      </c>
      <c r="B120" s="720" t="s">
        <v>490</v>
      </c>
      <c r="C120" s="874" t="s">
        <v>491</v>
      </c>
      <c r="D120" s="873" t="s">
        <v>492</v>
      </c>
      <c r="F120" s="720">
        <v>1080401</v>
      </c>
      <c r="G120" s="720">
        <v>3</v>
      </c>
      <c r="J120" s="720">
        <v>0</v>
      </c>
      <c r="M120" s="873"/>
      <c r="N120" s="873"/>
      <c r="O120" s="873"/>
      <c r="P120" s="873"/>
      <c r="Q120" s="873"/>
      <c r="S120" s="720">
        <f>IF(T120="",0,VLOOKUP(T120,'(辅)技能选目标类型表'!$D$4:$E$263,2,FALSE))</f>
        <v>100</v>
      </c>
      <c r="T120" s="720" t="s">
        <v>149</v>
      </c>
      <c r="Z120" s="885" t="str">
        <f>'（辅）技能描述表'!G32</f>
        <v>摄影，最重要的不是设备，而是——光！受到对位伤害降低{0}%。|摄影，最重要的不是设备，而是——光！受到对位伤害降低{0}%，&lt;color=#FF5050&gt;对非对位敌人造成伤害增加10%&lt;/color&gt;。|摄影，最重要的不是设备，而是——光！受到对位伤害降低{0}%，&lt;color=#FF5050&gt;对非对位敌人造成伤害增加20%&lt;/color&gt;。|摄影，最重要的不是设备，而是——光！受到对位伤害降低{0}%，&lt;color=#FF5050&gt;对非对位敌人造成伤害增加30%&lt;/color&gt;。</v>
      </c>
      <c r="AA120" s="720" t="s">
        <v>420</v>
      </c>
    </row>
    <row r="121" spans="1:27" s="718" customFormat="1" ht="18" customHeight="1" x14ac:dyDescent="0.15">
      <c r="A121" s="718">
        <v>10901</v>
      </c>
      <c r="B121" s="718" t="s">
        <v>493</v>
      </c>
      <c r="C121" s="718" t="s">
        <v>275</v>
      </c>
      <c r="D121" s="736"/>
      <c r="E121" s="720" t="s">
        <v>494</v>
      </c>
      <c r="F121" s="718">
        <v>1090101</v>
      </c>
      <c r="G121" s="718">
        <v>0</v>
      </c>
      <c r="J121" s="718">
        <v>1</v>
      </c>
      <c r="K121" s="722"/>
      <c r="L121" s="722"/>
      <c r="M121" s="737"/>
      <c r="N121" s="737"/>
      <c r="O121" s="737"/>
      <c r="P121" s="737"/>
      <c r="Q121" s="736"/>
      <c r="S121" s="720">
        <f>IF(T121="",0,VLOOKUP(T121,'(辅)技能选目标类型表'!$D$4:$E$263,2,FALSE))</f>
        <v>0</v>
      </c>
      <c r="T121" s="718" t="s">
        <v>135</v>
      </c>
      <c r="Z121" s="884" t="s">
        <v>277</v>
      </c>
    </row>
    <row r="122" spans="1:27" s="720" customFormat="1" ht="18" customHeight="1" x14ac:dyDescent="0.15">
      <c r="A122" s="720">
        <v>10902</v>
      </c>
      <c r="B122" s="720" t="s">
        <v>495</v>
      </c>
      <c r="C122" s="720" t="s">
        <v>496</v>
      </c>
      <c r="D122" s="873" t="s">
        <v>497</v>
      </c>
      <c r="E122" s="720" t="s">
        <v>498</v>
      </c>
      <c r="F122" s="720">
        <v>1090201</v>
      </c>
      <c r="G122" s="720">
        <v>1</v>
      </c>
      <c r="J122" s="720">
        <v>0</v>
      </c>
      <c r="L122" s="722"/>
      <c r="M122" s="737"/>
      <c r="N122" s="737"/>
      <c r="O122" s="737"/>
      <c r="P122" s="737"/>
      <c r="Q122" s="873"/>
      <c r="S122" s="720">
        <f>IF(T122="",0,VLOOKUP(T122,'(辅)技能选目标类型表'!$D$4:$E$263,2,FALSE))</f>
        <v>0</v>
      </c>
      <c r="T122" s="720" t="s">
        <v>135</v>
      </c>
      <c r="Z122" s="885" t="str">
        <f>'（辅）技能描述表'!G34</f>
        <v>弦音一动，对敌方单体造成{0}%伤害，并提升自身暴击率10%，持续2个回合。|弦音一动，对敌方单体造成{0}%攻击力伤害，并提升自身暴击率30%，持续2个回合。</v>
      </c>
      <c r="AA122" s="720" t="s">
        <v>382</v>
      </c>
    </row>
    <row r="123" spans="1:27" s="720" customFormat="1" ht="18" customHeight="1" x14ac:dyDescent="0.15">
      <c r="A123" s="720">
        <v>10903</v>
      </c>
      <c r="B123" s="720" t="s">
        <v>499</v>
      </c>
      <c r="C123" s="720" t="s">
        <v>500</v>
      </c>
      <c r="D123" s="873" t="s">
        <v>501</v>
      </c>
      <c r="E123" s="720" t="s">
        <v>502</v>
      </c>
      <c r="F123" s="720">
        <v>1090301</v>
      </c>
      <c r="G123" s="720">
        <v>2</v>
      </c>
      <c r="J123" s="720">
        <v>2</v>
      </c>
      <c r="L123" s="722"/>
      <c r="M123" s="737"/>
      <c r="N123" s="737"/>
      <c r="O123" s="737"/>
      <c r="P123" s="737"/>
      <c r="Q123" s="873">
        <v>4</v>
      </c>
      <c r="S123" s="720">
        <f>IF(T123="",0,VLOOKUP(T123,'(辅)技能选目标类型表'!$D$4:$E$263,2,FALSE))</f>
        <v>0</v>
      </c>
      <c r="T123" s="720" t="s">
        <v>135</v>
      </c>
      <c r="Z123" s="885" t="str">
        <f>'（辅）技能描述表'!G35</f>
        <v>唢呐一响，黄金万两。对敌方单体造成{0}%攻击力的伤害，若此次伤害击杀了一名敌方单位，则本场战斗永久提升自身攻击力25%（一场战斗只触发一次）。|唢呐一响，黄金万两。对敌方单体造成{0}%攻击力的伤害，若此次伤害击杀了一名敌方单位，则本场战斗永久提升自身攻击力50%（一场战斗只触发一次）。</v>
      </c>
      <c r="AA123" s="720" t="s">
        <v>386</v>
      </c>
    </row>
    <row r="124" spans="1:27" s="720" customFormat="1" ht="18" customHeight="1" x14ac:dyDescent="0.15">
      <c r="A124" s="720">
        <v>10904</v>
      </c>
      <c r="B124" s="720" t="s">
        <v>503</v>
      </c>
      <c r="C124" s="720" t="s">
        <v>504</v>
      </c>
      <c r="D124" s="873" t="s">
        <v>505</v>
      </c>
      <c r="F124" s="720">
        <v>1090401</v>
      </c>
      <c r="G124" s="720">
        <v>3</v>
      </c>
      <c r="I124" s="720">
        <v>10905</v>
      </c>
      <c r="J124" s="720">
        <v>0</v>
      </c>
      <c r="L124" s="722"/>
      <c r="M124" s="737"/>
      <c r="N124" s="737"/>
      <c r="O124" s="737"/>
      <c r="P124" s="737"/>
      <c r="Q124" s="873"/>
      <c r="S124" s="720">
        <f>IF(T124="",0,VLOOKUP(T124,'(辅)技能选目标类型表'!$D$4:$E$263,2,FALSE))</f>
        <v>100</v>
      </c>
      <c r="T124" s="720" t="s">
        <v>149</v>
      </c>
      <c r="Z124" s="885" t="str">
        <f>'（辅）技能描述表'!G36</f>
        <v>一曲肝肠断。每当我方单位被击败时，造成一次{0}%攻击力的伤害，每回合最多触发3次。|一曲肝肠断。自身攻击力提升5%，每当我方单位被击败时，造成一次{0}%攻击力的伤害，每回合最多触发3次。|一曲肝肠断。&lt;color=#FF5050&gt;自身攻击力提升10%&lt;/color&gt;，每当我方单位被击败时，造成一次{0}%攻击力的伤害，每回合最多触发3次。|一曲肝肠断。&lt;color=#FF5050&gt;自身攻击力提升15%&lt;/color&gt;，每当我方单位被击败时，造成一次{0}%攻击力的伤害，每回合最多触发3次。</v>
      </c>
      <c r="AA124" s="720" t="s">
        <v>506</v>
      </c>
    </row>
    <row r="125" spans="1:27" s="720" customFormat="1" ht="18" customHeight="1" x14ac:dyDescent="0.15">
      <c r="A125" s="720">
        <v>10905</v>
      </c>
      <c r="B125" s="720" t="s">
        <v>507</v>
      </c>
      <c r="C125" s="720" t="s">
        <v>508</v>
      </c>
      <c r="D125" s="873"/>
      <c r="E125" s="720" t="s">
        <v>494</v>
      </c>
      <c r="F125" s="720">
        <v>1090501</v>
      </c>
      <c r="G125" s="720">
        <v>0</v>
      </c>
      <c r="J125" s="720">
        <v>0</v>
      </c>
      <c r="L125" s="722"/>
      <c r="M125" s="737"/>
      <c r="N125" s="737"/>
      <c r="O125" s="737"/>
      <c r="P125" s="737"/>
      <c r="Q125" s="873"/>
      <c r="S125" s="720">
        <f>IF(T125="",0,VLOOKUP(T125,'(辅)技能选目标类型表'!$D$4:$E$263,2,FALSE))</f>
        <v>0</v>
      </c>
      <c r="T125" s="720" t="s">
        <v>135</v>
      </c>
      <c r="Z125" s="885"/>
    </row>
    <row r="126" spans="1:27" s="718" customFormat="1" ht="18" customHeight="1" x14ac:dyDescent="0.15">
      <c r="A126" s="718">
        <v>11001</v>
      </c>
      <c r="B126" s="718" t="s">
        <v>509</v>
      </c>
      <c r="C126" s="718" t="s">
        <v>275</v>
      </c>
      <c r="D126" s="736"/>
      <c r="E126" s="720" t="s">
        <v>510</v>
      </c>
      <c r="F126" s="718">
        <v>1100101</v>
      </c>
      <c r="G126" s="718">
        <v>0</v>
      </c>
      <c r="J126" s="718">
        <v>1</v>
      </c>
      <c r="K126" s="722"/>
      <c r="L126" s="722"/>
      <c r="M126" s="737"/>
      <c r="N126" s="737"/>
      <c r="O126" s="737"/>
      <c r="P126" s="737"/>
      <c r="Q126" s="736"/>
      <c r="S126" s="720">
        <f>IF(T126="",0,VLOOKUP(T126,'(辅)技能选目标类型表'!$D$4:$E$263,2,FALSE))</f>
        <v>0</v>
      </c>
      <c r="T126" s="718" t="s">
        <v>135</v>
      </c>
      <c r="Z126" s="884" t="s">
        <v>277</v>
      </c>
    </row>
    <row r="127" spans="1:27" s="720" customFormat="1" ht="18" customHeight="1" x14ac:dyDescent="0.15">
      <c r="A127" s="720">
        <v>11002</v>
      </c>
      <c r="B127" s="720" t="s">
        <v>511</v>
      </c>
      <c r="C127" s="720" t="s">
        <v>512</v>
      </c>
      <c r="D127" s="873" t="s">
        <v>513</v>
      </c>
      <c r="E127" s="720" t="s">
        <v>514</v>
      </c>
      <c r="F127" s="720">
        <v>1100201</v>
      </c>
      <c r="G127" s="720">
        <v>1</v>
      </c>
      <c r="J127" s="720">
        <v>0</v>
      </c>
      <c r="L127" s="722"/>
      <c r="M127" s="737"/>
      <c r="N127" s="737"/>
      <c r="O127" s="737"/>
      <c r="P127" s="737"/>
      <c r="Q127" s="873"/>
      <c r="S127" s="720">
        <f>IF(T127="",0,VLOOKUP(T127,'(辅)技能选目标类型表'!$D$4:$E$263,2,FALSE))</f>
        <v>0</v>
      </c>
      <c r="T127" s="720" t="s">
        <v>135</v>
      </c>
      <c r="Z127" s="885" t="str">
        <f>'（辅）技能描述表'!G38</f>
        <v>久等了，各位。对敌方单体造成{0}%攻击力的伤害，若场上满员伤害提升50%。|久等了，各位。对敌方单体造成{0}%攻击力的伤害，若场上满员伤害提升50%。</v>
      </c>
      <c r="AA127" s="720" t="s">
        <v>382</v>
      </c>
    </row>
    <row r="128" spans="1:27" s="720" customFormat="1" ht="18" customHeight="1" x14ac:dyDescent="0.15">
      <c r="A128" s="720">
        <v>11003</v>
      </c>
      <c r="B128" s="720" t="s">
        <v>515</v>
      </c>
      <c r="C128" s="720" t="s">
        <v>516</v>
      </c>
      <c r="D128" s="873" t="s">
        <v>517</v>
      </c>
      <c r="E128" s="720" t="s">
        <v>518</v>
      </c>
      <c r="F128" s="720">
        <v>1100301</v>
      </c>
      <c r="G128" s="720">
        <v>2</v>
      </c>
      <c r="J128" s="720">
        <v>2</v>
      </c>
      <c r="L128" s="722"/>
      <c r="M128" s="737"/>
      <c r="N128" s="737"/>
      <c r="O128" s="737"/>
      <c r="P128" s="737"/>
      <c r="Q128" s="873">
        <v>4</v>
      </c>
      <c r="S128" s="720">
        <f>IF(T128="",0,VLOOKUP(T128,'(辅)技能选目标类型表'!$D$4:$E$263,2,FALSE))</f>
        <v>17</v>
      </c>
      <c r="T128" s="720" t="s">
        <v>519</v>
      </c>
      <c r="Z128" s="885" t="str">
        <f>'（辅）技能描述表'!G39</f>
        <v>将元气传达给大家，对敌方每队第一个单位造成{0}%伤害，若场上满员伤害提升50%。|将元气传达给大家，对敌方每队第一个单位造成{0}%伤害，若场上满员伤害提升50%。</v>
      </c>
      <c r="AA128" s="720" t="s">
        <v>382</v>
      </c>
    </row>
    <row r="129" spans="1:27" s="720" customFormat="1" ht="18" customHeight="1" x14ac:dyDescent="0.15">
      <c r="A129" s="720">
        <v>11004</v>
      </c>
      <c r="B129" s="720" t="s">
        <v>520</v>
      </c>
      <c r="C129" s="720" t="s">
        <v>521</v>
      </c>
      <c r="D129" s="873" t="s">
        <v>522</v>
      </c>
      <c r="F129" s="720">
        <v>1100401</v>
      </c>
      <c r="G129" s="720">
        <v>3</v>
      </c>
      <c r="J129" s="720">
        <v>0</v>
      </c>
      <c r="L129" s="722"/>
      <c r="M129" s="737"/>
      <c r="N129" s="737"/>
      <c r="O129" s="737"/>
      <c r="P129" s="737"/>
      <c r="Q129" s="873"/>
      <c r="S129" s="720">
        <f>IF(T129="",0,VLOOKUP(T129,'(辅)技能选目标类型表'!$D$4:$E$263,2,FALSE))</f>
        <v>101</v>
      </c>
      <c r="T129" s="720" t="s">
        <v>246</v>
      </c>
      <c r="Z129" s="885" t="str">
        <f>'（辅）技能描述表'!G40</f>
        <v>今天也要干劲满满哦！我方全体提高{0}%攻击力。|今天也要干劲满满哦！我方全体提高{0}%攻击力，&lt;color=#FF5050&gt;若己方某个单位死亡，召唤一个继承自身属性的分身前往对应位置支援，分身受到伤害翻倍，一场战斗最多触发1次&lt;/color&gt;。|今天也要干劲满满哦！我方全体提高{0}%攻击力，若己方某个单位死亡，召唤一个继承自身属性的分身前往对应位置支援，分身受到伤害翻倍，&lt;color=#FF5050&gt;一场战斗最多触发2次&lt;/color&gt;。|今天也要干劲满满哦！我方全体提高{0}%攻击力，若己方某个单位死亡，召唤一个继承自身属性的分身前往对应位置支援，分身受到伤害翻倍，&lt;color=#FF5050&gt;一场战斗最多触发3次&lt;/color&gt;。</v>
      </c>
      <c r="AA129" s="720" t="s">
        <v>523</v>
      </c>
    </row>
    <row r="130" spans="1:27" s="718" customFormat="1" ht="18" customHeight="1" x14ac:dyDescent="0.15">
      <c r="A130" s="718">
        <v>11101</v>
      </c>
      <c r="B130" s="718" t="s">
        <v>524</v>
      </c>
      <c r="C130" s="718" t="s">
        <v>275</v>
      </c>
      <c r="D130" s="736"/>
      <c r="E130" s="718" t="s">
        <v>525</v>
      </c>
      <c r="F130" s="718">
        <v>1110101</v>
      </c>
      <c r="G130" s="718">
        <v>0</v>
      </c>
      <c r="J130" s="718">
        <v>1</v>
      </c>
      <c r="K130" s="722"/>
      <c r="L130" s="722"/>
      <c r="M130" s="737"/>
      <c r="N130" s="737"/>
      <c r="O130" s="737"/>
      <c r="P130" s="737"/>
      <c r="Q130" s="736"/>
      <c r="S130" s="720">
        <f>IF(T130="",0,VLOOKUP(T130,'(辅)技能选目标类型表'!$D$4:$E$263,2,FALSE))</f>
        <v>0</v>
      </c>
      <c r="T130" s="718" t="s">
        <v>135</v>
      </c>
      <c r="Z130" s="884" t="s">
        <v>277</v>
      </c>
    </row>
    <row r="131" spans="1:27" s="720" customFormat="1" ht="18" customHeight="1" x14ac:dyDescent="0.15">
      <c r="A131" s="720">
        <v>11102</v>
      </c>
      <c r="B131" s="720" t="s">
        <v>526</v>
      </c>
      <c r="C131" s="720" t="s">
        <v>527</v>
      </c>
      <c r="D131" s="873" t="s">
        <v>528</v>
      </c>
      <c r="E131" s="720" t="s">
        <v>529</v>
      </c>
      <c r="F131" s="720">
        <v>1110201</v>
      </c>
      <c r="G131" s="720">
        <v>1</v>
      </c>
      <c r="J131" s="720">
        <v>0</v>
      </c>
      <c r="L131" s="722"/>
      <c r="M131" s="737"/>
      <c r="N131" s="737"/>
      <c r="O131" s="737"/>
      <c r="P131" s="737"/>
      <c r="Q131" s="873"/>
      <c r="S131" s="720">
        <f>IF(T131="",0,VLOOKUP(T131,'(辅)技能选目标类型表'!$D$4:$E$263,2,FALSE))</f>
        <v>100</v>
      </c>
      <c r="T131" s="720" t="s">
        <v>149</v>
      </c>
      <c r="Z131" s="885" t="str">
        <f>'（辅）技能描述表'!G42</f>
        <v>贴上1层【僵定符】效果，并使自身的攻击伤害增加{0}%，持续2回合。|贴上1层【僵定符】效果,并使自身的攻击伤害增加{0}%，持续2回合。</v>
      </c>
      <c r="AA131" s="720" t="s">
        <v>530</v>
      </c>
    </row>
    <row r="132" spans="1:27" s="720" customFormat="1" ht="18" customHeight="1" x14ac:dyDescent="0.15">
      <c r="A132" s="720">
        <v>11103</v>
      </c>
      <c r="B132" s="720" t="s">
        <v>531</v>
      </c>
      <c r="C132" s="720" t="s">
        <v>532</v>
      </c>
      <c r="D132" s="873" t="s">
        <v>533</v>
      </c>
      <c r="E132" s="720" t="s">
        <v>534</v>
      </c>
      <c r="F132" s="720">
        <v>1110301</v>
      </c>
      <c r="G132" s="720">
        <v>2</v>
      </c>
      <c r="J132" s="720">
        <v>2</v>
      </c>
      <c r="L132" s="722"/>
      <c r="M132" s="737"/>
      <c r="N132" s="737"/>
      <c r="O132" s="737"/>
      <c r="P132" s="737"/>
      <c r="Q132" s="873">
        <v>4</v>
      </c>
      <c r="S132" s="720">
        <f>IF(T132="",0,VLOOKUP(T132,'(辅)技能选目标类型表'!$D$4:$E$263,2,FALSE))</f>
        <v>100</v>
      </c>
      <c r="T132" s="720" t="s">
        <v>149</v>
      </c>
      <c r="Z132" s="885" t="str">
        <f>'（辅）技能描述表'!G43</f>
        <v>贴上2层【僵定符】效果，并使自身攻击无视敌方{0}%防御力，持续2回合。|贴上2层【僵定符】效果，并使自身攻击无视敌方{0}%防御力，持续2回合。</v>
      </c>
      <c r="AA132" s="720" t="s">
        <v>530</v>
      </c>
    </row>
    <row r="133" spans="1:27" s="720" customFormat="1" ht="18" customHeight="1" x14ac:dyDescent="0.15">
      <c r="A133" s="720">
        <v>11104</v>
      </c>
      <c r="B133" s="720" t="s">
        <v>535</v>
      </c>
      <c r="C133" s="720" t="s">
        <v>536</v>
      </c>
      <c r="D133" s="873" t="s">
        <v>537</v>
      </c>
      <c r="F133" s="720">
        <v>1110401</v>
      </c>
      <c r="G133" s="720">
        <v>3</v>
      </c>
      <c r="I133" s="720">
        <v>11105</v>
      </c>
      <c r="J133" s="720">
        <v>0</v>
      </c>
      <c r="L133" s="722"/>
      <c r="M133" s="737"/>
      <c r="N133" s="737"/>
      <c r="O133" s="737"/>
      <c r="P133" s="737"/>
      <c r="Q133" s="873"/>
      <c r="S133" s="720">
        <f>IF(T133="",0,VLOOKUP(T133,'(辅)技能选目标类型表'!$D$4:$E$263,2,FALSE))</f>
        <v>100</v>
      </c>
      <c r="T133" s="720" t="s">
        <v>149</v>
      </c>
      <c r="Z133" s="885" t="str">
        <f>'（辅）技能描述表'!G44</f>
        <v>【僵定符】可保身体不损，每次死亡都会复活，恢复自身最大生命值{0}%，同时消耗1层【僵定符】。初始为1层，最高可到2层。|【僵定符】可保身体不损，每次死亡都会复活，恢复自身最大生命值{0}%，同时消耗1层【僵定符】。初始为1层，最高可到3层。|【僵定符】可保身体不损，每次死亡都会复活，恢复自身最大生命值{0}%，同时消耗1层【僵定符】。初始为1层，&lt;color=#FF5050&gt;最高可到4层&lt;/color&gt;。|【僵定符】可保身体不损，每次死亡都会复活，恢复自身最大生命值{0}%，同时消耗1层【僵定符】。初始为1层，&lt;color=#FF5050&gt;最高可到5层&lt;/color&gt;。</v>
      </c>
      <c r="AA133" s="720" t="s">
        <v>420</v>
      </c>
    </row>
    <row r="134" spans="1:27" s="720" customFormat="1" ht="18" customHeight="1" x14ac:dyDescent="0.15">
      <c r="A134" s="720">
        <v>11105</v>
      </c>
      <c r="B134" s="720" t="s">
        <v>538</v>
      </c>
      <c r="C134" s="720" t="s">
        <v>539</v>
      </c>
      <c r="D134" s="873"/>
      <c r="E134" s="720" t="s">
        <v>156</v>
      </c>
      <c r="F134" s="720">
        <v>1110501</v>
      </c>
      <c r="G134" s="720">
        <v>5</v>
      </c>
      <c r="J134" s="720">
        <v>0</v>
      </c>
      <c r="L134" s="722"/>
      <c r="M134" s="737"/>
      <c r="N134" s="737"/>
      <c r="O134" s="737"/>
      <c r="P134" s="737"/>
      <c r="Q134" s="873"/>
      <c r="S134" s="720">
        <f>IF(T134="",0,VLOOKUP(T134,'(辅)技能选目标类型表'!$D$4:$E$263,2,FALSE))</f>
        <v>100</v>
      </c>
      <c r="T134" s="720" t="s">
        <v>149</v>
      </c>
      <c r="Z134" s="885" t="s">
        <v>540</v>
      </c>
      <c r="AA134" s="720" t="s">
        <v>420</v>
      </c>
    </row>
    <row r="135" spans="1:27" s="718" customFormat="1" ht="18" customHeight="1" x14ac:dyDescent="0.15">
      <c r="A135" s="718">
        <v>11201</v>
      </c>
      <c r="B135" s="718" t="s">
        <v>541</v>
      </c>
      <c r="C135" s="718" t="s">
        <v>275</v>
      </c>
      <c r="D135" s="736"/>
      <c r="E135" s="720" t="s">
        <v>542</v>
      </c>
      <c r="F135" s="718">
        <v>1120101</v>
      </c>
      <c r="G135" s="718">
        <v>0</v>
      </c>
      <c r="J135" s="718">
        <v>1</v>
      </c>
      <c r="K135" s="722"/>
      <c r="L135" s="722"/>
      <c r="M135" s="737"/>
      <c r="N135" s="737"/>
      <c r="O135" s="737"/>
      <c r="P135" s="737"/>
      <c r="Q135" s="736"/>
      <c r="S135" s="720">
        <f>IF(T135="",0,VLOOKUP(T135,'(辅)技能选目标类型表'!$D$4:$E$263,2,FALSE))</f>
        <v>0</v>
      </c>
      <c r="T135" s="718" t="s">
        <v>135</v>
      </c>
      <c r="Z135" s="884" t="s">
        <v>277</v>
      </c>
    </row>
    <row r="136" spans="1:27" s="720" customFormat="1" ht="18" customHeight="1" x14ac:dyDescent="0.15">
      <c r="A136" s="720">
        <v>11202</v>
      </c>
      <c r="B136" s="720" t="s">
        <v>543</v>
      </c>
      <c r="C136" s="720" t="s">
        <v>544</v>
      </c>
      <c r="D136" s="873" t="s">
        <v>545</v>
      </c>
      <c r="E136" s="720" t="s">
        <v>546</v>
      </c>
      <c r="F136" s="720">
        <v>1120201</v>
      </c>
      <c r="G136" s="720">
        <v>1</v>
      </c>
      <c r="I136" s="720">
        <v>199202</v>
      </c>
      <c r="J136" s="720">
        <v>0</v>
      </c>
      <c r="L136" s="722"/>
      <c r="M136" s="737"/>
      <c r="N136" s="737"/>
      <c r="O136" s="737"/>
      <c r="P136" s="737"/>
      <c r="Q136" s="873"/>
      <c r="S136" s="720">
        <f>IF(T136="",0,VLOOKUP(T136,'(辅)技能选目标类型表'!$D$4:$E$263,2,FALSE))</f>
        <v>113</v>
      </c>
      <c r="T136" s="720" t="s">
        <v>547</v>
      </c>
      <c r="Z136" s="885" t="str">
        <f>'（辅）技能描述表'!G46</f>
        <v>吃掉这些豆子。给自身所在列的队友加个buff，在死亡时召唤一个气球继承该位置初始单位的生命值、攻击力、防御力，召唤物受到的伤害翻倍，造成{0}%的伤害。|吃掉这些豆子。给自身所在列的队友加个buff，在死亡时召唤一个气球继承该位置初始单位的生命值、攻击力、防御力，召唤物受到的伤害翻倍，造成{0}%的伤害。</v>
      </c>
      <c r="AA136" s="720" t="s">
        <v>548</v>
      </c>
    </row>
    <row r="137" spans="1:27" s="720" customFormat="1" ht="18" customHeight="1" x14ac:dyDescent="0.15">
      <c r="A137" s="720">
        <v>11203</v>
      </c>
      <c r="B137" s="720" t="s">
        <v>549</v>
      </c>
      <c r="C137" s="720" t="s">
        <v>550</v>
      </c>
      <c r="D137" s="873" t="s">
        <v>551</v>
      </c>
      <c r="E137" s="720" t="s">
        <v>552</v>
      </c>
      <c r="F137" s="720">
        <v>1120301</v>
      </c>
      <c r="G137" s="720">
        <v>2</v>
      </c>
      <c r="I137" s="720">
        <v>199203</v>
      </c>
      <c r="J137" s="720">
        <v>2</v>
      </c>
      <c r="L137" s="722"/>
      <c r="M137" s="737"/>
      <c r="N137" s="737"/>
      <c r="O137" s="737"/>
      <c r="P137" s="737"/>
      <c r="Q137" s="873">
        <v>4</v>
      </c>
      <c r="S137" s="720">
        <f>IF(T137="",0,VLOOKUP(T137,'(辅)技能选目标类型表'!$D$4:$E$263,2,FALSE))</f>
        <v>117</v>
      </c>
      <c r="T137" s="720" t="s">
        <v>553</v>
      </c>
      <c r="Z137" s="885" t="str">
        <f>'（辅）技能描述表'!G47</f>
        <v>游戏就是要一起玩。给己方所有小队当前前排单位赋予一个BUFF，在死亡时召唤一个气球继承该位置初始单位的生命值、攻击力、防御力，召唤物受到的伤害翻倍，造成{0}%的伤害。|游戏就是要一起玩。给己方所有小队当前前排单位赋予一个BUFF，在死亡时召唤一个气球继承该位置初始单位的生命值、攻击力、防御力，召唤物受到的伤害翻倍，造成{0}%的伤害。</v>
      </c>
      <c r="AA137" s="720" t="s">
        <v>548</v>
      </c>
    </row>
    <row r="138" spans="1:27" s="720" customFormat="1" ht="18" customHeight="1" x14ac:dyDescent="0.15">
      <c r="A138" s="720">
        <v>11204</v>
      </c>
      <c r="B138" s="720" t="s">
        <v>554</v>
      </c>
      <c r="C138" s="720" t="s">
        <v>555</v>
      </c>
      <c r="D138" s="873" t="s">
        <v>556</v>
      </c>
      <c r="F138" s="720">
        <v>1120401</v>
      </c>
      <c r="G138" s="720">
        <v>3</v>
      </c>
      <c r="J138" s="720">
        <v>0</v>
      </c>
      <c r="L138" s="722"/>
      <c r="M138" s="737"/>
      <c r="N138" s="737"/>
      <c r="O138" s="737"/>
      <c r="P138" s="737"/>
      <c r="Q138" s="873"/>
      <c r="S138" s="720">
        <f>IF(T138="",0,VLOOKUP(T138,'(辅)技能选目标类型表'!$D$4:$E$263,2,FALSE))</f>
        <v>100</v>
      </c>
      <c r="T138" s="720" t="s">
        <v>149</v>
      </c>
      <c r="Z138" s="885" t="str">
        <f>'（辅）技能描述表'!G48</f>
        <v>满分通关。当己方队伍6个位置满员时，提升自身免伤{0}%。|满分通关。当己方队伍6个位置满员时，提升自身免伤{0}%，&lt;color=#FF5050&gt;场上每有一个气球，自身攻击力提升10%&lt;/color&gt;。|满分通关。当己方队伍6个位置满员时，提升自身免伤{0}%，&lt;color=#FF5050&gt;场上每有一个气球，自身攻击力提升20%&lt;/color&gt;。|满分通关。当己方队伍6个位置满员时，提升自身免伤{0}%，&lt;color=#FF5050&gt;场上每有一个气球，自身攻击力提升30%&lt;/color&gt;。</v>
      </c>
      <c r="AA138" s="720" t="s">
        <v>406</v>
      </c>
    </row>
    <row r="139" spans="1:27" s="718" customFormat="1" ht="18" customHeight="1" x14ac:dyDescent="0.15">
      <c r="A139" s="718">
        <v>11301</v>
      </c>
      <c r="B139" s="718" t="s">
        <v>557</v>
      </c>
      <c r="C139" s="718" t="s">
        <v>275</v>
      </c>
      <c r="D139" s="737"/>
      <c r="E139" s="720" t="s">
        <v>558</v>
      </c>
      <c r="F139" s="718">
        <v>1130101</v>
      </c>
      <c r="G139" s="718">
        <v>0</v>
      </c>
      <c r="J139" s="718">
        <v>1</v>
      </c>
      <c r="K139" s="722"/>
      <c r="L139" s="722"/>
      <c r="M139" s="873"/>
      <c r="N139" s="873"/>
      <c r="O139" s="873"/>
      <c r="P139" s="873"/>
      <c r="Q139" s="736"/>
      <c r="S139" s="720">
        <f>IF(T139="",0,VLOOKUP(T139,'(辅)技能选目标类型表'!$D$4:$E$263,2,FALSE))</f>
        <v>0</v>
      </c>
      <c r="T139" s="718" t="s">
        <v>135</v>
      </c>
      <c r="Z139" s="884" t="s">
        <v>277</v>
      </c>
    </row>
    <row r="140" spans="1:27" s="720" customFormat="1" ht="18" customHeight="1" x14ac:dyDescent="0.15">
      <c r="A140" s="720">
        <v>11302</v>
      </c>
      <c r="B140" s="720" t="s">
        <v>559</v>
      </c>
      <c r="C140" s="720" t="s">
        <v>560</v>
      </c>
      <c r="D140" s="873" t="s">
        <v>561</v>
      </c>
      <c r="E140" s="720" t="s">
        <v>562</v>
      </c>
      <c r="F140" s="720">
        <v>1130201</v>
      </c>
      <c r="G140" s="720">
        <v>1</v>
      </c>
      <c r="J140" s="720">
        <v>0</v>
      </c>
      <c r="M140" s="873"/>
      <c r="N140" s="873"/>
      <c r="O140" s="873"/>
      <c r="P140" s="873"/>
      <c r="Q140" s="873"/>
      <c r="S140" s="720">
        <f>IF(T140="",0,VLOOKUP(T140,'(辅)技能选目标类型表'!$D$4:$E$263,2,FALSE))</f>
        <v>0</v>
      </c>
      <c r="T140" s="720" t="s">
        <v>135</v>
      </c>
      <c r="Z140" s="885" t="s">
        <v>563</v>
      </c>
      <c r="AA140" s="720" t="s">
        <v>564</v>
      </c>
    </row>
    <row r="141" spans="1:27" s="720" customFormat="1" ht="18" customHeight="1" x14ac:dyDescent="0.15">
      <c r="A141" s="720">
        <v>11303</v>
      </c>
      <c r="B141" s="720" t="s">
        <v>565</v>
      </c>
      <c r="C141" s="720" t="s">
        <v>566</v>
      </c>
      <c r="D141" s="873" t="s">
        <v>567</v>
      </c>
      <c r="E141" s="720" t="s">
        <v>568</v>
      </c>
      <c r="F141" s="720">
        <v>1130301</v>
      </c>
      <c r="G141" s="720">
        <v>2</v>
      </c>
      <c r="J141" s="720">
        <v>2</v>
      </c>
      <c r="M141" s="873"/>
      <c r="N141" s="873"/>
      <c r="O141" s="873"/>
      <c r="P141" s="873"/>
      <c r="Q141" s="873">
        <v>4</v>
      </c>
      <c r="S141" s="720">
        <f>IF(T141="",0,VLOOKUP(T141,'(辅)技能选目标类型表'!$D$4:$E$263,2,FALSE))</f>
        <v>15</v>
      </c>
      <c r="T141" s="720" t="s">
        <v>569</v>
      </c>
      <c r="Z141" s="885" t="s">
        <v>570</v>
      </c>
      <c r="AA141" s="720" t="s">
        <v>470</v>
      </c>
    </row>
    <row r="142" spans="1:27" s="720" customFormat="1" ht="18" customHeight="1" x14ac:dyDescent="0.15">
      <c r="A142" s="720">
        <v>11304</v>
      </c>
      <c r="B142" s="720" t="s">
        <v>571</v>
      </c>
      <c r="C142" s="720" t="s">
        <v>572</v>
      </c>
      <c r="D142" s="873" t="s">
        <v>573</v>
      </c>
      <c r="F142" s="720">
        <v>1130401</v>
      </c>
      <c r="G142" s="720">
        <v>3</v>
      </c>
      <c r="J142" s="720">
        <v>0</v>
      </c>
      <c r="M142" s="873"/>
      <c r="N142" s="873"/>
      <c r="O142" s="873"/>
      <c r="P142" s="873"/>
      <c r="Q142" s="873"/>
      <c r="S142" s="720">
        <f>IF(T142="",0,VLOOKUP(T142,'(辅)技能选目标类型表'!$D$4:$E$263,2,FALSE))</f>
        <v>100</v>
      </c>
      <c r="T142" s="720" t="s">
        <v>149</v>
      </c>
      <c r="Z142" s="885" t="s">
        <v>574</v>
      </c>
      <c r="AA142" s="720" t="s">
        <v>575</v>
      </c>
    </row>
    <row r="143" spans="1:27" s="718" customFormat="1" ht="18" customHeight="1" x14ac:dyDescent="0.15">
      <c r="A143" s="718">
        <v>11401</v>
      </c>
      <c r="B143" s="718" t="s">
        <v>576</v>
      </c>
      <c r="C143" s="718" t="s">
        <v>275</v>
      </c>
      <c r="D143" s="737"/>
      <c r="E143" s="720" t="s">
        <v>577</v>
      </c>
      <c r="F143" s="718">
        <v>1140101</v>
      </c>
      <c r="G143" s="718">
        <v>0</v>
      </c>
      <c r="J143" s="718">
        <v>1</v>
      </c>
      <c r="K143" s="722"/>
      <c r="L143" s="722"/>
      <c r="M143" s="737"/>
      <c r="N143" s="737"/>
      <c r="O143" s="737"/>
      <c r="P143" s="737"/>
      <c r="Q143" s="736"/>
      <c r="S143" s="720">
        <f>IF(T143="",0,VLOOKUP(T143,'(辅)技能选目标类型表'!$D$4:$E$263,2,FALSE))</f>
        <v>0</v>
      </c>
      <c r="T143" s="718" t="s">
        <v>135</v>
      </c>
      <c r="Z143" s="884" t="s">
        <v>277</v>
      </c>
    </row>
    <row r="144" spans="1:27" s="720" customFormat="1" ht="18" customHeight="1" x14ac:dyDescent="0.15">
      <c r="A144" s="720">
        <v>11402</v>
      </c>
      <c r="B144" s="720" t="s">
        <v>578</v>
      </c>
      <c r="C144" s="720" t="s">
        <v>579</v>
      </c>
      <c r="D144" s="873" t="s">
        <v>580</v>
      </c>
      <c r="E144" s="720" t="s">
        <v>581</v>
      </c>
      <c r="F144" s="720">
        <v>1140201</v>
      </c>
      <c r="G144" s="720">
        <v>1</v>
      </c>
      <c r="J144" s="720">
        <v>0</v>
      </c>
      <c r="L144" s="722"/>
      <c r="M144" s="737"/>
      <c r="N144" s="737"/>
      <c r="O144" s="737"/>
      <c r="P144" s="737"/>
      <c r="Q144" s="873"/>
      <c r="S144" s="720">
        <f>IF(T144="",0,VLOOKUP(T144,'(辅)技能选目标类型表'!$D$4:$E$263,2,FALSE))</f>
        <v>119</v>
      </c>
      <c r="T144" s="720" t="s">
        <v>582</v>
      </c>
      <c r="Z144" s="885" t="s">
        <v>583</v>
      </c>
      <c r="AA144" s="720" t="s">
        <v>470</v>
      </c>
    </row>
    <row r="145" spans="1:27" s="720" customFormat="1" ht="18" customHeight="1" x14ac:dyDescent="0.15">
      <c r="A145" s="720">
        <v>11403</v>
      </c>
      <c r="B145" s="720" t="s">
        <v>584</v>
      </c>
      <c r="C145" s="720" t="s">
        <v>585</v>
      </c>
      <c r="D145" s="873" t="s">
        <v>586</v>
      </c>
      <c r="E145" s="720" t="s">
        <v>587</v>
      </c>
      <c r="F145" s="720">
        <v>1140301</v>
      </c>
      <c r="G145" s="720">
        <v>2</v>
      </c>
      <c r="J145" s="720">
        <v>2</v>
      </c>
      <c r="L145" s="722"/>
      <c r="M145" s="737"/>
      <c r="N145" s="737"/>
      <c r="O145" s="737"/>
      <c r="P145" s="737"/>
      <c r="Q145" s="873">
        <v>4</v>
      </c>
      <c r="S145" s="720">
        <f>IF(T145="",0,VLOOKUP(T145,'(辅)技能选目标类型表'!$D$4:$E$263,2,FALSE))</f>
        <v>100</v>
      </c>
      <c r="T145" s="720" t="s">
        <v>149</v>
      </c>
      <c r="Z145" s="885" t="s">
        <v>588</v>
      </c>
      <c r="AA145" s="720" t="s">
        <v>470</v>
      </c>
    </row>
    <row r="146" spans="1:27" s="720" customFormat="1" ht="18" customHeight="1" x14ac:dyDescent="0.15">
      <c r="A146" s="720">
        <v>11404</v>
      </c>
      <c r="B146" s="720" t="s">
        <v>589</v>
      </c>
      <c r="C146" s="720" t="s">
        <v>590</v>
      </c>
      <c r="D146" s="873" t="s">
        <v>591</v>
      </c>
      <c r="F146" s="720">
        <v>1140401</v>
      </c>
      <c r="G146" s="720">
        <v>3</v>
      </c>
      <c r="J146" s="720">
        <v>0</v>
      </c>
      <c r="L146" s="722"/>
      <c r="M146" s="737"/>
      <c r="N146" s="737"/>
      <c r="O146" s="737"/>
      <c r="P146" s="737"/>
      <c r="Q146" s="873"/>
      <c r="S146" s="720">
        <f>IF(T146="",0,VLOOKUP(T146,'(辅)技能选目标类型表'!$D$4:$E$263,2,FALSE))</f>
        <v>100</v>
      </c>
      <c r="T146" s="720" t="s">
        <v>149</v>
      </c>
      <c r="Z146" s="885" t="s">
        <v>592</v>
      </c>
      <c r="AA146" s="720" t="s">
        <v>390</v>
      </c>
    </row>
    <row r="147" spans="1:27" s="718" customFormat="1" ht="18" customHeight="1" x14ac:dyDescent="0.15">
      <c r="A147" s="718">
        <v>11501</v>
      </c>
      <c r="B147" s="718" t="s">
        <v>593</v>
      </c>
      <c r="C147" s="718" t="s">
        <v>275</v>
      </c>
      <c r="D147" s="737"/>
      <c r="E147" s="720" t="s">
        <v>594</v>
      </c>
      <c r="F147" s="718">
        <v>1150101</v>
      </c>
      <c r="G147" s="718">
        <v>0</v>
      </c>
      <c r="J147" s="718">
        <v>1</v>
      </c>
      <c r="K147" s="722"/>
      <c r="L147" s="722"/>
      <c r="M147" s="737"/>
      <c r="N147" s="737"/>
      <c r="O147" s="737"/>
      <c r="P147" s="737"/>
      <c r="Q147" s="736"/>
      <c r="S147" s="720">
        <f>IF(T147="",0,VLOOKUP(T147,'(辅)技能选目标类型表'!$D$4:$E$263,2,FALSE))</f>
        <v>0</v>
      </c>
      <c r="T147" s="718" t="s">
        <v>135</v>
      </c>
      <c r="Z147" s="884" t="s">
        <v>277</v>
      </c>
    </row>
    <row r="148" spans="1:27" s="720" customFormat="1" ht="18" customHeight="1" x14ac:dyDescent="0.15">
      <c r="A148" s="720">
        <v>11502</v>
      </c>
      <c r="B148" s="720" t="s">
        <v>595</v>
      </c>
      <c r="C148" s="874" t="s">
        <v>596</v>
      </c>
      <c r="D148" s="873" t="s">
        <v>597</v>
      </c>
      <c r="E148" s="720" t="s">
        <v>598</v>
      </c>
      <c r="F148" s="720">
        <v>1150201</v>
      </c>
      <c r="G148" s="720">
        <v>1</v>
      </c>
      <c r="J148" s="720">
        <v>0</v>
      </c>
      <c r="L148" s="722"/>
      <c r="M148" s="737"/>
      <c r="N148" s="737"/>
      <c r="O148" s="737"/>
      <c r="P148" s="737"/>
      <c r="Q148" s="873"/>
      <c r="S148" s="720">
        <f>IF(T148="",0,VLOOKUP(T148,'(辅)技能选目标类型表'!$D$4:$E$263,2,FALSE))</f>
        <v>1</v>
      </c>
      <c r="T148" s="720" t="s">
        <v>295</v>
      </c>
      <c r="Z148" s="885" t="str">
        <f>'（辅）技能描述表'!G50</f>
        <v>散播疾病云雾，60%概率对受到伤害的敌方单位附加1层恐惧效果并造成{0}%伤害（恐惧：伤害率下降5%持续3回合，恐惧效果最多叠加10层）。|散播疾病云雾，80%概率对受到伤害的敌方单位附加1层恐惧效果并造成{0}%伤害（恐惧：伤害率下降5%持续3回合，恐惧效果最多叠加10层）。</v>
      </c>
      <c r="AA148" s="720" t="s">
        <v>475</v>
      </c>
    </row>
    <row r="149" spans="1:27" s="720" customFormat="1" ht="18" customHeight="1" x14ac:dyDescent="0.15">
      <c r="A149" s="720">
        <v>11503</v>
      </c>
      <c r="B149" s="720" t="s">
        <v>599</v>
      </c>
      <c r="C149" s="874" t="s">
        <v>600</v>
      </c>
      <c r="D149" s="873" t="s">
        <v>601</v>
      </c>
      <c r="E149" s="720" t="s">
        <v>602</v>
      </c>
      <c r="F149" s="720">
        <v>1150301</v>
      </c>
      <c r="G149" s="720">
        <v>2</v>
      </c>
      <c r="J149" s="720">
        <v>2</v>
      </c>
      <c r="L149" s="722"/>
      <c r="M149" s="737"/>
      <c r="N149" s="737"/>
      <c r="O149" s="737"/>
      <c r="P149" s="737"/>
      <c r="Q149" s="873">
        <v>4</v>
      </c>
      <c r="S149" s="720">
        <f>IF(T149="",0,VLOOKUP(T149,'(辅)技能选目标类型表'!$D$4:$E$263,2,FALSE))</f>
        <v>1</v>
      </c>
      <c r="T149" s="720" t="s">
        <v>295</v>
      </c>
      <c r="Z149" s="885" t="str">
        <f>'（辅）技能描述表'!G51</f>
        <v>病毒才是世界的主人。对敌方所有单位造成{0}%伤害，对存在恐惧效果的单位造成的伤害提升，每层恐惧效果使此次伤害提升10%，每个单位单独计算。|病毒才是世界的主人。对敌方所有单位造成{0}%伤害，对存在恐惧效果的单位造成的伤害提升，每层恐惧效果使此次伤害提升15%，每个单位单独计算。</v>
      </c>
      <c r="AA149" s="720" t="s">
        <v>603</v>
      </c>
    </row>
    <row r="150" spans="1:27" s="720" customFormat="1" ht="18" customHeight="1" x14ac:dyDescent="0.15">
      <c r="A150" s="720">
        <v>11504</v>
      </c>
      <c r="B150" s="720" t="s">
        <v>604</v>
      </c>
      <c r="C150" s="874" t="s">
        <v>605</v>
      </c>
      <c r="D150" s="873" t="s">
        <v>606</v>
      </c>
      <c r="F150" s="720">
        <v>1150401</v>
      </c>
      <c r="G150" s="720">
        <v>3</v>
      </c>
      <c r="J150" s="720">
        <v>0</v>
      </c>
      <c r="L150" s="722"/>
      <c r="M150" s="737"/>
      <c r="N150" s="737"/>
      <c r="O150" s="737"/>
      <c r="P150" s="737"/>
      <c r="Q150" s="873"/>
      <c r="S150" s="720">
        <f>IF(T150="",0,VLOOKUP(T150,'(辅)技能选目标类型表'!$D$4:$E$263,2,FALSE))</f>
        <v>100</v>
      </c>
      <c r="T150" s="720" t="s">
        <v>149</v>
      </c>
      <c r="Z150" s="885" t="str">
        <f>'（辅）技能描述表'!G52</f>
        <v>微生物无处不在。受到的伤害降低{0}%。|微生物无处不在。受到的伤害降低{0}%，&lt;color=#FF5050&gt;普攻有40%概率对目标叠加一层恐惧效果&lt;/color&gt;。|微生物无处不在。受到的伤害降低{0}%，&lt;color=#FF5050&gt;普攻有70%概率对目标叠加一层恐惧效果&lt;/color&gt;。|微生物无处不在。受到的伤害降低{0}%，&lt;color=#FF5050&gt;普攻有100%概率对目标叠加一层恐惧效果&lt;/color&gt;。</v>
      </c>
      <c r="AA150" s="720" t="s">
        <v>406</v>
      </c>
    </row>
    <row r="151" spans="1:27" s="718" customFormat="1" ht="18" customHeight="1" x14ac:dyDescent="0.15">
      <c r="A151" s="718">
        <v>11601</v>
      </c>
      <c r="B151" s="718" t="s">
        <v>607</v>
      </c>
      <c r="C151" s="718" t="s">
        <v>275</v>
      </c>
      <c r="D151" s="737"/>
      <c r="E151" s="720" t="s">
        <v>608</v>
      </c>
      <c r="F151" s="718">
        <v>1160101</v>
      </c>
      <c r="G151" s="718">
        <v>0</v>
      </c>
      <c r="J151" s="718">
        <v>1</v>
      </c>
      <c r="K151" s="722"/>
      <c r="L151" s="722"/>
      <c r="M151" s="737"/>
      <c r="N151" s="737"/>
      <c r="O151" s="737"/>
      <c r="P151" s="737"/>
      <c r="Q151" s="736"/>
      <c r="S151" s="720">
        <f>IF(T151="",0,VLOOKUP(T151,'(辅)技能选目标类型表'!$D$4:$E$263,2,FALSE))</f>
        <v>0</v>
      </c>
      <c r="T151" s="718" t="s">
        <v>135</v>
      </c>
      <c r="Z151" s="884" t="s">
        <v>277</v>
      </c>
    </row>
    <row r="152" spans="1:27" s="720" customFormat="1" ht="18" customHeight="1" x14ac:dyDescent="0.15">
      <c r="A152" s="720">
        <v>11602</v>
      </c>
      <c r="B152" s="720" t="s">
        <v>609</v>
      </c>
      <c r="C152" s="874" t="s">
        <v>610</v>
      </c>
      <c r="D152" s="873" t="s">
        <v>611</v>
      </c>
      <c r="E152" s="720" t="s">
        <v>612</v>
      </c>
      <c r="F152" s="720">
        <v>1160201</v>
      </c>
      <c r="G152" s="720">
        <v>1</v>
      </c>
      <c r="J152" s="720">
        <v>0</v>
      </c>
      <c r="L152" s="722"/>
      <c r="M152" s="737"/>
      <c r="N152" s="737"/>
      <c r="O152" s="737"/>
      <c r="P152" s="737"/>
      <c r="Q152" s="873"/>
      <c r="S152" s="720">
        <f>IF(T152="",0,VLOOKUP(T152,'(辅)技能选目标类型表'!$D$4:$E$263,2,FALSE))</f>
        <v>1</v>
      </c>
      <c r="T152" s="720" t="s">
        <v>295</v>
      </c>
      <c r="Z152" s="885" t="str">
        <f>'（辅）技能描述表'!G54</f>
        <v>释放电磁脉冲，攻击所有敌人，造成{0}%攻击力的伤害，并且40%几率造成暴击。|释放电磁脉冲，攻击所有敌人，造成{0}%攻击力的伤害，并且40%几率造成暴击，暴击时暴击伤害提升30%。</v>
      </c>
      <c r="AA152" s="720" t="s">
        <v>475</v>
      </c>
    </row>
    <row r="153" spans="1:27" s="720" customFormat="1" ht="18" customHeight="1" x14ac:dyDescent="0.15">
      <c r="A153" s="720">
        <v>11603</v>
      </c>
      <c r="B153" s="720" t="s">
        <v>613</v>
      </c>
      <c r="C153" s="874" t="s">
        <v>614</v>
      </c>
      <c r="D153" s="873" t="s">
        <v>615</v>
      </c>
      <c r="E153" s="720" t="s">
        <v>616</v>
      </c>
      <c r="F153" s="720">
        <v>1160301</v>
      </c>
      <c r="G153" s="720">
        <v>2</v>
      </c>
      <c r="J153" s="720">
        <v>2</v>
      </c>
      <c r="L153" s="722"/>
      <c r="M153" s="737"/>
      <c r="N153" s="737"/>
      <c r="O153" s="737"/>
      <c r="P153" s="737"/>
      <c r="Q153" s="873">
        <v>4</v>
      </c>
      <c r="S153" s="720">
        <f>IF(T153="",0,VLOOKUP(T153,'(辅)技能选目标类型表'!$D$4:$E$263,2,FALSE))</f>
        <v>1</v>
      </c>
      <c r="T153" s="720" t="s">
        <v>295</v>
      </c>
      <c r="Z153" s="885" t="str">
        <f>'（辅）技能描述表'!G55</f>
        <v>呼叫卫星-伽玛37，对全部敌人造成攻击力{0}%的伤害，如果此次伤害击杀了敌方单位，则对敌方全体造成一次攻击力{1}%的伤害。|呼叫卫星-伽玛37，对全部敌人造成攻击力{0}%的伤害，造成的伤害提升20%，如果此次伤害击杀了敌方单位，则对敌方全体造成一次攻击力{1}%的伤害。</v>
      </c>
      <c r="AA153" s="720" t="s">
        <v>617</v>
      </c>
    </row>
    <row r="154" spans="1:27" s="720" customFormat="1" ht="18" customHeight="1" x14ac:dyDescent="0.15">
      <c r="A154" s="720">
        <v>11604</v>
      </c>
      <c r="B154" s="720" t="s">
        <v>618</v>
      </c>
      <c r="C154" s="874" t="s">
        <v>619</v>
      </c>
      <c r="D154" s="873" t="s">
        <v>620</v>
      </c>
      <c r="F154" s="720">
        <v>1160401</v>
      </c>
      <c r="G154" s="720">
        <v>3</v>
      </c>
      <c r="J154" s="720">
        <v>0</v>
      </c>
      <c r="L154" s="722"/>
      <c r="M154" s="737"/>
      <c r="N154" s="737"/>
      <c r="O154" s="737"/>
      <c r="P154" s="737"/>
      <c r="Q154" s="873"/>
      <c r="S154" s="720">
        <f>IF(T154="",0,VLOOKUP(T154,'(辅)技能选目标类型表'!$D$4:$E$263,2,FALSE))</f>
        <v>100</v>
      </c>
      <c r="T154" s="720" t="s">
        <v>149</v>
      </c>
      <c r="Z154" s="885" t="str">
        <f>'（辅）技能描述表'!G56</f>
        <v>信号收到，完毕。必杀技每释放一次伤害提高{0}%，最多可叠加5次。|信号收到，完毕。自身暴击率提高10%，必杀技每释放一次伤害提高{0}%，最多可叠加5次。|信号收到，完毕。&lt;color=#FF5050&gt;自身暴击率提高20%&lt;/color&gt;，必杀技每释放一次伤害提高{0}%，最多可叠加5次。|信号收到，完毕。&lt;color=#FF5050&gt;自身暴击率提高30%&lt;/color&gt;，必杀技每释放一次伤害提高{0}%，最多可叠加5次。</v>
      </c>
      <c r="AA154" s="720" t="s">
        <v>390</v>
      </c>
    </row>
    <row r="155" spans="1:27" s="718" customFormat="1" ht="18" customHeight="1" x14ac:dyDescent="0.15">
      <c r="A155" s="718">
        <v>11701</v>
      </c>
      <c r="B155" s="718" t="s">
        <v>621</v>
      </c>
      <c r="C155" s="718" t="s">
        <v>275</v>
      </c>
      <c r="D155" s="736"/>
      <c r="E155" s="718" t="s">
        <v>622</v>
      </c>
      <c r="F155" s="718">
        <v>1170101</v>
      </c>
      <c r="G155" s="718">
        <v>0</v>
      </c>
      <c r="J155" s="718">
        <v>1</v>
      </c>
      <c r="M155" s="736"/>
      <c r="N155" s="736"/>
      <c r="O155" s="736"/>
      <c r="P155" s="736"/>
      <c r="Q155" s="736"/>
      <c r="S155" s="718">
        <f>IF(T155="",0,VLOOKUP(T155,'(辅)技能选目标类型表'!$D$4:$E$263,2,FALSE))</f>
        <v>0</v>
      </c>
      <c r="T155" s="718" t="s">
        <v>135</v>
      </c>
      <c r="Z155" s="884" t="s">
        <v>277</v>
      </c>
    </row>
    <row r="156" spans="1:27" s="720" customFormat="1" ht="18" customHeight="1" x14ac:dyDescent="0.15">
      <c r="A156" s="720">
        <v>11702</v>
      </c>
      <c r="B156" s="720" t="s">
        <v>623</v>
      </c>
      <c r="C156" s="720" t="s">
        <v>624</v>
      </c>
      <c r="D156" s="873" t="s">
        <v>625</v>
      </c>
      <c r="E156" s="720" t="s">
        <v>626</v>
      </c>
      <c r="F156" s="720">
        <v>1170201</v>
      </c>
      <c r="G156" s="720">
        <v>1</v>
      </c>
      <c r="J156" s="720">
        <v>0</v>
      </c>
      <c r="M156" s="873"/>
      <c r="N156" s="873"/>
      <c r="O156" s="873"/>
      <c r="P156" s="873"/>
      <c r="Q156" s="873"/>
      <c r="S156" s="720">
        <f>IF(T156="",0,VLOOKUP(T156,'(辅)技能选目标类型表'!$D$4:$E$263,2,FALSE))</f>
        <v>2</v>
      </c>
      <c r="T156" s="720" t="s">
        <v>267</v>
      </c>
      <c r="Z156" s="885" t="s">
        <v>627</v>
      </c>
      <c r="AA156" s="720" t="s">
        <v>470</v>
      </c>
    </row>
    <row r="157" spans="1:27" s="720" customFormat="1" ht="18" customHeight="1" x14ac:dyDescent="0.15">
      <c r="A157" s="720">
        <v>11703</v>
      </c>
      <c r="B157" s="720" t="s">
        <v>628</v>
      </c>
      <c r="C157" s="720" t="s">
        <v>624</v>
      </c>
      <c r="D157" s="873" t="s">
        <v>629</v>
      </c>
      <c r="E157" s="720" t="s">
        <v>630</v>
      </c>
      <c r="F157" s="720">
        <v>1170301</v>
      </c>
      <c r="G157" s="720">
        <v>2</v>
      </c>
      <c r="J157" s="720">
        <v>2</v>
      </c>
      <c r="M157" s="873"/>
      <c r="N157" s="873"/>
      <c r="O157" s="873"/>
      <c r="P157" s="873"/>
      <c r="Q157" s="873">
        <v>4</v>
      </c>
      <c r="S157" s="720">
        <f>IF(T157="",0,VLOOKUP(T157,'(辅)技能选目标类型表'!$D$4:$E$263,2,FALSE))</f>
        <v>21</v>
      </c>
      <c r="T157" s="720" t="s">
        <v>631</v>
      </c>
      <c r="Z157" s="885" t="s">
        <v>632</v>
      </c>
      <c r="AA157" s="720" t="s">
        <v>633</v>
      </c>
    </row>
    <row r="158" spans="1:27" s="720" customFormat="1" ht="18" customHeight="1" x14ac:dyDescent="0.15">
      <c r="A158" s="720">
        <v>11704</v>
      </c>
      <c r="B158" s="720" t="s">
        <v>634</v>
      </c>
      <c r="C158" s="720" t="s">
        <v>635</v>
      </c>
      <c r="D158" s="873" t="s">
        <v>636</v>
      </c>
      <c r="F158" s="720">
        <v>1170401</v>
      </c>
      <c r="G158" s="720">
        <v>3</v>
      </c>
      <c r="J158" s="720">
        <v>0</v>
      </c>
      <c r="M158" s="873"/>
      <c r="N158" s="873"/>
      <c r="O158" s="873"/>
      <c r="P158" s="873"/>
      <c r="Q158" s="873"/>
      <c r="S158" s="720">
        <f>IF(T158="",0,VLOOKUP(T158,'(辅)技能选目标类型表'!$D$4:$E$263,2,FALSE))</f>
        <v>100</v>
      </c>
      <c r="T158" s="720" t="s">
        <v>149</v>
      </c>
      <c r="Z158" s="885" t="s">
        <v>637</v>
      </c>
      <c r="AA158" s="720" t="s">
        <v>406</v>
      </c>
    </row>
    <row r="159" spans="1:27" s="718" customFormat="1" ht="18" customHeight="1" x14ac:dyDescent="0.15">
      <c r="A159" s="718">
        <v>11801</v>
      </c>
      <c r="B159" s="718" t="s">
        <v>638</v>
      </c>
      <c r="C159" s="718" t="s">
        <v>275</v>
      </c>
      <c r="D159" s="737"/>
      <c r="E159" s="720" t="s">
        <v>639</v>
      </c>
      <c r="F159" s="718">
        <v>1180101</v>
      </c>
      <c r="G159" s="718">
        <v>0</v>
      </c>
      <c r="J159" s="718">
        <v>1</v>
      </c>
      <c r="K159" s="722"/>
      <c r="L159" s="722"/>
      <c r="M159" s="737"/>
      <c r="N159" s="737"/>
      <c r="O159" s="737"/>
      <c r="P159" s="737"/>
      <c r="Q159" s="736"/>
      <c r="S159" s="720">
        <f>IF(T159="",0,VLOOKUP(T159,'(辅)技能选目标类型表'!$D$4:$E$263,2,FALSE))</f>
        <v>0</v>
      </c>
      <c r="T159" s="718" t="s">
        <v>135</v>
      </c>
      <c r="Z159" s="884" t="s">
        <v>277</v>
      </c>
    </row>
    <row r="160" spans="1:27" s="720" customFormat="1" ht="18" customHeight="1" x14ac:dyDescent="0.15">
      <c r="A160" s="720">
        <v>11802</v>
      </c>
      <c r="B160" s="720" t="s">
        <v>640</v>
      </c>
      <c r="C160" s="874" t="s">
        <v>641</v>
      </c>
      <c r="D160" s="873" t="s">
        <v>642</v>
      </c>
      <c r="E160" s="720" t="s">
        <v>643</v>
      </c>
      <c r="F160" s="720">
        <v>1180201</v>
      </c>
      <c r="G160" s="720">
        <v>1</v>
      </c>
      <c r="J160" s="720">
        <v>0</v>
      </c>
      <c r="L160" s="722"/>
      <c r="M160" s="737"/>
      <c r="N160" s="737"/>
      <c r="O160" s="737"/>
      <c r="P160" s="737"/>
      <c r="Q160" s="873">
        <v>2</v>
      </c>
      <c r="S160" s="720">
        <f>IF(T160="",0,VLOOKUP(T160,'(辅)技能选目标类型表'!$D$4:$E$263,2,FALSE))</f>
        <v>1</v>
      </c>
      <c r="T160" s="720" t="s">
        <v>295</v>
      </c>
      <c r="Z160" s="885" t="str">
        <f>'（辅）技能描述表'!G58</f>
        <v>真的很抱歉，对全部敌人造成攻击力{0}%伤害，并附加1层恐惧效果（恐惧：伤害率下降5%持续3回合，恐惧效果最多叠加10层）。|真的很抱歉，对全部敌人造成攻击力{0}%伤害，并附加1层恐惧效果（恐惧：伤害率下降5%持续3回合，恐惧效果最多叠加10层）。</v>
      </c>
      <c r="AA160" s="720" t="s">
        <v>633</v>
      </c>
    </row>
    <row r="161" spans="1:27" s="720" customFormat="1" ht="18" customHeight="1" x14ac:dyDescent="0.15">
      <c r="A161" s="720">
        <v>11803</v>
      </c>
      <c r="B161" s="720" t="s">
        <v>644</v>
      </c>
      <c r="C161" s="874" t="s">
        <v>645</v>
      </c>
      <c r="D161" s="873" t="s">
        <v>646</v>
      </c>
      <c r="E161" s="720" t="s">
        <v>647</v>
      </c>
      <c r="F161" s="720">
        <v>1180301</v>
      </c>
      <c r="G161" s="720">
        <v>2</v>
      </c>
      <c r="J161" s="720">
        <v>2</v>
      </c>
      <c r="L161" s="722"/>
      <c r="M161" s="737"/>
      <c r="N161" s="737"/>
      <c r="O161" s="737"/>
      <c r="P161" s="737"/>
      <c r="Q161" s="873">
        <v>4</v>
      </c>
      <c r="S161" s="720">
        <f>IF(T161="",0,VLOOKUP(T161,'(辅)技能选目标类型表'!$D$4:$E$263,2,FALSE))</f>
        <v>1</v>
      </c>
      <c r="T161" s="720" t="s">
        <v>295</v>
      </c>
      <c r="Z161" s="885" t="str">
        <f>'（辅）技能描述表'!G59</f>
        <v>生活的意义是什么？对全部敌人造成攻击力{0}%伤害，并附加2层恐惧效果。|生活的意义是什么？对全部敌人造成攻击力{0}%伤害，并附加2层恐惧效果。</v>
      </c>
      <c r="AA161" s="720" t="s">
        <v>470</v>
      </c>
    </row>
    <row r="162" spans="1:27" s="720" customFormat="1" ht="18" customHeight="1" x14ac:dyDescent="0.15">
      <c r="A162" s="720">
        <v>11804</v>
      </c>
      <c r="B162" s="720" t="s">
        <v>648</v>
      </c>
      <c r="C162" s="874" t="s">
        <v>649</v>
      </c>
      <c r="D162" s="873" t="s">
        <v>650</v>
      </c>
      <c r="F162" s="720">
        <v>1180401</v>
      </c>
      <c r="G162" s="720">
        <v>3</v>
      </c>
      <c r="J162" s="720">
        <v>0</v>
      </c>
      <c r="L162" s="722"/>
      <c r="M162" s="737"/>
      <c r="N162" s="737"/>
      <c r="O162" s="737"/>
      <c r="P162" s="737"/>
      <c r="Q162" s="873"/>
      <c r="S162" s="720">
        <f>IF(T162="",0,VLOOKUP(T162,'(辅)技能选目标类型表'!$D$4:$E$263,2,FALSE))</f>
        <v>100</v>
      </c>
      <c r="T162" s="720" t="s">
        <v>149</v>
      </c>
      <c r="Z162" s="885" t="str">
        <f>'（辅）技能描述表'!G60</f>
        <v>这个生物看起来就是负能量的集合体。受到的伤害降低{0}%。|这个生物看起来就是负能量的集合体。受到的伤害降低{0}%，&lt;color=#FF5050&gt;普攻攻击恐惧状态的敌人40%概率造成震慑（震慑：无法攻击），持续1回合&lt;/color&gt;。|这个生物看起来就是负能量的集合体。受到的伤害降低{0}%，&lt;color=#FF5050&gt;普攻攻击恐惧状态的敌人70%概率造成震慑（震慑：无法攻击），持续1回合&lt;/color&gt;。|这个生物看起来就是负能量的集合体。受到的伤害降低{0}%，&lt;color=#FF5050&gt;普攻攻击恐惧状态的敌人100%概率造成震慑（震慑：无法攻击），持续1回合&lt;/color&gt;。</v>
      </c>
      <c r="AA162" s="720" t="s">
        <v>406</v>
      </c>
    </row>
    <row r="163" spans="1:27" s="718" customFormat="1" ht="18" customHeight="1" x14ac:dyDescent="0.15">
      <c r="A163" s="718">
        <v>11901</v>
      </c>
      <c r="B163" s="718" t="s">
        <v>651</v>
      </c>
      <c r="C163" s="718" t="s">
        <v>652</v>
      </c>
      <c r="D163" s="737"/>
      <c r="E163" s="720" t="s">
        <v>653</v>
      </c>
      <c r="F163" s="718">
        <v>1190101</v>
      </c>
      <c r="G163" s="718">
        <v>0</v>
      </c>
      <c r="J163" s="718">
        <v>1</v>
      </c>
      <c r="K163" s="722"/>
      <c r="L163" s="722"/>
      <c r="M163" s="737"/>
      <c r="N163" s="737"/>
      <c r="O163" s="737"/>
      <c r="P163" s="737"/>
      <c r="Q163" s="736"/>
      <c r="S163" s="720">
        <f>IF(T163="",0,VLOOKUP(T163,'(辅)技能选目标类型表'!$D$4:$E$263,2,FALSE))</f>
        <v>0</v>
      </c>
      <c r="T163" s="718" t="s">
        <v>135</v>
      </c>
      <c r="Z163" s="884" t="s">
        <v>654</v>
      </c>
    </row>
    <row r="164" spans="1:27" s="720" customFormat="1" ht="18" customHeight="1" x14ac:dyDescent="0.15">
      <c r="A164" s="720">
        <v>11902</v>
      </c>
      <c r="B164" s="720" t="s">
        <v>655</v>
      </c>
      <c r="C164" s="720" t="s">
        <v>656</v>
      </c>
      <c r="D164" s="873" t="s">
        <v>657</v>
      </c>
      <c r="E164" s="720" t="s">
        <v>658</v>
      </c>
      <c r="F164" s="720">
        <v>1190201</v>
      </c>
      <c r="G164" s="720">
        <v>1</v>
      </c>
      <c r="J164" s="720">
        <v>0</v>
      </c>
      <c r="L164" s="722"/>
      <c r="M164" s="737"/>
      <c r="N164" s="737"/>
      <c r="O164" s="737"/>
      <c r="P164" s="737"/>
      <c r="Q164" s="873">
        <v>2</v>
      </c>
      <c r="S164" s="720">
        <f>IF(T164="",0,VLOOKUP(T164,'(辅)技能选目标类型表'!$D$4:$E$263,2,FALSE))</f>
        <v>122</v>
      </c>
      <c r="T164" s="720" t="s">
        <v>469</v>
      </c>
      <c r="Z164" s="885" t="str">
        <f>'（辅）技能描述表'!G62</f>
        <v>要来点吗，味道不错。为友方3名血量百分比最低的单位恢复攻击力{0}%+100点的生命值。|要来点吗，味道不错。为友方3名血量百分比最低的单位恢复攻击力{0}%+100点的生命值，并提升25%防御，持续1回合。</v>
      </c>
      <c r="AA164" s="720" t="s">
        <v>470</v>
      </c>
    </row>
    <row r="165" spans="1:27" s="720" customFormat="1" ht="18" customHeight="1" x14ac:dyDescent="0.15">
      <c r="A165" s="720">
        <v>11903</v>
      </c>
      <c r="B165" s="720" t="s">
        <v>659</v>
      </c>
      <c r="C165" s="720" t="s">
        <v>660</v>
      </c>
      <c r="D165" s="873" t="s">
        <v>661</v>
      </c>
      <c r="E165" s="720" t="s">
        <v>662</v>
      </c>
      <c r="F165" s="720">
        <v>1190301</v>
      </c>
      <c r="G165" s="720">
        <v>2</v>
      </c>
      <c r="J165" s="720">
        <v>2</v>
      </c>
      <c r="L165" s="722"/>
      <c r="M165" s="737"/>
      <c r="N165" s="737"/>
      <c r="O165" s="737"/>
      <c r="P165" s="737"/>
      <c r="Q165" s="873">
        <v>4</v>
      </c>
      <c r="S165" s="720">
        <f>IF(T165="",0,VLOOKUP(T165,'(辅)技能选目标类型表'!$D$4:$E$263,2,FALSE))</f>
        <v>101</v>
      </c>
      <c r="T165" s="720" t="s">
        <v>246</v>
      </c>
      <c r="Z165" s="885" t="str">
        <f>'（辅）技能描述表'!G63</f>
        <v>料理是会给人带来幸福的。为友方全体恢复攻击力{0}%+200点的生命值。|料理是会给人带来幸福的。为友方全体恢复攻击力{0}%+200点的生命值，并每回合恢复10%生命值，持续2回合。</v>
      </c>
      <c r="AA165" s="720" t="s">
        <v>470</v>
      </c>
    </row>
    <row r="166" spans="1:27" s="720" customFormat="1" ht="18" customHeight="1" x14ac:dyDescent="0.15">
      <c r="A166" s="720">
        <v>11904</v>
      </c>
      <c r="B166" s="720" t="s">
        <v>663</v>
      </c>
      <c r="C166" s="720" t="s">
        <v>664</v>
      </c>
      <c r="D166" s="873" t="s">
        <v>665</v>
      </c>
      <c r="F166" s="720">
        <v>1190401</v>
      </c>
      <c r="G166" s="720">
        <v>3</v>
      </c>
      <c r="J166" s="720">
        <v>0</v>
      </c>
      <c r="L166" s="722"/>
      <c r="M166" s="737"/>
      <c r="N166" s="737"/>
      <c r="O166" s="737"/>
      <c r="P166" s="737"/>
      <c r="Q166" s="873"/>
      <c r="S166" s="720">
        <f>IF(T166="",0,VLOOKUP(T166,'(辅)技能选目标类型表'!$D$4:$E$263,2,FALSE))</f>
        <v>101</v>
      </c>
      <c r="T166" s="720" t="s">
        <v>246</v>
      </c>
      <c r="Z166" s="885" t="str">
        <f>'（辅）技能描述表'!G64</f>
        <v>我就是最年轻的特级厨师。友方全体单位血量低于50%时受到的治疗效果增加{0}%。|我就是最年轻的特级厨师。友方全体单位血量低于50%时受到的治疗效果增加{0}%，&lt;color=#FF5050&gt;开场为友方全体添加自身攻击力50%的护盾&lt;/color&gt;。|我就是最年轻的特级厨师。友方全体单位血量低于50%时受到的治疗效果增加{0}%，&lt;color=#FF5050&gt;开场为友方全体添加自身攻击力100%的护盾&lt;/color&gt;。|我就是最年轻的特级厨师。友方全体单位血量低于50%时受到的治疗效果增加{0}%，&lt;color=#FF5050&gt;开场为友方全体添加自身攻击力150%的护盾&lt;/color&gt;。</v>
      </c>
      <c r="AA166" s="720" t="s">
        <v>420</v>
      </c>
    </row>
    <row r="167" spans="1:27" s="718" customFormat="1" ht="18" customHeight="1" x14ac:dyDescent="0.15">
      <c r="A167" s="718">
        <v>12001</v>
      </c>
      <c r="B167" s="718" t="s">
        <v>666</v>
      </c>
      <c r="C167" s="718" t="s">
        <v>275</v>
      </c>
      <c r="D167" s="736"/>
      <c r="E167" s="718" t="s">
        <v>667</v>
      </c>
      <c r="F167" s="718">
        <v>1200101</v>
      </c>
      <c r="G167" s="718">
        <v>0</v>
      </c>
      <c r="J167" s="718">
        <v>1</v>
      </c>
      <c r="M167" s="736"/>
      <c r="N167" s="736"/>
      <c r="O167" s="736"/>
      <c r="P167" s="736"/>
      <c r="Q167" s="736"/>
      <c r="S167" s="718">
        <f>IF(T167="",0,VLOOKUP(T167,'(辅)技能选目标类型表'!$D$4:$E$263,2,FALSE))</f>
        <v>0</v>
      </c>
      <c r="T167" s="718" t="s">
        <v>135</v>
      </c>
      <c r="Z167" s="884" t="s">
        <v>277</v>
      </c>
    </row>
    <row r="168" spans="1:27" s="720" customFormat="1" ht="18" customHeight="1" x14ac:dyDescent="0.15">
      <c r="A168" s="720">
        <v>12002</v>
      </c>
      <c r="B168" s="720" t="s">
        <v>668</v>
      </c>
      <c r="C168" s="720" t="s">
        <v>669</v>
      </c>
      <c r="D168" s="873" t="s">
        <v>670</v>
      </c>
      <c r="E168" s="720" t="s">
        <v>671</v>
      </c>
      <c r="F168" s="720">
        <v>1200201</v>
      </c>
      <c r="G168" s="720">
        <v>1</v>
      </c>
      <c r="J168" s="720">
        <v>0</v>
      </c>
      <c r="M168" s="873"/>
      <c r="N168" s="873"/>
      <c r="O168" s="873"/>
      <c r="P168" s="873"/>
      <c r="Q168" s="873"/>
      <c r="S168" s="720">
        <f>IF(T168="",0,VLOOKUP(T168,'(辅)技能选目标类型表'!$D$4:$E$263,2,FALSE))</f>
        <v>100</v>
      </c>
      <c r="T168" s="720" t="s">
        <v>149</v>
      </c>
      <c r="Z168" s="885" t="s">
        <v>672</v>
      </c>
      <c r="AA168" s="720" t="s">
        <v>426</v>
      </c>
    </row>
    <row r="169" spans="1:27" s="720" customFormat="1" ht="18" customHeight="1" x14ac:dyDescent="0.15">
      <c r="A169" s="720">
        <v>12003</v>
      </c>
      <c r="B169" s="720" t="s">
        <v>673</v>
      </c>
      <c r="C169" s="720" t="s">
        <v>669</v>
      </c>
      <c r="D169" s="873" t="s">
        <v>674</v>
      </c>
      <c r="E169" s="720" t="s">
        <v>671</v>
      </c>
      <c r="F169" s="720">
        <v>1200301</v>
      </c>
      <c r="G169" s="720">
        <v>2</v>
      </c>
      <c r="J169" s="720">
        <v>2</v>
      </c>
      <c r="M169" s="873"/>
      <c r="N169" s="873"/>
      <c r="O169" s="873"/>
      <c r="P169" s="873"/>
      <c r="Q169" s="873">
        <v>4</v>
      </c>
      <c r="S169" s="720">
        <f>IF(T169="",0,VLOOKUP(T169,'(辅)技能选目标类型表'!$D$4:$E$263,2,FALSE))</f>
        <v>100</v>
      </c>
      <c r="T169" s="720" t="s">
        <v>149</v>
      </c>
      <c r="Z169" s="885" t="s">
        <v>675</v>
      </c>
      <c r="AA169" s="720" t="s">
        <v>676</v>
      </c>
    </row>
    <row r="170" spans="1:27" s="720" customFormat="1" ht="18" customHeight="1" x14ac:dyDescent="0.15">
      <c r="A170" s="720">
        <v>12004</v>
      </c>
      <c r="B170" s="720" t="s">
        <v>677</v>
      </c>
      <c r="C170" s="720" t="s">
        <v>678</v>
      </c>
      <c r="D170" s="873" t="s">
        <v>679</v>
      </c>
      <c r="F170" s="720">
        <v>1200401</v>
      </c>
      <c r="G170" s="720">
        <v>3</v>
      </c>
      <c r="J170" s="720">
        <v>0</v>
      </c>
      <c r="M170" s="873"/>
      <c r="N170" s="873"/>
      <c r="O170" s="873"/>
      <c r="P170" s="873"/>
      <c r="Q170" s="873"/>
      <c r="S170" s="720">
        <f>IF(T170="",0,VLOOKUP(T170,'(辅)技能选目标类型表'!$D$4:$E$263,2,FALSE))</f>
        <v>100</v>
      </c>
      <c r="T170" s="720" t="s">
        <v>149</v>
      </c>
      <c r="Z170" s="885" t="s">
        <v>680</v>
      </c>
      <c r="AA170" s="720" t="s">
        <v>406</v>
      </c>
    </row>
    <row r="171" spans="1:27" s="718" customFormat="1" ht="18" customHeight="1" x14ac:dyDescent="0.15">
      <c r="A171" s="718">
        <v>12101</v>
      </c>
      <c r="B171" s="718" t="s">
        <v>681</v>
      </c>
      <c r="C171" s="718" t="s">
        <v>275</v>
      </c>
      <c r="D171" s="736"/>
      <c r="E171" s="718" t="s">
        <v>682</v>
      </c>
      <c r="F171" s="718">
        <v>1210101</v>
      </c>
      <c r="G171" s="718">
        <v>0</v>
      </c>
      <c r="J171" s="718">
        <v>1</v>
      </c>
      <c r="K171" s="722"/>
      <c r="L171" s="722"/>
      <c r="M171" s="737"/>
      <c r="N171" s="737"/>
      <c r="O171" s="737"/>
      <c r="P171" s="737"/>
      <c r="Q171" s="736"/>
      <c r="S171" s="720">
        <f>IF(T171="",0,VLOOKUP(T171,'(辅)技能选目标类型表'!$D$4:$E$263,2,FALSE))</f>
        <v>0</v>
      </c>
      <c r="T171" s="718" t="s">
        <v>135</v>
      </c>
      <c r="Z171" s="884" t="s">
        <v>277</v>
      </c>
    </row>
    <row r="172" spans="1:27" s="720" customFormat="1" ht="18" customHeight="1" x14ac:dyDescent="0.15">
      <c r="A172" s="720">
        <v>12102</v>
      </c>
      <c r="B172" s="720" t="s">
        <v>683</v>
      </c>
      <c r="C172" s="874" t="s">
        <v>684</v>
      </c>
      <c r="D172" s="873" t="s">
        <v>685</v>
      </c>
      <c r="E172" s="720" t="s">
        <v>686</v>
      </c>
      <c r="F172" s="720">
        <v>1210201</v>
      </c>
      <c r="G172" s="720">
        <v>1</v>
      </c>
      <c r="J172" s="720">
        <v>0</v>
      </c>
      <c r="L172" s="722"/>
      <c r="M172" s="737"/>
      <c r="N172" s="737"/>
      <c r="O172" s="737"/>
      <c r="P172" s="737"/>
      <c r="Q172" s="873"/>
      <c r="S172" s="720">
        <f>IF(T172="",0,VLOOKUP(T172,'(辅)技能选目标类型表'!$D$4:$E$263,2,FALSE))</f>
        <v>115</v>
      </c>
      <c r="T172" s="720" t="s">
        <v>227</v>
      </c>
      <c r="Z172" s="885" t="str">
        <f>'（辅）技能描述表'!G66</f>
        <v>分裂细胞，为自身及同列友方单位，创造一个基于施法者{0}%攻击力的护盾。|分裂细胞，为自身及同列友方单位，创造一个基于施法者{0}%攻击力的护盾，并提升10%攻击力，持续2回合。</v>
      </c>
      <c r="AA172" s="720" t="s">
        <v>382</v>
      </c>
    </row>
    <row r="173" spans="1:27" s="720" customFormat="1" ht="18" customHeight="1" x14ac:dyDescent="0.15">
      <c r="A173" s="720">
        <v>12103</v>
      </c>
      <c r="B173" s="720" t="s">
        <v>687</v>
      </c>
      <c r="C173" s="874" t="s">
        <v>688</v>
      </c>
      <c r="D173" s="873" t="s">
        <v>689</v>
      </c>
      <c r="E173" s="720" t="s">
        <v>690</v>
      </c>
      <c r="F173" s="720">
        <v>1210301</v>
      </c>
      <c r="G173" s="720">
        <v>2</v>
      </c>
      <c r="J173" s="720">
        <v>2</v>
      </c>
      <c r="L173" s="722"/>
      <c r="M173" s="737"/>
      <c r="N173" s="737"/>
      <c r="O173" s="737"/>
      <c r="P173" s="737"/>
      <c r="Q173" s="873">
        <v>4</v>
      </c>
      <c r="S173" s="720">
        <f>IF(T173="",0,VLOOKUP(T173,'(辅)技能选目标类型表'!$D$4:$E$263,2,FALSE))</f>
        <v>101</v>
      </c>
      <c r="T173" s="720" t="s">
        <v>246</v>
      </c>
      <c r="Z173" s="885" t="str">
        <f>'（辅）技能描述表'!G67</f>
        <v>细胞分裂聚集形成组织，为友方全体施加释放者{0}%攻击力的护盾。|细胞分裂聚集形成组织，为友方全体施加释放者{0}%攻击力的护盾，并清除一个debuff。</v>
      </c>
      <c r="AA173" s="720" t="s">
        <v>382</v>
      </c>
    </row>
    <row r="174" spans="1:27" s="720" customFormat="1" ht="18.75" customHeight="1" x14ac:dyDescent="0.15">
      <c r="A174" s="720">
        <v>12104</v>
      </c>
      <c r="B174" s="720" t="s">
        <v>691</v>
      </c>
      <c r="C174" s="874" t="s">
        <v>692</v>
      </c>
      <c r="D174" s="873" t="s">
        <v>693</v>
      </c>
      <c r="F174" s="720">
        <v>1210401</v>
      </c>
      <c r="G174" s="720">
        <v>3</v>
      </c>
      <c r="J174" s="720">
        <v>0</v>
      </c>
      <c r="L174" s="722"/>
      <c r="M174" s="737"/>
      <c r="N174" s="737"/>
      <c r="O174" s="737"/>
      <c r="P174" s="737"/>
      <c r="Q174" s="873"/>
      <c r="S174" s="720">
        <f>IF(T174="",0,VLOOKUP(T174,'(辅)技能选目标类型表'!$D$4:$E$263,2,FALSE))</f>
        <v>114</v>
      </c>
      <c r="T174" s="720" t="s">
        <v>694</v>
      </c>
      <c r="Z174" s="885" t="str">
        <f>'（辅）技能描述表'!G68</f>
        <v>特化组织是肌体的屏障。自身存在护盾时提高{0}%减伤。|特化组织是肌体的屏障。自身存在护盾时提高{0}%减伤，&lt;color=#FF5050&gt;友方后排受到伤害的15%转移到自己身上&lt;/color&gt;。|特化组织是肌体的屏障。自身存在护盾时提高{0}%减伤，&lt;color=#FF5050&gt;友方后排受到伤害的20%转移到自己身上&lt;/color&gt;。|特化组织是肌体的屏障。自身存在护盾时提高{0}%减伤，&lt;color=#FF5050&gt;友方后排受到伤害的25%转移到自己身上&lt;/color&gt;。</v>
      </c>
      <c r="AA174" s="720" t="s">
        <v>420</v>
      </c>
    </row>
    <row r="175" spans="1:27" s="718" customFormat="1" ht="18" customHeight="1" x14ac:dyDescent="0.15">
      <c r="A175" s="718">
        <v>12201</v>
      </c>
      <c r="B175" s="718" t="s">
        <v>695</v>
      </c>
      <c r="C175" s="718" t="s">
        <v>275</v>
      </c>
      <c r="D175" s="737"/>
      <c r="E175" s="720" t="s">
        <v>323</v>
      </c>
      <c r="F175" s="718">
        <v>1220101</v>
      </c>
      <c r="G175" s="718">
        <v>0</v>
      </c>
      <c r="J175" s="718">
        <v>1</v>
      </c>
      <c r="K175" s="722"/>
      <c r="L175" s="722"/>
      <c r="M175" s="737"/>
      <c r="N175" s="737"/>
      <c r="O175" s="737"/>
      <c r="P175" s="737"/>
      <c r="Q175" s="736"/>
      <c r="S175" s="720">
        <f>IF(T175="",0,VLOOKUP(T175,'(辅)技能选目标类型表'!$D$4:$E$263,2,FALSE))</f>
        <v>0</v>
      </c>
      <c r="T175" s="718" t="s">
        <v>135</v>
      </c>
      <c r="Z175" s="884" t="s">
        <v>277</v>
      </c>
    </row>
    <row r="176" spans="1:27" s="720" customFormat="1" ht="18" customHeight="1" x14ac:dyDescent="0.15">
      <c r="A176" s="720">
        <v>12202</v>
      </c>
      <c r="B176" s="720" t="s">
        <v>696</v>
      </c>
      <c r="C176" s="720" t="s">
        <v>624</v>
      </c>
      <c r="D176" s="873"/>
      <c r="E176" s="720" t="s">
        <v>327</v>
      </c>
      <c r="F176" s="720">
        <v>1220201</v>
      </c>
      <c r="G176" s="720">
        <v>1</v>
      </c>
      <c r="J176" s="720">
        <v>0</v>
      </c>
      <c r="L176" s="722"/>
      <c r="M176" s="737"/>
      <c r="N176" s="737"/>
      <c r="O176" s="737"/>
      <c r="P176" s="737"/>
      <c r="Q176" s="873"/>
      <c r="S176" s="720">
        <f>IF(T176="",0,VLOOKUP(T176,'(辅)技能选目标类型表'!$D$4:$E$263,2,FALSE))</f>
        <v>0</v>
      </c>
      <c r="T176" s="720" t="s">
        <v>135</v>
      </c>
      <c r="Z176" s="885" t="s">
        <v>697</v>
      </c>
    </row>
    <row r="177" spans="1:27" s="720" customFormat="1" ht="18" customHeight="1" x14ac:dyDescent="0.15">
      <c r="A177" s="720">
        <v>12203</v>
      </c>
      <c r="B177" s="720" t="s">
        <v>698</v>
      </c>
      <c r="C177" s="720" t="s">
        <v>699</v>
      </c>
      <c r="D177" s="873"/>
      <c r="E177" s="720" t="s">
        <v>327</v>
      </c>
      <c r="F177" s="720">
        <v>1220301</v>
      </c>
      <c r="G177" s="720">
        <v>2</v>
      </c>
      <c r="J177" s="720">
        <v>2</v>
      </c>
      <c r="L177" s="722"/>
      <c r="M177" s="737"/>
      <c r="N177" s="737"/>
      <c r="O177" s="737"/>
      <c r="P177" s="737"/>
      <c r="Q177" s="873">
        <v>4</v>
      </c>
      <c r="S177" s="720">
        <f>IF(T177="",0,VLOOKUP(T177,'(辅)技能选目标类型表'!$D$4:$E$263,2,FALSE))</f>
        <v>101</v>
      </c>
      <c r="T177" s="720" t="s">
        <v>246</v>
      </c>
      <c r="Z177" s="885" t="s">
        <v>700</v>
      </c>
    </row>
    <row r="178" spans="1:27" s="720" customFormat="1" ht="18" customHeight="1" x14ac:dyDescent="0.15">
      <c r="A178" s="720">
        <v>12204</v>
      </c>
      <c r="B178" s="720" t="s">
        <v>701</v>
      </c>
      <c r="C178" s="720" t="s">
        <v>702</v>
      </c>
      <c r="D178" s="873"/>
      <c r="F178" s="720">
        <v>1220401</v>
      </c>
      <c r="G178" s="720">
        <v>3</v>
      </c>
      <c r="J178" s="720">
        <v>0</v>
      </c>
      <c r="L178" s="722"/>
      <c r="M178" s="737"/>
      <c r="N178" s="737"/>
      <c r="O178" s="737"/>
      <c r="P178" s="737"/>
      <c r="Q178" s="873"/>
      <c r="S178" s="720">
        <f>IF(T178="",0,VLOOKUP(T178,'(辅)技能选目标类型表'!$D$4:$E$263,2,FALSE))</f>
        <v>101</v>
      </c>
      <c r="T178" s="720" t="s">
        <v>246</v>
      </c>
      <c r="Z178" s="885" t="s">
        <v>703</v>
      </c>
    </row>
    <row r="179" spans="1:27" s="718" customFormat="1" ht="18" customHeight="1" x14ac:dyDescent="0.15">
      <c r="A179" s="718">
        <v>12301</v>
      </c>
      <c r="B179" s="718" t="s">
        <v>704</v>
      </c>
      <c r="C179" s="718" t="s">
        <v>275</v>
      </c>
      <c r="D179" s="736"/>
      <c r="E179" s="718" t="s">
        <v>3650</v>
      </c>
      <c r="F179" s="718">
        <v>1230101</v>
      </c>
      <c r="G179" s="718">
        <v>0</v>
      </c>
      <c r="J179" s="718">
        <v>1</v>
      </c>
      <c r="K179" s="722"/>
      <c r="L179" s="722"/>
      <c r="M179" s="737"/>
      <c r="N179" s="737"/>
      <c r="O179" s="737"/>
      <c r="P179" s="737"/>
      <c r="Q179" s="736"/>
      <c r="S179" s="720">
        <f>IF(T179="",0,VLOOKUP(T179,'(辅)技能选目标类型表'!$D$4:$E$263,2,FALSE))</f>
        <v>0</v>
      </c>
      <c r="T179" s="718" t="s">
        <v>135</v>
      </c>
      <c r="Z179" s="884" t="s">
        <v>277</v>
      </c>
    </row>
    <row r="180" spans="1:27" s="720" customFormat="1" ht="18" customHeight="1" x14ac:dyDescent="0.15">
      <c r="A180" s="720">
        <v>12302</v>
      </c>
      <c r="B180" s="720" t="s">
        <v>705</v>
      </c>
      <c r="C180" s="720" t="s">
        <v>279</v>
      </c>
      <c r="D180" s="873" t="s">
        <v>706</v>
      </c>
      <c r="E180" s="720" t="s">
        <v>3651</v>
      </c>
      <c r="F180" s="720">
        <v>1230201</v>
      </c>
      <c r="G180" s="720">
        <v>1</v>
      </c>
      <c r="J180" s="720">
        <v>0</v>
      </c>
      <c r="L180" s="722"/>
      <c r="M180" s="737"/>
      <c r="N180" s="737"/>
      <c r="O180" s="737"/>
      <c r="P180" s="737"/>
      <c r="Q180" s="873"/>
      <c r="S180" s="720">
        <f>IF(T180="",0,VLOOKUP(T180,'(辅)技能选目标类型表'!$D$4:$E$263,2,FALSE))</f>
        <v>14</v>
      </c>
      <c r="T180" s="720" t="s">
        <v>309</v>
      </c>
      <c r="Z180" s="885" t="s">
        <v>707</v>
      </c>
      <c r="AA180" s="720" t="s">
        <v>426</v>
      </c>
    </row>
    <row r="181" spans="1:27" s="720" customFormat="1" ht="18" customHeight="1" x14ac:dyDescent="0.15">
      <c r="A181" s="720">
        <v>12303</v>
      </c>
      <c r="B181" s="720" t="s">
        <v>708</v>
      </c>
      <c r="C181" s="720" t="s">
        <v>279</v>
      </c>
      <c r="D181" s="873" t="s">
        <v>709</v>
      </c>
      <c r="E181" s="720" t="s">
        <v>3655</v>
      </c>
      <c r="F181" s="720">
        <v>1230301</v>
      </c>
      <c r="G181" s="720">
        <v>2</v>
      </c>
      <c r="J181" s="720">
        <v>2</v>
      </c>
      <c r="L181" s="722"/>
      <c r="M181" s="737"/>
      <c r="N181" s="737"/>
      <c r="O181" s="737"/>
      <c r="P181" s="737"/>
      <c r="Q181" s="873">
        <v>4</v>
      </c>
      <c r="S181" s="720">
        <f>IF(T181="",0,VLOOKUP(T181,'(辅)技能选目标类型表'!$D$4:$E$263,2,FALSE))</f>
        <v>14</v>
      </c>
      <c r="T181" s="720" t="s">
        <v>309</v>
      </c>
      <c r="Z181" s="885" t="s">
        <v>710</v>
      </c>
      <c r="AA181" s="720" t="s">
        <v>711</v>
      </c>
    </row>
    <row r="182" spans="1:27" s="720" customFormat="1" ht="18" customHeight="1" x14ac:dyDescent="0.15">
      <c r="A182" s="720">
        <v>12304</v>
      </c>
      <c r="B182" s="720" t="s">
        <v>712</v>
      </c>
      <c r="C182" s="720" t="s">
        <v>713</v>
      </c>
      <c r="D182" s="873" t="s">
        <v>714</v>
      </c>
      <c r="F182" s="720">
        <v>1230401</v>
      </c>
      <c r="G182" s="720">
        <v>3</v>
      </c>
      <c r="J182" s="720">
        <v>0</v>
      </c>
      <c r="L182" s="722"/>
      <c r="M182" s="737"/>
      <c r="N182" s="737"/>
      <c r="O182" s="737"/>
      <c r="P182" s="737"/>
      <c r="Q182" s="873"/>
      <c r="S182" s="720">
        <f>IF(T182="",0,VLOOKUP(T182,'(辅)技能选目标类型表'!$D$4:$E$263,2,FALSE))</f>
        <v>100</v>
      </c>
      <c r="T182" s="720" t="s">
        <v>149</v>
      </c>
      <c r="Z182" s="885" t="s">
        <v>715</v>
      </c>
      <c r="AA182" s="720" t="s">
        <v>716</v>
      </c>
    </row>
    <row r="183" spans="1:27" s="718" customFormat="1" ht="18" customHeight="1" x14ac:dyDescent="0.15">
      <c r="A183" s="718">
        <v>12401</v>
      </c>
      <c r="B183" s="718" t="s">
        <v>717</v>
      </c>
      <c r="C183" s="718" t="s">
        <v>275</v>
      </c>
      <c r="D183" s="736"/>
      <c r="E183" s="718" t="s">
        <v>718</v>
      </c>
      <c r="F183" s="718">
        <v>1240101</v>
      </c>
      <c r="G183" s="718">
        <v>0</v>
      </c>
      <c r="J183" s="718">
        <v>1</v>
      </c>
      <c r="K183" s="722"/>
      <c r="L183" s="722"/>
      <c r="M183" s="737"/>
      <c r="N183" s="737"/>
      <c r="O183" s="737"/>
      <c r="P183" s="737"/>
      <c r="Q183" s="736"/>
      <c r="S183" s="720">
        <f>IF(T183="",0,VLOOKUP(T183,'(辅)技能选目标类型表'!$D$4:$E$263,2,FALSE))</f>
        <v>0</v>
      </c>
      <c r="T183" s="718" t="s">
        <v>135</v>
      </c>
      <c r="Z183" s="884" t="s">
        <v>277</v>
      </c>
    </row>
    <row r="184" spans="1:27" s="720" customFormat="1" ht="18" customHeight="1" x14ac:dyDescent="0.15">
      <c r="A184" s="720">
        <v>12402</v>
      </c>
      <c r="B184" s="720" t="s">
        <v>719</v>
      </c>
      <c r="C184" s="720" t="s">
        <v>279</v>
      </c>
      <c r="D184" s="873" t="s">
        <v>720</v>
      </c>
      <c r="E184" s="720" t="s">
        <v>721</v>
      </c>
      <c r="F184" s="720">
        <v>1240201</v>
      </c>
      <c r="G184" s="720">
        <v>1</v>
      </c>
      <c r="J184" s="720">
        <v>0</v>
      </c>
      <c r="L184" s="722"/>
      <c r="M184" s="737"/>
      <c r="N184" s="737"/>
      <c r="O184" s="737"/>
      <c r="P184" s="737"/>
      <c r="Q184" s="873"/>
      <c r="S184" s="720">
        <f>IF(T184="",0,VLOOKUP(T184,'(辅)技能选目标类型表'!$D$4:$E$263,2,FALSE))</f>
        <v>14</v>
      </c>
      <c r="T184" s="720" t="s">
        <v>309</v>
      </c>
      <c r="Z184" s="885" t="s">
        <v>722</v>
      </c>
      <c r="AA184" s="720" t="s">
        <v>426</v>
      </c>
    </row>
    <row r="185" spans="1:27" s="720" customFormat="1" ht="18" customHeight="1" x14ac:dyDescent="0.15">
      <c r="A185" s="720">
        <v>12403</v>
      </c>
      <c r="B185" s="720" t="s">
        <v>723</v>
      </c>
      <c r="C185" s="720" t="s">
        <v>279</v>
      </c>
      <c r="D185" s="873" t="s">
        <v>724</v>
      </c>
      <c r="E185" s="720" t="s">
        <v>725</v>
      </c>
      <c r="F185" s="720">
        <v>1240301</v>
      </c>
      <c r="G185" s="720">
        <v>2</v>
      </c>
      <c r="J185" s="720">
        <v>2</v>
      </c>
      <c r="L185" s="722"/>
      <c r="M185" s="737"/>
      <c r="N185" s="737"/>
      <c r="O185" s="737"/>
      <c r="P185" s="737"/>
      <c r="Q185" s="873">
        <v>4</v>
      </c>
      <c r="S185" s="720">
        <f>IF(T185="",0,VLOOKUP(T185,'(辅)技能选目标类型表'!$D$4:$E$263,2,FALSE))</f>
        <v>6</v>
      </c>
      <c r="T185" s="720" t="s">
        <v>726</v>
      </c>
      <c r="Z185" s="885" t="s">
        <v>727</v>
      </c>
      <c r="AA185" s="720" t="s">
        <v>711</v>
      </c>
    </row>
    <row r="186" spans="1:27" s="720" customFormat="1" ht="18" customHeight="1" x14ac:dyDescent="0.15">
      <c r="A186" s="720">
        <v>12404</v>
      </c>
      <c r="B186" s="720" t="s">
        <v>728</v>
      </c>
      <c r="C186" s="720" t="s">
        <v>729</v>
      </c>
      <c r="D186" s="873" t="s">
        <v>730</v>
      </c>
      <c r="F186" s="720">
        <v>1240401</v>
      </c>
      <c r="G186" s="720">
        <v>3</v>
      </c>
      <c r="J186" s="720">
        <v>0</v>
      </c>
      <c r="L186" s="722"/>
      <c r="M186" s="737"/>
      <c r="N186" s="737"/>
      <c r="O186" s="737"/>
      <c r="P186" s="737"/>
      <c r="Q186" s="873"/>
      <c r="S186" s="720">
        <f>IF(T186="",0,VLOOKUP(T186,'(辅)技能选目标类型表'!$D$4:$E$263,2,FALSE))</f>
        <v>100</v>
      </c>
      <c r="T186" s="720" t="s">
        <v>149</v>
      </c>
      <c r="Z186" s="885" t="s">
        <v>731</v>
      </c>
      <c r="AA186" s="720" t="s">
        <v>732</v>
      </c>
    </row>
    <row r="187" spans="1:27" s="718" customFormat="1" ht="18" customHeight="1" x14ac:dyDescent="0.15">
      <c r="A187" s="718">
        <v>12501</v>
      </c>
      <c r="B187" s="718" t="s">
        <v>733</v>
      </c>
      <c r="C187" s="718" t="s">
        <v>652</v>
      </c>
      <c r="D187" s="737"/>
      <c r="E187" s="720" t="s">
        <v>734</v>
      </c>
      <c r="F187" s="718">
        <v>1250101</v>
      </c>
      <c r="G187" s="718">
        <v>0</v>
      </c>
      <c r="J187" s="718">
        <v>1</v>
      </c>
      <c r="K187" s="722"/>
      <c r="L187" s="722"/>
      <c r="M187" s="737"/>
      <c r="N187" s="737"/>
      <c r="O187" s="737"/>
      <c r="P187" s="737"/>
      <c r="Q187" s="736"/>
      <c r="S187" s="720">
        <f>IF(T187="",0,VLOOKUP(T187,'(辅)技能选目标类型表'!$D$4:$E$263,2,FALSE))</f>
        <v>0</v>
      </c>
      <c r="T187" s="718" t="s">
        <v>135</v>
      </c>
      <c r="Z187" s="884" t="s">
        <v>735</v>
      </c>
    </row>
    <row r="188" spans="1:27" s="720" customFormat="1" ht="14.25" customHeight="1" x14ac:dyDescent="0.15">
      <c r="A188" s="720">
        <v>12502</v>
      </c>
      <c r="B188" s="720" t="s">
        <v>736</v>
      </c>
      <c r="C188" s="720" t="s">
        <v>652</v>
      </c>
      <c r="D188" s="873" t="s">
        <v>737</v>
      </c>
      <c r="E188" s="720" t="s">
        <v>738</v>
      </c>
      <c r="F188" s="720">
        <v>1250201</v>
      </c>
      <c r="G188" s="720">
        <v>1</v>
      </c>
      <c r="J188" s="720">
        <v>0</v>
      </c>
      <c r="L188" s="722"/>
      <c r="M188" s="737"/>
      <c r="N188" s="737"/>
      <c r="O188" s="737"/>
      <c r="P188" s="737"/>
      <c r="Q188" s="873"/>
      <c r="S188" s="720">
        <f>IF(T188="",0,VLOOKUP(T188,'(辅)技能选目标类型表'!$D$4:$E$263,2,FALSE))</f>
        <v>106</v>
      </c>
      <c r="T188" s="720" t="s">
        <v>256</v>
      </c>
      <c r="Z188" s="885" t="s">
        <v>739</v>
      </c>
      <c r="AA188" s="720" t="s">
        <v>740</v>
      </c>
    </row>
    <row r="189" spans="1:27" s="720" customFormat="1" ht="16.5" customHeight="1" x14ac:dyDescent="0.15">
      <c r="A189" s="720">
        <v>12503</v>
      </c>
      <c r="B189" s="720" t="s">
        <v>741</v>
      </c>
      <c r="C189" s="720" t="s">
        <v>742</v>
      </c>
      <c r="D189" s="873" t="s">
        <v>743</v>
      </c>
      <c r="E189" s="720" t="s">
        <v>744</v>
      </c>
      <c r="F189" s="720">
        <v>1250301</v>
      </c>
      <c r="G189" s="720">
        <v>2</v>
      </c>
      <c r="J189" s="720">
        <v>2</v>
      </c>
      <c r="L189" s="722"/>
      <c r="M189" s="737"/>
      <c r="N189" s="737"/>
      <c r="O189" s="737"/>
      <c r="P189" s="737"/>
      <c r="Q189" s="873">
        <v>4</v>
      </c>
      <c r="S189" s="720">
        <f>IF(T189="",0,VLOOKUP(T189,'(辅)技能选目标类型表'!$D$4:$E$263,2,FALSE))</f>
        <v>106</v>
      </c>
      <c r="T189" s="720" t="s">
        <v>256</v>
      </c>
      <c r="Z189" s="885" t="s">
        <v>745</v>
      </c>
      <c r="AA189" s="720" t="s">
        <v>489</v>
      </c>
    </row>
    <row r="190" spans="1:27" s="720" customFormat="1" ht="18" customHeight="1" x14ac:dyDescent="0.15">
      <c r="A190" s="720">
        <v>12504</v>
      </c>
      <c r="B190" s="720" t="s">
        <v>746</v>
      </c>
      <c r="C190" s="720" t="s">
        <v>747</v>
      </c>
      <c r="D190" s="873" t="s">
        <v>748</v>
      </c>
      <c r="F190" s="720">
        <v>1250401</v>
      </c>
      <c r="G190" s="720">
        <v>3</v>
      </c>
      <c r="J190" s="720">
        <v>0</v>
      </c>
      <c r="L190" s="722"/>
      <c r="M190" s="737"/>
      <c r="N190" s="737"/>
      <c r="O190" s="737"/>
      <c r="P190" s="737"/>
      <c r="Q190" s="873"/>
      <c r="S190" s="720">
        <f>IF(T190="",0,VLOOKUP(T190,'(辅)技能选目标类型表'!$D$4:$E$263,2,FALSE))</f>
        <v>100</v>
      </c>
      <c r="T190" s="720" t="s">
        <v>149</v>
      </c>
      <c r="Z190" s="885" t="s">
        <v>749</v>
      </c>
      <c r="AA190" s="720" t="s">
        <v>750</v>
      </c>
    </row>
    <row r="191" spans="1:27" s="718" customFormat="1" ht="16.5" customHeight="1" x14ac:dyDescent="0.15">
      <c r="A191" s="718">
        <v>12601</v>
      </c>
      <c r="B191" s="718" t="s">
        <v>751</v>
      </c>
      <c r="C191" s="718" t="s">
        <v>752</v>
      </c>
      <c r="D191" s="737"/>
      <c r="E191" s="720" t="s">
        <v>3652</v>
      </c>
      <c r="F191" s="718">
        <v>1260101</v>
      </c>
      <c r="G191" s="718">
        <v>0</v>
      </c>
      <c r="J191" s="718">
        <v>1</v>
      </c>
      <c r="K191" s="722"/>
      <c r="L191" s="722"/>
      <c r="M191" s="737"/>
      <c r="N191" s="737"/>
      <c r="O191" s="737"/>
      <c r="P191" s="737"/>
      <c r="Q191" s="736"/>
      <c r="S191" s="720">
        <f>IF(T191="",0,VLOOKUP(T191,'(辅)技能选目标类型表'!$D$4:$E$263,2,FALSE))</f>
        <v>0</v>
      </c>
      <c r="T191" s="718" t="s">
        <v>135</v>
      </c>
      <c r="Z191" s="884" t="s">
        <v>735</v>
      </c>
    </row>
    <row r="192" spans="1:27" s="722" customFormat="1" ht="16.5" customHeight="1" x14ac:dyDescent="0.15">
      <c r="A192" s="722">
        <v>12602</v>
      </c>
      <c r="B192" s="722" t="s">
        <v>753</v>
      </c>
      <c r="C192" s="722" t="s">
        <v>752</v>
      </c>
      <c r="D192" s="737" t="s">
        <v>754</v>
      </c>
      <c r="E192" s="722" t="s">
        <v>3653</v>
      </c>
      <c r="F192" s="722">
        <v>1260201</v>
      </c>
      <c r="G192" s="722">
        <v>1</v>
      </c>
      <c r="J192" s="722">
        <v>0</v>
      </c>
      <c r="M192" s="737"/>
      <c r="N192" s="737"/>
      <c r="O192" s="737"/>
      <c r="P192" s="737"/>
      <c r="Q192" s="737"/>
      <c r="S192" s="722">
        <f>IF(T192="",0,VLOOKUP(T192,'(辅)技能选目标类型表'!$D$4:$E$263,2,FALSE))</f>
        <v>0</v>
      </c>
      <c r="T192" s="722" t="s">
        <v>135</v>
      </c>
      <c r="Z192" s="894" t="s">
        <v>755</v>
      </c>
      <c r="AA192" s="722" t="s">
        <v>470</v>
      </c>
    </row>
    <row r="193" spans="1:27" s="720" customFormat="1" ht="18" customHeight="1" x14ac:dyDescent="0.15">
      <c r="A193" s="720">
        <v>12603</v>
      </c>
      <c r="B193" s="720" t="s">
        <v>756</v>
      </c>
      <c r="C193" s="720" t="s">
        <v>757</v>
      </c>
      <c r="D193" s="873" t="s">
        <v>758</v>
      </c>
      <c r="E193" s="720" t="s">
        <v>3654</v>
      </c>
      <c r="F193" s="720">
        <v>1260301</v>
      </c>
      <c r="G193" s="720">
        <v>2</v>
      </c>
      <c r="J193" s="720">
        <v>2</v>
      </c>
      <c r="L193" s="722"/>
      <c r="M193" s="737"/>
      <c r="N193" s="737"/>
      <c r="O193" s="737"/>
      <c r="P193" s="737"/>
      <c r="Q193" s="873"/>
      <c r="S193" s="720">
        <f>IF(T193="",0,VLOOKUP(T193,'(辅)技能选目标类型表'!$D$4:$E$263,2,FALSE))</f>
        <v>100</v>
      </c>
      <c r="T193" s="720" t="s">
        <v>149</v>
      </c>
      <c r="Z193" s="885" t="s">
        <v>759</v>
      </c>
      <c r="AA193" s="720" t="s">
        <v>760</v>
      </c>
    </row>
    <row r="194" spans="1:27" s="720" customFormat="1" ht="18" customHeight="1" x14ac:dyDescent="0.15">
      <c r="A194" s="720">
        <v>12604</v>
      </c>
      <c r="B194" s="720" t="s">
        <v>761</v>
      </c>
      <c r="C194" s="720" t="s">
        <v>762</v>
      </c>
      <c r="D194" s="873" t="s">
        <v>763</v>
      </c>
      <c r="F194" s="720">
        <v>1260401</v>
      </c>
      <c r="G194" s="720">
        <v>3</v>
      </c>
      <c r="J194" s="720">
        <v>0</v>
      </c>
      <c r="L194" s="722"/>
      <c r="M194" s="737"/>
      <c r="N194" s="737"/>
      <c r="O194" s="737"/>
      <c r="P194" s="737"/>
      <c r="Q194" s="873"/>
      <c r="S194" s="720">
        <f>IF(T194="",0,VLOOKUP(T194,'(辅)技能选目标类型表'!$D$4:$E$263,2,FALSE))</f>
        <v>100</v>
      </c>
      <c r="T194" s="720" t="s">
        <v>149</v>
      </c>
      <c r="Z194" s="885" t="s">
        <v>764</v>
      </c>
      <c r="AA194" s="720" t="s">
        <v>420</v>
      </c>
    </row>
    <row r="195" spans="1:27" s="718" customFormat="1" ht="16.5" customHeight="1" x14ac:dyDescent="0.15">
      <c r="A195" s="718">
        <v>12701</v>
      </c>
      <c r="B195" s="718" t="s">
        <v>765</v>
      </c>
      <c r="C195" s="718" t="s">
        <v>275</v>
      </c>
      <c r="D195" s="737"/>
      <c r="E195" s="720" t="s">
        <v>333</v>
      </c>
      <c r="F195" s="718">
        <v>1270101</v>
      </c>
      <c r="G195" s="718">
        <v>0</v>
      </c>
      <c r="J195" s="718">
        <v>1</v>
      </c>
      <c r="K195" s="722"/>
      <c r="L195" s="722"/>
      <c r="M195" s="737"/>
      <c r="N195" s="737"/>
      <c r="O195" s="737"/>
      <c r="P195" s="737"/>
      <c r="Q195" s="736"/>
      <c r="S195" s="720">
        <f>IF(T195="",0,VLOOKUP(T195,'(辅)技能选目标类型表'!$D$4:$E$263,2,FALSE))</f>
        <v>0</v>
      </c>
      <c r="T195" s="718" t="s">
        <v>135</v>
      </c>
      <c r="Z195" s="884" t="s">
        <v>735</v>
      </c>
    </row>
    <row r="196" spans="1:27" s="720" customFormat="1" ht="18" customHeight="1" x14ac:dyDescent="0.15">
      <c r="A196" s="720">
        <v>12702</v>
      </c>
      <c r="B196" s="720" t="s">
        <v>766</v>
      </c>
      <c r="C196" s="720" t="s">
        <v>767</v>
      </c>
      <c r="D196" s="873" t="s">
        <v>768</v>
      </c>
      <c r="E196" s="720" t="s">
        <v>336</v>
      </c>
      <c r="F196" s="720">
        <v>1270201</v>
      </c>
      <c r="G196" s="720">
        <v>1</v>
      </c>
      <c r="J196" s="720">
        <v>0</v>
      </c>
      <c r="L196" s="722"/>
      <c r="M196" s="737"/>
      <c r="N196" s="737"/>
      <c r="O196" s="737"/>
      <c r="P196" s="737"/>
      <c r="Q196" s="873"/>
      <c r="S196" s="720">
        <f>IF(T196="",0,VLOOKUP(T196,'(辅)技能选目标类型表'!$D$4:$E$263,2,FALSE))</f>
        <v>119</v>
      </c>
      <c r="T196" s="720" t="s">
        <v>582</v>
      </c>
      <c r="Z196" s="885" t="s">
        <v>769</v>
      </c>
      <c r="AA196" s="720" t="s">
        <v>475</v>
      </c>
    </row>
    <row r="197" spans="1:27" s="720" customFormat="1" ht="18" customHeight="1" x14ac:dyDescent="0.15">
      <c r="A197" s="720">
        <v>12703</v>
      </c>
      <c r="B197" s="720" t="s">
        <v>770</v>
      </c>
      <c r="C197" s="720" t="s">
        <v>771</v>
      </c>
      <c r="D197" s="873" t="s">
        <v>772</v>
      </c>
      <c r="E197" s="720" t="s">
        <v>336</v>
      </c>
      <c r="F197" s="720">
        <v>1270301</v>
      </c>
      <c r="G197" s="720">
        <v>2</v>
      </c>
      <c r="J197" s="720">
        <v>2</v>
      </c>
      <c r="L197" s="722"/>
      <c r="M197" s="737"/>
      <c r="N197" s="737"/>
      <c r="O197" s="737"/>
      <c r="P197" s="737"/>
      <c r="Q197" s="873">
        <v>4</v>
      </c>
      <c r="S197" s="720">
        <f>IF(T197="",0,VLOOKUP(T197,'(辅)技能选目标类型表'!$D$4:$E$263,2,FALSE))</f>
        <v>119</v>
      </c>
      <c r="T197" s="720" t="s">
        <v>582</v>
      </c>
      <c r="Z197" s="885" t="s">
        <v>773</v>
      </c>
      <c r="AA197" s="720" t="s">
        <v>426</v>
      </c>
    </row>
    <row r="198" spans="1:27" s="720" customFormat="1" ht="18" customHeight="1" x14ac:dyDescent="0.15">
      <c r="A198" s="720">
        <v>12704</v>
      </c>
      <c r="B198" s="720" t="s">
        <v>774</v>
      </c>
      <c r="C198" s="720" t="s">
        <v>775</v>
      </c>
      <c r="D198" s="873" t="s">
        <v>776</v>
      </c>
      <c r="F198" s="720">
        <v>1270401</v>
      </c>
      <c r="G198" s="720">
        <v>3</v>
      </c>
      <c r="J198" s="720">
        <v>0</v>
      </c>
      <c r="L198" s="722"/>
      <c r="M198" s="737"/>
      <c r="N198" s="737"/>
      <c r="O198" s="737"/>
      <c r="P198" s="737"/>
      <c r="Q198" s="873"/>
      <c r="S198" s="720">
        <f>IF(T198="",0,VLOOKUP(T198,'(辅)技能选目标类型表'!$D$4:$E$263,2,FALSE))</f>
        <v>101</v>
      </c>
      <c r="T198" s="720" t="s">
        <v>246</v>
      </c>
      <c r="Z198" s="885" t="s">
        <v>777</v>
      </c>
      <c r="AA198" s="720" t="s">
        <v>406</v>
      </c>
    </row>
    <row r="199" spans="1:27" s="718" customFormat="1" ht="18" customHeight="1" x14ac:dyDescent="0.15">
      <c r="A199" s="718">
        <v>12801</v>
      </c>
      <c r="B199" s="718" t="s">
        <v>778</v>
      </c>
      <c r="C199" s="718" t="s">
        <v>624</v>
      </c>
      <c r="D199" s="736"/>
      <c r="E199" s="722" t="s">
        <v>779</v>
      </c>
      <c r="F199" s="718">
        <v>1280101</v>
      </c>
      <c r="G199" s="718">
        <v>0</v>
      </c>
      <c r="J199" s="718">
        <v>0</v>
      </c>
      <c r="M199" s="736"/>
      <c r="N199" s="736"/>
      <c r="O199" s="736"/>
      <c r="P199" s="736"/>
      <c r="Q199" s="736"/>
      <c r="S199" s="720">
        <f>IF(T199="",0,VLOOKUP(T199,'(辅)技能选目标类型表'!$D$4:$E$263,2,FALSE))</f>
        <v>0</v>
      </c>
      <c r="T199" s="718" t="s">
        <v>135</v>
      </c>
      <c r="Z199" s="884" t="s">
        <v>735</v>
      </c>
    </row>
    <row r="200" spans="1:27" s="722" customFormat="1" ht="18" customHeight="1" x14ac:dyDescent="0.15">
      <c r="A200" s="722">
        <v>12802</v>
      </c>
      <c r="B200" s="722" t="s">
        <v>780</v>
      </c>
      <c r="C200" s="722" t="s">
        <v>624</v>
      </c>
      <c r="D200" s="737" t="s">
        <v>781</v>
      </c>
      <c r="E200" s="722" t="s">
        <v>779</v>
      </c>
      <c r="F200" s="722">
        <v>1280201</v>
      </c>
      <c r="G200" s="722">
        <v>1</v>
      </c>
      <c r="H200" s="129"/>
      <c r="J200" s="722">
        <v>0</v>
      </c>
      <c r="M200" s="737"/>
      <c r="N200" s="737"/>
      <c r="O200" s="737"/>
      <c r="P200" s="737"/>
      <c r="Q200" s="737"/>
      <c r="S200" s="722">
        <f>IF(T200="",0,VLOOKUP(T200,'(辅)技能选目标类型表'!$D$4:$E$263,2,FALSE))</f>
        <v>2</v>
      </c>
      <c r="T200" s="722" t="s">
        <v>267</v>
      </c>
      <c r="Z200" s="894" t="s">
        <v>782</v>
      </c>
      <c r="AA200" s="722" t="s">
        <v>470</v>
      </c>
    </row>
    <row r="201" spans="1:27" s="720" customFormat="1" ht="18" customHeight="1" x14ac:dyDescent="0.15">
      <c r="A201" s="720">
        <v>12803</v>
      </c>
      <c r="B201" s="720" t="s">
        <v>783</v>
      </c>
      <c r="C201" s="720" t="s">
        <v>784</v>
      </c>
      <c r="D201" s="873" t="s">
        <v>785</v>
      </c>
      <c r="E201" s="720" t="s">
        <v>786</v>
      </c>
      <c r="F201" s="720">
        <v>1280301</v>
      </c>
      <c r="G201" s="720">
        <v>2</v>
      </c>
      <c r="J201" s="720">
        <v>2</v>
      </c>
      <c r="L201" s="722"/>
      <c r="M201" s="737"/>
      <c r="N201" s="737"/>
      <c r="O201" s="737"/>
      <c r="P201" s="737"/>
      <c r="Q201" s="873">
        <v>4</v>
      </c>
      <c r="S201" s="720">
        <f>IF(T201="",0,VLOOKUP(T201,'(辅)技能选目标类型表'!$D$4:$E$263,2,FALSE))</f>
        <v>2</v>
      </c>
      <c r="T201" s="720" t="s">
        <v>267</v>
      </c>
      <c r="Z201" s="885" t="s">
        <v>787</v>
      </c>
      <c r="AA201" s="720" t="s">
        <v>788</v>
      </c>
    </row>
    <row r="202" spans="1:27" s="720" customFormat="1" ht="18" customHeight="1" x14ac:dyDescent="0.15">
      <c r="A202" s="720">
        <v>12804</v>
      </c>
      <c r="B202" s="720" t="s">
        <v>789</v>
      </c>
      <c r="C202" s="720" t="s">
        <v>790</v>
      </c>
      <c r="D202" s="873" t="s">
        <v>791</v>
      </c>
      <c r="F202" s="720">
        <v>1280401</v>
      </c>
      <c r="G202" s="720">
        <v>3</v>
      </c>
      <c r="J202" s="720">
        <v>0</v>
      </c>
      <c r="L202" s="722"/>
      <c r="M202" s="737"/>
      <c r="N202" s="737"/>
      <c r="O202" s="737"/>
      <c r="P202" s="737"/>
      <c r="Q202" s="873"/>
      <c r="S202" s="720">
        <f>IF(T202="",0,VLOOKUP(T202,'(辅)技能选目标类型表'!$D$4:$E$263,2,FALSE))</f>
        <v>100</v>
      </c>
      <c r="T202" s="720" t="s">
        <v>149</v>
      </c>
      <c r="Z202" s="885" t="s">
        <v>792</v>
      </c>
      <c r="AA202" s="720" t="s">
        <v>406</v>
      </c>
    </row>
    <row r="203" spans="1:27" s="718" customFormat="1" ht="18" customHeight="1" x14ac:dyDescent="0.15">
      <c r="A203" s="718">
        <v>99401</v>
      </c>
      <c r="B203" s="718" t="s">
        <v>793</v>
      </c>
      <c r="C203" s="718" t="s">
        <v>275</v>
      </c>
      <c r="D203" s="736"/>
      <c r="E203" s="718" t="s">
        <v>794</v>
      </c>
      <c r="F203" s="718">
        <v>9940101</v>
      </c>
      <c r="G203" s="718">
        <v>0</v>
      </c>
      <c r="J203" s="718">
        <v>1</v>
      </c>
      <c r="K203" s="722"/>
      <c r="L203" s="722"/>
      <c r="M203" s="873"/>
      <c r="N203" s="873"/>
      <c r="O203" s="873"/>
      <c r="P203" s="873"/>
      <c r="Q203" s="736"/>
      <c r="S203" s="720">
        <f>IF(T203="",0,VLOOKUP(T203,'(辅)技能选目标类型表'!$D$4:$E$263,2,FALSE))</f>
        <v>0</v>
      </c>
      <c r="T203" s="718" t="s">
        <v>135</v>
      </c>
      <c r="Z203" s="884" t="s">
        <v>277</v>
      </c>
    </row>
    <row r="204" spans="1:27" s="720" customFormat="1" ht="18" customHeight="1" x14ac:dyDescent="0.15">
      <c r="A204" s="720">
        <v>99402</v>
      </c>
      <c r="B204" s="720" t="s">
        <v>795</v>
      </c>
      <c r="C204" s="720" t="s">
        <v>796</v>
      </c>
      <c r="D204" s="873"/>
      <c r="G204" s="720">
        <v>3</v>
      </c>
      <c r="J204" s="720">
        <v>0</v>
      </c>
      <c r="M204" s="873"/>
      <c r="N204" s="873"/>
      <c r="O204" s="873"/>
      <c r="P204" s="873"/>
      <c r="Q204" s="873"/>
      <c r="S204" s="720">
        <f>IF(T204="",0,VLOOKUP(T204,'(辅)技能选目标类型表'!$D$4:$E$263,2,FALSE))</f>
        <v>100</v>
      </c>
      <c r="T204" s="720" t="s">
        <v>149</v>
      </c>
      <c r="V204" s="720" t="s">
        <v>797</v>
      </c>
      <c r="Z204" s="885" t="s">
        <v>798</v>
      </c>
    </row>
    <row r="205" spans="1:27" s="744" customFormat="1" ht="18" customHeight="1" x14ac:dyDescent="0.15">
      <c r="A205" s="744">
        <v>310101</v>
      </c>
      <c r="B205" s="744" t="s">
        <v>799</v>
      </c>
      <c r="C205" s="744" t="s">
        <v>275</v>
      </c>
      <c r="D205" s="887"/>
      <c r="E205" s="746" t="s">
        <v>800</v>
      </c>
      <c r="F205" s="744">
        <v>31010101</v>
      </c>
      <c r="G205" s="744">
        <v>0</v>
      </c>
      <c r="J205" s="744">
        <v>1</v>
      </c>
      <c r="K205" s="748"/>
      <c r="L205" s="748"/>
      <c r="M205" s="853"/>
      <c r="N205" s="853"/>
      <c r="O205" s="853"/>
      <c r="P205" s="853"/>
      <c r="Q205" s="888"/>
      <c r="S205" s="746">
        <f>IF(T205="",0,VLOOKUP(T205,'(辅)技能选目标类型表'!$D$4:$E$263,2,FALSE))</f>
        <v>0</v>
      </c>
      <c r="T205" s="744" t="s">
        <v>135</v>
      </c>
      <c r="Z205" s="895" t="s">
        <v>801</v>
      </c>
    </row>
    <row r="206" spans="1:27" s="746" customFormat="1" ht="18" customHeight="1" x14ac:dyDescent="0.15">
      <c r="A206" s="746">
        <v>310102</v>
      </c>
      <c r="B206" s="746" t="s">
        <v>802</v>
      </c>
      <c r="C206" s="746" t="s">
        <v>279</v>
      </c>
      <c r="D206" s="853"/>
      <c r="E206" s="746" t="s">
        <v>803</v>
      </c>
      <c r="F206" s="746">
        <v>31010201</v>
      </c>
      <c r="G206" s="746">
        <v>2</v>
      </c>
      <c r="J206" s="746">
        <v>0</v>
      </c>
      <c r="M206" s="887"/>
      <c r="N206" s="887"/>
      <c r="O206" s="887"/>
      <c r="P206" s="887"/>
      <c r="Q206" s="853"/>
      <c r="S206" s="746">
        <f>IF(T206="",0,VLOOKUP(T206,'(辅)技能选目标类型表'!$D$4:$E$263,2,FALSE))</f>
        <v>0</v>
      </c>
      <c r="T206" s="746" t="s">
        <v>135</v>
      </c>
      <c r="Z206" s="896" t="s">
        <v>804</v>
      </c>
    </row>
    <row r="207" spans="1:27" s="746" customFormat="1" ht="18" customHeight="1" x14ac:dyDescent="0.15">
      <c r="A207" s="746">
        <v>310103</v>
      </c>
      <c r="B207" s="746" t="s">
        <v>805</v>
      </c>
      <c r="C207" s="746" t="s">
        <v>806</v>
      </c>
      <c r="D207" s="853"/>
      <c r="E207" s="746" t="s">
        <v>807</v>
      </c>
      <c r="F207" s="746">
        <v>31010301</v>
      </c>
      <c r="G207" s="746">
        <v>4</v>
      </c>
      <c r="J207" s="746">
        <v>0</v>
      </c>
      <c r="M207" s="887"/>
      <c r="N207" s="887"/>
      <c r="O207" s="887"/>
      <c r="P207" s="887"/>
      <c r="Q207" s="853"/>
      <c r="S207" s="746">
        <f>IF(T207="",0,VLOOKUP(T207,'(辅)技能选目标类型表'!$D$4:$E$263,2,FALSE))</f>
        <v>100</v>
      </c>
      <c r="T207" s="746" t="s">
        <v>149</v>
      </c>
      <c r="W207" s="746" t="s">
        <v>808</v>
      </c>
      <c r="Z207" s="896" t="s">
        <v>809</v>
      </c>
    </row>
    <row r="208" spans="1:27" s="746" customFormat="1" ht="18" customHeight="1" x14ac:dyDescent="0.15">
      <c r="A208" s="746">
        <v>310104</v>
      </c>
      <c r="B208" s="746" t="s">
        <v>805</v>
      </c>
      <c r="C208" s="746" t="s">
        <v>810</v>
      </c>
      <c r="D208" s="853"/>
      <c r="E208" s="746" t="s">
        <v>811</v>
      </c>
      <c r="F208" s="746">
        <v>31010401</v>
      </c>
      <c r="G208" s="746">
        <v>5</v>
      </c>
      <c r="J208" s="746">
        <v>0</v>
      </c>
      <c r="M208" s="887"/>
      <c r="N208" s="887"/>
      <c r="O208" s="887"/>
      <c r="P208" s="887"/>
      <c r="Q208" s="853"/>
      <c r="S208" s="746">
        <f>IF(T208="",0,VLOOKUP(T208,'(辅)技能选目标类型表'!$D$4:$E$263,2,FALSE))</f>
        <v>100</v>
      </c>
      <c r="T208" s="746" t="s">
        <v>149</v>
      </c>
      <c r="Z208" s="896" t="s">
        <v>809</v>
      </c>
    </row>
    <row r="209" spans="1:26" s="746" customFormat="1" ht="18" customHeight="1" x14ac:dyDescent="0.15">
      <c r="A209" s="746">
        <v>310105</v>
      </c>
      <c r="B209" s="746" t="s">
        <v>805</v>
      </c>
      <c r="C209" s="746" t="s">
        <v>810</v>
      </c>
      <c r="D209" s="853"/>
      <c r="E209" s="746" t="s">
        <v>811</v>
      </c>
      <c r="F209" s="746">
        <v>31010501</v>
      </c>
      <c r="G209" s="746">
        <v>5</v>
      </c>
      <c r="J209" s="746">
        <v>0</v>
      </c>
      <c r="M209" s="887"/>
      <c r="N209" s="887"/>
      <c r="O209" s="887"/>
      <c r="P209" s="887"/>
      <c r="Q209" s="853"/>
      <c r="S209" s="746">
        <f>IF(T209="",0,VLOOKUP(T209,'(辅)技能选目标类型表'!$D$4:$E$263,2,FALSE))</f>
        <v>100</v>
      </c>
      <c r="T209" s="746" t="s">
        <v>149</v>
      </c>
      <c r="Z209" s="896" t="s">
        <v>809</v>
      </c>
    </row>
    <row r="210" spans="1:26" s="746" customFormat="1" ht="18" customHeight="1" x14ac:dyDescent="0.15">
      <c r="A210" s="746">
        <v>310106</v>
      </c>
      <c r="B210" s="746" t="s">
        <v>805</v>
      </c>
      <c r="C210" s="746" t="s">
        <v>810</v>
      </c>
      <c r="D210" s="853"/>
      <c r="E210" s="746" t="s">
        <v>811</v>
      </c>
      <c r="F210" s="746">
        <v>31010601</v>
      </c>
      <c r="G210" s="746">
        <v>5</v>
      </c>
      <c r="J210" s="746">
        <v>0</v>
      </c>
      <c r="M210" s="887"/>
      <c r="N210" s="887"/>
      <c r="O210" s="887"/>
      <c r="P210" s="887"/>
      <c r="Q210" s="853"/>
      <c r="S210" s="746">
        <f>IF(T210="",0,VLOOKUP(T210,'(辅)技能选目标类型表'!$D$4:$E$263,2,FALSE))</f>
        <v>100</v>
      </c>
      <c r="T210" s="746" t="s">
        <v>149</v>
      </c>
      <c r="Z210" s="896" t="s">
        <v>809</v>
      </c>
    </row>
    <row r="211" spans="1:26" s="746" customFormat="1" ht="18" customHeight="1" x14ac:dyDescent="0.15">
      <c r="A211" s="746">
        <v>310107</v>
      </c>
      <c r="B211" s="746" t="s">
        <v>805</v>
      </c>
      <c r="C211" s="746" t="s">
        <v>810</v>
      </c>
      <c r="D211" s="853"/>
      <c r="E211" s="746" t="s">
        <v>811</v>
      </c>
      <c r="F211" s="746">
        <v>31010701</v>
      </c>
      <c r="G211" s="746">
        <v>5</v>
      </c>
      <c r="J211" s="746">
        <v>0</v>
      </c>
      <c r="M211" s="887"/>
      <c r="N211" s="887"/>
      <c r="O211" s="887"/>
      <c r="P211" s="887"/>
      <c r="Q211" s="853"/>
      <c r="S211" s="746">
        <f>IF(T211="",0,VLOOKUP(T211,'(辅)技能选目标类型表'!$D$4:$E$263,2,FALSE))</f>
        <v>100</v>
      </c>
      <c r="T211" s="746" t="s">
        <v>149</v>
      </c>
      <c r="Z211" s="896" t="s">
        <v>809</v>
      </c>
    </row>
    <row r="212" spans="1:26" s="746" customFormat="1" ht="18" customHeight="1" x14ac:dyDescent="0.15">
      <c r="A212" s="746">
        <v>310108</v>
      </c>
      <c r="B212" s="746" t="s">
        <v>805</v>
      </c>
      <c r="C212" s="746" t="s">
        <v>810</v>
      </c>
      <c r="D212" s="853"/>
      <c r="E212" s="746" t="s">
        <v>811</v>
      </c>
      <c r="F212" s="746">
        <v>31010801</v>
      </c>
      <c r="G212" s="746">
        <v>5</v>
      </c>
      <c r="J212" s="746">
        <v>0</v>
      </c>
      <c r="M212" s="887"/>
      <c r="N212" s="887"/>
      <c r="O212" s="887"/>
      <c r="P212" s="887"/>
      <c r="Q212" s="853"/>
      <c r="S212" s="746">
        <f>IF(T212="",0,VLOOKUP(T212,'(辅)技能选目标类型表'!$D$4:$E$263,2,FALSE))</f>
        <v>100</v>
      </c>
      <c r="T212" s="746" t="s">
        <v>149</v>
      </c>
      <c r="Z212" s="896" t="s">
        <v>809</v>
      </c>
    </row>
    <row r="213" spans="1:26" s="744" customFormat="1" ht="18" customHeight="1" x14ac:dyDescent="0.15">
      <c r="A213" s="744">
        <v>310201</v>
      </c>
      <c r="B213" s="744" t="s">
        <v>812</v>
      </c>
      <c r="C213" s="744" t="s">
        <v>813</v>
      </c>
      <c r="D213" s="887"/>
      <c r="E213" s="746" t="s">
        <v>814</v>
      </c>
      <c r="F213" s="744">
        <v>31020101</v>
      </c>
      <c r="G213" s="744">
        <v>0</v>
      </c>
      <c r="J213" s="744">
        <v>0</v>
      </c>
      <c r="K213" s="748"/>
      <c r="L213" s="748"/>
      <c r="M213" s="887"/>
      <c r="N213" s="887"/>
      <c r="O213" s="887"/>
      <c r="P213" s="887"/>
      <c r="Q213" s="888"/>
      <c r="S213" s="744">
        <f>IF(T213="",0,VLOOKUP(T213,'(辅)技能选目标类型表'!$D$4:$E$263,2,FALSE))</f>
        <v>0</v>
      </c>
      <c r="T213" s="744" t="s">
        <v>135</v>
      </c>
      <c r="Z213" s="895" t="s">
        <v>815</v>
      </c>
    </row>
    <row r="214" spans="1:26" s="748" customFormat="1" ht="25.5" x14ac:dyDescent="0.15">
      <c r="A214" s="748">
        <v>310203</v>
      </c>
      <c r="B214" s="748" t="s">
        <v>816</v>
      </c>
      <c r="C214" s="748" t="s">
        <v>572</v>
      </c>
      <c r="D214" s="887"/>
      <c r="E214" s="746"/>
      <c r="F214" s="746">
        <v>31020301</v>
      </c>
      <c r="G214" s="746">
        <v>3</v>
      </c>
      <c r="H214" s="746"/>
      <c r="J214" s="748">
        <v>0</v>
      </c>
      <c r="M214" s="887"/>
      <c r="N214" s="887"/>
      <c r="O214" s="887"/>
      <c r="P214" s="887"/>
      <c r="Q214" s="887"/>
      <c r="S214" s="746">
        <f>IF(T214="",0,VLOOKUP(T214,'(辅)技能选目标类型表'!$D$4:$E$263,2,FALSE))</f>
        <v>100</v>
      </c>
      <c r="T214" s="748" t="s">
        <v>149</v>
      </c>
      <c r="Z214" s="897" t="s">
        <v>815</v>
      </c>
    </row>
    <row r="215" spans="1:26" s="744" customFormat="1" ht="18" customHeight="1" x14ac:dyDescent="0.15">
      <c r="A215" s="744">
        <v>310301</v>
      </c>
      <c r="B215" s="744" t="s">
        <v>817</v>
      </c>
      <c r="C215" s="744" t="s">
        <v>752</v>
      </c>
      <c r="D215" s="888"/>
      <c r="E215" s="744" t="s">
        <v>818</v>
      </c>
      <c r="F215" s="744">
        <v>31030101</v>
      </c>
      <c r="G215" s="744">
        <v>0</v>
      </c>
      <c r="J215" s="744">
        <v>1</v>
      </c>
      <c r="K215" s="748"/>
      <c r="L215" s="748"/>
      <c r="M215" s="887"/>
      <c r="N215" s="887"/>
      <c r="O215" s="887"/>
      <c r="P215" s="887"/>
      <c r="Q215" s="888"/>
      <c r="S215" s="746">
        <f>IF(T215="",0,VLOOKUP(T215,'(辅)技能选目标类型表'!$D$4:$E$263,2,FALSE))</f>
        <v>0</v>
      </c>
      <c r="T215" s="744" t="s">
        <v>135</v>
      </c>
      <c r="Z215" s="895" t="s">
        <v>819</v>
      </c>
    </row>
    <row r="216" spans="1:26" s="746" customFormat="1" ht="18" customHeight="1" x14ac:dyDescent="0.15">
      <c r="A216" s="746">
        <v>310302</v>
      </c>
      <c r="B216" s="746" t="s">
        <v>820</v>
      </c>
      <c r="C216" s="746" t="s">
        <v>821</v>
      </c>
      <c r="D216" s="853"/>
      <c r="E216" s="746" t="s">
        <v>822</v>
      </c>
      <c r="F216" s="746">
        <v>31030201</v>
      </c>
      <c r="G216" s="746">
        <v>2</v>
      </c>
      <c r="J216" s="746">
        <v>0</v>
      </c>
      <c r="M216" s="887"/>
      <c r="N216" s="887"/>
      <c r="O216" s="887"/>
      <c r="P216" s="887"/>
      <c r="Q216" s="853">
        <v>2</v>
      </c>
      <c r="S216" s="746">
        <f>IF(T216="",0,VLOOKUP(T216,'(辅)技能选目标类型表'!$D$4:$E$263,2,FALSE))</f>
        <v>0</v>
      </c>
      <c r="T216" s="746" t="s">
        <v>135</v>
      </c>
      <c r="Z216" s="896" t="s">
        <v>823</v>
      </c>
    </row>
    <row r="217" spans="1:26" s="746" customFormat="1" ht="18" customHeight="1" x14ac:dyDescent="0.15">
      <c r="A217" s="746">
        <v>310303</v>
      </c>
      <c r="B217" s="746" t="s">
        <v>824</v>
      </c>
      <c r="C217" s="746" t="s">
        <v>810</v>
      </c>
      <c r="D217" s="853"/>
      <c r="E217" s="746" t="s">
        <v>825</v>
      </c>
      <c r="F217" s="746">
        <v>31030301</v>
      </c>
      <c r="G217" s="746">
        <v>5</v>
      </c>
      <c r="J217" s="746">
        <v>0</v>
      </c>
      <c r="M217" s="887"/>
      <c r="N217" s="887"/>
      <c r="O217" s="887"/>
      <c r="P217" s="887"/>
      <c r="Q217" s="853"/>
      <c r="S217" s="746">
        <f>IF(T217="",0,VLOOKUP(T217,'(辅)技能选目标类型表'!$D$4:$E$263,2,FALSE))</f>
        <v>100</v>
      </c>
      <c r="T217" s="746" t="s">
        <v>149</v>
      </c>
      <c r="Z217" s="896" t="s">
        <v>809</v>
      </c>
    </row>
    <row r="218" spans="1:26" s="746" customFormat="1" ht="18" customHeight="1" x14ac:dyDescent="0.15">
      <c r="A218" s="746">
        <v>310304</v>
      </c>
      <c r="B218" s="746" t="s">
        <v>824</v>
      </c>
      <c r="C218" s="746" t="s">
        <v>810</v>
      </c>
      <c r="D218" s="853"/>
      <c r="E218" s="746" t="s">
        <v>825</v>
      </c>
      <c r="F218" s="746">
        <v>31030401</v>
      </c>
      <c r="G218" s="746">
        <v>5</v>
      </c>
      <c r="J218" s="746">
        <v>0</v>
      </c>
      <c r="M218" s="887"/>
      <c r="N218" s="887"/>
      <c r="O218" s="887"/>
      <c r="P218" s="887"/>
      <c r="Q218" s="853"/>
      <c r="S218" s="746">
        <f>IF(T218="",0,VLOOKUP(T218,'(辅)技能选目标类型表'!$D$4:$E$263,2,FALSE))</f>
        <v>100</v>
      </c>
      <c r="T218" s="746" t="s">
        <v>149</v>
      </c>
      <c r="Z218" s="896" t="s">
        <v>809</v>
      </c>
    </row>
    <row r="219" spans="1:26" s="746" customFormat="1" ht="18" customHeight="1" x14ac:dyDescent="0.15">
      <c r="A219" s="746">
        <v>310305</v>
      </c>
      <c r="B219" s="746" t="s">
        <v>824</v>
      </c>
      <c r="C219" s="746" t="s">
        <v>810</v>
      </c>
      <c r="D219" s="853"/>
      <c r="E219" s="746" t="s">
        <v>825</v>
      </c>
      <c r="F219" s="746">
        <v>31030501</v>
      </c>
      <c r="G219" s="746">
        <v>5</v>
      </c>
      <c r="J219" s="746">
        <v>0</v>
      </c>
      <c r="M219" s="887"/>
      <c r="N219" s="887"/>
      <c r="O219" s="887"/>
      <c r="P219" s="887"/>
      <c r="Q219" s="853"/>
      <c r="S219" s="746">
        <f>IF(T219="",0,VLOOKUP(T219,'(辅)技能选目标类型表'!$D$4:$E$263,2,FALSE))</f>
        <v>100</v>
      </c>
      <c r="T219" s="746" t="s">
        <v>149</v>
      </c>
      <c r="Z219" s="896" t="s">
        <v>809</v>
      </c>
    </row>
    <row r="220" spans="1:26" s="746" customFormat="1" ht="18" customHeight="1" x14ac:dyDescent="0.15">
      <c r="A220" s="746">
        <v>310306</v>
      </c>
      <c r="B220" s="746" t="s">
        <v>824</v>
      </c>
      <c r="C220" s="746" t="s">
        <v>810</v>
      </c>
      <c r="D220" s="853"/>
      <c r="E220" s="746" t="s">
        <v>825</v>
      </c>
      <c r="F220" s="746">
        <v>31030601</v>
      </c>
      <c r="G220" s="746">
        <v>5</v>
      </c>
      <c r="J220" s="746">
        <v>0</v>
      </c>
      <c r="M220" s="887"/>
      <c r="N220" s="887"/>
      <c r="O220" s="887"/>
      <c r="P220" s="887"/>
      <c r="Q220" s="853"/>
      <c r="S220" s="746">
        <f>IF(T220="",0,VLOOKUP(T220,'(辅)技能选目标类型表'!$D$4:$E$263,2,FALSE))</f>
        <v>100</v>
      </c>
      <c r="T220" s="746" t="s">
        <v>149</v>
      </c>
      <c r="Z220" s="896" t="s">
        <v>809</v>
      </c>
    </row>
    <row r="221" spans="1:26" s="744" customFormat="1" ht="18" customHeight="1" x14ac:dyDescent="0.15">
      <c r="A221" s="744">
        <v>310401</v>
      </c>
      <c r="B221" s="744" t="s">
        <v>826</v>
      </c>
      <c r="C221" s="744" t="s">
        <v>275</v>
      </c>
      <c r="D221" s="888"/>
      <c r="E221" s="744" t="s">
        <v>818</v>
      </c>
      <c r="F221" s="744">
        <v>31040101</v>
      </c>
      <c r="G221" s="744">
        <v>0</v>
      </c>
      <c r="J221" s="744">
        <v>1</v>
      </c>
      <c r="K221" s="748"/>
      <c r="L221" s="748"/>
      <c r="M221" s="887"/>
      <c r="N221" s="887"/>
      <c r="O221" s="887"/>
      <c r="P221" s="887"/>
      <c r="Q221" s="888"/>
      <c r="S221" s="746">
        <f>IF(T221="",0,VLOOKUP(T221,'(辅)技能选目标类型表'!$D$4:$E$263,2,FALSE))</f>
        <v>0</v>
      </c>
      <c r="T221" s="744" t="s">
        <v>135</v>
      </c>
      <c r="Z221" s="895" t="s">
        <v>819</v>
      </c>
    </row>
    <row r="222" spans="1:26" s="746" customFormat="1" ht="18" customHeight="1" x14ac:dyDescent="0.15">
      <c r="A222" s="746">
        <v>310402</v>
      </c>
      <c r="B222" s="746" t="s">
        <v>827</v>
      </c>
      <c r="C222" s="746" t="s">
        <v>279</v>
      </c>
      <c r="D222" s="853"/>
      <c r="E222" s="746" t="s">
        <v>822</v>
      </c>
      <c r="F222" s="746">
        <v>31040201</v>
      </c>
      <c r="G222" s="746">
        <v>2</v>
      </c>
      <c r="J222" s="746">
        <v>0</v>
      </c>
      <c r="M222" s="887"/>
      <c r="N222" s="887"/>
      <c r="O222" s="887"/>
      <c r="P222" s="887"/>
      <c r="Q222" s="853">
        <v>2</v>
      </c>
      <c r="S222" s="746">
        <f>IF(T222="",0,VLOOKUP(T222,'(辅)技能选目标类型表'!$D$4:$E$263,2,FALSE))</f>
        <v>0</v>
      </c>
      <c r="T222" s="746" t="s">
        <v>135</v>
      </c>
      <c r="Z222" s="896" t="s">
        <v>823</v>
      </c>
    </row>
    <row r="223" spans="1:26" s="746" customFormat="1" ht="18" customHeight="1" x14ac:dyDescent="0.15">
      <c r="A223" s="746">
        <v>310403</v>
      </c>
      <c r="B223" s="746" t="s">
        <v>828</v>
      </c>
      <c r="C223" s="746" t="s">
        <v>829</v>
      </c>
      <c r="D223" s="853"/>
      <c r="G223" s="746">
        <v>3</v>
      </c>
      <c r="J223" s="746">
        <v>0</v>
      </c>
      <c r="M223" s="887"/>
      <c r="N223" s="887"/>
      <c r="O223" s="887"/>
      <c r="P223" s="887"/>
      <c r="Q223" s="853"/>
      <c r="S223" s="746">
        <f>IF(T223="",0,VLOOKUP(T223,'(辅)技能选目标类型表'!$D$4:$E$263,2,FALSE))</f>
        <v>100</v>
      </c>
      <c r="T223" s="746" t="s">
        <v>149</v>
      </c>
      <c r="Z223" s="896" t="s">
        <v>830</v>
      </c>
    </row>
    <row r="224" spans="1:26" s="744" customFormat="1" ht="18" customHeight="1" x14ac:dyDescent="0.15">
      <c r="A224" s="744">
        <v>310501</v>
      </c>
      <c r="B224" s="744" t="s">
        <v>831</v>
      </c>
      <c r="C224" s="744" t="s">
        <v>832</v>
      </c>
      <c r="D224" s="888"/>
      <c r="E224" s="744" t="s">
        <v>833</v>
      </c>
      <c r="F224" s="744">
        <v>31050101</v>
      </c>
      <c r="G224" s="744">
        <v>0</v>
      </c>
      <c r="J224" s="744">
        <v>1</v>
      </c>
      <c r="K224" s="748"/>
      <c r="L224" s="748"/>
      <c r="M224" s="887"/>
      <c r="N224" s="887"/>
      <c r="O224" s="887"/>
      <c r="P224" s="887"/>
      <c r="Q224" s="888"/>
      <c r="S224" s="746">
        <f>IF(T224="",0,VLOOKUP(T224,'(辅)技能选目标类型表'!$D$4:$E$263,2,FALSE))</f>
        <v>1</v>
      </c>
      <c r="T224" s="744" t="s">
        <v>295</v>
      </c>
      <c r="Z224" s="895" t="s">
        <v>834</v>
      </c>
    </row>
    <row r="225" spans="1:26" s="746" customFormat="1" ht="18" customHeight="1" x14ac:dyDescent="0.15">
      <c r="A225" s="746">
        <v>310502</v>
      </c>
      <c r="B225" s="746" t="s">
        <v>835</v>
      </c>
      <c r="C225" s="746" t="s">
        <v>836</v>
      </c>
      <c r="D225" s="853"/>
      <c r="E225" s="746" t="s">
        <v>837</v>
      </c>
      <c r="F225" s="746">
        <v>31050201</v>
      </c>
      <c r="G225" s="746">
        <v>2</v>
      </c>
      <c r="J225" s="746">
        <v>0</v>
      </c>
      <c r="M225" s="887"/>
      <c r="N225" s="887"/>
      <c r="O225" s="887"/>
      <c r="P225" s="887"/>
      <c r="Q225" s="853">
        <v>2</v>
      </c>
      <c r="S225" s="746">
        <f>IF(T225="",0,VLOOKUP(T225,'(辅)技能选目标类型表'!$D$4:$E$263,2,FALSE))</f>
        <v>1</v>
      </c>
      <c r="T225" s="746" t="s">
        <v>295</v>
      </c>
      <c r="Z225" s="896" t="s">
        <v>838</v>
      </c>
    </row>
    <row r="226" spans="1:26" s="746" customFormat="1" ht="18" customHeight="1" x14ac:dyDescent="0.15">
      <c r="A226" s="746">
        <v>310503</v>
      </c>
      <c r="B226" s="746" t="s">
        <v>839</v>
      </c>
      <c r="C226" s="746" t="s">
        <v>810</v>
      </c>
      <c r="D226" s="853"/>
      <c r="E226" s="746" t="s">
        <v>840</v>
      </c>
      <c r="F226" s="746">
        <v>31050301</v>
      </c>
      <c r="G226" s="746">
        <v>5</v>
      </c>
      <c r="J226" s="746">
        <v>0</v>
      </c>
      <c r="M226" s="887"/>
      <c r="N226" s="887"/>
      <c r="O226" s="887"/>
      <c r="P226" s="887"/>
      <c r="Q226" s="853"/>
      <c r="S226" s="746">
        <f>IF(T226="",0,VLOOKUP(T226,'(辅)技能选目标类型表'!$D$4:$E$263,2,FALSE))</f>
        <v>100</v>
      </c>
      <c r="T226" s="746" t="s">
        <v>149</v>
      </c>
      <c r="Z226" s="896" t="s">
        <v>809</v>
      </c>
    </row>
    <row r="227" spans="1:26" s="746" customFormat="1" ht="18" customHeight="1" x14ac:dyDescent="0.15">
      <c r="A227" s="746">
        <v>310504</v>
      </c>
      <c r="B227" s="746" t="s">
        <v>839</v>
      </c>
      <c r="C227" s="746" t="s">
        <v>810</v>
      </c>
      <c r="D227" s="853"/>
      <c r="E227" s="746" t="s">
        <v>840</v>
      </c>
      <c r="F227" s="746">
        <v>31050401</v>
      </c>
      <c r="G227" s="746">
        <v>5</v>
      </c>
      <c r="J227" s="746">
        <v>0</v>
      </c>
      <c r="M227" s="887"/>
      <c r="N227" s="887"/>
      <c r="O227" s="887"/>
      <c r="P227" s="887"/>
      <c r="Q227" s="853"/>
      <c r="S227" s="746">
        <f>IF(T227="",0,VLOOKUP(T227,'(辅)技能选目标类型表'!$D$4:$E$263,2,FALSE))</f>
        <v>100</v>
      </c>
      <c r="T227" s="746" t="s">
        <v>149</v>
      </c>
      <c r="Z227" s="896" t="s">
        <v>809</v>
      </c>
    </row>
    <row r="228" spans="1:26" s="746" customFormat="1" ht="18" customHeight="1" x14ac:dyDescent="0.15">
      <c r="A228" s="746">
        <v>310505</v>
      </c>
      <c r="B228" s="746" t="s">
        <v>839</v>
      </c>
      <c r="C228" s="746" t="s">
        <v>810</v>
      </c>
      <c r="D228" s="853"/>
      <c r="E228" s="746" t="s">
        <v>840</v>
      </c>
      <c r="F228" s="746">
        <v>31050501</v>
      </c>
      <c r="G228" s="746">
        <v>5</v>
      </c>
      <c r="J228" s="746">
        <v>0</v>
      </c>
      <c r="M228" s="887"/>
      <c r="N228" s="887"/>
      <c r="O228" s="887"/>
      <c r="P228" s="887"/>
      <c r="Q228" s="853"/>
      <c r="S228" s="746">
        <f>IF(T228="",0,VLOOKUP(T228,'(辅)技能选目标类型表'!$D$4:$E$263,2,FALSE))</f>
        <v>100</v>
      </c>
      <c r="T228" s="746" t="s">
        <v>149</v>
      </c>
      <c r="Z228" s="896" t="s">
        <v>809</v>
      </c>
    </row>
    <row r="229" spans="1:26" s="746" customFormat="1" ht="18" customHeight="1" x14ac:dyDescent="0.15">
      <c r="A229" s="746">
        <v>310506</v>
      </c>
      <c r="B229" s="746" t="s">
        <v>839</v>
      </c>
      <c r="C229" s="746" t="s">
        <v>810</v>
      </c>
      <c r="D229" s="853"/>
      <c r="E229" s="746" t="s">
        <v>840</v>
      </c>
      <c r="F229" s="746">
        <v>31050601</v>
      </c>
      <c r="G229" s="746">
        <v>5</v>
      </c>
      <c r="J229" s="746">
        <v>0</v>
      </c>
      <c r="M229" s="887"/>
      <c r="N229" s="887"/>
      <c r="O229" s="887"/>
      <c r="P229" s="887"/>
      <c r="Q229" s="853"/>
      <c r="S229" s="746">
        <f>IF(T229="",0,VLOOKUP(T229,'(辅)技能选目标类型表'!$D$4:$E$263,2,FALSE))</f>
        <v>100</v>
      </c>
      <c r="T229" s="746" t="s">
        <v>149</v>
      </c>
      <c r="Z229" s="896" t="s">
        <v>809</v>
      </c>
    </row>
    <row r="230" spans="1:26" s="744" customFormat="1" ht="18" customHeight="1" x14ac:dyDescent="0.15">
      <c r="A230" s="744">
        <v>311501</v>
      </c>
      <c r="B230" s="744" t="s">
        <v>841</v>
      </c>
      <c r="C230" s="744" t="s">
        <v>842</v>
      </c>
      <c r="D230" s="888"/>
      <c r="E230" s="744" t="s">
        <v>833</v>
      </c>
      <c r="F230" s="744">
        <v>31150101</v>
      </c>
      <c r="G230" s="744">
        <v>0</v>
      </c>
      <c r="J230" s="744">
        <v>1</v>
      </c>
      <c r="K230" s="748"/>
      <c r="L230" s="748"/>
      <c r="M230" s="887"/>
      <c r="N230" s="887"/>
      <c r="O230" s="887"/>
      <c r="P230" s="887"/>
      <c r="Q230" s="888"/>
      <c r="S230" s="746">
        <f>IF(T230="",0,VLOOKUP(T230,'(辅)技能选目标类型表'!$D$4:$E$263,2,FALSE))</f>
        <v>0</v>
      </c>
      <c r="T230" s="744" t="s">
        <v>135</v>
      </c>
      <c r="Z230" s="895" t="s">
        <v>843</v>
      </c>
    </row>
    <row r="231" spans="1:26" s="744" customFormat="1" ht="18" customHeight="1" x14ac:dyDescent="0.15">
      <c r="A231" s="744">
        <v>310601</v>
      </c>
      <c r="B231" s="744" t="s">
        <v>844</v>
      </c>
      <c r="C231" s="744" t="s">
        <v>832</v>
      </c>
      <c r="D231" s="888"/>
      <c r="E231" s="744" t="s">
        <v>833</v>
      </c>
      <c r="F231" s="744">
        <v>31060101</v>
      </c>
      <c r="G231" s="744">
        <v>0</v>
      </c>
      <c r="J231" s="744">
        <v>1</v>
      </c>
      <c r="K231" s="748"/>
      <c r="L231" s="748"/>
      <c r="M231" s="887"/>
      <c r="N231" s="887"/>
      <c r="O231" s="887"/>
      <c r="P231" s="887"/>
      <c r="Q231" s="888"/>
      <c r="S231" s="746">
        <f>IF(T231="",0,VLOOKUP(T231,'(辅)技能选目标类型表'!$D$4:$E$263,2,FALSE))</f>
        <v>1</v>
      </c>
      <c r="T231" s="744" t="s">
        <v>295</v>
      </c>
      <c r="Z231" s="895" t="s">
        <v>834</v>
      </c>
    </row>
    <row r="232" spans="1:26" s="746" customFormat="1" ht="18" customHeight="1" x14ac:dyDescent="0.15">
      <c r="A232" s="746">
        <v>310602</v>
      </c>
      <c r="B232" s="746" t="s">
        <v>845</v>
      </c>
      <c r="C232" s="746" t="s">
        <v>836</v>
      </c>
      <c r="D232" s="853"/>
      <c r="E232" s="746" t="s">
        <v>837</v>
      </c>
      <c r="F232" s="746">
        <v>31060201</v>
      </c>
      <c r="G232" s="746">
        <v>2</v>
      </c>
      <c r="J232" s="746">
        <v>0</v>
      </c>
      <c r="M232" s="887"/>
      <c r="N232" s="887"/>
      <c r="O232" s="887"/>
      <c r="P232" s="887"/>
      <c r="Q232" s="853">
        <v>2</v>
      </c>
      <c r="S232" s="746">
        <f>IF(T232="",0,VLOOKUP(T232,'(辅)技能选目标类型表'!$D$4:$E$263,2,FALSE))</f>
        <v>1</v>
      </c>
      <c r="T232" s="746" t="s">
        <v>295</v>
      </c>
      <c r="Z232" s="896" t="s">
        <v>846</v>
      </c>
    </row>
    <row r="233" spans="1:26" s="746" customFormat="1" ht="18" customHeight="1" x14ac:dyDescent="0.15">
      <c r="A233" s="746">
        <v>310603</v>
      </c>
      <c r="B233" s="746" t="s">
        <v>847</v>
      </c>
      <c r="C233" s="746" t="s">
        <v>848</v>
      </c>
      <c r="D233" s="853"/>
      <c r="G233" s="746">
        <v>3</v>
      </c>
      <c r="J233" s="746">
        <v>0</v>
      </c>
      <c r="M233" s="887"/>
      <c r="N233" s="887"/>
      <c r="O233" s="887"/>
      <c r="P233" s="887"/>
      <c r="Q233" s="853"/>
      <c r="S233" s="746">
        <f>IF(T233="",0,VLOOKUP(T233,'(辅)技能选目标类型表'!$D$4:$E$263,2,FALSE))</f>
        <v>100</v>
      </c>
      <c r="T233" s="746" t="s">
        <v>149</v>
      </c>
      <c r="Z233" s="896" t="s">
        <v>849</v>
      </c>
    </row>
    <row r="234" spans="1:26" s="744" customFormat="1" ht="18" customHeight="1" x14ac:dyDescent="0.15">
      <c r="A234" s="744">
        <v>314701</v>
      </c>
      <c r="B234" s="744" t="s">
        <v>850</v>
      </c>
      <c r="C234" s="744" t="s">
        <v>851</v>
      </c>
      <c r="D234" s="888"/>
      <c r="F234" s="744">
        <v>31470101</v>
      </c>
      <c r="G234" s="744">
        <v>3</v>
      </c>
      <c r="J234" s="744">
        <v>0</v>
      </c>
      <c r="M234" s="888"/>
      <c r="N234" s="888"/>
      <c r="O234" s="888"/>
      <c r="P234" s="888"/>
      <c r="Q234" s="888"/>
      <c r="S234" s="744">
        <f>IF(T234="",0,VLOOKUP(T234,'(辅)技能选目标类型表'!$D$4:$E$263,2,FALSE))</f>
        <v>100</v>
      </c>
      <c r="T234" s="744" t="s">
        <v>149</v>
      </c>
      <c r="Z234" s="895" t="s">
        <v>851</v>
      </c>
    </row>
    <row r="235" spans="1:26" s="748" customFormat="1" ht="18" customHeight="1" x14ac:dyDescent="0.15">
      <c r="A235" s="748">
        <v>315201</v>
      </c>
      <c r="B235" s="748" t="s">
        <v>852</v>
      </c>
      <c r="C235" s="748" t="s">
        <v>853</v>
      </c>
      <c r="D235" s="887"/>
      <c r="F235" s="748">
        <v>31520101</v>
      </c>
      <c r="G235" s="748">
        <v>3</v>
      </c>
      <c r="J235" s="748">
        <v>0</v>
      </c>
      <c r="M235" s="887"/>
      <c r="N235" s="887"/>
      <c r="O235" s="887"/>
      <c r="P235" s="887"/>
      <c r="Q235" s="887"/>
      <c r="S235" s="748">
        <f>IF(T235="",0,VLOOKUP(T235,'(辅)技能选目标类型表'!$D$4:$E$263,2,FALSE))</f>
        <v>100</v>
      </c>
      <c r="T235" s="748" t="s">
        <v>149</v>
      </c>
      <c r="Z235" s="897" t="s">
        <v>854</v>
      </c>
    </row>
    <row r="236" spans="1:26" s="746" customFormat="1" ht="18" customHeight="1" x14ac:dyDescent="0.15">
      <c r="A236" s="746">
        <v>315301</v>
      </c>
      <c r="B236" s="746" t="s">
        <v>852</v>
      </c>
      <c r="C236" s="746" t="s">
        <v>855</v>
      </c>
      <c r="D236" s="853"/>
      <c r="F236" s="746" t="s">
        <v>856</v>
      </c>
      <c r="G236" s="746">
        <v>3</v>
      </c>
      <c r="J236" s="746">
        <v>0</v>
      </c>
      <c r="M236" s="887"/>
      <c r="N236" s="887"/>
      <c r="O236" s="887"/>
      <c r="P236" s="887"/>
      <c r="Q236" s="853"/>
      <c r="S236" s="746">
        <f>IF(T236="",0,VLOOKUP(T236,'(辅)技能选目标类型表'!$D$4:$E$263,2,FALSE))</f>
        <v>100</v>
      </c>
      <c r="T236" s="746" t="s">
        <v>149</v>
      </c>
      <c r="Z236" s="896" t="s">
        <v>857</v>
      </c>
    </row>
    <row r="237" spans="1:26" s="746" customFormat="1" ht="18" customHeight="1" x14ac:dyDescent="0.15">
      <c r="A237" s="746">
        <v>315401</v>
      </c>
      <c r="B237" s="746" t="s">
        <v>852</v>
      </c>
      <c r="C237" s="746" t="s">
        <v>858</v>
      </c>
      <c r="D237" s="853"/>
      <c r="F237" s="746" t="s">
        <v>859</v>
      </c>
      <c r="G237" s="746">
        <v>3</v>
      </c>
      <c r="J237" s="746">
        <v>0</v>
      </c>
      <c r="M237" s="887"/>
      <c r="N237" s="887"/>
      <c r="O237" s="887"/>
      <c r="P237" s="887"/>
      <c r="Q237" s="853"/>
      <c r="S237" s="746">
        <f>IF(T237="",0,VLOOKUP(T237,'(辅)技能选目标类型表'!$D$4:$E$263,2,FALSE))</f>
        <v>100</v>
      </c>
      <c r="T237" s="746" t="s">
        <v>149</v>
      </c>
      <c r="Z237" s="896" t="s">
        <v>860</v>
      </c>
    </row>
    <row r="238" spans="1:26" s="746" customFormat="1" ht="18" customHeight="1" x14ac:dyDescent="0.15">
      <c r="A238" s="746">
        <v>315501</v>
      </c>
      <c r="B238" s="746" t="s">
        <v>852</v>
      </c>
      <c r="C238" s="746" t="s">
        <v>861</v>
      </c>
      <c r="D238" s="853"/>
      <c r="F238" s="746" t="s">
        <v>862</v>
      </c>
      <c r="G238" s="746">
        <v>3</v>
      </c>
      <c r="J238" s="746">
        <v>0</v>
      </c>
      <c r="M238" s="887"/>
      <c r="N238" s="887"/>
      <c r="O238" s="887"/>
      <c r="P238" s="887"/>
      <c r="Q238" s="853"/>
      <c r="S238" s="746">
        <f>IF(T238="",0,VLOOKUP(T238,'(辅)技能选目标类型表'!$D$4:$E$263,2,FALSE))</f>
        <v>100</v>
      </c>
      <c r="T238" s="746" t="s">
        <v>149</v>
      </c>
      <c r="Z238" s="896" t="s">
        <v>863</v>
      </c>
    </row>
    <row r="239" spans="1:26" s="744" customFormat="1" ht="18" customHeight="1" x14ac:dyDescent="0.15">
      <c r="A239" s="744">
        <v>316101</v>
      </c>
      <c r="B239" s="744" t="s">
        <v>852</v>
      </c>
      <c r="C239" s="744" t="s">
        <v>864</v>
      </c>
      <c r="D239" s="888"/>
      <c r="F239" s="744">
        <v>31610101</v>
      </c>
      <c r="G239" s="744">
        <v>3</v>
      </c>
      <c r="J239" s="744">
        <v>0</v>
      </c>
      <c r="M239" s="888"/>
      <c r="N239" s="888"/>
      <c r="O239" s="888"/>
      <c r="P239" s="888"/>
      <c r="Q239" s="888"/>
      <c r="S239" s="744">
        <f>IF(T239="",0,VLOOKUP(T239,'(辅)技能选目标类型表'!$D$4:$E$263,2,FALSE))</f>
        <v>100</v>
      </c>
      <c r="T239" s="744" t="s">
        <v>149</v>
      </c>
      <c r="Z239" s="895" t="s">
        <v>865</v>
      </c>
    </row>
    <row r="240" spans="1:26" s="746" customFormat="1" ht="18" customHeight="1" x14ac:dyDescent="0.15">
      <c r="A240" s="746">
        <v>316201</v>
      </c>
      <c r="B240" s="746" t="s">
        <v>852</v>
      </c>
      <c r="C240" s="746" t="s">
        <v>866</v>
      </c>
      <c r="D240" s="853"/>
      <c r="F240" s="746">
        <v>31620101</v>
      </c>
      <c r="G240" s="746">
        <v>3</v>
      </c>
      <c r="J240" s="746">
        <v>0</v>
      </c>
      <c r="M240" s="887"/>
      <c r="N240" s="887"/>
      <c r="O240" s="887"/>
      <c r="P240" s="887"/>
      <c r="Q240" s="853"/>
      <c r="S240" s="746">
        <f>IF(T240="",0,VLOOKUP(T240,'(辅)技能选目标类型表'!$D$4:$E$263,2,FALSE))</f>
        <v>100</v>
      </c>
      <c r="T240" s="746" t="s">
        <v>149</v>
      </c>
      <c r="Z240" s="896" t="s">
        <v>867</v>
      </c>
    </row>
    <row r="241" spans="1:26" s="746" customFormat="1" ht="18" customHeight="1" x14ac:dyDescent="0.15">
      <c r="A241" s="746">
        <v>316301</v>
      </c>
      <c r="B241" s="746" t="s">
        <v>852</v>
      </c>
      <c r="C241" s="746" t="s">
        <v>868</v>
      </c>
      <c r="D241" s="853"/>
      <c r="F241" s="746">
        <v>31630101</v>
      </c>
      <c r="G241" s="746">
        <v>3</v>
      </c>
      <c r="J241" s="746">
        <v>0</v>
      </c>
      <c r="M241" s="887"/>
      <c r="N241" s="887"/>
      <c r="O241" s="887"/>
      <c r="P241" s="887"/>
      <c r="Q241" s="853"/>
      <c r="S241" s="746">
        <f>IF(T241="",0,VLOOKUP(T241,'(辅)技能选目标类型表'!$D$4:$E$263,2,FALSE))</f>
        <v>100</v>
      </c>
      <c r="T241" s="746" t="s">
        <v>149</v>
      </c>
      <c r="Z241" s="896" t="s">
        <v>869</v>
      </c>
    </row>
    <row r="242" spans="1:26" s="746" customFormat="1" ht="18" customHeight="1" x14ac:dyDescent="0.15">
      <c r="A242" s="746">
        <v>316401</v>
      </c>
      <c r="B242" s="746" t="s">
        <v>852</v>
      </c>
      <c r="C242" s="746" t="s">
        <v>866</v>
      </c>
      <c r="D242" s="853"/>
      <c r="F242" s="746">
        <v>31640101</v>
      </c>
      <c r="G242" s="746">
        <v>3</v>
      </c>
      <c r="J242" s="746">
        <v>0</v>
      </c>
      <c r="M242" s="887"/>
      <c r="N242" s="887"/>
      <c r="O242" s="887"/>
      <c r="P242" s="887"/>
      <c r="Q242" s="853"/>
      <c r="S242" s="746">
        <f>IF(T242="",0,VLOOKUP(T242,'(辅)技能选目标类型表'!$D$4:$E$263,2,FALSE))</f>
        <v>100</v>
      </c>
      <c r="T242" s="746" t="s">
        <v>149</v>
      </c>
      <c r="Z242" s="896" t="s">
        <v>867</v>
      </c>
    </row>
    <row r="243" spans="1:26" s="746" customFormat="1" ht="18" customHeight="1" x14ac:dyDescent="0.15">
      <c r="A243" s="746">
        <v>316501</v>
      </c>
      <c r="B243" s="746" t="s">
        <v>852</v>
      </c>
      <c r="C243" s="746" t="s">
        <v>868</v>
      </c>
      <c r="D243" s="853"/>
      <c r="F243" s="746">
        <v>31650101</v>
      </c>
      <c r="G243" s="746">
        <v>3</v>
      </c>
      <c r="J243" s="746">
        <v>0</v>
      </c>
      <c r="M243" s="887"/>
      <c r="N243" s="887"/>
      <c r="O243" s="887"/>
      <c r="P243" s="887"/>
      <c r="Q243" s="853"/>
      <c r="S243" s="746">
        <f>IF(T243="",0,VLOOKUP(T243,'(辅)技能选目标类型表'!$D$4:$E$263,2,FALSE))</f>
        <v>100</v>
      </c>
      <c r="T243" s="746" t="s">
        <v>149</v>
      </c>
      <c r="Z243" s="896" t="s">
        <v>869</v>
      </c>
    </row>
    <row r="244" spans="1:26" s="746" customFormat="1" ht="18" customHeight="1" x14ac:dyDescent="0.15">
      <c r="A244" s="746">
        <v>316601</v>
      </c>
      <c r="B244" s="746" t="s">
        <v>852</v>
      </c>
      <c r="C244" s="746" t="s">
        <v>864</v>
      </c>
      <c r="D244" s="853"/>
      <c r="F244" s="746">
        <v>31660101</v>
      </c>
      <c r="G244" s="746">
        <v>3</v>
      </c>
      <c r="J244" s="746">
        <v>0</v>
      </c>
      <c r="M244" s="887"/>
      <c r="N244" s="887"/>
      <c r="O244" s="887"/>
      <c r="P244" s="887"/>
      <c r="Q244" s="853"/>
      <c r="S244" s="746">
        <f>IF(T244="",0,VLOOKUP(T244,'(辅)技能选目标类型表'!$D$4:$E$263,2,FALSE))</f>
        <v>100</v>
      </c>
      <c r="T244" s="746" t="s">
        <v>149</v>
      </c>
      <c r="Z244" s="896" t="s">
        <v>865</v>
      </c>
    </row>
    <row r="245" spans="1:26" s="746" customFormat="1" ht="18" customHeight="1" x14ac:dyDescent="0.15">
      <c r="A245" s="746">
        <v>316701</v>
      </c>
      <c r="B245" s="746" t="s">
        <v>852</v>
      </c>
      <c r="C245" s="746" t="s">
        <v>868</v>
      </c>
      <c r="D245" s="853"/>
      <c r="F245" s="746">
        <v>31670101</v>
      </c>
      <c r="G245" s="746">
        <v>3</v>
      </c>
      <c r="J245" s="746">
        <v>0</v>
      </c>
      <c r="M245" s="887"/>
      <c r="N245" s="887"/>
      <c r="O245" s="887"/>
      <c r="P245" s="887"/>
      <c r="Q245" s="853"/>
      <c r="S245" s="746">
        <f>IF(T245="",0,VLOOKUP(T245,'(辅)技能选目标类型表'!$D$4:$E$263,2,FALSE))</f>
        <v>100</v>
      </c>
      <c r="T245" s="746" t="s">
        <v>149</v>
      </c>
      <c r="Z245" s="896" t="s">
        <v>869</v>
      </c>
    </row>
    <row r="246" spans="1:26" s="746" customFormat="1" ht="18" customHeight="1" x14ac:dyDescent="0.15">
      <c r="A246" s="746">
        <v>316801</v>
      </c>
      <c r="B246" s="746" t="s">
        <v>852</v>
      </c>
      <c r="C246" s="746" t="s">
        <v>864</v>
      </c>
      <c r="D246" s="853"/>
      <c r="F246" s="746">
        <v>31680101</v>
      </c>
      <c r="G246" s="746">
        <v>3</v>
      </c>
      <c r="J246" s="746">
        <v>0</v>
      </c>
      <c r="M246" s="887"/>
      <c r="N246" s="887"/>
      <c r="O246" s="887"/>
      <c r="P246" s="887"/>
      <c r="Q246" s="853"/>
      <c r="S246" s="746">
        <f>IF(T246="",0,VLOOKUP(T246,'(辅)技能选目标类型表'!$D$4:$E$263,2,FALSE))</f>
        <v>100</v>
      </c>
      <c r="T246" s="746" t="s">
        <v>149</v>
      </c>
      <c r="Z246" s="896" t="s">
        <v>865</v>
      </c>
    </row>
    <row r="247" spans="1:26" s="746" customFormat="1" ht="18" customHeight="1" x14ac:dyDescent="0.15">
      <c r="A247" s="746">
        <v>316901</v>
      </c>
      <c r="B247" s="746" t="s">
        <v>852</v>
      </c>
      <c r="C247" s="746" t="s">
        <v>866</v>
      </c>
      <c r="D247" s="853"/>
      <c r="F247" s="746">
        <v>31690101</v>
      </c>
      <c r="G247" s="746">
        <v>3</v>
      </c>
      <c r="J247" s="746">
        <v>0</v>
      </c>
      <c r="M247" s="887"/>
      <c r="N247" s="887"/>
      <c r="O247" s="887"/>
      <c r="P247" s="887"/>
      <c r="Q247" s="853"/>
      <c r="S247" s="746">
        <f>IF(T247="",0,VLOOKUP(T247,'(辅)技能选目标类型表'!$D$4:$E$263,2,FALSE))</f>
        <v>100</v>
      </c>
      <c r="T247" s="746" t="s">
        <v>149</v>
      </c>
      <c r="Z247" s="896" t="s">
        <v>867</v>
      </c>
    </row>
    <row r="248" spans="1:26" s="744" customFormat="1" ht="18" customHeight="1" x14ac:dyDescent="0.15">
      <c r="A248" s="744">
        <v>320101</v>
      </c>
      <c r="B248" s="744" t="s">
        <v>870</v>
      </c>
      <c r="C248" s="744" t="s">
        <v>821</v>
      </c>
      <c r="D248" s="888"/>
      <c r="E248" s="744" t="s">
        <v>871</v>
      </c>
      <c r="F248" s="744">
        <v>32010101</v>
      </c>
      <c r="G248" s="744">
        <v>2</v>
      </c>
      <c r="J248" s="744">
        <v>1</v>
      </c>
      <c r="M248" s="888"/>
      <c r="N248" s="888"/>
      <c r="O248" s="888"/>
      <c r="P248" s="888"/>
      <c r="Q248" s="888">
        <v>2</v>
      </c>
      <c r="S248" s="744">
        <f>IF(T248="",0,VLOOKUP(T248,'(辅)技能选目标类型表'!$D$4:$E$263,2,FALSE))</f>
        <v>0</v>
      </c>
      <c r="T248" s="744" t="s">
        <v>135</v>
      </c>
      <c r="Z248" s="895" t="s">
        <v>872</v>
      </c>
    </row>
    <row r="249" spans="1:26" s="744" customFormat="1" ht="18" customHeight="1" x14ac:dyDescent="0.15">
      <c r="A249" s="744">
        <v>320201</v>
      </c>
      <c r="B249" s="744" t="s">
        <v>873</v>
      </c>
      <c r="C249" s="744" t="s">
        <v>874</v>
      </c>
      <c r="D249" s="887"/>
      <c r="E249" s="746" t="s">
        <v>875</v>
      </c>
      <c r="F249" s="744">
        <v>32020101</v>
      </c>
      <c r="G249" s="744">
        <v>2</v>
      </c>
      <c r="J249" s="744">
        <v>1</v>
      </c>
      <c r="M249" s="888"/>
      <c r="N249" s="888"/>
      <c r="O249" s="888"/>
      <c r="P249" s="888"/>
      <c r="Q249" s="888">
        <v>2</v>
      </c>
      <c r="S249" s="744">
        <f>IF(T249="",0,VLOOKUP(T249,'(辅)技能选目标类型表'!$D$4:$E$263,2,FALSE))</f>
        <v>15</v>
      </c>
      <c r="T249" s="744" t="s">
        <v>569</v>
      </c>
      <c r="Z249" s="895" t="s">
        <v>876</v>
      </c>
    </row>
    <row r="250" spans="1:26" s="744" customFormat="1" ht="18" customHeight="1" x14ac:dyDescent="0.15">
      <c r="A250" s="744">
        <v>320301</v>
      </c>
      <c r="B250" s="744" t="s">
        <v>877</v>
      </c>
      <c r="C250" s="744" t="s">
        <v>878</v>
      </c>
      <c r="D250" s="888"/>
      <c r="E250" s="744" t="s">
        <v>879</v>
      </c>
      <c r="F250" s="744">
        <v>32030101</v>
      </c>
      <c r="G250" s="744">
        <v>2</v>
      </c>
      <c r="J250" s="744">
        <v>1</v>
      </c>
      <c r="M250" s="888"/>
      <c r="N250" s="888"/>
      <c r="O250" s="888"/>
      <c r="P250" s="888"/>
      <c r="Q250" s="888">
        <v>2</v>
      </c>
      <c r="S250" s="744">
        <f>IF(T250="",0,VLOOKUP(T250,'(辅)技能选目标类型表'!$D$4:$E$263,2,FALSE))</f>
        <v>2</v>
      </c>
      <c r="T250" s="744" t="s">
        <v>267</v>
      </c>
      <c r="Z250" s="895" t="s">
        <v>880</v>
      </c>
    </row>
    <row r="251" spans="1:26" s="744" customFormat="1" ht="18" customHeight="1" x14ac:dyDescent="0.15">
      <c r="A251" s="744">
        <v>320401</v>
      </c>
      <c r="B251" s="744" t="s">
        <v>881</v>
      </c>
      <c r="C251" s="744" t="s">
        <v>878</v>
      </c>
      <c r="D251" s="888"/>
      <c r="E251" s="744" t="s">
        <v>882</v>
      </c>
      <c r="F251" s="744">
        <v>32040101</v>
      </c>
      <c r="G251" s="744">
        <v>0</v>
      </c>
      <c r="J251" s="744">
        <v>1</v>
      </c>
      <c r="M251" s="888"/>
      <c r="N251" s="888"/>
      <c r="O251" s="888"/>
      <c r="P251" s="888"/>
      <c r="Q251" s="888"/>
      <c r="S251" s="744">
        <f>IF(T251="",0,VLOOKUP(T251,'(辅)技能选目标类型表'!$D$4:$E$263,2,FALSE))</f>
        <v>2</v>
      </c>
      <c r="T251" s="744" t="s">
        <v>267</v>
      </c>
      <c r="Z251" s="895" t="s">
        <v>192</v>
      </c>
    </row>
    <row r="252" spans="1:26" s="748" customFormat="1" ht="18" customHeight="1" x14ac:dyDescent="0.15">
      <c r="A252" s="748">
        <v>320402</v>
      </c>
      <c r="B252" s="748" t="s">
        <v>883</v>
      </c>
      <c r="C252" s="748" t="s">
        <v>884</v>
      </c>
      <c r="D252" s="887"/>
      <c r="E252" s="746" t="s">
        <v>885</v>
      </c>
      <c r="F252" s="748">
        <v>32040201</v>
      </c>
      <c r="G252" s="748">
        <v>2</v>
      </c>
      <c r="J252" s="748">
        <v>1</v>
      </c>
      <c r="M252" s="887"/>
      <c r="N252" s="887"/>
      <c r="O252" s="887"/>
      <c r="P252" s="887"/>
      <c r="Q252" s="887">
        <v>2</v>
      </c>
      <c r="S252" s="748">
        <f>IF(T252="",0,VLOOKUP(T252,'(辅)技能选目标类型表'!$D$4:$E$263,2,FALSE))</f>
        <v>1</v>
      </c>
      <c r="T252" s="748" t="s">
        <v>295</v>
      </c>
      <c r="Z252" s="897" t="s">
        <v>886</v>
      </c>
    </row>
    <row r="253" spans="1:26" s="796" customFormat="1" ht="18" customHeight="1" x14ac:dyDescent="0.15">
      <c r="A253" s="889">
        <v>299101</v>
      </c>
      <c r="B253" s="889" t="s">
        <v>887</v>
      </c>
      <c r="C253" s="889" t="s">
        <v>275</v>
      </c>
      <c r="D253" s="890"/>
      <c r="E253" s="889" t="s">
        <v>888</v>
      </c>
      <c r="F253" s="889">
        <v>29910101</v>
      </c>
      <c r="G253" s="889">
        <v>0</v>
      </c>
      <c r="H253" s="889"/>
      <c r="I253" s="889"/>
      <c r="J253" s="889">
        <v>1</v>
      </c>
      <c r="K253" s="554"/>
      <c r="L253" s="554"/>
      <c r="M253" s="838"/>
      <c r="N253" s="838"/>
      <c r="O253" s="838"/>
      <c r="P253" s="838"/>
      <c r="Q253" s="890"/>
      <c r="R253" s="889"/>
      <c r="S253" s="889">
        <f>IF(T253="",0,VLOOKUP(T253,'(辅)技能选目标类型表'!$D$4:$E$263,2,FALSE))</f>
        <v>0</v>
      </c>
      <c r="T253" s="889" t="s">
        <v>135</v>
      </c>
      <c r="U253" s="889"/>
      <c r="V253" s="889"/>
      <c r="W253" s="808"/>
      <c r="X253" s="808"/>
      <c r="Y253" s="808"/>
      <c r="Z253" s="863" t="s">
        <v>277</v>
      </c>
    </row>
    <row r="254" spans="1:26" s="797" customFormat="1" ht="18.75" customHeight="1" x14ac:dyDescent="0.15">
      <c r="A254" s="891">
        <v>299102</v>
      </c>
      <c r="B254" s="554" t="s">
        <v>889</v>
      </c>
      <c r="C254" s="891" t="s">
        <v>279</v>
      </c>
      <c r="D254" s="892"/>
      <c r="E254" s="891" t="s">
        <v>890</v>
      </c>
      <c r="F254" s="891">
        <v>29910201</v>
      </c>
      <c r="G254" s="891">
        <v>2</v>
      </c>
      <c r="H254" s="891"/>
      <c r="I254" s="891"/>
      <c r="J254" s="891">
        <v>0</v>
      </c>
      <c r="K254" s="891"/>
      <c r="L254" s="891"/>
      <c r="M254" s="838"/>
      <c r="N254" s="838"/>
      <c r="O254" s="838"/>
      <c r="P254" s="838"/>
      <c r="Q254" s="892">
        <v>2</v>
      </c>
      <c r="R254" s="891"/>
      <c r="S254" s="891">
        <f>IF(T254="",0,VLOOKUP(T254,'(辅)技能选目标类型表'!$D$4:$E$263,2,FALSE))</f>
        <v>0</v>
      </c>
      <c r="T254" s="891" t="s">
        <v>135</v>
      </c>
      <c r="U254" s="891"/>
      <c r="V254" s="891"/>
      <c r="Z254" s="864" t="s">
        <v>281</v>
      </c>
    </row>
    <row r="255" spans="1:26" s="796" customFormat="1" ht="18" customHeight="1" x14ac:dyDescent="0.15">
      <c r="A255" s="889">
        <v>299201</v>
      </c>
      <c r="B255" s="889" t="s">
        <v>891</v>
      </c>
      <c r="C255" s="889" t="s">
        <v>275</v>
      </c>
      <c r="D255" s="893"/>
      <c r="E255" s="560" t="s">
        <v>892</v>
      </c>
      <c r="F255" s="889">
        <v>29920101</v>
      </c>
      <c r="G255" s="889">
        <v>0</v>
      </c>
      <c r="H255" s="889"/>
      <c r="I255" s="889"/>
      <c r="J255" s="889">
        <v>1</v>
      </c>
      <c r="K255" s="554"/>
      <c r="L255" s="554"/>
      <c r="M255" s="838"/>
      <c r="N255" s="838"/>
      <c r="O255" s="838"/>
      <c r="P255" s="838"/>
      <c r="Q255" s="890"/>
      <c r="R255" s="889"/>
      <c r="S255" s="889">
        <f>IF(T255="",0,VLOOKUP(T255,'(辅)技能选目标类型表'!$D$4:$E$263,2,FALSE))</f>
        <v>0</v>
      </c>
      <c r="T255" s="889" t="s">
        <v>135</v>
      </c>
      <c r="U255" s="889"/>
      <c r="V255" s="889"/>
      <c r="W255" s="808"/>
      <c r="X255" s="808"/>
      <c r="Y255" s="808"/>
      <c r="Z255" s="863" t="s">
        <v>277</v>
      </c>
    </row>
    <row r="256" spans="1:26" s="797" customFormat="1" ht="18" customHeight="1" x14ac:dyDescent="0.15">
      <c r="A256" s="891">
        <v>299202</v>
      </c>
      <c r="B256" s="891" t="s">
        <v>893</v>
      </c>
      <c r="C256" s="891" t="s">
        <v>279</v>
      </c>
      <c r="D256" s="892"/>
      <c r="E256" s="560" t="s">
        <v>894</v>
      </c>
      <c r="F256" s="891">
        <v>29920201</v>
      </c>
      <c r="G256" s="891">
        <v>2</v>
      </c>
      <c r="H256" s="891"/>
      <c r="I256" s="891"/>
      <c r="J256" s="891">
        <v>0</v>
      </c>
      <c r="K256" s="891"/>
      <c r="L256" s="891"/>
      <c r="M256" s="838"/>
      <c r="N256" s="838"/>
      <c r="O256" s="838"/>
      <c r="P256" s="838"/>
      <c r="Q256" s="892">
        <v>2</v>
      </c>
      <c r="R256" s="891"/>
      <c r="S256" s="891">
        <f>IF(T256="",0,VLOOKUP(T256,'(辅)技能选目标类型表'!$D$4:$E$263,2,FALSE))</f>
        <v>0</v>
      </c>
      <c r="T256" s="891" t="s">
        <v>135</v>
      </c>
      <c r="U256" s="891"/>
      <c r="V256" s="891"/>
      <c r="Z256" s="864" t="s">
        <v>281</v>
      </c>
    </row>
    <row r="257" spans="1:26" s="796" customFormat="1" ht="18" customHeight="1" x14ac:dyDescent="0.15">
      <c r="A257" s="889">
        <v>299301</v>
      </c>
      <c r="B257" s="889" t="s">
        <v>895</v>
      </c>
      <c r="C257" s="889" t="s">
        <v>275</v>
      </c>
      <c r="D257" s="893"/>
      <c r="E257" s="560" t="s">
        <v>896</v>
      </c>
      <c r="F257" s="889">
        <v>29930101</v>
      </c>
      <c r="G257" s="889">
        <v>0</v>
      </c>
      <c r="H257" s="889"/>
      <c r="I257" s="889"/>
      <c r="J257" s="889">
        <v>1</v>
      </c>
      <c r="K257" s="554"/>
      <c r="L257" s="554"/>
      <c r="M257" s="838"/>
      <c r="N257" s="838"/>
      <c r="O257" s="838"/>
      <c r="P257" s="838"/>
      <c r="Q257" s="890"/>
      <c r="R257" s="889"/>
      <c r="S257" s="889">
        <f>IF(T257="",0,VLOOKUP(T257,'(辅)技能选目标类型表'!$D$4:$E$263,2,FALSE))</f>
        <v>0</v>
      </c>
      <c r="T257" s="889" t="s">
        <v>135</v>
      </c>
      <c r="U257" s="889"/>
      <c r="V257" s="889"/>
      <c r="W257" s="808"/>
      <c r="X257" s="808"/>
      <c r="Y257" s="808"/>
      <c r="Z257" s="863" t="s">
        <v>277</v>
      </c>
    </row>
    <row r="258" spans="1:26" s="797" customFormat="1" ht="18" customHeight="1" x14ac:dyDescent="0.15">
      <c r="A258" s="891">
        <v>299302</v>
      </c>
      <c r="B258" s="891" t="s">
        <v>897</v>
      </c>
      <c r="C258" s="891" t="s">
        <v>318</v>
      </c>
      <c r="D258" s="892"/>
      <c r="E258" s="560" t="s">
        <v>898</v>
      </c>
      <c r="F258" s="891">
        <v>29930201</v>
      </c>
      <c r="G258" s="891">
        <v>2</v>
      </c>
      <c r="H258" s="891"/>
      <c r="I258" s="891"/>
      <c r="J258" s="891">
        <v>0</v>
      </c>
      <c r="K258" s="891"/>
      <c r="L258" s="891"/>
      <c r="M258" s="838"/>
      <c r="N258" s="838"/>
      <c r="O258" s="838"/>
      <c r="P258" s="838"/>
      <c r="Q258" s="892">
        <v>2</v>
      </c>
      <c r="R258" s="891"/>
      <c r="S258" s="891">
        <f>IF(T258="",0,VLOOKUP(T258,'(辅)技能选目标类型表'!$D$4:$E$263,2,FALSE))</f>
        <v>0</v>
      </c>
      <c r="T258" s="891" t="s">
        <v>135</v>
      </c>
      <c r="U258" s="891"/>
      <c r="V258" s="891"/>
      <c r="Z258" s="864" t="s">
        <v>899</v>
      </c>
    </row>
    <row r="259" spans="1:26" s="796" customFormat="1" ht="18" customHeight="1" x14ac:dyDescent="0.15">
      <c r="A259" s="889">
        <v>299401</v>
      </c>
      <c r="B259" s="889" t="s">
        <v>900</v>
      </c>
      <c r="C259" s="889" t="s">
        <v>322</v>
      </c>
      <c r="D259" s="893"/>
      <c r="E259" s="891" t="s">
        <v>901</v>
      </c>
      <c r="F259" s="889">
        <v>29940101</v>
      </c>
      <c r="G259" s="889">
        <v>0</v>
      </c>
      <c r="H259" s="889"/>
      <c r="I259" s="889"/>
      <c r="J259" s="889">
        <v>1</v>
      </c>
      <c r="K259" s="554"/>
      <c r="L259" s="554"/>
      <c r="M259" s="838"/>
      <c r="N259" s="838"/>
      <c r="O259" s="838"/>
      <c r="P259" s="838"/>
      <c r="Q259" s="890"/>
      <c r="R259" s="889"/>
      <c r="S259" s="889">
        <f>IF(T259="",0,VLOOKUP(T259,'(辅)技能选目标类型表'!$D$4:$E$263,2,FALSE))</f>
        <v>106</v>
      </c>
      <c r="T259" s="889" t="s">
        <v>256</v>
      </c>
      <c r="U259" s="889"/>
      <c r="V259" s="889"/>
      <c r="W259" s="808"/>
      <c r="X259" s="808"/>
      <c r="Y259" s="808"/>
      <c r="Z259" s="863" t="s">
        <v>277</v>
      </c>
    </row>
    <row r="260" spans="1:26" s="797" customFormat="1" ht="18" customHeight="1" x14ac:dyDescent="0.15">
      <c r="A260" s="891">
        <v>299402</v>
      </c>
      <c r="B260" s="891" t="s">
        <v>902</v>
      </c>
      <c r="C260" s="891" t="s">
        <v>326</v>
      </c>
      <c r="D260" s="892"/>
      <c r="E260" s="891" t="s">
        <v>903</v>
      </c>
      <c r="F260" s="891">
        <v>29940201</v>
      </c>
      <c r="G260" s="891">
        <v>2</v>
      </c>
      <c r="H260" s="891"/>
      <c r="I260" s="891"/>
      <c r="J260" s="891">
        <v>0</v>
      </c>
      <c r="K260" s="891"/>
      <c r="L260" s="891"/>
      <c r="M260" s="838"/>
      <c r="N260" s="838"/>
      <c r="O260" s="838"/>
      <c r="P260" s="838"/>
      <c r="Q260" s="892">
        <v>2</v>
      </c>
      <c r="R260" s="891"/>
      <c r="S260" s="891">
        <f>IF(T260="",0,VLOOKUP(T260,'(辅)技能选目标类型表'!$D$4:$E$263,2,FALSE))</f>
        <v>101</v>
      </c>
      <c r="T260" s="891" t="s">
        <v>246</v>
      </c>
      <c r="U260" s="891"/>
      <c r="V260" s="891"/>
      <c r="Z260" s="864" t="s">
        <v>904</v>
      </c>
    </row>
    <row r="261" spans="1:26" s="808" customFormat="1" ht="18" customHeight="1" x14ac:dyDescent="0.15">
      <c r="A261" s="889">
        <v>299501</v>
      </c>
      <c r="B261" s="889" t="s">
        <v>905</v>
      </c>
      <c r="C261" s="889" t="s">
        <v>307</v>
      </c>
      <c r="D261" s="890"/>
      <c r="E261" s="889" t="s">
        <v>906</v>
      </c>
      <c r="F261" s="889">
        <v>29950101</v>
      </c>
      <c r="G261" s="889">
        <v>0</v>
      </c>
      <c r="H261" s="889"/>
      <c r="I261" s="889"/>
      <c r="J261" s="889">
        <v>1</v>
      </c>
      <c r="K261" s="554"/>
      <c r="L261" s="554"/>
      <c r="M261" s="838"/>
      <c r="N261" s="838"/>
      <c r="O261" s="838"/>
      <c r="P261" s="838"/>
      <c r="Q261" s="890"/>
      <c r="R261" s="889"/>
      <c r="S261" s="889">
        <f>IF(T261="",0,VLOOKUP(T261,'(辅)技能选目标类型表'!$D$4:$E$263,2,FALSE))</f>
        <v>14</v>
      </c>
      <c r="T261" s="889" t="s">
        <v>309</v>
      </c>
      <c r="U261" s="889"/>
      <c r="V261" s="889"/>
      <c r="Z261" s="863" t="s">
        <v>277</v>
      </c>
    </row>
    <row r="262" spans="1:26" s="797" customFormat="1" ht="18" customHeight="1" x14ac:dyDescent="0.15">
      <c r="A262" s="891">
        <v>299502</v>
      </c>
      <c r="B262" s="891" t="s">
        <v>907</v>
      </c>
      <c r="C262" s="891" t="s">
        <v>311</v>
      </c>
      <c r="D262" s="892"/>
      <c r="E262" s="891" t="s">
        <v>908</v>
      </c>
      <c r="F262" s="891">
        <v>29950201</v>
      </c>
      <c r="G262" s="891">
        <v>2</v>
      </c>
      <c r="H262" s="891"/>
      <c r="I262" s="891"/>
      <c r="J262" s="891">
        <v>0</v>
      </c>
      <c r="K262" s="891"/>
      <c r="L262" s="891"/>
      <c r="M262" s="838"/>
      <c r="N262" s="838"/>
      <c r="O262" s="838"/>
      <c r="P262" s="838"/>
      <c r="Q262" s="892">
        <v>2</v>
      </c>
      <c r="R262" s="891"/>
      <c r="S262" s="891">
        <f>IF(T262="",0,VLOOKUP(T262,'(辅)技能选目标类型表'!$D$4:$E$263,2,FALSE))</f>
        <v>14</v>
      </c>
      <c r="T262" s="891" t="s">
        <v>309</v>
      </c>
      <c r="U262" s="891"/>
      <c r="V262" s="891"/>
      <c r="Z262" s="864" t="s">
        <v>281</v>
      </c>
    </row>
    <row r="263" spans="1:26" s="796" customFormat="1" ht="18" customHeight="1" x14ac:dyDescent="0.15">
      <c r="A263" s="889">
        <v>298101</v>
      </c>
      <c r="B263" s="889" t="s">
        <v>909</v>
      </c>
      <c r="C263" s="889" t="s">
        <v>275</v>
      </c>
      <c r="D263" s="890"/>
      <c r="E263" s="889" t="s">
        <v>910</v>
      </c>
      <c r="F263" s="889">
        <v>29810101</v>
      </c>
      <c r="G263" s="889">
        <v>0</v>
      </c>
      <c r="H263" s="889"/>
      <c r="I263" s="889"/>
      <c r="J263" s="889">
        <v>1</v>
      </c>
      <c r="K263" s="889"/>
      <c r="L263" s="889"/>
      <c r="M263" s="839"/>
      <c r="N263" s="839"/>
      <c r="O263" s="839"/>
      <c r="P263" s="839"/>
      <c r="Q263" s="890"/>
      <c r="R263" s="889"/>
      <c r="S263" s="889">
        <f>IF(T263="",0,VLOOKUP(T263,'(辅)技能选目标类型表'!$D$4:$E$263,2,FALSE))</f>
        <v>0</v>
      </c>
      <c r="T263" s="889" t="s">
        <v>135</v>
      </c>
      <c r="U263" s="889"/>
      <c r="V263" s="889"/>
      <c r="W263" s="808"/>
      <c r="X263" s="808"/>
      <c r="Y263" s="808"/>
      <c r="Z263" s="863" t="s">
        <v>277</v>
      </c>
    </row>
    <row r="264" spans="1:26" s="809" customFormat="1" ht="18.75" customHeight="1" x14ac:dyDescent="0.15">
      <c r="A264" s="554">
        <v>298102</v>
      </c>
      <c r="B264" s="554" t="s">
        <v>911</v>
      </c>
      <c r="C264" s="554" t="s">
        <v>279</v>
      </c>
      <c r="D264" s="893"/>
      <c r="E264" s="554" t="s">
        <v>912</v>
      </c>
      <c r="F264" s="554">
        <v>29810201</v>
      </c>
      <c r="G264" s="554">
        <v>2</v>
      </c>
      <c r="H264" s="554"/>
      <c r="I264" s="554"/>
      <c r="J264" s="554">
        <v>0</v>
      </c>
      <c r="K264" s="554"/>
      <c r="L264" s="554"/>
      <c r="M264" s="838"/>
      <c r="N264" s="838"/>
      <c r="O264" s="838"/>
      <c r="P264" s="838"/>
      <c r="Q264" s="893">
        <v>2</v>
      </c>
      <c r="R264" s="554"/>
      <c r="S264" s="554">
        <f>IF(T264="",0,VLOOKUP(T264,'(辅)技能选目标类型表'!$D$4:$E$263,2,FALSE))</f>
        <v>0</v>
      </c>
      <c r="T264" s="554" t="s">
        <v>135</v>
      </c>
      <c r="U264" s="554"/>
      <c r="V264" s="554"/>
      <c r="Z264" s="866" t="s">
        <v>281</v>
      </c>
    </row>
    <row r="265" spans="1:26" s="796" customFormat="1" ht="18" customHeight="1" x14ac:dyDescent="0.15">
      <c r="A265" s="889">
        <v>298201</v>
      </c>
      <c r="B265" s="889" t="s">
        <v>913</v>
      </c>
      <c r="C265" s="889" t="s">
        <v>275</v>
      </c>
      <c r="D265" s="890"/>
      <c r="E265" s="555" t="s">
        <v>914</v>
      </c>
      <c r="F265" s="889">
        <v>29820101</v>
      </c>
      <c r="G265" s="889">
        <v>0</v>
      </c>
      <c r="H265" s="889"/>
      <c r="I265" s="889"/>
      <c r="J265" s="889">
        <v>1</v>
      </c>
      <c r="K265" s="889"/>
      <c r="L265" s="889"/>
      <c r="M265" s="839"/>
      <c r="N265" s="839"/>
      <c r="O265" s="839"/>
      <c r="P265" s="839"/>
      <c r="Q265" s="890"/>
      <c r="R265" s="889"/>
      <c r="S265" s="889">
        <f>IF(T265="",0,VLOOKUP(T265,'(辅)技能选目标类型表'!$D$4:$E$263,2,FALSE))</f>
        <v>0</v>
      </c>
      <c r="T265" s="889" t="s">
        <v>135</v>
      </c>
      <c r="U265" s="889"/>
      <c r="V265" s="889"/>
      <c r="W265" s="808"/>
      <c r="X265" s="808"/>
      <c r="Y265" s="808"/>
      <c r="Z265" s="863" t="s">
        <v>277</v>
      </c>
    </row>
    <row r="266" spans="1:26" s="809" customFormat="1" ht="18" customHeight="1" x14ac:dyDescent="0.15">
      <c r="A266" s="554">
        <v>298202</v>
      </c>
      <c r="B266" s="554" t="s">
        <v>915</v>
      </c>
      <c r="C266" s="554" t="s">
        <v>279</v>
      </c>
      <c r="D266" s="893"/>
      <c r="E266" s="559" t="s">
        <v>916</v>
      </c>
      <c r="F266" s="554">
        <v>29820201</v>
      </c>
      <c r="G266" s="554">
        <v>2</v>
      </c>
      <c r="H266" s="554"/>
      <c r="I266" s="554"/>
      <c r="J266" s="554">
        <v>0</v>
      </c>
      <c r="K266" s="554"/>
      <c r="L266" s="554"/>
      <c r="M266" s="838"/>
      <c r="N266" s="838"/>
      <c r="O266" s="838"/>
      <c r="P266" s="838"/>
      <c r="Q266" s="893">
        <v>2</v>
      </c>
      <c r="R266" s="554"/>
      <c r="S266" s="554">
        <f>IF(T266="",0,VLOOKUP(T266,'(辅)技能选目标类型表'!$D$4:$E$263,2,FALSE))</f>
        <v>2</v>
      </c>
      <c r="T266" s="554" t="s">
        <v>267</v>
      </c>
      <c r="U266" s="554"/>
      <c r="V266" s="554"/>
      <c r="Z266" s="866" t="s">
        <v>281</v>
      </c>
    </row>
    <row r="267" spans="1:26" s="796" customFormat="1" ht="18" customHeight="1" x14ac:dyDescent="0.15">
      <c r="A267" s="889">
        <v>298301</v>
      </c>
      <c r="B267" s="889" t="s">
        <v>917</v>
      </c>
      <c r="C267" s="889" t="s">
        <v>275</v>
      </c>
      <c r="D267" s="890"/>
      <c r="E267" s="555" t="s">
        <v>896</v>
      </c>
      <c r="F267" s="889">
        <v>29830101</v>
      </c>
      <c r="G267" s="889">
        <v>0</v>
      </c>
      <c r="H267" s="889"/>
      <c r="I267" s="889"/>
      <c r="J267" s="889">
        <v>1</v>
      </c>
      <c r="K267" s="889"/>
      <c r="L267" s="889"/>
      <c r="M267" s="839"/>
      <c r="N267" s="839"/>
      <c r="O267" s="839"/>
      <c r="P267" s="839"/>
      <c r="Q267" s="890"/>
      <c r="R267" s="889"/>
      <c r="S267" s="889">
        <f>IF(T267="",0,VLOOKUP(T267,'(辅)技能选目标类型表'!$D$4:$E$263,2,FALSE))</f>
        <v>0</v>
      </c>
      <c r="T267" s="889" t="s">
        <v>135</v>
      </c>
      <c r="U267" s="889"/>
      <c r="V267" s="889"/>
      <c r="W267" s="808"/>
      <c r="X267" s="808"/>
      <c r="Y267" s="808"/>
      <c r="Z267" s="863" t="s">
        <v>277</v>
      </c>
    </row>
    <row r="268" spans="1:26" s="809" customFormat="1" ht="18" customHeight="1" x14ac:dyDescent="0.15">
      <c r="A268" s="554">
        <v>298302</v>
      </c>
      <c r="B268" s="554" t="s">
        <v>918</v>
      </c>
      <c r="C268" s="554" t="s">
        <v>318</v>
      </c>
      <c r="D268" s="893"/>
      <c r="E268" s="559" t="s">
        <v>898</v>
      </c>
      <c r="F268" s="554">
        <v>29830201</v>
      </c>
      <c r="G268" s="554">
        <v>2</v>
      </c>
      <c r="H268" s="554"/>
      <c r="I268" s="554"/>
      <c r="J268" s="554">
        <v>0</v>
      </c>
      <c r="K268" s="554"/>
      <c r="L268" s="554"/>
      <c r="M268" s="838"/>
      <c r="N268" s="838"/>
      <c r="O268" s="838"/>
      <c r="P268" s="838"/>
      <c r="Q268" s="893">
        <v>2</v>
      </c>
      <c r="R268" s="554"/>
      <c r="S268" s="554">
        <f>IF(T268="",0,VLOOKUP(T268,'(辅)技能选目标类型表'!$D$4:$E$263,2,FALSE))</f>
        <v>102</v>
      </c>
      <c r="T268" s="554" t="s">
        <v>208</v>
      </c>
      <c r="U268" s="554"/>
      <c r="V268" s="554"/>
      <c r="Z268" s="866" t="s">
        <v>899</v>
      </c>
    </row>
    <row r="269" spans="1:26" s="796" customFormat="1" ht="18" customHeight="1" x14ac:dyDescent="0.15">
      <c r="A269" s="889">
        <v>298401</v>
      </c>
      <c r="B269" s="889" t="s">
        <v>919</v>
      </c>
      <c r="C269" s="889" t="s">
        <v>322</v>
      </c>
      <c r="D269" s="890"/>
      <c r="E269" s="889" t="s">
        <v>901</v>
      </c>
      <c r="F269" s="889">
        <v>29840101</v>
      </c>
      <c r="G269" s="889">
        <v>0</v>
      </c>
      <c r="H269" s="889"/>
      <c r="I269" s="889"/>
      <c r="J269" s="889">
        <v>1</v>
      </c>
      <c r="K269" s="889"/>
      <c r="L269" s="889"/>
      <c r="M269" s="839"/>
      <c r="N269" s="839"/>
      <c r="O269" s="839"/>
      <c r="P269" s="839"/>
      <c r="Q269" s="890"/>
      <c r="R269" s="889"/>
      <c r="S269" s="889">
        <f>IF(T269="",0,VLOOKUP(T269,'(辅)技能选目标类型表'!$D$4:$E$263,2,FALSE))</f>
        <v>0</v>
      </c>
      <c r="T269" s="889" t="s">
        <v>135</v>
      </c>
      <c r="U269" s="889"/>
      <c r="V269" s="889"/>
      <c r="W269" s="808"/>
      <c r="X269" s="808"/>
      <c r="Y269" s="808"/>
      <c r="Z269" s="863" t="s">
        <v>277</v>
      </c>
    </row>
    <row r="270" spans="1:26" s="809" customFormat="1" ht="18" customHeight="1" x14ac:dyDescent="0.15">
      <c r="A270" s="554">
        <v>298402</v>
      </c>
      <c r="B270" s="554" t="s">
        <v>920</v>
      </c>
      <c r="C270" s="554" t="s">
        <v>326</v>
      </c>
      <c r="D270" s="893"/>
      <c r="E270" s="554" t="s">
        <v>903</v>
      </c>
      <c r="F270" s="554">
        <v>29840201</v>
      </c>
      <c r="G270" s="554">
        <v>2</v>
      </c>
      <c r="H270" s="554"/>
      <c r="I270" s="554"/>
      <c r="J270" s="554">
        <v>0</v>
      </c>
      <c r="K270" s="554"/>
      <c r="L270" s="554"/>
      <c r="M270" s="838"/>
      <c r="N270" s="838"/>
      <c r="O270" s="838"/>
      <c r="P270" s="838"/>
      <c r="Q270" s="893">
        <v>2</v>
      </c>
      <c r="R270" s="554"/>
      <c r="S270" s="554">
        <f>IF(T270="",0,VLOOKUP(T270,'(辅)技能选目标类型表'!$D$4:$E$263,2,FALSE))</f>
        <v>122</v>
      </c>
      <c r="T270" s="554" t="s">
        <v>469</v>
      </c>
      <c r="U270" s="554"/>
      <c r="V270" s="554"/>
      <c r="Z270" s="866" t="s">
        <v>904</v>
      </c>
    </row>
    <row r="271" spans="1:26" s="808" customFormat="1" ht="18" customHeight="1" x14ac:dyDescent="0.15">
      <c r="A271" s="889">
        <v>298501</v>
      </c>
      <c r="B271" s="889" t="s">
        <v>921</v>
      </c>
      <c r="C271" s="889" t="s">
        <v>307</v>
      </c>
      <c r="D271" s="890"/>
      <c r="E271" s="889" t="s">
        <v>922</v>
      </c>
      <c r="F271" s="889">
        <v>29850101</v>
      </c>
      <c r="G271" s="889">
        <v>0</v>
      </c>
      <c r="H271" s="889"/>
      <c r="I271" s="889"/>
      <c r="J271" s="889">
        <v>1</v>
      </c>
      <c r="K271" s="889"/>
      <c r="L271" s="889"/>
      <c r="M271" s="839"/>
      <c r="N271" s="839"/>
      <c r="O271" s="839"/>
      <c r="P271" s="839"/>
      <c r="Q271" s="890"/>
      <c r="R271" s="889"/>
      <c r="S271" s="889">
        <f>IF(T271="",0,VLOOKUP(T271,'(辅)技能选目标类型表'!$D$4:$E$263,2,FALSE))</f>
        <v>14</v>
      </c>
      <c r="T271" s="889" t="s">
        <v>309</v>
      </c>
      <c r="U271" s="889"/>
      <c r="V271" s="889"/>
      <c r="Z271" s="863" t="s">
        <v>277</v>
      </c>
    </row>
    <row r="272" spans="1:26" s="809" customFormat="1" ht="18" customHeight="1" x14ac:dyDescent="0.15">
      <c r="A272" s="554">
        <v>298502</v>
      </c>
      <c r="B272" s="554" t="s">
        <v>923</v>
      </c>
      <c r="C272" s="554" t="s">
        <v>311</v>
      </c>
      <c r="D272" s="893"/>
      <c r="E272" s="554" t="s">
        <v>924</v>
      </c>
      <c r="F272" s="554">
        <v>29850201</v>
      </c>
      <c r="G272" s="554">
        <v>2</v>
      </c>
      <c r="H272" s="554"/>
      <c r="I272" s="554"/>
      <c r="J272" s="554">
        <v>0</v>
      </c>
      <c r="K272" s="554"/>
      <c r="L272" s="554"/>
      <c r="M272" s="838"/>
      <c r="N272" s="838"/>
      <c r="O272" s="838"/>
      <c r="P272" s="838"/>
      <c r="Q272" s="893">
        <v>2</v>
      </c>
      <c r="R272" s="554"/>
      <c r="S272" s="554">
        <f>IF(T272="",0,VLOOKUP(T272,'(辅)技能选目标类型表'!$D$4:$E$263,2,FALSE))</f>
        <v>14</v>
      </c>
      <c r="T272" s="554" t="s">
        <v>309</v>
      </c>
      <c r="U272" s="554"/>
      <c r="V272" s="554"/>
      <c r="Z272" s="866" t="s">
        <v>281</v>
      </c>
    </row>
    <row r="273" spans="1:26" s="808" customFormat="1" ht="18" customHeight="1" x14ac:dyDescent="0.15">
      <c r="A273" s="889">
        <v>199101</v>
      </c>
      <c r="B273" s="898" t="s">
        <v>925</v>
      </c>
      <c r="C273" s="889" t="s">
        <v>926</v>
      </c>
      <c r="D273" s="890"/>
      <c r="E273" s="889" t="s">
        <v>510</v>
      </c>
      <c r="F273" s="889">
        <v>19910101</v>
      </c>
      <c r="G273" s="889">
        <v>0</v>
      </c>
      <c r="H273" s="889"/>
      <c r="I273" s="889"/>
      <c r="J273" s="889">
        <v>1</v>
      </c>
      <c r="K273" s="554"/>
      <c r="L273" s="554"/>
      <c r="M273" s="838"/>
      <c r="N273" s="838"/>
      <c r="O273" s="838"/>
      <c r="P273" s="838"/>
      <c r="Q273" s="890"/>
      <c r="R273" s="889"/>
      <c r="S273" s="889">
        <f>IF(T273="",0,VLOOKUP(T273,'(辅)技能选目标类型表'!$D$4:$E$263,2,FALSE))</f>
        <v>0</v>
      </c>
      <c r="T273" s="889" t="s">
        <v>135</v>
      </c>
      <c r="U273" s="889"/>
      <c r="V273" s="889"/>
      <c r="Z273" s="863" t="s">
        <v>277</v>
      </c>
    </row>
    <row r="274" spans="1:26" s="809" customFormat="1" ht="18" customHeight="1" x14ac:dyDescent="0.15">
      <c r="A274" s="554">
        <v>199102</v>
      </c>
      <c r="B274" s="899" t="s">
        <v>927</v>
      </c>
      <c r="C274" s="554" t="s">
        <v>928</v>
      </c>
      <c r="D274" s="893"/>
      <c r="E274" s="891"/>
      <c r="F274" s="554">
        <v>19910201</v>
      </c>
      <c r="G274" s="891">
        <v>3</v>
      </c>
      <c r="H274" s="891"/>
      <c r="I274" s="554"/>
      <c r="J274" s="554">
        <v>0</v>
      </c>
      <c r="K274" s="554"/>
      <c r="L274" s="554"/>
      <c r="M274" s="838"/>
      <c r="N274" s="838"/>
      <c r="O274" s="838"/>
      <c r="P274" s="838"/>
      <c r="Q274" s="893"/>
      <c r="R274" s="554"/>
      <c r="S274" s="554">
        <f>IF(T274="",0,VLOOKUP(T274,'(辅)技能选目标类型表'!$D$4:$E$263,2,FALSE))</f>
        <v>100</v>
      </c>
      <c r="T274" s="554" t="s">
        <v>149</v>
      </c>
      <c r="U274" s="554"/>
      <c r="V274" s="554" t="s">
        <v>929</v>
      </c>
      <c r="Z274" s="866" t="s">
        <v>849</v>
      </c>
    </row>
    <row r="275" spans="1:26" s="808" customFormat="1" ht="18" customHeight="1" x14ac:dyDescent="0.15">
      <c r="A275" s="889">
        <v>199201</v>
      </c>
      <c r="B275" s="900" t="s">
        <v>930</v>
      </c>
      <c r="C275" s="889" t="s">
        <v>931</v>
      </c>
      <c r="D275" s="890"/>
      <c r="E275" s="889" t="s">
        <v>932</v>
      </c>
      <c r="F275" s="889">
        <v>19920101</v>
      </c>
      <c r="G275" s="889">
        <v>0</v>
      </c>
      <c r="H275" s="889"/>
      <c r="I275" s="889"/>
      <c r="J275" s="889">
        <v>1</v>
      </c>
      <c r="K275" s="889"/>
      <c r="L275" s="889"/>
      <c r="M275" s="839"/>
      <c r="N275" s="839"/>
      <c r="O275" s="839"/>
      <c r="P275" s="839"/>
      <c r="Q275" s="890"/>
      <c r="R275" s="889"/>
      <c r="S275" s="889">
        <f>IF(T275="",0,VLOOKUP(T275,'(辅)技能选目标类型表'!$D$4:$E$263,2,FALSE))</f>
        <v>0</v>
      </c>
      <c r="T275" s="889" t="s">
        <v>135</v>
      </c>
      <c r="U275" s="889"/>
      <c r="V275" s="889"/>
      <c r="Z275" s="863" t="s">
        <v>277</v>
      </c>
    </row>
    <row r="276" spans="1:26" s="809" customFormat="1" ht="18" customHeight="1" x14ac:dyDescent="0.15">
      <c r="A276" s="554">
        <v>199202</v>
      </c>
      <c r="B276" s="899" t="s">
        <v>933</v>
      </c>
      <c r="C276" s="554" t="s">
        <v>928</v>
      </c>
      <c r="D276" s="893"/>
      <c r="E276" s="891"/>
      <c r="F276" s="891">
        <v>19920201</v>
      </c>
      <c r="G276" s="891">
        <v>3</v>
      </c>
      <c r="H276" s="891"/>
      <c r="I276" s="554"/>
      <c r="J276" s="554">
        <v>0</v>
      </c>
      <c r="K276" s="554"/>
      <c r="L276" s="554"/>
      <c r="M276" s="838"/>
      <c r="N276" s="838"/>
      <c r="O276" s="838"/>
      <c r="P276" s="838"/>
      <c r="Q276" s="893"/>
      <c r="R276" s="554"/>
      <c r="S276" s="554">
        <f>IF(T276="",0,VLOOKUP(T276,'(辅)技能选目标类型表'!$D$4:$E$263,2,FALSE))</f>
        <v>100</v>
      </c>
      <c r="T276" s="554" t="s">
        <v>149</v>
      </c>
      <c r="U276" s="554"/>
      <c r="V276" s="554"/>
      <c r="Z276" s="866" t="s">
        <v>849</v>
      </c>
    </row>
    <row r="277" spans="1:26" s="809" customFormat="1" ht="18" customHeight="1" x14ac:dyDescent="0.15">
      <c r="A277" s="554">
        <v>199203</v>
      </c>
      <c r="B277" s="899" t="s">
        <v>934</v>
      </c>
      <c r="C277" s="554" t="s">
        <v>928</v>
      </c>
      <c r="D277" s="893"/>
      <c r="E277" s="891"/>
      <c r="F277" s="891">
        <v>19920301</v>
      </c>
      <c r="G277" s="891">
        <v>3</v>
      </c>
      <c r="H277" s="891"/>
      <c r="I277" s="554"/>
      <c r="J277" s="554">
        <v>0</v>
      </c>
      <c r="K277" s="554"/>
      <c r="L277" s="554"/>
      <c r="M277" s="838"/>
      <c r="N277" s="838"/>
      <c r="O277" s="838"/>
      <c r="P277" s="838"/>
      <c r="Q277" s="893"/>
      <c r="R277" s="554"/>
      <c r="S277" s="554">
        <f>IF(T277="",0,VLOOKUP(T277,'(辅)技能选目标类型表'!$D$4:$E$263,2,FALSE))</f>
        <v>100</v>
      </c>
      <c r="T277" s="554" t="s">
        <v>149</v>
      </c>
      <c r="U277" s="554"/>
      <c r="V277" s="554"/>
      <c r="Z277" s="866" t="s">
        <v>849</v>
      </c>
    </row>
    <row r="278" spans="1:26" s="555" customFormat="1" ht="18" customHeight="1" x14ac:dyDescent="0.15">
      <c r="A278" s="555">
        <v>120101</v>
      </c>
      <c r="B278" s="555" t="s">
        <v>935</v>
      </c>
      <c r="C278" s="555" t="s">
        <v>936</v>
      </c>
      <c r="D278" s="557"/>
      <c r="E278" s="744"/>
      <c r="F278" s="555">
        <v>12010101</v>
      </c>
      <c r="G278" s="555">
        <v>3</v>
      </c>
      <c r="J278" s="555">
        <v>0</v>
      </c>
      <c r="M278" s="557"/>
      <c r="N278" s="557"/>
      <c r="O278" s="557"/>
      <c r="P278" s="557"/>
      <c r="Q278" s="557"/>
      <c r="S278" s="554">
        <f>IF(T278="",0,VLOOKUP(T278,'(辅)技能选目标类型表'!$D$4:$E$263,2,FALSE))</f>
        <v>100</v>
      </c>
      <c r="T278" s="555" t="s">
        <v>149</v>
      </c>
      <c r="Z278" s="905" t="s">
        <v>937</v>
      </c>
    </row>
    <row r="279" spans="1:26" s="555" customFormat="1" ht="18" customHeight="1" x14ac:dyDescent="0.15">
      <c r="A279" s="555">
        <v>120601</v>
      </c>
      <c r="B279" s="555" t="s">
        <v>938</v>
      </c>
      <c r="C279" s="555" t="s">
        <v>275</v>
      </c>
      <c r="D279" s="557"/>
      <c r="E279" s="744" t="s">
        <v>939</v>
      </c>
      <c r="F279" s="555">
        <v>12060101</v>
      </c>
      <c r="G279" s="555">
        <v>0</v>
      </c>
      <c r="J279" s="555">
        <v>1</v>
      </c>
      <c r="M279" s="557"/>
      <c r="N279" s="557"/>
      <c r="O279" s="557"/>
      <c r="P279" s="557"/>
      <c r="Q279" s="557"/>
      <c r="S279" s="554">
        <f>IF(T279="",0,VLOOKUP(T279,'(辅)技能选目标类型表'!$D$4:$E$263,2,FALSE))</f>
        <v>0</v>
      </c>
      <c r="T279" s="555" t="s">
        <v>135</v>
      </c>
      <c r="Z279" s="905" t="s">
        <v>277</v>
      </c>
    </row>
    <row r="280" spans="1:26" s="560" customFormat="1" ht="18" customHeight="1" x14ac:dyDescent="0.15">
      <c r="A280" s="560">
        <v>120602</v>
      </c>
      <c r="B280" s="560" t="s">
        <v>940</v>
      </c>
      <c r="C280" s="560" t="s">
        <v>941</v>
      </c>
      <c r="D280" s="564"/>
      <c r="E280" s="746" t="s">
        <v>942</v>
      </c>
      <c r="F280" s="560">
        <v>12060201</v>
      </c>
      <c r="G280" s="560">
        <v>2</v>
      </c>
      <c r="M280" s="564"/>
      <c r="N280" s="564"/>
      <c r="O280" s="564"/>
      <c r="P280" s="564"/>
      <c r="Q280" s="564">
        <v>2</v>
      </c>
      <c r="S280" s="554">
        <f>IF(T280="",0,VLOOKUP(T280,'(辅)技能选目标类型表'!$D$4:$E$263,2,FALSE))</f>
        <v>100</v>
      </c>
      <c r="T280" s="560" t="s">
        <v>149</v>
      </c>
      <c r="Z280" s="589" t="s">
        <v>943</v>
      </c>
    </row>
    <row r="281" spans="1:26" s="560" customFormat="1" ht="18" customHeight="1" x14ac:dyDescent="0.15">
      <c r="A281" s="560">
        <v>120603</v>
      </c>
      <c r="B281" s="560" t="s">
        <v>944</v>
      </c>
      <c r="C281" s="560" t="s">
        <v>832</v>
      </c>
      <c r="D281" s="564"/>
      <c r="E281" s="746" t="s">
        <v>945</v>
      </c>
      <c r="F281" s="560">
        <v>12060301</v>
      </c>
      <c r="G281" s="560">
        <v>2</v>
      </c>
      <c r="M281" s="564"/>
      <c r="N281" s="564"/>
      <c r="O281" s="564"/>
      <c r="P281" s="564"/>
      <c r="Q281" s="564">
        <v>2</v>
      </c>
      <c r="S281" s="554">
        <f>IF(T281="",0,VLOOKUP(T281,'(辅)技能选目标类型表'!$D$4:$E$263,2,FALSE))</f>
        <v>0</v>
      </c>
      <c r="T281" s="560" t="s">
        <v>135</v>
      </c>
      <c r="Z281" s="589" t="s">
        <v>886</v>
      </c>
    </row>
    <row r="282" spans="1:26" s="689" customFormat="1" ht="18" customHeight="1" x14ac:dyDescent="0.15">
      <c r="A282" s="689">
        <v>120604</v>
      </c>
      <c r="B282" s="689" t="s">
        <v>946</v>
      </c>
      <c r="C282" s="689" t="s">
        <v>275</v>
      </c>
      <c r="D282" s="901"/>
      <c r="E282" s="751" t="s">
        <v>939</v>
      </c>
      <c r="F282" s="689">
        <v>12060401</v>
      </c>
      <c r="G282" s="689">
        <v>0</v>
      </c>
      <c r="H282" s="902"/>
      <c r="I282" s="902"/>
      <c r="J282" s="689">
        <v>1</v>
      </c>
      <c r="L282" s="902"/>
      <c r="M282" s="901"/>
      <c r="N282" s="901"/>
      <c r="O282" s="901"/>
      <c r="P282" s="901"/>
      <c r="Q282" s="901"/>
      <c r="R282" s="902"/>
      <c r="S282" s="904">
        <f>IF(T282="",0,VLOOKUP(T282,'(辅)技能选目标类型表'!$D$4:$E$263,2,FALSE))</f>
        <v>0</v>
      </c>
      <c r="T282" s="689" t="s">
        <v>135</v>
      </c>
      <c r="U282" s="810"/>
      <c r="V282" s="810"/>
      <c r="W282" s="810"/>
      <c r="X282" s="810"/>
      <c r="Y282" s="810"/>
      <c r="Z282" s="906" t="s">
        <v>277</v>
      </c>
    </row>
    <row r="283" spans="1:26" s="689" customFormat="1" ht="18" customHeight="1" x14ac:dyDescent="0.15">
      <c r="A283" s="689">
        <v>120605</v>
      </c>
      <c r="B283" s="689" t="s">
        <v>947</v>
      </c>
      <c r="C283" s="689" t="s">
        <v>948</v>
      </c>
      <c r="D283" s="901"/>
      <c r="E283" s="751" t="s">
        <v>949</v>
      </c>
      <c r="F283" s="689">
        <v>12060501</v>
      </c>
      <c r="G283" s="689">
        <v>4</v>
      </c>
      <c r="H283" s="902"/>
      <c r="I283" s="902"/>
      <c r="L283" s="902"/>
      <c r="M283" s="901"/>
      <c r="N283" s="901"/>
      <c r="O283" s="901"/>
      <c r="P283" s="901"/>
      <c r="Q283" s="901"/>
      <c r="R283" s="902"/>
      <c r="S283" s="904">
        <f>IF(T283="",0,VLOOKUP(T283,'(辅)技能选目标类型表'!$D$4:$E$263,2,FALSE))</f>
        <v>100</v>
      </c>
      <c r="T283" s="689" t="s">
        <v>149</v>
      </c>
      <c r="U283" s="810"/>
      <c r="V283" s="810"/>
      <c r="W283" s="810"/>
      <c r="X283" s="810"/>
      <c r="Y283" s="810"/>
      <c r="Z283" s="906" t="s">
        <v>948</v>
      </c>
    </row>
    <row r="284" spans="1:26" s="689" customFormat="1" ht="18" customHeight="1" x14ac:dyDescent="0.15">
      <c r="A284" s="689">
        <v>120606</v>
      </c>
      <c r="B284" s="689" t="s">
        <v>950</v>
      </c>
      <c r="C284" s="689" t="s">
        <v>951</v>
      </c>
      <c r="D284" s="901"/>
      <c r="E284" s="751" t="s">
        <v>949</v>
      </c>
      <c r="F284" s="689">
        <v>12060601</v>
      </c>
      <c r="G284" s="689">
        <v>4</v>
      </c>
      <c r="H284" s="902"/>
      <c r="I284" s="902"/>
      <c r="L284" s="902"/>
      <c r="M284" s="901"/>
      <c r="N284" s="901"/>
      <c r="O284" s="901"/>
      <c r="P284" s="901"/>
      <c r="Q284" s="901"/>
      <c r="R284" s="902"/>
      <c r="S284" s="904">
        <f>IF(T284="",0,VLOOKUP(T284,'(辅)技能选目标类型表'!$D$4:$E$263,2,FALSE))</f>
        <v>100</v>
      </c>
      <c r="T284" s="689" t="s">
        <v>149</v>
      </c>
      <c r="U284" s="810"/>
      <c r="V284" s="810"/>
      <c r="W284" s="810"/>
      <c r="X284" s="810"/>
      <c r="Y284" s="810"/>
      <c r="Z284" s="906" t="s">
        <v>948</v>
      </c>
    </row>
    <row r="285" spans="1:26" s="689" customFormat="1" ht="18" customHeight="1" x14ac:dyDescent="0.15">
      <c r="A285" s="689">
        <v>120607</v>
      </c>
      <c r="B285" s="689" t="s">
        <v>952</v>
      </c>
      <c r="C285" s="689" t="s">
        <v>953</v>
      </c>
      <c r="D285" s="901"/>
      <c r="E285" s="751" t="s">
        <v>949</v>
      </c>
      <c r="F285" s="689">
        <v>12060701</v>
      </c>
      <c r="G285" s="689">
        <v>4</v>
      </c>
      <c r="H285" s="902"/>
      <c r="I285" s="902"/>
      <c r="L285" s="902"/>
      <c r="M285" s="901"/>
      <c r="N285" s="901"/>
      <c r="O285" s="901"/>
      <c r="P285" s="901"/>
      <c r="Q285" s="901"/>
      <c r="R285" s="902"/>
      <c r="S285" s="904">
        <f>IF(T285="",0,VLOOKUP(T285,'(辅)技能选目标类型表'!$D$4:$E$263,2,FALSE))</f>
        <v>100</v>
      </c>
      <c r="T285" s="689" t="s">
        <v>149</v>
      </c>
      <c r="U285" s="810"/>
      <c r="V285" s="810"/>
      <c r="W285" s="810"/>
      <c r="X285" s="810"/>
      <c r="Y285" s="810"/>
      <c r="Z285" s="906" t="s">
        <v>948</v>
      </c>
    </row>
    <row r="286" spans="1:26" s="689" customFormat="1" ht="18" customHeight="1" x14ac:dyDescent="0.15">
      <c r="A286" s="689">
        <v>120608</v>
      </c>
      <c r="B286" s="689" t="s">
        <v>3667</v>
      </c>
      <c r="C286" s="689" t="s">
        <v>3668</v>
      </c>
      <c r="D286" s="901"/>
      <c r="E286" s="751"/>
      <c r="F286" s="689">
        <v>12060801</v>
      </c>
      <c r="G286" s="689">
        <v>3</v>
      </c>
      <c r="H286" s="902"/>
      <c r="I286" s="902"/>
      <c r="L286" s="902"/>
      <c r="M286" s="901"/>
      <c r="N286" s="901"/>
      <c r="O286" s="901"/>
      <c r="P286" s="901"/>
      <c r="Q286" s="901"/>
      <c r="R286" s="902"/>
      <c r="S286" s="904">
        <f>IF(T286="",0,VLOOKUP(T286,'(辅)技能选目标类型表'!$D$4:$E$263,2,FALSE))</f>
        <v>100</v>
      </c>
      <c r="T286" s="689" t="s">
        <v>149</v>
      </c>
      <c r="U286" s="810"/>
      <c r="V286" s="810"/>
      <c r="W286" s="810"/>
      <c r="X286" s="810"/>
      <c r="Y286" s="810"/>
      <c r="Z286" s="906"/>
    </row>
    <row r="287" spans="1:26" s="559" customFormat="1" ht="18" customHeight="1" x14ac:dyDescent="0.15">
      <c r="A287" s="559">
        <v>120701</v>
      </c>
      <c r="B287" s="559" t="s">
        <v>954</v>
      </c>
      <c r="C287" s="559" t="s">
        <v>275</v>
      </c>
      <c r="D287" s="903"/>
      <c r="E287" s="748" t="s">
        <v>955</v>
      </c>
      <c r="F287" s="559">
        <v>12070101</v>
      </c>
      <c r="G287" s="559">
        <v>0</v>
      </c>
      <c r="J287" s="559">
        <v>1</v>
      </c>
      <c r="M287" s="903"/>
      <c r="N287" s="903"/>
      <c r="O287" s="903"/>
      <c r="P287" s="903"/>
      <c r="Q287" s="903"/>
      <c r="S287" s="554">
        <f>IF(T287="",0,VLOOKUP(T287,'(辅)技能选目标类型表'!$D$4:$E$263,2,FALSE))</f>
        <v>0</v>
      </c>
      <c r="T287" s="559" t="s">
        <v>135</v>
      </c>
      <c r="Z287" s="907" t="s">
        <v>277</v>
      </c>
    </row>
    <row r="288" spans="1:26" s="560" customFormat="1" ht="18" customHeight="1" x14ac:dyDescent="0.15">
      <c r="A288" s="560">
        <v>120702</v>
      </c>
      <c r="B288" s="560" t="s">
        <v>956</v>
      </c>
      <c r="C288" s="560" t="s">
        <v>3624</v>
      </c>
      <c r="D288" s="564"/>
      <c r="E288" s="746" t="s">
        <v>957</v>
      </c>
      <c r="F288" s="560">
        <v>12070201</v>
      </c>
      <c r="G288" s="560">
        <v>2</v>
      </c>
      <c r="J288" s="560">
        <v>2</v>
      </c>
      <c r="M288" s="564"/>
      <c r="N288" s="564"/>
      <c r="O288" s="564"/>
      <c r="P288" s="564"/>
      <c r="Q288" s="564">
        <v>2</v>
      </c>
      <c r="S288" s="554">
        <f>IF(T288="",0,VLOOKUP(T288,'(辅)技能选目标类型表'!$D$4:$E$263,2,FALSE))</f>
        <v>0</v>
      </c>
      <c r="T288" s="560" t="s">
        <v>135</v>
      </c>
      <c r="Z288" s="589" t="s">
        <v>943</v>
      </c>
    </row>
    <row r="289" spans="1:26" s="809" customFormat="1" ht="18" customHeight="1" x14ac:dyDescent="0.15">
      <c r="A289" s="554">
        <v>200702</v>
      </c>
      <c r="B289" s="899" t="s">
        <v>958</v>
      </c>
      <c r="C289" s="554" t="s">
        <v>928</v>
      </c>
      <c r="D289" s="893"/>
      <c r="E289" s="891"/>
      <c r="F289" s="554">
        <v>20070201</v>
      </c>
      <c r="G289" s="891">
        <v>3</v>
      </c>
      <c r="H289" s="891"/>
      <c r="I289" s="554"/>
      <c r="J289" s="554">
        <v>0</v>
      </c>
      <c r="K289" s="554"/>
      <c r="L289" s="554"/>
      <c r="M289" s="838"/>
      <c r="N289" s="838"/>
      <c r="O289" s="838"/>
      <c r="P289" s="838"/>
      <c r="Q289" s="893"/>
      <c r="R289" s="554"/>
      <c r="S289" s="554">
        <f>IF(T289="",0,VLOOKUP(T289,'(辅)技能选目标类型表'!$D$4:$E$263,2,FALSE))</f>
        <v>100</v>
      </c>
      <c r="T289" s="554" t="s">
        <v>149</v>
      </c>
      <c r="U289" s="554"/>
      <c r="V289" s="554"/>
      <c r="Z289" s="866" t="s">
        <v>849</v>
      </c>
    </row>
    <row r="290" spans="1:26" s="799" customFormat="1" ht="18" customHeight="1" x14ac:dyDescent="0.15">
      <c r="A290" s="809">
        <v>91401</v>
      </c>
      <c r="B290" s="809" t="s">
        <v>959</v>
      </c>
      <c r="C290" s="809" t="s">
        <v>275</v>
      </c>
      <c r="D290" s="836"/>
      <c r="E290" s="560" t="s">
        <v>284</v>
      </c>
      <c r="F290" s="809">
        <v>9140101</v>
      </c>
      <c r="G290" s="809">
        <v>0</v>
      </c>
      <c r="H290" s="809"/>
      <c r="I290" s="809"/>
      <c r="J290" s="809">
        <v>1</v>
      </c>
      <c r="K290" s="809"/>
      <c r="L290" s="797"/>
      <c r="M290" s="837"/>
      <c r="N290" s="837"/>
      <c r="O290" s="837"/>
      <c r="P290" s="837"/>
      <c r="Q290" s="836"/>
      <c r="R290" s="809"/>
      <c r="S290" s="797">
        <f>IF(T290="",0,VLOOKUP(T290,'(辅)技能选目标类型表'!$D$4:$E$262,2,FALSE))</f>
        <v>0</v>
      </c>
      <c r="T290" s="809" t="s">
        <v>135</v>
      </c>
      <c r="U290" s="809"/>
      <c r="V290" s="809"/>
      <c r="W290" s="809"/>
      <c r="X290" s="809"/>
      <c r="Y290" s="809"/>
      <c r="Z290" s="866" t="s">
        <v>277</v>
      </c>
    </row>
    <row r="291" spans="1:26" s="797" customFormat="1" ht="18" customHeight="1" x14ac:dyDescent="0.15">
      <c r="A291" s="797">
        <v>91402</v>
      </c>
      <c r="B291" s="797" t="s">
        <v>960</v>
      </c>
      <c r="C291" s="797" t="s">
        <v>279</v>
      </c>
      <c r="D291" s="833"/>
      <c r="E291" s="560" t="s">
        <v>286</v>
      </c>
      <c r="F291" s="797">
        <v>9140201</v>
      </c>
      <c r="G291" s="797">
        <v>2</v>
      </c>
      <c r="J291" s="797">
        <v>0</v>
      </c>
      <c r="M291" s="837"/>
      <c r="N291" s="837"/>
      <c r="O291" s="837"/>
      <c r="P291" s="837"/>
      <c r="Q291" s="833"/>
      <c r="S291" s="797">
        <f>IF(T291="",0,VLOOKUP(T291,'(辅)技能选目标类型表'!$D$4:$E$262,2,FALSE))</f>
        <v>0</v>
      </c>
      <c r="T291" s="797" t="s">
        <v>135</v>
      </c>
      <c r="Z291" s="864" t="s">
        <v>281</v>
      </c>
    </row>
    <row r="292" spans="1:26" s="560" customFormat="1" ht="18" customHeight="1" x14ac:dyDescent="0.15">
      <c r="A292" s="560">
        <v>91403</v>
      </c>
      <c r="B292" s="797" t="s">
        <v>961</v>
      </c>
      <c r="C292" s="560" t="s">
        <v>279</v>
      </c>
      <c r="D292" s="564"/>
      <c r="E292" s="560" t="s">
        <v>288</v>
      </c>
      <c r="F292" s="560">
        <v>9140301</v>
      </c>
      <c r="G292" s="560">
        <v>2</v>
      </c>
      <c r="J292" s="560">
        <v>1</v>
      </c>
      <c r="M292" s="564"/>
      <c r="N292" s="564"/>
      <c r="O292" s="564"/>
      <c r="P292" s="564"/>
      <c r="Q292" s="564">
        <v>4</v>
      </c>
      <c r="S292" s="797">
        <f>IF(T292="",0,VLOOKUP(T292,'(辅)技能选目标类型表'!$D$4:$E$262,2,FALSE))</f>
        <v>0</v>
      </c>
      <c r="T292" s="560" t="s">
        <v>135</v>
      </c>
      <c r="Z292" s="589" t="s">
        <v>289</v>
      </c>
    </row>
    <row r="293" spans="1:26" s="800" customFormat="1" ht="18" customHeight="1" x14ac:dyDescent="0.15">
      <c r="A293" s="800">
        <v>91404</v>
      </c>
      <c r="B293" s="800" t="s">
        <v>962</v>
      </c>
      <c r="C293" s="800" t="s">
        <v>963</v>
      </c>
      <c r="D293" s="837"/>
      <c r="F293" s="800">
        <v>9140401</v>
      </c>
      <c r="G293" s="800">
        <v>3</v>
      </c>
      <c r="J293" s="800">
        <v>0</v>
      </c>
      <c r="M293" s="837"/>
      <c r="N293" s="837"/>
      <c r="O293" s="837"/>
      <c r="P293" s="837"/>
      <c r="Q293" s="837"/>
      <c r="S293" s="797">
        <f>IF(T293="",0,VLOOKUP(T293,'(辅)技能选目标类型表'!$D$4:$E$262,2,FALSE))</f>
        <v>100</v>
      </c>
      <c r="T293" s="800" t="s">
        <v>149</v>
      </c>
      <c r="Z293" s="867" t="s">
        <v>292</v>
      </c>
    </row>
    <row r="294" spans="1:26" s="801" customFormat="1" ht="18" customHeight="1" x14ac:dyDescent="0.15">
      <c r="A294" s="802">
        <v>91501</v>
      </c>
      <c r="B294" s="802" t="s">
        <v>964</v>
      </c>
      <c r="C294" s="802" t="s">
        <v>275</v>
      </c>
      <c r="D294" s="838"/>
      <c r="E294" s="560" t="s">
        <v>294</v>
      </c>
      <c r="F294" s="802">
        <v>9150101</v>
      </c>
      <c r="G294" s="802">
        <v>0</v>
      </c>
      <c r="H294" s="802"/>
      <c r="I294" s="802"/>
      <c r="J294" s="802">
        <v>1</v>
      </c>
      <c r="K294" s="855"/>
      <c r="L294" s="800"/>
      <c r="M294" s="837"/>
      <c r="N294" s="837"/>
      <c r="O294" s="837"/>
      <c r="P294" s="837"/>
      <c r="Q294" s="839"/>
      <c r="R294" s="802"/>
      <c r="S294" s="797">
        <f>IF(T294="",0,VLOOKUP(T294,'(辅)技能选目标类型表'!$D$4:$E$262,2,FALSE))</f>
        <v>1</v>
      </c>
      <c r="T294" s="802" t="s">
        <v>295</v>
      </c>
      <c r="U294" s="802"/>
      <c r="V294" s="802"/>
      <c r="W294" s="802"/>
      <c r="X294" s="802"/>
      <c r="Y294" s="802"/>
      <c r="Z294" s="868" t="s">
        <v>277</v>
      </c>
    </row>
    <row r="295" spans="1:26" s="800" customFormat="1" ht="18" customHeight="1" x14ac:dyDescent="0.15">
      <c r="A295" s="800">
        <v>91502</v>
      </c>
      <c r="B295" s="800" t="s">
        <v>965</v>
      </c>
      <c r="C295" s="800" t="s">
        <v>279</v>
      </c>
      <c r="D295" s="837"/>
      <c r="E295" s="560" t="s">
        <v>297</v>
      </c>
      <c r="F295" s="800">
        <v>9150201</v>
      </c>
      <c r="G295" s="800">
        <v>2</v>
      </c>
      <c r="J295" s="800">
        <v>0</v>
      </c>
      <c r="M295" s="837"/>
      <c r="N295" s="837"/>
      <c r="O295" s="837"/>
      <c r="P295" s="837"/>
      <c r="Q295" s="837"/>
      <c r="S295" s="797">
        <f>IF(T295="",0,VLOOKUP(T295,'(辅)技能选目标类型表'!$D$4:$E$262,2,FALSE))</f>
        <v>1</v>
      </c>
      <c r="T295" s="800" t="s">
        <v>295</v>
      </c>
      <c r="Z295" s="867" t="s">
        <v>281</v>
      </c>
    </row>
    <row r="296" spans="1:26" s="560" customFormat="1" ht="18" customHeight="1" x14ac:dyDescent="0.15">
      <c r="A296" s="560">
        <v>91503</v>
      </c>
      <c r="B296" s="797" t="s">
        <v>966</v>
      </c>
      <c r="C296" s="560" t="s">
        <v>279</v>
      </c>
      <c r="D296" s="564"/>
      <c r="E296" s="560" t="s">
        <v>401</v>
      </c>
      <c r="F296" s="560">
        <v>9150301</v>
      </c>
      <c r="G296" s="560">
        <v>2</v>
      </c>
      <c r="J296" s="560">
        <v>1</v>
      </c>
      <c r="M296" s="564"/>
      <c r="N296" s="564"/>
      <c r="O296" s="564"/>
      <c r="P296" s="564"/>
      <c r="Q296" s="564">
        <v>4</v>
      </c>
      <c r="S296" s="797">
        <f>IF(T296="",0,VLOOKUP(T296,'(辅)技能选目标类型表'!$D$4:$E$262,2,FALSE))</f>
        <v>1</v>
      </c>
      <c r="T296" s="560" t="s">
        <v>295</v>
      </c>
      <c r="Z296" s="589" t="s">
        <v>289</v>
      </c>
    </row>
    <row r="297" spans="1:26" s="800" customFormat="1" ht="18" customHeight="1" x14ac:dyDescent="0.15">
      <c r="A297" s="800">
        <v>91504</v>
      </c>
      <c r="B297" s="800" t="s">
        <v>290</v>
      </c>
      <c r="D297" s="837"/>
      <c r="F297" s="800">
        <v>9150401</v>
      </c>
      <c r="G297" s="800">
        <v>3</v>
      </c>
      <c r="J297" s="800">
        <v>0</v>
      </c>
      <c r="M297" s="837"/>
      <c r="N297" s="837"/>
      <c r="O297" s="837"/>
      <c r="P297" s="837"/>
      <c r="Q297" s="837"/>
      <c r="S297" s="797">
        <f>IF(T297="",0,VLOOKUP(T297,'(辅)技能选目标类型表'!$D$4:$E$262,2,FALSE))</f>
        <v>100</v>
      </c>
      <c r="T297" s="800" t="s">
        <v>149</v>
      </c>
      <c r="V297" s="800" t="s">
        <v>291</v>
      </c>
      <c r="Z297" s="867" t="s">
        <v>292</v>
      </c>
    </row>
    <row r="298" spans="1:26" s="800" customFormat="1" ht="18" customHeight="1" x14ac:dyDescent="0.15">
      <c r="A298" s="800">
        <v>91505</v>
      </c>
      <c r="B298" s="800" t="s">
        <v>967</v>
      </c>
      <c r="C298" s="800" t="s">
        <v>968</v>
      </c>
      <c r="D298" s="837"/>
      <c r="F298" s="800">
        <v>9150501</v>
      </c>
      <c r="G298" s="800">
        <v>3</v>
      </c>
      <c r="J298" s="800">
        <v>0</v>
      </c>
      <c r="M298" s="837"/>
      <c r="N298" s="837"/>
      <c r="O298" s="837"/>
      <c r="P298" s="837"/>
      <c r="Q298" s="837"/>
      <c r="S298" s="797">
        <f>IF(T298="",0,VLOOKUP(T298,'(辅)技能选目标类型表'!$D$4:$E$262,2,FALSE))</f>
        <v>100</v>
      </c>
      <c r="T298" s="800" t="s">
        <v>149</v>
      </c>
      <c r="Z298" s="867" t="s">
        <v>292</v>
      </c>
    </row>
    <row r="299" spans="1:26" s="800" customFormat="1" ht="18" customHeight="1" x14ac:dyDescent="0.15">
      <c r="A299" s="800">
        <v>111601</v>
      </c>
      <c r="B299" s="800" t="s">
        <v>969</v>
      </c>
      <c r="C299" s="800" t="s">
        <v>252</v>
      </c>
      <c r="D299" s="837"/>
      <c r="F299" s="800">
        <v>11160101</v>
      </c>
      <c r="G299" s="800">
        <v>3</v>
      </c>
      <c r="J299" s="800">
        <v>0</v>
      </c>
      <c r="M299" s="837"/>
      <c r="N299" s="837"/>
      <c r="O299" s="837"/>
      <c r="P299" s="837"/>
      <c r="Q299" s="837"/>
      <c r="S299" s="797">
        <f>IF(T299="",0,VLOOKUP(T299,'(辅)技能选目标类型表'!$D$4:$E$262,2,FALSE))</f>
        <v>100</v>
      </c>
      <c r="T299" s="800" t="s">
        <v>149</v>
      </c>
      <c r="Z299" s="867" t="s">
        <v>970</v>
      </c>
    </row>
    <row r="300" spans="1:26" s="801" customFormat="1" ht="18" customHeight="1" x14ac:dyDescent="0.15">
      <c r="A300" s="802">
        <v>290601</v>
      </c>
      <c r="B300" s="802" t="s">
        <v>971</v>
      </c>
      <c r="C300" s="802" t="s">
        <v>275</v>
      </c>
      <c r="D300" s="839"/>
      <c r="E300" s="802" t="s">
        <v>972</v>
      </c>
      <c r="F300" s="802">
        <v>29060101</v>
      </c>
      <c r="G300" s="802">
        <v>0</v>
      </c>
      <c r="H300" s="802"/>
      <c r="I300" s="802"/>
      <c r="J300" s="802">
        <v>1</v>
      </c>
      <c r="K300" s="855"/>
      <c r="L300" s="800"/>
      <c r="M300" s="837"/>
      <c r="N300" s="837"/>
      <c r="O300" s="837"/>
      <c r="P300" s="837"/>
      <c r="Q300" s="839"/>
      <c r="R300" s="802"/>
      <c r="S300" s="797">
        <f>IF(T300="",0,VLOOKUP(T300,'(辅)技能选目标类型表'!$D$4:$E$262,2,FALSE))</f>
        <v>2</v>
      </c>
      <c r="T300" s="802" t="s">
        <v>267</v>
      </c>
      <c r="U300" s="802"/>
      <c r="V300" s="802"/>
      <c r="W300" s="802"/>
      <c r="X300" s="802"/>
      <c r="Y300" s="802"/>
      <c r="Z300" s="868" t="s">
        <v>277</v>
      </c>
    </row>
    <row r="301" spans="1:26" s="800" customFormat="1" ht="18" customHeight="1" x14ac:dyDescent="0.15">
      <c r="A301" s="800">
        <v>290602</v>
      </c>
      <c r="B301" s="800" t="s">
        <v>973</v>
      </c>
      <c r="C301" s="800" t="s">
        <v>279</v>
      </c>
      <c r="D301" s="837"/>
      <c r="E301" s="800" t="s">
        <v>974</v>
      </c>
      <c r="F301" s="800">
        <v>29060201</v>
      </c>
      <c r="G301" s="800">
        <v>2</v>
      </c>
      <c r="J301" s="800">
        <v>0</v>
      </c>
      <c r="M301" s="837"/>
      <c r="N301" s="837"/>
      <c r="O301" s="837"/>
      <c r="P301" s="837"/>
      <c r="Q301" s="837"/>
      <c r="S301" s="797">
        <f>IF(T301="",0,VLOOKUP(T301,'(辅)技能选目标类型表'!$D$4:$E$262,2,FALSE))</f>
        <v>1</v>
      </c>
      <c r="T301" s="800" t="s">
        <v>295</v>
      </c>
      <c r="Z301" s="867" t="s">
        <v>281</v>
      </c>
    </row>
    <row r="302" spans="1:26" s="808" customFormat="1" ht="18" customHeight="1" x14ac:dyDescent="0.15">
      <c r="A302" s="889">
        <v>999101</v>
      </c>
      <c r="B302" s="898" t="s">
        <v>975</v>
      </c>
      <c r="C302" s="889" t="s">
        <v>926</v>
      </c>
      <c r="D302" s="890"/>
      <c r="E302" s="889" t="s">
        <v>510</v>
      </c>
      <c r="F302" s="889">
        <v>99910101</v>
      </c>
      <c r="G302" s="889">
        <v>0</v>
      </c>
      <c r="H302" s="889"/>
      <c r="I302" s="889"/>
      <c r="J302" s="889">
        <v>1</v>
      </c>
      <c r="K302" s="554"/>
      <c r="L302" s="554"/>
      <c r="M302" s="838"/>
      <c r="N302" s="838"/>
      <c r="O302" s="838"/>
      <c r="P302" s="838"/>
      <c r="Q302" s="890"/>
      <c r="R302" s="889"/>
      <c r="S302" s="889">
        <f>IF(T302="",0,VLOOKUP(T302,'(辅)技能选目标类型表'!$D$4:$E$263,2,FALSE))</f>
        <v>0</v>
      </c>
      <c r="T302" s="889" t="s">
        <v>135</v>
      </c>
      <c r="U302" s="889"/>
      <c r="V302" s="889"/>
      <c r="Z302" s="863" t="s">
        <v>277</v>
      </c>
    </row>
    <row r="303" spans="1:26" s="809" customFormat="1" ht="18" customHeight="1" x14ac:dyDescent="0.15">
      <c r="A303" s="554">
        <v>999102</v>
      </c>
      <c r="B303" s="899" t="s">
        <v>976</v>
      </c>
      <c r="C303" s="554" t="s">
        <v>926</v>
      </c>
      <c r="D303" s="893"/>
      <c r="E303" s="554" t="s">
        <v>514</v>
      </c>
      <c r="F303" s="554">
        <v>99910201</v>
      </c>
      <c r="G303" s="554">
        <v>2</v>
      </c>
      <c r="H303" s="554"/>
      <c r="I303" s="554"/>
      <c r="J303" s="554">
        <v>0</v>
      </c>
      <c r="K303" s="554"/>
      <c r="L303" s="554"/>
      <c r="M303" s="838"/>
      <c r="N303" s="838"/>
      <c r="O303" s="838"/>
      <c r="P303" s="838"/>
      <c r="Q303" s="893">
        <v>2</v>
      </c>
      <c r="R303" s="554"/>
      <c r="S303" s="554">
        <f>IF(T303="",0,VLOOKUP(T303,'(辅)技能选目标类型表'!$D$4:$E$263,2,FALSE))</f>
        <v>0</v>
      </c>
      <c r="T303" s="554" t="s">
        <v>135</v>
      </c>
      <c r="U303" s="554"/>
      <c r="V303" s="554"/>
      <c r="Z303" s="866" t="s">
        <v>277</v>
      </c>
    </row>
    <row r="304" spans="1:26" s="809" customFormat="1" ht="18" customHeight="1" x14ac:dyDescent="0.15">
      <c r="A304" s="554">
        <v>999103</v>
      </c>
      <c r="B304" s="899" t="s">
        <v>977</v>
      </c>
      <c r="C304" s="554" t="s">
        <v>978</v>
      </c>
      <c r="D304" s="893"/>
      <c r="E304" s="554"/>
      <c r="F304" s="554">
        <v>99910301</v>
      </c>
      <c r="G304" s="554">
        <v>3</v>
      </c>
      <c r="H304" s="554"/>
      <c r="I304" s="554"/>
      <c r="J304" s="554">
        <v>0</v>
      </c>
      <c r="K304" s="554"/>
      <c r="L304" s="554"/>
      <c r="M304" s="838"/>
      <c r="N304" s="838"/>
      <c r="O304" s="838"/>
      <c r="P304" s="838"/>
      <c r="Q304" s="893"/>
      <c r="R304" s="554"/>
      <c r="S304" s="554">
        <f>IF(T304="",0,VLOOKUP(T304,'(辅)技能选目标类型表'!$D$4:$E$263,2,FALSE))</f>
        <v>100</v>
      </c>
      <c r="T304" s="554" t="s">
        <v>149</v>
      </c>
      <c r="U304" s="554"/>
      <c r="V304" s="554"/>
      <c r="Z304" s="866" t="s">
        <v>277</v>
      </c>
    </row>
    <row r="305" spans="1:26" s="809" customFormat="1" ht="18" customHeight="1" x14ac:dyDescent="0.15">
      <c r="A305" s="554">
        <v>999104</v>
      </c>
      <c r="B305" s="899" t="s">
        <v>979</v>
      </c>
      <c r="C305" s="554" t="s">
        <v>980</v>
      </c>
      <c r="D305" s="893"/>
      <c r="E305" s="891"/>
      <c r="F305" s="554">
        <v>99910401</v>
      </c>
      <c r="G305" s="891">
        <v>3</v>
      </c>
      <c r="H305" s="891"/>
      <c r="I305" s="554"/>
      <c r="J305" s="554">
        <v>0</v>
      </c>
      <c r="K305" s="554"/>
      <c r="L305" s="554"/>
      <c r="M305" s="838"/>
      <c r="N305" s="838"/>
      <c r="O305" s="838"/>
      <c r="P305" s="838"/>
      <c r="Q305" s="893"/>
      <c r="R305" s="554"/>
      <c r="S305" s="554">
        <f>IF(T305="",0,VLOOKUP(T305,'(辅)技能选目标类型表'!$D$4:$E$263,2,FALSE))</f>
        <v>100</v>
      </c>
      <c r="T305" s="554" t="s">
        <v>149</v>
      </c>
      <c r="U305" s="554"/>
      <c r="V305" s="554"/>
      <c r="Z305" s="866" t="s">
        <v>980</v>
      </c>
    </row>
    <row r="306" spans="1:26" s="809" customFormat="1" ht="18" customHeight="1" x14ac:dyDescent="0.15">
      <c r="A306" s="554">
        <v>999105</v>
      </c>
      <c r="B306" s="899" t="s">
        <v>981</v>
      </c>
      <c r="C306" s="554" t="s">
        <v>982</v>
      </c>
      <c r="D306" s="893"/>
      <c r="E306" s="891"/>
      <c r="F306" s="554">
        <v>99910501</v>
      </c>
      <c r="G306" s="891">
        <v>3</v>
      </c>
      <c r="H306" s="891"/>
      <c r="I306" s="554"/>
      <c r="J306" s="554">
        <v>0</v>
      </c>
      <c r="K306" s="554"/>
      <c r="L306" s="554"/>
      <c r="M306" s="838"/>
      <c r="N306" s="838"/>
      <c r="O306" s="838"/>
      <c r="P306" s="838"/>
      <c r="Q306" s="893"/>
      <c r="R306" s="554"/>
      <c r="S306" s="554">
        <f>IF(T306="",0,VLOOKUP(T306,'(辅)技能选目标类型表'!$D$4:$E$263,2,FALSE))</f>
        <v>100</v>
      </c>
      <c r="T306" s="554" t="s">
        <v>149</v>
      </c>
      <c r="U306" s="554"/>
      <c r="V306" s="554"/>
      <c r="Z306" s="866" t="s">
        <v>982</v>
      </c>
    </row>
    <row r="307" spans="1:26" s="809" customFormat="1" ht="18" customHeight="1" x14ac:dyDescent="0.15">
      <c r="A307" s="554">
        <v>999106</v>
      </c>
      <c r="B307" s="899" t="s">
        <v>983</v>
      </c>
      <c r="C307" s="554" t="s">
        <v>982</v>
      </c>
      <c r="D307" s="893"/>
      <c r="E307" s="891"/>
      <c r="F307" s="554">
        <v>99910601</v>
      </c>
      <c r="G307" s="891">
        <v>3</v>
      </c>
      <c r="H307" s="891"/>
      <c r="I307" s="554"/>
      <c r="J307" s="554">
        <v>0</v>
      </c>
      <c r="K307" s="554"/>
      <c r="L307" s="554"/>
      <c r="M307" s="838"/>
      <c r="N307" s="838"/>
      <c r="O307" s="838"/>
      <c r="P307" s="838"/>
      <c r="Q307" s="893"/>
      <c r="R307" s="554"/>
      <c r="S307" s="554">
        <f>IF(T307="",0,VLOOKUP(T307,'(辅)技能选目标类型表'!$D$4:$E$263,2,FALSE))</f>
        <v>100</v>
      </c>
      <c r="T307" s="554" t="s">
        <v>149</v>
      </c>
      <c r="U307" s="554"/>
      <c r="V307" s="554"/>
      <c r="Z307" s="866" t="s">
        <v>982</v>
      </c>
    </row>
    <row r="308" spans="1:26" s="809" customFormat="1" ht="18" customHeight="1" x14ac:dyDescent="0.15">
      <c r="A308" s="554">
        <v>999107</v>
      </c>
      <c r="B308" s="899" t="s">
        <v>984</v>
      </c>
      <c r="C308" s="554" t="s">
        <v>982</v>
      </c>
      <c r="D308" s="893"/>
      <c r="E308" s="891"/>
      <c r="F308" s="554">
        <v>99910701</v>
      </c>
      <c r="G308" s="891">
        <v>3</v>
      </c>
      <c r="H308" s="891"/>
      <c r="I308" s="554"/>
      <c r="J308" s="554">
        <v>0</v>
      </c>
      <c r="K308" s="554"/>
      <c r="L308" s="554"/>
      <c r="M308" s="838"/>
      <c r="N308" s="838"/>
      <c r="O308" s="838"/>
      <c r="P308" s="838"/>
      <c r="Q308" s="893"/>
      <c r="R308" s="554"/>
      <c r="S308" s="554">
        <f>IF(T308="",0,VLOOKUP(T308,'(辅)技能选目标类型表'!$D$4:$E$263,2,FALSE))</f>
        <v>100</v>
      </c>
      <c r="T308" s="554" t="s">
        <v>149</v>
      </c>
      <c r="U308" s="554"/>
      <c r="V308" s="554"/>
      <c r="Z308" s="866" t="s">
        <v>982</v>
      </c>
    </row>
    <row r="309" spans="1:26" s="809" customFormat="1" ht="18" customHeight="1" x14ac:dyDescent="0.15">
      <c r="A309" s="554">
        <v>999108</v>
      </c>
      <c r="B309" s="899" t="s">
        <v>985</v>
      </c>
      <c r="C309" s="554" t="s">
        <v>3656</v>
      </c>
      <c r="D309" s="893"/>
      <c r="E309" s="891"/>
      <c r="F309" s="554">
        <v>99910801</v>
      </c>
      <c r="G309" s="891">
        <v>3</v>
      </c>
      <c r="H309" s="891">
        <v>1</v>
      </c>
      <c r="I309" s="554"/>
      <c r="J309" s="554">
        <v>0</v>
      </c>
      <c r="K309" s="554"/>
      <c r="L309" s="554"/>
      <c r="M309" s="838"/>
      <c r="N309" s="838"/>
      <c r="O309" s="838"/>
      <c r="P309" s="838"/>
      <c r="Q309" s="893"/>
      <c r="R309" s="554"/>
      <c r="S309" s="554">
        <f>IF(T309="",0,VLOOKUP(T309,'(辅)技能选目标类型表'!$D$4:$E$263,2,FALSE))</f>
        <v>100</v>
      </c>
      <c r="T309" s="554" t="s">
        <v>149</v>
      </c>
      <c r="U309" s="554"/>
      <c r="V309" s="554"/>
      <c r="Z309" s="866" t="s">
        <v>986</v>
      </c>
    </row>
    <row r="310" spans="1:26" s="808" customFormat="1" ht="18" customHeight="1" x14ac:dyDescent="0.15">
      <c r="A310" s="889">
        <v>999201</v>
      </c>
      <c r="B310" s="898" t="s">
        <v>987</v>
      </c>
      <c r="C310" s="889" t="s">
        <v>926</v>
      </c>
      <c r="D310" s="890"/>
      <c r="E310" s="889" t="s">
        <v>514</v>
      </c>
      <c r="F310" s="889">
        <v>99920101</v>
      </c>
      <c r="G310" s="889">
        <v>0</v>
      </c>
      <c r="H310" s="889"/>
      <c r="I310" s="889"/>
      <c r="J310" s="889">
        <v>1</v>
      </c>
      <c r="K310" s="554"/>
      <c r="L310" s="554"/>
      <c r="M310" s="838"/>
      <c r="N310" s="838"/>
      <c r="O310" s="838"/>
      <c r="P310" s="838"/>
      <c r="Q310" s="890"/>
      <c r="R310" s="889"/>
      <c r="S310" s="889">
        <f>IF(T310="",0,VLOOKUP(T310,'(辅)技能选目标类型表'!$D$4:$E$263,2,FALSE))</f>
        <v>0</v>
      </c>
      <c r="T310" s="889" t="s">
        <v>135</v>
      </c>
      <c r="U310" s="889"/>
      <c r="V310" s="889"/>
      <c r="Z310" s="863" t="s">
        <v>277</v>
      </c>
    </row>
    <row r="311" spans="1:26" s="809" customFormat="1" ht="18" customHeight="1" x14ac:dyDescent="0.15">
      <c r="A311" s="554">
        <v>999202</v>
      </c>
      <c r="B311" s="899" t="s">
        <v>988</v>
      </c>
      <c r="C311" s="554" t="s">
        <v>989</v>
      </c>
      <c r="D311" s="893"/>
      <c r="E311" s="891"/>
      <c r="F311" s="554">
        <v>99920201</v>
      </c>
      <c r="G311" s="891">
        <v>3</v>
      </c>
      <c r="H311" s="891"/>
      <c r="I311" s="554"/>
      <c r="J311" s="554">
        <v>0</v>
      </c>
      <c r="K311" s="554"/>
      <c r="L311" s="554"/>
      <c r="M311" s="838"/>
      <c r="N311" s="838"/>
      <c r="O311" s="838"/>
      <c r="P311" s="838"/>
      <c r="Q311" s="893"/>
      <c r="R311" s="554"/>
      <c r="S311" s="554">
        <f>IF(T311="",0,VLOOKUP(T311,'(辅)技能选目标类型表'!$D$4:$E$263,2,FALSE))</f>
        <v>100</v>
      </c>
      <c r="T311" s="554" t="s">
        <v>149</v>
      </c>
      <c r="U311" s="554"/>
      <c r="V311" s="554"/>
      <c r="Z311" s="866" t="s">
        <v>247</v>
      </c>
    </row>
    <row r="312" spans="1:26" s="809" customFormat="1" ht="18" customHeight="1" x14ac:dyDescent="0.15">
      <c r="A312" s="554">
        <v>999203</v>
      </c>
      <c r="B312" s="899" t="s">
        <v>990</v>
      </c>
      <c r="C312" s="554" t="s">
        <v>991</v>
      </c>
      <c r="D312" s="893"/>
      <c r="E312" s="891"/>
      <c r="F312" s="554">
        <v>99920301</v>
      </c>
      <c r="G312" s="891">
        <v>3</v>
      </c>
      <c r="H312" s="891"/>
      <c r="I312" s="554"/>
      <c r="J312" s="554">
        <v>0</v>
      </c>
      <c r="K312" s="554"/>
      <c r="L312" s="554"/>
      <c r="M312" s="838"/>
      <c r="N312" s="838"/>
      <c r="O312" s="838"/>
      <c r="P312" s="838"/>
      <c r="Q312" s="893"/>
      <c r="R312" s="554"/>
      <c r="S312" s="554">
        <f>IF(T312="",0,VLOOKUP(T312,'(辅)技能选目标类型表'!$D$4:$E$263,2,FALSE))</f>
        <v>100</v>
      </c>
      <c r="T312" s="554" t="s">
        <v>149</v>
      </c>
      <c r="U312" s="554"/>
      <c r="V312" s="554"/>
      <c r="Z312" s="866" t="s">
        <v>992</v>
      </c>
    </row>
    <row r="313" spans="1:26" s="809" customFormat="1" ht="18" customHeight="1" x14ac:dyDescent="0.15">
      <c r="A313" s="554">
        <v>999204</v>
      </c>
      <c r="B313" s="923" t="s">
        <v>3644</v>
      </c>
      <c r="C313" s="554" t="s">
        <v>3643</v>
      </c>
      <c r="D313" s="893"/>
      <c r="E313" s="891"/>
      <c r="F313" s="554">
        <v>99920401</v>
      </c>
      <c r="G313" s="891">
        <v>3</v>
      </c>
      <c r="H313" s="891"/>
      <c r="I313" s="554"/>
      <c r="J313" s="554">
        <v>0</v>
      </c>
      <c r="K313" s="554"/>
      <c r="L313" s="554"/>
      <c r="M313" s="838"/>
      <c r="N313" s="838"/>
      <c r="O313" s="838"/>
      <c r="P313" s="838"/>
      <c r="Q313" s="893"/>
      <c r="R313" s="554"/>
      <c r="S313" s="554">
        <f>IF(T313="",0,VLOOKUP(T313,'(辅)技能选目标类型表'!$D$4:$E$263,2,FALSE))</f>
        <v>100</v>
      </c>
      <c r="T313" s="554" t="s">
        <v>149</v>
      </c>
      <c r="U313" s="554"/>
      <c r="V313" s="554"/>
      <c r="Z313" s="866" t="s">
        <v>3645</v>
      </c>
    </row>
    <row r="314" spans="1:26" s="808" customFormat="1" ht="18" customHeight="1" x14ac:dyDescent="0.15">
      <c r="A314" s="889">
        <v>123101</v>
      </c>
      <c r="B314" s="900" t="s">
        <v>993</v>
      </c>
      <c r="C314" s="889" t="s">
        <v>994</v>
      </c>
      <c r="D314" s="890"/>
      <c r="E314" s="889" t="s">
        <v>725</v>
      </c>
      <c r="F314" s="889">
        <v>12310101</v>
      </c>
      <c r="G314" s="889">
        <v>2</v>
      </c>
      <c r="H314" s="889"/>
      <c r="I314" s="889"/>
      <c r="J314" s="889">
        <v>1</v>
      </c>
      <c r="K314" s="889"/>
      <c r="L314" s="889"/>
      <c r="M314" s="839"/>
      <c r="N314" s="839"/>
      <c r="O314" s="839"/>
      <c r="P314" s="839"/>
      <c r="Q314" s="890">
        <v>2</v>
      </c>
      <c r="R314" s="889"/>
      <c r="S314" s="889">
        <f>IF(T314="",0,VLOOKUP(T314,'(辅)技能选目标类型表'!$D$4:$E$263,2,FALSE))</f>
        <v>23</v>
      </c>
      <c r="T314" s="889" t="s">
        <v>995</v>
      </c>
      <c r="U314" s="889"/>
      <c r="V314" s="889"/>
      <c r="Z314" s="863" t="s">
        <v>996</v>
      </c>
    </row>
    <row r="315" spans="1:26" s="800" customFormat="1" ht="18" customHeight="1" x14ac:dyDescent="0.15">
      <c r="A315" s="800">
        <v>99701</v>
      </c>
      <c r="B315" s="800" t="s">
        <v>997</v>
      </c>
      <c r="C315" s="800" t="s">
        <v>998</v>
      </c>
      <c r="D315" s="837"/>
      <c r="F315" s="800">
        <v>9970101</v>
      </c>
      <c r="G315" s="800">
        <v>3</v>
      </c>
      <c r="J315" s="800">
        <v>0</v>
      </c>
      <c r="M315" s="837"/>
      <c r="N315" s="837"/>
      <c r="O315" s="837"/>
      <c r="P315" s="837"/>
      <c r="Q315" s="837"/>
      <c r="S315" s="797">
        <f>IF(T315="",0,VLOOKUP(T315,'(辅)技能选目标类型表'!$D$4:$E$262,2,FALSE))</f>
        <v>100</v>
      </c>
      <c r="T315" s="800" t="s">
        <v>149</v>
      </c>
      <c r="Z315" s="867"/>
    </row>
    <row r="316" spans="1:26" s="800" customFormat="1" ht="18" customHeight="1" x14ac:dyDescent="0.15">
      <c r="A316" s="800">
        <v>99702</v>
      </c>
      <c r="B316" s="800" t="s">
        <v>997</v>
      </c>
      <c r="C316" s="800" t="s">
        <v>999</v>
      </c>
      <c r="D316" s="837"/>
      <c r="E316" s="800" t="s">
        <v>156</v>
      </c>
      <c r="F316" s="800">
        <v>9970201</v>
      </c>
      <c r="G316" s="800">
        <v>5</v>
      </c>
      <c r="J316" s="800">
        <v>0</v>
      </c>
      <c r="M316" s="837"/>
      <c r="N316" s="837"/>
      <c r="O316" s="837"/>
      <c r="P316" s="837"/>
      <c r="Q316" s="837"/>
      <c r="S316" s="797">
        <f>IF(T316="",0,VLOOKUP(T316,'(辅)技能选目标类型表'!$D$4:$E$262,2,FALSE))</f>
        <v>101</v>
      </c>
      <c r="T316" s="800" t="s">
        <v>246</v>
      </c>
      <c r="Z316" s="867"/>
    </row>
    <row r="317" spans="1:26" s="800" customFormat="1" ht="18" customHeight="1" x14ac:dyDescent="0.15">
      <c r="A317" s="800">
        <v>99703</v>
      </c>
      <c r="B317" s="800" t="s">
        <v>1000</v>
      </c>
      <c r="C317" s="800" t="s">
        <v>375</v>
      </c>
      <c r="D317" s="837"/>
      <c r="F317" s="800">
        <v>9970301</v>
      </c>
      <c r="G317" s="800">
        <v>3</v>
      </c>
      <c r="J317" s="800">
        <v>0</v>
      </c>
      <c r="M317" s="837"/>
      <c r="N317" s="837"/>
      <c r="O317" s="837"/>
      <c r="P317" s="837"/>
      <c r="Q317" s="837"/>
      <c r="S317" s="797">
        <f>IF(T317="",0,VLOOKUP(T317,'(辅)技能选目标类型表'!$D$4:$E$262,2,FALSE))</f>
        <v>100</v>
      </c>
      <c r="T317" s="800" t="s">
        <v>149</v>
      </c>
      <c r="Z317" s="867"/>
    </row>
    <row r="318" spans="1:26" s="800" customFormat="1" ht="18" customHeight="1" x14ac:dyDescent="0.15">
      <c r="A318" s="800">
        <v>99704</v>
      </c>
      <c r="B318" s="800" t="s">
        <v>1000</v>
      </c>
      <c r="C318" s="800" t="s">
        <v>1001</v>
      </c>
      <c r="D318" s="837"/>
      <c r="F318" s="800">
        <v>9970401</v>
      </c>
      <c r="G318" s="800">
        <v>3</v>
      </c>
      <c r="J318" s="800">
        <v>0</v>
      </c>
      <c r="M318" s="837"/>
      <c r="N318" s="837"/>
      <c r="O318" s="837"/>
      <c r="P318" s="837"/>
      <c r="Q318" s="837"/>
      <c r="S318" s="797">
        <f>IF(T318="",0,VLOOKUP(T318,'(辅)技能选目标类型表'!$D$4:$E$262,2,FALSE))</f>
        <v>100</v>
      </c>
      <c r="T318" s="800" t="s">
        <v>149</v>
      </c>
      <c r="Z318" s="867"/>
    </row>
    <row r="319" spans="1:26" s="800" customFormat="1" ht="18" customHeight="1" x14ac:dyDescent="0.15">
      <c r="A319" s="800">
        <v>99705</v>
      </c>
      <c r="B319" s="800" t="s">
        <v>1002</v>
      </c>
      <c r="C319" s="800" t="s">
        <v>1003</v>
      </c>
      <c r="D319" s="837"/>
      <c r="F319" s="800">
        <v>9970501</v>
      </c>
      <c r="G319" s="800">
        <v>3</v>
      </c>
      <c r="J319" s="800">
        <v>0</v>
      </c>
      <c r="M319" s="837"/>
      <c r="N319" s="837"/>
      <c r="O319" s="837"/>
      <c r="P319" s="837"/>
      <c r="Q319" s="837"/>
      <c r="S319" s="797">
        <f>IF(T319="",0,VLOOKUP(T319,'(辅)技能选目标类型表'!$D$4:$E$262,2,FALSE))</f>
        <v>100</v>
      </c>
      <c r="T319" s="800" t="s">
        <v>149</v>
      </c>
      <c r="Z319" s="867"/>
    </row>
    <row r="320" spans="1:26" s="800" customFormat="1" ht="18" customHeight="1" x14ac:dyDescent="0.15">
      <c r="A320" s="800">
        <v>99706</v>
      </c>
      <c r="B320" s="800" t="s">
        <v>1002</v>
      </c>
      <c r="C320" s="800" t="s">
        <v>1004</v>
      </c>
      <c r="D320" s="837"/>
      <c r="F320" s="800">
        <v>9970601</v>
      </c>
      <c r="G320" s="800">
        <v>3</v>
      </c>
      <c r="J320" s="800">
        <v>0</v>
      </c>
      <c r="M320" s="837"/>
      <c r="N320" s="837"/>
      <c r="O320" s="837"/>
      <c r="P320" s="837"/>
      <c r="Q320" s="837"/>
      <c r="S320" s="797">
        <f>IF(T320="",0,VLOOKUP(T320,'(辅)技能选目标类型表'!$D$4:$E$262,2,FALSE))</f>
        <v>100</v>
      </c>
      <c r="T320" s="800" t="s">
        <v>149</v>
      </c>
      <c r="Z320" s="867"/>
    </row>
    <row r="321" spans="1:26" s="718" customFormat="1" ht="18" customHeight="1" x14ac:dyDescent="0.15">
      <c r="A321" s="718">
        <v>110101</v>
      </c>
      <c r="B321" s="720" t="s">
        <v>1005</v>
      </c>
      <c r="C321" s="718" t="s">
        <v>275</v>
      </c>
      <c r="D321" s="737"/>
      <c r="E321" s="720" t="s">
        <v>284</v>
      </c>
      <c r="F321" s="718">
        <v>11010101</v>
      </c>
      <c r="G321" s="718">
        <v>0</v>
      </c>
      <c r="J321" s="718">
        <v>1</v>
      </c>
      <c r="K321" s="722"/>
      <c r="L321" s="722"/>
      <c r="M321" s="737"/>
      <c r="N321" s="737"/>
      <c r="O321" s="737"/>
      <c r="P321" s="737"/>
      <c r="Q321" s="736"/>
      <c r="S321" s="720">
        <f>IF(T321="",0,VLOOKUP(T321,'(辅)技能选目标类型表'!$D$4:$E$263,2,FALSE))</f>
        <v>0</v>
      </c>
      <c r="T321" s="718" t="s">
        <v>135</v>
      </c>
      <c r="Z321" s="884" t="s">
        <v>1006</v>
      </c>
    </row>
    <row r="322" spans="1:26" s="720" customFormat="1" ht="18" customHeight="1" x14ac:dyDescent="0.15">
      <c r="A322" s="720">
        <v>110102</v>
      </c>
      <c r="B322" s="720" t="s">
        <v>1007</v>
      </c>
      <c r="C322" s="720" t="s">
        <v>279</v>
      </c>
      <c r="D322" s="873"/>
      <c r="E322" s="720" t="s">
        <v>1008</v>
      </c>
      <c r="F322" s="720">
        <v>11010201</v>
      </c>
      <c r="G322" s="720">
        <v>2</v>
      </c>
      <c r="J322" s="720">
        <v>0</v>
      </c>
      <c r="L322" s="722"/>
      <c r="M322" s="737"/>
      <c r="N322" s="737"/>
      <c r="O322" s="737"/>
      <c r="P322" s="737"/>
      <c r="Q322" s="873">
        <v>2</v>
      </c>
      <c r="S322" s="720">
        <f>IF(T322="",0,VLOOKUP(T322,'(辅)技能选目标类型表'!$D$4:$E$263,2,FALSE))</f>
        <v>0</v>
      </c>
      <c r="T322" s="720" t="s">
        <v>135</v>
      </c>
      <c r="Z322" s="885" t="s">
        <v>1009</v>
      </c>
    </row>
    <row r="323" spans="1:26" s="718" customFormat="1" ht="18" customHeight="1" x14ac:dyDescent="0.15">
      <c r="A323" s="718">
        <v>110201</v>
      </c>
      <c r="B323" s="718" t="s">
        <v>1010</v>
      </c>
      <c r="C323" s="718" t="s">
        <v>275</v>
      </c>
      <c r="D323" s="737"/>
      <c r="E323" s="720" t="s">
        <v>294</v>
      </c>
      <c r="F323" s="718">
        <v>11020101</v>
      </c>
      <c r="G323" s="718">
        <v>0</v>
      </c>
      <c r="J323" s="718">
        <v>0</v>
      </c>
      <c r="K323" s="722"/>
      <c r="L323" s="722"/>
      <c r="M323" s="737"/>
      <c r="N323" s="737"/>
      <c r="O323" s="737"/>
      <c r="P323" s="737"/>
      <c r="Q323" s="736"/>
      <c r="S323" s="720">
        <f>IF(T323="",0,VLOOKUP(T323,'(辅)技能选目标类型表'!$D$4:$E$263,2,FALSE))</f>
        <v>0</v>
      </c>
      <c r="T323" s="718" t="s">
        <v>135</v>
      </c>
      <c r="Z323" s="884" t="s">
        <v>654</v>
      </c>
    </row>
    <row r="324" spans="1:26" s="720" customFormat="1" ht="18" customHeight="1" x14ac:dyDescent="0.15">
      <c r="A324" s="720">
        <v>110202</v>
      </c>
      <c r="B324" s="720" t="s">
        <v>1011</v>
      </c>
      <c r="C324" s="720" t="s">
        <v>1012</v>
      </c>
      <c r="D324" s="873"/>
      <c r="E324" s="720" t="s">
        <v>1013</v>
      </c>
      <c r="F324" s="720">
        <v>11020201</v>
      </c>
      <c r="G324" s="720">
        <v>2</v>
      </c>
      <c r="J324" s="720">
        <v>0</v>
      </c>
      <c r="L324" s="722"/>
      <c r="M324" s="737"/>
      <c r="N324" s="737"/>
      <c r="O324" s="737"/>
      <c r="P324" s="737"/>
      <c r="Q324" s="873">
        <v>2</v>
      </c>
      <c r="S324" s="720">
        <f>IF(T324="",0,VLOOKUP(T324,'(辅)技能选目标类型表'!$D$4:$E$263,2,FALSE))</f>
        <v>100</v>
      </c>
      <c r="T324" s="720" t="s">
        <v>149</v>
      </c>
      <c r="Z324" s="885" t="s">
        <v>1014</v>
      </c>
    </row>
    <row r="325" spans="1:26" s="720" customFormat="1" ht="18" customHeight="1" x14ac:dyDescent="0.15">
      <c r="A325" s="720">
        <v>110203</v>
      </c>
      <c r="B325" s="720" t="s">
        <v>1015</v>
      </c>
      <c r="C325" s="720" t="s">
        <v>1016</v>
      </c>
      <c r="D325" s="873"/>
      <c r="E325" s="720" t="s">
        <v>297</v>
      </c>
      <c r="F325" s="720">
        <v>11020301</v>
      </c>
      <c r="G325" s="720">
        <v>0</v>
      </c>
      <c r="J325" s="720">
        <v>0</v>
      </c>
      <c r="L325" s="722"/>
      <c r="M325" s="737"/>
      <c r="N325" s="737"/>
      <c r="O325" s="737"/>
      <c r="P325" s="737"/>
      <c r="Q325" s="873"/>
      <c r="S325" s="720">
        <f>IF(T325="",0,VLOOKUP(T325,'(辅)技能选目标类型表'!$D$4:$E$263,2,FALSE))</f>
        <v>0</v>
      </c>
      <c r="T325" s="720" t="s">
        <v>135</v>
      </c>
      <c r="Z325" s="885" t="s">
        <v>1014</v>
      </c>
    </row>
    <row r="326" spans="1:26" s="718" customFormat="1" ht="18" customHeight="1" x14ac:dyDescent="0.15">
      <c r="A326" s="718">
        <v>110301</v>
      </c>
      <c r="B326" s="718" t="s">
        <v>1017</v>
      </c>
      <c r="C326" s="718" t="s">
        <v>275</v>
      </c>
      <c r="D326" s="736"/>
      <c r="E326" s="718" t="s">
        <v>408</v>
      </c>
      <c r="F326" s="718">
        <v>11030101</v>
      </c>
      <c r="G326" s="718">
        <v>0</v>
      </c>
      <c r="J326" s="718">
        <v>1</v>
      </c>
      <c r="K326" s="722"/>
      <c r="L326" s="722"/>
      <c r="M326" s="737"/>
      <c r="N326" s="737"/>
      <c r="O326" s="737"/>
      <c r="P326" s="737"/>
      <c r="Q326" s="736"/>
      <c r="S326" s="720">
        <f>IF(T326="",0,VLOOKUP(T326,'(辅)技能选目标类型表'!$D$4:$E$263,2,FALSE))</f>
        <v>0</v>
      </c>
      <c r="T326" s="718" t="s">
        <v>135</v>
      </c>
      <c r="Z326" s="884" t="s">
        <v>277</v>
      </c>
    </row>
    <row r="327" spans="1:26" s="720" customFormat="1" ht="18" customHeight="1" x14ac:dyDescent="0.15">
      <c r="A327" s="720">
        <v>110302</v>
      </c>
      <c r="B327" s="720" t="s">
        <v>1018</v>
      </c>
      <c r="C327" s="720" t="s">
        <v>279</v>
      </c>
      <c r="D327" s="873"/>
      <c r="E327" s="720" t="s">
        <v>1019</v>
      </c>
      <c r="F327" s="720">
        <v>11030201</v>
      </c>
      <c r="G327" s="720">
        <v>2</v>
      </c>
      <c r="J327" s="720">
        <v>0</v>
      </c>
      <c r="L327" s="722"/>
      <c r="M327" s="737"/>
      <c r="N327" s="737"/>
      <c r="O327" s="737"/>
      <c r="P327" s="737"/>
      <c r="Q327" s="873">
        <v>2</v>
      </c>
      <c r="S327" s="720">
        <f>IF(T327="",0,VLOOKUP(T327,'(辅)技能选目标类型表'!$D$4:$E$263,2,FALSE))</f>
        <v>2</v>
      </c>
      <c r="T327" s="720" t="s">
        <v>267</v>
      </c>
      <c r="Z327" s="885" t="s">
        <v>1020</v>
      </c>
    </row>
    <row r="328" spans="1:26" s="718" customFormat="1" ht="18" customHeight="1" x14ac:dyDescent="0.15">
      <c r="A328" s="718">
        <v>110401</v>
      </c>
      <c r="B328" s="718" t="s">
        <v>1021</v>
      </c>
      <c r="C328" s="718" t="s">
        <v>275</v>
      </c>
      <c r="D328" s="736"/>
      <c r="E328" s="718" t="s">
        <v>316</v>
      </c>
      <c r="F328" s="718">
        <v>11040101</v>
      </c>
      <c r="G328" s="718">
        <v>0</v>
      </c>
      <c r="J328" s="718">
        <v>1</v>
      </c>
      <c r="K328" s="722"/>
      <c r="L328" s="722"/>
      <c r="M328" s="737"/>
      <c r="N328" s="737"/>
      <c r="O328" s="737"/>
      <c r="P328" s="737"/>
      <c r="Q328" s="736"/>
      <c r="S328" s="720">
        <f>IF(T328="",0,VLOOKUP(T328,'(辅)技能选目标类型表'!$D$4:$E$263,2,FALSE))</f>
        <v>0</v>
      </c>
      <c r="T328" s="718" t="s">
        <v>135</v>
      </c>
      <c r="Z328" s="884" t="s">
        <v>277</v>
      </c>
    </row>
    <row r="329" spans="1:26" s="722" customFormat="1" ht="18" customHeight="1" x14ac:dyDescent="0.15">
      <c r="A329" s="720">
        <v>110402</v>
      </c>
      <c r="B329" s="722" t="s">
        <v>1022</v>
      </c>
      <c r="C329" s="720" t="s">
        <v>1023</v>
      </c>
      <c r="D329" s="873"/>
      <c r="E329" s="722" t="s">
        <v>1024</v>
      </c>
      <c r="F329" s="720">
        <v>11040201</v>
      </c>
      <c r="G329" s="720">
        <v>2</v>
      </c>
      <c r="H329" s="720"/>
      <c r="J329" s="722">
        <v>0</v>
      </c>
      <c r="M329" s="737"/>
      <c r="N329" s="737"/>
      <c r="O329" s="737"/>
      <c r="P329" s="737"/>
      <c r="Q329" s="737">
        <v>2</v>
      </c>
      <c r="S329" s="720">
        <f>IF(T329="",0,VLOOKUP(T329,'(辅)技能选目标类型表'!$D$4:$E$263,2,FALSE))</f>
        <v>100</v>
      </c>
      <c r="T329" s="722" t="s">
        <v>149</v>
      </c>
      <c r="Z329" s="894" t="s">
        <v>1025</v>
      </c>
    </row>
    <row r="330" spans="1:26" s="722" customFormat="1" ht="18" customHeight="1" x14ac:dyDescent="0.15">
      <c r="A330" s="720">
        <v>110403</v>
      </c>
      <c r="B330" s="722" t="s">
        <v>1026</v>
      </c>
      <c r="C330" s="720" t="s">
        <v>1027</v>
      </c>
      <c r="D330" s="873"/>
      <c r="F330" s="720">
        <v>11040301</v>
      </c>
      <c r="G330" s="720">
        <v>3</v>
      </c>
      <c r="H330" s="720">
        <v>1</v>
      </c>
      <c r="J330" s="722">
        <v>0</v>
      </c>
      <c r="M330" s="737"/>
      <c r="N330" s="737"/>
      <c r="O330" s="737"/>
      <c r="P330" s="737"/>
      <c r="Q330" s="737"/>
      <c r="S330" s="720">
        <f>IF(T330="",0,VLOOKUP(T330,'(辅)技能选目标类型表'!$D$4:$E$263,2,FALSE))</f>
        <v>100</v>
      </c>
      <c r="T330" s="722" t="s">
        <v>149</v>
      </c>
      <c r="Z330" s="894" t="s">
        <v>1027</v>
      </c>
    </row>
    <row r="331" spans="1:26" s="810" customFormat="1" ht="18" customHeight="1" x14ac:dyDescent="0.15">
      <c r="A331" s="810">
        <v>999401</v>
      </c>
      <c r="B331" s="810" t="s">
        <v>1028</v>
      </c>
      <c r="C331" s="810" t="s">
        <v>275</v>
      </c>
      <c r="D331" s="908"/>
      <c r="E331" s="810" t="s">
        <v>794</v>
      </c>
      <c r="F331" s="810">
        <v>9940101</v>
      </c>
      <c r="G331" s="810">
        <v>0</v>
      </c>
      <c r="J331" s="810">
        <v>1</v>
      </c>
      <c r="M331" s="908"/>
      <c r="N331" s="908"/>
      <c r="O331" s="908"/>
      <c r="P331" s="908"/>
      <c r="Q331" s="908"/>
      <c r="S331" s="810">
        <f>IF(T331="",0,VLOOKUP(T331,'(辅)技能选目标类型表'!$D$4:$E$263,2,FALSE))</f>
        <v>0</v>
      </c>
      <c r="T331" s="810" t="s">
        <v>135</v>
      </c>
      <c r="Z331" s="909" t="s">
        <v>277</v>
      </c>
    </row>
    <row r="332" spans="1:26" s="722" customFormat="1" ht="18" customHeight="1" x14ac:dyDescent="0.15">
      <c r="A332" s="722">
        <v>110501</v>
      </c>
      <c r="B332" s="722" t="s">
        <v>1029</v>
      </c>
      <c r="C332" s="722" t="s">
        <v>275</v>
      </c>
      <c r="D332" s="737"/>
      <c r="E332" s="720" t="s">
        <v>436</v>
      </c>
      <c r="F332" s="722">
        <v>11050101</v>
      </c>
      <c r="G332" s="722">
        <v>0</v>
      </c>
      <c r="J332" s="722">
        <v>1</v>
      </c>
      <c r="M332" s="737"/>
      <c r="N332" s="737"/>
      <c r="O332" s="737"/>
      <c r="P332" s="737"/>
      <c r="Q332" s="737"/>
      <c r="S332" s="720">
        <f>IF(T332="",0,VLOOKUP(T332,'(辅)技能选目标类型表'!$D$4:$E$263,2,FALSE))</f>
        <v>0</v>
      </c>
      <c r="T332" s="722" t="s">
        <v>135</v>
      </c>
      <c r="Z332" s="894" t="s">
        <v>277</v>
      </c>
    </row>
    <row r="333" spans="1:26" s="720" customFormat="1" ht="18" customHeight="1" x14ac:dyDescent="0.15">
      <c r="A333" s="720">
        <v>110502</v>
      </c>
      <c r="B333" s="720" t="s">
        <v>1030</v>
      </c>
      <c r="C333" s="720" t="s">
        <v>279</v>
      </c>
      <c r="D333" s="873"/>
      <c r="E333" s="720" t="s">
        <v>440</v>
      </c>
      <c r="F333" s="720">
        <v>11050201</v>
      </c>
      <c r="G333" s="720">
        <v>2</v>
      </c>
      <c r="J333" s="720">
        <v>0</v>
      </c>
      <c r="L333" s="722"/>
      <c r="M333" s="737"/>
      <c r="N333" s="737"/>
      <c r="O333" s="737"/>
      <c r="P333" s="737"/>
      <c r="Q333" s="873">
        <v>2</v>
      </c>
      <c r="S333" s="720">
        <f>IF(T333="",0,VLOOKUP(T333,'(辅)技能选目标类型表'!$D$4:$E$263,2,FALSE))</f>
        <v>0</v>
      </c>
      <c r="T333" s="720" t="s">
        <v>135</v>
      </c>
      <c r="Z333" s="885" t="s">
        <v>319</v>
      </c>
    </row>
    <row r="334" spans="1:26" s="720" customFormat="1" ht="18" customHeight="1" x14ac:dyDescent="0.15">
      <c r="A334" s="720">
        <v>110503</v>
      </c>
      <c r="B334" s="720" t="s">
        <v>1031</v>
      </c>
      <c r="C334" s="720" t="s">
        <v>1032</v>
      </c>
      <c r="D334" s="873"/>
      <c r="F334" s="720">
        <v>11050301</v>
      </c>
      <c r="G334" s="720">
        <v>4</v>
      </c>
      <c r="H334" s="720">
        <v>1</v>
      </c>
      <c r="J334" s="720">
        <v>0</v>
      </c>
      <c r="L334" s="722"/>
      <c r="M334" s="737"/>
      <c r="N334" s="737"/>
      <c r="O334" s="737"/>
      <c r="P334" s="737"/>
      <c r="Q334" s="873"/>
      <c r="S334" s="720">
        <f>IF(T334="",0,VLOOKUP(T334,'(辅)技能选目标类型表'!$D$4:$E$263,2,FALSE))</f>
        <v>100</v>
      </c>
      <c r="T334" s="720" t="s">
        <v>149</v>
      </c>
      <c r="Z334" s="885" t="s">
        <v>1032</v>
      </c>
    </row>
    <row r="335" spans="1:26" s="720" customFormat="1" ht="18" customHeight="1" x14ac:dyDescent="0.15">
      <c r="A335" s="720">
        <v>110504</v>
      </c>
      <c r="B335" s="720" t="s">
        <v>442</v>
      </c>
      <c r="C335" s="720" t="s">
        <v>443</v>
      </c>
      <c r="D335" s="873" t="s">
        <v>444</v>
      </c>
      <c r="E335" s="720" t="s">
        <v>445</v>
      </c>
      <c r="F335" s="720">
        <v>11050401</v>
      </c>
      <c r="G335" s="720">
        <v>2</v>
      </c>
      <c r="J335" s="720">
        <v>2</v>
      </c>
      <c r="K335" s="722"/>
      <c r="L335" s="722"/>
      <c r="M335" s="737"/>
      <c r="N335" s="737"/>
      <c r="O335" s="737"/>
      <c r="P335" s="737"/>
      <c r="Q335" s="873">
        <v>2</v>
      </c>
      <c r="S335" s="720">
        <f>IF(T335="",0,VLOOKUP(T335,'(辅)技能选目标类型表'!$D$4:$E$263,2,FALSE))</f>
        <v>100</v>
      </c>
      <c r="T335" s="720" t="s">
        <v>149</v>
      </c>
      <c r="Z335" s="885">
        <f>'（辅）技能描述表'!G245</f>
        <v>0</v>
      </c>
    </row>
    <row r="336" spans="1:26" s="718" customFormat="1" ht="18" customHeight="1" x14ac:dyDescent="0.15">
      <c r="A336" s="718">
        <v>110601</v>
      </c>
      <c r="B336" s="718" t="s">
        <v>1033</v>
      </c>
      <c r="C336" s="718" t="s">
        <v>275</v>
      </c>
      <c r="D336" s="737"/>
      <c r="E336" s="720" t="s">
        <v>451</v>
      </c>
      <c r="F336" s="718">
        <v>11060101</v>
      </c>
      <c r="G336" s="718">
        <v>0</v>
      </c>
      <c r="J336" s="718">
        <v>1</v>
      </c>
      <c r="K336" s="720"/>
      <c r="L336" s="722"/>
      <c r="M336" s="737"/>
      <c r="N336" s="737"/>
      <c r="O336" s="737"/>
      <c r="P336" s="737"/>
      <c r="Q336" s="736"/>
      <c r="S336" s="720">
        <f>IF(T336="",0,VLOOKUP(T336,'(辅)技能选目标类型表'!$D$4:$E$263,2,FALSE))</f>
        <v>0</v>
      </c>
      <c r="T336" s="718" t="s">
        <v>135</v>
      </c>
      <c r="Z336" s="884" t="s">
        <v>277</v>
      </c>
    </row>
    <row r="337" spans="1:26" s="720" customFormat="1" ht="18" customHeight="1" x14ac:dyDescent="0.15">
      <c r="A337" s="720">
        <v>110602</v>
      </c>
      <c r="B337" s="720" t="s">
        <v>1034</v>
      </c>
      <c r="C337" s="720" t="s">
        <v>878</v>
      </c>
      <c r="D337" s="873"/>
      <c r="E337" s="720" t="s">
        <v>1035</v>
      </c>
      <c r="F337" s="720">
        <v>11060201</v>
      </c>
      <c r="G337" s="720">
        <v>2</v>
      </c>
      <c r="J337" s="720">
        <v>0</v>
      </c>
      <c r="L337" s="722"/>
      <c r="M337" s="737"/>
      <c r="N337" s="737"/>
      <c r="O337" s="737"/>
      <c r="P337" s="737"/>
      <c r="Q337" s="873">
        <v>2</v>
      </c>
      <c r="S337" s="720">
        <f>IF(T337="",0,VLOOKUP(T337,'(辅)技能选目标类型表'!$D$4:$E$263,2,FALSE))</f>
        <v>2</v>
      </c>
      <c r="T337" s="720" t="s">
        <v>267</v>
      </c>
      <c r="Z337" s="885" t="s">
        <v>1036</v>
      </c>
    </row>
    <row r="338" spans="1:26" s="720" customFormat="1" ht="18" customHeight="1" x14ac:dyDescent="0.15">
      <c r="A338" s="720">
        <v>110603</v>
      </c>
      <c r="B338" s="720" t="s">
        <v>1037</v>
      </c>
      <c r="C338" s="720" t="s">
        <v>375</v>
      </c>
      <c r="D338" s="873"/>
      <c r="F338" s="720">
        <v>11060301</v>
      </c>
      <c r="G338" s="720">
        <v>3</v>
      </c>
      <c r="H338" s="720">
        <v>1</v>
      </c>
      <c r="J338" s="720">
        <v>0</v>
      </c>
      <c r="K338" s="722"/>
      <c r="L338" s="722"/>
      <c r="M338" s="737"/>
      <c r="N338" s="737"/>
      <c r="O338" s="737"/>
      <c r="P338" s="737"/>
      <c r="Q338" s="873"/>
      <c r="S338" s="720">
        <f>IF(T338="",0,VLOOKUP(T338,'(辅)技能选目标类型表'!$D$4:$E$263,2,FALSE))</f>
        <v>100</v>
      </c>
      <c r="T338" s="720" t="s">
        <v>149</v>
      </c>
      <c r="Z338" s="885" t="s">
        <v>1038</v>
      </c>
    </row>
    <row r="339" spans="1:26" s="718" customFormat="1" ht="18" customHeight="1" x14ac:dyDescent="0.15">
      <c r="A339" s="718">
        <v>110701</v>
      </c>
      <c r="B339" s="718" t="s">
        <v>1039</v>
      </c>
      <c r="C339" s="718" t="s">
        <v>275</v>
      </c>
      <c r="D339" s="737"/>
      <c r="E339" s="720" t="s">
        <v>465</v>
      </c>
      <c r="F339" s="718">
        <v>11070101</v>
      </c>
      <c r="G339" s="718">
        <v>0</v>
      </c>
      <c r="J339" s="718">
        <v>1</v>
      </c>
      <c r="K339" s="722"/>
      <c r="L339" s="722"/>
      <c r="M339" s="737"/>
      <c r="N339" s="737"/>
      <c r="O339" s="737"/>
      <c r="P339" s="737"/>
      <c r="Q339" s="736"/>
      <c r="S339" s="720">
        <f>IF(T339="",0,VLOOKUP(T339,'(辅)技能选目标类型表'!$D$4:$E$263,2,FALSE))</f>
        <v>0</v>
      </c>
      <c r="T339" s="718" t="s">
        <v>135</v>
      </c>
      <c r="Z339" s="884" t="s">
        <v>277</v>
      </c>
    </row>
    <row r="340" spans="1:26" s="720" customFormat="1" ht="18" customHeight="1" x14ac:dyDescent="0.15">
      <c r="A340" s="720">
        <v>110702</v>
      </c>
      <c r="B340" s="720" t="s">
        <v>1040</v>
      </c>
      <c r="C340" s="720" t="s">
        <v>142</v>
      </c>
      <c r="D340" s="873"/>
      <c r="E340" s="720" t="s">
        <v>468</v>
      </c>
      <c r="F340" s="720">
        <v>11070201</v>
      </c>
      <c r="G340" s="720">
        <v>1</v>
      </c>
      <c r="J340" s="720">
        <v>0</v>
      </c>
      <c r="L340" s="722"/>
      <c r="M340" s="737"/>
      <c r="N340" s="737"/>
      <c r="O340" s="737"/>
      <c r="P340" s="737"/>
      <c r="Q340" s="873"/>
      <c r="S340" s="720">
        <f>IF(T340="",0,VLOOKUP(T340,'(辅)技能选目标类型表'!$D$4:$E$263,2,FALSE))</f>
        <v>122</v>
      </c>
      <c r="T340" s="720" t="s">
        <v>469</v>
      </c>
      <c r="Z340" s="885">
        <f>'（辅）技能描述表'!G249</f>
        <v>0</v>
      </c>
    </row>
    <row r="341" spans="1:26" s="720" customFormat="1" ht="18" customHeight="1" x14ac:dyDescent="0.15">
      <c r="A341" s="720">
        <v>110703</v>
      </c>
      <c r="B341" s="720" t="s">
        <v>1041</v>
      </c>
      <c r="C341" s="720" t="s">
        <v>472</v>
      </c>
      <c r="D341" s="873"/>
      <c r="E341" s="720" t="s">
        <v>474</v>
      </c>
      <c r="F341" s="720">
        <v>11070301</v>
      </c>
      <c r="G341" s="720">
        <v>2</v>
      </c>
      <c r="J341" s="720">
        <v>2</v>
      </c>
      <c r="L341" s="722"/>
      <c r="M341" s="737"/>
      <c r="N341" s="737"/>
      <c r="O341" s="737"/>
      <c r="P341" s="737"/>
      <c r="Q341" s="873">
        <v>4</v>
      </c>
      <c r="S341" s="720">
        <f>IF(T341="",0,VLOOKUP(T341,'(辅)技能选目标类型表'!$D$4:$E$263,2,FALSE))</f>
        <v>101</v>
      </c>
      <c r="T341" s="720" t="s">
        <v>246</v>
      </c>
      <c r="Z341" s="885">
        <f>'（辅）技能描述表'!G250</f>
        <v>0</v>
      </c>
    </row>
    <row r="342" spans="1:26" s="720" customFormat="1" ht="18" customHeight="1" x14ac:dyDescent="0.15">
      <c r="A342" s="720">
        <v>110704</v>
      </c>
      <c r="B342" s="720" t="s">
        <v>1042</v>
      </c>
      <c r="C342" s="720" t="s">
        <v>477</v>
      </c>
      <c r="D342" s="873"/>
      <c r="F342" s="720">
        <v>11070401</v>
      </c>
      <c r="G342" s="720">
        <v>3</v>
      </c>
      <c r="J342" s="720">
        <v>0</v>
      </c>
      <c r="L342" s="722"/>
      <c r="M342" s="737"/>
      <c r="N342" s="737"/>
      <c r="O342" s="737"/>
      <c r="P342" s="737"/>
      <c r="Q342" s="873"/>
      <c r="S342" s="720">
        <f>IF(T342="",0,VLOOKUP(T342,'(辅)技能选目标类型表'!$D$4:$E$263,2,FALSE))</f>
        <v>101</v>
      </c>
      <c r="T342" s="720" t="s">
        <v>246</v>
      </c>
      <c r="Z342" s="885">
        <f>'（辅）技能描述表'!G251</f>
        <v>0</v>
      </c>
    </row>
    <row r="343" spans="1:26" s="718" customFormat="1" ht="18" customHeight="1" x14ac:dyDescent="0.15">
      <c r="A343" s="718">
        <v>110801</v>
      </c>
      <c r="B343" s="718" t="s">
        <v>1043</v>
      </c>
      <c r="C343" s="718" t="s">
        <v>275</v>
      </c>
      <c r="D343" s="737"/>
      <c r="E343" s="720" t="s">
        <v>480</v>
      </c>
      <c r="F343" s="718">
        <v>11080101</v>
      </c>
      <c r="G343" s="718">
        <v>0</v>
      </c>
      <c r="J343" s="718">
        <v>1</v>
      </c>
      <c r="K343" s="720"/>
      <c r="L343" s="722"/>
      <c r="M343" s="737"/>
      <c r="N343" s="737"/>
      <c r="O343" s="737"/>
      <c r="P343" s="737"/>
      <c r="Q343" s="736"/>
      <c r="S343" s="720">
        <f>IF(T343="",0,VLOOKUP(T343,'(辅)技能选目标类型表'!$D$4:$E$263,2,FALSE))</f>
        <v>0</v>
      </c>
      <c r="T343" s="718" t="s">
        <v>135</v>
      </c>
      <c r="Z343" s="884" t="s">
        <v>277</v>
      </c>
    </row>
    <row r="344" spans="1:26" s="720" customFormat="1" ht="18" customHeight="1" x14ac:dyDescent="0.15">
      <c r="A344" s="720">
        <v>110802</v>
      </c>
      <c r="B344" s="720" t="s">
        <v>1044</v>
      </c>
      <c r="C344" s="874" t="s">
        <v>482</v>
      </c>
      <c r="D344" s="873"/>
      <c r="E344" s="720" t="s">
        <v>484</v>
      </c>
      <c r="F344" s="720">
        <v>11080201</v>
      </c>
      <c r="G344" s="720">
        <v>1</v>
      </c>
      <c r="J344" s="720">
        <v>0</v>
      </c>
      <c r="L344" s="722"/>
      <c r="M344" s="737"/>
      <c r="N344" s="737"/>
      <c r="O344" s="737"/>
      <c r="P344" s="737"/>
      <c r="Q344" s="873"/>
      <c r="S344" s="720">
        <f>IF(T344="",0,VLOOKUP(T344,'(辅)技能选目标类型表'!$D$4:$E$263,2,FALSE))</f>
        <v>0</v>
      </c>
      <c r="T344" s="720" t="s">
        <v>135</v>
      </c>
      <c r="Z344" s="885">
        <f>'（辅）技能描述表'!G248</f>
        <v>0</v>
      </c>
    </row>
    <row r="345" spans="1:26" s="720" customFormat="1" ht="18" customHeight="1" x14ac:dyDescent="0.15">
      <c r="A345" s="720">
        <v>110803</v>
      </c>
      <c r="B345" s="720" t="s">
        <v>1045</v>
      </c>
      <c r="C345" s="874" t="s">
        <v>486</v>
      </c>
      <c r="D345" s="873"/>
      <c r="E345" s="720" t="s">
        <v>488</v>
      </c>
      <c r="F345" s="720">
        <v>11080301</v>
      </c>
      <c r="G345" s="720">
        <v>2</v>
      </c>
      <c r="J345" s="720">
        <v>2</v>
      </c>
      <c r="L345" s="722"/>
      <c r="M345" s="737"/>
      <c r="N345" s="737"/>
      <c r="O345" s="737"/>
      <c r="P345" s="737"/>
      <c r="Q345" s="873">
        <v>2</v>
      </c>
      <c r="S345" s="720">
        <f>IF(T345="",0,VLOOKUP(T345,'(辅)技能选目标类型表'!$D$4:$E$263,2,FALSE))</f>
        <v>0</v>
      </c>
      <c r="T345" s="720" t="s">
        <v>135</v>
      </c>
      <c r="Z345" s="885">
        <f>'（辅）技能描述表'!G249</f>
        <v>0</v>
      </c>
    </row>
    <row r="346" spans="1:26" s="720" customFormat="1" ht="18" customHeight="1" x14ac:dyDescent="0.15">
      <c r="A346" s="720">
        <v>110804</v>
      </c>
      <c r="B346" s="720" t="s">
        <v>1046</v>
      </c>
      <c r="C346" s="874" t="s">
        <v>491</v>
      </c>
      <c r="D346" s="873"/>
      <c r="F346" s="720">
        <v>11080401</v>
      </c>
      <c r="G346" s="720">
        <v>3</v>
      </c>
      <c r="J346" s="720">
        <v>0</v>
      </c>
      <c r="K346" s="722"/>
      <c r="M346" s="873"/>
      <c r="N346" s="873"/>
      <c r="O346" s="873"/>
      <c r="P346" s="873"/>
      <c r="Q346" s="873"/>
      <c r="S346" s="720">
        <f>IF(T346="",0,VLOOKUP(T346,'(辅)技能选目标类型表'!$D$4:$E$263,2,FALSE))</f>
        <v>100</v>
      </c>
      <c r="T346" s="720" t="s">
        <v>149</v>
      </c>
      <c r="Z346" s="885">
        <f>'（辅）技能描述表'!G250</f>
        <v>0</v>
      </c>
    </row>
    <row r="347" spans="1:26" s="718" customFormat="1" ht="18" customHeight="1" x14ac:dyDescent="0.15">
      <c r="A347" s="718">
        <v>110901</v>
      </c>
      <c r="B347" s="718" t="s">
        <v>1047</v>
      </c>
      <c r="C347" s="718" t="s">
        <v>275</v>
      </c>
      <c r="D347" s="737"/>
      <c r="E347" s="720" t="s">
        <v>494</v>
      </c>
      <c r="F347" s="718">
        <v>11090101</v>
      </c>
      <c r="G347" s="718">
        <v>0</v>
      </c>
      <c r="J347" s="718">
        <v>1</v>
      </c>
      <c r="K347" s="720"/>
      <c r="L347" s="722"/>
      <c r="M347" s="737"/>
      <c r="N347" s="737"/>
      <c r="O347" s="737"/>
      <c r="P347" s="737"/>
      <c r="Q347" s="736"/>
      <c r="S347" s="720">
        <f>IF(T347="",0,VLOOKUP(T347,'(辅)技能选目标类型表'!$D$4:$E$263,2,FALSE))</f>
        <v>0</v>
      </c>
      <c r="T347" s="718" t="s">
        <v>135</v>
      </c>
      <c r="Z347" s="884" t="s">
        <v>277</v>
      </c>
    </row>
    <row r="348" spans="1:26" s="720" customFormat="1" ht="18" customHeight="1" x14ac:dyDescent="0.15">
      <c r="A348" s="720">
        <v>110902</v>
      </c>
      <c r="B348" s="720" t="s">
        <v>1048</v>
      </c>
      <c r="C348" s="720" t="s">
        <v>279</v>
      </c>
      <c r="D348" s="873"/>
      <c r="E348" s="720" t="s">
        <v>1049</v>
      </c>
      <c r="F348" s="720">
        <v>11090201</v>
      </c>
      <c r="G348" s="720">
        <v>2</v>
      </c>
      <c r="J348" s="720">
        <v>0</v>
      </c>
      <c r="L348" s="722"/>
      <c r="M348" s="737"/>
      <c r="N348" s="737"/>
      <c r="O348" s="737"/>
      <c r="P348" s="737"/>
      <c r="Q348" s="873">
        <v>2</v>
      </c>
      <c r="S348" s="720">
        <f>IF(T348="",0,VLOOKUP(T348,'(辅)技能选目标类型表'!$D$4:$E$263,2,FALSE))</f>
        <v>0</v>
      </c>
      <c r="T348" s="720" t="s">
        <v>135</v>
      </c>
      <c r="Z348" s="885" t="s">
        <v>1009</v>
      </c>
    </row>
    <row r="349" spans="1:26" s="720" customFormat="1" ht="18" customHeight="1" x14ac:dyDescent="0.15">
      <c r="A349" s="720">
        <v>110903</v>
      </c>
      <c r="B349" s="720" t="s">
        <v>1050</v>
      </c>
      <c r="C349" s="720" t="s">
        <v>504</v>
      </c>
      <c r="D349" s="873"/>
      <c r="F349" s="720">
        <v>11090301</v>
      </c>
      <c r="G349" s="720">
        <v>3</v>
      </c>
      <c r="H349" s="720">
        <v>1</v>
      </c>
      <c r="I349" s="720">
        <v>110904</v>
      </c>
      <c r="J349" s="720">
        <v>0</v>
      </c>
      <c r="K349" s="722"/>
      <c r="L349" s="722"/>
      <c r="M349" s="737"/>
      <c r="N349" s="737"/>
      <c r="O349" s="737"/>
      <c r="P349" s="737"/>
      <c r="Q349" s="873"/>
      <c r="S349" s="720">
        <f>IF(T349="",0,VLOOKUP(T349,'(辅)技能选目标类型表'!$D$4:$E$263,2,FALSE))</f>
        <v>100</v>
      </c>
      <c r="T349" s="720" t="s">
        <v>149</v>
      </c>
      <c r="Z349" s="885" t="s">
        <v>1051</v>
      </c>
    </row>
    <row r="350" spans="1:26" s="720" customFormat="1" ht="18" customHeight="1" x14ac:dyDescent="0.15">
      <c r="A350" s="720">
        <v>110904</v>
      </c>
      <c r="B350" s="720" t="s">
        <v>1052</v>
      </c>
      <c r="C350" s="720" t="s">
        <v>508</v>
      </c>
      <c r="D350" s="873"/>
      <c r="E350" s="720" t="s">
        <v>494</v>
      </c>
      <c r="F350" s="720">
        <v>11090401</v>
      </c>
      <c r="G350" s="720">
        <v>0</v>
      </c>
      <c r="J350" s="720">
        <v>0</v>
      </c>
      <c r="L350" s="722"/>
      <c r="M350" s="737"/>
      <c r="N350" s="737"/>
      <c r="O350" s="737"/>
      <c r="P350" s="737"/>
      <c r="Q350" s="873"/>
      <c r="S350" s="720">
        <f>IF(T350="",0,VLOOKUP(T350,'(辅)技能选目标类型表'!$D$4:$E$263,2,FALSE))</f>
        <v>0</v>
      </c>
      <c r="T350" s="720" t="s">
        <v>135</v>
      </c>
      <c r="Z350" s="885" t="s">
        <v>277</v>
      </c>
    </row>
    <row r="351" spans="1:26" s="718" customFormat="1" ht="18" customHeight="1" x14ac:dyDescent="0.15">
      <c r="A351" s="718">
        <v>111001</v>
      </c>
      <c r="B351" s="718" t="s">
        <v>1053</v>
      </c>
      <c r="C351" s="718" t="s">
        <v>275</v>
      </c>
      <c r="D351" s="737"/>
      <c r="E351" s="720" t="s">
        <v>510</v>
      </c>
      <c r="F351" s="718">
        <v>11100101</v>
      </c>
      <c r="G351" s="718">
        <v>0</v>
      </c>
      <c r="J351" s="718">
        <v>1</v>
      </c>
      <c r="K351" s="720"/>
      <c r="L351" s="722"/>
      <c r="M351" s="737"/>
      <c r="N351" s="737"/>
      <c r="O351" s="737"/>
      <c r="P351" s="737"/>
      <c r="Q351" s="736"/>
      <c r="S351" s="720">
        <f>IF(T351="",0,VLOOKUP(T351,'(辅)技能选目标类型表'!$D$4:$E$263,2,FALSE))</f>
        <v>0</v>
      </c>
      <c r="T351" s="718" t="s">
        <v>135</v>
      </c>
      <c r="Z351" s="884" t="s">
        <v>277</v>
      </c>
    </row>
    <row r="352" spans="1:26" s="720" customFormat="1" ht="18" customHeight="1" x14ac:dyDescent="0.15">
      <c r="A352" s="720">
        <v>111002</v>
      </c>
      <c r="B352" s="720" t="s">
        <v>1054</v>
      </c>
      <c r="C352" s="720" t="s">
        <v>279</v>
      </c>
      <c r="D352" s="873"/>
      <c r="E352" s="720" t="s">
        <v>1055</v>
      </c>
      <c r="F352" s="720">
        <v>11100201</v>
      </c>
      <c r="G352" s="720">
        <v>2</v>
      </c>
      <c r="J352" s="720">
        <v>0</v>
      </c>
      <c r="K352" s="722"/>
      <c r="L352" s="722"/>
      <c r="M352" s="737"/>
      <c r="N352" s="737"/>
      <c r="O352" s="737"/>
      <c r="P352" s="737"/>
      <c r="Q352" s="873">
        <v>2</v>
      </c>
      <c r="S352" s="720">
        <f>IF(T352="",0,VLOOKUP(T352,'(辅)技能选目标类型表'!$D$4:$E$263,2,FALSE))</f>
        <v>0</v>
      </c>
      <c r="T352" s="720" t="s">
        <v>135</v>
      </c>
      <c r="Z352" s="885" t="s">
        <v>1020</v>
      </c>
    </row>
    <row r="353" spans="1:26" s="720" customFormat="1" ht="18" customHeight="1" x14ac:dyDescent="0.15">
      <c r="A353" s="720">
        <v>111003</v>
      </c>
      <c r="B353" s="720" t="s">
        <v>1056</v>
      </c>
      <c r="C353" s="720" t="s">
        <v>521</v>
      </c>
      <c r="D353" s="873" t="s">
        <v>522</v>
      </c>
      <c r="F353" s="720">
        <v>11100301</v>
      </c>
      <c r="G353" s="720">
        <v>3</v>
      </c>
      <c r="H353" s="720">
        <v>1</v>
      </c>
      <c r="J353" s="720">
        <v>0</v>
      </c>
      <c r="L353" s="722"/>
      <c r="M353" s="737"/>
      <c r="N353" s="737"/>
      <c r="O353" s="737"/>
      <c r="P353" s="737"/>
      <c r="Q353" s="873"/>
      <c r="S353" s="720">
        <f>IF(T353="",0,VLOOKUP(T353,'(辅)技能选目标类型表'!$D$4:$E$263,2,FALSE))</f>
        <v>100</v>
      </c>
      <c r="T353" s="720" t="s">
        <v>149</v>
      </c>
      <c r="Z353" s="720" t="s">
        <v>1057</v>
      </c>
    </row>
    <row r="354" spans="1:26" s="718" customFormat="1" ht="18" customHeight="1" x14ac:dyDescent="0.15">
      <c r="A354" s="718">
        <v>111101</v>
      </c>
      <c r="B354" s="718" t="s">
        <v>1058</v>
      </c>
      <c r="C354" s="718" t="s">
        <v>275</v>
      </c>
      <c r="D354" s="736"/>
      <c r="E354" s="718" t="s">
        <v>525</v>
      </c>
      <c r="F354" s="718">
        <v>11110101</v>
      </c>
      <c r="G354" s="718">
        <v>0</v>
      </c>
      <c r="J354" s="718">
        <v>1</v>
      </c>
      <c r="K354" s="722"/>
      <c r="L354" s="722"/>
      <c r="M354" s="737"/>
      <c r="N354" s="737"/>
      <c r="O354" s="737"/>
      <c r="P354" s="737"/>
      <c r="Q354" s="736"/>
      <c r="S354" s="720">
        <f>IF(T354="",0,VLOOKUP(T354,'(辅)技能选目标类型表'!$D$4:$E$263,2,FALSE))</f>
        <v>0</v>
      </c>
      <c r="T354" s="718" t="s">
        <v>135</v>
      </c>
      <c r="Z354" s="884" t="s">
        <v>277</v>
      </c>
    </row>
    <row r="355" spans="1:26" s="720" customFormat="1" ht="18" customHeight="1" x14ac:dyDescent="0.15">
      <c r="A355" s="720">
        <v>111102</v>
      </c>
      <c r="B355" s="720" t="s">
        <v>1059</v>
      </c>
      <c r="C355" s="720" t="s">
        <v>527</v>
      </c>
      <c r="D355" s="873"/>
      <c r="E355" s="720" t="s">
        <v>1060</v>
      </c>
      <c r="F355" s="720">
        <v>11110201</v>
      </c>
      <c r="G355" s="720">
        <v>2</v>
      </c>
      <c r="J355" s="720">
        <v>0</v>
      </c>
      <c r="L355" s="722"/>
      <c r="M355" s="737"/>
      <c r="N355" s="737"/>
      <c r="O355" s="737"/>
      <c r="P355" s="737"/>
      <c r="Q355" s="873">
        <v>2</v>
      </c>
      <c r="S355" s="720">
        <f>IF(T355="",0,VLOOKUP(T355,'(辅)技能选目标类型表'!$D$4:$E$263,2,FALSE))</f>
        <v>100</v>
      </c>
      <c r="T355" s="720" t="s">
        <v>149</v>
      </c>
      <c r="Z355" s="885" t="s">
        <v>1061</v>
      </c>
    </row>
    <row r="356" spans="1:26" s="720" customFormat="1" ht="18" customHeight="1" x14ac:dyDescent="0.15">
      <c r="A356" s="720">
        <v>111103</v>
      </c>
      <c r="B356" s="720" t="s">
        <v>1062</v>
      </c>
      <c r="C356" s="720" t="s">
        <v>536</v>
      </c>
      <c r="D356" s="873"/>
      <c r="F356" s="720">
        <v>11110301</v>
      </c>
      <c r="G356" s="720">
        <v>3</v>
      </c>
      <c r="H356" s="720">
        <v>1</v>
      </c>
      <c r="J356" s="720">
        <v>0</v>
      </c>
      <c r="L356" s="722"/>
      <c r="M356" s="737"/>
      <c r="N356" s="737"/>
      <c r="O356" s="737"/>
      <c r="P356" s="737"/>
      <c r="Q356" s="873"/>
      <c r="S356" s="720">
        <f>IF(T356="",0,VLOOKUP(T356,'(辅)技能选目标类型表'!$D$4:$E$263,2,FALSE))</f>
        <v>100</v>
      </c>
      <c r="T356" s="720" t="s">
        <v>149</v>
      </c>
      <c r="Z356" s="885" t="s">
        <v>1063</v>
      </c>
    </row>
    <row r="357" spans="1:26" s="718" customFormat="1" ht="18" customHeight="1" x14ac:dyDescent="0.15">
      <c r="A357" s="718">
        <v>111201</v>
      </c>
      <c r="B357" s="718" t="s">
        <v>1064</v>
      </c>
      <c r="C357" s="718" t="s">
        <v>275</v>
      </c>
      <c r="D357" s="737"/>
      <c r="E357" s="720" t="s">
        <v>542</v>
      </c>
      <c r="F357" s="718">
        <v>11120101</v>
      </c>
      <c r="G357" s="718">
        <v>0</v>
      </c>
      <c r="J357" s="718">
        <v>1</v>
      </c>
      <c r="K357" s="722"/>
      <c r="L357" s="722"/>
      <c r="M357" s="737"/>
      <c r="N357" s="737"/>
      <c r="O357" s="737"/>
      <c r="P357" s="737"/>
      <c r="Q357" s="736"/>
      <c r="S357" s="720">
        <f>IF(T357="",0,VLOOKUP(T357,'(辅)技能选目标类型表'!$D$4:$E$263,2,FALSE))</f>
        <v>0</v>
      </c>
      <c r="T357" s="718" t="s">
        <v>135</v>
      </c>
      <c r="Z357" s="884" t="s">
        <v>277</v>
      </c>
    </row>
    <row r="358" spans="1:26" s="720" customFormat="1" ht="18" customHeight="1" x14ac:dyDescent="0.15">
      <c r="A358" s="720">
        <v>111202</v>
      </c>
      <c r="B358" s="720" t="s">
        <v>1065</v>
      </c>
      <c r="C358" s="720" t="s">
        <v>279</v>
      </c>
      <c r="D358" s="873"/>
      <c r="E358" s="720" t="s">
        <v>1066</v>
      </c>
      <c r="F358" s="720">
        <v>11120201</v>
      </c>
      <c r="G358" s="720">
        <v>2</v>
      </c>
      <c r="J358" s="720">
        <v>0</v>
      </c>
      <c r="L358" s="722"/>
      <c r="M358" s="737"/>
      <c r="N358" s="737"/>
      <c r="O358" s="737"/>
      <c r="P358" s="737"/>
      <c r="Q358" s="873">
        <v>2</v>
      </c>
      <c r="S358" s="720">
        <f>IF(T358="",0,VLOOKUP(T358,'(辅)技能选目标类型表'!$D$4:$E$263,2,FALSE))</f>
        <v>113</v>
      </c>
      <c r="T358" s="720" t="s">
        <v>547</v>
      </c>
      <c r="Z358" s="885" t="s">
        <v>1067</v>
      </c>
    </row>
    <row r="359" spans="1:26" s="718" customFormat="1" ht="18" customHeight="1" x14ac:dyDescent="0.15">
      <c r="A359" s="718">
        <v>111301</v>
      </c>
      <c r="B359" s="718" t="s">
        <v>1068</v>
      </c>
      <c r="C359" s="718" t="s">
        <v>275</v>
      </c>
      <c r="D359" s="737"/>
      <c r="E359" s="720" t="s">
        <v>558</v>
      </c>
      <c r="F359" s="718">
        <v>11130101</v>
      </c>
      <c r="G359" s="718">
        <v>0</v>
      </c>
      <c r="J359" s="718">
        <v>1</v>
      </c>
      <c r="K359" s="722"/>
      <c r="L359" s="722"/>
      <c r="M359" s="873"/>
      <c r="N359" s="873"/>
      <c r="O359" s="873"/>
      <c r="P359" s="873"/>
      <c r="Q359" s="736"/>
      <c r="S359" s="720">
        <f>IF(T359="",0,VLOOKUP(T359,'(辅)技能选目标类型表'!$D$4:$E$263,2,FALSE))</f>
        <v>0</v>
      </c>
      <c r="T359" s="718" t="s">
        <v>135</v>
      </c>
      <c r="Z359" s="884" t="s">
        <v>277</v>
      </c>
    </row>
    <row r="360" spans="1:26" s="720" customFormat="1" ht="18" customHeight="1" x14ac:dyDescent="0.15">
      <c r="A360" s="720">
        <v>111302</v>
      </c>
      <c r="B360" s="720" t="s">
        <v>1069</v>
      </c>
      <c r="C360" s="720" t="s">
        <v>560</v>
      </c>
      <c r="D360" s="873"/>
      <c r="E360" s="720" t="s">
        <v>562</v>
      </c>
      <c r="F360" s="720">
        <v>11130201</v>
      </c>
      <c r="G360" s="720">
        <v>1</v>
      </c>
      <c r="J360" s="720">
        <v>0</v>
      </c>
      <c r="M360" s="873"/>
      <c r="N360" s="873"/>
      <c r="O360" s="873"/>
      <c r="P360" s="873"/>
      <c r="Q360" s="873"/>
      <c r="S360" s="720">
        <f>IF(T360="",0,VLOOKUP(T360,'(辅)技能选目标类型表'!$D$4:$E$263,2,FALSE))</f>
        <v>0</v>
      </c>
      <c r="T360" s="720" t="s">
        <v>135</v>
      </c>
      <c r="Z360" s="885" t="s">
        <v>563</v>
      </c>
    </row>
    <row r="361" spans="1:26" s="720" customFormat="1" ht="18" customHeight="1" x14ac:dyDescent="0.15">
      <c r="A361" s="720">
        <v>111303</v>
      </c>
      <c r="B361" s="720" t="s">
        <v>1070</v>
      </c>
      <c r="C361" s="720" t="s">
        <v>566</v>
      </c>
      <c r="D361" s="873"/>
      <c r="E361" s="720" t="s">
        <v>568</v>
      </c>
      <c r="F361" s="720">
        <v>11130301</v>
      </c>
      <c r="G361" s="720">
        <v>2</v>
      </c>
      <c r="J361" s="720">
        <v>2</v>
      </c>
      <c r="M361" s="873"/>
      <c r="N361" s="873"/>
      <c r="O361" s="873"/>
      <c r="P361" s="873"/>
      <c r="Q361" s="873">
        <v>2</v>
      </c>
      <c r="S361" s="720">
        <f>IF(T361="",0,VLOOKUP(T361,'(辅)技能选目标类型表'!$D$4:$E$263,2,FALSE))</f>
        <v>15</v>
      </c>
      <c r="T361" s="720" t="s">
        <v>569</v>
      </c>
      <c r="Z361" s="885" t="s">
        <v>570</v>
      </c>
    </row>
    <row r="362" spans="1:26" s="720" customFormat="1" ht="18" customHeight="1" x14ac:dyDescent="0.15">
      <c r="A362" s="720">
        <v>111304</v>
      </c>
      <c r="B362" s="720" t="s">
        <v>1071</v>
      </c>
      <c r="C362" s="720" t="s">
        <v>572</v>
      </c>
      <c r="D362" s="873"/>
      <c r="F362" s="720">
        <v>11130401</v>
      </c>
      <c r="G362" s="720">
        <v>3</v>
      </c>
      <c r="J362" s="720">
        <v>0</v>
      </c>
      <c r="K362" s="722"/>
      <c r="M362" s="873"/>
      <c r="N362" s="873"/>
      <c r="O362" s="873"/>
      <c r="P362" s="873"/>
      <c r="Q362" s="873"/>
      <c r="S362" s="720">
        <f>IF(T362="",0,VLOOKUP(T362,'(辅)技能选目标类型表'!$D$4:$E$263,2,FALSE))</f>
        <v>100</v>
      </c>
      <c r="T362" s="720" t="s">
        <v>149</v>
      </c>
      <c r="Z362" s="885" t="s">
        <v>574</v>
      </c>
    </row>
    <row r="363" spans="1:26" s="718" customFormat="1" ht="18" customHeight="1" x14ac:dyDescent="0.15">
      <c r="A363" s="718">
        <v>111501</v>
      </c>
      <c r="B363" s="718" t="s">
        <v>1072</v>
      </c>
      <c r="C363" s="718" t="s">
        <v>275</v>
      </c>
      <c r="D363" s="737"/>
      <c r="E363" s="720" t="s">
        <v>594</v>
      </c>
      <c r="F363" s="718">
        <v>11150101</v>
      </c>
      <c r="G363" s="718">
        <v>0</v>
      </c>
      <c r="J363" s="718">
        <v>1</v>
      </c>
      <c r="K363" s="720"/>
      <c r="L363" s="722"/>
      <c r="M363" s="737"/>
      <c r="N363" s="737"/>
      <c r="O363" s="737"/>
      <c r="P363" s="737"/>
      <c r="Q363" s="736"/>
      <c r="S363" s="720">
        <f>IF(T363="",0,VLOOKUP(T363,'(辅)技能选目标类型表'!$D$4:$E$263,2,FALSE))</f>
        <v>0</v>
      </c>
      <c r="T363" s="718" t="s">
        <v>135</v>
      </c>
      <c r="Z363" s="884" t="s">
        <v>277</v>
      </c>
    </row>
    <row r="364" spans="1:26" s="720" customFormat="1" ht="18" customHeight="1" x14ac:dyDescent="0.15">
      <c r="A364" s="720">
        <v>111502</v>
      </c>
      <c r="B364" s="720" t="s">
        <v>1073</v>
      </c>
      <c r="C364" s="720" t="s">
        <v>1074</v>
      </c>
      <c r="D364" s="873"/>
      <c r="E364" s="720" t="s">
        <v>1075</v>
      </c>
      <c r="F364" s="720">
        <v>11150201</v>
      </c>
      <c r="G364" s="720">
        <v>2</v>
      </c>
      <c r="J364" s="720">
        <v>0</v>
      </c>
      <c r="K364" s="722"/>
      <c r="L364" s="722"/>
      <c r="M364" s="737"/>
      <c r="N364" s="737"/>
      <c r="O364" s="737"/>
      <c r="P364" s="737"/>
      <c r="Q364" s="873">
        <v>2</v>
      </c>
      <c r="S364" s="720">
        <f>IF(T364="",0,VLOOKUP(T364,'(辅)技能选目标类型表'!$D$4:$E$263,2,FALSE))</f>
        <v>1</v>
      </c>
      <c r="T364" s="720" t="s">
        <v>295</v>
      </c>
      <c r="Z364" s="885" t="s">
        <v>1076</v>
      </c>
    </row>
    <row r="365" spans="1:26" s="720" customFormat="1" ht="18" customHeight="1" x14ac:dyDescent="0.15">
      <c r="A365" s="720">
        <v>111503</v>
      </c>
      <c r="B365" s="720" t="s">
        <v>1077</v>
      </c>
      <c r="C365" s="720" t="s">
        <v>1078</v>
      </c>
      <c r="D365" s="873"/>
      <c r="F365" s="720">
        <v>11150301</v>
      </c>
      <c r="G365" s="720">
        <v>3</v>
      </c>
      <c r="H365" s="720">
        <v>1</v>
      </c>
      <c r="J365" s="720">
        <v>0</v>
      </c>
      <c r="L365" s="722"/>
      <c r="M365" s="737"/>
      <c r="N365" s="737"/>
      <c r="O365" s="737"/>
      <c r="P365" s="737"/>
      <c r="Q365" s="873"/>
      <c r="S365" s="720">
        <f>IF(T365="",0,VLOOKUP(T365,'(辅)技能选目标类型表'!$D$4:$E$263,2,FALSE))</f>
        <v>100</v>
      </c>
      <c r="T365" s="720" t="s">
        <v>149</v>
      </c>
      <c r="Z365" s="885" t="s">
        <v>1079</v>
      </c>
    </row>
    <row r="366" spans="1:26" s="718" customFormat="1" ht="18" customHeight="1" x14ac:dyDescent="0.15">
      <c r="A366" s="718">
        <v>111601</v>
      </c>
      <c r="B366" s="718" t="s">
        <v>1080</v>
      </c>
      <c r="C366" s="718" t="s">
        <v>275</v>
      </c>
      <c r="D366" s="737"/>
      <c r="E366" s="720" t="s">
        <v>608</v>
      </c>
      <c r="F366" s="718">
        <v>11160101</v>
      </c>
      <c r="G366" s="718">
        <v>0</v>
      </c>
      <c r="J366" s="718">
        <v>1</v>
      </c>
      <c r="K366" s="720"/>
      <c r="L366" s="722"/>
      <c r="M366" s="737"/>
      <c r="N366" s="737"/>
      <c r="O366" s="737"/>
      <c r="P366" s="737"/>
      <c r="Q366" s="736"/>
      <c r="S366" s="720">
        <f>IF(T366="",0,VLOOKUP(T366,'(辅)技能选目标类型表'!$D$4:$E$263,2,FALSE))</f>
        <v>0</v>
      </c>
      <c r="T366" s="718" t="s">
        <v>135</v>
      </c>
      <c r="Z366" s="884" t="s">
        <v>277</v>
      </c>
    </row>
    <row r="367" spans="1:26" s="720" customFormat="1" ht="18" customHeight="1" x14ac:dyDescent="0.15">
      <c r="A367" s="720">
        <v>111602</v>
      </c>
      <c r="B367" s="720" t="s">
        <v>1081</v>
      </c>
      <c r="C367" s="720" t="s">
        <v>1074</v>
      </c>
      <c r="D367" s="873"/>
      <c r="E367" s="720" t="s">
        <v>1082</v>
      </c>
      <c r="F367" s="720">
        <v>11160201</v>
      </c>
      <c r="G367" s="720">
        <v>2</v>
      </c>
      <c r="J367" s="720">
        <v>2</v>
      </c>
      <c r="K367" s="765"/>
      <c r="L367" s="722"/>
      <c r="M367" s="737"/>
      <c r="N367" s="737"/>
      <c r="O367" s="737"/>
      <c r="P367" s="737"/>
      <c r="Q367" s="873">
        <v>2</v>
      </c>
      <c r="S367" s="720">
        <f>IF(T367="",0,VLOOKUP(T367,'(辅)技能选目标类型表'!$D$4:$E$263,2,FALSE))</f>
        <v>1</v>
      </c>
      <c r="T367" s="720" t="s">
        <v>295</v>
      </c>
      <c r="Z367" s="885" t="s">
        <v>1083</v>
      </c>
    </row>
    <row r="368" spans="1:26" s="718" customFormat="1" ht="18" customHeight="1" x14ac:dyDescent="0.15">
      <c r="A368" s="718">
        <v>111701</v>
      </c>
      <c r="B368" s="718" t="s">
        <v>1084</v>
      </c>
      <c r="C368" s="718" t="s">
        <v>275</v>
      </c>
      <c r="D368" s="736"/>
      <c r="E368" s="718" t="s">
        <v>622</v>
      </c>
      <c r="F368" s="718">
        <v>11170101</v>
      </c>
      <c r="G368" s="718">
        <v>0</v>
      </c>
      <c r="J368" s="718">
        <v>1</v>
      </c>
      <c r="K368" s="765"/>
      <c r="M368" s="736"/>
      <c r="N368" s="736"/>
      <c r="O368" s="736"/>
      <c r="P368" s="736"/>
      <c r="Q368" s="736"/>
      <c r="S368" s="718">
        <f>IF(T368="",0,VLOOKUP(T368,'(辅)技能选目标类型表'!$D$4:$E$263,2,FALSE))</f>
        <v>0</v>
      </c>
      <c r="T368" s="718" t="s">
        <v>135</v>
      </c>
      <c r="Z368" s="884" t="s">
        <v>277</v>
      </c>
    </row>
    <row r="369" spans="1:26" s="720" customFormat="1" ht="18" customHeight="1" x14ac:dyDescent="0.15">
      <c r="A369" s="720">
        <v>111702</v>
      </c>
      <c r="B369" s="720" t="s">
        <v>1085</v>
      </c>
      <c r="C369" s="720" t="s">
        <v>624</v>
      </c>
      <c r="D369" s="873"/>
      <c r="E369" s="720" t="s">
        <v>626</v>
      </c>
      <c r="F369" s="720">
        <v>11170201</v>
      </c>
      <c r="G369" s="720">
        <v>1</v>
      </c>
      <c r="J369" s="720">
        <v>0</v>
      </c>
      <c r="K369" s="765"/>
      <c r="M369" s="873"/>
      <c r="N369" s="873"/>
      <c r="O369" s="873"/>
      <c r="P369" s="873"/>
      <c r="Q369" s="873"/>
      <c r="S369" s="720">
        <f>IF(T369="",0,VLOOKUP(T369,'(辅)技能选目标类型表'!$D$4:$E$263,2,FALSE))</f>
        <v>2</v>
      </c>
      <c r="T369" s="720" t="s">
        <v>267</v>
      </c>
      <c r="Z369" s="885" t="s">
        <v>627</v>
      </c>
    </row>
    <row r="370" spans="1:26" s="720" customFormat="1" ht="18" customHeight="1" x14ac:dyDescent="0.15">
      <c r="A370" s="720">
        <v>111703</v>
      </c>
      <c r="B370" s="720" t="s">
        <v>1086</v>
      </c>
      <c r="C370" s="720" t="s">
        <v>624</v>
      </c>
      <c r="D370" s="873"/>
      <c r="E370" s="720" t="s">
        <v>630</v>
      </c>
      <c r="F370" s="720">
        <v>11170301</v>
      </c>
      <c r="G370" s="720">
        <v>2</v>
      </c>
      <c r="J370" s="720">
        <v>2</v>
      </c>
      <c r="K370" s="722"/>
      <c r="M370" s="873"/>
      <c r="N370" s="873"/>
      <c r="O370" s="873"/>
      <c r="P370" s="873"/>
      <c r="Q370" s="873">
        <v>2</v>
      </c>
      <c r="S370" s="720">
        <f>IF(T370="",0,VLOOKUP(T370,'(辅)技能选目标类型表'!$D$4:$E$263,2,FALSE))</f>
        <v>21</v>
      </c>
      <c r="T370" s="720" t="s">
        <v>631</v>
      </c>
      <c r="Z370" s="885" t="s">
        <v>632</v>
      </c>
    </row>
    <row r="371" spans="1:26" s="720" customFormat="1" ht="18" customHeight="1" x14ac:dyDescent="0.15">
      <c r="A371" s="720">
        <v>111704</v>
      </c>
      <c r="B371" s="720" t="s">
        <v>1087</v>
      </c>
      <c r="C371" s="720" t="s">
        <v>635</v>
      </c>
      <c r="D371" s="873"/>
      <c r="F371" s="720">
        <v>11170401</v>
      </c>
      <c r="G371" s="720">
        <v>3</v>
      </c>
      <c r="J371" s="720">
        <v>0</v>
      </c>
      <c r="K371" s="722"/>
      <c r="M371" s="873"/>
      <c r="N371" s="873"/>
      <c r="O371" s="873"/>
      <c r="P371" s="873"/>
      <c r="Q371" s="873"/>
      <c r="S371" s="720">
        <f>IF(T371="",0,VLOOKUP(T371,'(辅)技能选目标类型表'!$D$4:$E$263,2,FALSE))</f>
        <v>100</v>
      </c>
      <c r="T371" s="720" t="s">
        <v>149</v>
      </c>
      <c r="Z371" s="885" t="s">
        <v>637</v>
      </c>
    </row>
    <row r="372" spans="1:26" s="718" customFormat="1" ht="18" customHeight="1" x14ac:dyDescent="0.15">
      <c r="A372" s="718">
        <v>111801</v>
      </c>
      <c r="B372" s="718" t="s">
        <v>1088</v>
      </c>
      <c r="C372" s="718" t="s">
        <v>275</v>
      </c>
      <c r="D372" s="737"/>
      <c r="E372" s="720" t="s">
        <v>639</v>
      </c>
      <c r="F372" s="718">
        <v>11180101</v>
      </c>
      <c r="G372" s="718">
        <v>0</v>
      </c>
      <c r="J372" s="718">
        <v>1</v>
      </c>
      <c r="K372" s="722"/>
      <c r="L372" s="722"/>
      <c r="M372" s="737"/>
      <c r="N372" s="737"/>
      <c r="O372" s="737"/>
      <c r="P372" s="737"/>
      <c r="Q372" s="736"/>
      <c r="S372" s="720">
        <f>IF(T372="",0,VLOOKUP(T372,'(辅)技能选目标类型表'!$D$4:$E$263,2,FALSE))</f>
        <v>0</v>
      </c>
      <c r="T372" s="718" t="s">
        <v>135</v>
      </c>
      <c r="Z372" s="884" t="s">
        <v>277</v>
      </c>
    </row>
    <row r="373" spans="1:26" s="720" customFormat="1" ht="18" customHeight="1" x14ac:dyDescent="0.15">
      <c r="A373" s="720">
        <v>111802</v>
      </c>
      <c r="B373" s="720" t="s">
        <v>1089</v>
      </c>
      <c r="C373" s="720" t="s">
        <v>832</v>
      </c>
      <c r="D373" s="873"/>
      <c r="E373" s="720" t="s">
        <v>1090</v>
      </c>
      <c r="F373" s="720">
        <v>11180201</v>
      </c>
      <c r="G373" s="720">
        <v>2</v>
      </c>
      <c r="J373" s="720">
        <v>0</v>
      </c>
      <c r="K373" s="722"/>
      <c r="L373" s="722"/>
      <c r="M373" s="737"/>
      <c r="N373" s="737"/>
      <c r="O373" s="737"/>
      <c r="P373" s="737"/>
      <c r="Q373" s="873">
        <v>2</v>
      </c>
      <c r="S373" s="720">
        <f>IF(T373="",0,VLOOKUP(T373,'(辅)技能选目标类型表'!$D$4:$E$263,2,FALSE))</f>
        <v>1</v>
      </c>
      <c r="T373" s="720" t="s">
        <v>295</v>
      </c>
      <c r="Z373" s="885" t="s">
        <v>1091</v>
      </c>
    </row>
    <row r="374" spans="1:26" s="720" customFormat="1" ht="18" customHeight="1" x14ac:dyDescent="0.15">
      <c r="A374" s="720">
        <v>111803</v>
      </c>
      <c r="B374" s="720" t="s">
        <v>1092</v>
      </c>
      <c r="C374" s="720" t="s">
        <v>1093</v>
      </c>
      <c r="D374" s="873"/>
      <c r="F374" s="720">
        <v>11180301</v>
      </c>
      <c r="G374" s="720">
        <v>3</v>
      </c>
      <c r="H374" s="720">
        <v>1</v>
      </c>
      <c r="J374" s="720">
        <v>0</v>
      </c>
      <c r="K374" s="722"/>
      <c r="L374" s="722"/>
      <c r="M374" s="737"/>
      <c r="N374" s="737"/>
      <c r="O374" s="737"/>
      <c r="P374" s="737"/>
      <c r="Q374" s="873"/>
      <c r="S374" s="720">
        <f>IF(T374="",0,VLOOKUP(T374,'(辅)技能选目标类型表'!$D$4:$E$263,2,FALSE))</f>
        <v>100</v>
      </c>
      <c r="T374" s="720" t="s">
        <v>149</v>
      </c>
      <c r="Z374" s="885" t="s">
        <v>1094</v>
      </c>
    </row>
    <row r="375" spans="1:26" s="718" customFormat="1" ht="18" customHeight="1" x14ac:dyDescent="0.15">
      <c r="A375" s="718">
        <v>111901</v>
      </c>
      <c r="B375" s="718" t="s">
        <v>1095</v>
      </c>
      <c r="C375" s="718" t="s">
        <v>652</v>
      </c>
      <c r="D375" s="737"/>
      <c r="E375" s="720" t="s">
        <v>653</v>
      </c>
      <c r="F375" s="718">
        <v>11190101</v>
      </c>
      <c r="G375" s="718">
        <v>0</v>
      </c>
      <c r="J375" s="718">
        <v>1</v>
      </c>
      <c r="K375" s="722"/>
      <c r="L375" s="722"/>
      <c r="M375" s="737"/>
      <c r="N375" s="737"/>
      <c r="O375" s="737"/>
      <c r="P375" s="737"/>
      <c r="Q375" s="736"/>
      <c r="S375" s="720">
        <f>IF(T375="",0,VLOOKUP(T375,'(辅)技能选目标类型表'!$D$4:$E$263,2,FALSE))</f>
        <v>0</v>
      </c>
      <c r="T375" s="718" t="s">
        <v>135</v>
      </c>
      <c r="Z375" s="884" t="s">
        <v>654</v>
      </c>
    </row>
    <row r="376" spans="1:26" s="720" customFormat="1" ht="18" customHeight="1" x14ac:dyDescent="0.15">
      <c r="A376" s="720">
        <v>111902</v>
      </c>
      <c r="B376" s="720" t="s">
        <v>1096</v>
      </c>
      <c r="C376" s="720" t="s">
        <v>699</v>
      </c>
      <c r="D376" s="873"/>
      <c r="E376" s="720" t="s">
        <v>1097</v>
      </c>
      <c r="F376" s="720">
        <v>11190201</v>
      </c>
      <c r="G376" s="720">
        <v>2</v>
      </c>
      <c r="J376" s="720">
        <v>0</v>
      </c>
      <c r="K376" s="722"/>
      <c r="L376" s="722"/>
      <c r="M376" s="737"/>
      <c r="N376" s="737"/>
      <c r="O376" s="737"/>
      <c r="P376" s="737"/>
      <c r="Q376" s="873">
        <v>2</v>
      </c>
      <c r="S376" s="720">
        <f>IF(T376="",0,VLOOKUP(T376,'(辅)技能选目标类型表'!$D$4:$E$263,2,FALSE))</f>
        <v>101</v>
      </c>
      <c r="T376" s="720" t="s">
        <v>246</v>
      </c>
      <c r="Z376" s="885" t="s">
        <v>1098</v>
      </c>
    </row>
    <row r="377" spans="1:26" s="718" customFormat="1" ht="18" customHeight="1" x14ac:dyDescent="0.15">
      <c r="A377" s="718">
        <v>112001</v>
      </c>
      <c r="B377" s="718" t="s">
        <v>1099</v>
      </c>
      <c r="C377" s="718" t="s">
        <v>275</v>
      </c>
      <c r="D377" s="736"/>
      <c r="E377" s="718" t="s">
        <v>667</v>
      </c>
      <c r="F377" s="718">
        <v>11200101</v>
      </c>
      <c r="G377" s="718">
        <v>0</v>
      </c>
      <c r="J377" s="718">
        <v>1</v>
      </c>
      <c r="K377" s="722"/>
      <c r="M377" s="736"/>
      <c r="N377" s="736"/>
      <c r="O377" s="736"/>
      <c r="P377" s="736"/>
      <c r="Q377" s="736"/>
      <c r="S377" s="718">
        <f>IF(T377="",0,VLOOKUP(T377,'(辅)技能选目标类型表'!$D$4:$E$263,2,FALSE))</f>
        <v>0</v>
      </c>
      <c r="T377" s="718" t="s">
        <v>135</v>
      </c>
      <c r="Z377" s="884" t="s">
        <v>277</v>
      </c>
    </row>
    <row r="378" spans="1:26" s="720" customFormat="1" ht="18" customHeight="1" x14ac:dyDescent="0.15">
      <c r="A378" s="720">
        <v>112002</v>
      </c>
      <c r="B378" s="720" t="s">
        <v>1100</v>
      </c>
      <c r="C378" s="720" t="s">
        <v>669</v>
      </c>
      <c r="D378" s="873"/>
      <c r="E378" s="720" t="s">
        <v>671</v>
      </c>
      <c r="F378" s="720">
        <v>11200201</v>
      </c>
      <c r="G378" s="720">
        <v>1</v>
      </c>
      <c r="J378" s="720">
        <v>0</v>
      </c>
      <c r="K378" s="722"/>
      <c r="M378" s="873"/>
      <c r="N378" s="873"/>
      <c r="O378" s="873"/>
      <c r="P378" s="873"/>
      <c r="Q378" s="873"/>
      <c r="S378" s="720">
        <f>IF(T378="",0,VLOOKUP(T378,'(辅)技能选目标类型表'!$D$4:$E$263,2,FALSE))</f>
        <v>100</v>
      </c>
      <c r="T378" s="720" t="s">
        <v>149</v>
      </c>
      <c r="Z378" s="885" t="s">
        <v>672</v>
      </c>
    </row>
    <row r="379" spans="1:26" s="720" customFormat="1" ht="18" customHeight="1" x14ac:dyDescent="0.15">
      <c r="A379" s="720">
        <v>112003</v>
      </c>
      <c r="B379" s="720" t="s">
        <v>1101</v>
      </c>
      <c r="C379" s="720" t="s">
        <v>669</v>
      </c>
      <c r="D379" s="873"/>
      <c r="E379" s="720" t="s">
        <v>671</v>
      </c>
      <c r="F379" s="720">
        <v>11200301</v>
      </c>
      <c r="G379" s="720">
        <v>2</v>
      </c>
      <c r="J379" s="720">
        <v>2</v>
      </c>
      <c r="K379" s="722"/>
      <c r="M379" s="873"/>
      <c r="N379" s="873"/>
      <c r="O379" s="873"/>
      <c r="P379" s="873"/>
      <c r="Q379" s="873">
        <v>2</v>
      </c>
      <c r="S379" s="720">
        <f>IF(T379="",0,VLOOKUP(T379,'(辅)技能选目标类型表'!$D$4:$E$263,2,FALSE))</f>
        <v>100</v>
      </c>
      <c r="T379" s="720" t="s">
        <v>149</v>
      </c>
      <c r="Z379" s="885" t="s">
        <v>675</v>
      </c>
    </row>
    <row r="380" spans="1:26" s="720" customFormat="1" ht="18" customHeight="1" x14ac:dyDescent="0.15">
      <c r="A380" s="720">
        <v>112004</v>
      </c>
      <c r="B380" s="720" t="s">
        <v>1102</v>
      </c>
      <c r="C380" s="720" t="s">
        <v>678</v>
      </c>
      <c r="D380" s="873"/>
      <c r="F380" s="720">
        <v>11200401</v>
      </c>
      <c r="G380" s="720">
        <v>3</v>
      </c>
      <c r="J380" s="720">
        <v>0</v>
      </c>
      <c r="K380" s="630"/>
      <c r="M380" s="873"/>
      <c r="N380" s="873"/>
      <c r="O380" s="873"/>
      <c r="P380" s="873"/>
      <c r="Q380" s="873"/>
      <c r="S380" s="720">
        <f>IF(T380="",0,VLOOKUP(T380,'(辅)技能选目标类型表'!$D$4:$E$263,2,FALSE))</f>
        <v>100</v>
      </c>
      <c r="T380" s="720" t="s">
        <v>149</v>
      </c>
      <c r="Z380" s="885" t="s">
        <v>680</v>
      </c>
    </row>
    <row r="381" spans="1:26" s="718" customFormat="1" ht="18" customHeight="1" x14ac:dyDescent="0.15">
      <c r="A381" s="718">
        <v>112101</v>
      </c>
      <c r="B381" s="718" t="s">
        <v>1103</v>
      </c>
      <c r="C381" s="718" t="s">
        <v>275</v>
      </c>
      <c r="D381" s="736"/>
      <c r="E381" s="718" t="s">
        <v>682</v>
      </c>
      <c r="F381" s="718">
        <v>11210101</v>
      </c>
      <c r="G381" s="718">
        <v>0</v>
      </c>
      <c r="J381" s="718">
        <v>1</v>
      </c>
      <c r="K381" s="630"/>
      <c r="L381" s="722"/>
      <c r="M381" s="737"/>
      <c r="N381" s="737"/>
      <c r="O381" s="737"/>
      <c r="P381" s="737"/>
      <c r="Q381" s="736"/>
      <c r="S381" s="720">
        <f>IF(T381="",0,VLOOKUP(T381,'(辅)技能选目标类型表'!$D$4:$E$263,2,FALSE))</f>
        <v>0</v>
      </c>
      <c r="T381" s="718" t="s">
        <v>135</v>
      </c>
      <c r="Z381" s="884" t="s">
        <v>277</v>
      </c>
    </row>
    <row r="382" spans="1:26" s="720" customFormat="1" ht="18" customHeight="1" x14ac:dyDescent="0.15">
      <c r="A382" s="720">
        <v>112102</v>
      </c>
      <c r="B382" s="720" t="s">
        <v>1104</v>
      </c>
      <c r="C382" s="720" t="s">
        <v>1105</v>
      </c>
      <c r="D382" s="873"/>
      <c r="E382" s="720" t="s">
        <v>1106</v>
      </c>
      <c r="F382" s="720">
        <v>11210201</v>
      </c>
      <c r="G382" s="720">
        <v>2</v>
      </c>
      <c r="J382" s="720">
        <v>2</v>
      </c>
      <c r="K382" s="630"/>
      <c r="L382" s="722"/>
      <c r="M382" s="737"/>
      <c r="N382" s="737"/>
      <c r="O382" s="737"/>
      <c r="P382" s="737"/>
      <c r="Q382" s="873">
        <v>2</v>
      </c>
      <c r="S382" s="720">
        <f>IF(T382="",0,VLOOKUP(T382,'(辅)技能选目标类型表'!$D$4:$E$263,2,FALSE))</f>
        <v>101</v>
      </c>
      <c r="T382" s="720" t="s">
        <v>246</v>
      </c>
      <c r="Z382" s="885" t="s">
        <v>1107</v>
      </c>
    </row>
    <row r="383" spans="1:26" s="720" customFormat="1" ht="18.75" customHeight="1" x14ac:dyDescent="0.15">
      <c r="A383" s="720">
        <v>112103</v>
      </c>
      <c r="B383" s="720" t="s">
        <v>1108</v>
      </c>
      <c r="C383" s="720" t="s">
        <v>1109</v>
      </c>
      <c r="D383" s="873"/>
      <c r="F383" s="720">
        <v>11210301</v>
      </c>
      <c r="G383" s="720">
        <v>3</v>
      </c>
      <c r="H383" s="720">
        <v>1</v>
      </c>
      <c r="J383" s="720">
        <v>0</v>
      </c>
      <c r="K383" s="630"/>
      <c r="L383" s="722"/>
      <c r="M383" s="737"/>
      <c r="N383" s="737"/>
      <c r="O383" s="737"/>
      <c r="P383" s="737"/>
      <c r="Q383" s="873"/>
      <c r="S383" s="720">
        <f>IF(T383="",0,VLOOKUP(T383,'(辅)技能选目标类型表'!$D$4:$E$263,2,FALSE))</f>
        <v>114</v>
      </c>
      <c r="T383" s="720" t="s">
        <v>694</v>
      </c>
      <c r="Z383" s="885" t="s">
        <v>1110</v>
      </c>
    </row>
    <row r="384" spans="1:26" s="718" customFormat="1" ht="18" customHeight="1" x14ac:dyDescent="0.15">
      <c r="A384" s="718">
        <v>112301</v>
      </c>
      <c r="B384" s="718" t="s">
        <v>1111</v>
      </c>
      <c r="C384" s="718" t="s">
        <v>275</v>
      </c>
      <c r="D384" s="736"/>
      <c r="E384" s="718" t="s">
        <v>3650</v>
      </c>
      <c r="F384" s="718">
        <v>11230101</v>
      </c>
      <c r="G384" s="718">
        <v>0</v>
      </c>
      <c r="J384" s="718">
        <v>1</v>
      </c>
      <c r="K384" s="630"/>
      <c r="L384" s="722"/>
      <c r="M384" s="737"/>
      <c r="N384" s="737"/>
      <c r="O384" s="737"/>
      <c r="P384" s="737"/>
      <c r="Q384" s="736"/>
      <c r="S384" s="720">
        <f>IF(T384="",0,VLOOKUP(T384,'(辅)技能选目标类型表'!$D$4:$E$263,2,FALSE))</f>
        <v>0</v>
      </c>
      <c r="T384" s="718" t="s">
        <v>135</v>
      </c>
      <c r="Z384" s="884" t="s">
        <v>277</v>
      </c>
    </row>
    <row r="385" spans="1:26" s="720" customFormat="1" ht="18" customHeight="1" x14ac:dyDescent="0.15">
      <c r="A385" s="720">
        <v>112302</v>
      </c>
      <c r="B385" s="720" t="s">
        <v>1112</v>
      </c>
      <c r="C385" s="720" t="s">
        <v>279</v>
      </c>
      <c r="D385" s="873"/>
      <c r="E385" s="720" t="s">
        <v>3651</v>
      </c>
      <c r="F385" s="720">
        <v>11230201</v>
      </c>
      <c r="G385" s="720">
        <v>1</v>
      </c>
      <c r="J385" s="720">
        <v>0</v>
      </c>
      <c r="K385" s="630"/>
      <c r="L385" s="722"/>
      <c r="M385" s="737"/>
      <c r="N385" s="737"/>
      <c r="O385" s="737"/>
      <c r="P385" s="737"/>
      <c r="Q385" s="873"/>
      <c r="S385" s="720">
        <f>IF(T385="",0,VLOOKUP(T385,'(辅)技能选目标类型表'!$D$4:$E$263,2,FALSE))</f>
        <v>14</v>
      </c>
      <c r="T385" s="720" t="s">
        <v>309</v>
      </c>
      <c r="Z385" s="885" t="s">
        <v>707</v>
      </c>
    </row>
    <row r="386" spans="1:26" s="720" customFormat="1" ht="18" customHeight="1" x14ac:dyDescent="0.15">
      <c r="A386" s="720">
        <v>112303</v>
      </c>
      <c r="B386" s="720" t="s">
        <v>1113</v>
      </c>
      <c r="C386" s="720" t="s">
        <v>279</v>
      </c>
      <c r="D386" s="873"/>
      <c r="E386" s="720" t="s">
        <v>3655</v>
      </c>
      <c r="F386" s="720">
        <v>11230301</v>
      </c>
      <c r="G386" s="720">
        <v>2</v>
      </c>
      <c r="J386" s="720">
        <v>2</v>
      </c>
      <c r="K386" s="630"/>
      <c r="L386" s="722"/>
      <c r="M386" s="737"/>
      <c r="N386" s="737"/>
      <c r="O386" s="737"/>
      <c r="P386" s="737"/>
      <c r="Q386" s="873">
        <v>2</v>
      </c>
      <c r="S386" s="720">
        <f>IF(T386="",0,VLOOKUP(T386,'(辅)技能选目标类型表'!$D$4:$E$263,2,FALSE))</f>
        <v>14</v>
      </c>
      <c r="T386" s="720" t="s">
        <v>309</v>
      </c>
      <c r="Z386" s="885" t="s">
        <v>710</v>
      </c>
    </row>
    <row r="387" spans="1:26" s="720" customFormat="1" ht="18" customHeight="1" x14ac:dyDescent="0.15">
      <c r="A387" s="720">
        <v>112304</v>
      </c>
      <c r="B387" s="720" t="s">
        <v>1114</v>
      </c>
      <c r="C387" s="720" t="s">
        <v>713</v>
      </c>
      <c r="D387" s="873"/>
      <c r="F387" s="720">
        <v>11230401</v>
      </c>
      <c r="G387" s="720">
        <v>3</v>
      </c>
      <c r="J387" s="720">
        <v>0</v>
      </c>
      <c r="K387" s="630"/>
      <c r="L387" s="722"/>
      <c r="M387" s="737"/>
      <c r="N387" s="737"/>
      <c r="O387" s="737"/>
      <c r="P387" s="737"/>
      <c r="Q387" s="873"/>
      <c r="S387" s="720">
        <f>IF(T387="",0,VLOOKUP(T387,'(辅)技能选目标类型表'!$D$4:$E$263,2,FALSE))</f>
        <v>100</v>
      </c>
      <c r="T387" s="720" t="s">
        <v>149</v>
      </c>
      <c r="Z387" s="885" t="s">
        <v>715</v>
      </c>
    </row>
    <row r="388" spans="1:26" s="718" customFormat="1" ht="18" customHeight="1" x14ac:dyDescent="0.15">
      <c r="A388" s="718">
        <v>112401</v>
      </c>
      <c r="B388" s="718" t="s">
        <v>1115</v>
      </c>
      <c r="C388" s="718" t="s">
        <v>275</v>
      </c>
      <c r="D388" s="736"/>
      <c r="E388" s="718" t="s">
        <v>718</v>
      </c>
      <c r="F388" s="718">
        <v>11240101</v>
      </c>
      <c r="G388" s="718">
        <v>0</v>
      </c>
      <c r="J388" s="718">
        <v>1</v>
      </c>
      <c r="K388" s="630"/>
      <c r="L388" s="722"/>
      <c r="M388" s="737"/>
      <c r="N388" s="737"/>
      <c r="O388" s="737"/>
      <c r="P388" s="737"/>
      <c r="Q388" s="736"/>
      <c r="S388" s="720">
        <f>IF(T388="",0,VLOOKUP(T388,'(辅)技能选目标类型表'!$D$4:$E$263,2,FALSE))</f>
        <v>0</v>
      </c>
      <c r="T388" s="718" t="s">
        <v>135</v>
      </c>
      <c r="Z388" s="884" t="s">
        <v>277</v>
      </c>
    </row>
    <row r="389" spans="1:26" s="720" customFormat="1" ht="18" customHeight="1" x14ac:dyDescent="0.15">
      <c r="A389" s="720">
        <v>112402</v>
      </c>
      <c r="B389" s="720" t="s">
        <v>1116</v>
      </c>
      <c r="C389" s="720" t="s">
        <v>279</v>
      </c>
      <c r="D389" s="873"/>
      <c r="E389" s="720" t="s">
        <v>721</v>
      </c>
      <c r="F389" s="720">
        <v>11240201</v>
      </c>
      <c r="G389" s="720">
        <v>1</v>
      </c>
      <c r="J389" s="720">
        <v>0</v>
      </c>
      <c r="K389" s="630"/>
      <c r="L389" s="722"/>
      <c r="M389" s="737"/>
      <c r="N389" s="737"/>
      <c r="O389" s="737"/>
      <c r="P389" s="737"/>
      <c r="Q389" s="873"/>
      <c r="S389" s="720">
        <f>IF(T389="",0,VLOOKUP(T389,'(辅)技能选目标类型表'!$D$4:$E$263,2,FALSE))</f>
        <v>14</v>
      </c>
      <c r="T389" s="720" t="s">
        <v>309</v>
      </c>
      <c r="Z389" s="885" t="s">
        <v>722</v>
      </c>
    </row>
    <row r="390" spans="1:26" s="720" customFormat="1" ht="18" customHeight="1" x14ac:dyDescent="0.15">
      <c r="A390" s="720">
        <v>112403</v>
      </c>
      <c r="B390" s="720" t="s">
        <v>1117</v>
      </c>
      <c r="C390" s="720" t="s">
        <v>279</v>
      </c>
      <c r="D390" s="873"/>
      <c r="E390" s="720" t="s">
        <v>725</v>
      </c>
      <c r="F390" s="720">
        <v>11240301</v>
      </c>
      <c r="G390" s="720">
        <v>2</v>
      </c>
      <c r="J390" s="720">
        <v>2</v>
      </c>
      <c r="K390" s="630"/>
      <c r="L390" s="722"/>
      <c r="M390" s="737"/>
      <c r="N390" s="737"/>
      <c r="O390" s="737"/>
      <c r="P390" s="737"/>
      <c r="Q390" s="873">
        <v>2</v>
      </c>
      <c r="S390" s="720">
        <f>IF(T390="",0,VLOOKUP(T390,'(辅)技能选目标类型表'!$D$4:$E$263,2,FALSE))</f>
        <v>6</v>
      </c>
      <c r="T390" s="720" t="s">
        <v>726</v>
      </c>
      <c r="Z390" s="885" t="s">
        <v>727</v>
      </c>
    </row>
    <row r="391" spans="1:26" s="720" customFormat="1" ht="18" customHeight="1" x14ac:dyDescent="0.15">
      <c r="A391" s="720">
        <v>112404</v>
      </c>
      <c r="B391" s="720" t="s">
        <v>1118</v>
      </c>
      <c r="C391" s="720" t="s">
        <v>729</v>
      </c>
      <c r="D391" s="873"/>
      <c r="F391" s="720">
        <v>11240401</v>
      </c>
      <c r="G391" s="720">
        <v>3</v>
      </c>
      <c r="J391" s="720">
        <v>0</v>
      </c>
      <c r="K391" s="630"/>
      <c r="L391" s="722"/>
      <c r="M391" s="737"/>
      <c r="N391" s="737"/>
      <c r="O391" s="737"/>
      <c r="P391" s="737"/>
      <c r="Q391" s="873"/>
      <c r="S391" s="720">
        <f>IF(T391="",0,VLOOKUP(T391,'(辅)技能选目标类型表'!$D$4:$E$263,2,FALSE))</f>
        <v>100</v>
      </c>
      <c r="T391" s="720" t="s">
        <v>149</v>
      </c>
      <c r="Z391" s="885" t="s">
        <v>731</v>
      </c>
    </row>
    <row r="392" spans="1:26" s="718" customFormat="1" ht="18" customHeight="1" x14ac:dyDescent="0.15">
      <c r="A392" s="718">
        <v>112501</v>
      </c>
      <c r="B392" s="718" t="s">
        <v>1119</v>
      </c>
      <c r="C392" s="718" t="s">
        <v>652</v>
      </c>
      <c r="D392" s="737"/>
      <c r="E392" s="720" t="s">
        <v>734</v>
      </c>
      <c r="F392" s="718">
        <v>11250101</v>
      </c>
      <c r="G392" s="718">
        <v>0</v>
      </c>
      <c r="J392" s="718">
        <v>1</v>
      </c>
      <c r="K392" s="129"/>
      <c r="L392" s="722"/>
      <c r="M392" s="737"/>
      <c r="N392" s="737"/>
      <c r="O392" s="737"/>
      <c r="P392" s="737"/>
      <c r="Q392" s="736"/>
      <c r="S392" s="720">
        <f>IF(T392="",0,VLOOKUP(T392,'(辅)技能选目标类型表'!$D$4:$E$263,2,FALSE))</f>
        <v>0</v>
      </c>
      <c r="T392" s="718" t="s">
        <v>135</v>
      </c>
      <c r="Z392" s="884" t="s">
        <v>735</v>
      </c>
    </row>
    <row r="393" spans="1:26" s="720" customFormat="1" ht="14.25" customHeight="1" x14ac:dyDescent="0.15">
      <c r="A393" s="720">
        <v>112502</v>
      </c>
      <c r="B393" s="720" t="s">
        <v>1120</v>
      </c>
      <c r="C393" s="720" t="s">
        <v>652</v>
      </c>
      <c r="D393" s="873"/>
      <c r="E393" s="720" t="s">
        <v>738</v>
      </c>
      <c r="F393" s="720">
        <v>11250201</v>
      </c>
      <c r="G393" s="720">
        <v>1</v>
      </c>
      <c r="J393" s="720">
        <v>0</v>
      </c>
      <c r="K393" s="129"/>
      <c r="L393" s="722"/>
      <c r="M393" s="737"/>
      <c r="N393" s="737"/>
      <c r="O393" s="737"/>
      <c r="P393" s="737"/>
      <c r="Q393" s="873"/>
      <c r="S393" s="720">
        <f>IF(T393="",0,VLOOKUP(T393,'(辅)技能选目标类型表'!$D$4:$E$263,2,FALSE))</f>
        <v>106</v>
      </c>
      <c r="T393" s="720" t="s">
        <v>256</v>
      </c>
      <c r="Z393" s="885" t="s">
        <v>739</v>
      </c>
    </row>
    <row r="394" spans="1:26" s="720" customFormat="1" ht="16.5" customHeight="1" x14ac:dyDescent="0.15">
      <c r="A394" s="720">
        <v>112503</v>
      </c>
      <c r="B394" s="720" t="s">
        <v>1121</v>
      </c>
      <c r="C394" s="720" t="s">
        <v>742</v>
      </c>
      <c r="D394" s="873"/>
      <c r="E394" s="720" t="s">
        <v>744</v>
      </c>
      <c r="F394" s="720">
        <v>11250301</v>
      </c>
      <c r="G394" s="720">
        <v>2</v>
      </c>
      <c r="J394" s="720">
        <v>2</v>
      </c>
      <c r="K394" s="129"/>
      <c r="L394" s="722"/>
      <c r="M394" s="737"/>
      <c r="N394" s="737"/>
      <c r="O394" s="737"/>
      <c r="P394" s="737"/>
      <c r="Q394" s="873">
        <v>2</v>
      </c>
      <c r="S394" s="720">
        <f>IF(T394="",0,VLOOKUP(T394,'(辅)技能选目标类型表'!$D$4:$E$263,2,FALSE))</f>
        <v>106</v>
      </c>
      <c r="T394" s="720" t="s">
        <v>256</v>
      </c>
      <c r="Z394" s="885" t="s">
        <v>745</v>
      </c>
    </row>
    <row r="395" spans="1:26" s="720" customFormat="1" ht="18" customHeight="1" x14ac:dyDescent="0.15">
      <c r="A395" s="720">
        <v>112504</v>
      </c>
      <c r="B395" s="720" t="s">
        <v>1122</v>
      </c>
      <c r="C395" s="720" t="s">
        <v>747</v>
      </c>
      <c r="D395" s="873"/>
      <c r="F395" s="720">
        <v>11250401</v>
      </c>
      <c r="G395" s="720">
        <v>3</v>
      </c>
      <c r="J395" s="720">
        <v>0</v>
      </c>
      <c r="K395" s="129"/>
      <c r="L395" s="722"/>
      <c r="M395" s="737"/>
      <c r="N395" s="737"/>
      <c r="O395" s="737"/>
      <c r="P395" s="737"/>
      <c r="Q395" s="873"/>
      <c r="S395" s="720">
        <f>IF(T395="",0,VLOOKUP(T395,'(辅)技能选目标类型表'!$D$4:$E$263,2,FALSE))</f>
        <v>100</v>
      </c>
      <c r="T395" s="720" t="s">
        <v>149</v>
      </c>
      <c r="Z395" s="885" t="s">
        <v>749</v>
      </c>
    </row>
    <row r="396" spans="1:26" s="718" customFormat="1" ht="16.5" customHeight="1" x14ac:dyDescent="0.15">
      <c r="A396" s="718">
        <v>112601</v>
      </c>
      <c r="B396" s="718" t="s">
        <v>1123</v>
      </c>
      <c r="C396" s="718" t="s">
        <v>752</v>
      </c>
      <c r="D396" s="737"/>
      <c r="E396" s="720" t="s">
        <v>333</v>
      </c>
      <c r="F396" s="718">
        <v>11260101</v>
      </c>
      <c r="G396" s="718">
        <v>0</v>
      </c>
      <c r="J396" s="718">
        <v>1</v>
      </c>
      <c r="K396" s="722"/>
      <c r="L396" s="722"/>
      <c r="M396" s="737"/>
      <c r="N396" s="737"/>
      <c r="O396" s="737"/>
      <c r="P396" s="737"/>
      <c r="Q396" s="736"/>
      <c r="S396" s="720">
        <f>IF(T396="",0,VLOOKUP(T396,'(辅)技能选目标类型表'!$D$4:$E$263,2,FALSE))</f>
        <v>0</v>
      </c>
      <c r="T396" s="718" t="s">
        <v>135</v>
      </c>
      <c r="Z396" s="884" t="s">
        <v>735</v>
      </c>
    </row>
    <row r="397" spans="1:26" s="722" customFormat="1" ht="16.5" customHeight="1" x14ac:dyDescent="0.15">
      <c r="A397" s="722">
        <v>112602</v>
      </c>
      <c r="B397" s="722" t="s">
        <v>1124</v>
      </c>
      <c r="C397" s="722" t="s">
        <v>752</v>
      </c>
      <c r="D397" s="737"/>
      <c r="E397" s="722" t="s">
        <v>336</v>
      </c>
      <c r="F397" s="722">
        <v>11260201</v>
      </c>
      <c r="G397" s="722">
        <v>1</v>
      </c>
      <c r="J397" s="722">
        <v>0</v>
      </c>
      <c r="M397" s="737"/>
      <c r="N397" s="737"/>
      <c r="O397" s="737"/>
      <c r="P397" s="737"/>
      <c r="Q397" s="737"/>
      <c r="S397" s="722">
        <f>IF(T397="",0,VLOOKUP(T397,'(辅)技能选目标类型表'!$D$4:$E$263,2,FALSE))</f>
        <v>0</v>
      </c>
      <c r="T397" s="722" t="s">
        <v>135</v>
      </c>
      <c r="Z397" s="894" t="s">
        <v>755</v>
      </c>
    </row>
    <row r="398" spans="1:26" s="720" customFormat="1" ht="18" customHeight="1" x14ac:dyDescent="0.15">
      <c r="A398" s="720">
        <v>112603</v>
      </c>
      <c r="B398" s="720" t="s">
        <v>1125</v>
      </c>
      <c r="C398" s="720" t="s">
        <v>757</v>
      </c>
      <c r="D398" s="873"/>
      <c r="E398" s="720" t="s">
        <v>336</v>
      </c>
      <c r="F398" s="720">
        <v>11260301</v>
      </c>
      <c r="G398" s="720">
        <v>2</v>
      </c>
      <c r="J398" s="720">
        <v>2</v>
      </c>
      <c r="L398" s="722"/>
      <c r="M398" s="737"/>
      <c r="N398" s="737"/>
      <c r="O398" s="737"/>
      <c r="P398" s="737"/>
      <c r="Q398" s="873"/>
      <c r="S398" s="720">
        <f>IF(T398="",0,VLOOKUP(T398,'(辅)技能选目标类型表'!$D$4:$E$263,2,FALSE))</f>
        <v>100</v>
      </c>
      <c r="T398" s="720" t="s">
        <v>149</v>
      </c>
      <c r="Z398" s="885" t="s">
        <v>759</v>
      </c>
    </row>
    <row r="399" spans="1:26" s="720" customFormat="1" ht="18" customHeight="1" x14ac:dyDescent="0.15">
      <c r="A399" s="720">
        <v>112604</v>
      </c>
      <c r="B399" s="720" t="s">
        <v>1126</v>
      </c>
      <c r="C399" s="720" t="s">
        <v>762</v>
      </c>
      <c r="D399" s="873"/>
      <c r="F399" s="720">
        <v>11260401</v>
      </c>
      <c r="G399" s="720">
        <v>3</v>
      </c>
      <c r="J399" s="720">
        <v>0</v>
      </c>
      <c r="L399" s="722"/>
      <c r="M399" s="737"/>
      <c r="N399" s="737"/>
      <c r="O399" s="737"/>
      <c r="P399" s="737"/>
      <c r="Q399" s="873"/>
      <c r="S399" s="720">
        <f>IF(T399="",0,VLOOKUP(T399,'(辅)技能选目标类型表'!$D$4:$E$263,2,FALSE))</f>
        <v>100</v>
      </c>
      <c r="T399" s="720" t="s">
        <v>149</v>
      </c>
      <c r="Z399" s="885" t="s">
        <v>764</v>
      </c>
    </row>
    <row r="400" spans="1:26" s="718" customFormat="1" ht="16.5" customHeight="1" x14ac:dyDescent="0.15">
      <c r="A400" s="718">
        <v>112701</v>
      </c>
      <c r="B400" s="718" t="s">
        <v>1127</v>
      </c>
      <c r="C400" s="718" t="s">
        <v>275</v>
      </c>
      <c r="D400" s="737"/>
      <c r="E400" s="720" t="s">
        <v>333</v>
      </c>
      <c r="F400" s="718">
        <v>11270101</v>
      </c>
      <c r="G400" s="718">
        <v>0</v>
      </c>
      <c r="J400" s="718">
        <v>1</v>
      </c>
      <c r="K400" s="129"/>
      <c r="L400" s="722"/>
      <c r="M400" s="737"/>
      <c r="N400" s="737"/>
      <c r="O400" s="737"/>
      <c r="P400" s="737"/>
      <c r="Q400" s="736"/>
      <c r="S400" s="720">
        <f>IF(T400="",0,VLOOKUP(T400,'(辅)技能选目标类型表'!$D$4:$E$263,2,FALSE))</f>
        <v>0</v>
      </c>
      <c r="T400" s="718" t="s">
        <v>135</v>
      </c>
      <c r="Z400" s="884" t="s">
        <v>735</v>
      </c>
    </row>
    <row r="401" spans="1:26" s="720" customFormat="1" ht="18" customHeight="1" x14ac:dyDescent="0.15">
      <c r="A401" s="720">
        <v>112702</v>
      </c>
      <c r="B401" s="720" t="s">
        <v>1128</v>
      </c>
      <c r="C401" s="720" t="s">
        <v>767</v>
      </c>
      <c r="D401" s="873"/>
      <c r="E401" s="720" t="s">
        <v>336</v>
      </c>
      <c r="F401" s="720">
        <v>11270201</v>
      </c>
      <c r="G401" s="720">
        <v>1</v>
      </c>
      <c r="J401" s="720">
        <v>0</v>
      </c>
      <c r="K401" s="129"/>
      <c r="L401" s="722"/>
      <c r="M401" s="737"/>
      <c r="N401" s="737"/>
      <c r="O401" s="737"/>
      <c r="P401" s="737"/>
      <c r="Q401" s="873"/>
      <c r="S401" s="720">
        <f>IF(T401="",0,VLOOKUP(T401,'(辅)技能选目标类型表'!$D$4:$E$263,2,FALSE))</f>
        <v>119</v>
      </c>
      <c r="T401" s="720" t="s">
        <v>582</v>
      </c>
      <c r="Z401" s="885" t="s">
        <v>769</v>
      </c>
    </row>
    <row r="402" spans="1:26" s="720" customFormat="1" ht="18" customHeight="1" x14ac:dyDescent="0.15">
      <c r="A402" s="720">
        <v>112703</v>
      </c>
      <c r="B402" s="720" t="s">
        <v>1129</v>
      </c>
      <c r="C402" s="720" t="s">
        <v>771</v>
      </c>
      <c r="D402" s="873"/>
      <c r="E402" s="720" t="s">
        <v>336</v>
      </c>
      <c r="F402" s="720">
        <v>11270301</v>
      </c>
      <c r="G402" s="720">
        <v>2</v>
      </c>
      <c r="J402" s="720">
        <v>2</v>
      </c>
      <c r="K402" s="129"/>
      <c r="L402" s="722"/>
      <c r="M402" s="737"/>
      <c r="N402" s="737"/>
      <c r="O402" s="737"/>
      <c r="P402" s="737"/>
      <c r="Q402" s="873">
        <v>2</v>
      </c>
      <c r="S402" s="720">
        <f>IF(T402="",0,VLOOKUP(T402,'(辅)技能选目标类型表'!$D$4:$E$263,2,FALSE))</f>
        <v>119</v>
      </c>
      <c r="T402" s="720" t="s">
        <v>582</v>
      </c>
      <c r="Z402" s="885" t="s">
        <v>773</v>
      </c>
    </row>
    <row r="403" spans="1:26" s="720" customFormat="1" ht="18" customHeight="1" x14ac:dyDescent="0.15">
      <c r="A403" s="720">
        <v>112704</v>
      </c>
      <c r="B403" s="720" t="s">
        <v>1130</v>
      </c>
      <c r="C403" s="720" t="s">
        <v>775</v>
      </c>
      <c r="D403" s="873"/>
      <c r="F403" s="720">
        <v>11270401</v>
      </c>
      <c r="G403" s="720">
        <v>3</v>
      </c>
      <c r="J403" s="720">
        <v>0</v>
      </c>
      <c r="K403" s="129"/>
      <c r="L403" s="722"/>
      <c r="M403" s="737"/>
      <c r="N403" s="737"/>
      <c r="O403" s="737"/>
      <c r="P403" s="737"/>
      <c r="Q403" s="873"/>
      <c r="S403" s="720">
        <f>IF(T403="",0,VLOOKUP(T403,'(辅)技能选目标类型表'!$D$4:$E$263,2,FALSE))</f>
        <v>101</v>
      </c>
      <c r="T403" s="720" t="s">
        <v>246</v>
      </c>
      <c r="Z403" s="885" t="s">
        <v>777</v>
      </c>
    </row>
    <row r="404" spans="1:26" s="718" customFormat="1" ht="18" customHeight="1" x14ac:dyDescent="0.15">
      <c r="A404" s="718">
        <v>112802</v>
      </c>
      <c r="B404" s="718" t="s">
        <v>1131</v>
      </c>
      <c r="C404" s="718" t="s">
        <v>624</v>
      </c>
      <c r="D404" s="736"/>
      <c r="E404" s="718" t="s">
        <v>779</v>
      </c>
      <c r="F404" s="718">
        <v>11280201</v>
      </c>
      <c r="G404" s="718">
        <v>1</v>
      </c>
      <c r="J404" s="718">
        <v>0</v>
      </c>
      <c r="K404" s="129"/>
      <c r="M404" s="736"/>
      <c r="N404" s="736"/>
      <c r="O404" s="736"/>
      <c r="P404" s="736"/>
      <c r="Q404" s="736"/>
      <c r="S404" s="718">
        <f>IF(T404="",0,VLOOKUP(T404,'(辅)技能选目标类型表'!$D$4:$E$263,2,FALSE))</f>
        <v>2</v>
      </c>
      <c r="T404" s="718" t="s">
        <v>267</v>
      </c>
      <c r="Z404" s="884" t="s">
        <v>782</v>
      </c>
    </row>
    <row r="405" spans="1:26" s="720" customFormat="1" ht="18" customHeight="1" x14ac:dyDescent="0.15">
      <c r="A405" s="720">
        <v>112803</v>
      </c>
      <c r="B405" s="720" t="s">
        <v>1132</v>
      </c>
      <c r="C405" s="720" t="s">
        <v>784</v>
      </c>
      <c r="D405" s="873"/>
      <c r="E405" s="720" t="s">
        <v>786</v>
      </c>
      <c r="F405" s="720">
        <v>11280301</v>
      </c>
      <c r="G405" s="720">
        <v>2</v>
      </c>
      <c r="J405" s="720">
        <v>2</v>
      </c>
      <c r="K405" s="129"/>
      <c r="L405" s="722"/>
      <c r="M405" s="737"/>
      <c r="N405" s="737"/>
      <c r="O405" s="737"/>
      <c r="P405" s="737"/>
      <c r="Q405" s="873">
        <v>2</v>
      </c>
      <c r="S405" s="720">
        <f>IF(T405="",0,VLOOKUP(T405,'(辅)技能选目标类型表'!$D$4:$E$263,2,FALSE))</f>
        <v>2</v>
      </c>
      <c r="T405" s="720" t="s">
        <v>267</v>
      </c>
      <c r="Z405" s="885" t="s">
        <v>787</v>
      </c>
    </row>
    <row r="406" spans="1:26" s="720" customFormat="1" ht="18" customHeight="1" x14ac:dyDescent="0.15">
      <c r="A406" s="720">
        <v>112804</v>
      </c>
      <c r="B406" s="720" t="s">
        <v>1133</v>
      </c>
      <c r="C406" s="720" t="s">
        <v>790</v>
      </c>
      <c r="D406" s="873"/>
      <c r="F406" s="720">
        <v>11280401</v>
      </c>
      <c r="G406" s="720">
        <v>3</v>
      </c>
      <c r="J406" s="720">
        <v>0</v>
      </c>
      <c r="K406" s="129"/>
      <c r="L406" s="722"/>
      <c r="M406" s="737"/>
      <c r="N406" s="737"/>
      <c r="O406" s="737"/>
      <c r="P406" s="737"/>
      <c r="Q406" s="873"/>
      <c r="S406" s="720">
        <f>IF(T406="",0,VLOOKUP(T406,'(辅)技能选目标类型表'!$D$4:$E$263,2,FALSE))</f>
        <v>100</v>
      </c>
      <c r="T406" s="720" t="s">
        <v>149</v>
      </c>
      <c r="Z406" s="885" t="s">
        <v>792</v>
      </c>
    </row>
    <row r="407" spans="1:26" s="811" customFormat="1" ht="18" customHeight="1" x14ac:dyDescent="0.15">
      <c r="A407" s="811">
        <v>206701</v>
      </c>
      <c r="B407" s="910" t="s">
        <v>1134</v>
      </c>
      <c r="C407" s="811" t="s">
        <v>275</v>
      </c>
      <c r="D407" s="911"/>
      <c r="E407" s="910" t="s">
        <v>465</v>
      </c>
      <c r="F407" s="811">
        <v>20670101</v>
      </c>
      <c r="G407" s="811">
        <v>0</v>
      </c>
      <c r="J407" s="811">
        <v>0</v>
      </c>
      <c r="K407" s="129"/>
      <c r="L407" s="765"/>
      <c r="M407" s="911"/>
      <c r="N407" s="911"/>
      <c r="O407" s="911"/>
      <c r="P407" s="911"/>
      <c r="Q407" s="913"/>
      <c r="S407" s="910">
        <f>IF(T407="",0,VLOOKUP(T407,'(辅)技能选目标类型表'!$D$4:$E$263,2,FALSE))</f>
        <v>0</v>
      </c>
      <c r="T407" s="811" t="s">
        <v>135</v>
      </c>
      <c r="Z407" s="915" t="s">
        <v>1006</v>
      </c>
    </row>
    <row r="408" spans="1:26" s="765" customFormat="1" ht="18" customHeight="1" x14ac:dyDescent="0.15">
      <c r="A408" s="765">
        <v>206702</v>
      </c>
      <c r="B408" s="765" t="s">
        <v>1135</v>
      </c>
      <c r="C408" s="765" t="s">
        <v>941</v>
      </c>
      <c r="D408" s="911"/>
      <c r="E408" s="765" t="s">
        <v>942</v>
      </c>
      <c r="F408" s="765">
        <v>20670201</v>
      </c>
      <c r="G408" s="765">
        <v>2</v>
      </c>
      <c r="J408" s="765">
        <v>0</v>
      </c>
      <c r="K408" s="129"/>
      <c r="M408" s="911"/>
      <c r="N408" s="911"/>
      <c r="O408" s="911"/>
      <c r="P408" s="911"/>
      <c r="Q408" s="911"/>
      <c r="S408" s="765">
        <f>IF(T408="",0,VLOOKUP(T408,'(辅)技能选目标类型表'!$D$4:$E$263,2,FALSE))</f>
        <v>100</v>
      </c>
      <c r="T408" s="765" t="s">
        <v>149</v>
      </c>
      <c r="Z408" s="916" t="s">
        <v>941</v>
      </c>
    </row>
    <row r="409" spans="1:26" s="765" customFormat="1" ht="18" customHeight="1" x14ac:dyDescent="0.15">
      <c r="A409" s="765">
        <v>208502</v>
      </c>
      <c r="B409" s="765" t="s">
        <v>1136</v>
      </c>
      <c r="C409" s="765" t="s">
        <v>1137</v>
      </c>
      <c r="D409" s="911"/>
      <c r="E409" s="765" t="s">
        <v>1138</v>
      </c>
      <c r="F409" s="765">
        <v>20850201</v>
      </c>
      <c r="G409" s="765">
        <v>2</v>
      </c>
      <c r="J409" s="765">
        <v>0</v>
      </c>
      <c r="K409" s="129"/>
      <c r="M409" s="911"/>
      <c r="N409" s="911"/>
      <c r="O409" s="911"/>
      <c r="P409" s="911"/>
      <c r="Q409" s="911">
        <v>2</v>
      </c>
      <c r="S409" s="765">
        <f>IF(T409="",0,VLOOKUP(T409,'(辅)技能选目标类型表'!$D$4:$E$263,2,FALSE))</f>
        <v>100</v>
      </c>
      <c r="T409" s="765" t="s">
        <v>149</v>
      </c>
      <c r="Z409" s="916" t="s">
        <v>1137</v>
      </c>
    </row>
    <row r="410" spans="1:26" s="718" customFormat="1" ht="18" customHeight="1" x14ac:dyDescent="0.15">
      <c r="A410" s="718">
        <v>400301</v>
      </c>
      <c r="B410" s="718" t="s">
        <v>1139</v>
      </c>
      <c r="C410" s="718" t="s">
        <v>1140</v>
      </c>
      <c r="D410" s="736"/>
      <c r="E410" s="718" t="s">
        <v>445</v>
      </c>
      <c r="F410" s="718">
        <v>40030101</v>
      </c>
      <c r="G410" s="718">
        <v>2</v>
      </c>
      <c r="K410" s="129"/>
      <c r="L410" s="722"/>
      <c r="M410" s="737"/>
      <c r="N410" s="737"/>
      <c r="O410" s="737"/>
      <c r="P410" s="737"/>
      <c r="Q410" s="736">
        <v>2</v>
      </c>
      <c r="S410" s="720">
        <f>IF(T410="",0,VLOOKUP(T410,'(辅)技能选目标类型表'!$D$4:$E$263,2,FALSE))</f>
        <v>100</v>
      </c>
      <c r="T410" s="718" t="s">
        <v>149</v>
      </c>
      <c r="Z410" s="884" t="s">
        <v>1140</v>
      </c>
    </row>
    <row r="411" spans="1:26" s="722" customFormat="1" ht="18" customHeight="1" x14ac:dyDescent="0.15">
      <c r="A411" s="722">
        <v>400501</v>
      </c>
      <c r="B411" s="722" t="s">
        <v>1141</v>
      </c>
      <c r="C411" s="722" t="s">
        <v>752</v>
      </c>
      <c r="D411" s="737"/>
      <c r="E411" s="722" t="s">
        <v>425</v>
      </c>
      <c r="F411" s="722">
        <v>40050101</v>
      </c>
      <c r="G411" s="722">
        <v>2</v>
      </c>
      <c r="K411" s="129"/>
      <c r="M411" s="737"/>
      <c r="N411" s="737"/>
      <c r="O411" s="737"/>
      <c r="P411" s="737"/>
      <c r="Q411" s="737">
        <v>2</v>
      </c>
      <c r="S411" s="722">
        <f>IF(T411="",0,VLOOKUP(T411,'(辅)技能选目标类型表'!$D$4:$E$263,2,FALSE))</f>
        <v>0</v>
      </c>
      <c r="T411" s="722" t="s">
        <v>135</v>
      </c>
      <c r="Z411" s="894" t="s">
        <v>752</v>
      </c>
    </row>
    <row r="412" spans="1:26" s="722" customFormat="1" ht="18" customHeight="1" x14ac:dyDescent="0.15">
      <c r="A412" s="722">
        <v>400502</v>
      </c>
      <c r="B412" s="722" t="s">
        <v>1142</v>
      </c>
      <c r="C412" s="722" t="s">
        <v>1023</v>
      </c>
      <c r="D412" s="737"/>
      <c r="E412" s="722" t="s">
        <v>430</v>
      </c>
      <c r="F412" s="722">
        <v>40050201</v>
      </c>
      <c r="G412" s="722">
        <v>2</v>
      </c>
      <c r="K412" s="129"/>
      <c r="M412" s="737"/>
      <c r="N412" s="737"/>
      <c r="O412" s="737"/>
      <c r="P412" s="737"/>
      <c r="Q412" s="737">
        <v>2</v>
      </c>
      <c r="S412" s="722">
        <f>IF(T412="",0,VLOOKUP(T412,'(辅)技能选目标类型表'!$D$4:$E$263,2,FALSE))</f>
        <v>100</v>
      </c>
      <c r="T412" s="722" t="s">
        <v>149</v>
      </c>
      <c r="Z412" s="894" t="s">
        <v>1143</v>
      </c>
    </row>
    <row r="413" spans="1:26" s="722" customFormat="1" ht="18" customHeight="1" x14ac:dyDescent="0.15">
      <c r="A413" s="722">
        <v>400503</v>
      </c>
      <c r="B413" s="722" t="s">
        <v>1144</v>
      </c>
      <c r="C413" s="722" t="s">
        <v>1145</v>
      </c>
      <c r="D413" s="737"/>
      <c r="F413" s="722">
        <v>40050301</v>
      </c>
      <c r="G413" s="722">
        <v>4</v>
      </c>
      <c r="K413" s="129"/>
      <c r="M413" s="737"/>
      <c r="N413" s="737"/>
      <c r="O413" s="737"/>
      <c r="P413" s="737"/>
      <c r="Q413" s="737"/>
      <c r="S413" s="722">
        <f>IF(T413="",0,VLOOKUP(T413,'(辅)技能选目标类型表'!$D$4:$E$263,2,FALSE))</f>
        <v>100</v>
      </c>
      <c r="T413" s="722" t="s">
        <v>149</v>
      </c>
      <c r="Z413" s="894" t="s">
        <v>1146</v>
      </c>
    </row>
    <row r="414" spans="1:26" s="722" customFormat="1" ht="18" customHeight="1" x14ac:dyDescent="0.15">
      <c r="A414" s="722">
        <v>400504</v>
      </c>
      <c r="B414" s="722" t="s">
        <v>1144</v>
      </c>
      <c r="C414" s="722" t="s">
        <v>1147</v>
      </c>
      <c r="D414" s="737"/>
      <c r="F414" s="722">
        <v>40050401</v>
      </c>
      <c r="G414" s="722">
        <v>3</v>
      </c>
      <c r="K414" s="129"/>
      <c r="M414" s="737"/>
      <c r="N414" s="737"/>
      <c r="O414" s="737"/>
      <c r="P414" s="737"/>
      <c r="Q414" s="737"/>
      <c r="S414" s="722">
        <f>IF(T414="",0,VLOOKUP(T414,'(辅)技能选目标类型表'!$D$4:$E$263,2,FALSE))</f>
        <v>100</v>
      </c>
      <c r="T414" s="722" t="s">
        <v>149</v>
      </c>
      <c r="Z414" s="722" t="s">
        <v>1147</v>
      </c>
    </row>
    <row r="415" spans="1:26" s="722" customFormat="1" ht="18" customHeight="1" x14ac:dyDescent="0.15">
      <c r="A415" s="722">
        <v>400505</v>
      </c>
      <c r="B415" s="722" t="s">
        <v>1144</v>
      </c>
      <c r="C415" s="722" t="s">
        <v>1148</v>
      </c>
      <c r="D415" s="737"/>
      <c r="F415" s="722">
        <v>40050501</v>
      </c>
      <c r="G415" s="722">
        <v>3</v>
      </c>
      <c r="K415" s="129"/>
      <c r="M415" s="737"/>
      <c r="N415" s="737"/>
      <c r="O415" s="737"/>
      <c r="P415" s="737"/>
      <c r="Q415" s="737"/>
      <c r="S415" s="722">
        <f>IF(T415="",0,VLOOKUP(T415,'(辅)技能选目标类型表'!$D$4:$E$263,2,FALSE))</f>
        <v>100</v>
      </c>
      <c r="T415" s="722" t="s">
        <v>149</v>
      </c>
      <c r="Z415" s="722" t="s">
        <v>1148</v>
      </c>
    </row>
    <row r="416" spans="1:26" s="722" customFormat="1" ht="18" customHeight="1" x14ac:dyDescent="0.15">
      <c r="A416" s="722">
        <v>401301</v>
      </c>
      <c r="B416" s="722" t="s">
        <v>1149</v>
      </c>
      <c r="C416" s="722" t="s">
        <v>1150</v>
      </c>
      <c r="D416" s="737"/>
      <c r="E416" s="722" t="s">
        <v>488</v>
      </c>
      <c r="F416" s="722">
        <v>40130101</v>
      </c>
      <c r="G416" s="722">
        <v>2</v>
      </c>
      <c r="K416" s="129"/>
      <c r="M416" s="737"/>
      <c r="N416" s="737"/>
      <c r="O416" s="737"/>
      <c r="P416" s="737"/>
      <c r="Q416" s="737">
        <v>2</v>
      </c>
      <c r="S416" s="722">
        <f>IF(T416="",0,VLOOKUP(T416,'(辅)技能选目标类型表'!$D$4:$E$263,2,FALSE))</f>
        <v>15</v>
      </c>
      <c r="T416" s="722" t="s">
        <v>569</v>
      </c>
      <c r="Z416" s="722" t="s">
        <v>1150</v>
      </c>
    </row>
    <row r="417" spans="1:26" s="722" customFormat="1" ht="18" customHeight="1" x14ac:dyDescent="0.15">
      <c r="A417" s="722">
        <v>402201</v>
      </c>
      <c r="B417" s="722" t="s">
        <v>1151</v>
      </c>
      <c r="C417" s="722" t="s">
        <v>1152</v>
      </c>
      <c r="D417" s="737"/>
      <c r="E417" s="722" t="s">
        <v>647</v>
      </c>
      <c r="F417" s="722">
        <v>40220101</v>
      </c>
      <c r="G417" s="722">
        <v>2</v>
      </c>
      <c r="K417" s="129"/>
      <c r="M417" s="737"/>
      <c r="N417" s="737"/>
      <c r="O417" s="737"/>
      <c r="P417" s="737"/>
      <c r="Q417" s="737">
        <v>2</v>
      </c>
      <c r="S417" s="722">
        <f>IF(T417="",0,VLOOKUP(T417,'(辅)技能选目标类型表'!$D$4:$E$263,2,FALSE))</f>
        <v>1</v>
      </c>
      <c r="T417" s="722" t="s">
        <v>295</v>
      </c>
      <c r="Z417" s="722" t="s">
        <v>884</v>
      </c>
    </row>
    <row r="418" spans="1:26" s="722" customFormat="1" ht="18" customHeight="1" x14ac:dyDescent="0.15">
      <c r="A418" s="722">
        <v>402301</v>
      </c>
      <c r="B418" s="722" t="s">
        <v>1151</v>
      </c>
      <c r="C418" s="722" t="s">
        <v>1153</v>
      </c>
      <c r="D418" s="737"/>
      <c r="E418" s="722" t="s">
        <v>1154</v>
      </c>
      <c r="F418" s="722">
        <v>40230101</v>
      </c>
      <c r="G418" s="722">
        <v>2</v>
      </c>
      <c r="K418" s="129"/>
      <c r="M418" s="737"/>
      <c r="N418" s="737"/>
      <c r="O418" s="737"/>
      <c r="P418" s="737"/>
      <c r="Q418" s="737">
        <v>2</v>
      </c>
      <c r="S418" s="722">
        <f>IF(T418="",0,VLOOKUP(T418,'(辅)技能选目标类型表'!$D$4:$E$263,2,FALSE))</f>
        <v>1</v>
      </c>
      <c r="T418" s="722" t="s">
        <v>295</v>
      </c>
      <c r="Z418" s="722" t="s">
        <v>884</v>
      </c>
    </row>
    <row r="419" spans="1:26" s="722" customFormat="1" ht="18" customHeight="1" x14ac:dyDescent="0.15">
      <c r="A419" s="722">
        <v>999901</v>
      </c>
      <c r="B419" s="722" t="s">
        <v>1155</v>
      </c>
      <c r="C419" s="722" t="s">
        <v>1156</v>
      </c>
      <c r="D419" s="737"/>
      <c r="F419" s="722">
        <v>99990101</v>
      </c>
      <c r="G419" s="722">
        <v>3</v>
      </c>
      <c r="K419" s="129"/>
      <c r="M419" s="737"/>
      <c r="N419" s="737"/>
      <c r="O419" s="737"/>
      <c r="P419" s="737"/>
      <c r="Q419" s="737"/>
      <c r="S419" s="722">
        <f>IF(T419="",0,VLOOKUP(T419,'(辅)技能选目标类型表'!$D$4:$E$263,2,FALSE))</f>
        <v>100</v>
      </c>
      <c r="T419" s="722" t="s">
        <v>149</v>
      </c>
      <c r="Z419" s="722" t="s">
        <v>884</v>
      </c>
    </row>
    <row r="420" spans="1:26" s="778" customFormat="1" ht="18" customHeight="1" x14ac:dyDescent="0.15">
      <c r="A420" s="778">
        <v>5001</v>
      </c>
      <c r="B420" s="778" t="s">
        <v>1157</v>
      </c>
      <c r="C420" s="778" t="s">
        <v>1158</v>
      </c>
      <c r="D420" s="912"/>
      <c r="F420" s="778">
        <v>500101</v>
      </c>
      <c r="G420" s="778">
        <v>5</v>
      </c>
      <c r="K420" s="129"/>
      <c r="L420" s="630"/>
      <c r="M420" s="632"/>
      <c r="N420" s="632"/>
      <c r="O420" s="632"/>
      <c r="P420" s="632"/>
      <c r="Q420" s="912"/>
      <c r="S420" s="914">
        <f>IF(T420="",0,VLOOKUP(T420,'(辅)技能选目标类型表'!$D$4:$E$263,2,FALSE))</f>
        <v>100</v>
      </c>
      <c r="T420" s="778" t="s">
        <v>149</v>
      </c>
      <c r="Z420" s="917" t="s">
        <v>1159</v>
      </c>
    </row>
    <row r="421" spans="1:26" s="778" customFormat="1" ht="18" customHeight="1" x14ac:dyDescent="0.15">
      <c r="A421" s="778">
        <v>5002</v>
      </c>
      <c r="B421" s="778" t="s">
        <v>1160</v>
      </c>
      <c r="C421" s="778" t="s">
        <v>1161</v>
      </c>
      <c r="D421" s="912"/>
      <c r="F421" s="778">
        <v>500201</v>
      </c>
      <c r="G421" s="778">
        <v>5</v>
      </c>
      <c r="K421" s="129"/>
      <c r="L421" s="630"/>
      <c r="M421" s="632"/>
      <c r="N421" s="632"/>
      <c r="O421" s="632"/>
      <c r="P421" s="632"/>
      <c r="Q421" s="912"/>
      <c r="S421" s="914">
        <f>IF(T421="",0,VLOOKUP(T421,'(辅)技能选目标类型表'!$D$4:$E$263,2,FALSE))</f>
        <v>100</v>
      </c>
      <c r="T421" s="778" t="s">
        <v>149</v>
      </c>
      <c r="Z421" s="917" t="s">
        <v>1162</v>
      </c>
    </row>
    <row r="422" spans="1:26" s="778" customFormat="1" ht="18" customHeight="1" x14ac:dyDescent="0.15">
      <c r="A422" s="778">
        <v>5003</v>
      </c>
      <c r="B422" s="778" t="s">
        <v>1163</v>
      </c>
      <c r="C422" s="778" t="s">
        <v>1164</v>
      </c>
      <c r="D422" s="912"/>
      <c r="F422" s="778">
        <v>500301</v>
      </c>
      <c r="G422" s="778">
        <v>5</v>
      </c>
      <c r="K422" s="129"/>
      <c r="L422" s="630"/>
      <c r="M422" s="632"/>
      <c r="N422" s="632"/>
      <c r="O422" s="632"/>
      <c r="P422" s="632"/>
      <c r="Q422" s="912"/>
      <c r="S422" s="914">
        <f>IF(T422="",0,VLOOKUP(T422,'(辅)技能选目标类型表'!$D$4:$E$263,2,FALSE))</f>
        <v>100</v>
      </c>
      <c r="T422" s="778" t="s">
        <v>149</v>
      </c>
      <c r="Z422" s="917" t="s">
        <v>1165</v>
      </c>
    </row>
    <row r="423" spans="1:26" s="778" customFormat="1" ht="18" customHeight="1" x14ac:dyDescent="0.15">
      <c r="A423" s="778">
        <v>5004</v>
      </c>
      <c r="B423" s="778" t="s">
        <v>1166</v>
      </c>
      <c r="C423" s="778" t="s">
        <v>1167</v>
      </c>
      <c r="D423" s="912"/>
      <c r="F423" s="778">
        <v>500401</v>
      </c>
      <c r="G423" s="778">
        <v>5</v>
      </c>
      <c r="K423" s="129"/>
      <c r="L423" s="630"/>
      <c r="M423" s="632"/>
      <c r="N423" s="632"/>
      <c r="O423" s="632"/>
      <c r="P423" s="632"/>
      <c r="Q423" s="912"/>
      <c r="S423" s="914">
        <f>IF(T423="",0,VLOOKUP(T423,'(辅)技能选目标类型表'!$D$4:$E$263,2,FALSE))</f>
        <v>100</v>
      </c>
      <c r="T423" s="778" t="s">
        <v>149</v>
      </c>
      <c r="Z423" s="917" t="s">
        <v>1168</v>
      </c>
    </row>
    <row r="424" spans="1:26" s="778" customFormat="1" ht="18" customHeight="1" x14ac:dyDescent="0.15">
      <c r="A424" s="778">
        <v>5005</v>
      </c>
      <c r="B424" s="778" t="s">
        <v>1169</v>
      </c>
      <c r="C424" s="778" t="s">
        <v>1170</v>
      </c>
      <c r="D424" s="912"/>
      <c r="F424" s="778">
        <v>500501</v>
      </c>
      <c r="G424" s="778">
        <v>5</v>
      </c>
      <c r="K424" s="129"/>
      <c r="L424" s="630"/>
      <c r="M424" s="632"/>
      <c r="N424" s="632"/>
      <c r="O424" s="632"/>
      <c r="P424" s="632"/>
      <c r="Q424" s="912"/>
      <c r="S424" s="914">
        <f>IF(T424="",0,VLOOKUP(T424,'(辅)技能选目标类型表'!$D$4:$E$263,2,FALSE))</f>
        <v>100</v>
      </c>
      <c r="T424" s="778" t="s">
        <v>149</v>
      </c>
      <c r="Z424" s="917" t="s">
        <v>1171</v>
      </c>
    </row>
    <row r="425" spans="1:26" s="778" customFormat="1" ht="18" customHeight="1" x14ac:dyDescent="0.15">
      <c r="A425" s="778">
        <v>5006</v>
      </c>
      <c r="B425" s="778" t="s">
        <v>1172</v>
      </c>
      <c r="C425" s="778" t="s">
        <v>1173</v>
      </c>
      <c r="D425" s="912"/>
      <c r="F425" s="778">
        <v>500601</v>
      </c>
      <c r="G425" s="778">
        <v>5</v>
      </c>
      <c r="K425" s="129"/>
      <c r="L425" s="630"/>
      <c r="M425" s="632"/>
      <c r="N425" s="632"/>
      <c r="O425" s="632"/>
      <c r="P425" s="632"/>
      <c r="Q425" s="912"/>
      <c r="S425" s="914">
        <f>IF(T425="",0,VLOOKUP(T425,'(辅)技能选目标类型表'!$D$4:$E$263,2,FALSE))</f>
        <v>100</v>
      </c>
      <c r="T425" s="778" t="s">
        <v>149</v>
      </c>
      <c r="Z425" s="917" t="s">
        <v>1174</v>
      </c>
    </row>
    <row r="426" spans="1:26" s="778" customFormat="1" ht="18" customHeight="1" x14ac:dyDescent="0.15">
      <c r="A426" s="778">
        <v>5007</v>
      </c>
      <c r="B426" s="778" t="s">
        <v>1175</v>
      </c>
      <c r="C426" s="778" t="s">
        <v>1176</v>
      </c>
      <c r="D426" s="912"/>
      <c r="F426" s="778">
        <v>500701</v>
      </c>
      <c r="G426" s="778">
        <v>5</v>
      </c>
      <c r="K426" s="129"/>
      <c r="L426" s="630"/>
      <c r="M426" s="632"/>
      <c r="N426" s="632"/>
      <c r="O426" s="632"/>
      <c r="P426" s="632"/>
      <c r="Q426" s="912"/>
      <c r="S426" s="914">
        <f>IF(T426="",0,VLOOKUP(T426,'(辅)技能选目标类型表'!$D$4:$E$263,2,FALSE))</f>
        <v>100</v>
      </c>
      <c r="T426" s="778" t="s">
        <v>149</v>
      </c>
      <c r="Z426" s="917" t="s">
        <v>1177</v>
      </c>
    </row>
    <row r="427" spans="1:26" s="778" customFormat="1" ht="18" customHeight="1" x14ac:dyDescent="0.15">
      <c r="A427" s="778">
        <v>5008</v>
      </c>
      <c r="B427" s="778" t="s">
        <v>1178</v>
      </c>
      <c r="C427" s="778" t="s">
        <v>1179</v>
      </c>
      <c r="D427" s="912"/>
      <c r="F427" s="778">
        <v>500801</v>
      </c>
      <c r="G427" s="778">
        <v>5</v>
      </c>
      <c r="K427" s="129"/>
      <c r="L427" s="630"/>
      <c r="M427" s="632"/>
      <c r="N427" s="632"/>
      <c r="O427" s="632"/>
      <c r="P427" s="632"/>
      <c r="Q427" s="912"/>
      <c r="S427" s="914">
        <f>IF(T427="",0,VLOOKUP(T427,'(辅)技能选目标类型表'!$D$4:$E$263,2,FALSE))</f>
        <v>100</v>
      </c>
      <c r="T427" s="778" t="s">
        <v>149</v>
      </c>
      <c r="Z427" s="917" t="s">
        <v>1180</v>
      </c>
    </row>
    <row r="428" spans="1:26" s="778" customFormat="1" ht="18" customHeight="1" x14ac:dyDescent="0.15">
      <c r="A428" s="778">
        <v>5009</v>
      </c>
      <c r="B428" s="778" t="s">
        <v>1181</v>
      </c>
      <c r="C428" s="778" t="s">
        <v>1182</v>
      </c>
      <c r="D428" s="912"/>
      <c r="F428" s="778">
        <v>500901</v>
      </c>
      <c r="G428" s="778">
        <v>5</v>
      </c>
      <c r="K428" s="129"/>
      <c r="L428" s="630"/>
      <c r="M428" s="632"/>
      <c r="N428" s="632"/>
      <c r="O428" s="632"/>
      <c r="P428" s="632"/>
      <c r="Q428" s="912"/>
      <c r="S428" s="914">
        <f>IF(T428="",0,VLOOKUP(T428,'(辅)技能选目标类型表'!$D$4:$E$263,2,FALSE))</f>
        <v>100</v>
      </c>
      <c r="T428" s="778" t="s">
        <v>149</v>
      </c>
      <c r="Z428" s="917" t="s">
        <v>1183</v>
      </c>
    </row>
    <row r="429" spans="1:26" s="778" customFormat="1" ht="18" customHeight="1" x14ac:dyDescent="0.15">
      <c r="A429" s="778">
        <v>5010</v>
      </c>
      <c r="B429" s="778" t="s">
        <v>1184</v>
      </c>
      <c r="C429" s="778" t="s">
        <v>1185</v>
      </c>
      <c r="D429" s="912"/>
      <c r="F429" s="778">
        <v>501001</v>
      </c>
      <c r="G429" s="778">
        <v>5</v>
      </c>
      <c r="K429" s="129"/>
      <c r="L429" s="630"/>
      <c r="M429" s="632"/>
      <c r="N429" s="632"/>
      <c r="O429" s="632"/>
      <c r="P429" s="632"/>
      <c r="Q429" s="912"/>
      <c r="S429" s="914">
        <f>IF(T429="",0,VLOOKUP(T429,'(辅)技能选目标类型表'!$D$4:$E$263,2,FALSE))</f>
        <v>100</v>
      </c>
      <c r="T429" s="778" t="s">
        <v>149</v>
      </c>
      <c r="Z429" s="917" t="s">
        <v>1186</v>
      </c>
    </row>
    <row r="430" spans="1:26" s="778" customFormat="1" ht="18" customHeight="1" x14ac:dyDescent="0.15">
      <c r="A430" s="778">
        <v>5011</v>
      </c>
      <c r="B430" s="778" t="s">
        <v>1187</v>
      </c>
      <c r="C430" s="778" t="s">
        <v>1188</v>
      </c>
      <c r="D430" s="912"/>
      <c r="F430" s="778">
        <v>501101</v>
      </c>
      <c r="G430" s="778">
        <v>5</v>
      </c>
      <c r="K430" s="129"/>
      <c r="L430" s="630"/>
      <c r="M430" s="632"/>
      <c r="N430" s="632"/>
      <c r="O430" s="632"/>
      <c r="P430" s="632"/>
      <c r="Q430" s="912"/>
      <c r="S430" s="914">
        <f>IF(T430="",0,VLOOKUP(T430,'(辅)技能选目标类型表'!$D$4:$E$263,2,FALSE))</f>
        <v>100</v>
      </c>
      <c r="T430" s="778" t="s">
        <v>149</v>
      </c>
      <c r="Z430" s="917" t="s">
        <v>1189</v>
      </c>
    </row>
    <row r="431" spans="1:26" s="778" customFormat="1" ht="18" customHeight="1" x14ac:dyDescent="0.15">
      <c r="A431" s="778">
        <v>5012</v>
      </c>
      <c r="B431" s="778" t="s">
        <v>1190</v>
      </c>
      <c r="C431" s="778" t="s">
        <v>1191</v>
      </c>
      <c r="D431" s="912"/>
      <c r="F431" s="778">
        <v>501201</v>
      </c>
      <c r="G431" s="778">
        <v>5</v>
      </c>
      <c r="K431" s="129"/>
      <c r="L431" s="630"/>
      <c r="M431" s="632"/>
      <c r="N431" s="632"/>
      <c r="O431" s="632"/>
      <c r="P431" s="632"/>
      <c r="Q431" s="912"/>
      <c r="S431" s="914">
        <f>IF(T431="",0,VLOOKUP(T431,'(辅)技能选目标类型表'!$D$4:$E$263,2,FALSE))</f>
        <v>100</v>
      </c>
      <c r="T431" s="778" t="s">
        <v>149</v>
      </c>
      <c r="Z431" s="917" t="s">
        <v>1192</v>
      </c>
    </row>
  </sheetData>
  <autoFilter ref="S2:S431"/>
  <phoneticPr fontId="26" type="noConversion"/>
  <dataValidations count="2">
    <dataValidation type="list" allowBlank="1" showInputMessage="1" showErrorMessage="1" sqref="U4:U86">
      <formula1>$D$4:$D$90</formula1>
    </dataValidation>
    <dataValidation type="list" allowBlank="1" showInputMessage="1" showErrorMessage="1" sqref="U321:U330 U332:U334 U347:U348 U351:U352 U354:U358 U375:U376 U407:U409">
      <formula1>$D$4:$D$991</formula1>
    </dataValidation>
  </dataValidations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'(辅)技能选目标类型表'!$D$4:$D$694</xm:f>
          </x14:formula1>
          <xm:sqref>T4:T431</xm:sqref>
        </x14:dataValidation>
        <x14:dataValidation type="list" allowBlank="1" showInputMessage="1" showErrorMessage="1">
          <x14:formula1>
            <xm:f>'C:\MobiGame\01_source\mobi_client\mobi_client\mobi_config\excel\[060_战斗相关表 - 副本.xlsx](辅)技能选目标类型表'!#REF!</xm:f>
          </x14:formula1>
          <xm:sqref>U331 U353 U410:U431 U335:U346 U349:U350 U359:U374 U377:U406 U87:U320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8"/>
  <sheetViews>
    <sheetView workbookViewId="0">
      <pane xSplit="12" ySplit="5" topLeftCell="Q552" activePane="bottomRight" state="frozen"/>
      <selection pane="topRight"/>
      <selection pane="bottomLeft"/>
      <selection pane="bottomRight" activeCell="U567" sqref="U567"/>
    </sheetView>
  </sheetViews>
  <sheetFormatPr defaultColWidth="9" defaultRowHeight="15" customHeight="1" x14ac:dyDescent="0.15"/>
  <cols>
    <col min="1" max="1" width="6.875" style="136" customWidth="1"/>
    <col min="2" max="2" width="37.875" style="129" customWidth="1"/>
    <col min="3" max="3" width="10.25" style="661" customWidth="1"/>
    <col min="4" max="5" width="7.375" style="136" customWidth="1"/>
    <col min="6" max="6" width="17.75" style="136" customWidth="1"/>
    <col min="7" max="7" width="11.125" style="135" customWidth="1"/>
    <col min="8" max="8" width="11" style="135" customWidth="1"/>
    <col min="9" max="9" width="11.125" style="135" customWidth="1"/>
    <col min="10" max="10" width="14.875" style="136" customWidth="1"/>
    <col min="11" max="11" width="10.375" style="136" customWidth="1"/>
    <col min="12" max="12" width="12.25" style="136" customWidth="1"/>
    <col min="13" max="15" width="16.125" style="136" customWidth="1"/>
    <col min="16" max="16" width="5.5" style="135" customWidth="1"/>
    <col min="17" max="17" width="11.375" style="136" customWidth="1"/>
    <col min="18" max="18" width="19.75" style="136" customWidth="1"/>
    <col min="19" max="19" width="14.5" style="136" customWidth="1"/>
    <col min="20" max="20" width="12.625" style="136" customWidth="1"/>
    <col min="21" max="21" width="14.125" style="136" customWidth="1"/>
    <col min="22" max="22" width="17.5" style="136" customWidth="1"/>
    <col min="23" max="23" width="11.375" style="139" customWidth="1"/>
  </cols>
  <sheetData>
    <row r="1" spans="1:23" s="136" customFormat="1" ht="15" customHeight="1" x14ac:dyDescent="0.15">
      <c r="A1" s="662" t="s">
        <v>2</v>
      </c>
      <c r="B1" s="662"/>
      <c r="C1" s="663" t="s">
        <v>1193</v>
      </c>
      <c r="D1" s="664" t="s">
        <v>1194</v>
      </c>
      <c r="E1" s="664" t="s">
        <v>1195</v>
      </c>
      <c r="F1" s="664" t="s">
        <v>1196</v>
      </c>
      <c r="G1" s="665" t="s">
        <v>1197</v>
      </c>
      <c r="H1" s="666"/>
      <c r="I1" s="190" t="s">
        <v>89</v>
      </c>
      <c r="J1" s="191" t="s">
        <v>89</v>
      </c>
      <c r="K1" s="192" t="s">
        <v>90</v>
      </c>
      <c r="L1" s="193" t="s">
        <v>91</v>
      </c>
      <c r="M1" s="193" t="s">
        <v>92</v>
      </c>
      <c r="N1" s="193" t="s">
        <v>93</v>
      </c>
      <c r="O1" s="691"/>
      <c r="P1" s="692" t="s">
        <v>1198</v>
      </c>
      <c r="Q1" s="237" t="s">
        <v>1199</v>
      </c>
      <c r="R1" s="238" t="s">
        <v>1200</v>
      </c>
      <c r="S1" s="239" t="s">
        <v>1201</v>
      </c>
      <c r="T1" s="240" t="s">
        <v>1202</v>
      </c>
      <c r="U1" s="240" t="s">
        <v>1203</v>
      </c>
      <c r="V1" s="240" t="s">
        <v>1204</v>
      </c>
      <c r="W1" s="237" t="s">
        <v>1205</v>
      </c>
    </row>
    <row r="2" spans="1:23" ht="91.5" customHeight="1" x14ac:dyDescent="0.15">
      <c r="A2" s="136" t="s">
        <v>2</v>
      </c>
      <c r="B2" s="667"/>
      <c r="F2" s="139"/>
      <c r="H2" s="668"/>
      <c r="J2" s="139">
        <f ca="1">INDEX(J$5:J$100505,CELL("row")-4)</f>
        <v>0</v>
      </c>
      <c r="K2" s="139" t="str">
        <f ca="1">IF(J2=0,"",VLOOKUP(J2,'(辅)Buff触发条件表'!$C$4:$F$34,3,FALSE))</f>
        <v/>
      </c>
      <c r="L2" s="139" t="str">
        <f ca="1">IF(J2=0,"",VLOOKUP(J2,'(辅)Buff触发条件表'!$C$4:$F$34,4,FALSE))</f>
        <v/>
      </c>
      <c r="M2" s="139" t="str">
        <f ca="1">IF(J2=0,"",VLOOKUP(J2,'(辅)Buff触发条件表'!$C$4:$I$34,5,FALSE))</f>
        <v/>
      </c>
      <c r="N2" s="139" t="str">
        <f ca="1">IF(J2=0,"",VLOOKUP(J2,'(辅)Buff触发条件表'!$C$4:$I$34,6,FALSE))</f>
        <v/>
      </c>
      <c r="O2" s="139"/>
      <c r="Q2" s="139" t="str">
        <f ca="1">INDEX(Q$5:Q$100505,CELL("row")-4)</f>
        <v>加Buff</v>
      </c>
      <c r="R2" s="139" t="str">
        <f ca="1">IF(Q82=0,"",VLOOKUP(Q2,'(辅)战斗Action表'!$C$4:$I$75,4,FALSE))</f>
        <v>buffID</v>
      </c>
      <c r="S2" s="139" t="str">
        <f ca="1">IF(Q82=0,"",VLOOKUP(Q2,'(辅)战斗Action表'!$C$4:$I$75,5,FALSE))</f>
        <v>添加概率(百分制)</v>
      </c>
      <c r="T2" s="139" t="str">
        <f ca="1">IF(Q82="","",VLOOKUP(Q2,'(辅)战斗Action表'!$C$4:$I$75,6,FALSE))</f>
        <v>0:目标；1：buff来源</v>
      </c>
      <c r="U2" s="139" t="str">
        <f ca="1">IF(Q82="","",VLOOKUP(Q2,'(辅)战斗Action表'!$C$4:$I$75,7,FALSE))</f>
        <v>buff绑定方式:
0(不填为0，不绑定) 1(与生成的buff生死绑定)</v>
      </c>
      <c r="V2" s="139" t="str">
        <f ca="1">IF(R82="","",VLOOKUP(Q2,'(辅)战斗Action表'!$C$4:$J$75,8,FALSE))</f>
        <v>不填</v>
      </c>
    </row>
    <row r="3" spans="1:23" ht="39.950000000000003" customHeight="1" x14ac:dyDescent="0.15">
      <c r="A3" s="662" t="s">
        <v>78</v>
      </c>
      <c r="B3" s="662" t="s">
        <v>79</v>
      </c>
      <c r="C3" s="663" t="s">
        <v>1193</v>
      </c>
      <c r="D3" s="664" t="s">
        <v>1194</v>
      </c>
      <c r="E3" s="664" t="s">
        <v>1195</v>
      </c>
      <c r="F3" s="669" t="s">
        <v>1206</v>
      </c>
      <c r="G3" s="665" t="s">
        <v>1206</v>
      </c>
      <c r="H3" s="222" t="s">
        <v>1207</v>
      </c>
      <c r="I3" s="190" t="s">
        <v>89</v>
      </c>
      <c r="J3" s="191" t="s">
        <v>89</v>
      </c>
      <c r="K3" s="192" t="s">
        <v>90</v>
      </c>
      <c r="L3" s="193" t="s">
        <v>91</v>
      </c>
      <c r="M3" s="193" t="s">
        <v>92</v>
      </c>
      <c r="N3" s="193" t="s">
        <v>93</v>
      </c>
      <c r="O3" s="693" t="s">
        <v>1208</v>
      </c>
      <c r="P3" s="692" t="s">
        <v>1198</v>
      </c>
      <c r="Q3" s="237" t="s">
        <v>1199</v>
      </c>
      <c r="R3" s="238" t="s">
        <v>1200</v>
      </c>
      <c r="S3" s="239" t="s">
        <v>1201</v>
      </c>
      <c r="T3" s="240" t="s">
        <v>1202</v>
      </c>
      <c r="U3" s="240" t="s">
        <v>1203</v>
      </c>
      <c r="V3" s="240" t="s">
        <v>1204</v>
      </c>
      <c r="W3" s="237" t="s">
        <v>1205</v>
      </c>
    </row>
    <row r="4" spans="1:23" ht="15" customHeight="1" x14ac:dyDescent="0.15">
      <c r="A4" s="196" t="s">
        <v>5</v>
      </c>
      <c r="B4" s="196" t="s">
        <v>13</v>
      </c>
      <c r="C4" s="670" t="s">
        <v>1209</v>
      </c>
      <c r="D4" s="196" t="s">
        <v>1210</v>
      </c>
      <c r="E4" s="196" t="s">
        <v>1211</v>
      </c>
      <c r="F4" s="196" t="s">
        <v>1212</v>
      </c>
      <c r="G4" s="195" t="s">
        <v>1212</v>
      </c>
      <c r="H4" s="224" t="s">
        <v>1213</v>
      </c>
      <c r="I4" s="195" t="s">
        <v>114</v>
      </c>
      <c r="J4" s="196" t="s">
        <v>114</v>
      </c>
      <c r="K4" s="196" t="s">
        <v>115</v>
      </c>
      <c r="L4" s="197" t="s">
        <v>116</v>
      </c>
      <c r="M4" s="197" t="s">
        <v>117</v>
      </c>
      <c r="N4" s="197" t="s">
        <v>118</v>
      </c>
      <c r="O4" s="694" t="s">
        <v>1214</v>
      </c>
      <c r="P4" s="695" t="s">
        <v>1215</v>
      </c>
      <c r="Q4" s="244" t="s">
        <v>1215</v>
      </c>
      <c r="R4" s="245" t="s">
        <v>1216</v>
      </c>
      <c r="S4" s="246" t="s">
        <v>1217</v>
      </c>
      <c r="T4" s="247" t="s">
        <v>1218</v>
      </c>
      <c r="U4" s="196" t="s">
        <v>1219</v>
      </c>
      <c r="V4" s="196" t="s">
        <v>1220</v>
      </c>
      <c r="W4" s="265" t="s">
        <v>1221</v>
      </c>
    </row>
    <row r="5" spans="1:23" s="641" customFormat="1" ht="15" customHeight="1" x14ac:dyDescent="0.15">
      <c r="A5" s="671" t="s">
        <v>11</v>
      </c>
      <c r="B5" s="671" t="s">
        <v>13</v>
      </c>
      <c r="C5" s="672" t="s">
        <v>11</v>
      </c>
      <c r="D5" s="671" t="s">
        <v>11</v>
      </c>
      <c r="E5" s="671" t="s">
        <v>14</v>
      </c>
      <c r="F5" s="671" t="s">
        <v>13</v>
      </c>
      <c r="G5" s="673" t="s">
        <v>11</v>
      </c>
      <c r="H5" s="224" t="s">
        <v>11</v>
      </c>
      <c r="I5" s="673" t="s">
        <v>11</v>
      </c>
      <c r="J5" s="671" t="s">
        <v>13</v>
      </c>
      <c r="K5" s="671" t="s">
        <v>11</v>
      </c>
      <c r="L5" s="671" t="s">
        <v>11</v>
      </c>
      <c r="M5" s="671" t="s">
        <v>14</v>
      </c>
      <c r="N5" s="671" t="s">
        <v>14</v>
      </c>
      <c r="O5" s="671" t="s">
        <v>11</v>
      </c>
      <c r="P5" s="673" t="s">
        <v>11</v>
      </c>
      <c r="Q5" s="671" t="s">
        <v>13</v>
      </c>
      <c r="R5" s="701" t="s">
        <v>11</v>
      </c>
      <c r="S5" s="701" t="s">
        <v>11</v>
      </c>
      <c r="T5" s="701" t="s">
        <v>11</v>
      </c>
      <c r="U5" s="671" t="s">
        <v>11</v>
      </c>
      <c r="V5" s="671" t="s">
        <v>11</v>
      </c>
      <c r="W5" s="702" t="s">
        <v>11</v>
      </c>
    </row>
    <row r="6" spans="1:23" s="255" customFormat="1" ht="17.25" customHeight="1" x14ac:dyDescent="0.15">
      <c r="A6" s="674">
        <f t="shared" ref="A6:A17" si="0">ROW()-5</f>
        <v>1</v>
      </c>
      <c r="B6" s="675" t="s">
        <v>1222</v>
      </c>
      <c r="C6" s="676" t="s">
        <v>1223</v>
      </c>
      <c r="D6" s="255">
        <v>0</v>
      </c>
      <c r="E6" s="645" t="s">
        <v>1224</v>
      </c>
      <c r="F6" s="255" t="s">
        <v>295</v>
      </c>
      <c r="G6" s="255">
        <f>IF(F6="","",VLOOKUP(F6,'(辅)技能选目标类型表'!$D$4:$F$53,2,FALSE))</f>
        <v>1</v>
      </c>
      <c r="I6" s="255" t="str">
        <f>IF(J6="","",VLOOKUP(J6,'(辅)Buff触发条件表'!$C$4:$F$34,2,FALSE))</f>
        <v/>
      </c>
      <c r="P6" s="674">
        <f>IF(Q6="",0,VLOOKUP(Q6,'(辅)战斗Action表'!$C$4:$F$84,2,FALSE))</f>
        <v>302</v>
      </c>
      <c r="Q6" s="696" t="s">
        <v>1225</v>
      </c>
      <c r="R6" s="644">
        <v>1</v>
      </c>
      <c r="S6" s="644">
        <v>1000</v>
      </c>
      <c r="T6" s="255">
        <v>1</v>
      </c>
      <c r="V6" s="255">
        <v>90502011</v>
      </c>
      <c r="W6" s="268"/>
    </row>
    <row r="7" spans="1:23" s="642" customFormat="1" ht="15" customHeight="1" x14ac:dyDescent="0.15">
      <c r="A7" s="677">
        <f t="shared" si="0"/>
        <v>2</v>
      </c>
      <c r="B7" s="678" t="s">
        <v>1226</v>
      </c>
      <c r="C7" s="679" t="s">
        <v>1227</v>
      </c>
      <c r="D7" s="642">
        <v>18</v>
      </c>
      <c r="E7" s="643" t="s">
        <v>1224</v>
      </c>
      <c r="F7" s="255" t="s">
        <v>135</v>
      </c>
      <c r="G7" s="255">
        <f>IF(F7="","",VLOOKUP(F7,'(辅)技能选目标类型表'!$D$4:$F$53,2,FALSE))</f>
        <v>0</v>
      </c>
      <c r="H7" s="255"/>
      <c r="I7" s="255" t="str">
        <f>IF(J7="","",VLOOKUP(J7,'(辅)Buff触发条件表'!$C$4:$F$34,2,FALSE))</f>
        <v/>
      </c>
      <c r="P7" s="674">
        <f>IF(Q7="",0,VLOOKUP(Q7,'(辅)战斗Action表'!$C$4:$F$84,2,FALSE))</f>
        <v>200</v>
      </c>
      <c r="Q7" s="703" t="s">
        <v>142</v>
      </c>
      <c r="R7" s="703">
        <v>2</v>
      </c>
      <c r="S7" s="642">
        <v>1500</v>
      </c>
      <c r="T7" s="642">
        <v>200</v>
      </c>
      <c r="U7" s="642">
        <v>1</v>
      </c>
      <c r="W7" s="704">
        <v>120</v>
      </c>
    </row>
    <row r="8" spans="1:23" s="643" customFormat="1" ht="15" customHeight="1" x14ac:dyDescent="0.15">
      <c r="A8" s="677">
        <f t="shared" si="0"/>
        <v>3</v>
      </c>
      <c r="B8" s="680" t="s">
        <v>145</v>
      </c>
      <c r="C8" s="681" t="s">
        <v>1228</v>
      </c>
      <c r="D8" s="643">
        <v>0</v>
      </c>
      <c r="E8" s="643" t="s">
        <v>1224</v>
      </c>
      <c r="G8" s="255" t="str">
        <f>IF(F8="","",VLOOKUP(F8,'(辅)技能选目标类型表'!$D$4:$F$53,2,FALSE))</f>
        <v/>
      </c>
      <c r="H8" s="255"/>
      <c r="P8" s="674">
        <f>IF(Q8="",0,VLOOKUP(Q8,'(辅)战斗Action表'!$C$4:$F$84,2,FALSE))</f>
        <v>300</v>
      </c>
      <c r="Q8" s="677" t="s">
        <v>1229</v>
      </c>
      <c r="R8" s="705">
        <v>1102011</v>
      </c>
      <c r="S8" s="643">
        <v>100</v>
      </c>
      <c r="W8" s="704"/>
    </row>
    <row r="9" spans="1:23" s="643" customFormat="1" ht="15" customHeight="1" x14ac:dyDescent="0.15">
      <c r="A9" s="677">
        <f t="shared" si="0"/>
        <v>4</v>
      </c>
      <c r="B9" s="680" t="s">
        <v>3625</v>
      </c>
      <c r="C9" s="681" t="s">
        <v>1228</v>
      </c>
      <c r="D9" s="643">
        <v>0</v>
      </c>
      <c r="E9" s="643" t="s">
        <v>1224</v>
      </c>
      <c r="G9" s="255" t="str">
        <f>IF(F9="","",VLOOKUP(F9,'(辅)技能选目标类型表'!$D$4:$F$53,2,FALSE))</f>
        <v/>
      </c>
      <c r="H9" s="255"/>
      <c r="P9" s="674">
        <f>IF(Q9="",0,VLOOKUP(Q9,'(辅)战斗Action表'!$C$4:$F$84,2,FALSE))</f>
        <v>300</v>
      </c>
      <c r="Q9" s="677" t="s">
        <v>1229</v>
      </c>
      <c r="R9" s="705">
        <v>1102012</v>
      </c>
      <c r="S9" s="643">
        <v>100</v>
      </c>
      <c r="W9" s="704"/>
    </row>
    <row r="10" spans="1:23" s="643" customFormat="1" ht="15" customHeight="1" x14ac:dyDescent="0.15">
      <c r="A10" s="677">
        <f t="shared" si="0"/>
        <v>5</v>
      </c>
      <c r="B10" s="680" t="s">
        <v>145</v>
      </c>
      <c r="C10" s="681" t="s">
        <v>1230</v>
      </c>
      <c r="D10" s="643">
        <v>0</v>
      </c>
      <c r="E10" s="643" t="s">
        <v>1224</v>
      </c>
      <c r="G10" s="255" t="str">
        <f>IF(F10="","",VLOOKUP(F10,'(辅)技能选目标类型表'!$D$4:$F$53,2,FALSE))</f>
        <v/>
      </c>
      <c r="H10" s="255"/>
      <c r="P10" s="674">
        <f>IF(Q10="",0,VLOOKUP(Q10,'(辅)战斗Action表'!$C$4:$F$84,2,FALSE))</f>
        <v>300</v>
      </c>
      <c r="Q10" s="677" t="s">
        <v>1229</v>
      </c>
      <c r="R10" s="705">
        <v>1103011</v>
      </c>
      <c r="S10" s="643">
        <v>100</v>
      </c>
      <c r="W10" s="704"/>
    </row>
    <row r="11" spans="1:23" s="643" customFormat="1" ht="15" customHeight="1" x14ac:dyDescent="0.15">
      <c r="A11" s="677">
        <f t="shared" si="0"/>
        <v>6</v>
      </c>
      <c r="B11" s="680" t="s">
        <v>3625</v>
      </c>
      <c r="C11" s="681" t="s">
        <v>3627</v>
      </c>
      <c r="D11" s="643">
        <v>0</v>
      </c>
      <c r="E11" s="643" t="s">
        <v>1224</v>
      </c>
      <c r="G11" s="255" t="str">
        <f>IF(F11="","",VLOOKUP(F11,'(辅)技能选目标类型表'!$D$4:$F$53,2,FALSE))</f>
        <v/>
      </c>
      <c r="H11" s="255"/>
      <c r="P11" s="674">
        <f>IF(Q11="",0,VLOOKUP(Q11,'(辅)战斗Action表'!$C$4:$F$84,2,FALSE))</f>
        <v>300</v>
      </c>
      <c r="Q11" s="677" t="s">
        <v>1229</v>
      </c>
      <c r="R11" s="705">
        <v>1103012</v>
      </c>
      <c r="S11" s="643">
        <v>100</v>
      </c>
      <c r="W11" s="704"/>
    </row>
    <row r="12" spans="1:23" s="643" customFormat="1" ht="15" customHeight="1" x14ac:dyDescent="0.15">
      <c r="A12" s="677">
        <f t="shared" si="0"/>
        <v>7</v>
      </c>
      <c r="B12" s="680" t="s">
        <v>1231</v>
      </c>
      <c r="C12" s="681" t="s">
        <v>1232</v>
      </c>
      <c r="D12" s="643">
        <v>0</v>
      </c>
      <c r="E12" s="643" t="s">
        <v>1224</v>
      </c>
      <c r="G12" s="255" t="str">
        <f>IF(F12="","",VLOOKUP(F12,'(辅)技能选目标类型表'!$D$4:$F$53,2,FALSE))</f>
        <v/>
      </c>
      <c r="H12" s="255"/>
      <c r="P12" s="674">
        <f>IF(Q12="",0,VLOOKUP(Q12,'(辅)战斗Action表'!$C$4:$F$84,2,FALSE))</f>
        <v>300</v>
      </c>
      <c r="Q12" s="677" t="s">
        <v>1229</v>
      </c>
      <c r="R12" s="705">
        <v>1104011</v>
      </c>
      <c r="S12" s="643">
        <v>100</v>
      </c>
      <c r="W12" s="704"/>
    </row>
    <row r="13" spans="1:23" s="642" customFormat="1" ht="15.75" customHeight="1" x14ac:dyDescent="0.15">
      <c r="A13" s="677">
        <f t="shared" si="0"/>
        <v>8</v>
      </c>
      <c r="B13" s="678" t="s">
        <v>1233</v>
      </c>
      <c r="C13" s="679" t="s">
        <v>1234</v>
      </c>
      <c r="D13" s="642">
        <v>0</v>
      </c>
      <c r="E13" s="643" t="s">
        <v>1224</v>
      </c>
      <c r="F13" s="255" t="s">
        <v>135</v>
      </c>
      <c r="G13" s="255">
        <f>IF(F13="","",VLOOKUP(F13,'(辅)技能选目标类型表'!$D$4:$F$53,2,FALSE))</f>
        <v>0</v>
      </c>
      <c r="H13" s="255"/>
      <c r="J13" s="642" t="s">
        <v>1235</v>
      </c>
      <c r="P13" s="674">
        <f>IF(Q13="",0,VLOOKUP(Q13,'(辅)战斗Action表'!$C$4:$F$84,2,FALSE))</f>
        <v>101</v>
      </c>
      <c r="Q13" s="703" t="s">
        <v>1236</v>
      </c>
      <c r="R13" s="642">
        <v>2</v>
      </c>
      <c r="S13" s="642">
        <v>2000</v>
      </c>
      <c r="T13" s="642">
        <v>0</v>
      </c>
      <c r="W13" s="704">
        <v>100</v>
      </c>
    </row>
    <row r="14" spans="1:23" s="643" customFormat="1" ht="15" customHeight="1" x14ac:dyDescent="0.15">
      <c r="A14" s="677">
        <f t="shared" si="0"/>
        <v>9</v>
      </c>
      <c r="B14" s="680" t="s">
        <v>1237</v>
      </c>
      <c r="C14" s="681" t="s">
        <v>1238</v>
      </c>
      <c r="D14" s="643">
        <v>0</v>
      </c>
      <c r="E14" s="643" t="s">
        <v>1224</v>
      </c>
      <c r="G14" s="255" t="str">
        <f>IF(F14="","",VLOOKUP(F14,'(辅)技能选目标类型表'!$D$4:$F$53,2,FALSE))</f>
        <v/>
      </c>
      <c r="H14" s="255"/>
      <c r="P14" s="674">
        <f>IF(Q14="",0,VLOOKUP(Q14,'(辅)战斗Action表'!$C$4:$F$84,2,FALSE))</f>
        <v>300</v>
      </c>
      <c r="Q14" s="677" t="s">
        <v>1229</v>
      </c>
      <c r="R14" s="705" t="str">
        <f>C14&amp;"1"</f>
        <v>1202011</v>
      </c>
      <c r="S14" s="643">
        <v>100</v>
      </c>
      <c r="W14" s="704"/>
    </row>
    <row r="15" spans="1:23" s="643" customFormat="1" ht="15" customHeight="1" x14ac:dyDescent="0.15">
      <c r="A15" s="677">
        <f t="shared" si="0"/>
        <v>10</v>
      </c>
      <c r="B15" s="680" t="s">
        <v>3629</v>
      </c>
      <c r="C15" s="681" t="s">
        <v>1238</v>
      </c>
      <c r="D15" s="643">
        <v>0</v>
      </c>
      <c r="E15" s="643" t="s">
        <v>1224</v>
      </c>
      <c r="G15" s="255" t="str">
        <f>IF(F15="","",VLOOKUP(F15,'(辅)技能选目标类型表'!$D$4:$F$53,2,FALSE))</f>
        <v/>
      </c>
      <c r="H15" s="255"/>
      <c r="P15" s="674">
        <f>IF(Q15="",0,VLOOKUP(Q15,'(辅)战斗Action表'!$C$4:$F$84,2,FALSE))</f>
        <v>300</v>
      </c>
      <c r="Q15" s="677" t="s">
        <v>1229</v>
      </c>
      <c r="R15" s="705">
        <v>1202012</v>
      </c>
      <c r="S15" s="643">
        <v>100</v>
      </c>
      <c r="W15" s="704"/>
    </row>
    <row r="16" spans="1:23" s="643" customFormat="1" ht="15" customHeight="1" x14ac:dyDescent="0.15">
      <c r="A16" s="677">
        <f t="shared" si="0"/>
        <v>11</v>
      </c>
      <c r="B16" s="680" t="s">
        <v>1237</v>
      </c>
      <c r="C16" s="681" t="s">
        <v>1239</v>
      </c>
      <c r="D16" s="643">
        <v>0</v>
      </c>
      <c r="E16" s="643" t="s">
        <v>1224</v>
      </c>
      <c r="G16" s="255" t="str">
        <f>IF(F16="","",VLOOKUP(F16,'(辅)技能选目标类型表'!$D$4:$F$53,2,FALSE))</f>
        <v/>
      </c>
      <c r="H16" s="255"/>
      <c r="P16" s="674">
        <f>IF(Q16="",0,VLOOKUP(Q16,'(辅)战斗Action表'!$C$4:$F$84,2,FALSE))</f>
        <v>300</v>
      </c>
      <c r="Q16" s="677" t="s">
        <v>1229</v>
      </c>
      <c r="R16" s="705">
        <v>1203011</v>
      </c>
      <c r="S16" s="643">
        <v>100</v>
      </c>
      <c r="W16" s="704"/>
    </row>
    <row r="17" spans="1:23" s="643" customFormat="1" ht="15" customHeight="1" x14ac:dyDescent="0.15">
      <c r="A17" s="677">
        <f t="shared" si="0"/>
        <v>12</v>
      </c>
      <c r="B17" s="680" t="s">
        <v>3629</v>
      </c>
      <c r="C17" s="681" t="s">
        <v>1239</v>
      </c>
      <c r="D17" s="643">
        <v>0</v>
      </c>
      <c r="E17" s="643" t="s">
        <v>1224</v>
      </c>
      <c r="G17" s="255" t="str">
        <f>IF(F17="","",VLOOKUP(F17,'(辅)技能选目标类型表'!$D$4:$F$53,2,FALSE))</f>
        <v/>
      </c>
      <c r="H17" s="255"/>
      <c r="P17" s="674">
        <f>IF(Q17="",0,VLOOKUP(Q17,'(辅)战斗Action表'!$C$4:$F$84,2,FALSE))</f>
        <v>300</v>
      </c>
      <c r="Q17" s="677" t="s">
        <v>1229</v>
      </c>
      <c r="R17" s="705">
        <v>1203012</v>
      </c>
      <c r="S17" s="643">
        <v>100</v>
      </c>
      <c r="W17" s="704"/>
    </row>
    <row r="18" spans="1:23" s="643" customFormat="1" ht="15" customHeight="1" x14ac:dyDescent="0.15">
      <c r="A18" s="674">
        <f t="shared" ref="A18:A31" si="1">ROW()-5</f>
        <v>13</v>
      </c>
      <c r="B18" s="680" t="s">
        <v>1240</v>
      </c>
      <c r="C18" s="681" t="s">
        <v>1241</v>
      </c>
      <c r="D18" s="643">
        <v>0</v>
      </c>
      <c r="E18" s="643" t="s">
        <v>1224</v>
      </c>
      <c r="G18" s="255" t="str">
        <f>IF(F18="","",VLOOKUP(F18,'(辅)技能选目标类型表'!$D$4:$F$53,2,FALSE))</f>
        <v/>
      </c>
      <c r="H18" s="255"/>
      <c r="P18" s="674">
        <f>IF(Q18="",0,VLOOKUP(Q18,'(辅)战斗Action表'!$C$4:$F$84,2,FALSE))</f>
        <v>300</v>
      </c>
      <c r="Q18" s="677" t="s">
        <v>1229</v>
      </c>
      <c r="R18" s="705">
        <v>1204011</v>
      </c>
      <c r="S18" s="643">
        <v>100</v>
      </c>
      <c r="W18" s="704"/>
    </row>
    <row r="19" spans="1:23" s="642" customFormat="1" ht="15" customHeight="1" x14ac:dyDescent="0.15">
      <c r="A19" s="677">
        <f t="shared" si="1"/>
        <v>14</v>
      </c>
      <c r="B19" s="678" t="s">
        <v>1242</v>
      </c>
      <c r="C19" s="679" t="s">
        <v>1243</v>
      </c>
      <c r="D19" s="642">
        <v>4</v>
      </c>
      <c r="E19" s="643" t="s">
        <v>1224</v>
      </c>
      <c r="F19" s="255" t="s">
        <v>149</v>
      </c>
      <c r="G19" s="255">
        <f>IF(F19="","",VLOOKUP(F19,'(辅)技能选目标类型表'!$D$4:$F$53,2,FALSE))</f>
        <v>100</v>
      </c>
      <c r="H19" s="255"/>
      <c r="I19" s="642" t="str">
        <f>IF(J19="","",VLOOKUP(J19,'[2](辅)Buff触发条件表'!$C$4:$F$31,2,FALSE))</f>
        <v/>
      </c>
      <c r="P19" s="674">
        <f>IF(Q19="",0,VLOOKUP(Q19,'(辅)战斗Action表'!$C$4:$F$84,2,FALSE))</f>
        <v>800</v>
      </c>
      <c r="Q19" s="703" t="s">
        <v>1244</v>
      </c>
      <c r="R19" s="642">
        <v>303</v>
      </c>
      <c r="S19" s="642">
        <v>1</v>
      </c>
      <c r="T19" s="642">
        <v>0</v>
      </c>
      <c r="W19" s="704"/>
    </row>
    <row r="20" spans="1:23" s="643" customFormat="1" ht="15" customHeight="1" x14ac:dyDescent="0.15">
      <c r="A20" s="677">
        <f t="shared" si="1"/>
        <v>15</v>
      </c>
      <c r="B20" s="680" t="s">
        <v>1245</v>
      </c>
      <c r="C20" s="681" t="s">
        <v>1243</v>
      </c>
      <c r="D20" s="643">
        <v>0</v>
      </c>
      <c r="E20" s="643" t="s">
        <v>1224</v>
      </c>
      <c r="F20" s="255" t="s">
        <v>227</v>
      </c>
      <c r="G20" s="255">
        <f>IF(F20="","",VLOOKUP(F20,'(辅)技能选目标类型表'!$D$4:$F$53,2,FALSE))</f>
        <v>115</v>
      </c>
      <c r="H20" s="255"/>
      <c r="I20" s="643" t="str">
        <f>IF(J20="","",VLOOKUP(J20,'[2](辅)Buff触发条件表'!$C$4:$F$31,2,FALSE))</f>
        <v/>
      </c>
      <c r="P20" s="674">
        <f>IF(Q20="",0,VLOOKUP(Q20,'(辅)战斗Action表'!$C$4:$F$84,2,FALSE))</f>
        <v>300</v>
      </c>
      <c r="Q20" s="677" t="s">
        <v>1229</v>
      </c>
      <c r="R20" s="677" t="str">
        <f>C20&amp;"1"</f>
        <v>1301011</v>
      </c>
      <c r="S20" s="643">
        <v>100</v>
      </c>
      <c r="T20" s="643">
        <v>0</v>
      </c>
      <c r="W20" s="704"/>
    </row>
    <row r="21" spans="1:23" s="643" customFormat="1" ht="15" customHeight="1" x14ac:dyDescent="0.15">
      <c r="A21" s="677">
        <f t="shared" si="1"/>
        <v>16</v>
      </c>
      <c r="B21" s="680" t="s">
        <v>180</v>
      </c>
      <c r="C21" s="681" t="s">
        <v>1246</v>
      </c>
      <c r="D21" s="643">
        <v>0</v>
      </c>
      <c r="E21" s="643" t="s">
        <v>1224</v>
      </c>
      <c r="G21" s="255" t="str">
        <f>IF(F21="","",VLOOKUP(F21,'(辅)技能选目标类型表'!$D$4:$F$53,2,FALSE))</f>
        <v/>
      </c>
      <c r="H21" s="255"/>
      <c r="P21" s="674">
        <f>IF(Q21="",0,VLOOKUP(Q21,'(辅)战斗Action表'!$C$4:$F$84,2,FALSE))</f>
        <v>300</v>
      </c>
      <c r="Q21" s="677" t="s">
        <v>1229</v>
      </c>
      <c r="R21" s="677">
        <v>1302011</v>
      </c>
      <c r="S21" s="643">
        <v>100</v>
      </c>
      <c r="W21" s="704"/>
    </row>
    <row r="22" spans="1:23" s="643" customFormat="1" ht="15" customHeight="1" x14ac:dyDescent="0.15">
      <c r="A22" s="677">
        <f t="shared" si="1"/>
        <v>17</v>
      </c>
      <c r="B22" s="680" t="s">
        <v>3634</v>
      </c>
      <c r="C22" s="681" t="s">
        <v>1246</v>
      </c>
      <c r="D22" s="643">
        <v>0</v>
      </c>
      <c r="E22" s="643" t="s">
        <v>1224</v>
      </c>
      <c r="G22" s="255" t="str">
        <f>IF(F22="","",VLOOKUP(F22,'(辅)技能选目标类型表'!$D$4:$F$53,2,FALSE))</f>
        <v/>
      </c>
      <c r="H22" s="255"/>
      <c r="P22" s="674">
        <f>IF(Q22="",0,VLOOKUP(Q22,'(辅)战斗Action表'!$C$4:$F$84,2,FALSE))</f>
        <v>300</v>
      </c>
      <c r="Q22" s="677" t="s">
        <v>1229</v>
      </c>
      <c r="R22" s="677">
        <v>1302012</v>
      </c>
      <c r="S22" s="643">
        <v>100</v>
      </c>
      <c r="W22" s="704"/>
    </row>
    <row r="23" spans="1:23" s="643" customFormat="1" ht="15" customHeight="1" x14ac:dyDescent="0.15">
      <c r="A23" s="677">
        <f t="shared" si="1"/>
        <v>18</v>
      </c>
      <c r="B23" s="680" t="s">
        <v>180</v>
      </c>
      <c r="C23" s="681" t="s">
        <v>1247</v>
      </c>
      <c r="D23" s="643">
        <v>0</v>
      </c>
      <c r="E23" s="643" t="s">
        <v>1224</v>
      </c>
      <c r="G23" s="255" t="str">
        <f>IF(F23="","",VLOOKUP(F23,'(辅)技能选目标类型表'!$D$4:$F$53,2,FALSE))</f>
        <v/>
      </c>
      <c r="H23" s="255"/>
      <c r="P23" s="674">
        <f>IF(Q23="",0,VLOOKUP(Q23,'(辅)战斗Action表'!$C$4:$F$84,2,FALSE))</f>
        <v>300</v>
      </c>
      <c r="Q23" s="677" t="s">
        <v>1229</v>
      </c>
      <c r="R23" s="677">
        <v>1303011</v>
      </c>
      <c r="S23" s="643">
        <v>100</v>
      </c>
      <c r="W23" s="704"/>
    </row>
    <row r="24" spans="1:23" s="643" customFormat="1" ht="15" customHeight="1" x14ac:dyDescent="0.15">
      <c r="A24" s="677">
        <f t="shared" si="1"/>
        <v>19</v>
      </c>
      <c r="B24" s="680" t="s">
        <v>3635</v>
      </c>
      <c r="C24" s="681" t="s">
        <v>1247</v>
      </c>
      <c r="D24" s="643">
        <v>0</v>
      </c>
      <c r="E24" s="643" t="s">
        <v>1224</v>
      </c>
      <c r="G24" s="255" t="str">
        <f>IF(F24="","",VLOOKUP(F24,'(辅)技能选目标类型表'!$D$4:$F$53,2,FALSE))</f>
        <v/>
      </c>
      <c r="H24" s="255"/>
      <c r="P24" s="674">
        <f>IF(Q24="",0,VLOOKUP(Q24,'(辅)战斗Action表'!$C$4:$F$84,2,FALSE))</f>
        <v>300</v>
      </c>
      <c r="Q24" s="677" t="s">
        <v>1229</v>
      </c>
      <c r="R24" s="677">
        <v>1303012</v>
      </c>
      <c r="S24" s="643">
        <v>100</v>
      </c>
      <c r="W24" s="704"/>
    </row>
    <row r="25" spans="1:23" s="643" customFormat="1" ht="15" customHeight="1" x14ac:dyDescent="0.15">
      <c r="A25" s="677">
        <f t="shared" si="1"/>
        <v>20</v>
      </c>
      <c r="B25" s="680" t="s">
        <v>1248</v>
      </c>
      <c r="C25" s="681" t="s">
        <v>1249</v>
      </c>
      <c r="D25" s="643">
        <v>0</v>
      </c>
      <c r="E25" s="643" t="s">
        <v>1224</v>
      </c>
      <c r="G25" s="255" t="str">
        <f>IF(F25="","",VLOOKUP(F25,'(辅)技能选目标类型表'!$D$4:$F$53,2,FALSE))</f>
        <v/>
      </c>
      <c r="H25" s="255"/>
      <c r="P25" s="674">
        <f>IF(Q25="",0,VLOOKUP(Q25,'(辅)战斗Action表'!$C$4:$F$84,2,FALSE))</f>
        <v>300</v>
      </c>
      <c r="Q25" s="677" t="s">
        <v>1229</v>
      </c>
      <c r="R25" s="677">
        <v>1304011</v>
      </c>
      <c r="S25" s="643">
        <v>100</v>
      </c>
      <c r="W25" s="704"/>
    </row>
    <row r="26" spans="1:23" s="642" customFormat="1" ht="15" customHeight="1" x14ac:dyDescent="0.15">
      <c r="A26" s="677">
        <f t="shared" si="1"/>
        <v>21</v>
      </c>
      <c r="B26" s="678" t="s">
        <v>1250</v>
      </c>
      <c r="C26" s="679" t="s">
        <v>1251</v>
      </c>
      <c r="D26" s="642">
        <v>0</v>
      </c>
      <c r="E26" s="643" t="s">
        <v>1224</v>
      </c>
      <c r="F26" s="255" t="s">
        <v>135</v>
      </c>
      <c r="G26" s="255">
        <f>IF(F26="","",VLOOKUP(F26,'(辅)技能选目标类型表'!$D$4:$F$53,2,FALSE))</f>
        <v>0</v>
      </c>
      <c r="H26" s="255"/>
      <c r="I26" s="642" t="str">
        <f>IF(J26="","",VLOOKUP(J26,'[2](辅)Buff触发条件表'!$C$4:$F$31,2,FALSE))</f>
        <v/>
      </c>
      <c r="P26" s="674">
        <f>IF(Q26="",0,VLOOKUP(Q26,'(辅)战斗Action表'!$C$4:$F$84,2,FALSE))</f>
        <v>101</v>
      </c>
      <c r="Q26" s="703" t="s">
        <v>1236</v>
      </c>
      <c r="R26" s="642">
        <v>2</v>
      </c>
      <c r="S26" s="642">
        <v>1500</v>
      </c>
      <c r="T26" s="642">
        <v>0</v>
      </c>
      <c r="V26" s="642">
        <v>0</v>
      </c>
      <c r="W26" s="704"/>
    </row>
    <row r="27" spans="1:23" s="643" customFormat="1" ht="15" customHeight="1" x14ac:dyDescent="0.15">
      <c r="A27" s="674">
        <f t="shared" si="1"/>
        <v>22</v>
      </c>
      <c r="B27" s="680" t="s">
        <v>193</v>
      </c>
      <c r="C27" s="681" t="s">
        <v>1252</v>
      </c>
      <c r="D27" s="643">
        <v>0</v>
      </c>
      <c r="E27" s="643" t="s">
        <v>1224</v>
      </c>
      <c r="G27" s="255" t="str">
        <f>IF(F27="","",VLOOKUP(F27,'(辅)技能选目标类型表'!$D$4:$F$53,2,FALSE))</f>
        <v/>
      </c>
      <c r="H27" s="255"/>
      <c r="P27" s="674">
        <f>IF(Q27="",0,VLOOKUP(Q27,'(辅)战斗Action表'!$C$4:$F$84,2,FALSE))</f>
        <v>300</v>
      </c>
      <c r="Q27" s="677" t="s">
        <v>1229</v>
      </c>
      <c r="R27" s="677">
        <v>1402011</v>
      </c>
      <c r="S27" s="643">
        <v>100</v>
      </c>
      <c r="W27" s="704"/>
    </row>
    <row r="28" spans="1:23" s="643" customFormat="1" ht="15" customHeight="1" x14ac:dyDescent="0.15">
      <c r="A28" s="677">
        <f t="shared" si="1"/>
        <v>23</v>
      </c>
      <c r="B28" s="680" t="s">
        <v>1253</v>
      </c>
      <c r="C28" s="681" t="s">
        <v>1254</v>
      </c>
      <c r="D28" s="643">
        <v>0</v>
      </c>
      <c r="E28" s="643" t="s">
        <v>1224</v>
      </c>
      <c r="G28" s="255" t="str">
        <f>IF(F28="","",VLOOKUP(F28,'(辅)技能选目标类型表'!$D$4:$F$53,2,FALSE))</f>
        <v/>
      </c>
      <c r="H28" s="255"/>
      <c r="P28" s="674">
        <f>IF(Q28="",0,VLOOKUP(Q28,'(辅)战斗Action表'!$C$4:$F$84,2,FALSE))</f>
        <v>300</v>
      </c>
      <c r="Q28" s="677" t="s">
        <v>1229</v>
      </c>
      <c r="R28" s="677">
        <v>1403011</v>
      </c>
      <c r="S28" s="643">
        <v>100</v>
      </c>
      <c r="W28" s="704"/>
    </row>
    <row r="29" spans="1:23" s="642" customFormat="1" ht="15" customHeight="1" x14ac:dyDescent="0.15">
      <c r="A29" s="677">
        <f t="shared" si="1"/>
        <v>24</v>
      </c>
      <c r="B29" s="678" t="s">
        <v>1255</v>
      </c>
      <c r="C29" s="679" t="s">
        <v>1256</v>
      </c>
      <c r="D29" s="642">
        <v>0</v>
      </c>
      <c r="E29" s="643" t="s">
        <v>1257</v>
      </c>
      <c r="F29" s="255" t="s">
        <v>135</v>
      </c>
      <c r="G29" s="255">
        <f>IF(F29="","",VLOOKUP(F29,'(辅)技能选目标类型表'!$D$4:$F$53,2,FALSE))</f>
        <v>0</v>
      </c>
      <c r="H29" s="255"/>
      <c r="I29" s="642" t="str">
        <f>IF(J29="","",VLOOKUP(J29,'[2](辅)Buff触发条件表'!$C$4:$F$31,2,FALSE))</f>
        <v/>
      </c>
      <c r="P29" s="674">
        <f>IF(Q29="",0,VLOOKUP(Q29,'(辅)战斗Action表'!$C$4:$F$84,2,FALSE))</f>
        <v>300</v>
      </c>
      <c r="Q29" s="703" t="s">
        <v>1229</v>
      </c>
      <c r="R29" s="642">
        <v>1501011</v>
      </c>
      <c r="S29" s="642">
        <v>100</v>
      </c>
      <c r="W29" s="704"/>
    </row>
    <row r="30" spans="1:23" s="643" customFormat="1" ht="15" customHeight="1" x14ac:dyDescent="0.15">
      <c r="A30" s="677">
        <f t="shared" si="1"/>
        <v>25</v>
      </c>
      <c r="B30" s="680" t="s">
        <v>204</v>
      </c>
      <c r="C30" s="681" t="s">
        <v>1258</v>
      </c>
      <c r="D30" s="643">
        <v>0</v>
      </c>
      <c r="E30" s="643" t="s">
        <v>1224</v>
      </c>
      <c r="G30" s="255" t="str">
        <f>IF(F30="","",VLOOKUP(F30,'(辅)技能选目标类型表'!$D$4:$F$53,2,FALSE))</f>
        <v/>
      </c>
      <c r="H30" s="255"/>
      <c r="P30" s="674">
        <f>IF(Q30="",0,VLOOKUP(Q30,'(辅)战斗Action表'!$C$4:$F$84,2,FALSE))</f>
        <v>300</v>
      </c>
      <c r="Q30" s="677" t="s">
        <v>1229</v>
      </c>
      <c r="R30" s="677">
        <v>1502011</v>
      </c>
      <c r="S30" s="643">
        <v>100</v>
      </c>
      <c r="W30" s="704"/>
    </row>
    <row r="31" spans="1:23" s="643" customFormat="1" ht="15" customHeight="1" x14ac:dyDescent="0.15">
      <c r="A31" s="677">
        <f t="shared" si="1"/>
        <v>26</v>
      </c>
      <c r="B31" s="680" t="s">
        <v>204</v>
      </c>
      <c r="C31" s="681" t="s">
        <v>1259</v>
      </c>
      <c r="D31" s="643">
        <v>0</v>
      </c>
      <c r="E31" s="643" t="s">
        <v>1224</v>
      </c>
      <c r="G31" s="255" t="str">
        <f>IF(F31="","",VLOOKUP(F31,'(辅)技能选目标类型表'!$D$4:$F$53,2,FALSE))</f>
        <v/>
      </c>
      <c r="H31" s="255"/>
      <c r="P31" s="674">
        <f>IF(Q31="",0,VLOOKUP(Q31,'(辅)战斗Action表'!$C$4:$F$84,2,FALSE))</f>
        <v>300</v>
      </c>
      <c r="Q31" s="677" t="s">
        <v>1229</v>
      </c>
      <c r="R31" s="677">
        <v>1502012</v>
      </c>
      <c r="S31" s="643">
        <v>100</v>
      </c>
      <c r="W31" s="704"/>
    </row>
    <row r="32" spans="1:23" s="643" customFormat="1" ht="15" customHeight="1" x14ac:dyDescent="0.15">
      <c r="A32" s="677">
        <f t="shared" ref="A32:A42" si="2">ROW()-5</f>
        <v>27</v>
      </c>
      <c r="B32" s="680" t="s">
        <v>1260</v>
      </c>
      <c r="C32" s="681" t="s">
        <v>1261</v>
      </c>
      <c r="D32" s="643">
        <v>0</v>
      </c>
      <c r="E32" s="643" t="s">
        <v>1224</v>
      </c>
      <c r="G32" s="255" t="str">
        <f>IF(F32="","",VLOOKUP(F32,'(辅)技能选目标类型表'!$D$4:$F$53,2,FALSE))</f>
        <v/>
      </c>
      <c r="H32" s="255"/>
      <c r="P32" s="674">
        <f>IF(Q32="",0,VLOOKUP(Q32,'(辅)战斗Action表'!$C$4:$F$84,2,FALSE))</f>
        <v>300</v>
      </c>
      <c r="Q32" s="677" t="s">
        <v>1229</v>
      </c>
      <c r="R32" s="677">
        <v>1504011</v>
      </c>
      <c r="S32" s="643">
        <v>100</v>
      </c>
      <c r="W32" s="704"/>
    </row>
    <row r="33" spans="1:23" s="642" customFormat="1" ht="15" customHeight="1" x14ac:dyDescent="0.15">
      <c r="A33" s="677">
        <f t="shared" si="2"/>
        <v>28</v>
      </c>
      <c r="B33" s="678" t="s">
        <v>1262</v>
      </c>
      <c r="C33" s="679" t="s">
        <v>1263</v>
      </c>
      <c r="D33" s="642">
        <v>0</v>
      </c>
      <c r="E33" s="643" t="s">
        <v>1224</v>
      </c>
      <c r="F33" s="255" t="s">
        <v>135</v>
      </c>
      <c r="G33" s="255">
        <f>IF(F33="","",VLOOKUP(F33,'(辅)技能选目标类型表'!$D$4:$F$53,2,FALSE))</f>
        <v>0</v>
      </c>
      <c r="H33" s="255"/>
      <c r="I33" s="642" t="str">
        <f>IF(J33="","",VLOOKUP(J33,'[2](辅)Buff触发条件表'!$C$4:$F$31,2,FALSE))</f>
        <v/>
      </c>
      <c r="P33" s="674">
        <f>IF(Q33="",0,VLOOKUP(Q33,'(辅)战斗Action表'!$C$4:$F$84,2,FALSE))</f>
        <v>300</v>
      </c>
      <c r="Q33" s="703" t="s">
        <v>1229</v>
      </c>
      <c r="R33" s="642">
        <v>1601011</v>
      </c>
      <c r="S33" s="642">
        <v>100</v>
      </c>
      <c r="W33" s="704"/>
    </row>
    <row r="34" spans="1:23" s="643" customFormat="1" ht="15" customHeight="1" x14ac:dyDescent="0.15">
      <c r="A34" s="674">
        <f t="shared" si="2"/>
        <v>29</v>
      </c>
      <c r="B34" s="680" t="s">
        <v>1264</v>
      </c>
      <c r="C34" s="681" t="s">
        <v>1265</v>
      </c>
      <c r="D34" s="643">
        <v>0</v>
      </c>
      <c r="E34" s="643" t="s">
        <v>1224</v>
      </c>
      <c r="G34" s="255" t="str">
        <f>IF(F34="","",VLOOKUP(F34,'(辅)技能选目标类型表'!$D$4:$F$53,2,FALSE))</f>
        <v/>
      </c>
      <c r="H34" s="255"/>
      <c r="P34" s="674">
        <f>IF(Q34="",0,VLOOKUP(Q34,'(辅)战斗Action表'!$C$4:$F$84,2,FALSE))</f>
        <v>300</v>
      </c>
      <c r="Q34" s="677" t="s">
        <v>1229</v>
      </c>
      <c r="R34" s="677">
        <v>1602011</v>
      </c>
      <c r="S34" s="643">
        <v>1000</v>
      </c>
      <c r="W34" s="704"/>
    </row>
    <row r="35" spans="1:23" s="643" customFormat="1" ht="15" customHeight="1" x14ac:dyDescent="0.15">
      <c r="A35" s="677">
        <f t="shared" si="2"/>
        <v>30</v>
      </c>
      <c r="B35" s="680" t="s">
        <v>1266</v>
      </c>
      <c r="C35" s="681" t="s">
        <v>1267</v>
      </c>
      <c r="D35" s="643">
        <v>0</v>
      </c>
      <c r="E35" s="643" t="s">
        <v>1224</v>
      </c>
      <c r="G35" s="255" t="str">
        <f>IF(F35="","",VLOOKUP(F35,'(辅)技能选目标类型表'!$D$4:$F$53,2,FALSE))</f>
        <v/>
      </c>
      <c r="H35" s="255"/>
      <c r="P35" s="674">
        <f>IF(Q35="",0,VLOOKUP(Q35,'(辅)战斗Action表'!$C$4:$F$84,2,FALSE))</f>
        <v>300</v>
      </c>
      <c r="Q35" s="677" t="s">
        <v>1229</v>
      </c>
      <c r="R35" s="677">
        <v>1603011</v>
      </c>
      <c r="S35" s="643">
        <v>1000</v>
      </c>
      <c r="W35" s="704"/>
    </row>
    <row r="36" spans="1:23" s="642" customFormat="1" ht="15" customHeight="1" x14ac:dyDescent="0.15">
      <c r="A36" s="677">
        <f t="shared" si="2"/>
        <v>31</v>
      </c>
      <c r="B36" s="678" t="s">
        <v>1268</v>
      </c>
      <c r="C36" s="679" t="s">
        <v>1269</v>
      </c>
      <c r="D36" s="642">
        <v>0</v>
      </c>
      <c r="E36" s="643" t="s">
        <v>1224</v>
      </c>
      <c r="F36" s="255" t="s">
        <v>135</v>
      </c>
      <c r="G36" s="255">
        <f>IF(F36="","",VLOOKUP(F36,'(辅)技能选目标类型表'!$D$4:$F$53,2,FALSE))</f>
        <v>0</v>
      </c>
      <c r="H36" s="255"/>
      <c r="I36" s="642" t="str">
        <f>IF(J36="","",VLOOKUP(J36,'[2](辅)Buff触发条件表'!$C$4:$F$31,2,FALSE))</f>
        <v/>
      </c>
      <c r="P36" s="674">
        <f>IF(Q36="",0,VLOOKUP(Q36,'(辅)战斗Action表'!$C$4:$F$84,2,FALSE))</f>
        <v>300</v>
      </c>
      <c r="Q36" s="703" t="s">
        <v>1229</v>
      </c>
      <c r="R36" s="642">
        <v>1701011</v>
      </c>
      <c r="S36" s="642">
        <v>100</v>
      </c>
      <c r="W36" s="704"/>
    </row>
    <row r="37" spans="1:23" s="643" customFormat="1" ht="15" customHeight="1" x14ac:dyDescent="0.15">
      <c r="A37" s="677">
        <f t="shared" si="2"/>
        <v>32</v>
      </c>
      <c r="B37" s="680" t="s">
        <v>1270</v>
      </c>
      <c r="C37" s="681" t="s">
        <v>1271</v>
      </c>
      <c r="D37" s="643">
        <v>0</v>
      </c>
      <c r="E37" s="643" t="s">
        <v>1224</v>
      </c>
      <c r="F37" s="255"/>
      <c r="G37" s="255" t="str">
        <f>IF(F37="","",VLOOKUP(F37,'(辅)技能选目标类型表'!$D$4:$F$53,2,FALSE))</f>
        <v/>
      </c>
      <c r="H37" s="255"/>
      <c r="P37" s="674">
        <f>IF(Q37="",0,VLOOKUP(Q37,'(辅)战斗Action表'!$C$4:$F$84,2,FALSE))</f>
        <v>300</v>
      </c>
      <c r="Q37" s="677" t="s">
        <v>1229</v>
      </c>
      <c r="R37" s="677">
        <v>1702011</v>
      </c>
      <c r="S37" s="643">
        <v>1000</v>
      </c>
      <c r="W37" s="704"/>
    </row>
    <row r="38" spans="1:23" s="643" customFormat="1" ht="15" customHeight="1" x14ac:dyDescent="0.15">
      <c r="A38" s="677">
        <f t="shared" si="2"/>
        <v>33</v>
      </c>
      <c r="B38" s="680" t="s">
        <v>1272</v>
      </c>
      <c r="C38" s="681" t="s">
        <v>1273</v>
      </c>
      <c r="D38" s="643">
        <v>0</v>
      </c>
      <c r="E38" s="643" t="s">
        <v>1224</v>
      </c>
      <c r="G38" s="255" t="str">
        <f>IF(F38="","",VLOOKUP(F38,'(辅)技能选目标类型表'!$D$4:$F$53,2,FALSE))</f>
        <v/>
      </c>
      <c r="H38" s="255"/>
      <c r="P38" s="674">
        <f>IF(Q38="",0,VLOOKUP(Q38,'(辅)战斗Action表'!$C$4:$F$84,2,FALSE))</f>
        <v>300</v>
      </c>
      <c r="Q38" s="677" t="s">
        <v>1229</v>
      </c>
      <c r="R38" s="677">
        <v>1703011</v>
      </c>
      <c r="S38" s="643">
        <v>1000</v>
      </c>
      <c r="W38" s="704"/>
    </row>
    <row r="39" spans="1:23" s="642" customFormat="1" ht="15" customHeight="1" x14ac:dyDescent="0.15">
      <c r="A39" s="677">
        <f t="shared" si="2"/>
        <v>34</v>
      </c>
      <c r="B39" s="678" t="s">
        <v>1274</v>
      </c>
      <c r="C39" s="679" t="s">
        <v>1275</v>
      </c>
      <c r="D39" s="642">
        <v>0</v>
      </c>
      <c r="E39" s="643" t="s">
        <v>1224</v>
      </c>
      <c r="F39" s="255" t="s">
        <v>1276</v>
      </c>
      <c r="G39" s="255">
        <f>IF(F39="","",VLOOKUP(F39,'(辅)技能选目标类型表'!$D$4:$F$53,2,FALSE))</f>
        <v>8</v>
      </c>
      <c r="H39" s="255"/>
      <c r="I39" s="642" t="str">
        <f>IF(J39="","",VLOOKUP(J39,'[2](辅)Buff触发条件表'!$C$4:$F$31,2,FALSE))</f>
        <v/>
      </c>
      <c r="P39" s="674">
        <f>IF(Q39="",0,VLOOKUP(Q39,'(辅)战斗Action表'!$C$4:$F$84,2,FALSE))</f>
        <v>100</v>
      </c>
      <c r="Q39" s="703" t="s">
        <v>1277</v>
      </c>
      <c r="R39" s="642">
        <v>2</v>
      </c>
      <c r="S39" s="642">
        <v>1000</v>
      </c>
      <c r="W39" s="704"/>
    </row>
    <row r="40" spans="1:23" s="643" customFormat="1" ht="15" customHeight="1" x14ac:dyDescent="0.15">
      <c r="A40" s="674">
        <f t="shared" si="2"/>
        <v>35</v>
      </c>
      <c r="B40" s="680" t="s">
        <v>1278</v>
      </c>
      <c r="C40" s="681" t="s">
        <v>1279</v>
      </c>
      <c r="D40" s="643">
        <v>0</v>
      </c>
      <c r="E40" s="643" t="s">
        <v>1224</v>
      </c>
      <c r="G40" s="255" t="str">
        <f>IF(F40="","",VLOOKUP(F40,'(辅)技能选目标类型表'!$D$4:$F$53,2,FALSE))</f>
        <v/>
      </c>
      <c r="H40" s="255"/>
      <c r="P40" s="674">
        <f>IF(Q40="",0,VLOOKUP(Q40,'(辅)战斗Action表'!$C$4:$F$84,2,FALSE))</f>
        <v>300</v>
      </c>
      <c r="Q40" s="677" t="s">
        <v>1229</v>
      </c>
      <c r="R40" s="677">
        <v>1802011</v>
      </c>
      <c r="S40" s="643">
        <v>1000</v>
      </c>
      <c r="W40" s="704"/>
    </row>
    <row r="41" spans="1:23" s="643" customFormat="1" ht="15" customHeight="1" x14ac:dyDescent="0.15">
      <c r="A41" s="677">
        <f t="shared" si="2"/>
        <v>36</v>
      </c>
      <c r="B41" s="680" t="s">
        <v>1280</v>
      </c>
      <c r="C41" s="681" t="s">
        <v>1281</v>
      </c>
      <c r="D41" s="643">
        <v>0</v>
      </c>
      <c r="E41" s="643" t="s">
        <v>1224</v>
      </c>
      <c r="G41" s="255" t="str">
        <f>IF(F41="","",VLOOKUP(F41,'(辅)技能选目标类型表'!$D$4:$F$53,2,FALSE))</f>
        <v/>
      </c>
      <c r="H41" s="255"/>
      <c r="P41" s="674">
        <f>IF(Q41="",0,VLOOKUP(Q41,'(辅)战斗Action表'!$C$4:$F$84,2,FALSE))</f>
        <v>300</v>
      </c>
      <c r="Q41" s="677" t="s">
        <v>1229</v>
      </c>
      <c r="R41" s="677">
        <v>1803011</v>
      </c>
      <c r="S41" s="643">
        <v>1000</v>
      </c>
      <c r="W41" s="704"/>
    </row>
    <row r="42" spans="1:23" s="642" customFormat="1" ht="15" customHeight="1" x14ac:dyDescent="0.15">
      <c r="A42" s="677">
        <f t="shared" si="2"/>
        <v>37</v>
      </c>
      <c r="B42" s="678" t="s">
        <v>1282</v>
      </c>
      <c r="C42" s="679" t="s">
        <v>1283</v>
      </c>
      <c r="D42" s="642">
        <v>18</v>
      </c>
      <c r="E42" s="643" t="s">
        <v>1224</v>
      </c>
      <c r="F42" s="255" t="s">
        <v>135</v>
      </c>
      <c r="G42" s="255">
        <f>IF(F42="","",VLOOKUP(F42,'(辅)技能选目标类型表'!$D$4:$F$53,2,FALSE))</f>
        <v>0</v>
      </c>
      <c r="H42" s="255"/>
      <c r="I42" s="255" t="str">
        <f>IF(J42="","",VLOOKUP(J42,'(辅)Buff触发条件表'!$C$4:$F$34,2,FALSE))</f>
        <v/>
      </c>
      <c r="P42" s="674">
        <f>IF(Q42="",0,VLOOKUP(Q42,'(辅)战斗Action表'!$C$4:$F$84,2,FALSE))</f>
        <v>200</v>
      </c>
      <c r="Q42" s="703" t="s">
        <v>142</v>
      </c>
      <c r="R42" s="703">
        <v>2</v>
      </c>
      <c r="S42" s="642">
        <v>1000</v>
      </c>
      <c r="T42" s="642">
        <v>300</v>
      </c>
      <c r="U42" s="642">
        <v>1</v>
      </c>
      <c r="W42" s="704"/>
    </row>
    <row r="43" spans="1:23" s="644" customFormat="1" ht="15" customHeight="1" x14ac:dyDescent="0.15">
      <c r="A43" s="677">
        <f t="shared" ref="A43:A52" si="3">ROW()-5</f>
        <v>38</v>
      </c>
      <c r="B43" s="682" t="s">
        <v>1284</v>
      </c>
      <c r="C43" s="683" t="s">
        <v>1285</v>
      </c>
      <c r="D43" s="644">
        <v>0</v>
      </c>
      <c r="E43" s="645" t="s">
        <v>1224</v>
      </c>
      <c r="F43" s="644" t="s">
        <v>135</v>
      </c>
      <c r="G43" s="644">
        <f>IF(F43="","",VLOOKUP(F43,'(辅)技能选目标类型表'!$D$4:$F$54,2,FALSE))</f>
        <v>0</v>
      </c>
      <c r="I43" s="644" t="str">
        <f>IF(J43="","",VLOOKUP(J43,'(辅)Buff触发条件表'!$C$4:$F$34,2,FALSE))</f>
        <v/>
      </c>
      <c r="P43" s="674">
        <f>IF(Q43="",0,VLOOKUP(Q43,'(辅)战斗Action表'!$C$4:$F$84,2,FALSE))</f>
        <v>300</v>
      </c>
      <c r="Q43" s="696" t="s">
        <v>1229</v>
      </c>
      <c r="R43" s="696" t="str">
        <f>C43&amp;"1"</f>
        <v>9101011</v>
      </c>
      <c r="S43" s="644">
        <v>100</v>
      </c>
      <c r="T43" s="644">
        <v>0</v>
      </c>
      <c r="W43" s="268"/>
    </row>
    <row r="44" spans="1:23" s="645" customFormat="1" ht="15" customHeight="1" x14ac:dyDescent="0.15">
      <c r="A44" s="677">
        <f t="shared" si="3"/>
        <v>39</v>
      </c>
      <c r="B44" s="684" t="s">
        <v>1286</v>
      </c>
      <c r="C44" s="685" t="s">
        <v>1287</v>
      </c>
      <c r="D44" s="645">
        <v>0</v>
      </c>
      <c r="E44" s="645" t="s">
        <v>1224</v>
      </c>
      <c r="F44" s="645" t="s">
        <v>135</v>
      </c>
      <c r="G44" s="645">
        <f>IF(F44="","",VLOOKUP(F44,'(辅)技能选目标类型表'!$D$4:$F$54,2,FALSE))</f>
        <v>0</v>
      </c>
      <c r="I44" s="645" t="str">
        <f>IF(J44="","",VLOOKUP(J44,'(辅)Buff触发条件表'!$C$4:$F$34,2,FALSE))</f>
        <v/>
      </c>
      <c r="P44" s="674">
        <f>IF(Q44="",0,VLOOKUP(Q44,'(辅)战斗Action表'!$C$4:$F$84,2,FALSE))</f>
        <v>300</v>
      </c>
      <c r="Q44" s="699" t="s">
        <v>1229</v>
      </c>
      <c r="R44" s="699" t="str">
        <f>C44&amp;"1"</f>
        <v>9201011</v>
      </c>
      <c r="S44" s="645">
        <v>100</v>
      </c>
      <c r="T44" s="645">
        <v>0</v>
      </c>
      <c r="W44" s="268"/>
    </row>
    <row r="45" spans="1:23" s="645" customFormat="1" ht="15" customHeight="1" x14ac:dyDescent="0.15">
      <c r="A45" s="677">
        <f t="shared" si="3"/>
        <v>40</v>
      </c>
      <c r="B45" s="684" t="s">
        <v>1288</v>
      </c>
      <c r="C45" s="685" t="s">
        <v>1289</v>
      </c>
      <c r="D45" s="645">
        <v>0</v>
      </c>
      <c r="E45" s="645" t="s">
        <v>1224</v>
      </c>
      <c r="F45" s="645" t="s">
        <v>135</v>
      </c>
      <c r="G45" s="645">
        <f>IF(F45="","",VLOOKUP(F45,'(辅)技能选目标类型表'!$D$4:$F$54,2,FALSE))</f>
        <v>0</v>
      </c>
      <c r="I45" s="645" t="str">
        <f>IF(J45="","",VLOOKUP(J45,'(辅)Buff触发条件表'!$C$4:$F$34,2,FALSE))</f>
        <v/>
      </c>
      <c r="P45" s="674">
        <f>IF(Q45="",0,VLOOKUP(Q45,'(辅)战斗Action表'!$C$4:$F$84,2,FALSE))</f>
        <v>300</v>
      </c>
      <c r="Q45" s="699" t="s">
        <v>1229</v>
      </c>
      <c r="R45" s="699" t="str">
        <f>C45&amp;"1"</f>
        <v>9301011</v>
      </c>
      <c r="S45" s="645">
        <v>100</v>
      </c>
      <c r="T45" s="645">
        <v>0</v>
      </c>
      <c r="W45" s="268"/>
    </row>
    <row r="46" spans="1:23" s="644" customFormat="1" ht="15" customHeight="1" x14ac:dyDescent="0.15">
      <c r="A46" s="677">
        <f t="shared" si="3"/>
        <v>41</v>
      </c>
      <c r="B46" s="682" t="s">
        <v>1290</v>
      </c>
      <c r="C46" s="683" t="s">
        <v>1291</v>
      </c>
      <c r="D46" s="644">
        <v>2</v>
      </c>
      <c r="E46" s="644" t="s">
        <v>1224</v>
      </c>
      <c r="F46" s="644" t="s">
        <v>135</v>
      </c>
      <c r="G46" s="644">
        <f>IF(F46="","",VLOOKUP(F46,'(辅)技能选目标类型表'!$D$4:$F$54,2,FALSE))</f>
        <v>0</v>
      </c>
      <c r="I46" s="644" t="str">
        <f>IF(J46="","",VLOOKUP(J46,'(辅)Buff触发条件表'!$C$4:$F$34,2,FALSE))</f>
        <v/>
      </c>
      <c r="P46" s="696">
        <f>IF(Q46="",0,VLOOKUP(Q46,'(辅)战斗Action表'!$C$4:$F$84,2,FALSE))</f>
        <v>300</v>
      </c>
      <c r="Q46" s="696" t="s">
        <v>1229</v>
      </c>
      <c r="R46" s="696">
        <v>999102012</v>
      </c>
      <c r="S46" s="644">
        <v>100</v>
      </c>
      <c r="T46" s="644">
        <v>0</v>
      </c>
      <c r="W46" s="268"/>
    </row>
    <row r="47" spans="1:23" s="645" customFormat="1" ht="15" customHeight="1" x14ac:dyDescent="0.15">
      <c r="A47" s="674">
        <f t="shared" si="3"/>
        <v>42</v>
      </c>
      <c r="B47" s="684" t="s">
        <v>1292</v>
      </c>
      <c r="C47" s="685" t="s">
        <v>1291</v>
      </c>
      <c r="D47" s="645">
        <v>60</v>
      </c>
      <c r="E47" s="645" t="s">
        <v>1224</v>
      </c>
      <c r="F47" s="645" t="s">
        <v>135</v>
      </c>
      <c r="G47" s="645">
        <f>IF(F47="","",VLOOKUP(F47,'(辅)技能选目标类型表'!$D$4:$F$54,2,FALSE))</f>
        <v>0</v>
      </c>
      <c r="I47" s="645">
        <f>IF(J47="","",VLOOKUP(J47,'(辅)Buff触发条件表'!$C$4:$F$34,2,FALSE))</f>
        <v>10001</v>
      </c>
      <c r="J47" s="697" t="s">
        <v>1293</v>
      </c>
      <c r="K47" s="645">
        <v>0</v>
      </c>
      <c r="L47" s="645">
        <v>0</v>
      </c>
      <c r="M47" s="645" t="s">
        <v>1224</v>
      </c>
      <c r="P47" s="674">
        <f>IF(Q47="",0,VLOOKUP(Q47,'(辅)战斗Action表'!$C$4:$F$84,2,FALSE))</f>
        <v>300</v>
      </c>
      <c r="Q47" s="699" t="s">
        <v>1229</v>
      </c>
      <c r="R47" s="699">
        <v>999102011</v>
      </c>
      <c r="S47" s="645">
        <v>100</v>
      </c>
      <c r="T47" s="645">
        <v>0</v>
      </c>
      <c r="W47" s="268"/>
    </row>
    <row r="48" spans="1:23" s="645" customFormat="1" ht="15" customHeight="1" x14ac:dyDescent="0.15">
      <c r="A48" s="677">
        <f t="shared" si="3"/>
        <v>43</v>
      </c>
      <c r="B48" s="684" t="s">
        <v>1292</v>
      </c>
      <c r="C48" s="685" t="s">
        <v>1291</v>
      </c>
      <c r="D48" s="645">
        <v>61</v>
      </c>
      <c r="E48" s="645" t="s">
        <v>1224</v>
      </c>
      <c r="F48" s="645" t="s">
        <v>135</v>
      </c>
      <c r="G48" s="645">
        <f>IF(F48="","",VLOOKUP(F48,'(辅)技能选目标类型表'!$D$4:$F$54,2,FALSE))</f>
        <v>0</v>
      </c>
      <c r="I48" s="645">
        <f>IF(J48="","",VLOOKUP(J48,'(辅)Buff触发条件表'!$C$4:$F$34,2,FALSE))</f>
        <v>10001</v>
      </c>
      <c r="J48" s="697" t="s">
        <v>1293</v>
      </c>
      <c r="K48" s="645">
        <v>0</v>
      </c>
      <c r="L48" s="645">
        <v>0</v>
      </c>
      <c r="M48" s="645" t="s">
        <v>1294</v>
      </c>
      <c r="P48" s="674">
        <f>IF(Q48="",0,VLOOKUP(Q48,'(辅)战斗Action表'!$C$4:$F$84,2,FALSE))</f>
        <v>300</v>
      </c>
      <c r="Q48" s="699" t="s">
        <v>1229</v>
      </c>
      <c r="R48" s="699">
        <v>999102013</v>
      </c>
      <c r="S48" s="645">
        <v>100</v>
      </c>
      <c r="T48" s="645">
        <v>0</v>
      </c>
      <c r="W48" s="268"/>
    </row>
    <row r="49" spans="1:23" s="645" customFormat="1" ht="15" customHeight="1" x14ac:dyDescent="0.15">
      <c r="A49" s="677">
        <f t="shared" si="3"/>
        <v>44</v>
      </c>
      <c r="B49" s="684" t="s">
        <v>1292</v>
      </c>
      <c r="C49" s="685" t="s">
        <v>1291</v>
      </c>
      <c r="D49" s="645">
        <v>62</v>
      </c>
      <c r="E49" s="645" t="s">
        <v>1224</v>
      </c>
      <c r="F49" s="645" t="s">
        <v>135</v>
      </c>
      <c r="G49" s="645">
        <f>IF(F49="","",VLOOKUP(F49,'(辅)技能选目标类型表'!$D$4:$F$54,2,FALSE))</f>
        <v>0</v>
      </c>
      <c r="I49" s="645">
        <f>IF(J49="","",VLOOKUP(J49,'(辅)Buff触发条件表'!$C$4:$F$34,2,FALSE))</f>
        <v>10001</v>
      </c>
      <c r="J49" s="697" t="s">
        <v>1293</v>
      </c>
      <c r="K49" s="645">
        <v>0</v>
      </c>
      <c r="L49" s="645">
        <v>0</v>
      </c>
      <c r="M49" s="645" t="s">
        <v>1295</v>
      </c>
      <c r="P49" s="674">
        <f>IF(Q49="",0,VLOOKUP(Q49,'(辅)战斗Action表'!$C$4:$F$84,2,FALSE))</f>
        <v>300</v>
      </c>
      <c r="Q49" s="699" t="s">
        <v>1229</v>
      </c>
      <c r="R49" s="699">
        <v>999102014</v>
      </c>
      <c r="S49" s="645">
        <v>100</v>
      </c>
      <c r="T49" s="645">
        <v>0</v>
      </c>
      <c r="W49" s="268"/>
    </row>
    <row r="50" spans="1:23" s="645" customFormat="1" ht="15" customHeight="1" x14ac:dyDescent="0.15">
      <c r="A50" s="677">
        <f t="shared" si="3"/>
        <v>45</v>
      </c>
      <c r="B50" s="684" t="s">
        <v>1292</v>
      </c>
      <c r="C50" s="685" t="s">
        <v>1291</v>
      </c>
      <c r="D50" s="645">
        <v>63</v>
      </c>
      <c r="E50" s="645" t="s">
        <v>1224</v>
      </c>
      <c r="F50" s="645" t="s">
        <v>135</v>
      </c>
      <c r="G50" s="645">
        <f>IF(F50="","",VLOOKUP(F50,'(辅)技能选目标类型表'!$D$4:$F$54,2,FALSE))</f>
        <v>0</v>
      </c>
      <c r="I50" s="645">
        <f>IF(J50="","",VLOOKUP(J50,'(辅)Buff触发条件表'!$C$4:$F$34,2,FALSE))</f>
        <v>10001</v>
      </c>
      <c r="J50" s="697" t="s">
        <v>1293</v>
      </c>
      <c r="K50" s="645">
        <v>0</v>
      </c>
      <c r="L50" s="645">
        <v>0</v>
      </c>
      <c r="M50" s="645" t="s">
        <v>1296</v>
      </c>
      <c r="P50" s="674">
        <f>IF(Q50="",0,VLOOKUP(Q50,'(辅)战斗Action表'!$C$4:$F$84,2,FALSE))</f>
        <v>300</v>
      </c>
      <c r="Q50" s="699" t="s">
        <v>1229</v>
      </c>
      <c r="R50" s="699">
        <v>999102015</v>
      </c>
      <c r="S50" s="645">
        <v>100</v>
      </c>
      <c r="T50" s="645">
        <v>0</v>
      </c>
      <c r="W50" s="268"/>
    </row>
    <row r="51" spans="1:23" s="645" customFormat="1" ht="15" customHeight="1" x14ac:dyDescent="0.15">
      <c r="A51" s="677">
        <f t="shared" si="3"/>
        <v>46</v>
      </c>
      <c r="B51" s="684" t="s">
        <v>1292</v>
      </c>
      <c r="C51" s="685" t="s">
        <v>1291</v>
      </c>
      <c r="D51" s="645">
        <v>64</v>
      </c>
      <c r="E51" s="645" t="s">
        <v>1224</v>
      </c>
      <c r="F51" s="645" t="s">
        <v>135</v>
      </c>
      <c r="G51" s="645">
        <f>IF(F51="","",VLOOKUP(F51,'(辅)技能选目标类型表'!$D$4:$F$54,2,FALSE))</f>
        <v>0</v>
      </c>
      <c r="I51" s="645">
        <f>IF(J51="","",VLOOKUP(J51,'(辅)Buff触发条件表'!$C$4:$F$34,2,FALSE))</f>
        <v>10001</v>
      </c>
      <c r="J51" s="697" t="s">
        <v>1293</v>
      </c>
      <c r="K51" s="645">
        <v>0</v>
      </c>
      <c r="L51" s="645">
        <v>0</v>
      </c>
      <c r="M51" s="645" t="s">
        <v>1297</v>
      </c>
      <c r="P51" s="674">
        <f>IF(Q51="",0,VLOOKUP(Q51,'(辅)战斗Action表'!$C$4:$F$84,2,FALSE))</f>
        <v>300</v>
      </c>
      <c r="Q51" s="699" t="s">
        <v>1229</v>
      </c>
      <c r="R51" s="699">
        <v>999102016</v>
      </c>
      <c r="S51" s="645">
        <v>100</v>
      </c>
      <c r="T51" s="645">
        <v>0</v>
      </c>
      <c r="W51" s="268"/>
    </row>
    <row r="52" spans="1:23" s="644" customFormat="1" ht="15" customHeight="1" x14ac:dyDescent="0.15">
      <c r="A52" s="677">
        <f t="shared" si="3"/>
        <v>47</v>
      </c>
      <c r="B52" s="682" t="s">
        <v>1298</v>
      </c>
      <c r="C52" s="683" t="s">
        <v>1299</v>
      </c>
      <c r="D52" s="644">
        <v>2</v>
      </c>
      <c r="E52" s="644" t="s">
        <v>1224</v>
      </c>
      <c r="F52" s="644" t="s">
        <v>135</v>
      </c>
      <c r="G52" s="644">
        <f>IF(F52="","",VLOOKUP(F52,'(辅)技能选目标类型表'!$D$4:$F$54,2,FALSE))</f>
        <v>0</v>
      </c>
      <c r="I52" s="644" t="str">
        <f>IF(J52="","",VLOOKUP(J52,'(辅)Buff触发条件表'!$C$4:$F$34,2,FALSE))</f>
        <v/>
      </c>
      <c r="J52" s="698"/>
      <c r="P52" s="696">
        <f>IF(Q52="",0,VLOOKUP(Q52,'(辅)战斗Action表'!$C$4:$F$84,2,FALSE))</f>
        <v>300</v>
      </c>
      <c r="Q52" s="696" t="s">
        <v>1229</v>
      </c>
      <c r="R52" s="696">
        <v>999203011</v>
      </c>
      <c r="S52" s="644">
        <v>100</v>
      </c>
      <c r="T52" s="644">
        <v>0</v>
      </c>
      <c r="W52" s="268"/>
    </row>
    <row r="53" spans="1:23" s="645" customFormat="1" ht="15" customHeight="1" x14ac:dyDescent="0.15">
      <c r="A53" s="674">
        <f t="shared" ref="A53:A62" si="4">ROW()-5</f>
        <v>48</v>
      </c>
      <c r="B53" s="684" t="s">
        <v>1300</v>
      </c>
      <c r="C53" s="685" t="s">
        <v>1299</v>
      </c>
      <c r="D53" s="645">
        <v>40</v>
      </c>
      <c r="E53" s="645" t="s">
        <v>1224</v>
      </c>
      <c r="F53" s="645" t="s">
        <v>149</v>
      </c>
      <c r="G53" s="645">
        <f>IF(F53="","",VLOOKUP(F53,'(辅)技能选目标类型表'!$D$4:$F$54,2,FALSE))</f>
        <v>100</v>
      </c>
      <c r="I53" s="645" t="str">
        <f>IF(J53="","",VLOOKUP(J53,'(辅)Buff触发条件表'!$C$4:$F$34,2,FALSE))</f>
        <v/>
      </c>
      <c r="P53" s="699">
        <f>IF(Q53="",0,VLOOKUP(Q53,'(辅)战斗Action表'!$C$4:$F$84,2,FALSE))</f>
        <v>10001</v>
      </c>
      <c r="Q53" s="699" t="s">
        <v>1301</v>
      </c>
      <c r="R53" s="699">
        <v>305</v>
      </c>
      <c r="S53" s="645">
        <v>1</v>
      </c>
      <c r="T53" s="645">
        <v>0</v>
      </c>
      <c r="W53" s="268"/>
    </row>
    <row r="54" spans="1:23" s="645" customFormat="1" ht="15" customHeight="1" x14ac:dyDescent="0.15">
      <c r="A54" s="677">
        <f t="shared" si="4"/>
        <v>49</v>
      </c>
      <c r="B54" s="684" t="s">
        <v>1302</v>
      </c>
      <c r="C54" s="685" t="s">
        <v>1299</v>
      </c>
      <c r="D54" s="645">
        <v>2</v>
      </c>
      <c r="E54" s="645" t="s">
        <v>1224</v>
      </c>
      <c r="F54" s="645" t="s">
        <v>547</v>
      </c>
      <c r="G54" s="645">
        <f>IF(F54="","",VLOOKUP(F54,'(辅)技能选目标类型表'!$D$4:$F$54,2,FALSE))</f>
        <v>113</v>
      </c>
      <c r="I54" s="645">
        <f>IF(J54="","",VLOOKUP(J54,'(辅)Buff触发条件表'!$C$4:$F$34,2,FALSE))</f>
        <v>10001</v>
      </c>
      <c r="J54" s="697" t="s">
        <v>1293</v>
      </c>
      <c r="K54" s="645">
        <v>0</v>
      </c>
      <c r="L54" s="645">
        <v>0</v>
      </c>
      <c r="M54" s="645" t="s">
        <v>1224</v>
      </c>
      <c r="P54" s="699">
        <f>IF(Q54="",0,VLOOKUP(Q54,'(辅)战斗Action表'!$C$4:$F$84,2,FALSE))</f>
        <v>300</v>
      </c>
      <c r="Q54" s="699" t="s">
        <v>1229</v>
      </c>
      <c r="R54" s="699">
        <v>101501011</v>
      </c>
      <c r="S54" s="645">
        <v>100</v>
      </c>
      <c r="W54" s="268"/>
    </row>
    <row r="55" spans="1:23" s="646" customFormat="1" ht="15" customHeight="1" x14ac:dyDescent="0.15">
      <c r="A55" s="677">
        <f t="shared" si="4"/>
        <v>50</v>
      </c>
      <c r="B55" s="686" t="s">
        <v>1302</v>
      </c>
      <c r="C55" s="687" t="s">
        <v>1299</v>
      </c>
      <c r="D55" s="646">
        <v>2</v>
      </c>
      <c r="E55" s="646" t="s">
        <v>1224</v>
      </c>
      <c r="F55" s="646" t="s">
        <v>547</v>
      </c>
      <c r="G55" s="646">
        <f>IF(F55="","",VLOOKUP(F55,'(辅)技能选目标类型表'!$D$4:$F$54,2,FALSE))</f>
        <v>113</v>
      </c>
      <c r="I55" s="646">
        <f>IF(J55="","",VLOOKUP(J55,'(辅)Buff触发条件表'!$C$4:$F$34,2,FALSE))</f>
        <v>10001</v>
      </c>
      <c r="J55" s="697" t="s">
        <v>1293</v>
      </c>
      <c r="K55" s="646">
        <v>0</v>
      </c>
      <c r="L55" s="646">
        <v>0</v>
      </c>
      <c r="M55" s="646" t="s">
        <v>1294</v>
      </c>
      <c r="P55" s="700">
        <f>IF(Q55="",0,VLOOKUP(Q55,'(辅)战斗Action表'!$C$4:$F$84,2,FALSE))</f>
        <v>300</v>
      </c>
      <c r="Q55" s="700" t="s">
        <v>1229</v>
      </c>
      <c r="R55" s="700">
        <v>101501012</v>
      </c>
      <c r="S55" s="646">
        <v>100</v>
      </c>
      <c r="W55" s="268"/>
    </row>
    <row r="56" spans="1:23" s="645" customFormat="1" ht="15" customHeight="1" x14ac:dyDescent="0.15">
      <c r="A56" s="677">
        <f t="shared" si="4"/>
        <v>51</v>
      </c>
      <c r="B56" s="684" t="s">
        <v>274</v>
      </c>
      <c r="C56" s="685" t="s">
        <v>1303</v>
      </c>
      <c r="D56" s="645">
        <v>0</v>
      </c>
      <c r="E56" s="645" t="s">
        <v>1224</v>
      </c>
      <c r="F56" s="645" t="s">
        <v>135</v>
      </c>
      <c r="G56" s="645">
        <f>IF(F56="","",VLOOKUP(F56,'(辅)技能选目标类型表'!$D$4:$F$53,2,FALSE))</f>
        <v>0</v>
      </c>
      <c r="I56" s="645" t="str">
        <f>IF(J56="","",VLOOKUP(J56,'(辅)Buff触发条件表'!$C$4:$F$34,2,FALSE))</f>
        <v/>
      </c>
      <c r="P56" s="674">
        <f>IF(Q56="",0,VLOOKUP(Q56,'(辅)战斗Action表'!$C$4:$F$84,2,FALSE))</f>
        <v>100</v>
      </c>
      <c r="Q56" s="699" t="s">
        <v>1277</v>
      </c>
      <c r="R56" s="645">
        <v>2</v>
      </c>
      <c r="S56" s="645">
        <v>1000</v>
      </c>
      <c r="T56" s="645">
        <v>0</v>
      </c>
      <c r="W56" s="268"/>
    </row>
    <row r="57" spans="1:23" s="255" customFormat="1" ht="15" customHeight="1" x14ac:dyDescent="0.15">
      <c r="A57" s="677">
        <f t="shared" si="4"/>
        <v>52</v>
      </c>
      <c r="B57" s="675" t="s">
        <v>1304</v>
      </c>
      <c r="C57" s="676" t="s">
        <v>1305</v>
      </c>
      <c r="D57" s="255">
        <v>0</v>
      </c>
      <c r="E57" s="645" t="s">
        <v>1224</v>
      </c>
      <c r="F57" s="255" t="s">
        <v>135</v>
      </c>
      <c r="G57" s="255">
        <f>IF(F57="","",VLOOKUP(F57,'(辅)技能选目标类型表'!$D$4:$F$53,2,FALSE))</f>
        <v>0</v>
      </c>
      <c r="I57" s="255" t="str">
        <f>IF(J57="","",VLOOKUP(J57,'(辅)Buff触发条件表'!$C$4:$F$34,2,FALSE))</f>
        <v/>
      </c>
      <c r="P57" s="674">
        <f>IF(Q57="",0,VLOOKUP(Q57,'(辅)战斗Action表'!$C$4:$F$84,2,FALSE))</f>
        <v>900</v>
      </c>
      <c r="Q57" s="674" t="s">
        <v>1306</v>
      </c>
      <c r="R57" s="255">
        <v>3103</v>
      </c>
      <c r="S57" s="255">
        <v>80</v>
      </c>
      <c r="T57" s="255">
        <v>1</v>
      </c>
      <c r="U57" s="255">
        <v>0</v>
      </c>
      <c r="V57" s="255">
        <v>0</v>
      </c>
      <c r="W57" s="268"/>
    </row>
    <row r="58" spans="1:23" s="644" customFormat="1" ht="15" customHeight="1" x14ac:dyDescent="0.15">
      <c r="A58" s="677">
        <f t="shared" si="4"/>
        <v>53</v>
      </c>
      <c r="B58" s="682" t="s">
        <v>1307</v>
      </c>
      <c r="C58" s="683" t="s">
        <v>1308</v>
      </c>
      <c r="D58" s="644">
        <v>0</v>
      </c>
      <c r="E58" s="255" t="s">
        <v>1224</v>
      </c>
      <c r="F58" s="644" t="s">
        <v>135</v>
      </c>
      <c r="G58" s="255">
        <f>IF(F58="","",VLOOKUP(F58,'(辅)技能选目标类型表'!$D$4:$F$53,2,FALSE))</f>
        <v>0</v>
      </c>
      <c r="H58" s="255"/>
      <c r="I58" s="255" t="str">
        <f>IF(J58="","",VLOOKUP(J58,'(辅)Buff触发条件表'!$C$4:$F$34,2,FALSE))</f>
        <v/>
      </c>
      <c r="P58" s="674">
        <f>IF(Q58="",0,VLOOKUP(Q58,'(辅)战斗Action表'!$C$4:$F$84,2,FALSE))</f>
        <v>100</v>
      </c>
      <c r="Q58" s="696" t="s">
        <v>1277</v>
      </c>
      <c r="R58" s="644">
        <v>2</v>
      </c>
      <c r="S58" s="644">
        <v>1000</v>
      </c>
      <c r="T58" s="644">
        <v>0</v>
      </c>
      <c r="W58" s="268"/>
    </row>
    <row r="59" spans="1:23" s="255" customFormat="1" ht="15" customHeight="1" x14ac:dyDescent="0.15">
      <c r="A59" s="674">
        <f t="shared" si="4"/>
        <v>54</v>
      </c>
      <c r="B59" s="675" t="s">
        <v>1309</v>
      </c>
      <c r="C59" s="676" t="s">
        <v>1310</v>
      </c>
      <c r="D59" s="255">
        <v>0</v>
      </c>
      <c r="E59" s="255" t="s">
        <v>1224</v>
      </c>
      <c r="F59" s="255" t="s">
        <v>135</v>
      </c>
      <c r="G59" s="255">
        <f>IF(F59="","",VLOOKUP(F59,'(辅)技能选目标类型表'!$D$4:$F$53,2,FALSE))</f>
        <v>0</v>
      </c>
      <c r="I59" s="255" t="str">
        <f>IF(J59="","",VLOOKUP(J59,'(辅)Buff触发条件表'!$C$4:$F$34,2,FALSE))</f>
        <v/>
      </c>
      <c r="P59" s="674">
        <f>IF(Q59="",0,VLOOKUP(Q59,'(辅)战斗Action表'!$C$4:$F$84,2,FALSE))</f>
        <v>100</v>
      </c>
      <c r="Q59" s="674" t="s">
        <v>1277</v>
      </c>
      <c r="R59" s="255">
        <v>2</v>
      </c>
      <c r="S59" s="255">
        <v>2000</v>
      </c>
      <c r="T59" s="255">
        <v>0</v>
      </c>
      <c r="W59" s="268"/>
    </row>
    <row r="60" spans="1:23" s="591" customFormat="1" ht="15" customHeight="1" x14ac:dyDescent="0.15">
      <c r="A60" s="677">
        <f t="shared" si="4"/>
        <v>55</v>
      </c>
      <c r="B60" s="560" t="s">
        <v>1311</v>
      </c>
      <c r="C60" s="688" t="s">
        <v>1312</v>
      </c>
      <c r="D60" s="591">
        <v>0</v>
      </c>
      <c r="E60" s="591" t="s">
        <v>1313</v>
      </c>
      <c r="F60" s="591" t="s">
        <v>135</v>
      </c>
      <c r="G60" s="255">
        <f>IF(F60="","",VLOOKUP(F60,'(辅)技能选目标类型表'!$D$4:$F$53,2,FALSE))</f>
        <v>0</v>
      </c>
      <c r="H60" s="255"/>
      <c r="I60" s="255" t="str">
        <f>IF(J60="","",VLOOKUP(J60,'(辅)Buff触发条件表'!$C$4:$F$34,2,FALSE))</f>
        <v/>
      </c>
      <c r="P60" s="674">
        <f>IF(Q60="",0,VLOOKUP(Q60,'(辅)战斗Action表'!$C$4:$F$84,2,FALSE))</f>
        <v>101</v>
      </c>
      <c r="Q60" s="118" t="s">
        <v>1236</v>
      </c>
      <c r="R60" s="118">
        <v>2</v>
      </c>
      <c r="S60" s="591">
        <v>4500</v>
      </c>
      <c r="T60" s="591">
        <v>0</v>
      </c>
      <c r="W60" s="706"/>
    </row>
    <row r="61" spans="1:23" s="644" customFormat="1" ht="15" customHeight="1" x14ac:dyDescent="0.15">
      <c r="A61" s="677">
        <f t="shared" si="4"/>
        <v>56</v>
      </c>
      <c r="B61" s="682" t="s">
        <v>1314</v>
      </c>
      <c r="C61" s="683" t="s">
        <v>1315</v>
      </c>
      <c r="D61" s="644">
        <v>0</v>
      </c>
      <c r="E61" s="255" t="s">
        <v>1224</v>
      </c>
      <c r="F61" s="644" t="s">
        <v>135</v>
      </c>
      <c r="G61" s="255">
        <f>IF(F61="","",VLOOKUP(F61,'(辅)技能选目标类型表'!$D$4:$F$53,2,FALSE))</f>
        <v>0</v>
      </c>
      <c r="H61" s="255"/>
      <c r="I61" s="255" t="str">
        <f>IF(J61="","",VLOOKUP(J61,'(辅)Buff触发条件表'!$C$4:$F$34,2,FALSE))</f>
        <v/>
      </c>
      <c r="O61" s="255"/>
      <c r="P61" s="674">
        <f>IF(Q61="",0,VLOOKUP(Q61,'(辅)战斗Action表'!$C$4:$F$84,2,FALSE))</f>
        <v>100</v>
      </c>
      <c r="Q61" s="696" t="s">
        <v>1277</v>
      </c>
      <c r="R61" s="644">
        <v>2</v>
      </c>
      <c r="S61" s="644">
        <v>500</v>
      </c>
      <c r="T61" s="644">
        <v>0</v>
      </c>
      <c r="W61" s="268"/>
    </row>
    <row r="62" spans="1:23" s="255" customFormat="1" ht="15" customHeight="1" x14ac:dyDescent="0.15">
      <c r="A62" s="677">
        <f t="shared" si="4"/>
        <v>57</v>
      </c>
      <c r="B62" s="675" t="s">
        <v>1316</v>
      </c>
      <c r="C62" s="676" t="s">
        <v>1317</v>
      </c>
      <c r="D62" s="255">
        <v>0</v>
      </c>
      <c r="E62" s="255" t="s">
        <v>1224</v>
      </c>
      <c r="F62" s="255" t="s">
        <v>135</v>
      </c>
      <c r="G62" s="255">
        <f>IF(F62="","",VLOOKUP(F62,'(辅)技能选目标类型表'!$D$4:$F$53,2,FALSE))</f>
        <v>0</v>
      </c>
      <c r="I62" s="255" t="str">
        <f>IF(J62="","",VLOOKUP(J62,'(辅)Buff触发条件表'!$C$4:$F$34,2,FALSE))</f>
        <v/>
      </c>
      <c r="P62" s="674">
        <f>IF(Q62="",0,VLOOKUP(Q62,'(辅)战斗Action表'!$C$4:$F$84,2,FALSE))</f>
        <v>100</v>
      </c>
      <c r="Q62" s="674" t="s">
        <v>1277</v>
      </c>
      <c r="R62" s="255">
        <v>2</v>
      </c>
      <c r="S62" s="255">
        <v>1000</v>
      </c>
      <c r="T62" s="255">
        <v>0</v>
      </c>
      <c r="W62" s="268"/>
    </row>
    <row r="63" spans="1:23" s="647" customFormat="1" ht="15" customHeight="1" x14ac:dyDescent="0.15">
      <c r="A63" s="677">
        <f t="shared" ref="A63:A72" si="5">ROW()-5</f>
        <v>58</v>
      </c>
      <c r="B63" s="689" t="s">
        <v>1318</v>
      </c>
      <c r="C63" s="690" t="s">
        <v>1319</v>
      </c>
      <c r="D63" s="647">
        <v>0</v>
      </c>
      <c r="E63" s="647" t="s">
        <v>1313</v>
      </c>
      <c r="F63" s="647" t="s">
        <v>135</v>
      </c>
      <c r="G63" s="255">
        <f>IF(F63="","",VLOOKUP(F63,'(辅)技能选目标类型表'!$D$4:$F$53,2,FALSE))</f>
        <v>0</v>
      </c>
      <c r="H63" s="255"/>
      <c r="I63" s="255" t="str">
        <f>IF(J63="","",VLOOKUP(J63,'(辅)Buff触发条件表'!$C$4:$F$34,2,FALSE))</f>
        <v/>
      </c>
      <c r="P63" s="674">
        <f>IF(Q63="",0,VLOOKUP(Q63,'(辅)战斗Action表'!$C$4:$F$84,2,FALSE))</f>
        <v>101</v>
      </c>
      <c r="Q63" s="707" t="s">
        <v>1236</v>
      </c>
      <c r="R63" s="707">
        <v>2</v>
      </c>
      <c r="S63" s="647">
        <v>2000</v>
      </c>
      <c r="T63" s="647">
        <v>0</v>
      </c>
      <c r="W63" s="706"/>
    </row>
    <row r="64" spans="1:23" s="255" customFormat="1" ht="15" customHeight="1" x14ac:dyDescent="0.15">
      <c r="A64" s="677">
        <f t="shared" si="5"/>
        <v>59</v>
      </c>
      <c r="B64" s="675" t="s">
        <v>1320</v>
      </c>
      <c r="C64" s="676" t="s">
        <v>1321</v>
      </c>
      <c r="D64" s="255">
        <v>0</v>
      </c>
      <c r="E64" s="255" t="s">
        <v>1224</v>
      </c>
      <c r="F64" s="255" t="s">
        <v>135</v>
      </c>
      <c r="G64" s="255">
        <f>IF(F64="","",VLOOKUP(F64,'(辅)技能选目标类型表'!$D$4:$F$53,2,FALSE))</f>
        <v>0</v>
      </c>
      <c r="I64" s="255" t="str">
        <f>IF(J64="","",VLOOKUP(J64,'(辅)Buff触发条件表'!$C$4:$F$34,2,FALSE))</f>
        <v/>
      </c>
      <c r="P64" s="674">
        <f>IF(Q64="",0,VLOOKUP(Q64,'(辅)战斗Action表'!$C$4:$F$84,2,FALSE))</f>
        <v>100</v>
      </c>
      <c r="Q64" s="674" t="s">
        <v>1277</v>
      </c>
      <c r="R64" s="255">
        <v>2</v>
      </c>
      <c r="S64" s="255">
        <v>1000</v>
      </c>
      <c r="T64" s="255">
        <v>0</v>
      </c>
      <c r="W64" s="268"/>
    </row>
    <row r="65" spans="1:23" s="255" customFormat="1" ht="15" customHeight="1" x14ac:dyDescent="0.15">
      <c r="A65" s="674">
        <f t="shared" si="5"/>
        <v>60</v>
      </c>
      <c r="B65" s="675" t="s">
        <v>1322</v>
      </c>
      <c r="C65" s="676" t="s">
        <v>1323</v>
      </c>
      <c r="D65" s="255">
        <v>0</v>
      </c>
      <c r="E65" s="255" t="s">
        <v>1224</v>
      </c>
      <c r="F65" s="255" t="s">
        <v>135</v>
      </c>
      <c r="G65" s="255">
        <f>IF(F65="","",VLOOKUP(F65,'(辅)技能选目标类型表'!$D$4:$F$53,2,FALSE))</f>
        <v>0</v>
      </c>
      <c r="I65" s="255" t="str">
        <f>IF(J65="","",VLOOKUP(J65,'(辅)Buff触发条件表'!$C$4:$F$34,2,FALSE))</f>
        <v/>
      </c>
      <c r="P65" s="674">
        <f>IF(Q65="",0,VLOOKUP(Q65,'(辅)战斗Action表'!$C$4:$F$84,2,FALSE))</f>
        <v>100</v>
      </c>
      <c r="Q65" s="674" t="s">
        <v>1277</v>
      </c>
      <c r="R65" s="255">
        <v>2</v>
      </c>
      <c r="S65" s="255">
        <v>2000</v>
      </c>
      <c r="T65" s="255">
        <v>0</v>
      </c>
      <c r="W65" s="268"/>
    </row>
    <row r="66" spans="1:23" s="591" customFormat="1" ht="15" customHeight="1" x14ac:dyDescent="0.15">
      <c r="A66" s="677">
        <f t="shared" si="5"/>
        <v>61</v>
      </c>
      <c r="B66" s="560" t="s">
        <v>1324</v>
      </c>
      <c r="C66" s="688" t="s">
        <v>1325</v>
      </c>
      <c r="D66" s="591">
        <v>0</v>
      </c>
      <c r="E66" s="591" t="s">
        <v>1313</v>
      </c>
      <c r="F66" s="591" t="s">
        <v>135</v>
      </c>
      <c r="G66" s="255">
        <f>IF(F66="","",VLOOKUP(F66,'(辅)技能选目标类型表'!$D$4:$F$53,2,FALSE))</f>
        <v>0</v>
      </c>
      <c r="H66" s="255"/>
      <c r="I66" s="255" t="str">
        <f>IF(J66="","",VLOOKUP(J66,'(辅)Buff触发条件表'!$C$4:$F$34,2,FALSE))</f>
        <v/>
      </c>
      <c r="P66" s="674">
        <f>IF(Q66="",0,VLOOKUP(Q66,'(辅)战斗Action表'!$C$4:$F$84,2,FALSE))</f>
        <v>101</v>
      </c>
      <c r="Q66" s="118" t="s">
        <v>1236</v>
      </c>
      <c r="R66" s="118">
        <v>2</v>
      </c>
      <c r="S66" s="591">
        <v>3000</v>
      </c>
      <c r="T66" s="591">
        <v>0</v>
      </c>
      <c r="W66" s="706"/>
    </row>
    <row r="67" spans="1:23" s="591" customFormat="1" ht="15" customHeight="1" x14ac:dyDescent="0.15">
      <c r="A67" s="677">
        <f t="shared" si="5"/>
        <v>62</v>
      </c>
      <c r="B67" s="560" t="s">
        <v>1326</v>
      </c>
      <c r="C67" s="688" t="s">
        <v>1325</v>
      </c>
      <c r="D67" s="591">
        <v>0</v>
      </c>
      <c r="E67" s="591" t="s">
        <v>1313</v>
      </c>
      <c r="F67" s="591" t="s">
        <v>135</v>
      </c>
      <c r="G67" s="255">
        <f>IF(F67="","",VLOOKUP(F67,'(辅)技能选目标类型表'!$D$4:$F$53,2,FALSE))</f>
        <v>0</v>
      </c>
      <c r="H67" s="255"/>
      <c r="I67" s="255" t="str">
        <f>IF(J67="","",VLOOKUP(J67,'(辅)Buff触发条件表'!$C$4:$F$34,2,FALSE))</f>
        <v/>
      </c>
      <c r="P67" s="674">
        <f>IF(Q67="",0,VLOOKUP(Q67,'(辅)战斗Action表'!$C$4:$F$84,2,FALSE))</f>
        <v>300</v>
      </c>
      <c r="Q67" s="118" t="s">
        <v>1229</v>
      </c>
      <c r="R67" s="118">
        <v>90303012</v>
      </c>
      <c r="S67" s="591">
        <v>100</v>
      </c>
      <c r="T67" s="591">
        <v>0</v>
      </c>
      <c r="W67" s="706"/>
    </row>
    <row r="68" spans="1:23" s="644" customFormat="1" ht="15" customHeight="1" x14ac:dyDescent="0.15">
      <c r="A68" s="677">
        <f t="shared" si="5"/>
        <v>63</v>
      </c>
      <c r="B68" s="682" t="s">
        <v>1327</v>
      </c>
      <c r="C68" s="683" t="s">
        <v>1328</v>
      </c>
      <c r="D68" s="644">
        <v>0</v>
      </c>
      <c r="E68" s="255" t="s">
        <v>1224</v>
      </c>
      <c r="F68" s="644" t="s">
        <v>135</v>
      </c>
      <c r="G68" s="255">
        <f>IF(F68="","",VLOOKUP(F68,'(辅)技能选目标类型表'!$D$4:$F$53,2,FALSE))</f>
        <v>0</v>
      </c>
      <c r="H68" s="255"/>
      <c r="I68" s="255" t="str">
        <f>IF(J68="","",VLOOKUP(J68,'(辅)Buff触发条件表'!$C$4:$F$34,2,FALSE))</f>
        <v/>
      </c>
      <c r="O68" s="255"/>
      <c r="P68" s="674">
        <f>IF(Q68="",0,VLOOKUP(Q68,'(辅)战斗Action表'!$C$4:$F$84,2,FALSE))</f>
        <v>100</v>
      </c>
      <c r="Q68" s="696" t="s">
        <v>1277</v>
      </c>
      <c r="R68" s="644">
        <v>2</v>
      </c>
      <c r="S68" s="644">
        <v>1000</v>
      </c>
      <c r="T68" s="644">
        <v>0</v>
      </c>
      <c r="W68" s="268"/>
    </row>
    <row r="69" spans="1:23" s="255" customFormat="1" ht="15" customHeight="1" x14ac:dyDescent="0.15">
      <c r="A69" s="677">
        <f t="shared" si="5"/>
        <v>64</v>
      </c>
      <c r="B69" s="675" t="s">
        <v>1329</v>
      </c>
      <c r="C69" s="676" t="s">
        <v>1330</v>
      </c>
      <c r="D69" s="255">
        <v>0</v>
      </c>
      <c r="E69" s="255" t="s">
        <v>1224</v>
      </c>
      <c r="F69" s="255" t="s">
        <v>135</v>
      </c>
      <c r="G69" s="255">
        <f>IF(F69="","",VLOOKUP(F69,'(辅)技能选目标类型表'!$D$4:$F$53,2,FALSE))</f>
        <v>0</v>
      </c>
      <c r="I69" s="255" t="str">
        <f>IF(J69="","",VLOOKUP(J69,'(辅)Buff触发条件表'!$C$4:$F$34,2,FALSE))</f>
        <v/>
      </c>
      <c r="P69" s="674">
        <f>IF(Q69="",0,VLOOKUP(Q69,'(辅)战斗Action表'!$C$4:$F$84,2,FALSE))</f>
        <v>100</v>
      </c>
      <c r="Q69" s="674" t="s">
        <v>1277</v>
      </c>
      <c r="R69" s="674">
        <v>2</v>
      </c>
      <c r="S69" s="255">
        <v>2400</v>
      </c>
      <c r="T69" s="255">
        <v>0</v>
      </c>
      <c r="W69" s="477"/>
    </row>
    <row r="70" spans="1:23" s="591" customFormat="1" ht="15" customHeight="1" x14ac:dyDescent="0.15">
      <c r="A70" s="677">
        <f t="shared" si="5"/>
        <v>65</v>
      </c>
      <c r="B70" s="560" t="s">
        <v>1331</v>
      </c>
      <c r="C70" s="688" t="s">
        <v>1332</v>
      </c>
      <c r="D70" s="591">
        <v>0</v>
      </c>
      <c r="E70" s="591" t="s">
        <v>1313</v>
      </c>
      <c r="F70" s="591" t="s">
        <v>135</v>
      </c>
      <c r="G70" s="255">
        <f>IF(F70="","",VLOOKUP(F70,'(辅)技能选目标类型表'!$D$4:$F$53,2,FALSE))</f>
        <v>0</v>
      </c>
      <c r="H70" s="255"/>
      <c r="I70" s="255" t="str">
        <f>IF(J70="","",VLOOKUP(J70,'(辅)Buff触发条件表'!$C$4:$F$34,2,FALSE))</f>
        <v/>
      </c>
      <c r="P70" s="674">
        <f>IF(Q70="",0,VLOOKUP(Q70,'(辅)战斗Action表'!$C$4:$F$84,2,FALSE))</f>
        <v>101</v>
      </c>
      <c r="Q70" s="118" t="s">
        <v>1236</v>
      </c>
      <c r="R70" s="118">
        <v>2</v>
      </c>
      <c r="S70" s="591">
        <v>4000</v>
      </c>
      <c r="T70" s="591">
        <v>0</v>
      </c>
      <c r="W70" s="706"/>
    </row>
    <row r="71" spans="1:23" s="255" customFormat="1" ht="15" customHeight="1" x14ac:dyDescent="0.15">
      <c r="A71" s="674">
        <f t="shared" si="5"/>
        <v>66</v>
      </c>
      <c r="B71" s="675" t="s">
        <v>1333</v>
      </c>
      <c r="C71" s="676" t="s">
        <v>1334</v>
      </c>
      <c r="D71" s="255">
        <v>0</v>
      </c>
      <c r="E71" s="255" t="s">
        <v>1224</v>
      </c>
      <c r="F71" s="255" t="s">
        <v>135</v>
      </c>
      <c r="G71" s="255">
        <f>IF(F71="","",VLOOKUP(F71,'(辅)技能选目标类型表'!$D$4:$F$53,2,FALSE))</f>
        <v>0</v>
      </c>
      <c r="I71" s="255" t="str">
        <f>IF(J71="","",VLOOKUP(J71,'(辅)Buff触发条件表'!$C$4:$F$34,2,FALSE))</f>
        <v/>
      </c>
      <c r="P71" s="674">
        <f>IF(Q71="",0,VLOOKUP(Q71,'(辅)战斗Action表'!$C$4:$F$84,2,FALSE))</f>
        <v>100</v>
      </c>
      <c r="Q71" s="674" t="s">
        <v>1277</v>
      </c>
      <c r="R71" s="255">
        <v>2</v>
      </c>
      <c r="S71" s="255">
        <v>1000</v>
      </c>
      <c r="T71" s="255">
        <v>0</v>
      </c>
      <c r="W71" s="477"/>
    </row>
    <row r="72" spans="1:23" s="255" customFormat="1" ht="15" customHeight="1" x14ac:dyDescent="0.15">
      <c r="A72" s="677">
        <f t="shared" si="5"/>
        <v>67</v>
      </c>
      <c r="B72" s="675" t="s">
        <v>1335</v>
      </c>
      <c r="C72" s="676" t="s">
        <v>1336</v>
      </c>
      <c r="D72" s="255">
        <v>0</v>
      </c>
      <c r="E72" s="255" t="s">
        <v>1224</v>
      </c>
      <c r="F72" s="255" t="s">
        <v>135</v>
      </c>
      <c r="G72" s="255">
        <f>IF(F72="","",VLOOKUP(F72,'(辅)技能选目标类型表'!$D$4:$F$53,2,FALSE))</f>
        <v>0</v>
      </c>
      <c r="I72" s="255" t="str">
        <f>IF(J72="","",VLOOKUP(J72,'(辅)Buff触发条件表'!$C$4:$F$34,2,FALSE))</f>
        <v/>
      </c>
      <c r="P72" s="674">
        <f>IF(Q72="",0,VLOOKUP(Q72,'(辅)战斗Action表'!$C$4:$F$84,2,FALSE))</f>
        <v>100</v>
      </c>
      <c r="Q72" s="674" t="s">
        <v>1277</v>
      </c>
      <c r="R72" s="255">
        <v>2</v>
      </c>
      <c r="S72" s="255">
        <v>1000</v>
      </c>
      <c r="T72" s="255">
        <v>0</v>
      </c>
      <c r="W72" s="477"/>
    </row>
    <row r="73" spans="1:23" s="255" customFormat="1" ht="15" customHeight="1" x14ac:dyDescent="0.15">
      <c r="A73" s="677">
        <f t="shared" ref="A73:A82" si="6">ROW()-5</f>
        <v>68</v>
      </c>
      <c r="B73" s="675" t="s">
        <v>1337</v>
      </c>
      <c r="C73" s="676" t="s">
        <v>1336</v>
      </c>
      <c r="D73" s="255">
        <v>0</v>
      </c>
      <c r="E73" s="255" t="s">
        <v>1224</v>
      </c>
      <c r="F73" s="255" t="s">
        <v>149</v>
      </c>
      <c r="G73" s="255">
        <f>IF(F73="","",VLOOKUP(F73,'(辅)技能选目标类型表'!$D$4:$F$53,2,FALSE))</f>
        <v>100</v>
      </c>
      <c r="I73" s="255" t="str">
        <f>IF(J73="","",VLOOKUP(J73,'(辅)Buff触发条件表'!$C$4:$F$34,2,FALSE))</f>
        <v/>
      </c>
      <c r="P73" s="674">
        <f>IF(Q73="",0,VLOOKUP(Q73,'(辅)战斗Action表'!$C$4:$F$84,2,FALSE))</f>
        <v>200</v>
      </c>
      <c r="Q73" s="674" t="s">
        <v>142</v>
      </c>
      <c r="R73" s="674">
        <v>1</v>
      </c>
      <c r="S73" s="255">
        <v>250</v>
      </c>
      <c r="T73" s="255">
        <v>0</v>
      </c>
      <c r="U73" s="255">
        <v>1</v>
      </c>
      <c r="W73" s="276"/>
    </row>
    <row r="74" spans="1:23" s="591" customFormat="1" ht="15" customHeight="1" x14ac:dyDescent="0.15">
      <c r="A74" s="677">
        <f t="shared" si="6"/>
        <v>69</v>
      </c>
      <c r="B74" s="560" t="s">
        <v>1338</v>
      </c>
      <c r="C74" s="688" t="s">
        <v>1339</v>
      </c>
      <c r="D74" s="591">
        <v>0</v>
      </c>
      <c r="E74" s="591" t="s">
        <v>1313</v>
      </c>
      <c r="F74" s="591" t="s">
        <v>135</v>
      </c>
      <c r="G74" s="255">
        <f>IF(F74="","",VLOOKUP(F74,'(辅)技能选目标类型表'!$D$4:$F$53,2,FALSE))</f>
        <v>0</v>
      </c>
      <c r="H74" s="255"/>
      <c r="I74" s="255" t="str">
        <f>IF(J74="","",VLOOKUP(J74,'(辅)Buff触发条件表'!$C$4:$F$34,2,FALSE))</f>
        <v/>
      </c>
      <c r="P74" s="674">
        <f>IF(Q74="",0,VLOOKUP(Q74,'(辅)战斗Action表'!$C$4:$F$84,2,FALSE))</f>
        <v>101</v>
      </c>
      <c r="Q74" s="118" t="s">
        <v>1236</v>
      </c>
      <c r="R74" s="118">
        <v>2</v>
      </c>
      <c r="S74" s="591">
        <v>2000</v>
      </c>
      <c r="T74" s="591">
        <v>0</v>
      </c>
      <c r="W74" s="706"/>
    </row>
    <row r="75" spans="1:23" s="591" customFormat="1" ht="15" customHeight="1" x14ac:dyDescent="0.15">
      <c r="A75" s="677">
        <f t="shared" si="6"/>
        <v>70</v>
      </c>
      <c r="B75" s="560" t="s">
        <v>1340</v>
      </c>
      <c r="C75" s="688" t="s">
        <v>1339</v>
      </c>
      <c r="D75" s="591">
        <v>0</v>
      </c>
      <c r="E75" s="591" t="s">
        <v>1313</v>
      </c>
      <c r="F75" s="591" t="s">
        <v>149</v>
      </c>
      <c r="G75" s="255">
        <f>IF(F75="","",VLOOKUP(F75,'(辅)技能选目标类型表'!$D$4:$F$53,2,FALSE))</f>
        <v>100</v>
      </c>
      <c r="H75" s="255"/>
      <c r="I75" s="255" t="str">
        <f>IF(J75="","",VLOOKUP(J75,'(辅)Buff触发条件表'!$C$4:$F$34,2,FALSE))</f>
        <v/>
      </c>
      <c r="P75" s="674">
        <f>IF(Q75="",0,VLOOKUP(Q75,'(辅)战斗Action表'!$C$4:$F$84,2,FALSE))</f>
        <v>200</v>
      </c>
      <c r="Q75" s="118" t="s">
        <v>142</v>
      </c>
      <c r="R75" s="118">
        <v>1</v>
      </c>
      <c r="S75" s="591">
        <v>500</v>
      </c>
      <c r="T75" s="591">
        <v>0</v>
      </c>
      <c r="U75" s="591">
        <v>1</v>
      </c>
      <c r="W75" s="706"/>
    </row>
    <row r="76" spans="1:23" s="644" customFormat="1" ht="15" customHeight="1" x14ac:dyDescent="0.15">
      <c r="A76" s="677">
        <f t="shared" si="6"/>
        <v>71</v>
      </c>
      <c r="B76" s="682" t="s">
        <v>1341</v>
      </c>
      <c r="C76" s="683" t="s">
        <v>1342</v>
      </c>
      <c r="D76" s="644">
        <v>0</v>
      </c>
      <c r="E76" s="255" t="s">
        <v>1224</v>
      </c>
      <c r="F76" s="644" t="s">
        <v>135</v>
      </c>
      <c r="G76" s="255">
        <f>IF(F76="","",VLOOKUP(F76,'(辅)技能选目标类型表'!$D$4:$F$53,2,FALSE))</f>
        <v>0</v>
      </c>
      <c r="H76" s="255"/>
      <c r="I76" s="255" t="str">
        <f>IF(J76="","",VLOOKUP(J76,'(辅)Buff触发条件表'!$C$4:$F$34,2,FALSE))</f>
        <v/>
      </c>
      <c r="O76" s="255"/>
      <c r="P76" s="674">
        <f>IF(Q76="",0,VLOOKUP(Q76,'(辅)战斗Action表'!$C$4:$F$84,2,FALSE))</f>
        <v>100</v>
      </c>
      <c r="Q76" s="696" t="s">
        <v>1277</v>
      </c>
      <c r="R76" s="644">
        <v>2</v>
      </c>
      <c r="S76" s="644">
        <v>1000</v>
      </c>
      <c r="T76" s="644">
        <v>0</v>
      </c>
      <c r="W76" s="276"/>
    </row>
    <row r="77" spans="1:23" s="255" customFormat="1" ht="15" customHeight="1" x14ac:dyDescent="0.15">
      <c r="A77" s="674">
        <f t="shared" si="6"/>
        <v>72</v>
      </c>
      <c r="B77" s="675" t="s">
        <v>1343</v>
      </c>
      <c r="C77" s="676" t="s">
        <v>1344</v>
      </c>
      <c r="D77" s="255">
        <v>0</v>
      </c>
      <c r="E77" s="255" t="s">
        <v>1224</v>
      </c>
      <c r="F77" s="255" t="s">
        <v>135</v>
      </c>
      <c r="G77" s="255">
        <f>IF(F77="","",VLOOKUP(F77,'(辅)技能选目标类型表'!$D$4:$F$53,2,FALSE))</f>
        <v>0</v>
      </c>
      <c r="I77" s="255" t="str">
        <f>IF(J77="","",VLOOKUP(J77,'(辅)Buff触发条件表'!$C$4:$F$34,2,FALSE))</f>
        <v/>
      </c>
      <c r="P77" s="674">
        <f>IF(Q77="",0,VLOOKUP(Q77,'(辅)战斗Action表'!$C$4:$F$84,2,FALSE))</f>
        <v>200</v>
      </c>
      <c r="Q77" s="674" t="s">
        <v>142</v>
      </c>
      <c r="R77" s="674">
        <v>2</v>
      </c>
      <c r="S77" s="255">
        <v>1200</v>
      </c>
      <c r="T77" s="255">
        <v>0</v>
      </c>
      <c r="W77" s="276"/>
    </row>
    <row r="78" spans="1:23" s="647" customFormat="1" ht="15" customHeight="1" x14ac:dyDescent="0.15">
      <c r="A78" s="677">
        <f t="shared" si="6"/>
        <v>73</v>
      </c>
      <c r="B78" s="689" t="s">
        <v>1345</v>
      </c>
      <c r="C78" s="690" t="s">
        <v>1346</v>
      </c>
      <c r="D78" s="647">
        <v>0</v>
      </c>
      <c r="E78" s="647" t="s">
        <v>1313</v>
      </c>
      <c r="F78" s="647" t="s">
        <v>135</v>
      </c>
      <c r="G78" s="255">
        <f>IF(F78="","",VLOOKUP(F78,'(辅)技能选目标类型表'!$D$4:$F$53,2,FALSE))</f>
        <v>0</v>
      </c>
      <c r="H78" s="255"/>
      <c r="I78" s="255" t="str">
        <f>IF(J78="","",VLOOKUP(J78,'(辅)Buff触发条件表'!$C$4:$F$34,2,FALSE))</f>
        <v/>
      </c>
      <c r="P78" s="674">
        <f>IF(Q78="",0,VLOOKUP(Q78,'(辅)战斗Action表'!$C$4:$F$84,2,FALSE))</f>
        <v>200</v>
      </c>
      <c r="Q78" s="707" t="s">
        <v>142</v>
      </c>
      <c r="R78" s="707">
        <v>2</v>
      </c>
      <c r="S78" s="647">
        <v>1500</v>
      </c>
      <c r="T78" s="647">
        <v>0</v>
      </c>
      <c r="W78" s="706"/>
    </row>
    <row r="79" spans="1:23" s="204" customFormat="1" ht="15" customHeight="1" x14ac:dyDescent="0.15">
      <c r="A79" s="677">
        <f t="shared" si="6"/>
        <v>74</v>
      </c>
      <c r="B79" s="168" t="s">
        <v>1347</v>
      </c>
      <c r="C79" s="708" t="s">
        <v>1348</v>
      </c>
      <c r="D79" s="204">
        <v>0</v>
      </c>
      <c r="E79" s="645" t="s">
        <v>1224</v>
      </c>
      <c r="F79" s="204" t="s">
        <v>135</v>
      </c>
      <c r="G79" s="255">
        <f>IF(F79="","",VLOOKUP(F79,'(辅)技能选目标类型表'!$D$4:$F$54,2,FALSE))</f>
        <v>0</v>
      </c>
      <c r="H79" s="255"/>
      <c r="I79" s="204" t="str">
        <f>IF(J79="","",VLOOKUP(J79,'(辅)Buff触发条件表'!$C$4:$F$34,2,FALSE))</f>
        <v/>
      </c>
      <c r="P79" s="674">
        <f>IF(Q79="",0,VLOOKUP(Q79,'(辅)战斗Action表'!$C$4:$F$84,2,FALSE))</f>
        <v>101</v>
      </c>
      <c r="Q79" s="85" t="s">
        <v>1236</v>
      </c>
      <c r="R79" s="204">
        <v>4</v>
      </c>
      <c r="S79" s="204">
        <v>1000</v>
      </c>
      <c r="T79" s="204">
        <v>0</v>
      </c>
      <c r="W79" s="724"/>
    </row>
    <row r="80" spans="1:23" s="204" customFormat="1" ht="15" customHeight="1" x14ac:dyDescent="0.15">
      <c r="A80" s="677">
        <f t="shared" si="6"/>
        <v>75</v>
      </c>
      <c r="B80" s="168" t="s">
        <v>1349</v>
      </c>
      <c r="C80" s="708" t="s">
        <v>1350</v>
      </c>
      <c r="D80" s="204">
        <v>0</v>
      </c>
      <c r="E80" s="645" t="s">
        <v>1224</v>
      </c>
      <c r="F80" s="204" t="s">
        <v>135</v>
      </c>
      <c r="G80" s="255">
        <f>IF(F80="","",VLOOKUP(F80,'(辅)技能选目标类型表'!$D$4:$F$54,2,FALSE))</f>
        <v>0</v>
      </c>
      <c r="H80" s="255"/>
      <c r="I80" s="204" t="str">
        <f>IF(J80="","",VLOOKUP(J80,'(辅)Buff触发条件表'!$C$4:$F$34,2,FALSE))</f>
        <v/>
      </c>
      <c r="P80" s="674">
        <f>IF(Q80="",0,VLOOKUP(Q80,'(辅)战斗Action表'!$C$4:$F$84,2,FALSE))</f>
        <v>101</v>
      </c>
      <c r="Q80" s="85" t="s">
        <v>1236</v>
      </c>
      <c r="S80" s="204">
        <v>2400</v>
      </c>
      <c r="T80" s="204">
        <v>0</v>
      </c>
      <c r="W80" s="724"/>
    </row>
    <row r="81" spans="1:23" s="204" customFormat="1" ht="15" customHeight="1" x14ac:dyDescent="0.15">
      <c r="A81" s="677">
        <f t="shared" si="6"/>
        <v>76</v>
      </c>
      <c r="B81" s="168" t="s">
        <v>1351</v>
      </c>
      <c r="C81" s="708" t="s">
        <v>1350</v>
      </c>
      <c r="D81" s="204">
        <v>0</v>
      </c>
      <c r="E81" s="645" t="s">
        <v>1224</v>
      </c>
      <c r="F81" s="204" t="s">
        <v>135</v>
      </c>
      <c r="G81" s="255">
        <f>IF(F81="","",VLOOKUP(F81,'(辅)技能选目标类型表'!$D$4:$F$54,2,FALSE))</f>
        <v>0</v>
      </c>
      <c r="H81" s="255"/>
      <c r="I81" s="204" t="str">
        <f>IF(J81="","",VLOOKUP(J81,'(辅)Buff触发条件表'!$C$4:$F$34,2,FALSE))</f>
        <v/>
      </c>
      <c r="P81" s="674">
        <f>IF(Q81="",0,VLOOKUP(Q81,'(辅)战斗Action表'!$C$4:$F$84,2,FALSE))</f>
        <v>300</v>
      </c>
      <c r="Q81" s="85" t="s">
        <v>1229</v>
      </c>
      <c r="R81" s="85" t="str">
        <f>C81&amp;"1"</f>
        <v>90802011</v>
      </c>
      <c r="S81" s="204">
        <v>100</v>
      </c>
      <c r="T81" s="204">
        <v>0</v>
      </c>
      <c r="W81" s="724"/>
    </row>
    <row r="82" spans="1:23" s="648" customFormat="1" ht="15" customHeight="1" x14ac:dyDescent="0.15">
      <c r="A82" s="677">
        <f t="shared" si="6"/>
        <v>77</v>
      </c>
      <c r="B82" s="709" t="s">
        <v>1352</v>
      </c>
      <c r="C82" s="710" t="s">
        <v>1353</v>
      </c>
      <c r="D82" s="648">
        <v>0</v>
      </c>
      <c r="E82" s="645" t="s">
        <v>1224</v>
      </c>
      <c r="F82" s="648" t="s">
        <v>135</v>
      </c>
      <c r="G82" s="255">
        <f>IF(F82="","",VLOOKUP(F82,'(辅)技能选目标类型表'!$D$4:$F$54,2,FALSE))</f>
        <v>0</v>
      </c>
      <c r="H82" s="255"/>
      <c r="I82" s="648" t="str">
        <f>IF(J82="","",VLOOKUP(J82,'(辅)Buff触发条件表'!$C$4:$F$34,2,FALSE))</f>
        <v/>
      </c>
      <c r="P82" s="674">
        <f>IF(Q82="",0,VLOOKUP(Q82,'(辅)战斗Action表'!$C$4:$F$84,2,FALSE))</f>
        <v>100</v>
      </c>
      <c r="Q82" s="725" t="s">
        <v>1277</v>
      </c>
      <c r="R82" s="648">
        <v>2</v>
      </c>
      <c r="S82" s="648">
        <v>1000</v>
      </c>
      <c r="T82" s="648">
        <v>0</v>
      </c>
      <c r="W82" s="726"/>
    </row>
    <row r="83" spans="1:23" s="648" customFormat="1" ht="15" customHeight="1" x14ac:dyDescent="0.15">
      <c r="A83" s="674">
        <f t="shared" ref="A83:A92" si="7">ROW()-5</f>
        <v>78</v>
      </c>
      <c r="B83" s="709" t="s">
        <v>1354</v>
      </c>
      <c r="C83" s="710" t="s">
        <v>1355</v>
      </c>
      <c r="D83" s="648">
        <v>0</v>
      </c>
      <c r="E83" s="645" t="s">
        <v>1224</v>
      </c>
      <c r="F83" s="648" t="s">
        <v>135</v>
      </c>
      <c r="G83" s="255">
        <f>IF(F83="","",VLOOKUP(F83,'(辅)技能选目标类型表'!$D$4:$F$54,2,FALSE))</f>
        <v>0</v>
      </c>
      <c r="H83" s="255"/>
      <c r="I83" s="648" t="str">
        <f>IF(J83="","",VLOOKUP(J83,'(辅)Buff触发条件表'!$C$4:$F$34,2,FALSE))</f>
        <v/>
      </c>
      <c r="P83" s="674">
        <f>IF(Q83="",0,VLOOKUP(Q83,'(辅)战斗Action表'!$C$4:$F$84,2,FALSE))</f>
        <v>100</v>
      </c>
      <c r="Q83" s="725" t="s">
        <v>1277</v>
      </c>
      <c r="R83" s="648">
        <v>2</v>
      </c>
      <c r="S83" s="648">
        <v>1000</v>
      </c>
      <c r="T83" s="648">
        <v>0</v>
      </c>
      <c r="W83" s="726"/>
    </row>
    <row r="84" spans="1:23" s="648" customFormat="1" ht="15" customHeight="1" x14ac:dyDescent="0.15">
      <c r="A84" s="677">
        <f t="shared" si="7"/>
        <v>79</v>
      </c>
      <c r="B84" s="709" t="s">
        <v>1356</v>
      </c>
      <c r="C84" s="710" t="s">
        <v>1355</v>
      </c>
      <c r="D84" s="648">
        <v>59</v>
      </c>
      <c r="E84" s="645" t="s">
        <v>1224</v>
      </c>
      <c r="F84" s="648" t="s">
        <v>135</v>
      </c>
      <c r="G84" s="255">
        <f>IF(F84="","",VLOOKUP(F84,'(辅)技能选目标类型表'!$D$4:$F$54,2,FALSE))</f>
        <v>0</v>
      </c>
      <c r="H84" s="255"/>
      <c r="I84" s="648" t="str">
        <f>IF(J84="","",VLOOKUP(J84,'(辅)Buff触发条件表'!$C$4:$F$34,2,FALSE))</f>
        <v/>
      </c>
      <c r="P84" s="674">
        <f>IF(Q84="",0,VLOOKUP(Q84,'(辅)战斗Action表'!$C$4:$F$84,2,FALSE))</f>
        <v>201</v>
      </c>
      <c r="Q84" s="725" t="s">
        <v>1357</v>
      </c>
      <c r="R84" s="725">
        <v>2</v>
      </c>
      <c r="S84" s="648">
        <v>400</v>
      </c>
      <c r="T84" s="648">
        <v>0</v>
      </c>
      <c r="W84" s="727"/>
    </row>
    <row r="85" spans="1:23" s="281" customFormat="1" ht="15" customHeight="1" x14ac:dyDescent="0.15">
      <c r="A85" s="677">
        <f t="shared" si="7"/>
        <v>80</v>
      </c>
      <c r="B85" s="711" t="s">
        <v>1358</v>
      </c>
      <c r="C85" s="712" t="s">
        <v>1359</v>
      </c>
      <c r="D85" s="281">
        <v>0</v>
      </c>
      <c r="E85" s="645" t="s">
        <v>1224</v>
      </c>
      <c r="F85" s="281" t="s">
        <v>135</v>
      </c>
      <c r="G85" s="255">
        <f>IF(F85="","",VLOOKUP(F85,'(辅)技能选目标类型表'!$D$4:$F$54,2,FALSE))</f>
        <v>0</v>
      </c>
      <c r="H85" s="255"/>
      <c r="I85" s="281" t="str">
        <f>IF(J85="","",VLOOKUP(J85,'(辅)Buff触发条件表'!$C$4:$F$34,2,FALSE))</f>
        <v/>
      </c>
      <c r="P85" s="674">
        <f>IF(Q85="",0,VLOOKUP(Q85,'(辅)战斗Action表'!$C$4:$F$84,2,FALSE))</f>
        <v>101</v>
      </c>
      <c r="Q85" s="728" t="s">
        <v>1236</v>
      </c>
      <c r="R85" s="281">
        <v>2</v>
      </c>
      <c r="S85" s="281">
        <v>1000</v>
      </c>
      <c r="T85" s="281">
        <v>0</v>
      </c>
      <c r="W85" s="727"/>
    </row>
    <row r="86" spans="1:23" s="281" customFormat="1" ht="15" customHeight="1" x14ac:dyDescent="0.15">
      <c r="A86" s="677">
        <f t="shared" si="7"/>
        <v>81</v>
      </c>
      <c r="B86" s="711" t="s">
        <v>1360</v>
      </c>
      <c r="C86" s="712" t="s">
        <v>1361</v>
      </c>
      <c r="D86" s="281">
        <v>0</v>
      </c>
      <c r="E86" s="645" t="s">
        <v>1224</v>
      </c>
      <c r="F86" s="281" t="s">
        <v>135</v>
      </c>
      <c r="G86" s="255">
        <f>IF(F86="","",VLOOKUP(F86,'(辅)技能选目标类型表'!$D$4:$F$54,2,FALSE))</f>
        <v>0</v>
      </c>
      <c r="H86" s="255"/>
      <c r="I86" s="281" t="str">
        <f>IF(J86="","",VLOOKUP(J86,'(辅)Buff触发条件表'!$C$4:$F$34,2,FALSE))</f>
        <v/>
      </c>
      <c r="P86" s="674">
        <f>IF(Q86="",0,VLOOKUP(Q86,'(辅)战斗Action表'!$C$4:$F$84,2,FALSE))</f>
        <v>101</v>
      </c>
      <c r="Q86" s="728" t="s">
        <v>1236</v>
      </c>
      <c r="R86" s="281">
        <v>2</v>
      </c>
      <c r="S86" s="281">
        <v>2400</v>
      </c>
      <c r="T86" s="281">
        <v>0</v>
      </c>
      <c r="W86" s="727"/>
    </row>
    <row r="87" spans="1:23" s="281" customFormat="1" ht="15" customHeight="1" x14ac:dyDescent="0.15">
      <c r="A87" s="677">
        <f t="shared" si="7"/>
        <v>82</v>
      </c>
      <c r="B87" s="711" t="s">
        <v>1362</v>
      </c>
      <c r="C87" s="712" t="s">
        <v>1361</v>
      </c>
      <c r="D87" s="281">
        <v>60</v>
      </c>
      <c r="E87" s="645" t="s">
        <v>1224</v>
      </c>
      <c r="F87" s="281" t="s">
        <v>135</v>
      </c>
      <c r="G87" s="255">
        <f>IF(F87="","",VLOOKUP(F87,'(辅)技能选目标类型表'!$D$4:$F$54,2,FALSE))</f>
        <v>0</v>
      </c>
      <c r="H87" s="255"/>
      <c r="I87" s="281" t="str">
        <f>IF(J87="","",VLOOKUP(J87,'(辅)Buff触发条件表'!$C$4:$F$34,2,FALSE))</f>
        <v/>
      </c>
      <c r="P87" s="674">
        <f>IF(Q87="",0,VLOOKUP(Q87,'(辅)战斗Action表'!$C$4:$F$84,2,FALSE))</f>
        <v>300</v>
      </c>
      <c r="Q87" s="728" t="s">
        <v>1229</v>
      </c>
      <c r="R87" s="728" t="str">
        <f>C87&amp;"1"</f>
        <v>91002011</v>
      </c>
      <c r="S87" s="281">
        <v>100</v>
      </c>
      <c r="T87" s="281">
        <v>0</v>
      </c>
      <c r="W87" s="729"/>
    </row>
    <row r="88" spans="1:23" s="649" customFormat="1" ht="15" customHeight="1" x14ac:dyDescent="0.15">
      <c r="A88" s="677">
        <f t="shared" si="7"/>
        <v>83</v>
      </c>
      <c r="B88" s="713" t="s">
        <v>1363</v>
      </c>
      <c r="C88" s="714" t="s">
        <v>1364</v>
      </c>
      <c r="D88" s="649">
        <v>0</v>
      </c>
      <c r="E88" s="645" t="s">
        <v>1224</v>
      </c>
      <c r="F88" s="649" t="s">
        <v>135</v>
      </c>
      <c r="G88" s="255">
        <f>IF(F88="","",VLOOKUP(F88,'(辅)技能选目标类型表'!$D$4:$F$54,2,FALSE))</f>
        <v>0</v>
      </c>
      <c r="H88" s="255"/>
      <c r="I88" s="649" t="str">
        <f>IF(J88="","",VLOOKUP(J88,'(辅)Buff触发条件表'!$C$4:$F$34,2,FALSE))</f>
        <v/>
      </c>
      <c r="P88" s="674">
        <f>IF(Q88="",0,VLOOKUP(Q88,'(辅)战斗Action表'!$C$4:$F$84,2,FALSE))</f>
        <v>100</v>
      </c>
      <c r="Q88" s="730" t="s">
        <v>1277</v>
      </c>
      <c r="R88" s="649">
        <v>2</v>
      </c>
      <c r="S88" s="649">
        <v>1000</v>
      </c>
      <c r="T88" s="649">
        <v>0</v>
      </c>
      <c r="W88" s="731"/>
    </row>
    <row r="89" spans="1:23" s="649" customFormat="1" ht="15" customHeight="1" x14ac:dyDescent="0.15">
      <c r="A89" s="674">
        <f t="shared" si="7"/>
        <v>84</v>
      </c>
      <c r="B89" s="713" t="s">
        <v>1365</v>
      </c>
      <c r="C89" s="714" t="s">
        <v>1366</v>
      </c>
      <c r="D89" s="649">
        <v>0</v>
      </c>
      <c r="E89" s="645" t="s">
        <v>1224</v>
      </c>
      <c r="F89" s="649" t="s">
        <v>135</v>
      </c>
      <c r="G89" s="255">
        <f>IF(F89="","",VLOOKUP(F89,'(辅)技能选目标类型表'!$D$4:$F$54,2,FALSE))</f>
        <v>0</v>
      </c>
      <c r="H89" s="255"/>
      <c r="I89" s="649" t="str">
        <f>IF(J89="","",VLOOKUP(J89,'(辅)Buff触发条件表'!$C$4:$F$34,2,FALSE))</f>
        <v/>
      </c>
      <c r="P89" s="674">
        <f>IF(Q89="",0,VLOOKUP(Q89,'(辅)战斗Action表'!$C$4:$F$84,2,FALSE))</f>
        <v>100</v>
      </c>
      <c r="Q89" s="730" t="s">
        <v>1277</v>
      </c>
      <c r="R89" s="649">
        <v>2</v>
      </c>
      <c r="S89" s="649">
        <v>2400</v>
      </c>
      <c r="T89" s="649">
        <v>0</v>
      </c>
      <c r="W89" s="731"/>
    </row>
    <row r="90" spans="1:23" s="650" customFormat="1" ht="15" customHeight="1" x14ac:dyDescent="0.15">
      <c r="A90" s="677">
        <f t="shared" si="7"/>
        <v>85</v>
      </c>
      <c r="B90" s="715" t="s">
        <v>1367</v>
      </c>
      <c r="C90" s="716" t="s">
        <v>1368</v>
      </c>
      <c r="D90" s="650">
        <v>0</v>
      </c>
      <c r="E90" s="645" t="s">
        <v>1224</v>
      </c>
      <c r="F90" s="650" t="s">
        <v>135</v>
      </c>
      <c r="G90" s="255">
        <f>IF(F90="","",VLOOKUP(F90,'(辅)技能选目标类型表'!$D$4:$F$54,2,FALSE))</f>
        <v>0</v>
      </c>
      <c r="H90" s="255"/>
      <c r="I90" s="650" t="str">
        <f>IF(J90="","",VLOOKUP(J90,'(辅)Buff触发条件表'!$C$4:$F$34,2,FALSE))</f>
        <v/>
      </c>
      <c r="P90" s="674">
        <f>IF(Q90="",0,VLOOKUP(Q90,'(辅)战斗Action表'!$C$4:$F$84,2,FALSE))</f>
        <v>100</v>
      </c>
      <c r="Q90" s="732" t="s">
        <v>1277</v>
      </c>
      <c r="R90" s="650">
        <v>2</v>
      </c>
      <c r="S90" s="650">
        <v>1000</v>
      </c>
      <c r="T90" s="650">
        <v>0</v>
      </c>
      <c r="W90" s="731"/>
    </row>
    <row r="91" spans="1:23" s="650" customFormat="1" ht="15" customHeight="1" x14ac:dyDescent="0.15">
      <c r="A91" s="677">
        <f t="shared" si="7"/>
        <v>86</v>
      </c>
      <c r="B91" s="715" t="s">
        <v>1369</v>
      </c>
      <c r="C91" s="716" t="s">
        <v>1370</v>
      </c>
      <c r="D91" s="650">
        <v>0</v>
      </c>
      <c r="E91" s="645" t="s">
        <v>1224</v>
      </c>
      <c r="F91" s="650" t="s">
        <v>135</v>
      </c>
      <c r="G91" s="255">
        <f>IF(F91="","",VLOOKUP(F91,'(辅)技能选目标类型表'!$D$4:$F$54,2,FALSE))</f>
        <v>0</v>
      </c>
      <c r="H91" s="255"/>
      <c r="I91" s="650" t="str">
        <f>IF(J91="","",VLOOKUP(J91,'(辅)Buff触发条件表'!$C$4:$F$34,2,FALSE))</f>
        <v/>
      </c>
      <c r="P91" s="674">
        <f>IF(Q91="",0,VLOOKUP(Q91,'(辅)战斗Action表'!$C$4:$F$84,2,FALSE))</f>
        <v>100</v>
      </c>
      <c r="Q91" s="732" t="s">
        <v>1277</v>
      </c>
      <c r="R91" s="650">
        <v>2</v>
      </c>
      <c r="S91" s="650">
        <v>2400</v>
      </c>
      <c r="T91" s="650">
        <v>0</v>
      </c>
      <c r="W91" s="731"/>
    </row>
    <row r="92" spans="1:23" s="650" customFormat="1" ht="15" customHeight="1" x14ac:dyDescent="0.15">
      <c r="A92" s="677">
        <f t="shared" si="7"/>
        <v>87</v>
      </c>
      <c r="B92" s="715" t="s">
        <v>1371</v>
      </c>
      <c r="C92" s="716" t="s">
        <v>1370</v>
      </c>
      <c r="D92" s="650">
        <v>0</v>
      </c>
      <c r="E92" s="645" t="s">
        <v>1224</v>
      </c>
      <c r="F92" s="650" t="s">
        <v>149</v>
      </c>
      <c r="G92" s="255">
        <f>IF(F92="","",VLOOKUP(F92,'(辅)技能选目标类型表'!$D$4:$F$54,2,FALSE))</f>
        <v>100</v>
      </c>
      <c r="H92" s="255"/>
      <c r="I92" s="650" t="str">
        <f>IF(J92="","",VLOOKUP(J92,'(辅)Buff触发条件表'!$C$4:$F$34,2,FALSE))</f>
        <v/>
      </c>
      <c r="P92" s="674">
        <f>IF(Q92="",0,VLOOKUP(Q92,'(辅)战斗Action表'!$C$4:$F$84,2,FALSE))</f>
        <v>300</v>
      </c>
      <c r="Q92" s="732" t="s">
        <v>1229</v>
      </c>
      <c r="R92" s="732">
        <v>91202011</v>
      </c>
      <c r="S92" s="650">
        <v>100</v>
      </c>
      <c r="T92" s="650">
        <v>0</v>
      </c>
      <c r="W92" s="731"/>
    </row>
    <row r="93" spans="1:23" s="644" customFormat="1" ht="15" customHeight="1" x14ac:dyDescent="0.15">
      <c r="A93" s="677">
        <f t="shared" ref="A93:A102" si="8">ROW()-5</f>
        <v>88</v>
      </c>
      <c r="B93" s="682" t="s">
        <v>1307</v>
      </c>
      <c r="C93" s="683" t="s">
        <v>1372</v>
      </c>
      <c r="D93" s="644">
        <v>0</v>
      </c>
      <c r="E93" s="255" t="s">
        <v>1224</v>
      </c>
      <c r="F93" s="644" t="s">
        <v>135</v>
      </c>
      <c r="G93" s="255">
        <f>IF(F93="","",VLOOKUP(F93,'(辅)技能选目标类型表'!$D$4:$F$53,2,FALSE))</f>
        <v>0</v>
      </c>
      <c r="H93" s="255"/>
      <c r="I93" s="255" t="str">
        <f>IF(J93="","",VLOOKUP(J93,'(辅)Buff触发条件表'!$C$4:$F$34,2,FALSE))</f>
        <v/>
      </c>
      <c r="P93" s="674">
        <f>IF(Q93="",0,VLOOKUP(Q93,'(辅)战斗Action表'!$C$4:$F$84,2,FALSE))</f>
        <v>100</v>
      </c>
      <c r="Q93" s="696" t="s">
        <v>1277</v>
      </c>
      <c r="R93" s="644">
        <v>2</v>
      </c>
      <c r="S93" s="644">
        <v>1000</v>
      </c>
      <c r="T93" s="644">
        <v>0</v>
      </c>
      <c r="W93" s="268"/>
    </row>
    <row r="94" spans="1:23" s="255" customFormat="1" ht="15" customHeight="1" x14ac:dyDescent="0.15">
      <c r="A94" s="677">
        <f t="shared" si="8"/>
        <v>89</v>
      </c>
      <c r="B94" s="675" t="s">
        <v>1309</v>
      </c>
      <c r="C94" s="676" t="s">
        <v>1373</v>
      </c>
      <c r="D94" s="255">
        <v>0</v>
      </c>
      <c r="E94" s="255" t="s">
        <v>1224</v>
      </c>
      <c r="F94" s="255" t="s">
        <v>135</v>
      </c>
      <c r="G94" s="255">
        <f>IF(F94="","",VLOOKUP(F94,'(辅)技能选目标类型表'!$D$4:$F$53,2,FALSE))</f>
        <v>0</v>
      </c>
      <c r="I94" s="255" t="str">
        <f>IF(J94="","",VLOOKUP(J94,'(辅)Buff触发条件表'!$C$4:$F$34,2,FALSE))</f>
        <v/>
      </c>
      <c r="P94" s="674">
        <f>IF(Q94="",0,VLOOKUP(Q94,'(辅)战斗Action表'!$C$4:$F$84,2,FALSE))</f>
        <v>100</v>
      </c>
      <c r="Q94" s="674" t="s">
        <v>1277</v>
      </c>
      <c r="R94" s="255">
        <v>2</v>
      </c>
      <c r="S94" s="255">
        <v>2000</v>
      </c>
      <c r="T94" s="255">
        <v>0</v>
      </c>
      <c r="W94" s="268"/>
    </row>
    <row r="95" spans="1:23" s="591" customFormat="1" ht="15" customHeight="1" x14ac:dyDescent="0.15">
      <c r="A95" s="674">
        <f t="shared" si="8"/>
        <v>90</v>
      </c>
      <c r="B95" s="560" t="s">
        <v>1311</v>
      </c>
      <c r="C95" s="688" t="s">
        <v>1374</v>
      </c>
      <c r="D95" s="591">
        <v>0</v>
      </c>
      <c r="E95" s="591" t="s">
        <v>1313</v>
      </c>
      <c r="F95" s="591" t="s">
        <v>135</v>
      </c>
      <c r="G95" s="255">
        <f>IF(F95="","",VLOOKUP(F95,'(辅)技能选目标类型表'!$D$4:$F$53,2,FALSE))</f>
        <v>0</v>
      </c>
      <c r="H95" s="255"/>
      <c r="I95" s="255" t="str">
        <f>IF(J95="","",VLOOKUP(J95,'(辅)Buff触发条件表'!$C$4:$F$34,2,FALSE))</f>
        <v/>
      </c>
      <c r="P95" s="674">
        <f>IF(Q95="",0,VLOOKUP(Q95,'(辅)战斗Action表'!$C$4:$F$84,2,FALSE))</f>
        <v>101</v>
      </c>
      <c r="Q95" s="118" t="s">
        <v>1236</v>
      </c>
      <c r="R95" s="118">
        <v>2</v>
      </c>
      <c r="S95" s="591">
        <v>4500</v>
      </c>
      <c r="T95" s="591">
        <v>0</v>
      </c>
      <c r="W95" s="706"/>
    </row>
    <row r="96" spans="1:23" s="591" customFormat="1" ht="15" customHeight="1" x14ac:dyDescent="0.15">
      <c r="A96" s="677">
        <f t="shared" si="8"/>
        <v>91</v>
      </c>
      <c r="B96" s="560" t="s">
        <v>1375</v>
      </c>
      <c r="C96" s="688" t="s">
        <v>1376</v>
      </c>
      <c r="D96" s="591">
        <v>0</v>
      </c>
      <c r="E96" s="591" t="s">
        <v>1313</v>
      </c>
      <c r="F96" s="591" t="s">
        <v>135</v>
      </c>
      <c r="G96" s="255">
        <f>IF(F96="","",VLOOKUP(F96,'(辅)技能选目标类型表'!$D$4:$F$53,2,FALSE))</f>
        <v>0</v>
      </c>
      <c r="H96" s="255"/>
      <c r="I96" s="255" t="str">
        <f>IF(J96="","",VLOOKUP(J96,'(辅)Buff触发条件表'!$C$4:$F$34,2,FALSE))</f>
        <v/>
      </c>
      <c r="P96" s="674">
        <f>IF(Q96="",0,VLOOKUP(Q96,'(辅)战斗Action表'!$C$4:$F$84,2,FALSE))</f>
        <v>300</v>
      </c>
      <c r="Q96" s="118" t="s">
        <v>1229</v>
      </c>
      <c r="R96" s="118">
        <v>91404011</v>
      </c>
      <c r="S96" s="591">
        <v>100</v>
      </c>
      <c r="T96" s="591">
        <v>0</v>
      </c>
      <c r="W96" s="706"/>
    </row>
    <row r="97" spans="1:23" s="644" customFormat="1" ht="15" customHeight="1" x14ac:dyDescent="0.15">
      <c r="A97" s="677">
        <f t="shared" si="8"/>
        <v>92</v>
      </c>
      <c r="B97" s="682" t="s">
        <v>1314</v>
      </c>
      <c r="C97" s="683" t="s">
        <v>1377</v>
      </c>
      <c r="D97" s="644">
        <v>0</v>
      </c>
      <c r="E97" s="255" t="s">
        <v>1224</v>
      </c>
      <c r="F97" s="644" t="s">
        <v>135</v>
      </c>
      <c r="G97" s="255">
        <f>IF(F97="","",VLOOKUP(F97,'(辅)技能选目标类型表'!$D$4:$F$53,2,FALSE))</f>
        <v>0</v>
      </c>
      <c r="H97" s="255"/>
      <c r="I97" s="255" t="str">
        <f>IF(J97="","",VLOOKUP(J97,'(辅)Buff触发条件表'!$C$4:$F$34,2,FALSE))</f>
        <v/>
      </c>
      <c r="O97" s="255"/>
      <c r="P97" s="674">
        <f>IF(Q97="",0,VLOOKUP(Q97,'(辅)战斗Action表'!$C$4:$F$84,2,FALSE))</f>
        <v>100</v>
      </c>
      <c r="Q97" s="696" t="s">
        <v>1277</v>
      </c>
      <c r="R97" s="644">
        <v>2</v>
      </c>
      <c r="S97" s="644">
        <v>500</v>
      </c>
      <c r="T97" s="644">
        <v>0</v>
      </c>
      <c r="W97" s="268"/>
    </row>
    <row r="98" spans="1:23" s="255" customFormat="1" ht="15" customHeight="1" x14ac:dyDescent="0.15">
      <c r="A98" s="677">
        <f t="shared" si="8"/>
        <v>93</v>
      </c>
      <c r="B98" s="675" t="s">
        <v>1316</v>
      </c>
      <c r="C98" s="676" t="s">
        <v>1378</v>
      </c>
      <c r="D98" s="255">
        <v>0</v>
      </c>
      <c r="E98" s="255" t="s">
        <v>1224</v>
      </c>
      <c r="F98" s="255" t="s">
        <v>135</v>
      </c>
      <c r="G98" s="255">
        <f>IF(F98="","",VLOOKUP(F98,'(辅)技能选目标类型表'!$D$4:$F$53,2,FALSE))</f>
        <v>0</v>
      </c>
      <c r="I98" s="255" t="str">
        <f>IF(J98="","",VLOOKUP(J98,'(辅)Buff触发条件表'!$C$4:$F$34,2,FALSE))</f>
        <v/>
      </c>
      <c r="P98" s="674">
        <f>IF(Q98="",0,VLOOKUP(Q98,'(辅)战斗Action表'!$C$4:$F$84,2,FALSE))</f>
        <v>100</v>
      </c>
      <c r="Q98" s="674" t="s">
        <v>1277</v>
      </c>
      <c r="R98" s="255">
        <v>2</v>
      </c>
      <c r="S98" s="255">
        <v>1000</v>
      </c>
      <c r="T98" s="255">
        <v>0</v>
      </c>
      <c r="W98" s="268"/>
    </row>
    <row r="99" spans="1:23" s="647" customFormat="1" ht="15" customHeight="1" x14ac:dyDescent="0.15">
      <c r="A99" s="677">
        <f t="shared" si="8"/>
        <v>94</v>
      </c>
      <c r="B99" s="689" t="s">
        <v>1318</v>
      </c>
      <c r="C99" s="690" t="s">
        <v>1379</v>
      </c>
      <c r="D99" s="647">
        <v>0</v>
      </c>
      <c r="E99" s="647" t="s">
        <v>1313</v>
      </c>
      <c r="F99" s="647" t="s">
        <v>135</v>
      </c>
      <c r="G99" s="255">
        <f>IF(F99="","",VLOOKUP(F99,'(辅)技能选目标类型表'!$D$4:$F$53,2,FALSE))</f>
        <v>0</v>
      </c>
      <c r="H99" s="255"/>
      <c r="I99" s="255" t="str">
        <f>IF(J99="","",VLOOKUP(J99,'(辅)Buff触发条件表'!$C$4:$F$34,2,FALSE))</f>
        <v/>
      </c>
      <c r="P99" s="674">
        <f>IF(Q99="",0,VLOOKUP(Q99,'(辅)战斗Action表'!$C$4:$F$84,2,FALSE))</f>
        <v>101</v>
      </c>
      <c r="Q99" s="707" t="s">
        <v>1236</v>
      </c>
      <c r="R99" s="707">
        <v>2</v>
      </c>
      <c r="S99" s="647">
        <v>2000</v>
      </c>
      <c r="T99" s="647">
        <v>0</v>
      </c>
      <c r="W99" s="706"/>
    </row>
    <row r="100" spans="1:23" s="651" customFormat="1" ht="15" customHeight="1" x14ac:dyDescent="0.15">
      <c r="A100" s="717">
        <f t="shared" si="8"/>
        <v>95</v>
      </c>
      <c r="B100" s="718" t="s">
        <v>1380</v>
      </c>
      <c r="C100" s="719" t="s">
        <v>1381</v>
      </c>
      <c r="D100" s="651">
        <v>0</v>
      </c>
      <c r="E100" s="651" t="s">
        <v>1224</v>
      </c>
      <c r="F100" s="651" t="s">
        <v>135</v>
      </c>
      <c r="G100" s="652">
        <f>IF(F100="","",VLOOKUP(F100,'(辅)技能选目标类型表'!$D$4:$F$54,2,FALSE))</f>
        <v>0</v>
      </c>
      <c r="H100" s="652"/>
      <c r="I100" s="652" t="str">
        <f>IF(J100="","",VLOOKUP(J100,'(辅)Buff触发条件表'!$C$4:$F$34,2,FALSE))</f>
        <v/>
      </c>
      <c r="O100" s="653"/>
      <c r="P100" s="717">
        <f>IF(Q100="",0,VLOOKUP(Q100,'(辅)战斗Action表'!$C$4:$F$84,2,FALSE))</f>
        <v>101</v>
      </c>
      <c r="Q100" s="717" t="s">
        <v>1236</v>
      </c>
      <c r="R100" s="733">
        <v>2</v>
      </c>
      <c r="S100" s="651">
        <v>1000</v>
      </c>
      <c r="T100" s="651">
        <v>0</v>
      </c>
      <c r="W100" s="731"/>
    </row>
    <row r="101" spans="1:23" s="652" customFormat="1" ht="15" customHeight="1" x14ac:dyDescent="0.15">
      <c r="A101" s="717">
        <f t="shared" si="8"/>
        <v>96</v>
      </c>
      <c r="B101" s="720" t="s">
        <v>1382</v>
      </c>
      <c r="C101" s="721" t="s">
        <v>1383</v>
      </c>
      <c r="D101" s="652">
        <v>0</v>
      </c>
      <c r="E101" s="652" t="s">
        <v>1384</v>
      </c>
      <c r="F101" s="652" t="s">
        <v>135</v>
      </c>
      <c r="G101" s="652">
        <f>IF(F101="","",VLOOKUP(F101,'(辅)技能选目标类型表'!$D$4:$F$54,2,FALSE))</f>
        <v>0</v>
      </c>
      <c r="I101" s="652" t="str">
        <f>IF(J101="","",VLOOKUP(J101,'(辅)Buff触发条件表'!$C$4:$F$34,2,FALSE))</f>
        <v/>
      </c>
      <c r="P101" s="717">
        <f>IF(Q101="",0,VLOOKUP(Q101,'(辅)战斗Action表'!$C$4:$F$84,2,FALSE))</f>
        <v>101</v>
      </c>
      <c r="Q101" s="717" t="s">
        <v>1236</v>
      </c>
      <c r="R101" s="652">
        <v>2</v>
      </c>
      <c r="S101" s="652">
        <v>1500</v>
      </c>
      <c r="T101" s="652">
        <v>0</v>
      </c>
      <c r="W101" s="282">
        <v>50</v>
      </c>
    </row>
    <row r="102" spans="1:23" s="652" customFormat="1" ht="15" customHeight="1" x14ac:dyDescent="0.15">
      <c r="A102" s="717">
        <f t="shared" si="8"/>
        <v>97</v>
      </c>
      <c r="B102" s="720" t="s">
        <v>1385</v>
      </c>
      <c r="C102" s="721" t="s">
        <v>1383</v>
      </c>
      <c r="D102" s="652">
        <v>0</v>
      </c>
      <c r="E102" s="652" t="s">
        <v>1384</v>
      </c>
      <c r="F102" s="652" t="s">
        <v>135</v>
      </c>
      <c r="G102" s="652">
        <f>IF(F102="","",VLOOKUP(F102,'(辅)技能选目标类型表'!$D$4:$F$54,2,FALSE))</f>
        <v>0</v>
      </c>
      <c r="I102" s="652" t="str">
        <f>IF(J102="","",VLOOKUP(J102,'(辅)Buff触发条件表'!$C$4:$F$34,2,FALSE))</f>
        <v/>
      </c>
      <c r="P102" s="717">
        <f>IF(Q102="",0,VLOOKUP(Q102,'(辅)战斗Action表'!$C$4:$F$84,2,FALSE))</f>
        <v>300</v>
      </c>
      <c r="Q102" s="717" t="s">
        <v>1229</v>
      </c>
      <c r="R102" s="717">
        <v>10102011</v>
      </c>
      <c r="S102" s="652">
        <v>100</v>
      </c>
      <c r="T102" s="652">
        <v>0</v>
      </c>
      <c r="W102" s="282"/>
    </row>
    <row r="103" spans="1:23" s="652" customFormat="1" ht="15" customHeight="1" x14ac:dyDescent="0.15">
      <c r="A103" s="717">
        <f t="shared" ref="A103:A112" si="9">ROW()-5</f>
        <v>98</v>
      </c>
      <c r="B103" s="720" t="s">
        <v>1386</v>
      </c>
      <c r="C103" s="721" t="s">
        <v>1383</v>
      </c>
      <c r="D103" s="652">
        <v>0</v>
      </c>
      <c r="E103" s="652" t="s">
        <v>1294</v>
      </c>
      <c r="F103" s="652" t="s">
        <v>149</v>
      </c>
      <c r="G103" s="652">
        <f>IF(F103="","",VLOOKUP(F103,'(辅)技能选目标类型表'!$D$4:$F$54,2,FALSE))</f>
        <v>100</v>
      </c>
      <c r="I103" s="652" t="str">
        <f>IF(J103="","",VLOOKUP(J103,'(辅)Buff触发条件表'!$C$4:$F$34,2,FALSE))</f>
        <v/>
      </c>
      <c r="P103" s="717">
        <f>IF(Q103="",0,VLOOKUP(Q103,'(辅)战斗Action表'!$C$4:$F$84,2,FALSE))</f>
        <v>300</v>
      </c>
      <c r="Q103" s="717" t="s">
        <v>1229</v>
      </c>
      <c r="R103" s="717">
        <v>10102013</v>
      </c>
      <c r="S103" s="652">
        <v>100</v>
      </c>
      <c r="T103" s="652">
        <v>0</v>
      </c>
      <c r="W103" s="282"/>
    </row>
    <row r="104" spans="1:23" s="652" customFormat="1" ht="15" customHeight="1" x14ac:dyDescent="0.15">
      <c r="A104" s="717">
        <f t="shared" si="9"/>
        <v>99</v>
      </c>
      <c r="B104" s="720" t="s">
        <v>1387</v>
      </c>
      <c r="C104" s="721" t="s">
        <v>1388</v>
      </c>
      <c r="D104" s="652">
        <v>0</v>
      </c>
      <c r="E104" s="652" t="s">
        <v>1384</v>
      </c>
      <c r="F104" s="652" t="s">
        <v>135</v>
      </c>
      <c r="G104" s="652">
        <f>IF(F104="","",VLOOKUP(F104,'(辅)技能选目标类型表'!$D$4:$F$54,2,FALSE))</f>
        <v>0</v>
      </c>
      <c r="I104" s="652" t="str">
        <f>IF(J104="","",VLOOKUP(J104,'(辅)Buff触发条件表'!$C$4:$F$34,2,FALSE))</f>
        <v/>
      </c>
      <c r="P104" s="717">
        <f>IF(Q104="",0,VLOOKUP(Q104,'(辅)战斗Action表'!$C$4:$F$84,2,FALSE))</f>
        <v>101</v>
      </c>
      <c r="Q104" s="717" t="s">
        <v>1236</v>
      </c>
      <c r="R104" s="717">
        <v>2</v>
      </c>
      <c r="S104" s="652">
        <v>2500</v>
      </c>
      <c r="T104" s="652">
        <v>0</v>
      </c>
      <c r="W104" s="282">
        <v>50</v>
      </c>
    </row>
    <row r="105" spans="1:23" s="652" customFormat="1" ht="15" customHeight="1" x14ac:dyDescent="0.15">
      <c r="A105" s="717">
        <f t="shared" si="9"/>
        <v>100</v>
      </c>
      <c r="B105" s="720" t="s">
        <v>1389</v>
      </c>
      <c r="C105" s="721" t="s">
        <v>1388</v>
      </c>
      <c r="D105" s="652">
        <v>0</v>
      </c>
      <c r="E105" s="652" t="s">
        <v>1384</v>
      </c>
      <c r="F105" s="652" t="s">
        <v>149</v>
      </c>
      <c r="G105" s="652">
        <f>IF(F105="","",VLOOKUP(F105,'(辅)技能选目标类型表'!$D$4:$F$54,2,FALSE))</f>
        <v>100</v>
      </c>
      <c r="I105" s="652" t="str">
        <f>IF(J105="","",VLOOKUP(J105,'(辅)Buff触发条件表'!$C$4:$F$34,2,FALSE))</f>
        <v/>
      </c>
      <c r="P105" s="717">
        <f>IF(Q105="",0,VLOOKUP(Q105,'(辅)战斗Action表'!$C$4:$F$84,2,FALSE))</f>
        <v>300</v>
      </c>
      <c r="Q105" s="717" t="s">
        <v>1229</v>
      </c>
      <c r="R105" s="717">
        <v>10103011</v>
      </c>
      <c r="S105" s="652">
        <v>100</v>
      </c>
      <c r="T105" s="652">
        <v>0</v>
      </c>
      <c r="W105" s="282"/>
    </row>
    <row r="106" spans="1:23" s="652" customFormat="1" ht="15" customHeight="1" x14ac:dyDescent="0.15">
      <c r="A106" s="717">
        <f t="shared" si="9"/>
        <v>101</v>
      </c>
      <c r="B106" s="720" t="s">
        <v>1390</v>
      </c>
      <c r="C106" s="721" t="s">
        <v>1388</v>
      </c>
      <c r="D106" s="652">
        <v>0</v>
      </c>
      <c r="E106" s="652" t="s">
        <v>1294</v>
      </c>
      <c r="F106" s="652" t="s">
        <v>149</v>
      </c>
      <c r="G106" s="652">
        <f>IF(F106="","",VLOOKUP(F106,'(辅)技能选目标类型表'!$D$4:$F$54,2,FALSE))</f>
        <v>100</v>
      </c>
      <c r="I106" s="652" t="str">
        <f>IF(J106="","",VLOOKUP(J106,'(辅)Buff触发条件表'!$C$4:$F$34,2,FALSE))</f>
        <v/>
      </c>
      <c r="P106" s="717">
        <f>IF(Q106="",0,VLOOKUP(Q106,'(辅)战斗Action表'!$C$4:$F$84,2,FALSE))</f>
        <v>300</v>
      </c>
      <c r="Q106" s="717" t="s">
        <v>1229</v>
      </c>
      <c r="R106" s="717">
        <v>10103012</v>
      </c>
      <c r="S106" s="652">
        <v>100</v>
      </c>
      <c r="T106" s="652">
        <v>0</v>
      </c>
      <c r="W106" s="282"/>
    </row>
    <row r="107" spans="1:23" s="653" customFormat="1" ht="15" customHeight="1" x14ac:dyDescent="0.15">
      <c r="A107" s="717">
        <f t="shared" si="9"/>
        <v>102</v>
      </c>
      <c r="B107" s="722" t="s">
        <v>1391</v>
      </c>
      <c r="C107" s="723" t="s">
        <v>1392</v>
      </c>
      <c r="D107" s="653">
        <v>0</v>
      </c>
      <c r="E107" s="652" t="s">
        <v>1393</v>
      </c>
      <c r="F107" s="653" t="s">
        <v>135</v>
      </c>
      <c r="G107" s="652">
        <f>IF(F107="","",VLOOKUP(F107,'(辅)技能选目标类型表'!$D$4:$F$54,2,FALSE))</f>
        <v>0</v>
      </c>
      <c r="H107" s="652"/>
      <c r="I107" s="652" t="str">
        <f>IF(J107="","",VLOOKUP(J107,'(辅)Buff触发条件表'!$C$4:$F$34,2,FALSE))</f>
        <v/>
      </c>
      <c r="P107" s="717">
        <f>IF(Q107="",0,VLOOKUP(Q107,'(辅)战斗Action表'!$C$4:$F$84,2,FALSE))</f>
        <v>300</v>
      </c>
      <c r="Q107" s="717" t="s">
        <v>1229</v>
      </c>
      <c r="R107" s="734">
        <v>10104011</v>
      </c>
      <c r="S107" s="653">
        <v>100</v>
      </c>
      <c r="T107" s="653">
        <v>0</v>
      </c>
      <c r="W107" s="282"/>
    </row>
    <row r="108" spans="1:23" s="653" customFormat="1" ht="15" customHeight="1" x14ac:dyDescent="0.15">
      <c r="A108" s="717">
        <f t="shared" si="9"/>
        <v>103</v>
      </c>
      <c r="B108" s="722" t="s">
        <v>1394</v>
      </c>
      <c r="C108" s="723" t="s">
        <v>1392</v>
      </c>
      <c r="D108" s="653">
        <v>0</v>
      </c>
      <c r="E108" s="652" t="s">
        <v>1393</v>
      </c>
      <c r="F108" s="653" t="s">
        <v>135</v>
      </c>
      <c r="G108" s="652">
        <f>IF(F108="","",VLOOKUP(F108,'(辅)技能选目标类型表'!$D$4:$F$54,2,FALSE))</f>
        <v>0</v>
      </c>
      <c r="H108" s="652"/>
      <c r="I108" s="652" t="str">
        <f>IF(J108="","",VLOOKUP(J108,'(辅)Buff触发条件表'!$C$4:$F$34,2,FALSE))</f>
        <v/>
      </c>
      <c r="P108" s="717">
        <f>IF(Q108="",0,VLOOKUP(Q108,'(辅)战斗Action表'!$C$4:$F$84,2,FALSE))</f>
        <v>300</v>
      </c>
      <c r="Q108" s="717" t="s">
        <v>1229</v>
      </c>
      <c r="R108" s="734">
        <v>10104015</v>
      </c>
      <c r="S108" s="653">
        <v>100</v>
      </c>
      <c r="T108" s="653">
        <v>0</v>
      </c>
      <c r="W108" s="282"/>
    </row>
    <row r="109" spans="1:23" s="653" customFormat="1" ht="15" customHeight="1" x14ac:dyDescent="0.15">
      <c r="A109" s="717">
        <f t="shared" si="9"/>
        <v>104</v>
      </c>
      <c r="B109" s="722" t="s">
        <v>1395</v>
      </c>
      <c r="C109" s="723" t="s">
        <v>1392</v>
      </c>
      <c r="D109" s="653">
        <v>0</v>
      </c>
      <c r="E109" s="652" t="s">
        <v>1294</v>
      </c>
      <c r="F109" s="653" t="s">
        <v>135</v>
      </c>
      <c r="G109" s="652">
        <f>IF(F109="","",VLOOKUP(F109,'(辅)技能选目标类型表'!$D$4:$F$54,2,FALSE))</f>
        <v>0</v>
      </c>
      <c r="H109" s="652"/>
      <c r="I109" s="652" t="str">
        <f>IF(J109="","",VLOOKUP(J109,'(辅)Buff触发条件表'!$C$4:$F$34,2,FALSE))</f>
        <v/>
      </c>
      <c r="P109" s="717">
        <f>IF(Q109="",0,VLOOKUP(Q109,'(辅)战斗Action表'!$C$4:$F$84,2,FALSE))</f>
        <v>300</v>
      </c>
      <c r="Q109" s="717" t="s">
        <v>1229</v>
      </c>
      <c r="R109" s="734">
        <v>10104012</v>
      </c>
      <c r="S109" s="653">
        <v>100</v>
      </c>
      <c r="T109" s="653">
        <v>0</v>
      </c>
      <c r="W109" s="282"/>
    </row>
    <row r="110" spans="1:23" s="653" customFormat="1" ht="15" customHeight="1" x14ac:dyDescent="0.15">
      <c r="A110" s="717">
        <f t="shared" si="9"/>
        <v>105</v>
      </c>
      <c r="B110" s="722" t="s">
        <v>1396</v>
      </c>
      <c r="C110" s="723" t="s">
        <v>1392</v>
      </c>
      <c r="D110" s="653">
        <v>0</v>
      </c>
      <c r="E110" s="652" t="s">
        <v>1295</v>
      </c>
      <c r="F110" s="653" t="s">
        <v>135</v>
      </c>
      <c r="G110" s="652">
        <f>IF(F110="","",VLOOKUP(F110,'(辅)技能选目标类型表'!$D$4:$F$54,2,FALSE))</f>
        <v>0</v>
      </c>
      <c r="H110" s="652"/>
      <c r="I110" s="652" t="str">
        <f>IF(J110="","",VLOOKUP(J110,'(辅)Buff触发条件表'!$C$4:$F$34,2,FALSE))</f>
        <v/>
      </c>
      <c r="P110" s="717">
        <f>IF(Q110="",0,VLOOKUP(Q110,'(辅)战斗Action表'!$C$4:$F$84,2,FALSE))</f>
        <v>300</v>
      </c>
      <c r="Q110" s="717" t="s">
        <v>1229</v>
      </c>
      <c r="R110" s="734">
        <v>10104013</v>
      </c>
      <c r="S110" s="653">
        <v>100</v>
      </c>
      <c r="T110" s="653">
        <v>0</v>
      </c>
      <c r="W110" s="282"/>
    </row>
    <row r="111" spans="1:23" s="653" customFormat="1" ht="15" customHeight="1" x14ac:dyDescent="0.15">
      <c r="A111" s="717">
        <f t="shared" si="9"/>
        <v>106</v>
      </c>
      <c r="B111" s="722" t="s">
        <v>1397</v>
      </c>
      <c r="C111" s="723" t="s">
        <v>1392</v>
      </c>
      <c r="D111" s="653">
        <v>0</v>
      </c>
      <c r="E111" s="652" t="s">
        <v>1296</v>
      </c>
      <c r="F111" s="653" t="s">
        <v>135</v>
      </c>
      <c r="G111" s="652">
        <f>IF(F111="","",VLOOKUP(F111,'(辅)技能选目标类型表'!$D$4:$F$54,2,FALSE))</f>
        <v>0</v>
      </c>
      <c r="H111" s="652"/>
      <c r="I111" s="652" t="str">
        <f>IF(J111="","",VLOOKUP(J111,'(辅)Buff触发条件表'!$C$4:$F$34,2,FALSE))</f>
        <v/>
      </c>
      <c r="P111" s="717">
        <f>IF(Q111="",0,VLOOKUP(Q111,'(辅)战斗Action表'!$C$4:$F$84,2,FALSE))</f>
        <v>300</v>
      </c>
      <c r="Q111" s="717" t="s">
        <v>1229</v>
      </c>
      <c r="R111" s="734">
        <v>10104014</v>
      </c>
      <c r="S111" s="653">
        <v>100</v>
      </c>
      <c r="T111" s="653">
        <v>0</v>
      </c>
      <c r="W111" s="282"/>
    </row>
    <row r="112" spans="1:23" s="652" customFormat="1" ht="15" customHeight="1" x14ac:dyDescent="0.15">
      <c r="A112" s="717">
        <f t="shared" si="9"/>
        <v>107</v>
      </c>
      <c r="B112" s="720" t="s">
        <v>1398</v>
      </c>
      <c r="C112" s="721" t="s">
        <v>1399</v>
      </c>
      <c r="D112" s="652">
        <v>0</v>
      </c>
      <c r="E112" s="652" t="s">
        <v>1384</v>
      </c>
      <c r="F112" s="652" t="s">
        <v>135</v>
      </c>
      <c r="G112" s="652">
        <f>IF(F112="","",VLOOKUP(F112,'(辅)技能选目标类型表'!$D$4:$F$54,2,FALSE))</f>
        <v>0</v>
      </c>
      <c r="I112" s="652" t="str">
        <f>IF(J112="","",VLOOKUP(J112,'(辅)Buff触发条件表'!$C$4:$F$34,2,FALSE))</f>
        <v/>
      </c>
      <c r="P112" s="717">
        <f>IF(Q112="",0,VLOOKUP(Q112,'(辅)战斗Action表'!$C$4:$F$84,2,FALSE))</f>
        <v>101</v>
      </c>
      <c r="Q112" s="717" t="s">
        <v>1236</v>
      </c>
      <c r="R112" s="717">
        <v>2</v>
      </c>
      <c r="S112" s="652">
        <v>2500</v>
      </c>
      <c r="T112" s="652">
        <v>0</v>
      </c>
      <c r="W112" s="282">
        <v>50</v>
      </c>
    </row>
    <row r="113" spans="1:23" s="651" customFormat="1" ht="15" customHeight="1" x14ac:dyDescent="0.15">
      <c r="A113" s="717">
        <f t="shared" ref="A113:A122" si="10">ROW()-5</f>
        <v>108</v>
      </c>
      <c r="B113" s="718" t="s">
        <v>1400</v>
      </c>
      <c r="C113" s="719" t="s">
        <v>1401</v>
      </c>
      <c r="D113" s="651">
        <v>0</v>
      </c>
      <c r="E113" s="652" t="s">
        <v>1224</v>
      </c>
      <c r="F113" s="651" t="s">
        <v>135</v>
      </c>
      <c r="G113" s="652">
        <f>IF(F113="","",VLOOKUP(F113,'(辅)技能选目标类型表'!$D$4:$F$54,2,FALSE))</f>
        <v>0</v>
      </c>
      <c r="H113" s="652"/>
      <c r="I113" s="652" t="str">
        <f>IF(J113="","",VLOOKUP(J113,'(辅)Buff触发条件表'!$C$4:$F$34,2,FALSE))</f>
        <v/>
      </c>
      <c r="O113" s="653"/>
      <c r="P113" s="717">
        <f>IF(Q113="",0,VLOOKUP(Q113,'(辅)战斗Action表'!$C$4:$F$84,2,FALSE))</f>
        <v>101</v>
      </c>
      <c r="Q113" s="717" t="s">
        <v>1236</v>
      </c>
      <c r="R113" s="733">
        <v>2</v>
      </c>
      <c r="S113" s="651">
        <v>1000</v>
      </c>
      <c r="T113" s="651">
        <v>0</v>
      </c>
      <c r="W113" s="282"/>
    </row>
    <row r="114" spans="1:23" s="652" customFormat="1" ht="15" customHeight="1" x14ac:dyDescent="0.15">
      <c r="A114" s="717">
        <f t="shared" si="10"/>
        <v>109</v>
      </c>
      <c r="B114" s="720" t="s">
        <v>1402</v>
      </c>
      <c r="C114" s="721" t="s">
        <v>1403</v>
      </c>
      <c r="D114" s="652">
        <v>0</v>
      </c>
      <c r="E114" s="652" t="s">
        <v>1384</v>
      </c>
      <c r="F114" s="652" t="s">
        <v>135</v>
      </c>
      <c r="G114" s="652">
        <f>IF(F114="","",VLOOKUP(F114,'(辅)技能选目标类型表'!$D$4:$F$54,2,FALSE))</f>
        <v>0</v>
      </c>
      <c r="I114" s="652" t="str">
        <f>IF(J114="","",VLOOKUP(J114,'(辅)Buff触发条件表'!$C$4:$F$34,2,FALSE))</f>
        <v/>
      </c>
      <c r="P114" s="717">
        <f>IF(Q114="",0,VLOOKUP(Q114,'(辅)战斗Action表'!$C$4:$F$84,2,FALSE))</f>
        <v>101</v>
      </c>
      <c r="Q114" s="717" t="s">
        <v>1236</v>
      </c>
      <c r="R114" s="652">
        <v>2</v>
      </c>
      <c r="S114" s="652">
        <v>1300</v>
      </c>
      <c r="T114" s="652">
        <v>0</v>
      </c>
      <c r="W114" s="282">
        <v>20</v>
      </c>
    </row>
    <row r="115" spans="1:23" s="652" customFormat="1" ht="15" customHeight="1" x14ac:dyDescent="0.15">
      <c r="A115" s="717">
        <f t="shared" si="10"/>
        <v>110</v>
      </c>
      <c r="B115" s="720" t="s">
        <v>1404</v>
      </c>
      <c r="C115" s="721" t="s">
        <v>1403</v>
      </c>
      <c r="D115" s="652">
        <v>0</v>
      </c>
      <c r="E115" s="652" t="s">
        <v>1294</v>
      </c>
      <c r="F115" s="652" t="s">
        <v>149</v>
      </c>
      <c r="G115" s="652">
        <f>IF(F115="","",VLOOKUP(F115,'(辅)技能选目标类型表'!$D$4:$F$54,2,FALSE))</f>
        <v>100</v>
      </c>
      <c r="I115" s="652" t="str">
        <f>IF(J115="","",VLOOKUP(J115,'(辅)Buff触发条件表'!$C$4:$F$34,2,FALSE))</f>
        <v/>
      </c>
      <c r="P115" s="717">
        <f>IF(Q115="",0,VLOOKUP(Q115,'(辅)战斗Action表'!$C$4:$F$84,2,FALSE))</f>
        <v>300</v>
      </c>
      <c r="Q115" s="717" t="s">
        <v>1229</v>
      </c>
      <c r="R115" s="652">
        <v>10202011</v>
      </c>
      <c r="S115" s="652">
        <v>100</v>
      </c>
      <c r="T115" s="652">
        <v>0</v>
      </c>
      <c r="W115" s="282"/>
    </row>
    <row r="116" spans="1:23" s="652" customFormat="1" ht="15" customHeight="1" x14ac:dyDescent="0.15">
      <c r="A116" s="717">
        <f t="shared" si="10"/>
        <v>111</v>
      </c>
      <c r="B116" s="720" t="s">
        <v>1405</v>
      </c>
      <c r="C116" s="721" t="s">
        <v>1406</v>
      </c>
      <c r="D116" s="652">
        <v>85</v>
      </c>
      <c r="E116" s="652" t="s">
        <v>1384</v>
      </c>
      <c r="F116" s="652" t="s">
        <v>135</v>
      </c>
      <c r="G116" s="652">
        <f>IF(F116="","",VLOOKUP(F116,'(辅)技能选目标类型表'!$D$4:$F$54,2,FALSE))</f>
        <v>0</v>
      </c>
      <c r="I116" s="652" t="str">
        <f>IF(J116="","",VLOOKUP(J116,'(辅)Buff触发条件表'!$C$4:$F$34,2,FALSE))</f>
        <v/>
      </c>
      <c r="P116" s="717">
        <f>IF(Q116="",0,VLOOKUP(Q116,'(辅)战斗Action表'!$C$4:$F$84,2,FALSE))</f>
        <v>300</v>
      </c>
      <c r="Q116" s="717" t="s">
        <v>1229</v>
      </c>
      <c r="R116" s="652">
        <v>10203011</v>
      </c>
      <c r="S116" s="652">
        <v>100</v>
      </c>
      <c r="T116" s="652">
        <v>0</v>
      </c>
      <c r="W116" s="282"/>
    </row>
    <row r="117" spans="1:23" s="652" customFormat="1" ht="15" customHeight="1" x14ac:dyDescent="0.15">
      <c r="A117" s="717">
        <f t="shared" si="10"/>
        <v>112</v>
      </c>
      <c r="B117" s="720" t="s">
        <v>1407</v>
      </c>
      <c r="C117" s="721" t="s">
        <v>1406</v>
      </c>
      <c r="D117" s="652">
        <v>0</v>
      </c>
      <c r="E117" s="652" t="s">
        <v>1224</v>
      </c>
      <c r="F117" s="652" t="s">
        <v>135</v>
      </c>
      <c r="G117" s="652">
        <f>IF(F117="","",VLOOKUP(F117,'(辅)技能选目标类型表'!$D$4:$F$54,2,FALSE))</f>
        <v>0</v>
      </c>
      <c r="I117" s="652" t="str">
        <f>IF(J117="","",VLOOKUP(J117,'(辅)Buff触发条件表'!$C$4:$F$34,2,FALSE))</f>
        <v/>
      </c>
      <c r="P117" s="717">
        <f>IF(Q117="",0,VLOOKUP(Q117,'(辅)战斗Action表'!$C$4:$F$84,2,FALSE))</f>
        <v>300</v>
      </c>
      <c r="Q117" s="717" t="s">
        <v>1229</v>
      </c>
      <c r="R117" s="652">
        <v>10203012</v>
      </c>
      <c r="S117" s="652">
        <v>100</v>
      </c>
      <c r="T117" s="652">
        <v>0</v>
      </c>
      <c r="W117" s="282"/>
    </row>
    <row r="118" spans="1:23" s="652" customFormat="1" ht="15" customHeight="1" x14ac:dyDescent="0.15">
      <c r="A118" s="717">
        <f t="shared" si="10"/>
        <v>113</v>
      </c>
      <c r="B118" s="720" t="s">
        <v>1408</v>
      </c>
      <c r="C118" s="721" t="s">
        <v>1406</v>
      </c>
      <c r="D118" s="652">
        <v>0</v>
      </c>
      <c r="E118" s="652" t="s">
        <v>1294</v>
      </c>
      <c r="F118" s="652" t="s">
        <v>135</v>
      </c>
      <c r="G118" s="652">
        <f>IF(F118="","",VLOOKUP(F118,'(辅)技能选目标类型表'!$D$4:$F$54,2,FALSE))</f>
        <v>0</v>
      </c>
      <c r="I118" s="652" t="str">
        <f>IF(J118="","",VLOOKUP(J118,'(辅)Buff触发条件表'!$C$4:$F$34,2,FALSE))</f>
        <v/>
      </c>
      <c r="P118" s="717">
        <f>IF(Q118="",0,VLOOKUP(Q118,'(辅)战斗Action表'!$C$4:$F$84,2,FALSE))</f>
        <v>300</v>
      </c>
      <c r="Q118" s="717" t="s">
        <v>1229</v>
      </c>
      <c r="R118" s="652">
        <v>10203014</v>
      </c>
      <c r="S118" s="652">
        <v>100</v>
      </c>
      <c r="T118" s="652">
        <v>0</v>
      </c>
      <c r="W118" s="282"/>
    </row>
    <row r="119" spans="1:23" s="652" customFormat="1" ht="15" customHeight="1" x14ac:dyDescent="0.15">
      <c r="A119" s="717">
        <f t="shared" si="10"/>
        <v>114</v>
      </c>
      <c r="B119" s="720" t="s">
        <v>1409</v>
      </c>
      <c r="C119" s="721" t="s">
        <v>1410</v>
      </c>
      <c r="D119" s="652">
        <v>0</v>
      </c>
      <c r="E119" s="652" t="s">
        <v>1393</v>
      </c>
      <c r="F119" s="652" t="s">
        <v>135</v>
      </c>
      <c r="G119" s="652">
        <f>IF(F119="","",VLOOKUP(F119,'(辅)技能选目标类型表'!$D$4:$F$54,2,FALSE))</f>
        <v>0</v>
      </c>
      <c r="I119" s="652" t="str">
        <f>IF(J119="","",VLOOKUP(J119,'(辅)Buff触发条件表'!$C$4:$F$34,2,FALSE))</f>
        <v/>
      </c>
      <c r="P119" s="717">
        <f>IF(Q119="",0,VLOOKUP(Q119,'(辅)战斗Action表'!$C$4:$F$84,2,FALSE))</f>
        <v>300</v>
      </c>
      <c r="Q119" s="717" t="s">
        <v>1229</v>
      </c>
      <c r="R119" s="652">
        <v>10204011</v>
      </c>
      <c r="S119" s="652">
        <v>100</v>
      </c>
      <c r="T119" s="652">
        <v>0</v>
      </c>
      <c r="W119" s="282"/>
    </row>
    <row r="120" spans="1:23" s="652" customFormat="1" ht="15" customHeight="1" x14ac:dyDescent="0.15">
      <c r="A120" s="717">
        <f t="shared" si="10"/>
        <v>115</v>
      </c>
      <c r="B120" s="720" t="s">
        <v>1411</v>
      </c>
      <c r="C120" s="721" t="s">
        <v>1410</v>
      </c>
      <c r="D120" s="652">
        <v>0</v>
      </c>
      <c r="E120" s="652" t="s">
        <v>1393</v>
      </c>
      <c r="F120" s="652" t="s">
        <v>135</v>
      </c>
      <c r="G120" s="652">
        <f>IF(F120="","",VLOOKUP(F120,'(辅)技能选目标类型表'!$D$4:$F$54,2,FALSE))</f>
        <v>0</v>
      </c>
      <c r="I120" s="652" t="str">
        <f>IF(J120="","",VLOOKUP(J120,'(辅)Buff触发条件表'!$C$4:$F$34,2,FALSE))</f>
        <v/>
      </c>
      <c r="P120" s="717">
        <f>IF(Q120="",0,VLOOKUP(Q120,'(辅)战斗Action表'!$C$4:$F$84,2,FALSE))</f>
        <v>300</v>
      </c>
      <c r="Q120" s="717" t="s">
        <v>1229</v>
      </c>
      <c r="R120" s="652">
        <v>10204013</v>
      </c>
      <c r="S120" s="652">
        <v>100</v>
      </c>
      <c r="T120" s="652">
        <v>0</v>
      </c>
      <c r="W120" s="282"/>
    </row>
    <row r="121" spans="1:23" s="652" customFormat="1" ht="15" customHeight="1" x14ac:dyDescent="0.15">
      <c r="A121" s="717">
        <f t="shared" si="10"/>
        <v>116</v>
      </c>
      <c r="B121" s="720" t="s">
        <v>1412</v>
      </c>
      <c r="C121" s="721" t="s">
        <v>1410</v>
      </c>
      <c r="D121" s="652">
        <v>0</v>
      </c>
      <c r="E121" s="652" t="s">
        <v>1393</v>
      </c>
      <c r="F121" s="652" t="s">
        <v>135</v>
      </c>
      <c r="G121" s="652">
        <f>IF(F121="","",VLOOKUP(F121,'(辅)技能选目标类型表'!$D$4:$F$54,2,FALSE))</f>
        <v>0</v>
      </c>
      <c r="I121" s="652" t="str">
        <f>IF(J121="","",VLOOKUP(J121,'(辅)Buff触发条件表'!$C$4:$F$34,2,FALSE))</f>
        <v/>
      </c>
      <c r="P121" s="717">
        <f>IF(Q121="",0,VLOOKUP(Q121,'(辅)战斗Action表'!$C$4:$F$84,2,FALSE))</f>
        <v>300</v>
      </c>
      <c r="Q121" s="717" t="s">
        <v>1229</v>
      </c>
      <c r="R121" s="652">
        <v>10204014</v>
      </c>
      <c r="S121" s="652">
        <v>100</v>
      </c>
      <c r="T121" s="652">
        <v>0</v>
      </c>
      <c r="W121" s="282"/>
    </row>
    <row r="122" spans="1:23" s="652" customFormat="1" ht="15" customHeight="1" x14ac:dyDescent="0.15">
      <c r="A122" s="717">
        <f t="shared" si="10"/>
        <v>117</v>
      </c>
      <c r="B122" s="720" t="s">
        <v>1413</v>
      </c>
      <c r="C122" s="721" t="s">
        <v>1410</v>
      </c>
      <c r="D122" s="652">
        <v>0</v>
      </c>
      <c r="E122" s="652" t="s">
        <v>1294</v>
      </c>
      <c r="F122" s="652" t="s">
        <v>135</v>
      </c>
      <c r="G122" s="652">
        <f>IF(F122="","",VLOOKUP(F122,'(辅)技能选目标类型表'!$D$4:$F$54,2,FALSE))</f>
        <v>0</v>
      </c>
      <c r="I122" s="652" t="str">
        <f>IF(J122="","",VLOOKUP(J122,'(辅)Buff触发条件表'!$C$4:$F$34,2,FALSE))</f>
        <v/>
      </c>
      <c r="P122" s="717">
        <f>IF(Q122="",0,VLOOKUP(Q122,'(辅)战斗Action表'!$C$4:$F$84,2,FALSE))</f>
        <v>300</v>
      </c>
      <c r="Q122" s="717" t="s">
        <v>1229</v>
      </c>
      <c r="R122" s="652">
        <v>10204015</v>
      </c>
      <c r="S122" s="652">
        <v>100</v>
      </c>
      <c r="T122" s="652">
        <v>0</v>
      </c>
      <c r="W122" s="282"/>
    </row>
    <row r="123" spans="1:23" s="652" customFormat="1" ht="15" customHeight="1" x14ac:dyDescent="0.15">
      <c r="A123" s="717">
        <f t="shared" ref="A123:A132" si="11">ROW()-5</f>
        <v>118</v>
      </c>
      <c r="B123" s="720" t="s">
        <v>1414</v>
      </c>
      <c r="C123" s="721" t="s">
        <v>1410</v>
      </c>
      <c r="D123" s="652">
        <v>0</v>
      </c>
      <c r="E123" s="652" t="s">
        <v>1294</v>
      </c>
      <c r="F123" s="652" t="s">
        <v>135</v>
      </c>
      <c r="G123" s="652">
        <f>IF(F123="","",VLOOKUP(F123,'(辅)技能选目标类型表'!$D$4:$F$54,2,FALSE))</f>
        <v>0</v>
      </c>
      <c r="I123" s="652" t="str">
        <f>IF(J123="","",VLOOKUP(J123,'(辅)Buff触发条件表'!$C$4:$F$34,2,FALSE))</f>
        <v/>
      </c>
      <c r="P123" s="717">
        <f>IF(Q123="",0,VLOOKUP(Q123,'(辅)战斗Action表'!$C$4:$F$84,2,FALSE))</f>
        <v>300</v>
      </c>
      <c r="Q123" s="717" t="s">
        <v>1229</v>
      </c>
      <c r="R123" s="652">
        <v>10204017</v>
      </c>
      <c r="S123" s="652">
        <v>100</v>
      </c>
      <c r="T123" s="652">
        <v>0</v>
      </c>
      <c r="W123" s="282"/>
    </row>
    <row r="124" spans="1:23" s="652" customFormat="1" ht="15" customHeight="1" x14ac:dyDescent="0.15">
      <c r="A124" s="717">
        <f t="shared" si="11"/>
        <v>119</v>
      </c>
      <c r="B124" s="720" t="s">
        <v>1415</v>
      </c>
      <c r="C124" s="721" t="s">
        <v>1410</v>
      </c>
      <c r="D124" s="652">
        <v>0</v>
      </c>
      <c r="E124" s="652" t="s">
        <v>1295</v>
      </c>
      <c r="F124" s="652" t="s">
        <v>135</v>
      </c>
      <c r="G124" s="652">
        <f>IF(F124="","",VLOOKUP(F124,'(辅)技能选目标类型表'!$D$4:$F$54,2,FALSE))</f>
        <v>0</v>
      </c>
      <c r="I124" s="652" t="str">
        <f>IF(J124="","",VLOOKUP(J124,'(辅)Buff触发条件表'!$C$4:$F$34,2,FALSE))</f>
        <v/>
      </c>
      <c r="P124" s="717">
        <f>IF(Q124="",0,VLOOKUP(Q124,'(辅)战斗Action表'!$C$4:$F$84,2,FALSE))</f>
        <v>300</v>
      </c>
      <c r="Q124" s="717" t="s">
        <v>1229</v>
      </c>
      <c r="R124" s="652">
        <v>10204018</v>
      </c>
      <c r="S124" s="652">
        <v>100</v>
      </c>
      <c r="T124" s="652">
        <v>0</v>
      </c>
      <c r="W124" s="282"/>
    </row>
    <row r="125" spans="1:23" s="652" customFormat="1" ht="15" customHeight="1" x14ac:dyDescent="0.15">
      <c r="A125" s="717">
        <f t="shared" si="11"/>
        <v>120</v>
      </c>
      <c r="B125" s="720" t="s">
        <v>1416</v>
      </c>
      <c r="C125" s="721" t="s">
        <v>1410</v>
      </c>
      <c r="D125" s="652">
        <v>0</v>
      </c>
      <c r="E125" s="652" t="s">
        <v>1295</v>
      </c>
      <c r="F125" s="652" t="s">
        <v>135</v>
      </c>
      <c r="G125" s="652">
        <f>IF(F125="","",VLOOKUP(F125,'(辅)技能选目标类型表'!$D$4:$F$54,2,FALSE))</f>
        <v>0</v>
      </c>
      <c r="I125" s="652" t="str">
        <f>IF(J125="","",VLOOKUP(J125,'(辅)Buff触发条件表'!$C$4:$F$34,2,FALSE))</f>
        <v/>
      </c>
      <c r="P125" s="717">
        <f>IF(Q125="",0,VLOOKUP(Q125,'(辅)战斗Action表'!$C$4:$F$84,2,FALSE))</f>
        <v>300</v>
      </c>
      <c r="Q125" s="717" t="s">
        <v>1229</v>
      </c>
      <c r="R125" s="652">
        <v>10204020</v>
      </c>
      <c r="S125" s="652">
        <v>100</v>
      </c>
      <c r="T125" s="652">
        <v>0</v>
      </c>
      <c r="W125" s="282"/>
    </row>
    <row r="126" spans="1:23" s="652" customFormat="1" ht="15" customHeight="1" x14ac:dyDescent="0.15">
      <c r="A126" s="717">
        <f t="shared" si="11"/>
        <v>121</v>
      </c>
      <c r="B126" s="720" t="s">
        <v>1417</v>
      </c>
      <c r="C126" s="721" t="s">
        <v>1410</v>
      </c>
      <c r="D126" s="652">
        <v>0</v>
      </c>
      <c r="E126" s="652" t="s">
        <v>1296</v>
      </c>
      <c r="F126" s="652" t="s">
        <v>135</v>
      </c>
      <c r="G126" s="652">
        <f>IF(F126="","",VLOOKUP(F126,'(辅)技能选目标类型表'!$D$4:$F$54,2,FALSE))</f>
        <v>0</v>
      </c>
      <c r="I126" s="652" t="str">
        <f>IF(J126="","",VLOOKUP(J126,'(辅)Buff触发条件表'!$C$4:$F$34,2,FALSE))</f>
        <v/>
      </c>
      <c r="P126" s="717">
        <f>IF(Q126="",0,VLOOKUP(Q126,'(辅)战斗Action表'!$C$4:$F$84,2,FALSE))</f>
        <v>300</v>
      </c>
      <c r="Q126" s="717" t="s">
        <v>1229</v>
      </c>
      <c r="R126" s="652">
        <v>10204021</v>
      </c>
      <c r="S126" s="652">
        <v>100</v>
      </c>
      <c r="T126" s="652">
        <v>0</v>
      </c>
      <c r="W126" s="282"/>
    </row>
    <row r="127" spans="1:23" s="652" customFormat="1" ht="15" customHeight="1" x14ac:dyDescent="0.15">
      <c r="A127" s="717">
        <f t="shared" si="11"/>
        <v>122</v>
      </c>
      <c r="B127" s="720" t="s">
        <v>1418</v>
      </c>
      <c r="C127" s="721" t="s">
        <v>1410</v>
      </c>
      <c r="D127" s="652">
        <v>0</v>
      </c>
      <c r="E127" s="652" t="s">
        <v>1296</v>
      </c>
      <c r="F127" s="652" t="s">
        <v>135</v>
      </c>
      <c r="G127" s="652">
        <f>IF(F127="","",VLOOKUP(F127,'(辅)技能选目标类型表'!$D$4:$F$54,2,FALSE))</f>
        <v>0</v>
      </c>
      <c r="I127" s="652" t="str">
        <f>IF(J127="","",VLOOKUP(J127,'(辅)Buff触发条件表'!$C$4:$F$34,2,FALSE))</f>
        <v/>
      </c>
      <c r="P127" s="717">
        <f>IF(Q127="",0,VLOOKUP(Q127,'(辅)战斗Action表'!$C$4:$F$84,2,FALSE))</f>
        <v>300</v>
      </c>
      <c r="Q127" s="717" t="s">
        <v>1229</v>
      </c>
      <c r="R127" s="652">
        <v>10204023</v>
      </c>
      <c r="S127" s="652">
        <v>100</v>
      </c>
      <c r="T127" s="652">
        <v>0</v>
      </c>
      <c r="W127" s="282"/>
    </row>
    <row r="128" spans="1:23" s="651" customFormat="1" ht="15" customHeight="1" x14ac:dyDescent="0.15">
      <c r="A128" s="717">
        <f t="shared" si="11"/>
        <v>123</v>
      </c>
      <c r="B128" s="718" t="s">
        <v>1419</v>
      </c>
      <c r="C128" s="719" t="s">
        <v>1420</v>
      </c>
      <c r="D128" s="651">
        <v>0</v>
      </c>
      <c r="E128" s="652" t="s">
        <v>1313</v>
      </c>
      <c r="F128" s="651" t="s">
        <v>135</v>
      </c>
      <c r="G128" s="652">
        <f>IF(F128="","",VLOOKUP(F128,'(辅)技能选目标类型表'!$D$4:$F$54,2,FALSE))</f>
        <v>0</v>
      </c>
      <c r="H128" s="652"/>
      <c r="I128" s="652" t="str">
        <f>IF(J128="","",VLOOKUP(J128,'(辅)Buff触发条件表'!$C$4:$F$34,2,FALSE))</f>
        <v/>
      </c>
      <c r="O128" s="653"/>
      <c r="P128" s="717">
        <f>IF(Q128="",0,VLOOKUP(Q128,'(辅)战斗Action表'!$C$4:$F$84,2,FALSE))</f>
        <v>101</v>
      </c>
      <c r="Q128" s="717" t="s">
        <v>1236</v>
      </c>
      <c r="R128" s="733">
        <v>2</v>
      </c>
      <c r="S128" s="651">
        <v>1000</v>
      </c>
      <c r="T128" s="651">
        <v>0</v>
      </c>
      <c r="W128" s="282"/>
    </row>
    <row r="129" spans="1:23" s="652" customFormat="1" ht="15" customHeight="1" x14ac:dyDescent="0.15">
      <c r="A129" s="717">
        <f t="shared" si="11"/>
        <v>124</v>
      </c>
      <c r="B129" s="720" t="s">
        <v>1421</v>
      </c>
      <c r="C129" s="721">
        <v>1030201</v>
      </c>
      <c r="D129" s="652">
        <v>0</v>
      </c>
      <c r="E129" s="652" t="s">
        <v>1384</v>
      </c>
      <c r="F129" s="652" t="s">
        <v>135</v>
      </c>
      <c r="G129" s="652">
        <f>IF(F129="","",VLOOKUP(F129,'(辅)技能选目标类型表'!$D$4:$F$54,2,FALSE))</f>
        <v>0</v>
      </c>
      <c r="I129" s="652" t="str">
        <f>IF(J129="","",VLOOKUP(J129,'(辅)Buff触发条件表'!$C$4:$F$34,2,FALSE))</f>
        <v/>
      </c>
      <c r="P129" s="717">
        <f>IF(Q129="",0,VLOOKUP(Q129,'(辅)战斗Action表'!$C$4:$F$84,2,FALSE))</f>
        <v>101</v>
      </c>
      <c r="Q129" s="717" t="s">
        <v>1236</v>
      </c>
      <c r="R129" s="652">
        <v>2</v>
      </c>
      <c r="S129" s="652">
        <v>1500</v>
      </c>
      <c r="T129" s="652">
        <v>0</v>
      </c>
      <c r="W129" s="282">
        <v>50</v>
      </c>
    </row>
    <row r="130" spans="1:23" s="652" customFormat="1" ht="15" customHeight="1" x14ac:dyDescent="0.15">
      <c r="A130" s="717">
        <f t="shared" si="11"/>
        <v>125</v>
      </c>
      <c r="B130" s="720" t="s">
        <v>1422</v>
      </c>
      <c r="C130" s="721">
        <v>1030201</v>
      </c>
      <c r="D130" s="652">
        <v>0</v>
      </c>
      <c r="E130" s="652" t="s">
        <v>1384</v>
      </c>
      <c r="F130" s="652" t="s">
        <v>135</v>
      </c>
      <c r="G130" s="652">
        <f>IF(F130="","",VLOOKUP(F130,'(辅)技能选目标类型表'!$D$4:$F$54,2,FALSE))</f>
        <v>0</v>
      </c>
      <c r="I130" s="652" t="str">
        <f>IF(J130="","",VLOOKUP(J130,'(辅)Buff触发条件表'!$C$4:$F$34,2,FALSE))</f>
        <v/>
      </c>
      <c r="P130" s="717">
        <f>IF(Q130="",0,VLOOKUP(Q130,'(辅)战斗Action表'!$C$4:$F$84,2,FALSE))</f>
        <v>300</v>
      </c>
      <c r="Q130" s="717" t="s">
        <v>1229</v>
      </c>
      <c r="R130" s="717" t="str">
        <f>C130&amp;"1"</f>
        <v>10302011</v>
      </c>
      <c r="S130" s="652">
        <v>100</v>
      </c>
      <c r="T130" s="652">
        <v>0</v>
      </c>
      <c r="W130" s="282"/>
    </row>
    <row r="131" spans="1:23" s="652" customFormat="1" ht="16.5" customHeight="1" x14ac:dyDescent="0.15">
      <c r="A131" s="717">
        <f t="shared" si="11"/>
        <v>126</v>
      </c>
      <c r="B131" s="720" t="s">
        <v>1423</v>
      </c>
      <c r="C131" s="721">
        <v>1030201</v>
      </c>
      <c r="D131" s="652">
        <v>0</v>
      </c>
      <c r="E131" s="652" t="s">
        <v>1294</v>
      </c>
      <c r="F131" s="652" t="s">
        <v>149</v>
      </c>
      <c r="G131" s="652">
        <f>IF(F131="","",VLOOKUP(F131,'(辅)技能选目标类型表'!$D$4:$F$54,2,FALSE))</f>
        <v>100</v>
      </c>
      <c r="I131" s="652" t="str">
        <f>IF(J131="","",VLOOKUP(J131,'(辅)Buff触发条件表'!$C$4:$F$34,2,FALSE))</f>
        <v/>
      </c>
      <c r="P131" s="717">
        <f>IF(Q131="",0,VLOOKUP(Q131,'(辅)战斗Action表'!$C$4:$F$84,2,FALSE))</f>
        <v>300</v>
      </c>
      <c r="Q131" s="717" t="s">
        <v>1229</v>
      </c>
      <c r="R131" s="717" t="str">
        <f>C131&amp;"2"</f>
        <v>10302012</v>
      </c>
      <c r="S131" s="652">
        <v>100</v>
      </c>
      <c r="T131" s="652">
        <v>0</v>
      </c>
      <c r="W131" s="282"/>
    </row>
    <row r="132" spans="1:23" s="652" customFormat="1" ht="15" customHeight="1" x14ac:dyDescent="0.15">
      <c r="A132" s="717">
        <f t="shared" si="11"/>
        <v>127</v>
      </c>
      <c r="B132" s="720" t="s">
        <v>1424</v>
      </c>
      <c r="C132" s="721" t="s">
        <v>1425</v>
      </c>
      <c r="D132" s="652">
        <v>0</v>
      </c>
      <c r="E132" s="652" t="s">
        <v>1384</v>
      </c>
      <c r="F132" s="652" t="s">
        <v>135</v>
      </c>
      <c r="G132" s="652">
        <f>IF(F132="","",VLOOKUP(F132,'(辅)技能选目标类型表'!$D$4:$F$54,2,FALSE))</f>
        <v>0</v>
      </c>
      <c r="I132" s="652" t="str">
        <f>IF(J132="","",VLOOKUP(J132,'(辅)Buff触发条件表'!$C$4:$F$34,2,FALSE))</f>
        <v/>
      </c>
      <c r="P132" s="717">
        <f>IF(Q132="",0,VLOOKUP(Q132,'(辅)战斗Action表'!$C$4:$F$84,2,FALSE))</f>
        <v>101</v>
      </c>
      <c r="Q132" s="717" t="s">
        <v>1236</v>
      </c>
      <c r="R132" s="717">
        <v>2</v>
      </c>
      <c r="S132" s="652">
        <v>1500</v>
      </c>
      <c r="T132" s="652">
        <v>0</v>
      </c>
      <c r="W132" s="282">
        <v>50</v>
      </c>
    </row>
    <row r="133" spans="1:23" s="652" customFormat="1" ht="15" customHeight="1" x14ac:dyDescent="0.15">
      <c r="A133" s="717">
        <f t="shared" ref="A133:A142" si="12">ROW()-5</f>
        <v>128</v>
      </c>
      <c r="B133" s="720" t="s">
        <v>1426</v>
      </c>
      <c r="C133" s="721" t="s">
        <v>1425</v>
      </c>
      <c r="D133" s="652">
        <v>0</v>
      </c>
      <c r="E133" s="652" t="s">
        <v>1224</v>
      </c>
      <c r="F133" s="652" t="s">
        <v>135</v>
      </c>
      <c r="G133" s="652">
        <f>IF(F133="","",VLOOKUP(F133,'(辅)技能选目标类型表'!$D$4:$F$54,2,FALSE))</f>
        <v>0</v>
      </c>
      <c r="I133" s="652" t="str">
        <f>IF(J133="","",VLOOKUP(J133,'(辅)Buff触发条件表'!$C$4:$F$34,2,FALSE))</f>
        <v/>
      </c>
      <c r="P133" s="717">
        <f>IF(Q133="",0,VLOOKUP(Q133,'(辅)战斗Action表'!$C$4:$F$84,2,FALSE))</f>
        <v>300</v>
      </c>
      <c r="Q133" s="717" t="s">
        <v>1229</v>
      </c>
      <c r="R133" s="717">
        <v>10303011</v>
      </c>
      <c r="S133" s="652">
        <v>100</v>
      </c>
      <c r="T133" s="652">
        <v>0</v>
      </c>
      <c r="W133" s="282"/>
    </row>
    <row r="134" spans="1:23" s="652" customFormat="1" ht="15" customHeight="1" x14ac:dyDescent="0.15">
      <c r="A134" s="717">
        <f t="shared" si="12"/>
        <v>129</v>
      </c>
      <c r="B134" s="720" t="s">
        <v>1427</v>
      </c>
      <c r="C134" s="721" t="s">
        <v>1425</v>
      </c>
      <c r="D134" s="652">
        <v>0</v>
      </c>
      <c r="E134" s="652" t="s">
        <v>1294</v>
      </c>
      <c r="F134" s="652" t="s">
        <v>135</v>
      </c>
      <c r="G134" s="652">
        <f>IF(F134="","",VLOOKUP(F134,'(辅)技能选目标类型表'!$D$4:$F$54,2,FALSE))</f>
        <v>0</v>
      </c>
      <c r="I134" s="652" t="str">
        <f>IF(J134="","",VLOOKUP(J134,'(辅)Buff触发条件表'!$C$4:$F$34,2,FALSE))</f>
        <v/>
      </c>
      <c r="P134" s="717">
        <f>IF(Q134="",0,VLOOKUP(Q134,'(辅)战斗Action表'!$C$4:$F$84,2,FALSE))</f>
        <v>300</v>
      </c>
      <c r="Q134" s="717" t="s">
        <v>1229</v>
      </c>
      <c r="R134" s="717">
        <v>10303012</v>
      </c>
      <c r="S134" s="652">
        <v>100</v>
      </c>
      <c r="T134" s="652">
        <v>0</v>
      </c>
      <c r="W134" s="282"/>
    </row>
    <row r="135" spans="1:23" s="652" customFormat="1" ht="15" customHeight="1" x14ac:dyDescent="0.15">
      <c r="A135" s="717">
        <f t="shared" si="12"/>
        <v>130</v>
      </c>
      <c r="B135" s="720" t="s">
        <v>1428</v>
      </c>
      <c r="C135" s="721" t="s">
        <v>1429</v>
      </c>
      <c r="D135" s="652">
        <v>0</v>
      </c>
      <c r="E135" s="652" t="s">
        <v>1393</v>
      </c>
      <c r="F135" s="652" t="s">
        <v>135</v>
      </c>
      <c r="G135" s="652">
        <f>IF(F135="","",VLOOKUP(F135,'(辅)技能选目标类型表'!$D$4:$F$54,2,FALSE))</f>
        <v>0</v>
      </c>
      <c r="I135" s="652" t="str">
        <f>IF(J135="","",VLOOKUP(J135,'(辅)Buff触发条件表'!$C$4:$F$34,2,FALSE))</f>
        <v/>
      </c>
      <c r="P135" s="717">
        <f>IF(Q135="",0,VLOOKUP(Q135,'(辅)战斗Action表'!$C$4:$F$84,2,FALSE))</f>
        <v>300</v>
      </c>
      <c r="Q135" s="717" t="s">
        <v>1229</v>
      </c>
      <c r="R135" s="717">
        <v>10304011</v>
      </c>
      <c r="S135" s="652">
        <v>100</v>
      </c>
      <c r="T135" s="652">
        <v>0</v>
      </c>
      <c r="W135" s="282"/>
    </row>
    <row r="136" spans="1:23" s="652" customFormat="1" ht="15" customHeight="1" x14ac:dyDescent="0.15">
      <c r="A136" s="717">
        <f t="shared" si="12"/>
        <v>131</v>
      </c>
      <c r="B136" s="720" t="s">
        <v>1430</v>
      </c>
      <c r="C136" s="721" t="s">
        <v>1429</v>
      </c>
      <c r="D136" s="652">
        <v>0</v>
      </c>
      <c r="E136" s="652" t="s">
        <v>1294</v>
      </c>
      <c r="F136" s="652" t="s">
        <v>135</v>
      </c>
      <c r="G136" s="652">
        <f>IF(F136="","",VLOOKUP(F136,'(辅)技能选目标类型表'!$D$4:$F$54,2,FALSE))</f>
        <v>0</v>
      </c>
      <c r="I136" s="652" t="str">
        <f>IF(J136="","",VLOOKUP(J136,'(辅)Buff触发条件表'!$C$4:$F$34,2,FALSE))</f>
        <v/>
      </c>
      <c r="P136" s="717">
        <f>IF(Q136="",0,VLOOKUP(Q136,'(辅)战斗Action表'!$C$4:$F$84,2,FALSE))</f>
        <v>300</v>
      </c>
      <c r="Q136" s="717" t="s">
        <v>1229</v>
      </c>
      <c r="R136" s="717">
        <v>10304012</v>
      </c>
      <c r="S136" s="652">
        <v>100</v>
      </c>
      <c r="T136" s="652">
        <v>0</v>
      </c>
      <c r="W136" s="282"/>
    </row>
    <row r="137" spans="1:23" s="652" customFormat="1" ht="15" customHeight="1" x14ac:dyDescent="0.15">
      <c r="A137" s="717">
        <f t="shared" si="12"/>
        <v>132</v>
      </c>
      <c r="B137" s="720" t="s">
        <v>1431</v>
      </c>
      <c r="C137" s="721" t="s">
        <v>1429</v>
      </c>
      <c r="D137" s="652">
        <v>0</v>
      </c>
      <c r="E137" s="652" t="s">
        <v>1295</v>
      </c>
      <c r="F137" s="652" t="s">
        <v>135</v>
      </c>
      <c r="G137" s="652">
        <f>IF(F137="","",VLOOKUP(F137,'(辅)技能选目标类型表'!$D$4:$F$54,2,FALSE))</f>
        <v>0</v>
      </c>
      <c r="I137" s="652" t="str">
        <f>IF(J137="","",VLOOKUP(J137,'(辅)Buff触发条件表'!$C$4:$F$34,2,FALSE))</f>
        <v/>
      </c>
      <c r="P137" s="717">
        <f>IF(Q137="",0,VLOOKUP(Q137,'(辅)战斗Action表'!$C$4:$F$84,2,FALSE))</f>
        <v>300</v>
      </c>
      <c r="Q137" s="717" t="s">
        <v>1229</v>
      </c>
      <c r="R137" s="717">
        <v>10304013</v>
      </c>
      <c r="S137" s="652">
        <v>100</v>
      </c>
      <c r="T137" s="652">
        <v>0</v>
      </c>
      <c r="W137" s="282"/>
    </row>
    <row r="138" spans="1:23" s="652" customFormat="1" ht="15" customHeight="1" x14ac:dyDescent="0.15">
      <c r="A138" s="717">
        <f t="shared" si="12"/>
        <v>133</v>
      </c>
      <c r="B138" s="720" t="s">
        <v>1432</v>
      </c>
      <c r="C138" s="721" t="s">
        <v>1429</v>
      </c>
      <c r="D138" s="652">
        <v>0</v>
      </c>
      <c r="E138" s="652" t="s">
        <v>1296</v>
      </c>
      <c r="F138" s="652" t="s">
        <v>135</v>
      </c>
      <c r="G138" s="652">
        <f>IF(F138="","",VLOOKUP(F138,'(辅)技能选目标类型表'!$D$4:$F$54,2,FALSE))</f>
        <v>0</v>
      </c>
      <c r="I138" s="652" t="str">
        <f>IF(J138="","",VLOOKUP(J138,'(辅)Buff触发条件表'!$C$4:$F$34,2,FALSE))</f>
        <v/>
      </c>
      <c r="P138" s="717">
        <f>IF(Q138="",0,VLOOKUP(Q138,'(辅)战斗Action表'!$C$4:$F$84,2,FALSE))</f>
        <v>300</v>
      </c>
      <c r="Q138" s="717" t="s">
        <v>1229</v>
      </c>
      <c r="R138" s="717">
        <v>10304014</v>
      </c>
      <c r="S138" s="652">
        <v>100</v>
      </c>
      <c r="T138" s="652">
        <v>0</v>
      </c>
      <c r="W138" s="282"/>
    </row>
    <row r="139" spans="1:23" s="651" customFormat="1" ht="15" customHeight="1" x14ac:dyDescent="0.15">
      <c r="A139" s="717">
        <f t="shared" si="12"/>
        <v>134</v>
      </c>
      <c r="B139" s="718" t="s">
        <v>1433</v>
      </c>
      <c r="C139" s="719" t="s">
        <v>1434</v>
      </c>
      <c r="D139" s="651">
        <v>0</v>
      </c>
      <c r="E139" s="652" t="s">
        <v>1313</v>
      </c>
      <c r="F139" s="651" t="s">
        <v>135</v>
      </c>
      <c r="G139" s="652">
        <f>IF(F139="","",VLOOKUP(F139,'(辅)技能选目标类型表'!$D$4:$F$54,2,FALSE))</f>
        <v>0</v>
      </c>
      <c r="H139" s="652"/>
      <c r="I139" s="652" t="str">
        <f>IF(J139="","",VLOOKUP(J139,'(辅)Buff触发条件表'!$C$4:$F$34,2,FALSE))</f>
        <v/>
      </c>
      <c r="O139" s="653"/>
      <c r="P139" s="717">
        <f>IF(Q139="",0,VLOOKUP(Q139,'(辅)战斗Action表'!$C$4:$F$84,2,FALSE))</f>
        <v>101</v>
      </c>
      <c r="Q139" s="717" t="s">
        <v>1236</v>
      </c>
      <c r="R139" s="733">
        <v>2</v>
      </c>
      <c r="S139" s="651">
        <v>1000</v>
      </c>
      <c r="T139" s="651">
        <v>0</v>
      </c>
      <c r="W139" s="282"/>
    </row>
    <row r="140" spans="1:23" s="652" customFormat="1" ht="15" customHeight="1" x14ac:dyDescent="0.15">
      <c r="A140" s="717">
        <f t="shared" si="12"/>
        <v>135</v>
      </c>
      <c r="B140" s="720" t="s">
        <v>1435</v>
      </c>
      <c r="C140" s="721" t="s">
        <v>1436</v>
      </c>
      <c r="D140" s="652">
        <v>0</v>
      </c>
      <c r="E140" s="652" t="s">
        <v>1384</v>
      </c>
      <c r="F140" s="652" t="s">
        <v>135</v>
      </c>
      <c r="G140" s="652">
        <f>IF(F140="","",VLOOKUP(F140,'(辅)技能选目标类型表'!$D$4:$F$54,2,FALSE))</f>
        <v>0</v>
      </c>
      <c r="I140" s="652" t="str">
        <f>IF(J140="","",VLOOKUP(J140,'(辅)Buff触发条件表'!$C$4:$F$34,2,FALSE))</f>
        <v/>
      </c>
      <c r="P140" s="717">
        <f>IF(Q140="",0,VLOOKUP(Q140,'(辅)战斗Action表'!$C$4:$F$84,2,FALSE))</f>
        <v>100</v>
      </c>
      <c r="Q140" s="717" t="s">
        <v>1277</v>
      </c>
      <c r="R140" s="717">
        <v>2</v>
      </c>
      <c r="S140" s="652">
        <v>1200</v>
      </c>
      <c r="T140" s="652">
        <v>0</v>
      </c>
      <c r="W140" s="282">
        <v>30</v>
      </c>
    </row>
    <row r="141" spans="1:23" s="652" customFormat="1" ht="15" customHeight="1" x14ac:dyDescent="0.15">
      <c r="A141" s="717">
        <f t="shared" si="12"/>
        <v>136</v>
      </c>
      <c r="B141" s="720" t="s">
        <v>1437</v>
      </c>
      <c r="C141" s="721" t="s">
        <v>1436</v>
      </c>
      <c r="D141" s="652">
        <v>0</v>
      </c>
      <c r="E141" s="652" t="s">
        <v>1224</v>
      </c>
      <c r="F141" s="652" t="s">
        <v>149</v>
      </c>
      <c r="G141" s="652">
        <f>IF(F141="","",VLOOKUP(F141,'(辅)技能选目标类型表'!$D$4:$F$54,2,FALSE))</f>
        <v>100</v>
      </c>
      <c r="I141" s="652" t="str">
        <f>IF(J141="","",VLOOKUP(J141,'(辅)Buff触发条件表'!$C$4:$F$34,2,FALSE))</f>
        <v/>
      </c>
      <c r="P141" s="717">
        <f>IF(Q141="",0,VLOOKUP(Q141,'(辅)战斗Action表'!$C$4:$F$84,2,FALSE))</f>
        <v>300</v>
      </c>
      <c r="Q141" s="717" t="s">
        <v>1229</v>
      </c>
      <c r="R141" s="717" t="str">
        <f>C141&amp;"1"</f>
        <v>10402011</v>
      </c>
      <c r="S141" s="652">
        <v>100</v>
      </c>
      <c r="T141" s="652">
        <v>0</v>
      </c>
      <c r="W141" s="282"/>
    </row>
    <row r="142" spans="1:23" s="652" customFormat="1" ht="14.25" customHeight="1" x14ac:dyDescent="0.15">
      <c r="A142" s="717">
        <f t="shared" si="12"/>
        <v>137</v>
      </c>
      <c r="B142" s="720" t="s">
        <v>1438</v>
      </c>
      <c r="C142" s="721" t="s">
        <v>1436</v>
      </c>
      <c r="D142" s="652">
        <v>0</v>
      </c>
      <c r="E142" s="652" t="s">
        <v>1294</v>
      </c>
      <c r="F142" s="652" t="s">
        <v>149</v>
      </c>
      <c r="G142" s="652">
        <f>IF(F142="","",VLOOKUP(F142,'(辅)技能选目标类型表'!$D$4:$F$54,2,FALSE))</f>
        <v>100</v>
      </c>
      <c r="I142" s="652" t="str">
        <f>IF(J142="","",VLOOKUP(J142,'(辅)Buff触发条件表'!$C$4:$F$34,2,FALSE))</f>
        <v/>
      </c>
      <c r="P142" s="717">
        <f>IF(Q142="",0,VLOOKUP(Q142,'(辅)战斗Action表'!$C$4:$F$84,2,FALSE))</f>
        <v>300</v>
      </c>
      <c r="Q142" s="717" t="s">
        <v>1229</v>
      </c>
      <c r="R142" s="717">
        <v>10402012</v>
      </c>
      <c r="S142" s="652">
        <v>100</v>
      </c>
      <c r="T142" s="652">
        <v>0</v>
      </c>
      <c r="W142" s="282"/>
    </row>
    <row r="143" spans="1:23" s="652" customFormat="1" ht="15" customHeight="1" x14ac:dyDescent="0.15">
      <c r="A143" s="717">
        <f t="shared" ref="A143:A152" si="13">ROW()-5</f>
        <v>138</v>
      </c>
      <c r="B143" s="720" t="s">
        <v>1439</v>
      </c>
      <c r="C143" s="721" t="s">
        <v>1440</v>
      </c>
      <c r="D143" s="652">
        <v>99</v>
      </c>
      <c r="E143" s="652" t="s">
        <v>1313</v>
      </c>
      <c r="F143" s="652" t="s">
        <v>135</v>
      </c>
      <c r="G143" s="652">
        <f>IF(F143="","",VLOOKUP(F143,'(辅)技能选目标类型表'!$D$4:$F$54,2,FALSE))</f>
        <v>0</v>
      </c>
      <c r="I143" s="652" t="str">
        <f>IF(J143="","",VLOOKUP(J143,'(辅)Buff触发条件表'!$C$4:$F$34,2,FALSE))</f>
        <v/>
      </c>
      <c r="P143" s="717">
        <f>IF(Q143="",0,VLOOKUP(Q143,'(辅)战斗Action表'!$C$4:$F$84,2,FALSE))</f>
        <v>300</v>
      </c>
      <c r="Q143" s="717" t="s">
        <v>1229</v>
      </c>
      <c r="R143" s="717" t="str">
        <f>C143&amp;"1"</f>
        <v>10403011</v>
      </c>
      <c r="S143" s="652">
        <v>100</v>
      </c>
      <c r="T143" s="652">
        <v>0</v>
      </c>
      <c r="W143" s="282"/>
    </row>
    <row r="144" spans="1:23" s="652" customFormat="1" ht="15" customHeight="1" x14ac:dyDescent="0.15">
      <c r="A144" s="717">
        <f t="shared" si="13"/>
        <v>139</v>
      </c>
      <c r="B144" s="720" t="s">
        <v>1441</v>
      </c>
      <c r="C144" s="721" t="s">
        <v>1440</v>
      </c>
      <c r="D144" s="652">
        <v>99</v>
      </c>
      <c r="E144" s="652" t="s">
        <v>1294</v>
      </c>
      <c r="F144" s="652" t="s">
        <v>135</v>
      </c>
      <c r="G144" s="652">
        <f>IF(F144="","",VLOOKUP(F144,'(辅)技能选目标类型表'!$D$4:$F$54,2,FALSE))</f>
        <v>0</v>
      </c>
      <c r="I144" s="652" t="str">
        <f>IF(J144="","",VLOOKUP(J144,'(辅)Buff触发条件表'!$C$4:$F$34,2,FALSE))</f>
        <v/>
      </c>
      <c r="P144" s="717">
        <f>IF(Q144="",0,VLOOKUP(Q144,'(辅)战斗Action表'!$C$4:$F$84,2,FALSE))</f>
        <v>300</v>
      </c>
      <c r="Q144" s="717" t="s">
        <v>1229</v>
      </c>
      <c r="R144" s="717">
        <v>10403015</v>
      </c>
      <c r="S144" s="652">
        <v>100</v>
      </c>
      <c r="T144" s="652">
        <v>0</v>
      </c>
      <c r="W144" s="282"/>
    </row>
    <row r="145" spans="1:23" s="652" customFormat="1" ht="15" customHeight="1" x14ac:dyDescent="0.15">
      <c r="A145" s="717">
        <f t="shared" si="13"/>
        <v>140</v>
      </c>
      <c r="B145" s="720" t="s">
        <v>1442</v>
      </c>
      <c r="C145" s="721" t="s">
        <v>1440</v>
      </c>
      <c r="D145" s="652">
        <v>0</v>
      </c>
      <c r="E145" s="652" t="s">
        <v>1384</v>
      </c>
      <c r="F145" s="652" t="s">
        <v>135</v>
      </c>
      <c r="G145" s="652">
        <f>IF(F145="","",VLOOKUP(F145,'(辅)技能选目标类型表'!$D$4:$F$54,2,FALSE))</f>
        <v>0</v>
      </c>
      <c r="I145" s="652" t="str">
        <f>IF(J145="","",VLOOKUP(J145,'(辅)Buff触发条件表'!$C$4:$F$34,2,FALSE))</f>
        <v/>
      </c>
      <c r="P145" s="717">
        <f>IF(Q145="",0,VLOOKUP(Q145,'(辅)战斗Action表'!$C$4:$F$84,2,FALSE))</f>
        <v>300</v>
      </c>
      <c r="Q145" s="717" t="s">
        <v>1229</v>
      </c>
      <c r="R145" s="717">
        <v>10403014</v>
      </c>
      <c r="S145" s="652">
        <v>100</v>
      </c>
      <c r="T145" s="652">
        <v>0</v>
      </c>
      <c r="W145" s="282"/>
    </row>
    <row r="146" spans="1:23" s="652" customFormat="1" ht="15" customHeight="1" x14ac:dyDescent="0.15">
      <c r="A146" s="717">
        <f t="shared" si="13"/>
        <v>141</v>
      </c>
      <c r="B146" s="720" t="s">
        <v>1443</v>
      </c>
      <c r="C146" s="721" t="s">
        <v>1444</v>
      </c>
      <c r="D146" s="652">
        <v>0</v>
      </c>
      <c r="E146" s="652" t="s">
        <v>1393</v>
      </c>
      <c r="F146" s="652" t="s">
        <v>135</v>
      </c>
      <c r="G146" s="652">
        <f>IF(F146="","",VLOOKUP(F146,'(辅)技能选目标类型表'!$D$4:$F$54,2,FALSE))</f>
        <v>0</v>
      </c>
      <c r="I146" s="652" t="str">
        <f>IF(J146="","",VLOOKUP(J146,'(辅)Buff触发条件表'!$C$4:$F$34,2,FALSE))</f>
        <v/>
      </c>
      <c r="P146" s="717">
        <f>IF(Q146="",0,VLOOKUP(Q146,'(辅)战斗Action表'!$C$4:$F$84,2,FALSE))</f>
        <v>300</v>
      </c>
      <c r="Q146" s="717" t="s">
        <v>1229</v>
      </c>
      <c r="R146" s="717">
        <v>10404011</v>
      </c>
      <c r="S146" s="652">
        <v>100</v>
      </c>
      <c r="T146" s="652">
        <v>0</v>
      </c>
      <c r="W146" s="282"/>
    </row>
    <row r="147" spans="1:23" s="652" customFormat="1" ht="15" customHeight="1" x14ac:dyDescent="0.15">
      <c r="A147" s="717">
        <f t="shared" si="13"/>
        <v>142</v>
      </c>
      <c r="B147" s="720" t="s">
        <v>1443</v>
      </c>
      <c r="C147" s="721" t="s">
        <v>1444</v>
      </c>
      <c r="D147" s="652">
        <v>0</v>
      </c>
      <c r="E147" s="652" t="s">
        <v>1393</v>
      </c>
      <c r="F147" s="652" t="s">
        <v>135</v>
      </c>
      <c r="G147" s="652">
        <f>IF(F147="","",VLOOKUP(F147,'(辅)技能选目标类型表'!$D$4:$F$54,2,FALSE))</f>
        <v>0</v>
      </c>
      <c r="I147" s="652" t="str">
        <f>IF(J147="","",VLOOKUP(J147,'(辅)Buff触发条件表'!$C$4:$F$34,2,FALSE))</f>
        <v/>
      </c>
      <c r="P147" s="717">
        <f>IF(Q147="",0,VLOOKUP(Q147,'(辅)战斗Action表'!$C$4:$F$84,2,FALSE))</f>
        <v>300</v>
      </c>
      <c r="Q147" s="717" t="s">
        <v>1229</v>
      </c>
      <c r="R147" s="717">
        <v>10404013</v>
      </c>
      <c r="S147" s="652">
        <v>100</v>
      </c>
      <c r="T147" s="652">
        <v>0</v>
      </c>
      <c r="W147" s="282"/>
    </row>
    <row r="148" spans="1:23" s="652" customFormat="1" ht="15" customHeight="1" x14ac:dyDescent="0.15">
      <c r="A148" s="717">
        <f t="shared" si="13"/>
        <v>143</v>
      </c>
      <c r="B148" s="720" t="s">
        <v>1445</v>
      </c>
      <c r="C148" s="721" t="s">
        <v>1444</v>
      </c>
      <c r="D148" s="652">
        <v>0</v>
      </c>
      <c r="E148" s="652" t="s">
        <v>1294</v>
      </c>
      <c r="F148" s="652" t="s">
        <v>135</v>
      </c>
      <c r="G148" s="652">
        <f>IF(F148="","",VLOOKUP(F148,'(辅)技能选目标类型表'!$D$4:$F$54,2,FALSE))</f>
        <v>0</v>
      </c>
      <c r="I148" s="652" t="str">
        <f>IF(J148="","",VLOOKUP(J148,'(辅)Buff触发条件表'!$C$4:$F$34,2,FALSE))</f>
        <v/>
      </c>
      <c r="P148" s="717">
        <f>IF(Q148="",0,VLOOKUP(Q148,'(辅)战斗Action表'!$C$4:$F$84,2,FALSE))</f>
        <v>300</v>
      </c>
      <c r="Q148" s="717" t="s">
        <v>1229</v>
      </c>
      <c r="R148" s="717">
        <v>10404014</v>
      </c>
      <c r="S148" s="652">
        <v>100</v>
      </c>
      <c r="T148" s="652">
        <v>0</v>
      </c>
      <c r="W148" s="282"/>
    </row>
    <row r="149" spans="1:23" s="652" customFormat="1" ht="15" customHeight="1" x14ac:dyDescent="0.15">
      <c r="A149" s="717">
        <f t="shared" si="13"/>
        <v>144</v>
      </c>
      <c r="B149" s="720" t="s">
        <v>1446</v>
      </c>
      <c r="C149" s="721" t="s">
        <v>1444</v>
      </c>
      <c r="D149" s="652">
        <v>0</v>
      </c>
      <c r="E149" s="652" t="s">
        <v>1295</v>
      </c>
      <c r="F149" s="652" t="s">
        <v>135</v>
      </c>
      <c r="G149" s="652">
        <f>IF(F149="","",VLOOKUP(F149,'(辅)技能选目标类型表'!$D$4:$F$54,2,FALSE))</f>
        <v>0</v>
      </c>
      <c r="I149" s="652" t="str">
        <f>IF(J149="","",VLOOKUP(J149,'(辅)Buff触发条件表'!$C$4:$F$34,2,FALSE))</f>
        <v/>
      </c>
      <c r="P149" s="717">
        <f>IF(Q149="",0,VLOOKUP(Q149,'(辅)战斗Action表'!$C$4:$F$84,2,FALSE))</f>
        <v>300</v>
      </c>
      <c r="Q149" s="717" t="s">
        <v>1229</v>
      </c>
      <c r="R149" s="717">
        <v>10404015</v>
      </c>
      <c r="S149" s="652">
        <v>100</v>
      </c>
      <c r="T149" s="652">
        <v>0</v>
      </c>
      <c r="W149" s="282"/>
    </row>
    <row r="150" spans="1:23" s="652" customFormat="1" ht="15" customHeight="1" x14ac:dyDescent="0.15">
      <c r="A150" s="717">
        <f t="shared" si="13"/>
        <v>145</v>
      </c>
      <c r="B150" s="720" t="s">
        <v>1447</v>
      </c>
      <c r="C150" s="721" t="s">
        <v>1444</v>
      </c>
      <c r="D150" s="652">
        <v>0</v>
      </c>
      <c r="E150" s="652" t="s">
        <v>1296</v>
      </c>
      <c r="F150" s="652" t="s">
        <v>135</v>
      </c>
      <c r="G150" s="652">
        <f>IF(F150="","",VLOOKUP(F150,'(辅)技能选目标类型表'!$D$4:$F$54,2,FALSE))</f>
        <v>0</v>
      </c>
      <c r="I150" s="652" t="str">
        <f>IF(J150="","",VLOOKUP(J150,'(辅)Buff触发条件表'!$C$4:$F$34,2,FALSE))</f>
        <v/>
      </c>
      <c r="P150" s="717">
        <f>IF(Q150="",0,VLOOKUP(Q150,'(辅)战斗Action表'!$C$4:$F$84,2,FALSE))</f>
        <v>300</v>
      </c>
      <c r="Q150" s="717" t="s">
        <v>1229</v>
      </c>
      <c r="R150" s="717">
        <v>10404016</v>
      </c>
      <c r="S150" s="652">
        <v>100</v>
      </c>
      <c r="T150" s="652">
        <v>0</v>
      </c>
      <c r="W150" s="282"/>
    </row>
    <row r="151" spans="1:23" s="651" customFormat="1" ht="14.25" customHeight="1" x14ac:dyDescent="0.15">
      <c r="A151" s="717">
        <f t="shared" si="13"/>
        <v>146</v>
      </c>
      <c r="B151" s="718" t="s">
        <v>1448</v>
      </c>
      <c r="C151" s="719">
        <v>1050101</v>
      </c>
      <c r="D151" s="651">
        <v>0</v>
      </c>
      <c r="E151" s="652" t="s">
        <v>1313</v>
      </c>
      <c r="F151" s="651" t="s">
        <v>135</v>
      </c>
      <c r="G151" s="652">
        <f>IF(F151="","",VLOOKUP(F151,'(辅)技能选目标类型表'!$D$4:$F$54,2,FALSE))</f>
        <v>0</v>
      </c>
      <c r="H151" s="652"/>
      <c r="I151" s="652" t="str">
        <f>IF(J151="","",VLOOKUP(J151,'(辅)Buff触发条件表'!$C$4:$F$34,2,FALSE))</f>
        <v/>
      </c>
      <c r="O151" s="653"/>
      <c r="P151" s="717">
        <f>IF(Q151="",0,VLOOKUP(Q151,'(辅)战斗Action表'!$C$4:$F$84,2,FALSE))</f>
        <v>101</v>
      </c>
      <c r="Q151" s="717" t="s">
        <v>1236</v>
      </c>
      <c r="R151" s="733">
        <v>2</v>
      </c>
      <c r="S151" s="651">
        <v>1000</v>
      </c>
      <c r="T151" s="651">
        <v>0</v>
      </c>
      <c r="W151" s="282"/>
    </row>
    <row r="152" spans="1:23" s="652" customFormat="1" ht="15" customHeight="1" x14ac:dyDescent="0.15">
      <c r="A152" s="717">
        <f t="shared" si="13"/>
        <v>147</v>
      </c>
      <c r="B152" s="720" t="s">
        <v>1449</v>
      </c>
      <c r="C152" s="721">
        <v>1050201</v>
      </c>
      <c r="D152" s="652">
        <v>0</v>
      </c>
      <c r="E152" s="652" t="s">
        <v>1384</v>
      </c>
      <c r="F152" s="652" t="s">
        <v>135</v>
      </c>
      <c r="G152" s="652">
        <f>IF(F152="","",VLOOKUP(F152,'(辅)技能选目标类型表'!$D$4:$F$54,2,FALSE))</f>
        <v>0</v>
      </c>
      <c r="I152" s="652" t="str">
        <f>IF(J152="","",VLOOKUP(J152,'(辅)Buff触发条件表'!$C$4:$F$34,2,FALSE))</f>
        <v/>
      </c>
      <c r="P152" s="717">
        <f>IF(Q152="",0,VLOOKUP(Q152,'(辅)战斗Action表'!$C$4:$F$84,2,FALSE))</f>
        <v>101</v>
      </c>
      <c r="Q152" s="717" t="s">
        <v>1236</v>
      </c>
      <c r="R152" s="652">
        <v>2</v>
      </c>
      <c r="S152" s="652">
        <v>1500</v>
      </c>
      <c r="T152" s="652">
        <v>0</v>
      </c>
      <c r="W152" s="282">
        <v>50</v>
      </c>
    </row>
    <row r="153" spans="1:23" s="652" customFormat="1" ht="15" customHeight="1" x14ac:dyDescent="0.15">
      <c r="A153" s="717">
        <f t="shared" ref="A153:A162" si="14">ROW()-5</f>
        <v>148</v>
      </c>
      <c r="B153" s="720" t="s">
        <v>1450</v>
      </c>
      <c r="C153" s="721">
        <v>1050201</v>
      </c>
      <c r="D153" s="652">
        <v>50</v>
      </c>
      <c r="E153" s="652" t="s">
        <v>1384</v>
      </c>
      <c r="F153" s="652" t="s">
        <v>149</v>
      </c>
      <c r="G153" s="652">
        <f>IF(F153="","",VLOOKUP(F153,'(辅)技能选目标类型表'!$D$4:$F$54,2,FALSE))</f>
        <v>100</v>
      </c>
      <c r="I153" s="652" t="str">
        <f>IF(J153="","",VLOOKUP(J153,'(辅)Buff触发条件表'!$C$4:$F$34,2,FALSE))</f>
        <v/>
      </c>
      <c r="P153" s="717">
        <f>IF(Q153="",0,VLOOKUP(Q153,'(辅)战斗Action表'!$C$4:$F$84,2,FALSE))</f>
        <v>200</v>
      </c>
      <c r="Q153" s="717" t="s">
        <v>142</v>
      </c>
      <c r="R153" s="717">
        <v>2</v>
      </c>
      <c r="S153" s="652">
        <v>1000</v>
      </c>
      <c r="T153" s="652">
        <v>0</v>
      </c>
      <c r="U153" s="652">
        <v>1</v>
      </c>
      <c r="W153" s="282">
        <v>50</v>
      </c>
    </row>
    <row r="154" spans="1:23" s="652" customFormat="1" ht="15" customHeight="1" x14ac:dyDescent="0.15">
      <c r="A154" s="717">
        <f t="shared" si="14"/>
        <v>149</v>
      </c>
      <c r="B154" s="720" t="s">
        <v>1451</v>
      </c>
      <c r="C154" s="721">
        <v>1050201</v>
      </c>
      <c r="D154" s="652">
        <v>0</v>
      </c>
      <c r="E154" s="652" t="s">
        <v>1294</v>
      </c>
      <c r="F154" s="652" t="s">
        <v>149</v>
      </c>
      <c r="G154" s="652">
        <f>IF(F154="","",VLOOKUP(F154,'(辅)技能选目标类型表'!$D$4:$F$54,2,FALSE))</f>
        <v>100</v>
      </c>
      <c r="I154" s="652" t="str">
        <f>IF(J154="","",VLOOKUP(J154,'(辅)Buff触发条件表'!$C$4:$F$34,2,FALSE))</f>
        <v/>
      </c>
      <c r="P154" s="717">
        <f>IF(Q154="",0,VLOOKUP(Q154,'(辅)战斗Action表'!$C$4:$F$84,2,FALSE))</f>
        <v>300</v>
      </c>
      <c r="Q154" s="717" t="s">
        <v>1229</v>
      </c>
      <c r="R154" s="652">
        <v>10502011</v>
      </c>
      <c r="S154" s="652">
        <v>100</v>
      </c>
      <c r="T154" s="652">
        <v>0</v>
      </c>
      <c r="W154" s="282"/>
    </row>
    <row r="155" spans="1:23" s="652" customFormat="1" ht="15" customHeight="1" x14ac:dyDescent="0.15">
      <c r="A155" s="717">
        <f t="shared" si="14"/>
        <v>150</v>
      </c>
      <c r="B155" s="720" t="s">
        <v>1452</v>
      </c>
      <c r="C155" s="721">
        <v>1050201</v>
      </c>
      <c r="D155" s="652">
        <v>39</v>
      </c>
      <c r="E155" s="652" t="s">
        <v>1384</v>
      </c>
      <c r="F155" s="652" t="s">
        <v>135</v>
      </c>
      <c r="G155" s="652">
        <f>IF(F155="","",VLOOKUP(F155,'(辅)技能选目标类型表'!$D$4:$F$54,2,FALSE))</f>
        <v>0</v>
      </c>
      <c r="I155" s="652" t="str">
        <f>IF(J155="","",VLOOKUP(J155,'(辅)Buff触发条件表'!$C$4:$F$34,2,FALSE))</f>
        <v/>
      </c>
      <c r="P155" s="717">
        <f>IF(Q155="",0,VLOOKUP(Q155,'(辅)战斗Action表'!$C$4:$F$84,2,FALSE))</f>
        <v>1300</v>
      </c>
      <c r="Q155" s="717" t="s">
        <v>1453</v>
      </c>
      <c r="R155" s="652">
        <v>1</v>
      </c>
      <c r="W155" s="282"/>
    </row>
    <row r="156" spans="1:23" s="652" customFormat="1" ht="15" customHeight="1" x14ac:dyDescent="0.15">
      <c r="A156" s="717">
        <f t="shared" si="14"/>
        <v>151</v>
      </c>
      <c r="B156" s="720" t="s">
        <v>1454</v>
      </c>
      <c r="C156" s="721">
        <v>1050301</v>
      </c>
      <c r="D156" s="652">
        <v>30</v>
      </c>
      <c r="E156" s="652" t="s">
        <v>1384</v>
      </c>
      <c r="F156" s="652" t="s">
        <v>135</v>
      </c>
      <c r="G156" s="652">
        <f>IF(F156="","",VLOOKUP(F156,'(辅)技能选目标类型表'!$D$4:$F$54,2,FALSE))</f>
        <v>0</v>
      </c>
      <c r="I156" s="652" t="str">
        <f>IF(J156="","",VLOOKUP(J156,'(辅)Buff触发条件表'!$C$4:$F$34,2,FALSE))</f>
        <v/>
      </c>
      <c r="P156" s="717">
        <f>IF(Q156="",0,VLOOKUP(Q156,'(辅)战斗Action表'!$C$4:$F$84,2,FALSE))</f>
        <v>300</v>
      </c>
      <c r="Q156" s="717" t="s">
        <v>1229</v>
      </c>
      <c r="R156" s="652">
        <v>10503011</v>
      </c>
      <c r="S156" s="652">
        <v>100</v>
      </c>
      <c r="T156" s="652">
        <v>0</v>
      </c>
      <c r="W156" s="282"/>
    </row>
    <row r="157" spans="1:23" s="652" customFormat="1" ht="15" customHeight="1" x14ac:dyDescent="0.15">
      <c r="A157" s="717">
        <f t="shared" si="14"/>
        <v>152</v>
      </c>
      <c r="B157" s="720" t="s">
        <v>1455</v>
      </c>
      <c r="C157" s="721">
        <v>1050301</v>
      </c>
      <c r="D157" s="652">
        <v>50</v>
      </c>
      <c r="E157" s="652" t="s">
        <v>1384</v>
      </c>
      <c r="F157" s="652" t="s">
        <v>149</v>
      </c>
      <c r="G157" s="652">
        <f>IF(F157="","",VLOOKUP(F157,'(辅)技能选目标类型表'!$D$4:$F$54,2,FALSE))</f>
        <v>100</v>
      </c>
      <c r="I157" s="652" t="str">
        <f>IF(J157="","",VLOOKUP(J157,'(辅)Buff触发条件表'!$C$4:$F$34,2,FALSE))</f>
        <v/>
      </c>
      <c r="P157" s="717">
        <f>IF(Q157="",0,VLOOKUP(Q157,'(辅)战斗Action表'!$C$4:$F$84,2,FALSE))</f>
        <v>200</v>
      </c>
      <c r="Q157" s="717" t="s">
        <v>142</v>
      </c>
      <c r="R157" s="717">
        <v>1</v>
      </c>
      <c r="S157" s="652">
        <v>400</v>
      </c>
      <c r="T157" s="652">
        <v>0</v>
      </c>
      <c r="U157" s="652">
        <v>1</v>
      </c>
      <c r="W157" s="282"/>
    </row>
    <row r="158" spans="1:23" s="652" customFormat="1" ht="15" customHeight="1" x14ac:dyDescent="0.15">
      <c r="A158" s="717">
        <f t="shared" si="14"/>
        <v>153</v>
      </c>
      <c r="B158" s="720" t="s">
        <v>1456</v>
      </c>
      <c r="C158" s="721">
        <v>1050301</v>
      </c>
      <c r="D158" s="652">
        <v>0</v>
      </c>
      <c r="E158" s="652" t="s">
        <v>1294</v>
      </c>
      <c r="F158" s="652" t="s">
        <v>135</v>
      </c>
      <c r="G158" s="652">
        <f>IF(F158="","",VLOOKUP(F158,'(辅)技能选目标类型表'!$D$4:$F$54,2,FALSE))</f>
        <v>0</v>
      </c>
      <c r="I158" s="652" t="str">
        <f>IF(J158="","",VLOOKUP(J158,'(辅)Buff触发条件表'!$C$4:$F$34,2,FALSE))</f>
        <v/>
      </c>
      <c r="P158" s="717">
        <f>IF(Q158="",0,VLOOKUP(Q158,'(辅)战斗Action表'!$C$4:$F$84,2,FALSE))</f>
        <v>300</v>
      </c>
      <c r="Q158" s="717" t="s">
        <v>1229</v>
      </c>
      <c r="R158" s="652">
        <v>10503012</v>
      </c>
      <c r="S158" s="652">
        <v>100</v>
      </c>
      <c r="T158" s="652">
        <v>0</v>
      </c>
      <c r="W158" s="282"/>
    </row>
    <row r="159" spans="1:23" s="652" customFormat="1" ht="15" customHeight="1" x14ac:dyDescent="0.15">
      <c r="A159" s="717">
        <f t="shared" si="14"/>
        <v>154</v>
      </c>
      <c r="B159" s="720" t="s">
        <v>1457</v>
      </c>
      <c r="C159" s="721">
        <v>1050401</v>
      </c>
      <c r="D159" s="652">
        <v>0</v>
      </c>
      <c r="E159" s="652" t="s">
        <v>1224</v>
      </c>
      <c r="F159" s="652" t="s">
        <v>135</v>
      </c>
      <c r="G159" s="652">
        <f>IF(F159="","",VLOOKUP(F159,'(辅)技能选目标类型表'!$D$4:$F$54,2,FALSE))</f>
        <v>0</v>
      </c>
      <c r="I159" s="652" t="str">
        <f>IF(J159="","",VLOOKUP(J159,'(辅)Buff触发条件表'!$C$4:$F$34,2,FALSE))</f>
        <v/>
      </c>
      <c r="P159" s="717">
        <f>IF(Q159="",0,VLOOKUP(Q159,'(辅)战斗Action表'!$C$4:$F$84,2,FALSE))</f>
        <v>300</v>
      </c>
      <c r="Q159" s="717" t="s">
        <v>1229</v>
      </c>
      <c r="R159" s="652">
        <v>10504011</v>
      </c>
      <c r="S159" s="652">
        <v>100</v>
      </c>
      <c r="T159" s="652">
        <v>0</v>
      </c>
      <c r="W159" s="282"/>
    </row>
    <row r="160" spans="1:23" s="652" customFormat="1" ht="14.25" customHeight="1" x14ac:dyDescent="0.15">
      <c r="A160" s="717">
        <f t="shared" si="14"/>
        <v>155</v>
      </c>
      <c r="B160" s="720" t="s">
        <v>1458</v>
      </c>
      <c r="C160" s="721">
        <v>1050401</v>
      </c>
      <c r="D160" s="652">
        <v>0</v>
      </c>
      <c r="E160" s="652" t="s">
        <v>1224</v>
      </c>
      <c r="F160" s="652" t="s">
        <v>135</v>
      </c>
      <c r="G160" s="652">
        <f>IF(F160="","",VLOOKUP(F160,'(辅)技能选目标类型表'!$D$4:$F$54,2,FALSE))</f>
        <v>0</v>
      </c>
      <c r="I160" s="652" t="str">
        <f>IF(J160="","",VLOOKUP(J160,'(辅)Buff触发条件表'!$C$4:$F$34,2,FALSE))</f>
        <v/>
      </c>
      <c r="P160" s="717">
        <f>IF(Q160="",0,VLOOKUP(Q160,'(辅)战斗Action表'!$C$4:$F$84,2,FALSE))</f>
        <v>300</v>
      </c>
      <c r="Q160" s="717" t="s">
        <v>1229</v>
      </c>
      <c r="R160" s="652">
        <v>10504013</v>
      </c>
      <c r="S160" s="652">
        <v>100</v>
      </c>
      <c r="T160" s="652">
        <v>0</v>
      </c>
      <c r="W160" s="282"/>
    </row>
    <row r="161" spans="1:23" s="652" customFormat="1" ht="15" customHeight="1" x14ac:dyDescent="0.15">
      <c r="A161" s="717">
        <f t="shared" si="14"/>
        <v>156</v>
      </c>
      <c r="B161" s="720" t="s">
        <v>1459</v>
      </c>
      <c r="C161" s="721">
        <v>1050401</v>
      </c>
      <c r="D161" s="652">
        <v>0</v>
      </c>
      <c r="E161" s="652" t="s">
        <v>1294</v>
      </c>
      <c r="F161" s="652" t="s">
        <v>135</v>
      </c>
      <c r="G161" s="652">
        <f>IF(F161="","",VLOOKUP(F161,'(辅)技能选目标类型表'!$D$4:$F$54,2,FALSE))</f>
        <v>0</v>
      </c>
      <c r="I161" s="652" t="str">
        <f>IF(J161="","",VLOOKUP(J161,'(辅)Buff触发条件表'!$C$4:$F$34,2,FALSE))</f>
        <v/>
      </c>
      <c r="P161" s="717">
        <f>IF(Q161="",0,VLOOKUP(Q161,'(辅)战斗Action表'!$C$4:$F$84,2,FALSE))</f>
        <v>300</v>
      </c>
      <c r="Q161" s="717" t="s">
        <v>1229</v>
      </c>
      <c r="R161" s="652">
        <v>10504014</v>
      </c>
      <c r="S161" s="652">
        <v>100</v>
      </c>
      <c r="T161" s="652">
        <v>0</v>
      </c>
      <c r="W161" s="282"/>
    </row>
    <row r="162" spans="1:23" s="652" customFormat="1" ht="15" customHeight="1" x14ac:dyDescent="0.15">
      <c r="A162" s="717">
        <f t="shared" si="14"/>
        <v>157</v>
      </c>
      <c r="B162" s="720" t="s">
        <v>1460</v>
      </c>
      <c r="C162" s="721" t="s">
        <v>1461</v>
      </c>
      <c r="D162" s="652">
        <v>0</v>
      </c>
      <c r="E162" s="652" t="s">
        <v>1294</v>
      </c>
      <c r="F162" s="652" t="s">
        <v>135</v>
      </c>
      <c r="G162" s="652">
        <f>IF(F162="","",VLOOKUP(F162,'(辅)技能选目标类型表'!$D$4:$F$54,2,FALSE))</f>
        <v>0</v>
      </c>
      <c r="I162" s="652" t="str">
        <f>IF(J162="","",VLOOKUP(J162,'(辅)Buff触发条件表'!$C$4:$F$34,2,FALSE))</f>
        <v/>
      </c>
      <c r="P162" s="717">
        <f>IF(Q162="",0,VLOOKUP(Q162,'(辅)战斗Action表'!$C$4:$F$84,2,FALSE))</f>
        <v>300</v>
      </c>
      <c r="Q162" s="717" t="s">
        <v>1229</v>
      </c>
      <c r="R162" s="652">
        <v>10504015</v>
      </c>
      <c r="S162" s="652">
        <v>100</v>
      </c>
      <c r="T162" s="652">
        <v>0</v>
      </c>
      <c r="W162" s="282"/>
    </row>
    <row r="163" spans="1:23" s="652" customFormat="1" ht="15" customHeight="1" x14ac:dyDescent="0.15">
      <c r="A163" s="717">
        <f t="shared" ref="A163:A174" si="15">ROW()-5</f>
        <v>158</v>
      </c>
      <c r="B163" s="720" t="s">
        <v>1462</v>
      </c>
      <c r="C163" s="721">
        <v>1050401</v>
      </c>
      <c r="D163" s="652">
        <v>0</v>
      </c>
      <c r="E163" s="652" t="s">
        <v>1295</v>
      </c>
      <c r="F163" s="652" t="s">
        <v>135</v>
      </c>
      <c r="G163" s="652">
        <f>IF(F163="","",VLOOKUP(F163,'(辅)技能选目标类型表'!$D$4:$F$54,2,FALSE))</f>
        <v>0</v>
      </c>
      <c r="I163" s="652" t="str">
        <f>IF(J163="","",VLOOKUP(J163,'(辅)Buff触发条件表'!$C$4:$F$34,2,FALSE))</f>
        <v/>
      </c>
      <c r="P163" s="717">
        <f>IF(Q163="",0,VLOOKUP(Q163,'(辅)战斗Action表'!$C$4:$F$84,2,FALSE))</f>
        <v>300</v>
      </c>
      <c r="Q163" s="717" t="s">
        <v>1229</v>
      </c>
      <c r="R163" s="652">
        <v>10504016</v>
      </c>
      <c r="S163" s="652">
        <v>100</v>
      </c>
      <c r="T163" s="652">
        <v>0</v>
      </c>
      <c r="W163" s="282"/>
    </row>
    <row r="164" spans="1:23" s="652" customFormat="1" ht="15" customHeight="1" x14ac:dyDescent="0.15">
      <c r="A164" s="717">
        <f t="shared" si="15"/>
        <v>159</v>
      </c>
      <c r="B164" s="720" t="s">
        <v>1463</v>
      </c>
      <c r="C164" s="721" t="s">
        <v>1461</v>
      </c>
      <c r="D164" s="652">
        <v>0</v>
      </c>
      <c r="E164" s="652" t="s">
        <v>1295</v>
      </c>
      <c r="F164" s="652" t="s">
        <v>135</v>
      </c>
      <c r="G164" s="652">
        <f>IF(F164="","",VLOOKUP(F164,'(辅)技能选目标类型表'!$D$4:$F$54,2,FALSE))</f>
        <v>0</v>
      </c>
      <c r="I164" s="652" t="str">
        <f>IF(J164="","",VLOOKUP(J164,'(辅)Buff触发条件表'!$C$4:$F$34,2,FALSE))</f>
        <v/>
      </c>
      <c r="P164" s="717">
        <f>IF(Q164="",0,VLOOKUP(Q164,'(辅)战斗Action表'!$C$4:$F$84,2,FALSE))</f>
        <v>300</v>
      </c>
      <c r="Q164" s="717" t="s">
        <v>1229</v>
      </c>
      <c r="R164" s="652">
        <v>10504017</v>
      </c>
      <c r="S164" s="652">
        <v>100</v>
      </c>
      <c r="T164" s="652">
        <v>0</v>
      </c>
      <c r="W164" s="282"/>
    </row>
    <row r="165" spans="1:23" s="652" customFormat="1" ht="15" customHeight="1" x14ac:dyDescent="0.15">
      <c r="A165" s="717">
        <f t="shared" si="15"/>
        <v>160</v>
      </c>
      <c r="B165" s="720" t="s">
        <v>1464</v>
      </c>
      <c r="C165" s="721">
        <v>1050401</v>
      </c>
      <c r="D165" s="652">
        <v>0</v>
      </c>
      <c r="E165" s="652" t="s">
        <v>1296</v>
      </c>
      <c r="F165" s="652" t="s">
        <v>135</v>
      </c>
      <c r="G165" s="652">
        <f>IF(F165="","",VLOOKUP(F165,'(辅)技能选目标类型表'!$D$4:$F$54,2,FALSE))</f>
        <v>0</v>
      </c>
      <c r="I165" s="652" t="str">
        <f>IF(J165="","",VLOOKUP(J165,'(辅)Buff触发条件表'!$C$4:$F$34,2,FALSE))</f>
        <v/>
      </c>
      <c r="P165" s="717">
        <f>IF(Q165="",0,VLOOKUP(Q165,'(辅)战斗Action表'!$C$4:$F$84,2,FALSE))</f>
        <v>300</v>
      </c>
      <c r="Q165" s="717" t="s">
        <v>1229</v>
      </c>
      <c r="R165" s="652">
        <v>10504018</v>
      </c>
      <c r="S165" s="652">
        <v>100</v>
      </c>
      <c r="T165" s="652">
        <v>0</v>
      </c>
      <c r="W165" s="282"/>
    </row>
    <row r="166" spans="1:23" s="652" customFormat="1" ht="15" customHeight="1" x14ac:dyDescent="0.15">
      <c r="A166" s="717">
        <f t="shared" si="15"/>
        <v>161</v>
      </c>
      <c r="B166" s="720" t="s">
        <v>1465</v>
      </c>
      <c r="C166" s="721" t="s">
        <v>1461</v>
      </c>
      <c r="D166" s="652">
        <v>0</v>
      </c>
      <c r="E166" s="652" t="s">
        <v>1296</v>
      </c>
      <c r="F166" s="652" t="s">
        <v>135</v>
      </c>
      <c r="G166" s="652">
        <f>IF(F166="","",VLOOKUP(F166,'(辅)技能选目标类型表'!$D$4:$F$54,2,FALSE))</f>
        <v>0</v>
      </c>
      <c r="I166" s="652" t="str">
        <f>IF(J166="","",VLOOKUP(J166,'(辅)Buff触发条件表'!$C$4:$F$34,2,FALSE))</f>
        <v/>
      </c>
      <c r="P166" s="717">
        <f>IF(Q166="",0,VLOOKUP(Q166,'(辅)战斗Action表'!$C$4:$F$84,2,FALSE))</f>
        <v>300</v>
      </c>
      <c r="Q166" s="717" t="s">
        <v>1229</v>
      </c>
      <c r="R166" s="652">
        <v>10504019</v>
      </c>
      <c r="S166" s="652">
        <v>100</v>
      </c>
      <c r="T166" s="652">
        <v>0</v>
      </c>
      <c r="W166" s="282"/>
    </row>
    <row r="167" spans="1:23" s="652" customFormat="1" ht="15" customHeight="1" x14ac:dyDescent="0.15">
      <c r="A167" s="717">
        <f t="shared" si="15"/>
        <v>162</v>
      </c>
      <c r="B167" s="720" t="s">
        <v>1466</v>
      </c>
      <c r="C167" s="721" t="s">
        <v>1467</v>
      </c>
      <c r="D167" s="652">
        <v>0</v>
      </c>
      <c r="E167" s="652" t="s">
        <v>1393</v>
      </c>
      <c r="F167" s="652" t="s">
        <v>135</v>
      </c>
      <c r="G167" s="652">
        <f>IF(F167="","",VLOOKUP(F167,'(辅)技能选目标类型表'!$D$4:$F$54,2,FALSE))</f>
        <v>0</v>
      </c>
      <c r="I167" s="652" t="str">
        <f>IF(J167="","",VLOOKUP(J167,'(辅)Buff触发条件表'!$C$4:$F$34,2,FALSE))</f>
        <v/>
      </c>
      <c r="P167" s="717">
        <f>IF(Q167="",0,VLOOKUP(Q167,'(辅)战斗Action表'!$C$4:$F$84,2,FALSE))</f>
        <v>300</v>
      </c>
      <c r="Q167" s="717" t="s">
        <v>1229</v>
      </c>
      <c r="R167" s="652">
        <v>10504012</v>
      </c>
      <c r="S167" s="652">
        <v>100</v>
      </c>
      <c r="T167" s="652">
        <v>0</v>
      </c>
      <c r="W167" s="282"/>
    </row>
    <row r="168" spans="1:23" s="651" customFormat="1" ht="15" customHeight="1" x14ac:dyDescent="0.15">
      <c r="A168" s="717">
        <f t="shared" si="15"/>
        <v>163</v>
      </c>
      <c r="B168" s="718" t="s">
        <v>1468</v>
      </c>
      <c r="C168" s="719">
        <v>1060101</v>
      </c>
      <c r="D168" s="651">
        <v>0</v>
      </c>
      <c r="E168" s="652" t="s">
        <v>1313</v>
      </c>
      <c r="F168" s="651" t="s">
        <v>135</v>
      </c>
      <c r="G168" s="652">
        <f>IF(F168="","",VLOOKUP(F168,'(辅)技能选目标类型表'!$D$4:$F$54,2,FALSE))</f>
        <v>0</v>
      </c>
      <c r="H168" s="652"/>
      <c r="I168" s="652" t="str">
        <f>IF(J168="","",VLOOKUP(J168,'(辅)Buff触发条件表'!$C$4:$F$34,2,FALSE))</f>
        <v/>
      </c>
      <c r="O168" s="653"/>
      <c r="P168" s="717">
        <f>IF(Q168="",0,VLOOKUP(Q168,'(辅)战斗Action表'!$C$4:$F$84,2,FALSE))</f>
        <v>101</v>
      </c>
      <c r="Q168" s="717" t="s">
        <v>1236</v>
      </c>
      <c r="R168" s="733">
        <v>2</v>
      </c>
      <c r="S168" s="651">
        <v>1000</v>
      </c>
      <c r="T168" s="651">
        <v>0</v>
      </c>
      <c r="W168" s="282"/>
    </row>
    <row r="169" spans="1:23" s="652" customFormat="1" ht="15" customHeight="1" x14ac:dyDescent="0.15">
      <c r="A169" s="717">
        <f t="shared" si="15"/>
        <v>164</v>
      </c>
      <c r="B169" s="720" t="s">
        <v>1469</v>
      </c>
      <c r="C169" s="721">
        <v>1060201</v>
      </c>
      <c r="D169" s="652">
        <v>0</v>
      </c>
      <c r="E169" s="652" t="s">
        <v>1384</v>
      </c>
      <c r="F169" s="652" t="s">
        <v>135</v>
      </c>
      <c r="G169" s="652">
        <f>IF(F169="","",VLOOKUP(F169,'(辅)技能选目标类型表'!$D$4:$F$54,2,FALSE))</f>
        <v>0</v>
      </c>
      <c r="I169" s="652" t="str">
        <f>IF(J169="","",VLOOKUP(J169,'(辅)Buff触发条件表'!$C$4:$F$34,2,FALSE))</f>
        <v/>
      </c>
      <c r="P169" s="717">
        <f>IF(Q169="",0,VLOOKUP(Q169,'(辅)战斗Action表'!$C$4:$F$84,2,FALSE))</f>
        <v>101</v>
      </c>
      <c r="Q169" s="717" t="s">
        <v>1236</v>
      </c>
      <c r="R169" s="652">
        <v>2</v>
      </c>
      <c r="S169" s="652">
        <v>1500</v>
      </c>
      <c r="T169" s="652">
        <v>0</v>
      </c>
      <c r="W169" s="282">
        <v>50</v>
      </c>
    </row>
    <row r="170" spans="1:23" s="652" customFormat="1" ht="15" customHeight="1" x14ac:dyDescent="0.15">
      <c r="A170" s="717">
        <f t="shared" si="15"/>
        <v>165</v>
      </c>
      <c r="B170" s="720" t="s">
        <v>1470</v>
      </c>
      <c r="C170" s="721">
        <v>1060201</v>
      </c>
      <c r="D170" s="652">
        <v>0</v>
      </c>
      <c r="E170" s="652" t="s">
        <v>1224</v>
      </c>
      <c r="F170" s="652" t="s">
        <v>135</v>
      </c>
      <c r="G170" s="652">
        <f>IF(F170="","",VLOOKUP(F170,'(辅)技能选目标类型表'!$D$4:$F$54,2,FALSE))</f>
        <v>0</v>
      </c>
      <c r="I170" s="652" t="str">
        <f>IF(J170="","",VLOOKUP(J170,'(辅)Buff触发条件表'!$C$4:$F$34,2,FALSE))</f>
        <v/>
      </c>
      <c r="P170" s="717">
        <f>IF(Q170="",0,VLOOKUP(Q170,'(辅)战斗Action表'!$C$4:$F$84,2,FALSE))</f>
        <v>300</v>
      </c>
      <c r="Q170" s="717" t="s">
        <v>1229</v>
      </c>
      <c r="R170" s="717" t="str">
        <f>C170&amp;"1"</f>
        <v>10602011</v>
      </c>
      <c r="S170" s="652">
        <v>100</v>
      </c>
      <c r="T170" s="652">
        <v>0</v>
      </c>
      <c r="W170" s="282"/>
    </row>
    <row r="171" spans="1:23" s="652" customFormat="1" ht="15" customHeight="1" x14ac:dyDescent="0.15">
      <c r="A171" s="717">
        <f t="shared" si="15"/>
        <v>166</v>
      </c>
      <c r="B171" s="720" t="s">
        <v>1471</v>
      </c>
      <c r="C171" s="721">
        <v>1060201</v>
      </c>
      <c r="D171" s="652">
        <v>0</v>
      </c>
      <c r="E171" s="652" t="s">
        <v>1294</v>
      </c>
      <c r="F171" s="652" t="s">
        <v>135</v>
      </c>
      <c r="G171" s="652">
        <f>IF(F171="","",VLOOKUP(F171,'(辅)技能选目标类型表'!$D$4:$F$54,2,FALSE))</f>
        <v>0</v>
      </c>
      <c r="I171" s="652" t="str">
        <f>IF(J171="","",VLOOKUP(J171,'(辅)Buff触发条件表'!$C$4:$F$34,2,FALSE))</f>
        <v/>
      </c>
      <c r="P171" s="717">
        <f>IF(Q171="",0,VLOOKUP(Q171,'(辅)战斗Action表'!$C$4:$F$84,2,FALSE))</f>
        <v>300</v>
      </c>
      <c r="Q171" s="717" t="s">
        <v>1229</v>
      </c>
      <c r="R171" s="717">
        <v>10602013</v>
      </c>
      <c r="S171" s="652">
        <v>100</v>
      </c>
      <c r="T171" s="652">
        <v>0</v>
      </c>
      <c r="W171" s="282"/>
    </row>
    <row r="172" spans="1:23" s="652" customFormat="1" ht="15" customHeight="1" x14ac:dyDescent="0.15">
      <c r="A172" s="717">
        <f t="shared" si="15"/>
        <v>167</v>
      </c>
      <c r="B172" s="720" t="s">
        <v>1472</v>
      </c>
      <c r="C172" s="721">
        <v>1060301</v>
      </c>
      <c r="D172" s="652">
        <v>0</v>
      </c>
      <c r="E172" s="652" t="s">
        <v>1384</v>
      </c>
      <c r="F172" s="652" t="s">
        <v>135</v>
      </c>
      <c r="G172" s="652">
        <f>IF(F172="","",VLOOKUP(F172,'(辅)技能选目标类型表'!$D$4:$F$54,2,FALSE))</f>
        <v>0</v>
      </c>
      <c r="I172" s="652" t="str">
        <f>IF(J172="","",VLOOKUP(J172,'(辅)Buff触发条件表'!$C$4:$F$34,2,FALSE))</f>
        <v/>
      </c>
      <c r="P172" s="717">
        <f>IF(Q172="",0,VLOOKUP(Q172,'(辅)战斗Action表'!$C$4:$F$84,2,FALSE))</f>
        <v>101</v>
      </c>
      <c r="Q172" s="717" t="s">
        <v>1236</v>
      </c>
      <c r="R172" s="717">
        <v>2</v>
      </c>
      <c r="S172" s="652">
        <v>1500</v>
      </c>
      <c r="T172" s="652">
        <v>0</v>
      </c>
      <c r="W172" s="282">
        <v>50</v>
      </c>
    </row>
    <row r="173" spans="1:23" s="652" customFormat="1" ht="15" customHeight="1" x14ac:dyDescent="0.15">
      <c r="A173" s="717">
        <f t="shared" si="15"/>
        <v>168</v>
      </c>
      <c r="B173" s="720" t="s">
        <v>1473</v>
      </c>
      <c r="C173" s="721">
        <v>1060301</v>
      </c>
      <c r="D173" s="652">
        <v>0</v>
      </c>
      <c r="E173" s="652" t="s">
        <v>1224</v>
      </c>
      <c r="F173" s="652" t="s">
        <v>149</v>
      </c>
      <c r="G173" s="652">
        <f>IF(F173="","",VLOOKUP(F173,'(辅)技能选目标类型表'!$D$4:$F$54,2,FALSE))</f>
        <v>100</v>
      </c>
      <c r="I173" s="652" t="str">
        <f>IF(J173="","",VLOOKUP(J173,'(辅)Buff触发条件表'!$C$4:$F$34,2,FALSE))</f>
        <v/>
      </c>
      <c r="P173" s="717">
        <f>IF(Q173="",0,VLOOKUP(Q173,'(辅)战斗Action表'!$C$4:$F$84,2,FALSE))</f>
        <v>300</v>
      </c>
      <c r="Q173" s="717" t="s">
        <v>1229</v>
      </c>
      <c r="R173" s="717">
        <v>10603011</v>
      </c>
      <c r="S173" s="652">
        <v>100</v>
      </c>
      <c r="T173" s="652">
        <v>0</v>
      </c>
      <c r="W173" s="282"/>
    </row>
    <row r="174" spans="1:23" s="652" customFormat="1" ht="15" customHeight="1" x14ac:dyDescent="0.15">
      <c r="A174" s="717">
        <f t="shared" si="15"/>
        <v>169</v>
      </c>
      <c r="B174" s="720" t="s">
        <v>1474</v>
      </c>
      <c r="C174" s="721">
        <v>1060301</v>
      </c>
      <c r="D174" s="652">
        <v>0</v>
      </c>
      <c r="E174" s="652" t="s">
        <v>1294</v>
      </c>
      <c r="F174" s="652" t="s">
        <v>149</v>
      </c>
      <c r="G174" s="652">
        <f>IF(F174="","",VLOOKUP(F174,'(辅)技能选目标类型表'!$D$4:$F$54,2,FALSE))</f>
        <v>100</v>
      </c>
      <c r="I174" s="652" t="str">
        <f>IF(J174="","",VLOOKUP(J174,'(辅)Buff触发条件表'!$C$4:$F$34,2,FALSE))</f>
        <v/>
      </c>
      <c r="P174" s="717">
        <f>IF(Q174="",0,VLOOKUP(Q174,'(辅)战斗Action表'!$C$4:$F$84,2,FALSE))</f>
        <v>300</v>
      </c>
      <c r="Q174" s="717" t="s">
        <v>1229</v>
      </c>
      <c r="R174" s="717">
        <v>10603012</v>
      </c>
      <c r="S174" s="652">
        <v>100</v>
      </c>
      <c r="T174" s="652">
        <v>0</v>
      </c>
      <c r="W174" s="282"/>
    </row>
    <row r="175" spans="1:23" s="652" customFormat="1" ht="15" customHeight="1" x14ac:dyDescent="0.15">
      <c r="A175" s="717">
        <f t="shared" ref="A175:A189" si="16">ROW()-5</f>
        <v>170</v>
      </c>
      <c r="B175" s="720" t="s">
        <v>1475</v>
      </c>
      <c r="C175" s="721">
        <v>1060401</v>
      </c>
      <c r="D175" s="652">
        <v>0</v>
      </c>
      <c r="E175" s="652" t="s">
        <v>1393</v>
      </c>
      <c r="F175" s="652" t="s">
        <v>135</v>
      </c>
      <c r="G175" s="652">
        <f>IF(F175="","",VLOOKUP(F175,'(辅)技能选目标类型表'!$D$4:$F$54,2,FALSE))</f>
        <v>0</v>
      </c>
      <c r="I175" s="652" t="str">
        <f>IF(J175="","",VLOOKUP(J175,'(辅)Buff触发条件表'!$C$4:$F$34,2,FALSE))</f>
        <v/>
      </c>
      <c r="P175" s="717">
        <f>IF(Q175="",0,VLOOKUP(Q175,'(辅)战斗Action表'!$C$4:$F$84,2,FALSE))</f>
        <v>300</v>
      </c>
      <c r="Q175" s="717" t="s">
        <v>1229</v>
      </c>
      <c r="R175" s="717">
        <v>10604011</v>
      </c>
      <c r="S175" s="652">
        <v>100</v>
      </c>
      <c r="T175" s="652">
        <v>0</v>
      </c>
      <c r="W175" s="282"/>
    </row>
    <row r="176" spans="1:23" s="652" customFormat="1" ht="15" customHeight="1" x14ac:dyDescent="0.15">
      <c r="A176" s="717">
        <f t="shared" si="16"/>
        <v>171</v>
      </c>
      <c r="B176" s="720" t="s">
        <v>1476</v>
      </c>
      <c r="C176" s="721">
        <v>1060401</v>
      </c>
      <c r="D176" s="652">
        <v>0</v>
      </c>
      <c r="E176" s="652" t="s">
        <v>1393</v>
      </c>
      <c r="F176" s="652" t="s">
        <v>135</v>
      </c>
      <c r="G176" s="652">
        <f>IF(F176="","",VLOOKUP(F176,'(辅)技能选目标类型表'!$D$4:$F$54,2,FALSE))</f>
        <v>0</v>
      </c>
      <c r="I176" s="652" t="str">
        <f>IF(J176="","",VLOOKUP(J176,'(辅)Buff触发条件表'!$C$4:$F$34,2,FALSE))</f>
        <v/>
      </c>
      <c r="P176" s="717">
        <f>IF(Q176="",0,VLOOKUP(Q176,'(辅)战斗Action表'!$C$4:$F$84,2,FALSE))</f>
        <v>300</v>
      </c>
      <c r="Q176" s="717" t="s">
        <v>1229</v>
      </c>
      <c r="R176" s="717">
        <v>10604013</v>
      </c>
      <c r="S176" s="652">
        <v>100</v>
      </c>
      <c r="T176" s="652">
        <v>0</v>
      </c>
      <c r="W176" s="282"/>
    </row>
    <row r="177" spans="1:23" s="652" customFormat="1" ht="15" customHeight="1" x14ac:dyDescent="0.15">
      <c r="A177" s="717">
        <f t="shared" si="16"/>
        <v>172</v>
      </c>
      <c r="B177" s="720" t="s">
        <v>1477</v>
      </c>
      <c r="C177" s="721">
        <v>1060401</v>
      </c>
      <c r="D177" s="652">
        <v>0</v>
      </c>
      <c r="E177" s="652" t="s">
        <v>1294</v>
      </c>
      <c r="F177" s="652" t="s">
        <v>135</v>
      </c>
      <c r="G177" s="652">
        <f>IF(F177="","",VLOOKUP(F177,'(辅)技能选目标类型表'!$D$4:$F$54,2,FALSE))</f>
        <v>0</v>
      </c>
      <c r="I177" s="652" t="str">
        <f>IF(J177="","",VLOOKUP(J177,'(辅)Buff触发条件表'!$C$4:$F$34,2,FALSE))</f>
        <v/>
      </c>
      <c r="P177" s="717">
        <f>IF(Q177="",0,VLOOKUP(Q177,'(辅)战斗Action表'!$C$4:$F$84,2,FALSE))</f>
        <v>300</v>
      </c>
      <c r="Q177" s="717" t="s">
        <v>1229</v>
      </c>
      <c r="R177" s="717">
        <v>10604015</v>
      </c>
      <c r="S177" s="652">
        <v>100</v>
      </c>
      <c r="T177" s="652">
        <v>0</v>
      </c>
      <c r="W177" s="282"/>
    </row>
    <row r="178" spans="1:23" s="652" customFormat="1" ht="15" customHeight="1" x14ac:dyDescent="0.15">
      <c r="A178" s="717">
        <f t="shared" si="16"/>
        <v>173</v>
      </c>
      <c r="B178" s="720" t="s">
        <v>1478</v>
      </c>
      <c r="C178" s="721">
        <v>1060401</v>
      </c>
      <c r="D178" s="652">
        <v>0</v>
      </c>
      <c r="E178" s="652" t="s">
        <v>1295</v>
      </c>
      <c r="F178" s="652" t="s">
        <v>135</v>
      </c>
      <c r="G178" s="652">
        <f>IF(F178="","",VLOOKUP(F178,'(辅)技能选目标类型表'!$D$4:$F$54,2,FALSE))</f>
        <v>0</v>
      </c>
      <c r="I178" s="652" t="str">
        <f>IF(J178="","",VLOOKUP(J178,'(辅)Buff触发条件表'!$C$4:$F$34,2,FALSE))</f>
        <v/>
      </c>
      <c r="P178" s="717">
        <f>IF(Q178="",0,VLOOKUP(Q178,'(辅)战斗Action表'!$C$4:$F$84,2,FALSE))</f>
        <v>300</v>
      </c>
      <c r="Q178" s="717" t="s">
        <v>1229</v>
      </c>
      <c r="R178" s="717">
        <v>10604017</v>
      </c>
      <c r="S178" s="652">
        <v>100</v>
      </c>
      <c r="T178" s="652">
        <v>0</v>
      </c>
      <c r="W178" s="282"/>
    </row>
    <row r="179" spans="1:23" s="652" customFormat="1" ht="15" customHeight="1" x14ac:dyDescent="0.15">
      <c r="A179" s="717">
        <f t="shared" si="16"/>
        <v>174</v>
      </c>
      <c r="B179" s="720" t="s">
        <v>1479</v>
      </c>
      <c r="C179" s="721">
        <v>1060401</v>
      </c>
      <c r="D179" s="652">
        <v>0</v>
      </c>
      <c r="E179" s="652" t="s">
        <v>1296</v>
      </c>
      <c r="F179" s="652" t="s">
        <v>135</v>
      </c>
      <c r="G179" s="652">
        <f>IF(F179="","",VLOOKUP(F179,'(辅)技能选目标类型表'!$D$4:$F$54,2,FALSE))</f>
        <v>0</v>
      </c>
      <c r="I179" s="652" t="str">
        <f>IF(J179="","",VLOOKUP(J179,'(辅)Buff触发条件表'!$C$4:$F$34,2,FALSE))</f>
        <v/>
      </c>
      <c r="P179" s="717">
        <f>IF(Q179="",0,VLOOKUP(Q179,'(辅)战斗Action表'!$C$4:$F$84,2,FALSE))</f>
        <v>300</v>
      </c>
      <c r="Q179" s="717" t="s">
        <v>1229</v>
      </c>
      <c r="R179" s="717">
        <v>10604019</v>
      </c>
      <c r="S179" s="652">
        <v>100</v>
      </c>
      <c r="T179" s="652">
        <v>0</v>
      </c>
      <c r="W179" s="282"/>
    </row>
    <row r="180" spans="1:23" s="651" customFormat="1" ht="15" customHeight="1" x14ac:dyDescent="0.15">
      <c r="A180" s="717">
        <f t="shared" si="16"/>
        <v>175</v>
      </c>
      <c r="B180" s="718" t="s">
        <v>1480</v>
      </c>
      <c r="C180" s="719">
        <v>1070101</v>
      </c>
      <c r="D180" s="651">
        <v>0</v>
      </c>
      <c r="E180" s="652" t="s">
        <v>1313</v>
      </c>
      <c r="F180" s="651" t="s">
        <v>135</v>
      </c>
      <c r="G180" s="652">
        <f>IF(F180="","",VLOOKUP(F180,'(辅)技能选目标类型表'!$D$4:$F$54,2,FALSE))</f>
        <v>0</v>
      </c>
      <c r="H180" s="652"/>
      <c r="I180" s="652" t="str">
        <f>IF(J180="","",VLOOKUP(J180,'(辅)Buff触发条件表'!$C$4:$F$34,2,FALSE))</f>
        <v/>
      </c>
      <c r="O180" s="653"/>
      <c r="P180" s="717">
        <f>IF(Q180="",0,VLOOKUP(Q180,'(辅)战斗Action表'!$C$4:$F$84,2,FALSE))</f>
        <v>101</v>
      </c>
      <c r="Q180" s="717" t="s">
        <v>1236</v>
      </c>
      <c r="R180" s="733">
        <v>2</v>
      </c>
      <c r="S180" s="651">
        <v>1000</v>
      </c>
      <c r="T180" s="651">
        <v>0</v>
      </c>
      <c r="W180" s="282"/>
    </row>
    <row r="181" spans="1:23" s="652" customFormat="1" ht="15" customHeight="1" x14ac:dyDescent="0.15">
      <c r="A181" s="717">
        <f t="shared" si="16"/>
        <v>176</v>
      </c>
      <c r="B181" s="720" t="s">
        <v>1481</v>
      </c>
      <c r="C181" s="721">
        <v>1070201</v>
      </c>
      <c r="D181" s="652">
        <v>0</v>
      </c>
      <c r="E181" s="652" t="s">
        <v>1384</v>
      </c>
      <c r="F181" s="652" t="s">
        <v>135</v>
      </c>
      <c r="G181" s="652">
        <f>IF(F181="","",VLOOKUP(F181,'(辅)技能选目标类型表'!$D$4:$F$54,2,FALSE))</f>
        <v>0</v>
      </c>
      <c r="I181" s="652" t="str">
        <f>IF(J181="","",VLOOKUP(J181,'(辅)Buff触发条件表'!$C$4:$F$34,2,FALSE))</f>
        <v/>
      </c>
      <c r="P181" s="717">
        <f>IF(Q181="",0,VLOOKUP(Q181,'(辅)战斗Action表'!$C$4:$F$84,2,FALSE))</f>
        <v>200</v>
      </c>
      <c r="Q181" s="717" t="s">
        <v>142</v>
      </c>
      <c r="R181" s="652">
        <v>2</v>
      </c>
      <c r="S181" s="652">
        <v>1000</v>
      </c>
      <c r="T181" s="652">
        <v>0</v>
      </c>
      <c r="U181" s="652">
        <v>1</v>
      </c>
      <c r="W181" s="282">
        <v>20</v>
      </c>
    </row>
    <row r="182" spans="1:23" s="652" customFormat="1" ht="15" customHeight="1" x14ac:dyDescent="0.15">
      <c r="A182" s="717">
        <f t="shared" si="16"/>
        <v>177</v>
      </c>
      <c r="B182" s="720" t="s">
        <v>1482</v>
      </c>
      <c r="C182" s="721">
        <v>1070201</v>
      </c>
      <c r="D182" s="652">
        <v>0</v>
      </c>
      <c r="E182" s="652" t="s">
        <v>1294</v>
      </c>
      <c r="F182" s="652" t="s">
        <v>149</v>
      </c>
      <c r="G182" s="652">
        <f>IF(F182="","",VLOOKUP(F182,'(辅)技能选目标类型表'!$D$4:$F$54,2,FALSE))</f>
        <v>100</v>
      </c>
      <c r="I182" s="652" t="str">
        <f>IF(J182="","",VLOOKUP(J182,'(辅)Buff触发条件表'!$C$4:$F$34,2,FALSE))</f>
        <v/>
      </c>
      <c r="P182" s="717">
        <f>IF(Q182="",0,VLOOKUP(Q182,'(辅)战斗Action表'!$C$4:$F$84,2,FALSE))</f>
        <v>300</v>
      </c>
      <c r="Q182" s="717" t="s">
        <v>1229</v>
      </c>
      <c r="R182" s="652">
        <v>10702011</v>
      </c>
      <c r="S182" s="652">
        <v>100</v>
      </c>
      <c r="T182" s="652">
        <v>0</v>
      </c>
      <c r="W182" s="282"/>
    </row>
    <row r="183" spans="1:23" s="652" customFormat="1" ht="15" customHeight="1" x14ac:dyDescent="0.15">
      <c r="A183" s="717">
        <f t="shared" si="16"/>
        <v>178</v>
      </c>
      <c r="B183" s="720" t="s">
        <v>1483</v>
      </c>
      <c r="C183" s="721">
        <v>1070301</v>
      </c>
      <c r="D183" s="652">
        <v>0</v>
      </c>
      <c r="E183" s="652" t="s">
        <v>1384</v>
      </c>
      <c r="F183" s="652" t="s">
        <v>135</v>
      </c>
      <c r="G183" s="652">
        <f>IF(F183="","",VLOOKUP(F183,'(辅)技能选目标类型表'!$D$4:$F$54,2,FALSE))</f>
        <v>0</v>
      </c>
      <c r="I183" s="652" t="str">
        <f>IF(J183="","",VLOOKUP(J183,'(辅)Buff触发条件表'!$C$4:$F$34,2,FALSE))</f>
        <v/>
      </c>
      <c r="P183" s="717">
        <f>IF(Q183="",0,VLOOKUP(Q183,'(辅)战斗Action表'!$C$4:$F$84,2,FALSE))</f>
        <v>300</v>
      </c>
      <c r="Q183" s="717" t="s">
        <v>1229</v>
      </c>
      <c r="R183" s="652">
        <v>10703011</v>
      </c>
      <c r="S183" s="652">
        <v>100</v>
      </c>
      <c r="T183" s="652">
        <v>0</v>
      </c>
      <c r="W183" s="282"/>
    </row>
    <row r="184" spans="1:23" s="652" customFormat="1" ht="15" customHeight="1" x14ac:dyDescent="0.15">
      <c r="A184" s="717">
        <f t="shared" si="16"/>
        <v>179</v>
      </c>
      <c r="B184" s="720" t="s">
        <v>1484</v>
      </c>
      <c r="C184" s="721">
        <v>1070301</v>
      </c>
      <c r="D184" s="652">
        <v>0</v>
      </c>
      <c r="E184" s="652" t="s">
        <v>1224</v>
      </c>
      <c r="F184" s="652" t="s">
        <v>135</v>
      </c>
      <c r="G184" s="652">
        <f>IF(F184="","",VLOOKUP(F184,'(辅)技能选目标类型表'!$D$4:$F$54,2,FALSE))</f>
        <v>0</v>
      </c>
      <c r="I184" s="652" t="str">
        <f>IF(J184="","",VLOOKUP(J184,'(辅)Buff触发条件表'!$C$4:$F$34,2,FALSE))</f>
        <v/>
      </c>
      <c r="P184" s="717">
        <f>IF(Q184="",0,VLOOKUP(Q184,'(辅)战斗Action表'!$C$4:$F$84,2,FALSE))</f>
        <v>300</v>
      </c>
      <c r="Q184" s="717" t="s">
        <v>1229</v>
      </c>
      <c r="R184" s="652">
        <v>10703012</v>
      </c>
      <c r="S184" s="652">
        <v>100</v>
      </c>
      <c r="T184" s="652">
        <v>0</v>
      </c>
      <c r="W184" s="282"/>
    </row>
    <row r="185" spans="1:23" s="652" customFormat="1" ht="15" customHeight="1" x14ac:dyDescent="0.15">
      <c r="A185" s="717">
        <f t="shared" si="16"/>
        <v>180</v>
      </c>
      <c r="B185" s="720" t="s">
        <v>1485</v>
      </c>
      <c r="C185" s="721">
        <v>1070301</v>
      </c>
      <c r="D185" s="652">
        <v>0</v>
      </c>
      <c r="E185" s="652" t="s">
        <v>1294</v>
      </c>
      <c r="F185" s="652" t="s">
        <v>135</v>
      </c>
      <c r="G185" s="652">
        <f>IF(F185="","",VLOOKUP(F185,'(辅)技能选目标类型表'!$D$4:$F$54,2,FALSE))</f>
        <v>0</v>
      </c>
      <c r="I185" s="652" t="str">
        <f>IF(J185="","",VLOOKUP(J185,'(辅)Buff触发条件表'!$C$4:$F$34,2,FALSE))</f>
        <v/>
      </c>
      <c r="P185" s="717">
        <f>IF(Q185="",0,VLOOKUP(Q185,'(辅)战斗Action表'!$C$4:$F$84,2,FALSE))</f>
        <v>300</v>
      </c>
      <c r="Q185" s="717" t="s">
        <v>1229</v>
      </c>
      <c r="R185" s="652">
        <v>10703013</v>
      </c>
      <c r="S185" s="652">
        <v>100</v>
      </c>
      <c r="T185" s="652">
        <v>0</v>
      </c>
      <c r="W185" s="282"/>
    </row>
    <row r="186" spans="1:23" s="652" customFormat="1" ht="15" customHeight="1" x14ac:dyDescent="0.15">
      <c r="A186" s="717">
        <f t="shared" si="16"/>
        <v>181</v>
      </c>
      <c r="B186" s="720" t="s">
        <v>1486</v>
      </c>
      <c r="C186" s="721">
        <v>1070401</v>
      </c>
      <c r="D186" s="652">
        <v>0</v>
      </c>
      <c r="E186" s="652" t="s">
        <v>1393</v>
      </c>
      <c r="F186" s="652" t="s">
        <v>135</v>
      </c>
      <c r="G186" s="652">
        <f>IF(F186="","",VLOOKUP(F186,'(辅)技能选目标类型表'!$D$4:$F$54,2,FALSE))</f>
        <v>0</v>
      </c>
      <c r="I186" s="652" t="str">
        <f>IF(J186="","",VLOOKUP(J186,'(辅)Buff触发条件表'!$C$4:$F$34,2,FALSE))</f>
        <v/>
      </c>
      <c r="P186" s="717">
        <f>IF(Q186="",0,VLOOKUP(Q186,'(辅)战斗Action表'!$C$4:$F$84,2,FALSE))</f>
        <v>300</v>
      </c>
      <c r="Q186" s="717" t="s">
        <v>1229</v>
      </c>
      <c r="R186" s="652">
        <v>10704011</v>
      </c>
      <c r="S186" s="652">
        <v>100</v>
      </c>
      <c r="T186" s="652">
        <v>0</v>
      </c>
      <c r="W186" s="282"/>
    </row>
    <row r="187" spans="1:23" s="652" customFormat="1" ht="15" customHeight="1" x14ac:dyDescent="0.15">
      <c r="A187" s="717">
        <f t="shared" si="16"/>
        <v>182</v>
      </c>
      <c r="B187" s="720" t="s">
        <v>1487</v>
      </c>
      <c r="C187" s="721">
        <v>1070401</v>
      </c>
      <c r="D187" s="652">
        <v>0</v>
      </c>
      <c r="E187" s="652" t="s">
        <v>1294</v>
      </c>
      <c r="F187" s="652" t="s">
        <v>135</v>
      </c>
      <c r="G187" s="652">
        <f>IF(F187="","",VLOOKUP(F187,'(辅)技能选目标类型表'!$D$4:$F$54,2,FALSE))</f>
        <v>0</v>
      </c>
      <c r="I187" s="652" t="str">
        <f>IF(J187="","",VLOOKUP(J187,'(辅)Buff触发条件表'!$C$4:$F$34,2,FALSE))</f>
        <v/>
      </c>
      <c r="P187" s="717">
        <f>IF(Q187="",0,VLOOKUP(Q187,'(辅)战斗Action表'!$C$4:$F$84,2,FALSE))</f>
        <v>300</v>
      </c>
      <c r="Q187" s="717" t="s">
        <v>1229</v>
      </c>
      <c r="R187" s="652">
        <v>10704012</v>
      </c>
      <c r="S187" s="652">
        <v>100</v>
      </c>
      <c r="T187" s="652">
        <v>0</v>
      </c>
      <c r="W187" s="282"/>
    </row>
    <row r="188" spans="1:23" s="652" customFormat="1" ht="15" customHeight="1" x14ac:dyDescent="0.15">
      <c r="A188" s="717">
        <f t="shared" si="16"/>
        <v>183</v>
      </c>
      <c r="B188" s="720" t="s">
        <v>1488</v>
      </c>
      <c r="C188" s="721">
        <v>1070401</v>
      </c>
      <c r="D188" s="652">
        <v>0</v>
      </c>
      <c r="E188" s="652" t="s">
        <v>1295</v>
      </c>
      <c r="F188" s="652" t="s">
        <v>135</v>
      </c>
      <c r="G188" s="652">
        <f>IF(F188="","",VLOOKUP(F188,'(辅)技能选目标类型表'!$D$4:$F$54,2,FALSE))</f>
        <v>0</v>
      </c>
      <c r="I188" s="652" t="str">
        <f>IF(J188="","",VLOOKUP(J188,'(辅)Buff触发条件表'!$C$4:$F$34,2,FALSE))</f>
        <v/>
      </c>
      <c r="P188" s="717">
        <f>IF(Q188="",0,VLOOKUP(Q188,'(辅)战斗Action表'!$C$4:$F$84,2,FALSE))</f>
        <v>300</v>
      </c>
      <c r="Q188" s="717" t="s">
        <v>1229</v>
      </c>
      <c r="R188" s="652">
        <v>10704013</v>
      </c>
      <c r="S188" s="652">
        <v>100</v>
      </c>
      <c r="T188" s="652">
        <v>0</v>
      </c>
      <c r="W188" s="282"/>
    </row>
    <row r="189" spans="1:23" s="652" customFormat="1" ht="15" customHeight="1" x14ac:dyDescent="0.15">
      <c r="A189" s="717">
        <f t="shared" si="16"/>
        <v>184</v>
      </c>
      <c r="B189" s="720" t="s">
        <v>1489</v>
      </c>
      <c r="C189" s="721">
        <v>1070401</v>
      </c>
      <c r="D189" s="652">
        <v>0</v>
      </c>
      <c r="E189" s="652" t="s">
        <v>1296</v>
      </c>
      <c r="F189" s="652" t="s">
        <v>135</v>
      </c>
      <c r="G189" s="652">
        <f>IF(F189="","",VLOOKUP(F189,'(辅)技能选目标类型表'!$D$4:$F$54,2,FALSE))</f>
        <v>0</v>
      </c>
      <c r="I189" s="652" t="str">
        <f>IF(J189="","",VLOOKUP(J189,'(辅)Buff触发条件表'!$C$4:$F$34,2,FALSE))</f>
        <v/>
      </c>
      <c r="P189" s="717">
        <f>IF(Q189="",0,VLOOKUP(Q189,'(辅)战斗Action表'!$C$4:$F$84,2,FALSE))</f>
        <v>300</v>
      </c>
      <c r="Q189" s="717" t="s">
        <v>1229</v>
      </c>
      <c r="R189" s="652">
        <v>10704014</v>
      </c>
      <c r="S189" s="652">
        <v>100</v>
      </c>
      <c r="T189" s="652">
        <v>0</v>
      </c>
      <c r="W189" s="282"/>
    </row>
    <row r="190" spans="1:23" s="651" customFormat="1" ht="15" customHeight="1" x14ac:dyDescent="0.15">
      <c r="A190" s="717">
        <f t="shared" ref="A190:A200" si="17">ROW()-5</f>
        <v>185</v>
      </c>
      <c r="B190" s="718" t="s">
        <v>1490</v>
      </c>
      <c r="C190" s="719">
        <v>1080101</v>
      </c>
      <c r="D190" s="651">
        <v>0</v>
      </c>
      <c r="E190" s="652" t="s">
        <v>1313</v>
      </c>
      <c r="F190" s="651" t="s">
        <v>135</v>
      </c>
      <c r="G190" s="652">
        <f>IF(F190="","",VLOOKUP(F190,'(辅)技能选目标类型表'!$D$4:$F$54,2,FALSE))</f>
        <v>0</v>
      </c>
      <c r="H190" s="652"/>
      <c r="I190" s="652" t="str">
        <f>IF(J190="","",VLOOKUP(J190,'(辅)Buff触发条件表'!$C$4:$F$34,2,FALSE))</f>
        <v/>
      </c>
      <c r="O190" s="653"/>
      <c r="P190" s="717">
        <f>IF(Q190="",0,VLOOKUP(Q190,'(辅)战斗Action表'!$C$4:$F$84,2,FALSE))</f>
        <v>101</v>
      </c>
      <c r="Q190" s="717" t="s">
        <v>1236</v>
      </c>
      <c r="R190" s="651">
        <v>2</v>
      </c>
      <c r="S190" s="651">
        <v>1000</v>
      </c>
      <c r="T190" s="651">
        <v>0</v>
      </c>
      <c r="W190" s="282"/>
    </row>
    <row r="191" spans="1:23" s="652" customFormat="1" ht="15" customHeight="1" x14ac:dyDescent="0.15">
      <c r="A191" s="717">
        <f t="shared" si="17"/>
        <v>186</v>
      </c>
      <c r="B191" s="720" t="s">
        <v>1491</v>
      </c>
      <c r="C191" s="721">
        <v>1080201</v>
      </c>
      <c r="D191" s="652">
        <v>0</v>
      </c>
      <c r="E191" s="652" t="s">
        <v>1384</v>
      </c>
      <c r="F191" s="652" t="s">
        <v>135</v>
      </c>
      <c r="G191" s="652">
        <f>IF(F191="","",VLOOKUP(F191,'(辅)技能选目标类型表'!$D$4:$F$54,2,FALSE))</f>
        <v>0</v>
      </c>
      <c r="I191" s="652" t="str">
        <f>IF(J191="","",VLOOKUP(J191,'(辅)Buff触发条件表'!$C$4:$F$34,2,FALSE))</f>
        <v/>
      </c>
      <c r="P191" s="717">
        <f>IF(Q191="",0,VLOOKUP(Q191,'(辅)战斗Action表'!$C$4:$F$84,2,FALSE))</f>
        <v>101</v>
      </c>
      <c r="Q191" s="717" t="s">
        <v>1236</v>
      </c>
      <c r="R191" s="652">
        <v>2</v>
      </c>
      <c r="S191" s="652">
        <v>1200</v>
      </c>
      <c r="T191" s="652">
        <v>0</v>
      </c>
      <c r="W191" s="282">
        <v>30</v>
      </c>
    </row>
    <row r="192" spans="1:23" s="652" customFormat="1" ht="15" customHeight="1" x14ac:dyDescent="0.15">
      <c r="A192" s="717">
        <f t="shared" si="17"/>
        <v>187</v>
      </c>
      <c r="B192" s="720" t="s">
        <v>1492</v>
      </c>
      <c r="C192" s="721">
        <v>1080201</v>
      </c>
      <c r="D192" s="652">
        <v>66</v>
      </c>
      <c r="E192" s="652" t="s">
        <v>1384</v>
      </c>
      <c r="F192" s="652" t="s">
        <v>135</v>
      </c>
      <c r="G192" s="652">
        <f>IF(F192="","",VLOOKUP(F192,'(辅)技能选目标类型表'!$D$4:$F$54,2,FALSE))</f>
        <v>0</v>
      </c>
      <c r="I192" s="652" t="str">
        <f>IF(J192="","",VLOOKUP(J192,'(辅)Buff触发条件表'!$C$4:$F$34,2,FALSE))</f>
        <v/>
      </c>
      <c r="P192" s="717">
        <f>IF(Q192="",0,VLOOKUP(Q192,'(辅)战斗Action表'!$C$4:$F$84,2,FALSE))</f>
        <v>300</v>
      </c>
      <c r="Q192" s="717" t="s">
        <v>1229</v>
      </c>
      <c r="R192" s="717" t="str">
        <f>C192&amp;"1"</f>
        <v>10802011</v>
      </c>
      <c r="S192" s="652">
        <v>50</v>
      </c>
      <c r="T192" s="652">
        <v>0</v>
      </c>
      <c r="W192" s="282"/>
    </row>
    <row r="193" spans="1:23" s="652" customFormat="1" ht="15" customHeight="1" x14ac:dyDescent="0.15">
      <c r="A193" s="717">
        <f t="shared" si="17"/>
        <v>188</v>
      </c>
      <c r="B193" s="720" t="s">
        <v>1493</v>
      </c>
      <c r="C193" s="721">
        <v>1080201</v>
      </c>
      <c r="D193" s="652">
        <v>0</v>
      </c>
      <c r="E193" s="652" t="s">
        <v>1294</v>
      </c>
      <c r="F193" s="652" t="s">
        <v>135</v>
      </c>
      <c r="G193" s="652">
        <f>IF(F193="","",VLOOKUP(F193,'(辅)技能选目标类型表'!$D$4:$F$54,2,FALSE))</f>
        <v>0</v>
      </c>
      <c r="I193" s="652" t="str">
        <f>IF(J193="","",VLOOKUP(J193,'(辅)Buff触发条件表'!$C$4:$F$34,2,FALSE))</f>
        <v/>
      </c>
      <c r="P193" s="717">
        <f>IF(Q193="",0,VLOOKUP(Q193,'(辅)战斗Action表'!$C$4:$F$84,2,FALSE))</f>
        <v>300</v>
      </c>
      <c r="Q193" s="717" t="s">
        <v>1229</v>
      </c>
      <c r="R193" s="717">
        <v>10802012</v>
      </c>
      <c r="S193" s="652">
        <v>100</v>
      </c>
      <c r="T193" s="652">
        <v>0</v>
      </c>
      <c r="W193" s="282"/>
    </row>
    <row r="194" spans="1:23" s="652" customFormat="1" ht="15" customHeight="1" x14ac:dyDescent="0.15">
      <c r="A194" s="717">
        <f t="shared" si="17"/>
        <v>189</v>
      </c>
      <c r="B194" s="720" t="s">
        <v>1494</v>
      </c>
      <c r="C194" s="721">
        <v>1080301</v>
      </c>
      <c r="D194" s="652">
        <v>0</v>
      </c>
      <c r="E194" s="652" t="s">
        <v>1384</v>
      </c>
      <c r="F194" s="652" t="s">
        <v>135</v>
      </c>
      <c r="G194" s="652">
        <f>IF(F194="","",VLOOKUP(F194,'(辅)技能选目标类型表'!$D$4:$F$54,2,FALSE))</f>
        <v>0</v>
      </c>
      <c r="I194" s="652" t="str">
        <f>IF(J194="","",VLOOKUP(J194,'(辅)Buff触发条件表'!$C$4:$F$34,2,FALSE))</f>
        <v/>
      </c>
      <c r="P194" s="717">
        <f>IF(Q194="",0,VLOOKUP(Q194,'(辅)战斗Action表'!$C$4:$F$84,2,FALSE))</f>
        <v>101</v>
      </c>
      <c r="Q194" s="717" t="s">
        <v>1236</v>
      </c>
      <c r="R194" s="717">
        <v>2</v>
      </c>
      <c r="S194" s="652">
        <v>2000</v>
      </c>
      <c r="T194" s="652">
        <v>0</v>
      </c>
      <c r="W194" s="282">
        <v>50</v>
      </c>
    </row>
    <row r="195" spans="1:23" s="652" customFormat="1" ht="15" customHeight="1" x14ac:dyDescent="0.15">
      <c r="A195" s="717">
        <f t="shared" si="17"/>
        <v>190</v>
      </c>
      <c r="B195" s="720" t="s">
        <v>1495</v>
      </c>
      <c r="C195" s="721">
        <v>1080301</v>
      </c>
      <c r="D195" s="652">
        <v>60</v>
      </c>
      <c r="E195" s="652" t="s">
        <v>1224</v>
      </c>
      <c r="F195" s="652" t="s">
        <v>135</v>
      </c>
      <c r="G195" s="652">
        <f>IF(F195="","",VLOOKUP(F195,'(辅)技能选目标类型表'!$D$4:$F$54,2,FALSE))</f>
        <v>0</v>
      </c>
      <c r="I195" s="652" t="str">
        <f>IF(J195="","",VLOOKUP(J195,'(辅)Buff触发条件表'!$C$4:$F$34,2,FALSE))</f>
        <v/>
      </c>
      <c r="P195" s="717">
        <f>IF(Q195="",0,VLOOKUP(Q195,'(辅)战斗Action表'!$C$4:$F$84,2,FALSE))</f>
        <v>300</v>
      </c>
      <c r="Q195" s="717" t="s">
        <v>1229</v>
      </c>
      <c r="R195" s="717">
        <v>10803011</v>
      </c>
      <c r="S195" s="652">
        <v>100</v>
      </c>
      <c r="T195" s="652">
        <v>0</v>
      </c>
      <c r="W195" s="282"/>
    </row>
    <row r="196" spans="1:23" s="652" customFormat="1" ht="15" customHeight="1" x14ac:dyDescent="0.15">
      <c r="A196" s="717">
        <f t="shared" si="17"/>
        <v>191</v>
      </c>
      <c r="B196" s="720" t="s">
        <v>1496</v>
      </c>
      <c r="C196" s="721">
        <v>1080301</v>
      </c>
      <c r="D196" s="652">
        <v>60</v>
      </c>
      <c r="E196" s="652" t="s">
        <v>1294</v>
      </c>
      <c r="F196" s="652" t="s">
        <v>135</v>
      </c>
      <c r="G196" s="652">
        <f>IF(F196="","",VLOOKUP(F196,'(辅)技能选目标类型表'!$D$4:$F$54,2,FALSE))</f>
        <v>0</v>
      </c>
      <c r="I196" s="652" t="str">
        <f>IF(J196="","",VLOOKUP(J196,'(辅)Buff触发条件表'!$C$4:$F$34,2,FALSE))</f>
        <v/>
      </c>
      <c r="P196" s="717">
        <f>IF(Q196="",0,VLOOKUP(Q196,'(辅)战斗Action表'!$C$4:$F$84,2,FALSE))</f>
        <v>300</v>
      </c>
      <c r="Q196" s="717" t="s">
        <v>1229</v>
      </c>
      <c r="R196" s="717">
        <v>10803012</v>
      </c>
      <c r="S196" s="652">
        <v>100</v>
      </c>
      <c r="T196" s="652">
        <v>0</v>
      </c>
      <c r="W196" s="282"/>
    </row>
    <row r="197" spans="1:23" s="652" customFormat="1" ht="15" customHeight="1" x14ac:dyDescent="0.15">
      <c r="A197" s="717">
        <f t="shared" si="17"/>
        <v>192</v>
      </c>
      <c r="B197" s="720" t="s">
        <v>1497</v>
      </c>
      <c r="C197" s="721">
        <v>1080401</v>
      </c>
      <c r="D197" s="652">
        <v>0</v>
      </c>
      <c r="E197" s="652" t="s">
        <v>1393</v>
      </c>
      <c r="F197" s="652" t="s">
        <v>135</v>
      </c>
      <c r="G197" s="652">
        <f>IF(F197="","",VLOOKUP(F197,'(辅)技能选目标类型表'!$D$4:$F$54,2,FALSE))</f>
        <v>0</v>
      </c>
      <c r="I197" s="652" t="str">
        <f>IF(J197="","",VLOOKUP(J197,'(辅)Buff触发条件表'!$C$4:$F$34,2,FALSE))</f>
        <v/>
      </c>
      <c r="P197" s="717">
        <f>IF(Q197="",0,VLOOKUP(Q197,'(辅)战斗Action表'!$C$4:$F$84,2,FALSE))</f>
        <v>300</v>
      </c>
      <c r="Q197" s="717" t="s">
        <v>1229</v>
      </c>
      <c r="R197" s="717">
        <v>10804011</v>
      </c>
      <c r="S197" s="652">
        <v>100</v>
      </c>
      <c r="T197" s="652">
        <v>0</v>
      </c>
      <c r="W197" s="282"/>
    </row>
    <row r="198" spans="1:23" s="652" customFormat="1" ht="15" customHeight="1" x14ac:dyDescent="0.15">
      <c r="A198" s="717">
        <f t="shared" si="17"/>
        <v>193</v>
      </c>
      <c r="B198" s="720" t="s">
        <v>1498</v>
      </c>
      <c r="C198" s="721">
        <v>1080401</v>
      </c>
      <c r="D198" s="652">
        <v>0</v>
      </c>
      <c r="E198" s="652" t="s">
        <v>1294</v>
      </c>
      <c r="F198" s="652" t="s">
        <v>135</v>
      </c>
      <c r="G198" s="652">
        <f>IF(F198="","",VLOOKUP(F198,'(辅)技能选目标类型表'!$D$4:$F$54,2,FALSE))</f>
        <v>0</v>
      </c>
      <c r="I198" s="652" t="str">
        <f>IF(J198="","",VLOOKUP(J198,'(辅)Buff触发条件表'!$C$4:$F$34,2,FALSE))</f>
        <v/>
      </c>
      <c r="P198" s="717">
        <f>IF(Q198="",0,VLOOKUP(Q198,'(辅)战斗Action表'!$C$4:$F$84,2,FALSE))</f>
        <v>300</v>
      </c>
      <c r="Q198" s="717" t="s">
        <v>1229</v>
      </c>
      <c r="R198" s="717">
        <v>10804012</v>
      </c>
      <c r="S198" s="652">
        <v>100</v>
      </c>
      <c r="T198" s="652">
        <v>0</v>
      </c>
      <c r="W198" s="282"/>
    </row>
    <row r="199" spans="1:23" s="652" customFormat="1" ht="15" customHeight="1" x14ac:dyDescent="0.15">
      <c r="A199" s="717">
        <f t="shared" si="17"/>
        <v>194</v>
      </c>
      <c r="B199" s="720" t="s">
        <v>1499</v>
      </c>
      <c r="C199" s="721">
        <v>1080401</v>
      </c>
      <c r="D199" s="652">
        <v>0</v>
      </c>
      <c r="E199" s="652" t="s">
        <v>1295</v>
      </c>
      <c r="F199" s="652" t="s">
        <v>135</v>
      </c>
      <c r="G199" s="652">
        <f>IF(F199="","",VLOOKUP(F199,'(辅)技能选目标类型表'!$D$4:$F$54,2,FALSE))</f>
        <v>0</v>
      </c>
      <c r="I199" s="652" t="str">
        <f>IF(J199="","",VLOOKUP(J199,'(辅)Buff触发条件表'!$C$4:$F$34,2,FALSE))</f>
        <v/>
      </c>
      <c r="P199" s="717">
        <f>IF(Q199="",0,VLOOKUP(Q199,'(辅)战斗Action表'!$C$4:$F$84,2,FALSE))</f>
        <v>300</v>
      </c>
      <c r="Q199" s="717" t="s">
        <v>1229</v>
      </c>
      <c r="R199" s="717">
        <v>10804013</v>
      </c>
      <c r="S199" s="652">
        <v>100</v>
      </c>
      <c r="T199" s="652">
        <v>0</v>
      </c>
      <c r="W199" s="282"/>
    </row>
    <row r="200" spans="1:23" s="652" customFormat="1" ht="15" customHeight="1" x14ac:dyDescent="0.15">
      <c r="A200" s="717">
        <f t="shared" si="17"/>
        <v>195</v>
      </c>
      <c r="B200" s="720" t="s">
        <v>1500</v>
      </c>
      <c r="C200" s="721">
        <v>1080401</v>
      </c>
      <c r="D200" s="652">
        <v>0</v>
      </c>
      <c r="E200" s="652" t="s">
        <v>1296</v>
      </c>
      <c r="F200" s="652" t="s">
        <v>135</v>
      </c>
      <c r="G200" s="652">
        <f>IF(F200="","",VLOOKUP(F200,'(辅)技能选目标类型表'!$D$4:$F$54,2,FALSE))</f>
        <v>0</v>
      </c>
      <c r="I200" s="652" t="str">
        <f>IF(J200="","",VLOOKUP(J200,'(辅)Buff触发条件表'!$C$4:$F$34,2,FALSE))</f>
        <v/>
      </c>
      <c r="P200" s="717">
        <f>IF(Q200="",0,VLOOKUP(Q200,'(辅)战斗Action表'!$C$4:$F$84,2,FALSE))</f>
        <v>300</v>
      </c>
      <c r="Q200" s="717" t="s">
        <v>1229</v>
      </c>
      <c r="R200" s="717">
        <v>10804014</v>
      </c>
      <c r="S200" s="652">
        <v>100</v>
      </c>
      <c r="T200" s="652">
        <v>0</v>
      </c>
      <c r="W200" s="282"/>
    </row>
    <row r="201" spans="1:23" s="651" customFormat="1" ht="15" customHeight="1" x14ac:dyDescent="0.15">
      <c r="A201" s="717">
        <f t="shared" ref="A201:A210" si="18">ROW()-5</f>
        <v>196</v>
      </c>
      <c r="B201" s="718" t="s">
        <v>1501</v>
      </c>
      <c r="C201" s="719">
        <v>1090101</v>
      </c>
      <c r="D201" s="651">
        <v>0</v>
      </c>
      <c r="E201" s="652" t="s">
        <v>1313</v>
      </c>
      <c r="F201" s="651" t="s">
        <v>135</v>
      </c>
      <c r="G201" s="652">
        <f>IF(F201="","",VLOOKUP(F201,'(辅)技能选目标类型表'!$D$4:$F$54,2,FALSE))</f>
        <v>0</v>
      </c>
      <c r="H201" s="652"/>
      <c r="I201" s="652" t="str">
        <f>IF(J201="","",VLOOKUP(J201,'(辅)Buff触发条件表'!$C$4:$F$34,2,FALSE))</f>
        <v/>
      </c>
      <c r="O201" s="653"/>
      <c r="P201" s="717">
        <f>IF(Q201="",0,VLOOKUP(Q201,'(辅)战斗Action表'!$C$4:$F$84,2,FALSE))</f>
        <v>101</v>
      </c>
      <c r="Q201" s="717" t="s">
        <v>1236</v>
      </c>
      <c r="R201" s="733">
        <v>2</v>
      </c>
      <c r="S201" s="651">
        <v>1000</v>
      </c>
      <c r="T201" s="651">
        <v>0</v>
      </c>
      <c r="W201" s="282"/>
    </row>
    <row r="202" spans="1:23" s="652" customFormat="1" ht="15" customHeight="1" x14ac:dyDescent="0.15">
      <c r="A202" s="717">
        <f t="shared" si="18"/>
        <v>197</v>
      </c>
      <c r="B202" s="720" t="s">
        <v>1502</v>
      </c>
      <c r="C202" s="721">
        <v>1090201</v>
      </c>
      <c r="D202" s="652">
        <v>0</v>
      </c>
      <c r="E202" s="652" t="s">
        <v>1384</v>
      </c>
      <c r="F202" s="652" t="s">
        <v>135</v>
      </c>
      <c r="G202" s="652">
        <f>IF(F202="","",VLOOKUP(F202,'(辅)技能选目标类型表'!$D$4:$F$54,2,FALSE))</f>
        <v>0</v>
      </c>
      <c r="I202" s="652" t="str">
        <f>IF(J202="","",VLOOKUP(J202,'(辅)Buff触发条件表'!$C$4:$F$34,2,FALSE))</f>
        <v/>
      </c>
      <c r="P202" s="717">
        <f>IF(Q202="",0,VLOOKUP(Q202,'(辅)战斗Action表'!$C$4:$F$84,2,FALSE))</f>
        <v>101</v>
      </c>
      <c r="Q202" s="717" t="s">
        <v>1236</v>
      </c>
      <c r="R202" s="652">
        <v>2</v>
      </c>
      <c r="S202" s="652">
        <v>1500</v>
      </c>
      <c r="T202" s="652">
        <v>0</v>
      </c>
      <c r="W202" s="282">
        <v>50</v>
      </c>
    </row>
    <row r="203" spans="1:23" s="652" customFormat="1" ht="15" customHeight="1" x14ac:dyDescent="0.15">
      <c r="A203" s="717">
        <f t="shared" si="18"/>
        <v>198</v>
      </c>
      <c r="B203" s="720" t="s">
        <v>1503</v>
      </c>
      <c r="C203" s="721">
        <v>1090201</v>
      </c>
      <c r="D203" s="652">
        <v>0</v>
      </c>
      <c r="E203" s="652" t="s">
        <v>1224</v>
      </c>
      <c r="F203" s="652" t="s">
        <v>149</v>
      </c>
      <c r="G203" s="652">
        <f>IF(F203="","",VLOOKUP(F203,'(辅)技能选目标类型表'!$D$4:$F$54,2,FALSE))</f>
        <v>100</v>
      </c>
      <c r="I203" s="652" t="str">
        <f>IF(J203="","",VLOOKUP(J203,'(辅)Buff触发条件表'!$C$4:$F$34,2,FALSE))</f>
        <v/>
      </c>
      <c r="P203" s="717">
        <f>IF(Q203="",0,VLOOKUP(Q203,'(辅)战斗Action表'!$C$4:$F$84,2,FALSE))</f>
        <v>300</v>
      </c>
      <c r="Q203" s="717" t="s">
        <v>1229</v>
      </c>
      <c r="R203" s="652">
        <v>10902011</v>
      </c>
      <c r="S203" s="652">
        <v>100</v>
      </c>
      <c r="T203" s="652">
        <v>0</v>
      </c>
      <c r="W203" s="282"/>
    </row>
    <row r="204" spans="1:23" s="652" customFormat="1" ht="15" customHeight="1" x14ac:dyDescent="0.15">
      <c r="A204" s="717">
        <f t="shared" si="18"/>
        <v>199</v>
      </c>
      <c r="B204" s="720" t="s">
        <v>1504</v>
      </c>
      <c r="C204" s="721">
        <v>1090201</v>
      </c>
      <c r="D204" s="652">
        <v>0</v>
      </c>
      <c r="E204" s="652" t="s">
        <v>1294</v>
      </c>
      <c r="F204" s="652" t="s">
        <v>149</v>
      </c>
      <c r="G204" s="652">
        <f>IF(F204="","",VLOOKUP(F204,'(辅)技能选目标类型表'!$D$4:$F$54,2,FALSE))</f>
        <v>100</v>
      </c>
      <c r="I204" s="652" t="str">
        <f>IF(J204="","",VLOOKUP(J204,'(辅)Buff触发条件表'!$C$4:$F$34,2,FALSE))</f>
        <v/>
      </c>
      <c r="P204" s="717">
        <f>IF(Q204="",0,VLOOKUP(Q204,'(辅)战斗Action表'!$C$4:$F$84,2,FALSE))</f>
        <v>300</v>
      </c>
      <c r="Q204" s="717" t="s">
        <v>1229</v>
      </c>
      <c r="R204" s="652">
        <v>10902012</v>
      </c>
      <c r="S204" s="652">
        <v>100</v>
      </c>
      <c r="T204" s="652">
        <v>0</v>
      </c>
      <c r="W204" s="282"/>
    </row>
    <row r="205" spans="1:23" s="652" customFormat="1" ht="15" customHeight="1" x14ac:dyDescent="0.15">
      <c r="A205" s="717">
        <f t="shared" si="18"/>
        <v>200</v>
      </c>
      <c r="B205" s="720" t="s">
        <v>1505</v>
      </c>
      <c r="C205" s="721">
        <v>1090301</v>
      </c>
      <c r="D205" s="652">
        <v>0</v>
      </c>
      <c r="E205" s="652" t="s">
        <v>1384</v>
      </c>
      <c r="F205" s="652" t="s">
        <v>135</v>
      </c>
      <c r="G205" s="652">
        <f>IF(F205="","",VLOOKUP(F205,'(辅)技能选目标类型表'!$D$4:$F$54,2,FALSE))</f>
        <v>0</v>
      </c>
      <c r="I205" s="652" t="str">
        <f>IF(J205="","",VLOOKUP(J205,'(辅)Buff触发条件表'!$C$4:$F$34,2,FALSE))</f>
        <v/>
      </c>
      <c r="P205" s="717">
        <f>IF(Q205="",0,VLOOKUP(Q205,'(辅)战斗Action表'!$C$4:$F$84,2,FALSE))</f>
        <v>101</v>
      </c>
      <c r="Q205" s="717" t="s">
        <v>1236</v>
      </c>
      <c r="R205" s="717">
        <v>2</v>
      </c>
      <c r="S205" s="652">
        <v>2500</v>
      </c>
      <c r="T205" s="652">
        <v>0</v>
      </c>
      <c r="W205" s="282">
        <v>50</v>
      </c>
    </row>
    <row r="206" spans="1:23" s="652" customFormat="1" ht="15" customHeight="1" x14ac:dyDescent="0.15">
      <c r="A206" s="717">
        <f t="shared" si="18"/>
        <v>201</v>
      </c>
      <c r="B206" s="720" t="s">
        <v>1506</v>
      </c>
      <c r="C206" s="721">
        <v>1090301</v>
      </c>
      <c r="D206" s="652">
        <v>0</v>
      </c>
      <c r="E206" s="652" t="s">
        <v>1313</v>
      </c>
      <c r="F206" s="652" t="s">
        <v>149</v>
      </c>
      <c r="G206" s="652">
        <f>IF(F206="","",VLOOKUP(F206,'(辅)技能选目标类型表'!$D$4:$F$54,2,FALSE))</f>
        <v>100</v>
      </c>
      <c r="I206" s="652" t="str">
        <f>IF(J206="","",VLOOKUP(J206,'(辅)Buff触发条件表'!$C$4:$F$34,2,FALSE))</f>
        <v/>
      </c>
      <c r="P206" s="717">
        <f>IF(Q206="",0,VLOOKUP(Q206,'(辅)战斗Action表'!$C$4:$F$84,2,FALSE))</f>
        <v>300</v>
      </c>
      <c r="Q206" s="717" t="s">
        <v>1229</v>
      </c>
      <c r="R206" s="717">
        <v>10903011</v>
      </c>
      <c r="S206" s="652">
        <v>100</v>
      </c>
      <c r="T206" s="652">
        <v>0</v>
      </c>
      <c r="W206" s="282"/>
    </row>
    <row r="207" spans="1:23" s="652" customFormat="1" ht="15" customHeight="1" x14ac:dyDescent="0.15">
      <c r="A207" s="717">
        <f t="shared" si="18"/>
        <v>202</v>
      </c>
      <c r="B207" s="720" t="s">
        <v>1507</v>
      </c>
      <c r="C207" s="721">
        <v>1090301</v>
      </c>
      <c r="D207" s="652">
        <v>0</v>
      </c>
      <c r="E207" s="652" t="s">
        <v>1294</v>
      </c>
      <c r="F207" s="652" t="s">
        <v>149</v>
      </c>
      <c r="G207" s="652">
        <f>IF(F207="","",VLOOKUP(F207,'(辅)技能选目标类型表'!$D$4:$F$54,2,FALSE))</f>
        <v>100</v>
      </c>
      <c r="I207" s="652" t="str">
        <f>IF(J207="","",VLOOKUP(J207,'(辅)Buff触发条件表'!$C$4:$F$34,2,FALSE))</f>
        <v/>
      </c>
      <c r="P207" s="717">
        <f>IF(Q207="",0,VLOOKUP(Q207,'(辅)战斗Action表'!$C$4:$F$84,2,FALSE))</f>
        <v>300</v>
      </c>
      <c r="Q207" s="717" t="s">
        <v>1229</v>
      </c>
      <c r="R207" s="717">
        <v>10903013</v>
      </c>
      <c r="S207" s="652">
        <v>100</v>
      </c>
      <c r="T207" s="652">
        <v>0</v>
      </c>
      <c r="W207" s="282"/>
    </row>
    <row r="208" spans="1:23" s="653" customFormat="1" ht="15" customHeight="1" x14ac:dyDescent="0.15">
      <c r="A208" s="717">
        <f t="shared" si="18"/>
        <v>203</v>
      </c>
      <c r="B208" s="722" t="s">
        <v>1508</v>
      </c>
      <c r="C208" s="723">
        <v>1090401</v>
      </c>
      <c r="D208" s="653">
        <v>0</v>
      </c>
      <c r="E208" s="653" t="s">
        <v>1393</v>
      </c>
      <c r="F208" s="653" t="s">
        <v>135</v>
      </c>
      <c r="G208" s="653">
        <f>IF(F208="","",VLOOKUP(F208,'(辅)技能选目标类型表'!$D$4:$F$54,2,FALSE))</f>
        <v>0</v>
      </c>
      <c r="I208" s="653" t="str">
        <f>IF(J208="","",VLOOKUP(J208,'(辅)Buff触发条件表'!$C$4:$F$34,2,FALSE))</f>
        <v/>
      </c>
      <c r="P208" s="734">
        <f>IF(Q208="",0,VLOOKUP(Q208,'(辅)战斗Action表'!$C$4:$F$84,2,FALSE))</f>
        <v>300</v>
      </c>
      <c r="Q208" s="734" t="s">
        <v>1229</v>
      </c>
      <c r="R208" s="734">
        <v>10904011</v>
      </c>
      <c r="S208" s="653">
        <v>100</v>
      </c>
      <c r="T208" s="653">
        <v>0</v>
      </c>
      <c r="W208" s="731"/>
    </row>
    <row r="209" spans="1:23" s="653" customFormat="1" ht="15" customHeight="1" x14ac:dyDescent="0.15">
      <c r="A209" s="717">
        <f t="shared" si="18"/>
        <v>204</v>
      </c>
      <c r="B209" s="722" t="s">
        <v>1509</v>
      </c>
      <c r="C209" s="723">
        <v>1090401</v>
      </c>
      <c r="D209" s="653">
        <v>0</v>
      </c>
      <c r="E209" s="653" t="s">
        <v>1294</v>
      </c>
      <c r="F209" s="653" t="s">
        <v>135</v>
      </c>
      <c r="G209" s="653">
        <f>IF(F209="","",VLOOKUP(F209,'(辅)技能选目标类型表'!$D$4:$F$54,2,FALSE))</f>
        <v>0</v>
      </c>
      <c r="I209" s="653" t="str">
        <f>IF(J209="","",VLOOKUP(J209,'(辅)Buff触发条件表'!$C$4:$F$34,2,FALSE))</f>
        <v/>
      </c>
      <c r="P209" s="734">
        <f>IF(Q209="",0,VLOOKUP(Q209,'(辅)战斗Action表'!$C$4:$F$84,2,FALSE))</f>
        <v>300</v>
      </c>
      <c r="Q209" s="734" t="s">
        <v>1229</v>
      </c>
      <c r="R209" s="734">
        <v>10904013</v>
      </c>
      <c r="S209" s="653">
        <v>100</v>
      </c>
      <c r="T209" s="653">
        <v>0</v>
      </c>
      <c r="W209" s="731"/>
    </row>
    <row r="210" spans="1:23" s="653" customFormat="1" ht="15" customHeight="1" x14ac:dyDescent="0.15">
      <c r="A210" s="717">
        <f t="shared" si="18"/>
        <v>205</v>
      </c>
      <c r="B210" s="722" t="s">
        <v>1510</v>
      </c>
      <c r="C210" s="723">
        <v>1090401</v>
      </c>
      <c r="D210" s="653">
        <v>0</v>
      </c>
      <c r="E210" s="653" t="s">
        <v>1295</v>
      </c>
      <c r="F210" s="653" t="s">
        <v>135</v>
      </c>
      <c r="G210" s="653">
        <f>IF(F210="","",VLOOKUP(F210,'(辅)技能选目标类型表'!$D$4:$F$54,2,FALSE))</f>
        <v>0</v>
      </c>
      <c r="I210" s="653" t="str">
        <f>IF(J210="","",VLOOKUP(J210,'(辅)Buff触发条件表'!$C$4:$F$34,2,FALSE))</f>
        <v/>
      </c>
      <c r="P210" s="734">
        <f>IF(Q210="",0,VLOOKUP(Q210,'(辅)战斗Action表'!$C$4:$F$84,2,FALSE))</f>
        <v>300</v>
      </c>
      <c r="Q210" s="734" t="s">
        <v>1229</v>
      </c>
      <c r="R210" s="734">
        <v>10904014</v>
      </c>
      <c r="S210" s="653">
        <v>100</v>
      </c>
      <c r="T210" s="653">
        <v>0</v>
      </c>
      <c r="W210" s="731"/>
    </row>
    <row r="211" spans="1:23" s="653" customFormat="1" ht="15" customHeight="1" x14ac:dyDescent="0.15">
      <c r="A211" s="717">
        <f t="shared" ref="A211:A220" si="19">ROW()-5</f>
        <v>206</v>
      </c>
      <c r="B211" s="722" t="s">
        <v>1511</v>
      </c>
      <c r="C211" s="723">
        <v>1090401</v>
      </c>
      <c r="D211" s="653">
        <v>0</v>
      </c>
      <c r="E211" s="653" t="s">
        <v>1296</v>
      </c>
      <c r="F211" s="653" t="s">
        <v>135</v>
      </c>
      <c r="G211" s="653">
        <f>IF(F211="","",VLOOKUP(F211,'(辅)技能选目标类型表'!$D$4:$F$54,2,FALSE))</f>
        <v>0</v>
      </c>
      <c r="I211" s="653" t="str">
        <f>IF(J211="","",VLOOKUP(J211,'(辅)Buff触发条件表'!$C$4:$F$34,2,FALSE))</f>
        <v/>
      </c>
      <c r="P211" s="734">
        <f>IF(Q211="",0,VLOOKUP(Q211,'(辅)战斗Action表'!$C$4:$F$84,2,FALSE))</f>
        <v>300</v>
      </c>
      <c r="Q211" s="734" t="s">
        <v>1229</v>
      </c>
      <c r="R211" s="734">
        <v>10904015</v>
      </c>
      <c r="S211" s="653">
        <v>100</v>
      </c>
      <c r="T211" s="653">
        <v>0</v>
      </c>
      <c r="W211" s="731"/>
    </row>
    <row r="212" spans="1:23" s="653" customFormat="1" ht="15" customHeight="1" x14ac:dyDescent="0.15">
      <c r="A212" s="717">
        <f t="shared" si="19"/>
        <v>207</v>
      </c>
      <c r="B212" s="722" t="s">
        <v>1512</v>
      </c>
      <c r="C212" s="723">
        <v>1090501</v>
      </c>
      <c r="D212" s="653">
        <v>0</v>
      </c>
      <c r="E212" s="652" t="s">
        <v>1393</v>
      </c>
      <c r="F212" s="653" t="s">
        <v>135</v>
      </c>
      <c r="G212" s="652">
        <f>IF(F212="","",VLOOKUP(F212,'(辅)技能选目标类型表'!$D$4:$F$54,2,FALSE))</f>
        <v>0</v>
      </c>
      <c r="H212" s="652"/>
      <c r="I212" s="652" t="str">
        <f>IF(J212="","",VLOOKUP(J212,'(辅)Buff触发条件表'!$C$4:$F$34,2,FALSE))</f>
        <v/>
      </c>
      <c r="P212" s="717">
        <f>IF(Q212="",0,VLOOKUP(Q212,'(辅)战斗Action表'!$C$4:$F$84,2,FALSE))</f>
        <v>101</v>
      </c>
      <c r="Q212" s="717" t="s">
        <v>1236</v>
      </c>
      <c r="R212" s="734">
        <v>2</v>
      </c>
      <c r="S212" s="653">
        <v>600</v>
      </c>
      <c r="T212" s="653">
        <v>0</v>
      </c>
      <c r="W212" s="282">
        <v>40</v>
      </c>
    </row>
    <row r="213" spans="1:23" s="651" customFormat="1" ht="15" customHeight="1" x14ac:dyDescent="0.15">
      <c r="A213" s="717">
        <f t="shared" si="19"/>
        <v>208</v>
      </c>
      <c r="B213" s="718" t="s">
        <v>1513</v>
      </c>
      <c r="C213" s="719">
        <v>1100101</v>
      </c>
      <c r="D213" s="651">
        <v>0</v>
      </c>
      <c r="E213" s="652" t="s">
        <v>1313</v>
      </c>
      <c r="F213" s="651" t="s">
        <v>135</v>
      </c>
      <c r="G213" s="652">
        <f>IF(F213="","",VLOOKUP(F213,'(辅)技能选目标类型表'!$D$4:$F$54,2,FALSE))</f>
        <v>0</v>
      </c>
      <c r="H213" s="652"/>
      <c r="I213" s="652" t="str">
        <f>IF(J213="","",VLOOKUP(J213,'(辅)Buff触发条件表'!$C$4:$F$34,2,FALSE))</f>
        <v/>
      </c>
      <c r="K213" s="736"/>
      <c r="L213" s="736"/>
      <c r="M213" s="736"/>
      <c r="N213" s="736"/>
      <c r="O213" s="653"/>
      <c r="P213" s="717">
        <f>IF(Q213="",0,VLOOKUP(Q213,'(辅)战斗Action表'!$C$4:$F$84,2,FALSE))</f>
        <v>101</v>
      </c>
      <c r="Q213" s="717" t="s">
        <v>1236</v>
      </c>
      <c r="R213" s="733">
        <v>2</v>
      </c>
      <c r="S213" s="651">
        <v>1000</v>
      </c>
      <c r="T213" s="651">
        <v>0</v>
      </c>
      <c r="W213" s="282"/>
    </row>
    <row r="214" spans="1:23" s="652" customFormat="1" ht="15.75" customHeight="1" x14ac:dyDescent="0.15">
      <c r="A214" s="717">
        <f t="shared" si="19"/>
        <v>209</v>
      </c>
      <c r="B214" s="720" t="s">
        <v>1514</v>
      </c>
      <c r="C214" s="721">
        <v>1100201</v>
      </c>
      <c r="D214" s="652">
        <v>0</v>
      </c>
      <c r="E214" s="652" t="s">
        <v>1384</v>
      </c>
      <c r="F214" s="652" t="s">
        <v>135</v>
      </c>
      <c r="G214" s="652">
        <f>IF(F214="","",VLOOKUP(F214,'(辅)技能选目标类型表'!$D$4:$F$54,2,FALSE))</f>
        <v>0</v>
      </c>
      <c r="I214" s="652" t="str">
        <f>IF(J214="","",VLOOKUP(J214,'(辅)Buff触发条件表'!$C$4:$F$34,2,FALSE))</f>
        <v/>
      </c>
      <c r="J214" s="737"/>
      <c r="K214" s="737"/>
      <c r="L214" s="737"/>
      <c r="M214" s="737"/>
      <c r="N214" s="737"/>
      <c r="P214" s="717">
        <f>IF(Q214="",0,VLOOKUP(Q214,'(辅)战斗Action表'!$C$4:$F$84,2,FALSE))</f>
        <v>101</v>
      </c>
      <c r="Q214" s="717" t="s">
        <v>1236</v>
      </c>
      <c r="R214" s="717">
        <v>2</v>
      </c>
      <c r="S214" s="652">
        <v>1500</v>
      </c>
      <c r="T214" s="652">
        <v>0</v>
      </c>
      <c r="W214" s="282">
        <v>50</v>
      </c>
    </row>
    <row r="215" spans="1:23" s="652" customFormat="1" ht="14.25" customHeight="1" x14ac:dyDescent="0.15">
      <c r="A215" s="717">
        <f t="shared" si="19"/>
        <v>210</v>
      </c>
      <c r="B215" s="720" t="s">
        <v>1515</v>
      </c>
      <c r="C215" s="721">
        <v>1100201</v>
      </c>
      <c r="D215" s="652">
        <v>0</v>
      </c>
      <c r="E215" s="652" t="s">
        <v>1313</v>
      </c>
      <c r="F215" s="652" t="s">
        <v>149</v>
      </c>
      <c r="G215" s="652">
        <f>IF(F215="","",VLOOKUP(F215,'(辅)技能选目标类型表'!$D$4:$F$54,2,FALSE))</f>
        <v>100</v>
      </c>
      <c r="I215" s="652">
        <f>IF(J215="","",VLOOKUP(J215,'(辅)Buff触发条件表'!$C$4:$F$34,2,FALSE))</f>
        <v>10001</v>
      </c>
      <c r="J215" s="737" t="s">
        <v>1293</v>
      </c>
      <c r="K215" s="737">
        <v>0</v>
      </c>
      <c r="L215" s="737">
        <v>0</v>
      </c>
      <c r="M215" s="737" t="s">
        <v>1516</v>
      </c>
      <c r="N215" s="737"/>
      <c r="P215" s="717">
        <f>IF(Q215="",0,VLOOKUP(Q215,'(辅)战斗Action表'!$C$4:$F$84,2,FALSE))</f>
        <v>300</v>
      </c>
      <c r="Q215" s="717" t="s">
        <v>1229</v>
      </c>
      <c r="R215" s="717">
        <v>11002011</v>
      </c>
      <c r="S215" s="652">
        <v>100</v>
      </c>
      <c r="T215" s="652">
        <v>0</v>
      </c>
      <c r="W215" s="282"/>
    </row>
    <row r="216" spans="1:23" s="652" customFormat="1" ht="14.25" customHeight="1" x14ac:dyDescent="0.15">
      <c r="A216" s="717">
        <f t="shared" si="19"/>
        <v>211</v>
      </c>
      <c r="B216" s="720" t="s">
        <v>1517</v>
      </c>
      <c r="C216" s="721">
        <v>1100201</v>
      </c>
      <c r="D216" s="652">
        <v>0</v>
      </c>
      <c r="E216" s="652" t="s">
        <v>1294</v>
      </c>
      <c r="F216" s="652" t="s">
        <v>149</v>
      </c>
      <c r="G216" s="652">
        <f>IF(F216="","",VLOOKUP(F216,'(辅)技能选目标类型表'!$D$4:$F$54,2,FALSE))</f>
        <v>100</v>
      </c>
      <c r="I216" s="652">
        <f>IF(J216="","",VLOOKUP(J216,'(辅)Buff触发条件表'!$C$4:$F$34,2,FALSE))</f>
        <v>10001</v>
      </c>
      <c r="J216" s="737" t="s">
        <v>1293</v>
      </c>
      <c r="K216" s="737">
        <v>0</v>
      </c>
      <c r="L216" s="737">
        <v>0</v>
      </c>
      <c r="M216" s="737" t="s">
        <v>1516</v>
      </c>
      <c r="N216" s="737"/>
      <c r="P216" s="717">
        <f>IF(Q216="",0,VLOOKUP(Q216,'(辅)战斗Action表'!$C$4:$F$84,2,FALSE))</f>
        <v>300</v>
      </c>
      <c r="Q216" s="717" t="s">
        <v>1229</v>
      </c>
      <c r="R216" s="717">
        <v>11002012</v>
      </c>
      <c r="S216" s="652">
        <v>100</v>
      </c>
      <c r="T216" s="652">
        <v>0</v>
      </c>
      <c r="W216" s="282"/>
    </row>
    <row r="217" spans="1:23" s="652" customFormat="1" ht="15" customHeight="1" x14ac:dyDescent="0.15">
      <c r="A217" s="717">
        <f t="shared" si="19"/>
        <v>212</v>
      </c>
      <c r="B217" s="720" t="s">
        <v>1518</v>
      </c>
      <c r="C217" s="721">
        <v>1100301</v>
      </c>
      <c r="D217" s="652">
        <v>0</v>
      </c>
      <c r="E217" s="652" t="s">
        <v>1384</v>
      </c>
      <c r="F217" s="652" t="s">
        <v>135</v>
      </c>
      <c r="G217" s="652">
        <f>IF(F217="","",VLOOKUP(F217,'(辅)技能选目标类型表'!$D$4:$F$54,2,FALSE))</f>
        <v>0</v>
      </c>
      <c r="I217" s="652" t="str">
        <f>IF(J217="","",VLOOKUP(J217,'(辅)Buff触发条件表'!$C$4:$F$34,2,FALSE))</f>
        <v/>
      </c>
      <c r="P217" s="717">
        <f>IF(Q217="",0,VLOOKUP(Q217,'(辅)战斗Action表'!$C$4:$F$84,2,FALSE))</f>
        <v>101</v>
      </c>
      <c r="Q217" s="717" t="s">
        <v>1236</v>
      </c>
      <c r="R217" s="717">
        <v>2</v>
      </c>
      <c r="S217" s="652">
        <v>1500</v>
      </c>
      <c r="T217" s="652">
        <v>0</v>
      </c>
      <c r="W217" s="282">
        <v>50</v>
      </c>
    </row>
    <row r="218" spans="1:23" s="652" customFormat="1" ht="15" customHeight="1" x14ac:dyDescent="0.15">
      <c r="A218" s="717">
        <f t="shared" si="19"/>
        <v>213</v>
      </c>
      <c r="B218" s="720" t="s">
        <v>1519</v>
      </c>
      <c r="C218" s="721">
        <v>1100301</v>
      </c>
      <c r="D218" s="652">
        <v>0</v>
      </c>
      <c r="E218" s="652" t="s">
        <v>1313</v>
      </c>
      <c r="F218" s="652" t="s">
        <v>149</v>
      </c>
      <c r="G218" s="652">
        <f>IF(F218="","",VLOOKUP(F218,'(辅)技能选目标类型表'!$D$4:$F$54,2,FALSE))</f>
        <v>100</v>
      </c>
      <c r="I218" s="652">
        <f>IF(J218="","",VLOOKUP(J218,'(辅)Buff触发条件表'!$C$4:$F$34,2,FALSE))</f>
        <v>10001</v>
      </c>
      <c r="J218" s="737" t="s">
        <v>1293</v>
      </c>
      <c r="K218" s="737">
        <v>0</v>
      </c>
      <c r="L218" s="737">
        <v>0</v>
      </c>
      <c r="M218" s="737" t="s">
        <v>1516</v>
      </c>
      <c r="P218" s="717">
        <f>IF(Q218="",0,VLOOKUP(Q218,'(辅)战斗Action表'!$C$4:$F$84,2,FALSE))</f>
        <v>300</v>
      </c>
      <c r="Q218" s="734" t="s">
        <v>1229</v>
      </c>
      <c r="R218" s="734">
        <v>11003011</v>
      </c>
      <c r="S218" s="653">
        <v>100</v>
      </c>
      <c r="T218" s="738">
        <v>0</v>
      </c>
      <c r="U218" s="739"/>
      <c r="V218" s="740"/>
      <c r="W218" s="282"/>
    </row>
    <row r="219" spans="1:23" s="652" customFormat="1" ht="15" customHeight="1" x14ac:dyDescent="0.15">
      <c r="A219" s="717">
        <f t="shared" si="19"/>
        <v>214</v>
      </c>
      <c r="B219" s="720" t="s">
        <v>1520</v>
      </c>
      <c r="C219" s="721">
        <v>1100301</v>
      </c>
      <c r="D219" s="652">
        <v>0</v>
      </c>
      <c r="E219" s="652" t="s">
        <v>1294</v>
      </c>
      <c r="F219" s="652" t="s">
        <v>149</v>
      </c>
      <c r="G219" s="652">
        <f>IF(F219="","",VLOOKUP(F219,'(辅)技能选目标类型表'!$D$4:$F$54,2,FALSE))</f>
        <v>100</v>
      </c>
      <c r="I219" s="652">
        <f>IF(J219="","",VLOOKUP(J219,'(辅)Buff触发条件表'!$C$4:$F$34,2,FALSE))</f>
        <v>10001</v>
      </c>
      <c r="J219" s="737" t="s">
        <v>1293</v>
      </c>
      <c r="K219" s="737">
        <v>0</v>
      </c>
      <c r="L219" s="737">
        <v>0</v>
      </c>
      <c r="M219" s="737" t="s">
        <v>1516</v>
      </c>
      <c r="P219" s="717">
        <f>IF(Q219="",0,VLOOKUP(Q219,'(辅)战斗Action表'!$C$4:$F$84,2,FALSE))</f>
        <v>300</v>
      </c>
      <c r="Q219" s="734" t="s">
        <v>1229</v>
      </c>
      <c r="R219" s="734">
        <v>11003012</v>
      </c>
      <c r="S219" s="653">
        <v>100</v>
      </c>
      <c r="T219" s="738">
        <v>0</v>
      </c>
      <c r="U219" s="739"/>
      <c r="V219" s="740"/>
      <c r="W219" s="282"/>
    </row>
    <row r="220" spans="1:23" s="652" customFormat="1" ht="15" customHeight="1" x14ac:dyDescent="0.15">
      <c r="A220" s="717">
        <f t="shared" si="19"/>
        <v>215</v>
      </c>
      <c r="B220" s="720" t="s">
        <v>1521</v>
      </c>
      <c r="C220" s="721">
        <v>1100401</v>
      </c>
      <c r="D220" s="652">
        <v>0</v>
      </c>
      <c r="E220" s="652" t="s">
        <v>1393</v>
      </c>
      <c r="F220" s="652" t="s">
        <v>135</v>
      </c>
      <c r="G220" s="652">
        <f>IF(F220="","",VLOOKUP(F220,'(辅)技能选目标类型表'!$D$4:$F$54,2,FALSE))</f>
        <v>0</v>
      </c>
      <c r="I220" s="652" t="str">
        <f>IF(J220="","",VLOOKUP(J220,'(辅)Buff触发条件表'!$C$4:$F$34,2,FALSE))</f>
        <v/>
      </c>
      <c r="P220" s="717">
        <f>IF(Q220="",0,VLOOKUP(Q220,'(辅)战斗Action表'!$C$4:$F$84,2,FALSE))</f>
        <v>300</v>
      </c>
      <c r="Q220" s="717" t="s">
        <v>1229</v>
      </c>
      <c r="R220" s="717">
        <v>11004011</v>
      </c>
      <c r="S220" s="652">
        <v>100</v>
      </c>
      <c r="T220" s="652">
        <v>0</v>
      </c>
      <c r="W220" s="282"/>
    </row>
    <row r="221" spans="1:23" s="652" customFormat="1" ht="15" customHeight="1" x14ac:dyDescent="0.15">
      <c r="A221" s="717">
        <f t="shared" ref="A221:A234" si="20">ROW()-5</f>
        <v>216</v>
      </c>
      <c r="B221" s="720" t="s">
        <v>1522</v>
      </c>
      <c r="C221" s="721">
        <v>1100401</v>
      </c>
      <c r="D221" s="652">
        <v>0</v>
      </c>
      <c r="E221" s="652" t="s">
        <v>1294</v>
      </c>
      <c r="F221" s="652" t="s">
        <v>149</v>
      </c>
      <c r="G221" s="652">
        <f>IF(F221="","",VLOOKUP(F221,'(辅)技能选目标类型表'!$D$4:$F$54,2,FALSE))</f>
        <v>100</v>
      </c>
      <c r="I221" s="652" t="str">
        <f>IF(J221="","",VLOOKUP(J221,'(辅)Buff触发条件表'!$C$4:$F$34,2,FALSE))</f>
        <v/>
      </c>
      <c r="P221" s="717">
        <f>IF(Q221="",0,VLOOKUP(Q221,'(辅)战斗Action表'!$C$4:$F$84,2,FALSE))</f>
        <v>300</v>
      </c>
      <c r="Q221" s="717" t="s">
        <v>1229</v>
      </c>
      <c r="R221" s="717">
        <v>11004012</v>
      </c>
      <c r="S221" s="652">
        <v>100</v>
      </c>
      <c r="T221" s="652">
        <v>0</v>
      </c>
      <c r="W221" s="282"/>
    </row>
    <row r="222" spans="1:23" s="652" customFormat="1" ht="15" customHeight="1" x14ac:dyDescent="0.15">
      <c r="A222" s="717">
        <f t="shared" si="20"/>
        <v>217</v>
      </c>
      <c r="B222" s="720" t="s">
        <v>1523</v>
      </c>
      <c r="C222" s="721">
        <v>1100401</v>
      </c>
      <c r="D222" s="652">
        <v>0</v>
      </c>
      <c r="E222" s="652" t="s">
        <v>1295</v>
      </c>
      <c r="F222" s="652" t="s">
        <v>149</v>
      </c>
      <c r="G222" s="652">
        <f>IF(F222="","",VLOOKUP(F222,'(辅)技能选目标类型表'!$D$4:$F$54,2,FALSE))</f>
        <v>100</v>
      </c>
      <c r="I222" s="652" t="str">
        <f>IF(J222="","",VLOOKUP(J222,'(辅)Buff触发条件表'!$C$4:$F$34,2,FALSE))</f>
        <v/>
      </c>
      <c r="P222" s="717">
        <f>IF(Q222="",0,VLOOKUP(Q222,'(辅)战斗Action表'!$C$4:$F$84,2,FALSE))</f>
        <v>300</v>
      </c>
      <c r="Q222" s="717" t="s">
        <v>1229</v>
      </c>
      <c r="R222" s="717">
        <v>11004013</v>
      </c>
      <c r="S222" s="652">
        <v>100</v>
      </c>
      <c r="T222" s="652">
        <v>0</v>
      </c>
      <c r="W222" s="282"/>
    </row>
    <row r="223" spans="1:23" s="652" customFormat="1" ht="15" customHeight="1" x14ac:dyDescent="0.15">
      <c r="A223" s="717">
        <f t="shared" si="20"/>
        <v>218</v>
      </c>
      <c r="B223" s="720" t="s">
        <v>1524</v>
      </c>
      <c r="C223" s="721">
        <v>1100401</v>
      </c>
      <c r="D223" s="652">
        <v>0</v>
      </c>
      <c r="E223" s="652" t="s">
        <v>1296</v>
      </c>
      <c r="F223" s="652" t="s">
        <v>149</v>
      </c>
      <c r="G223" s="652">
        <f>IF(F223="","",VLOOKUP(F223,'(辅)技能选目标类型表'!$D$4:$F$54,2,FALSE))</f>
        <v>100</v>
      </c>
      <c r="I223" s="652" t="str">
        <f>IF(J223="","",VLOOKUP(J223,'(辅)Buff触发条件表'!$C$4:$F$34,2,FALSE))</f>
        <v/>
      </c>
      <c r="P223" s="717">
        <f>IF(Q223="",0,VLOOKUP(Q223,'(辅)战斗Action表'!$C$4:$F$84,2,FALSE))</f>
        <v>300</v>
      </c>
      <c r="Q223" s="717" t="s">
        <v>1229</v>
      </c>
      <c r="R223" s="717">
        <v>11004014</v>
      </c>
      <c r="S223" s="652">
        <v>100</v>
      </c>
      <c r="T223" s="652">
        <v>0</v>
      </c>
      <c r="W223" s="282"/>
    </row>
    <row r="224" spans="1:23" s="651" customFormat="1" ht="15" customHeight="1" x14ac:dyDescent="0.15">
      <c r="A224" s="717">
        <f t="shared" si="20"/>
        <v>219</v>
      </c>
      <c r="B224" s="718" t="s">
        <v>1525</v>
      </c>
      <c r="C224" s="719">
        <v>1110101</v>
      </c>
      <c r="D224" s="651">
        <v>0</v>
      </c>
      <c r="E224" s="652" t="s">
        <v>1313</v>
      </c>
      <c r="F224" s="651" t="s">
        <v>135</v>
      </c>
      <c r="G224" s="652">
        <f>IF(F224="","",VLOOKUP(F224,'(辅)技能选目标类型表'!$D$4:$F$54,2,FALSE))</f>
        <v>0</v>
      </c>
      <c r="H224" s="652"/>
      <c r="I224" s="652" t="str">
        <f>IF(J224="","",VLOOKUP(J224,'(辅)Buff触发条件表'!$C$4:$F$34,2,FALSE))</f>
        <v/>
      </c>
      <c r="O224" s="653"/>
      <c r="P224" s="717">
        <f>IF(Q224="",0,VLOOKUP(Q224,'(辅)战斗Action表'!$C$4:$F$84,2,FALSE))</f>
        <v>101</v>
      </c>
      <c r="Q224" s="717" t="s">
        <v>1236</v>
      </c>
      <c r="R224" s="733">
        <v>2</v>
      </c>
      <c r="S224" s="651">
        <v>1000</v>
      </c>
      <c r="T224" s="651">
        <v>0</v>
      </c>
      <c r="W224" s="282"/>
    </row>
    <row r="225" spans="1:23" s="652" customFormat="1" ht="15" customHeight="1" x14ac:dyDescent="0.15">
      <c r="A225" s="717">
        <f t="shared" si="20"/>
        <v>220</v>
      </c>
      <c r="B225" s="720" t="s">
        <v>1526</v>
      </c>
      <c r="C225" s="721">
        <v>1110201</v>
      </c>
      <c r="D225" s="652">
        <v>0</v>
      </c>
      <c r="E225" s="652" t="s">
        <v>1384</v>
      </c>
      <c r="F225" s="652" t="s">
        <v>135</v>
      </c>
      <c r="G225" s="652">
        <f>IF(F225="","",VLOOKUP(F225,'(辅)技能选目标类型表'!$D$4:$F$54,2,FALSE))</f>
        <v>0</v>
      </c>
      <c r="I225" s="652" t="str">
        <f>IF(J225="","",VLOOKUP(J225,'(辅)Buff触发条件表'!$C$4:$F$34,2,FALSE))</f>
        <v/>
      </c>
      <c r="P225" s="717">
        <f>IF(Q225="",0,VLOOKUP(Q225,'(辅)战斗Action表'!$C$4:$F$84,2,FALSE))</f>
        <v>700</v>
      </c>
      <c r="Q225" s="717" t="s">
        <v>1527</v>
      </c>
      <c r="R225" s="717">
        <v>5</v>
      </c>
      <c r="S225" s="652">
        <v>100</v>
      </c>
      <c r="T225" s="652">
        <v>0</v>
      </c>
      <c r="W225" s="282"/>
    </row>
    <row r="226" spans="1:23" s="652" customFormat="1" ht="15" customHeight="1" x14ac:dyDescent="0.15">
      <c r="A226" s="717">
        <f t="shared" si="20"/>
        <v>221</v>
      </c>
      <c r="B226" s="720" t="s">
        <v>1528</v>
      </c>
      <c r="C226" s="721">
        <v>1110201</v>
      </c>
      <c r="D226" s="652">
        <v>0</v>
      </c>
      <c r="E226" s="652" t="s">
        <v>1384</v>
      </c>
      <c r="F226" s="652" t="s">
        <v>135</v>
      </c>
      <c r="G226" s="652">
        <f>IF(F226="","",VLOOKUP(F226,'(辅)技能选目标类型表'!$D$4:$F$54,2,FALSE))</f>
        <v>0</v>
      </c>
      <c r="I226" s="652" t="str">
        <f>IF(J226="","",VLOOKUP(J226,'(辅)Buff触发条件表'!$C$4:$F$34,2,FALSE))</f>
        <v/>
      </c>
      <c r="P226" s="717">
        <f>IF(Q226="",0,VLOOKUP(Q226,'(辅)战斗Action表'!$C$4:$F$84,2,FALSE))</f>
        <v>300</v>
      </c>
      <c r="Q226" s="717" t="s">
        <v>1229</v>
      </c>
      <c r="R226" s="717">
        <v>11102013</v>
      </c>
      <c r="S226" s="652">
        <v>100</v>
      </c>
      <c r="T226" s="652">
        <v>0</v>
      </c>
      <c r="W226" s="282"/>
    </row>
    <row r="227" spans="1:23" s="652" customFormat="1" ht="15" customHeight="1" x14ac:dyDescent="0.15">
      <c r="A227" s="717">
        <f t="shared" si="20"/>
        <v>222</v>
      </c>
      <c r="B227" s="720" t="s">
        <v>1529</v>
      </c>
      <c r="C227" s="721">
        <v>1110201</v>
      </c>
      <c r="D227" s="652">
        <v>0</v>
      </c>
      <c r="E227" s="652" t="s">
        <v>1294</v>
      </c>
      <c r="F227" s="652" t="s">
        <v>135</v>
      </c>
      <c r="G227" s="652">
        <f>IF(F227="","",VLOOKUP(F227,'(辅)技能选目标类型表'!$D$4:$F$54,2,FALSE))</f>
        <v>0</v>
      </c>
      <c r="I227" s="652" t="str">
        <f>IF(J227="","",VLOOKUP(J227,'(辅)Buff触发条件表'!$C$4:$F$34,2,FALSE))</f>
        <v/>
      </c>
      <c r="P227" s="717">
        <f>IF(Q227="",0,VLOOKUP(Q227,'(辅)战斗Action表'!$C$4:$F$84,2,FALSE))</f>
        <v>300</v>
      </c>
      <c r="Q227" s="717" t="s">
        <v>1229</v>
      </c>
      <c r="R227" s="717">
        <v>11102014</v>
      </c>
      <c r="S227" s="652">
        <v>100</v>
      </c>
      <c r="T227" s="652">
        <v>0</v>
      </c>
      <c r="W227" s="282"/>
    </row>
    <row r="228" spans="1:23" s="652" customFormat="1" ht="15" customHeight="1" x14ac:dyDescent="0.15">
      <c r="A228" s="717">
        <f t="shared" si="20"/>
        <v>223</v>
      </c>
      <c r="B228" s="720" t="s">
        <v>1530</v>
      </c>
      <c r="C228" s="721">
        <v>1110301</v>
      </c>
      <c r="D228" s="652">
        <v>0</v>
      </c>
      <c r="E228" s="652" t="s">
        <v>1224</v>
      </c>
      <c r="F228" s="652" t="s">
        <v>135</v>
      </c>
      <c r="G228" s="652">
        <f>IF(F228="","",VLOOKUP(F228,'(辅)技能选目标类型表'!$D$4:$F$54,2,FALSE))</f>
        <v>0</v>
      </c>
      <c r="I228" s="652" t="str">
        <f>IF(J228="","",VLOOKUP(J228,'(辅)Buff触发条件表'!$C$4:$F$34,2,FALSE))</f>
        <v/>
      </c>
      <c r="P228" s="717">
        <f>IF(Q228="",0,VLOOKUP(Q228,'(辅)战斗Action表'!$C$4:$F$84,2,FALSE))</f>
        <v>700</v>
      </c>
      <c r="Q228" s="717" t="s">
        <v>1527</v>
      </c>
      <c r="R228" s="717">
        <v>5</v>
      </c>
      <c r="S228" s="652">
        <v>100</v>
      </c>
      <c r="T228" s="652">
        <v>0</v>
      </c>
      <c r="W228" s="282"/>
    </row>
    <row r="229" spans="1:23" s="652" customFormat="1" ht="15" customHeight="1" x14ac:dyDescent="0.15">
      <c r="A229" s="717">
        <f t="shared" si="20"/>
        <v>224</v>
      </c>
      <c r="B229" s="720" t="s">
        <v>1530</v>
      </c>
      <c r="C229" s="721">
        <v>1110301</v>
      </c>
      <c r="D229" s="652">
        <v>0</v>
      </c>
      <c r="E229" s="652" t="s">
        <v>1224</v>
      </c>
      <c r="F229" s="652" t="s">
        <v>135</v>
      </c>
      <c r="G229" s="652">
        <f>IF(F229="","",VLOOKUP(F229,'(辅)技能选目标类型表'!$D$4:$F$54,2,FALSE))</f>
        <v>0</v>
      </c>
      <c r="I229" s="652" t="str">
        <f>IF(J229="","",VLOOKUP(J229,'(辅)Buff触发条件表'!$C$4:$F$34,2,FALSE))</f>
        <v/>
      </c>
      <c r="P229" s="717">
        <f>IF(Q229="",0,VLOOKUP(Q229,'(辅)战斗Action表'!$C$4:$F$84,2,FALSE))</f>
        <v>700</v>
      </c>
      <c r="Q229" s="717" t="s">
        <v>1527</v>
      </c>
      <c r="R229" s="717">
        <v>5</v>
      </c>
      <c r="S229" s="652">
        <v>100</v>
      </c>
      <c r="T229" s="652">
        <v>0</v>
      </c>
      <c r="W229" s="282"/>
    </row>
    <row r="230" spans="1:23" s="652" customFormat="1" ht="15" customHeight="1" x14ac:dyDescent="0.15">
      <c r="A230" s="717">
        <f t="shared" si="20"/>
        <v>225</v>
      </c>
      <c r="B230" s="720" t="s">
        <v>1531</v>
      </c>
      <c r="C230" s="721">
        <v>1110301</v>
      </c>
      <c r="D230" s="652">
        <v>0</v>
      </c>
      <c r="E230" s="652" t="s">
        <v>1294</v>
      </c>
      <c r="F230" s="652" t="s">
        <v>135</v>
      </c>
      <c r="G230" s="652">
        <f>IF(F230="","",VLOOKUP(F230,'(辅)技能选目标类型表'!$D$4:$F$54,2,FALSE))</f>
        <v>0</v>
      </c>
      <c r="I230" s="652" t="str">
        <f>IF(J230="","",VLOOKUP(J230,'(辅)Buff触发条件表'!$C$4:$F$34,2,FALSE))</f>
        <v/>
      </c>
      <c r="P230" s="717">
        <f>IF(Q230="",0,VLOOKUP(Q230,'(辅)战斗Action表'!$C$4:$F$84,2,FALSE))</f>
        <v>700</v>
      </c>
      <c r="Q230" s="717" t="s">
        <v>1527</v>
      </c>
      <c r="R230" s="717">
        <v>5</v>
      </c>
      <c r="S230" s="652">
        <v>100</v>
      </c>
      <c r="T230" s="652">
        <v>0</v>
      </c>
      <c r="W230" s="282"/>
    </row>
    <row r="231" spans="1:23" s="652" customFormat="1" ht="15" customHeight="1" x14ac:dyDescent="0.15">
      <c r="A231" s="717">
        <f t="shared" si="20"/>
        <v>226</v>
      </c>
      <c r="B231" s="720" t="s">
        <v>1531</v>
      </c>
      <c r="C231" s="721">
        <v>1110301</v>
      </c>
      <c r="D231" s="652">
        <v>0</v>
      </c>
      <c r="E231" s="652" t="s">
        <v>1294</v>
      </c>
      <c r="F231" s="652" t="s">
        <v>135</v>
      </c>
      <c r="G231" s="652">
        <f>IF(F231="","",VLOOKUP(F231,'(辅)技能选目标类型表'!$D$4:$F$54,2,FALSE))</f>
        <v>0</v>
      </c>
      <c r="I231" s="652" t="str">
        <f>IF(J231="","",VLOOKUP(J231,'(辅)Buff触发条件表'!$C$4:$F$34,2,FALSE))</f>
        <v/>
      </c>
      <c r="P231" s="717">
        <f>IF(Q231="",0,VLOOKUP(Q231,'(辅)战斗Action表'!$C$4:$F$84,2,FALSE))</f>
        <v>700</v>
      </c>
      <c r="Q231" s="717" t="s">
        <v>1527</v>
      </c>
      <c r="R231" s="717">
        <v>5</v>
      </c>
      <c r="S231" s="652">
        <v>100</v>
      </c>
      <c r="T231" s="652">
        <v>0</v>
      </c>
      <c r="W231" s="282"/>
    </row>
    <row r="232" spans="1:23" s="652" customFormat="1" ht="15" customHeight="1" x14ac:dyDescent="0.15">
      <c r="A232" s="717">
        <f t="shared" si="20"/>
        <v>227</v>
      </c>
      <c r="B232" s="720" t="s">
        <v>1531</v>
      </c>
      <c r="C232" s="721">
        <v>1110301</v>
      </c>
      <c r="D232" s="652">
        <v>0</v>
      </c>
      <c r="E232" s="652" t="s">
        <v>1294</v>
      </c>
      <c r="F232" s="652" t="s">
        <v>135</v>
      </c>
      <c r="G232" s="652">
        <f>IF(F232="","",VLOOKUP(F232,'(辅)技能选目标类型表'!$D$4:$F$54,2,FALSE))</f>
        <v>0</v>
      </c>
      <c r="I232" s="652" t="str">
        <f>IF(J232="","",VLOOKUP(J232,'(辅)Buff触发条件表'!$C$4:$F$34,2,FALSE))</f>
        <v/>
      </c>
      <c r="P232" s="717">
        <f>IF(Q232="",0,VLOOKUP(Q232,'(辅)战斗Action表'!$C$4:$F$84,2,FALSE))</f>
        <v>700</v>
      </c>
      <c r="Q232" s="717" t="s">
        <v>1527</v>
      </c>
      <c r="R232" s="717">
        <v>5</v>
      </c>
      <c r="S232" s="652">
        <v>100</v>
      </c>
      <c r="T232" s="652">
        <v>0</v>
      </c>
      <c r="W232" s="282"/>
    </row>
    <row r="233" spans="1:23" s="652" customFormat="1" ht="15" customHeight="1" x14ac:dyDescent="0.15">
      <c r="A233" s="717">
        <f t="shared" si="20"/>
        <v>228</v>
      </c>
      <c r="B233" s="720" t="s">
        <v>1532</v>
      </c>
      <c r="C233" s="721">
        <v>1110301</v>
      </c>
      <c r="D233" s="652">
        <v>0</v>
      </c>
      <c r="E233" s="652" t="s">
        <v>1384</v>
      </c>
      <c r="F233" s="652" t="s">
        <v>135</v>
      </c>
      <c r="G233" s="652">
        <f>IF(F233="","",VLOOKUP(F233,'(辅)技能选目标类型表'!$D$4:$F$54,2,FALSE))</f>
        <v>0</v>
      </c>
      <c r="I233" s="652" t="str">
        <f>IF(J233="","",VLOOKUP(J233,'(辅)Buff触发条件表'!$C$4:$F$34,2,FALSE))</f>
        <v/>
      </c>
      <c r="P233" s="717">
        <f>IF(Q233="",0,VLOOKUP(Q233,'(辅)战斗Action表'!$C$4:$F$84,2,FALSE))</f>
        <v>300</v>
      </c>
      <c r="Q233" s="717" t="s">
        <v>1229</v>
      </c>
      <c r="R233" s="717">
        <v>11103013</v>
      </c>
      <c r="S233" s="652">
        <v>100</v>
      </c>
      <c r="T233" s="652">
        <v>0</v>
      </c>
      <c r="W233" s="282"/>
    </row>
    <row r="234" spans="1:23" s="652" customFormat="1" ht="15" customHeight="1" x14ac:dyDescent="0.15">
      <c r="A234" s="717">
        <f t="shared" si="20"/>
        <v>229</v>
      </c>
      <c r="B234" s="720" t="s">
        <v>1533</v>
      </c>
      <c r="C234" s="721">
        <v>1110401</v>
      </c>
      <c r="D234" s="652">
        <v>0</v>
      </c>
      <c r="E234" s="652" t="s">
        <v>1384</v>
      </c>
      <c r="F234" s="652" t="s">
        <v>135</v>
      </c>
      <c r="G234" s="652">
        <f>IF(F234="","",VLOOKUP(F234,'(辅)技能选目标类型表'!$D$4:$F$54,2,FALSE))</f>
        <v>0</v>
      </c>
      <c r="I234" s="652" t="str">
        <f>IF(J234="","",VLOOKUP(J234,'(辅)Buff触发条件表'!$C$4:$F$34,2,FALSE))</f>
        <v/>
      </c>
      <c r="P234" s="717">
        <f>IF(Q234="",0,VLOOKUP(Q234,'(辅)战斗Action表'!$C$4:$F$84,2,FALSE))</f>
        <v>300</v>
      </c>
      <c r="Q234" s="717" t="s">
        <v>1229</v>
      </c>
      <c r="R234" s="717">
        <v>11104013</v>
      </c>
      <c r="S234" s="652">
        <v>100</v>
      </c>
      <c r="T234" s="652">
        <v>0</v>
      </c>
      <c r="W234" s="282"/>
    </row>
    <row r="235" spans="1:23" s="652" customFormat="1" ht="15" customHeight="1" x14ac:dyDescent="0.15">
      <c r="A235" s="717">
        <f t="shared" ref="A235:A244" si="21">ROW()-5</f>
        <v>230</v>
      </c>
      <c r="B235" s="720" t="s">
        <v>1533</v>
      </c>
      <c r="C235" s="721">
        <v>1110401</v>
      </c>
      <c r="D235" s="652">
        <v>0</v>
      </c>
      <c r="E235" s="652" t="s">
        <v>1384</v>
      </c>
      <c r="F235" s="652" t="s">
        <v>135</v>
      </c>
      <c r="G235" s="652">
        <f>IF(F235="","",VLOOKUP(F235,'(辅)技能选目标类型表'!$D$4:$F$54,2,FALSE))</f>
        <v>0</v>
      </c>
      <c r="I235" s="652" t="str">
        <f>IF(J235="","",VLOOKUP(J235,'(辅)Buff触发条件表'!$C$4:$F$34,2,FALSE))</f>
        <v/>
      </c>
      <c r="P235" s="717">
        <f>IF(Q235="",0,VLOOKUP(Q235,'(辅)战斗Action表'!$C$4:$F$84,2,FALSE))</f>
        <v>300</v>
      </c>
      <c r="Q235" s="717" t="s">
        <v>1229</v>
      </c>
      <c r="R235" s="717">
        <v>11104014</v>
      </c>
      <c r="S235" s="652">
        <v>100</v>
      </c>
      <c r="T235" s="652">
        <v>0</v>
      </c>
      <c r="W235" s="282"/>
    </row>
    <row r="236" spans="1:23" s="652" customFormat="1" ht="15" customHeight="1" x14ac:dyDescent="0.15">
      <c r="A236" s="717">
        <f t="shared" si="21"/>
        <v>231</v>
      </c>
      <c r="B236" s="720" t="s">
        <v>1534</v>
      </c>
      <c r="C236" s="721">
        <v>1110401</v>
      </c>
      <c r="D236" s="652">
        <v>0</v>
      </c>
      <c r="E236" s="652" t="s">
        <v>1295</v>
      </c>
      <c r="F236" s="652" t="s">
        <v>135</v>
      </c>
      <c r="G236" s="652">
        <f>IF(F236="","",VLOOKUP(F236,'(辅)技能选目标类型表'!$D$4:$F$54,2,FALSE))</f>
        <v>0</v>
      </c>
      <c r="I236" s="652" t="str">
        <f>IF(J236="","",VLOOKUP(J236,'(辅)Buff触发条件表'!$C$4:$F$34,2,FALSE))</f>
        <v/>
      </c>
      <c r="P236" s="717">
        <f>IF(Q236="",0,VLOOKUP(Q236,'(辅)战斗Action表'!$C$4:$F$84,2,FALSE))</f>
        <v>300</v>
      </c>
      <c r="Q236" s="717" t="s">
        <v>1229</v>
      </c>
      <c r="R236" s="717">
        <v>11104017</v>
      </c>
      <c r="S236" s="652">
        <v>100</v>
      </c>
      <c r="T236" s="652">
        <v>0</v>
      </c>
      <c r="W236" s="282"/>
    </row>
    <row r="237" spans="1:23" s="652" customFormat="1" ht="15" customHeight="1" x14ac:dyDescent="0.15">
      <c r="A237" s="717">
        <f t="shared" si="21"/>
        <v>232</v>
      </c>
      <c r="B237" s="720" t="s">
        <v>1534</v>
      </c>
      <c r="C237" s="721">
        <v>1110401</v>
      </c>
      <c r="D237" s="652">
        <v>0</v>
      </c>
      <c r="E237" s="652" t="s">
        <v>1295</v>
      </c>
      <c r="F237" s="652" t="s">
        <v>135</v>
      </c>
      <c r="G237" s="652">
        <f>IF(F237="","",VLOOKUP(F237,'(辅)技能选目标类型表'!$D$4:$F$54,2,FALSE))</f>
        <v>0</v>
      </c>
      <c r="I237" s="652" t="str">
        <f>IF(J237="","",VLOOKUP(J237,'(辅)Buff触发条件表'!$C$4:$F$34,2,FALSE))</f>
        <v/>
      </c>
      <c r="P237" s="717">
        <f>IF(Q237="",0,VLOOKUP(Q237,'(辅)战斗Action表'!$C$4:$F$84,2,FALSE))</f>
        <v>300</v>
      </c>
      <c r="Q237" s="717" t="s">
        <v>1229</v>
      </c>
      <c r="R237" s="717">
        <v>11104018</v>
      </c>
      <c r="S237" s="652">
        <v>100</v>
      </c>
      <c r="T237" s="652">
        <v>0</v>
      </c>
      <c r="W237" s="282"/>
    </row>
    <row r="238" spans="1:23" s="652" customFormat="1" ht="15" customHeight="1" x14ac:dyDescent="0.15">
      <c r="A238" s="717">
        <f t="shared" si="21"/>
        <v>233</v>
      </c>
      <c r="B238" s="720" t="s">
        <v>1535</v>
      </c>
      <c r="C238" s="721">
        <v>1110401</v>
      </c>
      <c r="D238" s="652">
        <v>0</v>
      </c>
      <c r="E238" s="652" t="s">
        <v>1296</v>
      </c>
      <c r="F238" s="652" t="s">
        <v>135</v>
      </c>
      <c r="G238" s="652">
        <f>IF(F238="","",VLOOKUP(F238,'(辅)技能选目标类型表'!$D$4:$F$54,2,FALSE))</f>
        <v>0</v>
      </c>
      <c r="I238" s="652" t="str">
        <f>IF(J238="","",VLOOKUP(J238,'(辅)Buff触发条件表'!$C$4:$F$34,2,FALSE))</f>
        <v/>
      </c>
      <c r="P238" s="717">
        <f>IF(Q238="",0,VLOOKUP(Q238,'(辅)战斗Action表'!$C$4:$F$84,2,FALSE))</f>
        <v>300</v>
      </c>
      <c r="Q238" s="717" t="s">
        <v>1229</v>
      </c>
      <c r="R238" s="717">
        <v>11104021</v>
      </c>
      <c r="S238" s="652">
        <v>100</v>
      </c>
      <c r="T238" s="652">
        <v>0</v>
      </c>
      <c r="W238" s="282"/>
    </row>
    <row r="239" spans="1:23" s="652" customFormat="1" ht="15" customHeight="1" x14ac:dyDescent="0.15">
      <c r="A239" s="717">
        <f t="shared" si="21"/>
        <v>234</v>
      </c>
      <c r="B239" s="720" t="s">
        <v>1535</v>
      </c>
      <c r="C239" s="721">
        <v>1110401</v>
      </c>
      <c r="D239" s="652">
        <v>0</v>
      </c>
      <c r="E239" s="652" t="s">
        <v>1296</v>
      </c>
      <c r="F239" s="652" t="s">
        <v>135</v>
      </c>
      <c r="G239" s="652">
        <f>IF(F239="","",VLOOKUP(F239,'(辅)技能选目标类型表'!$D$4:$F$54,2,FALSE))</f>
        <v>0</v>
      </c>
      <c r="I239" s="652" t="str">
        <f>IF(J239="","",VLOOKUP(J239,'(辅)Buff触发条件表'!$C$4:$F$34,2,FALSE))</f>
        <v/>
      </c>
      <c r="P239" s="717">
        <f>IF(Q239="",0,VLOOKUP(Q239,'(辅)战斗Action表'!$C$4:$F$84,2,FALSE))</f>
        <v>300</v>
      </c>
      <c r="Q239" s="717" t="s">
        <v>1229</v>
      </c>
      <c r="R239" s="717">
        <v>11104022</v>
      </c>
      <c r="S239" s="652">
        <v>100</v>
      </c>
      <c r="T239" s="652">
        <v>0</v>
      </c>
      <c r="W239" s="282"/>
    </row>
    <row r="240" spans="1:23" s="652" customFormat="1" ht="15" customHeight="1" x14ac:dyDescent="0.15">
      <c r="A240" s="717">
        <f t="shared" si="21"/>
        <v>235</v>
      </c>
      <c r="B240" s="720" t="s">
        <v>1536</v>
      </c>
      <c r="C240" s="721" t="s">
        <v>1537</v>
      </c>
      <c r="D240" s="652">
        <v>0</v>
      </c>
      <c r="E240" s="652" t="s">
        <v>1393</v>
      </c>
      <c r="F240" s="652" t="s">
        <v>135</v>
      </c>
      <c r="G240" s="652">
        <f>IF(F240="","",VLOOKUP(F240,'(辅)技能选目标类型表'!$D$4:$F$54,2,FALSE))</f>
        <v>0</v>
      </c>
      <c r="I240" s="652" t="str">
        <f>IF(J240="","",VLOOKUP(J240,'(辅)Buff触发条件表'!$C$4:$F$34,2,FALSE))</f>
        <v/>
      </c>
      <c r="P240" s="717">
        <f>IF(Q240="",0,VLOOKUP(Q240,'(辅)战斗Action表'!$C$4:$F$84,2,FALSE))</f>
        <v>300</v>
      </c>
      <c r="Q240" s="717" t="s">
        <v>1229</v>
      </c>
      <c r="R240" s="717">
        <v>11104023</v>
      </c>
      <c r="S240" s="652">
        <v>100</v>
      </c>
      <c r="T240" s="652">
        <v>0</v>
      </c>
      <c r="W240" s="282"/>
    </row>
    <row r="241" spans="1:23" s="652" customFormat="1" ht="15" customHeight="1" x14ac:dyDescent="0.15">
      <c r="A241" s="717">
        <f t="shared" si="21"/>
        <v>236</v>
      </c>
      <c r="B241" s="720" t="s">
        <v>1538</v>
      </c>
      <c r="C241" s="735">
        <v>1110501</v>
      </c>
      <c r="D241" s="652">
        <v>0</v>
      </c>
      <c r="E241" s="652" t="s">
        <v>1384</v>
      </c>
      <c r="F241" s="652" t="s">
        <v>135</v>
      </c>
      <c r="G241" s="652">
        <f>IF(F241="","",VLOOKUP(F241,'(辅)技能选目标类型表'!$D$4:$F$54,2,FALSE))</f>
        <v>0</v>
      </c>
      <c r="I241" s="652" t="str">
        <f>IF(J241="","",VLOOKUP(J241,'(辅)Buff触发条件表'!$C$4:$F$34,2,FALSE))</f>
        <v/>
      </c>
      <c r="P241" s="717">
        <f>IF(Q241="",0,VLOOKUP(Q241,'(辅)战斗Action表'!$C$4:$F$84,2,FALSE))</f>
        <v>300</v>
      </c>
      <c r="Q241" s="717" t="s">
        <v>1229</v>
      </c>
      <c r="R241" s="717">
        <v>11104013</v>
      </c>
      <c r="S241" s="652">
        <v>100</v>
      </c>
      <c r="T241" s="652">
        <v>0</v>
      </c>
      <c r="W241" s="282"/>
    </row>
    <row r="242" spans="1:23" s="652" customFormat="1" ht="15" customHeight="1" x14ac:dyDescent="0.15">
      <c r="A242" s="717">
        <f t="shared" si="21"/>
        <v>237</v>
      </c>
      <c r="B242" s="720" t="s">
        <v>1538</v>
      </c>
      <c r="C242" s="735">
        <v>1110501</v>
      </c>
      <c r="D242" s="652">
        <v>0</v>
      </c>
      <c r="E242" s="652" t="s">
        <v>1384</v>
      </c>
      <c r="F242" s="652" t="s">
        <v>135</v>
      </c>
      <c r="G242" s="652">
        <f>IF(F242="","",VLOOKUP(F242,'(辅)技能选目标类型表'!$D$4:$F$54,2,FALSE))</f>
        <v>0</v>
      </c>
      <c r="I242" s="652" t="str">
        <f>IF(J242="","",VLOOKUP(J242,'(辅)Buff触发条件表'!$C$4:$F$34,2,FALSE))</f>
        <v/>
      </c>
      <c r="P242" s="717">
        <f>IF(Q242="",0,VLOOKUP(Q242,'(辅)战斗Action表'!$C$4:$F$84,2,FALSE))</f>
        <v>300</v>
      </c>
      <c r="Q242" s="717" t="s">
        <v>1229</v>
      </c>
      <c r="R242" s="717">
        <v>11104014</v>
      </c>
      <c r="S242" s="652">
        <v>100</v>
      </c>
      <c r="T242" s="652">
        <v>0</v>
      </c>
      <c r="W242" s="282"/>
    </row>
    <row r="243" spans="1:23" s="652" customFormat="1" ht="15" customHeight="1" x14ac:dyDescent="0.15">
      <c r="A243" s="717">
        <f t="shared" si="21"/>
        <v>238</v>
      </c>
      <c r="B243" s="720" t="s">
        <v>1539</v>
      </c>
      <c r="C243" s="735">
        <v>1110501</v>
      </c>
      <c r="D243" s="652">
        <v>0</v>
      </c>
      <c r="E243" s="652" t="s">
        <v>1295</v>
      </c>
      <c r="F243" s="652" t="s">
        <v>135</v>
      </c>
      <c r="G243" s="652">
        <f>IF(F243="","",VLOOKUP(F243,'(辅)技能选目标类型表'!$D$4:$F$54,2,FALSE))</f>
        <v>0</v>
      </c>
      <c r="I243" s="652" t="str">
        <f>IF(J243="","",VLOOKUP(J243,'(辅)Buff触发条件表'!$C$4:$F$34,2,FALSE))</f>
        <v/>
      </c>
      <c r="P243" s="717">
        <f>IF(Q243="",0,VLOOKUP(Q243,'(辅)战斗Action表'!$C$4:$F$84,2,FALSE))</f>
        <v>300</v>
      </c>
      <c r="Q243" s="717" t="s">
        <v>1229</v>
      </c>
      <c r="R243" s="717">
        <v>11104017</v>
      </c>
      <c r="S243" s="652">
        <v>100</v>
      </c>
      <c r="T243" s="652">
        <v>0</v>
      </c>
      <c r="W243" s="282"/>
    </row>
    <row r="244" spans="1:23" s="652" customFormat="1" ht="15" customHeight="1" x14ac:dyDescent="0.15">
      <c r="A244" s="717">
        <f t="shared" si="21"/>
        <v>239</v>
      </c>
      <c r="B244" s="720" t="s">
        <v>1539</v>
      </c>
      <c r="C244" s="735">
        <v>1110501</v>
      </c>
      <c r="D244" s="652">
        <v>0</v>
      </c>
      <c r="E244" s="652" t="s">
        <v>1295</v>
      </c>
      <c r="F244" s="652" t="s">
        <v>135</v>
      </c>
      <c r="G244" s="652">
        <f>IF(F244="","",VLOOKUP(F244,'(辅)技能选目标类型表'!$D$4:$F$54,2,FALSE))</f>
        <v>0</v>
      </c>
      <c r="I244" s="652" t="str">
        <f>IF(J244="","",VLOOKUP(J244,'(辅)Buff触发条件表'!$C$4:$F$34,2,FALSE))</f>
        <v/>
      </c>
      <c r="P244" s="717">
        <f>IF(Q244="",0,VLOOKUP(Q244,'(辅)战斗Action表'!$C$4:$F$84,2,FALSE))</f>
        <v>300</v>
      </c>
      <c r="Q244" s="717" t="s">
        <v>1229</v>
      </c>
      <c r="R244" s="717">
        <v>11104018</v>
      </c>
      <c r="S244" s="652">
        <v>100</v>
      </c>
      <c r="T244" s="652">
        <v>0</v>
      </c>
      <c r="W244" s="282"/>
    </row>
    <row r="245" spans="1:23" s="652" customFormat="1" ht="15" customHeight="1" x14ac:dyDescent="0.15">
      <c r="A245" s="717">
        <f t="shared" ref="A245:A254" si="22">ROW()-5</f>
        <v>240</v>
      </c>
      <c r="B245" s="720" t="s">
        <v>1540</v>
      </c>
      <c r="C245" s="735">
        <v>1110501</v>
      </c>
      <c r="D245" s="652">
        <v>0</v>
      </c>
      <c r="E245" s="652" t="s">
        <v>1296</v>
      </c>
      <c r="F245" s="652" t="s">
        <v>135</v>
      </c>
      <c r="G245" s="652">
        <f>IF(F245="","",VLOOKUP(F245,'(辅)技能选目标类型表'!$D$4:$F$54,2,FALSE))</f>
        <v>0</v>
      </c>
      <c r="I245" s="652" t="str">
        <f>IF(J245="","",VLOOKUP(J245,'(辅)Buff触发条件表'!$C$4:$F$34,2,FALSE))</f>
        <v/>
      </c>
      <c r="P245" s="717">
        <f>IF(Q245="",0,VLOOKUP(Q245,'(辅)战斗Action表'!$C$4:$F$84,2,FALSE))</f>
        <v>300</v>
      </c>
      <c r="Q245" s="717" t="s">
        <v>1229</v>
      </c>
      <c r="R245" s="717">
        <v>11104021</v>
      </c>
      <c r="S245" s="652">
        <v>100</v>
      </c>
      <c r="T245" s="652">
        <v>0</v>
      </c>
      <c r="W245" s="282"/>
    </row>
    <row r="246" spans="1:23" s="652" customFormat="1" ht="15" customHeight="1" x14ac:dyDescent="0.15">
      <c r="A246" s="717">
        <f t="shared" si="22"/>
        <v>241</v>
      </c>
      <c r="B246" s="720" t="s">
        <v>1540</v>
      </c>
      <c r="C246" s="735">
        <v>1110501</v>
      </c>
      <c r="D246" s="652">
        <v>0</v>
      </c>
      <c r="E246" s="652" t="s">
        <v>1296</v>
      </c>
      <c r="F246" s="652" t="s">
        <v>135</v>
      </c>
      <c r="G246" s="652">
        <f>IF(F246="","",VLOOKUP(F246,'(辅)技能选目标类型表'!$D$4:$F$54,2,FALSE))</f>
        <v>0</v>
      </c>
      <c r="I246" s="652" t="str">
        <f>IF(J246="","",VLOOKUP(J246,'(辅)Buff触发条件表'!$C$4:$F$34,2,FALSE))</f>
        <v/>
      </c>
      <c r="P246" s="717">
        <f>IF(Q246="",0,VLOOKUP(Q246,'(辅)战斗Action表'!$C$4:$F$84,2,FALSE))</f>
        <v>300</v>
      </c>
      <c r="Q246" s="717" t="s">
        <v>1229</v>
      </c>
      <c r="R246" s="717">
        <v>11104022</v>
      </c>
      <c r="S246" s="652">
        <v>100</v>
      </c>
      <c r="T246" s="652">
        <v>0</v>
      </c>
      <c r="W246" s="282"/>
    </row>
    <row r="247" spans="1:23" s="651" customFormat="1" ht="15" customHeight="1" x14ac:dyDescent="0.15">
      <c r="A247" s="717">
        <f t="shared" si="22"/>
        <v>242</v>
      </c>
      <c r="B247" s="718" t="s">
        <v>1541</v>
      </c>
      <c r="C247" s="719">
        <v>1120101</v>
      </c>
      <c r="D247" s="651">
        <v>0</v>
      </c>
      <c r="E247" s="652" t="s">
        <v>1313</v>
      </c>
      <c r="F247" s="651" t="s">
        <v>135</v>
      </c>
      <c r="G247" s="652">
        <f>IF(F247="","",VLOOKUP(F247,'(辅)技能选目标类型表'!$D$4:$F$54,2,FALSE))</f>
        <v>0</v>
      </c>
      <c r="H247" s="652"/>
      <c r="I247" s="652" t="str">
        <f>IF(J247="","",VLOOKUP(J247,'(辅)Buff触发条件表'!$C$4:$F$34,2,FALSE))</f>
        <v/>
      </c>
      <c r="O247" s="653"/>
      <c r="P247" s="717">
        <f>IF(Q247="",0,VLOOKUP(Q247,'(辅)战斗Action表'!$C$4:$F$84,2,FALSE))</f>
        <v>101</v>
      </c>
      <c r="Q247" s="717" t="s">
        <v>1236</v>
      </c>
      <c r="R247" s="733">
        <v>2</v>
      </c>
      <c r="S247" s="651">
        <v>1000</v>
      </c>
      <c r="T247" s="651">
        <v>0</v>
      </c>
      <c r="W247" s="282"/>
    </row>
    <row r="248" spans="1:23" s="652" customFormat="1" ht="15" customHeight="1" x14ac:dyDescent="0.15">
      <c r="A248" s="717">
        <f t="shared" si="22"/>
        <v>243</v>
      </c>
      <c r="B248" s="720" t="s">
        <v>1542</v>
      </c>
      <c r="C248" s="721">
        <v>1120201</v>
      </c>
      <c r="D248" s="652">
        <v>70</v>
      </c>
      <c r="E248" s="652" t="s">
        <v>1384</v>
      </c>
      <c r="F248" s="652" t="s">
        <v>135</v>
      </c>
      <c r="G248" s="652">
        <f>IF(F248="","",VLOOKUP(F248,'(辅)技能选目标类型表'!$D$4:$F$54,2,FALSE))</f>
        <v>0</v>
      </c>
      <c r="I248" s="652" t="str">
        <f>IF(J248="","",VLOOKUP(J248,'(辅)Buff触发条件表'!$C$4:$F$34,2,FALSE))</f>
        <v/>
      </c>
      <c r="P248" s="717">
        <f>IF(Q248="",0,VLOOKUP(Q248,'(辅)战斗Action表'!$C$4:$F$84,2,FALSE))</f>
        <v>300</v>
      </c>
      <c r="Q248" s="717" t="s">
        <v>1229</v>
      </c>
      <c r="R248" s="717" t="str">
        <f>C248&amp;"1"</f>
        <v>11202011</v>
      </c>
      <c r="S248" s="652">
        <v>100</v>
      </c>
      <c r="T248" s="652">
        <v>0</v>
      </c>
      <c r="U248" s="652">
        <v>0</v>
      </c>
      <c r="W248" s="282"/>
    </row>
    <row r="249" spans="1:23" s="652" customFormat="1" ht="15" customHeight="1" x14ac:dyDescent="0.15">
      <c r="A249" s="717">
        <f t="shared" si="22"/>
        <v>244</v>
      </c>
      <c r="B249" s="720" t="s">
        <v>1543</v>
      </c>
      <c r="C249" s="721">
        <v>1120301</v>
      </c>
      <c r="D249" s="652">
        <v>50</v>
      </c>
      <c r="E249" s="652" t="s">
        <v>1384</v>
      </c>
      <c r="F249" s="652" t="s">
        <v>135</v>
      </c>
      <c r="G249" s="652">
        <f>IF(F249="","",VLOOKUP(F249,'(辅)技能选目标类型表'!$D$4:$F$54,2,FALSE))</f>
        <v>0</v>
      </c>
      <c r="I249" s="652" t="str">
        <f>IF(J249="","",VLOOKUP(J249,'(辅)Buff触发条件表'!$C$4:$F$34,2,FALSE))</f>
        <v/>
      </c>
      <c r="P249" s="717">
        <f>IF(Q249="",0,VLOOKUP(Q249,'(辅)战斗Action表'!$C$4:$F$84,2,FALSE))</f>
        <v>300</v>
      </c>
      <c r="Q249" s="717" t="s">
        <v>1229</v>
      </c>
      <c r="R249" s="717">
        <v>11203011</v>
      </c>
      <c r="S249" s="652">
        <v>100</v>
      </c>
      <c r="T249" s="652">
        <v>0</v>
      </c>
      <c r="W249" s="282"/>
    </row>
    <row r="250" spans="1:23" s="652" customFormat="1" ht="15" customHeight="1" x14ac:dyDescent="0.15">
      <c r="A250" s="717">
        <f t="shared" si="22"/>
        <v>245</v>
      </c>
      <c r="B250" s="720" t="s">
        <v>1544</v>
      </c>
      <c r="C250" s="721">
        <v>1120401</v>
      </c>
      <c r="D250" s="652">
        <v>0</v>
      </c>
      <c r="E250" s="652" t="s">
        <v>1393</v>
      </c>
      <c r="F250" s="652" t="s">
        <v>135</v>
      </c>
      <c r="G250" s="652">
        <f>IF(F250="","",VLOOKUP(F250,'(辅)技能选目标类型表'!$D$4:$F$54,2,FALSE))</f>
        <v>0</v>
      </c>
      <c r="I250" s="652" t="str">
        <f>IF(J250="","",VLOOKUP(J250,'(辅)Buff触发条件表'!$C$4:$F$34,2,FALSE))</f>
        <v/>
      </c>
      <c r="J250" s="737"/>
      <c r="P250" s="717">
        <f>IF(Q250="",0,VLOOKUP(Q250,'(辅)战斗Action表'!$C$4:$F$84,2,FALSE))</f>
        <v>300</v>
      </c>
      <c r="Q250" s="717" t="s">
        <v>1229</v>
      </c>
      <c r="R250" s="717">
        <v>11204011</v>
      </c>
      <c r="S250" s="652">
        <v>100</v>
      </c>
      <c r="T250" s="652">
        <v>0</v>
      </c>
      <c r="W250" s="282"/>
    </row>
    <row r="251" spans="1:23" s="652" customFormat="1" ht="15" customHeight="1" x14ac:dyDescent="0.15">
      <c r="A251" s="717">
        <f t="shared" si="22"/>
        <v>246</v>
      </c>
      <c r="B251" s="720" t="s">
        <v>1545</v>
      </c>
      <c r="C251" s="721">
        <v>1120401</v>
      </c>
      <c r="D251" s="652">
        <v>0</v>
      </c>
      <c r="E251" s="652" t="s">
        <v>1393</v>
      </c>
      <c r="F251" s="652" t="s">
        <v>135</v>
      </c>
      <c r="G251" s="652">
        <f>IF(F251="","",VLOOKUP(F251,'(辅)技能选目标类型表'!$D$4:$F$54,2,FALSE))</f>
        <v>0</v>
      </c>
      <c r="I251" s="652" t="str">
        <f>IF(J251="","",VLOOKUP(J251,'(辅)Buff触发条件表'!$C$4:$F$34,2,FALSE))</f>
        <v/>
      </c>
      <c r="J251" s="737"/>
      <c r="P251" s="717">
        <f>IF(Q251="",0,VLOOKUP(Q251,'(辅)战斗Action表'!$C$4:$F$84,2,FALSE))</f>
        <v>300</v>
      </c>
      <c r="Q251" s="717" t="s">
        <v>1229</v>
      </c>
      <c r="R251" s="717">
        <v>11204013</v>
      </c>
      <c r="S251" s="652">
        <v>100</v>
      </c>
      <c r="T251" s="652">
        <v>0</v>
      </c>
      <c r="W251" s="282"/>
    </row>
    <row r="252" spans="1:23" s="652" customFormat="1" ht="15" customHeight="1" x14ac:dyDescent="0.15">
      <c r="A252" s="717">
        <f t="shared" si="22"/>
        <v>247</v>
      </c>
      <c r="B252" s="720" t="s">
        <v>1546</v>
      </c>
      <c r="C252" s="721">
        <v>1120401</v>
      </c>
      <c r="D252" s="652">
        <v>0</v>
      </c>
      <c r="E252" s="652" t="s">
        <v>1294</v>
      </c>
      <c r="F252" s="652" t="s">
        <v>135</v>
      </c>
      <c r="G252" s="652">
        <f>IF(F252="","",VLOOKUP(F252,'(辅)技能选目标类型表'!$D$4:$F$54,2,FALSE))</f>
        <v>0</v>
      </c>
      <c r="I252" s="652">
        <f>IF(J252="","",VLOOKUP(J252,'(辅)Buff触发条件表'!$C$4:$F$34,2,FALSE))</f>
        <v>10001</v>
      </c>
      <c r="J252" s="737" t="s">
        <v>1293</v>
      </c>
      <c r="K252" s="652">
        <v>2</v>
      </c>
      <c r="L252" s="652">
        <v>0</v>
      </c>
      <c r="M252" s="652" t="s">
        <v>1224</v>
      </c>
      <c r="N252" s="652">
        <v>1992</v>
      </c>
      <c r="P252" s="717">
        <f>IF(Q252="",0,VLOOKUP(Q252,'(辅)战斗Action表'!$C$4:$F$84,2,FALSE))</f>
        <v>300</v>
      </c>
      <c r="Q252" s="717" t="s">
        <v>1229</v>
      </c>
      <c r="R252" s="717">
        <v>11204014</v>
      </c>
      <c r="S252" s="652">
        <v>100</v>
      </c>
      <c r="T252" s="652">
        <v>0</v>
      </c>
      <c r="W252" s="282"/>
    </row>
    <row r="253" spans="1:23" s="652" customFormat="1" ht="15" customHeight="1" x14ac:dyDescent="0.15">
      <c r="A253" s="717">
        <f t="shared" si="22"/>
        <v>248</v>
      </c>
      <c r="B253" s="720" t="s">
        <v>1547</v>
      </c>
      <c r="C253" s="721">
        <v>1120401</v>
      </c>
      <c r="D253" s="652">
        <v>0</v>
      </c>
      <c r="E253" s="652" t="s">
        <v>1294</v>
      </c>
      <c r="F253" s="652" t="s">
        <v>135</v>
      </c>
      <c r="G253" s="652">
        <f>IF(F253="","",VLOOKUP(F253,'(辅)技能选目标类型表'!$D$4:$F$54,2,FALSE))</f>
        <v>0</v>
      </c>
      <c r="I253" s="652">
        <f>IF(J253="","",VLOOKUP(J253,'(辅)Buff触发条件表'!$C$4:$F$34,2,FALSE))</f>
        <v>10001</v>
      </c>
      <c r="J253" s="737" t="s">
        <v>1293</v>
      </c>
      <c r="K253" s="652">
        <v>2</v>
      </c>
      <c r="L253" s="652">
        <v>0</v>
      </c>
      <c r="M253" s="652" t="s">
        <v>1294</v>
      </c>
      <c r="N253" s="652">
        <v>1992</v>
      </c>
      <c r="P253" s="717">
        <f>IF(Q253="",0,VLOOKUP(Q253,'(辅)战斗Action表'!$C$4:$F$84,2,FALSE))</f>
        <v>300</v>
      </c>
      <c r="Q253" s="717" t="s">
        <v>1229</v>
      </c>
      <c r="R253" s="717">
        <v>11204015</v>
      </c>
      <c r="S253" s="652">
        <v>100</v>
      </c>
      <c r="T253" s="652">
        <v>0</v>
      </c>
      <c r="W253" s="282"/>
    </row>
    <row r="254" spans="1:23" s="652" customFormat="1" ht="15" customHeight="1" x14ac:dyDescent="0.15">
      <c r="A254" s="717">
        <f t="shared" si="22"/>
        <v>249</v>
      </c>
      <c r="B254" s="720" t="s">
        <v>1548</v>
      </c>
      <c r="C254" s="721">
        <v>1120401</v>
      </c>
      <c r="D254" s="652">
        <v>0</v>
      </c>
      <c r="E254" s="652" t="s">
        <v>1294</v>
      </c>
      <c r="F254" s="652" t="s">
        <v>135</v>
      </c>
      <c r="G254" s="652">
        <f>IF(F254="","",VLOOKUP(F254,'(辅)技能选目标类型表'!$D$4:$F$54,2,FALSE))</f>
        <v>0</v>
      </c>
      <c r="I254" s="652">
        <f>IF(J254="","",VLOOKUP(J254,'(辅)Buff触发条件表'!$C$4:$F$34,2,FALSE))</f>
        <v>10001</v>
      </c>
      <c r="J254" s="737" t="s">
        <v>1293</v>
      </c>
      <c r="K254" s="652">
        <v>2</v>
      </c>
      <c r="L254" s="652">
        <v>0</v>
      </c>
      <c r="M254" s="652" t="s">
        <v>1295</v>
      </c>
      <c r="N254" s="652">
        <v>1992</v>
      </c>
      <c r="P254" s="717">
        <f>IF(Q254="",0,VLOOKUP(Q254,'(辅)战斗Action表'!$C$4:$F$84,2,FALSE))</f>
        <v>300</v>
      </c>
      <c r="Q254" s="717" t="s">
        <v>1229</v>
      </c>
      <c r="R254" s="717">
        <v>11204016</v>
      </c>
      <c r="S254" s="652">
        <v>100</v>
      </c>
      <c r="T254" s="652">
        <v>0</v>
      </c>
      <c r="W254" s="282"/>
    </row>
    <row r="255" spans="1:23" s="652" customFormat="1" ht="15" customHeight="1" x14ac:dyDescent="0.15">
      <c r="A255" s="717">
        <f t="shared" ref="A255:A268" si="23">ROW()-5</f>
        <v>250</v>
      </c>
      <c r="B255" s="720" t="s">
        <v>1549</v>
      </c>
      <c r="C255" s="721">
        <v>1120401</v>
      </c>
      <c r="D255" s="652">
        <v>0</v>
      </c>
      <c r="E255" s="652" t="s">
        <v>1295</v>
      </c>
      <c r="F255" s="652" t="s">
        <v>135</v>
      </c>
      <c r="G255" s="652">
        <f>IF(F255="","",VLOOKUP(F255,'(辅)技能选目标类型表'!$D$4:$F$54,2,FALSE))</f>
        <v>0</v>
      </c>
      <c r="I255" s="652">
        <f>IF(J255="","",VLOOKUP(J255,'(辅)Buff触发条件表'!$C$4:$F$34,2,FALSE))</f>
        <v>10001</v>
      </c>
      <c r="J255" s="737" t="s">
        <v>1293</v>
      </c>
      <c r="K255" s="652">
        <v>2</v>
      </c>
      <c r="L255" s="652">
        <v>0</v>
      </c>
      <c r="M255" s="652" t="s">
        <v>1224</v>
      </c>
      <c r="N255" s="652">
        <v>1992</v>
      </c>
      <c r="P255" s="717">
        <f>IF(Q255="",0,VLOOKUP(Q255,'(辅)战斗Action表'!$C$4:$F$84,2,FALSE))</f>
        <v>300</v>
      </c>
      <c r="Q255" s="717" t="s">
        <v>1229</v>
      </c>
      <c r="R255" s="717">
        <v>11204017</v>
      </c>
      <c r="S255" s="652">
        <v>100</v>
      </c>
      <c r="T255" s="652">
        <v>0</v>
      </c>
      <c r="W255" s="282"/>
    </row>
    <row r="256" spans="1:23" s="652" customFormat="1" ht="15" customHeight="1" x14ac:dyDescent="0.15">
      <c r="A256" s="717">
        <f t="shared" si="23"/>
        <v>251</v>
      </c>
      <c r="B256" s="720" t="s">
        <v>1550</v>
      </c>
      <c r="C256" s="721">
        <v>1120401</v>
      </c>
      <c r="D256" s="652">
        <v>0</v>
      </c>
      <c r="E256" s="652" t="s">
        <v>1295</v>
      </c>
      <c r="F256" s="652" t="s">
        <v>135</v>
      </c>
      <c r="G256" s="652">
        <f>IF(F256="","",VLOOKUP(F256,'(辅)技能选目标类型表'!$D$4:$F$54,2,FALSE))</f>
        <v>0</v>
      </c>
      <c r="I256" s="652">
        <f>IF(J256="","",VLOOKUP(J256,'(辅)Buff触发条件表'!$C$4:$F$34,2,FALSE))</f>
        <v>10001</v>
      </c>
      <c r="J256" s="737" t="s">
        <v>1293</v>
      </c>
      <c r="K256" s="652">
        <v>2</v>
      </c>
      <c r="L256" s="652">
        <v>0</v>
      </c>
      <c r="M256" s="652" t="s">
        <v>1294</v>
      </c>
      <c r="N256" s="652">
        <v>1992</v>
      </c>
      <c r="P256" s="717">
        <f>IF(Q256="",0,VLOOKUP(Q256,'(辅)战斗Action表'!$C$4:$F$84,2,FALSE))</f>
        <v>300</v>
      </c>
      <c r="Q256" s="717" t="s">
        <v>1229</v>
      </c>
      <c r="R256" s="717">
        <v>11204018</v>
      </c>
      <c r="S256" s="652">
        <v>100</v>
      </c>
      <c r="T256" s="652">
        <v>0</v>
      </c>
      <c r="W256" s="282"/>
    </row>
    <row r="257" spans="1:23" s="652" customFormat="1" ht="15" customHeight="1" x14ac:dyDescent="0.15">
      <c r="A257" s="717">
        <f t="shared" si="23"/>
        <v>252</v>
      </c>
      <c r="B257" s="720" t="s">
        <v>1551</v>
      </c>
      <c r="C257" s="721">
        <v>1120401</v>
      </c>
      <c r="D257" s="652">
        <v>0</v>
      </c>
      <c r="E257" s="652" t="s">
        <v>1295</v>
      </c>
      <c r="F257" s="652" t="s">
        <v>135</v>
      </c>
      <c r="G257" s="652">
        <f>IF(F257="","",VLOOKUP(F257,'(辅)技能选目标类型表'!$D$4:$F$54,2,FALSE))</f>
        <v>0</v>
      </c>
      <c r="I257" s="652">
        <f>IF(J257="","",VLOOKUP(J257,'(辅)Buff触发条件表'!$C$4:$F$34,2,FALSE))</f>
        <v>10001</v>
      </c>
      <c r="J257" s="737" t="s">
        <v>1293</v>
      </c>
      <c r="K257" s="652">
        <v>2</v>
      </c>
      <c r="L257" s="652">
        <v>0</v>
      </c>
      <c r="M257" s="652" t="s">
        <v>1295</v>
      </c>
      <c r="N257" s="652">
        <v>1992</v>
      </c>
      <c r="P257" s="717">
        <f>IF(Q257="",0,VLOOKUP(Q257,'(辅)战斗Action表'!$C$4:$F$84,2,FALSE))</f>
        <v>300</v>
      </c>
      <c r="Q257" s="717" t="s">
        <v>1229</v>
      </c>
      <c r="R257" s="717">
        <v>11204019</v>
      </c>
      <c r="S257" s="652">
        <v>100</v>
      </c>
      <c r="T257" s="652">
        <v>0</v>
      </c>
      <c r="W257" s="282"/>
    </row>
    <row r="258" spans="1:23" s="652" customFormat="1" ht="15" customHeight="1" x14ac:dyDescent="0.15">
      <c r="A258" s="717">
        <f t="shared" si="23"/>
        <v>253</v>
      </c>
      <c r="B258" s="720" t="s">
        <v>1552</v>
      </c>
      <c r="C258" s="721">
        <v>1120401</v>
      </c>
      <c r="D258" s="652">
        <v>0</v>
      </c>
      <c r="E258" s="652" t="s">
        <v>1296</v>
      </c>
      <c r="F258" s="652" t="s">
        <v>135</v>
      </c>
      <c r="G258" s="652">
        <f>IF(F258="","",VLOOKUP(F258,'(辅)技能选目标类型表'!$D$4:$F$54,2,FALSE))</f>
        <v>0</v>
      </c>
      <c r="I258" s="652">
        <f>IF(J258="","",VLOOKUP(J258,'(辅)Buff触发条件表'!$C$4:$F$34,2,FALSE))</f>
        <v>10001</v>
      </c>
      <c r="J258" s="737" t="s">
        <v>1293</v>
      </c>
      <c r="K258" s="652">
        <v>2</v>
      </c>
      <c r="L258" s="652">
        <v>0</v>
      </c>
      <c r="M258" s="652" t="s">
        <v>1224</v>
      </c>
      <c r="N258" s="652">
        <v>1992</v>
      </c>
      <c r="P258" s="717">
        <f>IF(Q258="",0,VLOOKUP(Q258,'(辅)战斗Action表'!$C$4:$F$84,2,FALSE))</f>
        <v>300</v>
      </c>
      <c r="Q258" s="717" t="s">
        <v>1229</v>
      </c>
      <c r="R258" s="717">
        <v>11204020</v>
      </c>
      <c r="S258" s="652">
        <v>100</v>
      </c>
      <c r="T258" s="652">
        <v>0</v>
      </c>
      <c r="W258" s="282"/>
    </row>
    <row r="259" spans="1:23" s="652" customFormat="1" ht="15" customHeight="1" x14ac:dyDescent="0.15">
      <c r="A259" s="717">
        <f t="shared" si="23"/>
        <v>254</v>
      </c>
      <c r="B259" s="720" t="s">
        <v>1553</v>
      </c>
      <c r="C259" s="721">
        <v>1120401</v>
      </c>
      <c r="D259" s="652">
        <v>0</v>
      </c>
      <c r="E259" s="652" t="s">
        <v>1296</v>
      </c>
      <c r="F259" s="652" t="s">
        <v>135</v>
      </c>
      <c r="G259" s="652">
        <f>IF(F259="","",VLOOKUP(F259,'(辅)技能选目标类型表'!$D$4:$F$54,2,FALSE))</f>
        <v>0</v>
      </c>
      <c r="I259" s="652">
        <f>IF(J259="","",VLOOKUP(J259,'(辅)Buff触发条件表'!$C$4:$F$34,2,FALSE))</f>
        <v>10001</v>
      </c>
      <c r="J259" s="737" t="s">
        <v>1293</v>
      </c>
      <c r="K259" s="652">
        <v>2</v>
      </c>
      <c r="L259" s="652">
        <v>0</v>
      </c>
      <c r="M259" s="652" t="s">
        <v>1294</v>
      </c>
      <c r="N259" s="652">
        <v>1992</v>
      </c>
      <c r="P259" s="717">
        <f>IF(Q259="",0,VLOOKUP(Q259,'(辅)战斗Action表'!$C$4:$F$84,2,FALSE))</f>
        <v>300</v>
      </c>
      <c r="Q259" s="717" t="s">
        <v>1229</v>
      </c>
      <c r="R259" s="717">
        <v>11204021</v>
      </c>
      <c r="S259" s="652">
        <v>100</v>
      </c>
      <c r="T259" s="652">
        <v>0</v>
      </c>
      <c r="W259" s="282"/>
    </row>
    <row r="260" spans="1:23" s="652" customFormat="1" ht="15" customHeight="1" x14ac:dyDescent="0.15">
      <c r="A260" s="717">
        <f t="shared" si="23"/>
        <v>255</v>
      </c>
      <c r="B260" s="720" t="s">
        <v>1554</v>
      </c>
      <c r="C260" s="721">
        <v>1120401</v>
      </c>
      <c r="D260" s="652">
        <v>0</v>
      </c>
      <c r="E260" s="652" t="s">
        <v>1296</v>
      </c>
      <c r="F260" s="652" t="s">
        <v>135</v>
      </c>
      <c r="G260" s="652">
        <f>IF(F260="","",VLOOKUP(F260,'(辅)技能选目标类型表'!$D$4:$F$54,2,FALSE))</f>
        <v>0</v>
      </c>
      <c r="I260" s="652">
        <f>IF(J260="","",VLOOKUP(J260,'(辅)Buff触发条件表'!$C$4:$F$34,2,FALSE))</f>
        <v>10001</v>
      </c>
      <c r="J260" s="737" t="s">
        <v>1293</v>
      </c>
      <c r="K260" s="652">
        <v>2</v>
      </c>
      <c r="L260" s="652">
        <v>0</v>
      </c>
      <c r="M260" s="652" t="s">
        <v>1295</v>
      </c>
      <c r="N260" s="652">
        <v>1992</v>
      </c>
      <c r="P260" s="717">
        <f>IF(Q260="",0,VLOOKUP(Q260,'(辅)战斗Action表'!$C$4:$F$84,2,FALSE))</f>
        <v>300</v>
      </c>
      <c r="Q260" s="717" t="s">
        <v>1229</v>
      </c>
      <c r="R260" s="717">
        <v>11204022</v>
      </c>
      <c r="S260" s="652">
        <v>100</v>
      </c>
      <c r="T260" s="652">
        <v>0</v>
      </c>
      <c r="W260" s="282"/>
    </row>
    <row r="261" spans="1:23" s="651" customFormat="1" ht="15" customHeight="1" x14ac:dyDescent="0.15">
      <c r="A261" s="717">
        <f t="shared" si="23"/>
        <v>256</v>
      </c>
      <c r="B261" s="718" t="s">
        <v>1555</v>
      </c>
      <c r="C261" s="719">
        <v>1130101</v>
      </c>
      <c r="D261" s="651">
        <v>0</v>
      </c>
      <c r="E261" s="652" t="s">
        <v>1313</v>
      </c>
      <c r="F261" s="651" t="s">
        <v>135</v>
      </c>
      <c r="G261" s="652">
        <f>IF(F261="","",VLOOKUP(F261,'(辅)技能选目标类型表'!$D$4:$F$54,2,FALSE))</f>
        <v>0</v>
      </c>
      <c r="H261" s="652"/>
      <c r="I261" s="652" t="str">
        <f>IF(J261="","",VLOOKUP(J261,'(辅)Buff触发条件表'!$C$4:$F$34,2,FALSE))</f>
        <v/>
      </c>
      <c r="O261" s="653"/>
      <c r="P261" s="717">
        <f>IF(Q261="",0,VLOOKUP(Q261,'(辅)战斗Action表'!$C$4:$F$84,2,FALSE))</f>
        <v>101</v>
      </c>
      <c r="Q261" s="717" t="s">
        <v>1236</v>
      </c>
      <c r="R261" s="651">
        <v>2</v>
      </c>
      <c r="S261" s="651">
        <v>1000</v>
      </c>
      <c r="T261" s="651">
        <v>0</v>
      </c>
      <c r="W261" s="282"/>
    </row>
    <row r="262" spans="1:23" s="652" customFormat="1" ht="15" customHeight="1" x14ac:dyDescent="0.15">
      <c r="A262" s="717">
        <f t="shared" si="23"/>
        <v>257</v>
      </c>
      <c r="B262" s="720" t="s">
        <v>1556</v>
      </c>
      <c r="C262" s="721">
        <v>1130201</v>
      </c>
      <c r="D262" s="652">
        <v>0</v>
      </c>
      <c r="E262" s="652" t="s">
        <v>1384</v>
      </c>
      <c r="F262" s="652" t="s">
        <v>135</v>
      </c>
      <c r="G262" s="652">
        <f>IF(F262="","",VLOOKUP(F262,'(辅)技能选目标类型表'!$D$4:$F$54,2,FALSE))</f>
        <v>0</v>
      </c>
      <c r="I262" s="652" t="str">
        <f>IF(J262="","",VLOOKUP(J262,'(辅)Buff触发条件表'!$C$4:$F$34,2,FALSE))</f>
        <v/>
      </c>
      <c r="P262" s="717">
        <f>IF(Q262="",0,VLOOKUP(Q262,'(辅)战斗Action表'!$C$4:$F$84,2,FALSE))</f>
        <v>100</v>
      </c>
      <c r="Q262" s="717" t="s">
        <v>1277</v>
      </c>
      <c r="R262" s="652">
        <v>2</v>
      </c>
      <c r="S262" s="652">
        <v>1000</v>
      </c>
      <c r="T262" s="652">
        <v>0</v>
      </c>
      <c r="W262" s="282">
        <v>30</v>
      </c>
    </row>
    <row r="263" spans="1:23" s="652" customFormat="1" ht="15" customHeight="1" x14ac:dyDescent="0.15">
      <c r="A263" s="717">
        <f t="shared" si="23"/>
        <v>258</v>
      </c>
      <c r="B263" s="720" t="s">
        <v>1557</v>
      </c>
      <c r="C263" s="721">
        <v>1130201</v>
      </c>
      <c r="D263" s="652">
        <v>60</v>
      </c>
      <c r="E263" s="652" t="s">
        <v>1313</v>
      </c>
      <c r="F263" s="652" t="s">
        <v>135</v>
      </c>
      <c r="G263" s="652">
        <f>IF(F263="","",VLOOKUP(F263,'(辅)技能选目标类型表'!$D$4:$F$54,2,FALSE))</f>
        <v>0</v>
      </c>
      <c r="I263" s="652" t="str">
        <f>IF(J263="","",VLOOKUP(J263,'(辅)Buff触发条件表'!$C$4:$F$34,2,FALSE))</f>
        <v/>
      </c>
      <c r="P263" s="717">
        <f>IF(Q263="",0,VLOOKUP(Q263,'(辅)战斗Action表'!$C$4:$F$84,2,FALSE))</f>
        <v>300</v>
      </c>
      <c r="Q263" s="717" t="s">
        <v>1229</v>
      </c>
      <c r="R263" s="652">
        <v>11302011</v>
      </c>
      <c r="S263" s="652">
        <v>100</v>
      </c>
      <c r="W263" s="282"/>
    </row>
    <row r="264" spans="1:23" s="652" customFormat="1" ht="15" customHeight="1" x14ac:dyDescent="0.15">
      <c r="A264" s="717">
        <f t="shared" si="23"/>
        <v>259</v>
      </c>
      <c r="B264" s="720" t="s">
        <v>1558</v>
      </c>
      <c r="C264" s="721">
        <v>1130201</v>
      </c>
      <c r="D264" s="652">
        <v>60</v>
      </c>
      <c r="E264" s="652" t="s">
        <v>1294</v>
      </c>
      <c r="F264" s="652" t="s">
        <v>135</v>
      </c>
      <c r="G264" s="652">
        <f>IF(F264="","",VLOOKUP(F264,'(辅)技能选目标类型表'!$D$4:$F$54,2,FALSE))</f>
        <v>0</v>
      </c>
      <c r="I264" s="652" t="str">
        <f>IF(J264="","",VLOOKUP(J264,'(辅)Buff触发条件表'!$C$4:$F$34,2,FALSE))</f>
        <v/>
      </c>
      <c r="P264" s="717">
        <f>IF(Q264="",0,VLOOKUP(Q264,'(辅)战斗Action表'!$C$4:$F$84,2,FALSE))</f>
        <v>300</v>
      </c>
      <c r="Q264" s="717" t="s">
        <v>1229</v>
      </c>
      <c r="R264" s="652">
        <v>11302012</v>
      </c>
      <c r="S264" s="652">
        <v>100</v>
      </c>
      <c r="W264" s="282"/>
    </row>
    <row r="265" spans="1:23" s="652" customFormat="1" ht="15" customHeight="1" x14ac:dyDescent="0.15">
      <c r="A265" s="717">
        <f t="shared" si="23"/>
        <v>260</v>
      </c>
      <c r="B265" s="720" t="s">
        <v>1559</v>
      </c>
      <c r="C265" s="721">
        <v>1130301</v>
      </c>
      <c r="E265" s="652" t="s">
        <v>1384</v>
      </c>
      <c r="F265" s="652" t="s">
        <v>135</v>
      </c>
      <c r="G265" s="652">
        <f>IF(F265="","",VLOOKUP(F265,'(辅)技能选目标类型表'!$D$4:$F$54,2,FALSE))</f>
        <v>0</v>
      </c>
      <c r="I265" s="652" t="str">
        <f>IF(J265="","",VLOOKUP(J265,'(辅)Buff触发条件表'!$C$4:$F$34,2,FALSE))</f>
        <v/>
      </c>
      <c r="P265" s="717">
        <f>IF(Q265="",0,VLOOKUP(Q265,'(辅)战斗Action表'!$C$4:$F$84,2,FALSE))</f>
        <v>101</v>
      </c>
      <c r="Q265" s="717" t="s">
        <v>1236</v>
      </c>
      <c r="R265" s="717">
        <v>2</v>
      </c>
      <c r="S265" s="652">
        <v>1000</v>
      </c>
      <c r="T265" s="652">
        <v>0</v>
      </c>
      <c r="W265" s="282">
        <v>20</v>
      </c>
    </row>
    <row r="266" spans="1:23" s="652" customFormat="1" ht="15" customHeight="1" x14ac:dyDescent="0.15">
      <c r="A266" s="717">
        <f t="shared" si="23"/>
        <v>261</v>
      </c>
      <c r="B266" s="720" t="s">
        <v>1560</v>
      </c>
      <c r="C266" s="721">
        <v>1130301</v>
      </c>
      <c r="D266" s="652">
        <v>60</v>
      </c>
      <c r="E266" s="652" t="s">
        <v>1384</v>
      </c>
      <c r="F266" s="652" t="s">
        <v>149</v>
      </c>
      <c r="G266" s="652">
        <f>IF(F266="","",VLOOKUP(F266,'(辅)技能选目标类型表'!$D$4:$F$54,2,FALSE))</f>
        <v>100</v>
      </c>
      <c r="I266" s="652" t="str">
        <f>IF(J266="","",VLOOKUP(J266,'(辅)Buff触发条件表'!$C$4:$F$34,2,FALSE))</f>
        <v/>
      </c>
      <c r="P266" s="717">
        <f>IF(Q266="",0,VLOOKUP(Q266,'(辅)战斗Action表'!$C$4:$F$84,2,FALSE))</f>
        <v>300</v>
      </c>
      <c r="Q266" s="717" t="s">
        <v>1229</v>
      </c>
      <c r="R266" s="717">
        <v>11303011</v>
      </c>
      <c r="S266" s="652">
        <v>100</v>
      </c>
      <c r="T266" s="652">
        <v>0</v>
      </c>
      <c r="W266" s="282"/>
    </row>
    <row r="267" spans="1:23" s="652" customFormat="1" ht="15" customHeight="1" x14ac:dyDescent="0.15">
      <c r="A267" s="717">
        <f t="shared" si="23"/>
        <v>262</v>
      </c>
      <c r="B267" s="720" t="s">
        <v>1561</v>
      </c>
      <c r="C267" s="721">
        <v>1130301</v>
      </c>
      <c r="D267" s="652">
        <v>65</v>
      </c>
      <c r="E267" s="652" t="s">
        <v>1224</v>
      </c>
      <c r="F267" s="652" t="s">
        <v>135</v>
      </c>
      <c r="G267" s="652">
        <f>IF(F267="","",VLOOKUP(F267,'(辅)技能选目标类型表'!$D$4:$F$54,2,FALSE))</f>
        <v>0</v>
      </c>
      <c r="I267" s="652" t="str">
        <f>IF(J267="","",VLOOKUP(J267,'(辅)Buff触发条件表'!$C$4:$F$34,2,FALSE))</f>
        <v/>
      </c>
      <c r="P267" s="717">
        <f>IF(Q267="",0,VLOOKUP(Q267,'(辅)战斗Action表'!$C$4:$F$84,2,FALSE))</f>
        <v>300</v>
      </c>
      <c r="Q267" s="717" t="s">
        <v>1229</v>
      </c>
      <c r="R267" s="717">
        <v>11303012</v>
      </c>
      <c r="S267" s="652">
        <v>100</v>
      </c>
      <c r="T267" s="652">
        <v>0</v>
      </c>
      <c r="W267" s="282"/>
    </row>
    <row r="268" spans="1:23" s="652" customFormat="1" ht="15" customHeight="1" x14ac:dyDescent="0.15">
      <c r="A268" s="717">
        <f t="shared" si="23"/>
        <v>263</v>
      </c>
      <c r="B268" s="720" t="s">
        <v>1562</v>
      </c>
      <c r="C268" s="721">
        <v>1130301</v>
      </c>
      <c r="D268" s="652">
        <v>65</v>
      </c>
      <c r="E268" s="652" t="s">
        <v>1294</v>
      </c>
      <c r="F268" s="652" t="s">
        <v>135</v>
      </c>
      <c r="G268" s="652">
        <f>IF(F268="","",VLOOKUP(F268,'(辅)技能选目标类型表'!$D$4:$F$54,2,FALSE))</f>
        <v>0</v>
      </c>
      <c r="I268" s="652" t="str">
        <f>IF(J268="","",VLOOKUP(J268,'(辅)Buff触发条件表'!$C$4:$F$34,2,FALSE))</f>
        <v/>
      </c>
      <c r="P268" s="717">
        <f>IF(Q268="",0,VLOOKUP(Q268,'(辅)战斗Action表'!$C$4:$F$84,2,FALSE))</f>
        <v>300</v>
      </c>
      <c r="Q268" s="717" t="s">
        <v>1229</v>
      </c>
      <c r="R268" s="717">
        <v>11303013</v>
      </c>
      <c r="S268" s="652">
        <v>100</v>
      </c>
      <c r="T268" s="652">
        <v>0</v>
      </c>
      <c r="W268" s="282"/>
    </row>
    <row r="269" spans="1:23" s="652" customFormat="1" ht="15" customHeight="1" x14ac:dyDescent="0.15">
      <c r="A269" s="717">
        <f t="shared" ref="A269:A285" si="24">ROW()-5</f>
        <v>264</v>
      </c>
      <c r="B269" s="720" t="s">
        <v>1563</v>
      </c>
      <c r="C269" s="721">
        <v>1130401</v>
      </c>
      <c r="D269" s="652">
        <v>0</v>
      </c>
      <c r="E269" s="652" t="s">
        <v>1393</v>
      </c>
      <c r="F269" s="652" t="s">
        <v>135</v>
      </c>
      <c r="G269" s="652">
        <f>IF(F269="","",VLOOKUP(F269,'(辅)技能选目标类型表'!$D$4:$F$54,2,FALSE))</f>
        <v>0</v>
      </c>
      <c r="I269" s="652" t="str">
        <f>IF(J269="","",VLOOKUP(J269,'(辅)Buff触发条件表'!$C$4:$F$34,2,FALSE))</f>
        <v/>
      </c>
      <c r="P269" s="717">
        <f>IF(Q269="",0,VLOOKUP(Q269,'(辅)战斗Action表'!$C$4:$F$84,2,FALSE))</f>
        <v>300</v>
      </c>
      <c r="Q269" s="717" t="s">
        <v>1229</v>
      </c>
      <c r="R269" s="717">
        <v>11304011</v>
      </c>
      <c r="S269" s="652">
        <v>100</v>
      </c>
      <c r="T269" s="652">
        <v>0</v>
      </c>
      <c r="W269" s="282"/>
    </row>
    <row r="270" spans="1:23" s="652" customFormat="1" ht="15" customHeight="1" x14ac:dyDescent="0.15">
      <c r="A270" s="717">
        <f t="shared" si="24"/>
        <v>265</v>
      </c>
      <c r="B270" s="720" t="s">
        <v>1564</v>
      </c>
      <c r="C270" s="721">
        <v>1130401</v>
      </c>
      <c r="D270" s="652">
        <v>0</v>
      </c>
      <c r="E270" s="652" t="s">
        <v>1294</v>
      </c>
      <c r="F270" s="652" t="s">
        <v>135</v>
      </c>
      <c r="G270" s="652">
        <f>IF(F270="","",VLOOKUP(F270,'(辅)技能选目标类型表'!$D$4:$F$54,2,FALSE))</f>
        <v>0</v>
      </c>
      <c r="I270" s="652" t="str">
        <f>IF(J270="","",VLOOKUP(J270,'(辅)Buff触发条件表'!$C$4:$F$34,2,FALSE))</f>
        <v/>
      </c>
      <c r="P270" s="717">
        <f>IF(Q270="",0,VLOOKUP(Q270,'(辅)战斗Action表'!$C$4:$F$84,2,FALSE))</f>
        <v>300</v>
      </c>
      <c r="Q270" s="717" t="s">
        <v>1229</v>
      </c>
      <c r="R270" s="717">
        <v>11304013</v>
      </c>
      <c r="S270" s="652">
        <v>100</v>
      </c>
      <c r="T270" s="652">
        <v>0</v>
      </c>
      <c r="W270" s="282"/>
    </row>
    <row r="271" spans="1:23" s="652" customFormat="1" ht="15" customHeight="1" x14ac:dyDescent="0.15">
      <c r="A271" s="717">
        <f t="shared" si="24"/>
        <v>266</v>
      </c>
      <c r="B271" s="720" t="s">
        <v>1565</v>
      </c>
      <c r="C271" s="721">
        <v>1130401</v>
      </c>
      <c r="D271" s="652">
        <v>0</v>
      </c>
      <c r="E271" s="652" t="s">
        <v>1295</v>
      </c>
      <c r="F271" s="652" t="s">
        <v>135</v>
      </c>
      <c r="G271" s="652">
        <f>IF(F271="","",VLOOKUP(F271,'(辅)技能选目标类型表'!$D$4:$F$54,2,FALSE))</f>
        <v>0</v>
      </c>
      <c r="I271" s="652" t="str">
        <f>IF(J271="","",VLOOKUP(J271,'(辅)Buff触发条件表'!$C$4:$F$34,2,FALSE))</f>
        <v/>
      </c>
      <c r="P271" s="717">
        <f>IF(Q271="",0,VLOOKUP(Q271,'(辅)战斗Action表'!$C$4:$F$84,2,FALSE))</f>
        <v>300</v>
      </c>
      <c r="Q271" s="717" t="s">
        <v>1229</v>
      </c>
      <c r="R271" s="717">
        <v>11304015</v>
      </c>
      <c r="S271" s="652">
        <v>100</v>
      </c>
      <c r="T271" s="652">
        <v>0</v>
      </c>
      <c r="W271" s="282"/>
    </row>
    <row r="272" spans="1:23" s="652" customFormat="1" ht="15" customHeight="1" x14ac:dyDescent="0.15">
      <c r="A272" s="717">
        <f t="shared" si="24"/>
        <v>267</v>
      </c>
      <c r="B272" s="720" t="s">
        <v>1566</v>
      </c>
      <c r="C272" s="721">
        <v>1130401</v>
      </c>
      <c r="D272" s="652">
        <v>0</v>
      </c>
      <c r="E272" s="652" t="s">
        <v>1296</v>
      </c>
      <c r="F272" s="652" t="s">
        <v>135</v>
      </c>
      <c r="G272" s="652">
        <f>IF(F272="","",VLOOKUP(F272,'(辅)技能选目标类型表'!$D$4:$F$54,2,FALSE))</f>
        <v>0</v>
      </c>
      <c r="I272" s="652" t="str">
        <f>IF(J272="","",VLOOKUP(J272,'(辅)Buff触发条件表'!$C$4:$F$34,2,FALSE))</f>
        <v/>
      </c>
      <c r="P272" s="717">
        <f>IF(Q272="",0,VLOOKUP(Q272,'(辅)战斗Action表'!$C$4:$F$84,2,FALSE))</f>
        <v>300</v>
      </c>
      <c r="Q272" s="717" t="s">
        <v>1229</v>
      </c>
      <c r="R272" s="717">
        <v>11304017</v>
      </c>
      <c r="S272" s="652">
        <v>100</v>
      </c>
      <c r="T272" s="652">
        <v>0</v>
      </c>
      <c r="W272" s="282"/>
    </row>
    <row r="273" spans="1:23" s="651" customFormat="1" ht="15" customHeight="1" x14ac:dyDescent="0.15">
      <c r="A273" s="717">
        <f t="shared" si="24"/>
        <v>268</v>
      </c>
      <c r="B273" s="718" t="s">
        <v>1567</v>
      </c>
      <c r="C273" s="719">
        <v>1140101</v>
      </c>
      <c r="D273" s="651">
        <v>0</v>
      </c>
      <c r="E273" s="652" t="s">
        <v>1313</v>
      </c>
      <c r="F273" s="651" t="s">
        <v>135</v>
      </c>
      <c r="G273" s="652">
        <f>IF(F273="","",VLOOKUP(F273,'(辅)技能选目标类型表'!$D$4:$F$54,2,FALSE))</f>
        <v>0</v>
      </c>
      <c r="H273" s="652"/>
      <c r="I273" s="652" t="str">
        <f>IF(J273="","",VLOOKUP(J273,'(辅)Buff触发条件表'!$C$4:$F$34,2,FALSE))</f>
        <v/>
      </c>
      <c r="O273" s="653"/>
      <c r="P273" s="717">
        <f>IF(Q273="",0,VLOOKUP(Q273,'(辅)战斗Action表'!$C$4:$F$84,2,FALSE))</f>
        <v>101</v>
      </c>
      <c r="Q273" s="717" t="s">
        <v>1236</v>
      </c>
      <c r="R273" s="733">
        <v>2</v>
      </c>
      <c r="S273" s="651">
        <v>1000</v>
      </c>
      <c r="T273" s="651">
        <v>0</v>
      </c>
      <c r="W273" s="282"/>
    </row>
    <row r="274" spans="1:23" s="652" customFormat="1" ht="15" customHeight="1" x14ac:dyDescent="0.15">
      <c r="A274" s="717">
        <f t="shared" si="24"/>
        <v>269</v>
      </c>
      <c r="B274" s="720" t="s">
        <v>1568</v>
      </c>
      <c r="C274" s="721">
        <v>1140201</v>
      </c>
      <c r="D274" s="652">
        <v>0</v>
      </c>
      <c r="E274" s="652" t="s">
        <v>1384</v>
      </c>
      <c r="F274" s="652" t="s">
        <v>135</v>
      </c>
      <c r="G274" s="652">
        <f>IF(F274="","",VLOOKUP(F274,'(辅)技能选目标类型表'!$D$4:$F$54,2,FALSE))</f>
        <v>0</v>
      </c>
      <c r="I274" s="652" t="str">
        <f>IF(J274="","",VLOOKUP(J274,'(辅)Buff触发条件表'!$C$4:$F$34,2,FALSE))</f>
        <v/>
      </c>
      <c r="P274" s="717">
        <f>IF(Q274="",0,VLOOKUP(Q274,'(辅)战斗Action表'!$C$4:$F$84,2,FALSE))</f>
        <v>200</v>
      </c>
      <c r="Q274" s="717" t="s">
        <v>142</v>
      </c>
      <c r="R274" s="717">
        <v>2</v>
      </c>
      <c r="S274" s="652">
        <v>1000</v>
      </c>
      <c r="T274" s="652">
        <v>0</v>
      </c>
      <c r="U274" s="652">
        <v>1</v>
      </c>
      <c r="W274" s="282">
        <v>20</v>
      </c>
    </row>
    <row r="275" spans="1:23" s="652" customFormat="1" ht="15" customHeight="1" x14ac:dyDescent="0.15">
      <c r="A275" s="717">
        <f t="shared" si="24"/>
        <v>270</v>
      </c>
      <c r="B275" s="720" t="s">
        <v>1569</v>
      </c>
      <c r="C275" s="721">
        <v>1140201</v>
      </c>
      <c r="D275" s="652">
        <v>0</v>
      </c>
      <c r="E275" s="652" t="s">
        <v>1294</v>
      </c>
      <c r="F275" s="652" t="s">
        <v>135</v>
      </c>
      <c r="G275" s="652">
        <f>IF(F275="","",VLOOKUP(F275,'(辅)技能选目标类型表'!$D$4:$F$54,2,FALSE))</f>
        <v>0</v>
      </c>
      <c r="I275" s="652" t="str">
        <f>IF(J275="","",VLOOKUP(J275,'(辅)Buff触发条件表'!$C$4:$F$34,2,FALSE))</f>
        <v/>
      </c>
      <c r="P275" s="717">
        <f>IF(Q275="",0,VLOOKUP(Q275,'(辅)战斗Action表'!$C$4:$F$84,2,FALSE))</f>
        <v>300</v>
      </c>
      <c r="Q275" s="717" t="s">
        <v>1229</v>
      </c>
      <c r="R275" s="717">
        <v>11402011</v>
      </c>
      <c r="S275" s="652">
        <v>100</v>
      </c>
      <c r="T275" s="652">
        <v>0</v>
      </c>
      <c r="W275" s="282"/>
    </row>
    <row r="276" spans="1:23" s="652" customFormat="1" ht="15" customHeight="1" x14ac:dyDescent="0.15">
      <c r="A276" s="717">
        <f t="shared" si="24"/>
        <v>271</v>
      </c>
      <c r="B276" s="720" t="s">
        <v>1570</v>
      </c>
      <c r="C276" s="721">
        <v>1140301</v>
      </c>
      <c r="D276" s="652">
        <v>0</v>
      </c>
      <c r="E276" s="652" t="s">
        <v>1384</v>
      </c>
      <c r="F276" s="652" t="s">
        <v>135</v>
      </c>
      <c r="G276" s="652">
        <f>IF(F276="","",VLOOKUP(F276,'(辅)技能选目标类型表'!$D$4:$F$54,2,FALSE))</f>
        <v>0</v>
      </c>
      <c r="I276" s="652" t="str">
        <f>IF(J276="","",VLOOKUP(J276,'(辅)Buff触发条件表'!$C$4:$F$34,2,FALSE))</f>
        <v/>
      </c>
      <c r="P276" s="717">
        <f>IF(Q276="",0,VLOOKUP(Q276,'(辅)战斗Action表'!$C$4:$F$84,2,FALSE))</f>
        <v>300</v>
      </c>
      <c r="Q276" s="717" t="s">
        <v>1229</v>
      </c>
      <c r="R276" s="717">
        <v>11403011</v>
      </c>
      <c r="S276" s="652">
        <v>100</v>
      </c>
      <c r="T276" s="652">
        <v>0</v>
      </c>
      <c r="W276" s="282"/>
    </row>
    <row r="277" spans="1:23" s="652" customFormat="1" ht="15" customHeight="1" x14ac:dyDescent="0.15">
      <c r="A277" s="717">
        <f t="shared" si="24"/>
        <v>272</v>
      </c>
      <c r="B277" s="720" t="s">
        <v>1571</v>
      </c>
      <c r="C277" s="721">
        <v>1140301</v>
      </c>
      <c r="D277" s="652">
        <v>0</v>
      </c>
      <c r="E277" s="652" t="s">
        <v>1384</v>
      </c>
      <c r="F277" s="652" t="s">
        <v>1572</v>
      </c>
      <c r="G277" s="652">
        <f>IF(F277="","",VLOOKUP(F277,'(辅)技能选目标类型表'!$D$4:$F$54,2,FALSE))</f>
        <v>201</v>
      </c>
      <c r="I277" s="652" t="str">
        <f>IF(J277="","",VLOOKUP(J277,'(辅)Buff触发条件表'!$C$4:$F$34,2,FALSE))</f>
        <v/>
      </c>
      <c r="P277" s="717">
        <f>IF(Q277="",0,VLOOKUP(Q277,'(辅)战斗Action表'!$C$4:$F$84,2,FALSE))</f>
        <v>1500</v>
      </c>
      <c r="Q277" s="717" t="s">
        <v>1573</v>
      </c>
      <c r="R277" s="717">
        <v>-1</v>
      </c>
      <c r="W277" s="282"/>
    </row>
    <row r="278" spans="1:23" s="652" customFormat="1" ht="15" customHeight="1" x14ac:dyDescent="0.15">
      <c r="A278" s="717">
        <f t="shared" si="24"/>
        <v>273</v>
      </c>
      <c r="B278" s="720" t="s">
        <v>1574</v>
      </c>
      <c r="C278" s="721">
        <v>1140301</v>
      </c>
      <c r="D278" s="652">
        <v>0</v>
      </c>
      <c r="E278" s="652" t="s">
        <v>1294</v>
      </c>
      <c r="F278" s="652" t="s">
        <v>135</v>
      </c>
      <c r="G278" s="652">
        <f>IF(F278="","",VLOOKUP(F278,'(辅)技能选目标类型表'!$D$4:$F$54,2,FALSE))</f>
        <v>0</v>
      </c>
      <c r="I278" s="652" t="str">
        <f>IF(J278="","",VLOOKUP(J278,'(辅)Buff触发条件表'!$C$4:$F$34,2,FALSE))</f>
        <v/>
      </c>
      <c r="P278" s="717">
        <f>IF(Q278="",0,VLOOKUP(Q278,'(辅)战斗Action表'!$C$4:$F$84,2,FALSE))</f>
        <v>300</v>
      </c>
      <c r="Q278" s="717" t="s">
        <v>1229</v>
      </c>
      <c r="R278" s="717">
        <v>11403012</v>
      </c>
      <c r="S278" s="652">
        <v>100</v>
      </c>
      <c r="W278" s="282"/>
    </row>
    <row r="279" spans="1:23" s="652" customFormat="1" ht="15" customHeight="1" x14ac:dyDescent="0.15">
      <c r="A279" s="717">
        <f t="shared" si="24"/>
        <v>274</v>
      </c>
      <c r="B279" s="720" t="s">
        <v>1575</v>
      </c>
      <c r="C279" s="721">
        <v>1140401</v>
      </c>
      <c r="D279" s="652">
        <v>0</v>
      </c>
      <c r="E279" s="652" t="s">
        <v>1393</v>
      </c>
      <c r="F279" s="652" t="s">
        <v>1576</v>
      </c>
      <c r="G279" s="652">
        <f>IF(F279="","",VLOOKUP(F279,'(辅)技能选目标类型表'!$D$4:$F$54,2,FALSE))</f>
        <v>200</v>
      </c>
      <c r="I279" s="652" t="str">
        <f>IF(J279="","",VLOOKUP(J279,'(辅)Buff触发条件表'!$C$4:$F$34,2,FALSE))</f>
        <v/>
      </c>
      <c r="P279" s="717">
        <f>IF(Q279="",0,VLOOKUP(Q279,'(辅)战斗Action表'!$C$4:$F$84,2,FALSE))</f>
        <v>300</v>
      </c>
      <c r="Q279" s="717" t="s">
        <v>1229</v>
      </c>
      <c r="R279" s="717">
        <v>11404011</v>
      </c>
      <c r="S279" s="652">
        <v>100</v>
      </c>
      <c r="T279" s="652">
        <v>0</v>
      </c>
      <c r="W279" s="282"/>
    </row>
    <row r="280" spans="1:23" s="652" customFormat="1" ht="15" customHeight="1" x14ac:dyDescent="0.15">
      <c r="A280" s="717">
        <f t="shared" si="24"/>
        <v>275</v>
      </c>
      <c r="B280" s="720" t="s">
        <v>1577</v>
      </c>
      <c r="C280" s="721">
        <v>1140401</v>
      </c>
      <c r="D280" s="652">
        <v>0</v>
      </c>
      <c r="E280" s="652" t="s">
        <v>1294</v>
      </c>
      <c r="F280" s="652" t="s">
        <v>1576</v>
      </c>
      <c r="G280" s="652">
        <f>IF(F280="","",VLOOKUP(F280,'(辅)技能选目标类型表'!$D$4:$F$54,2,FALSE))</f>
        <v>200</v>
      </c>
      <c r="I280" s="652" t="str">
        <f>IF(J280="","",VLOOKUP(J280,'(辅)Buff触发条件表'!$C$4:$F$34,2,FALSE))</f>
        <v/>
      </c>
      <c r="P280" s="717">
        <f>IF(Q280="",0,VLOOKUP(Q280,'(辅)战斗Action表'!$C$4:$F$84,2,FALSE))</f>
        <v>300</v>
      </c>
      <c r="Q280" s="717" t="s">
        <v>1229</v>
      </c>
      <c r="R280" s="717">
        <v>11404012</v>
      </c>
      <c r="S280" s="652">
        <v>100</v>
      </c>
      <c r="T280" s="652">
        <v>0</v>
      </c>
      <c r="W280" s="282"/>
    </row>
    <row r="281" spans="1:23" s="652" customFormat="1" ht="15" customHeight="1" x14ac:dyDescent="0.15">
      <c r="A281" s="717">
        <f t="shared" si="24"/>
        <v>276</v>
      </c>
      <c r="B281" s="720" t="s">
        <v>1578</v>
      </c>
      <c r="C281" s="721">
        <v>1140401</v>
      </c>
      <c r="D281" s="652">
        <v>0</v>
      </c>
      <c r="E281" s="652" t="s">
        <v>1294</v>
      </c>
      <c r="F281" s="652" t="s">
        <v>1576</v>
      </c>
      <c r="G281" s="652">
        <f>IF(F281="","",VLOOKUP(F281,'(辅)技能选目标类型表'!$D$4:$F$54,2,FALSE))</f>
        <v>200</v>
      </c>
      <c r="I281" s="652" t="str">
        <f>IF(J281="","",VLOOKUP(J281,'(辅)Buff触发条件表'!$C$4:$F$34,2,FALSE))</f>
        <v/>
      </c>
      <c r="P281" s="717">
        <f>IF(Q281="",0,VLOOKUP(Q281,'(辅)战斗Action表'!$C$4:$F$84,2,FALSE))</f>
        <v>300</v>
      </c>
      <c r="Q281" s="717" t="s">
        <v>1229</v>
      </c>
      <c r="R281" s="717">
        <v>11404014</v>
      </c>
      <c r="S281" s="652">
        <v>100</v>
      </c>
      <c r="T281" s="652">
        <v>0</v>
      </c>
      <c r="W281" s="282"/>
    </row>
    <row r="282" spans="1:23" s="652" customFormat="1" ht="15" customHeight="1" x14ac:dyDescent="0.15">
      <c r="A282" s="717">
        <f t="shared" si="24"/>
        <v>277</v>
      </c>
      <c r="B282" s="720" t="s">
        <v>1579</v>
      </c>
      <c r="C282" s="721">
        <v>1140401</v>
      </c>
      <c r="D282" s="652">
        <v>0</v>
      </c>
      <c r="E282" s="652" t="s">
        <v>1294</v>
      </c>
      <c r="F282" s="652" t="s">
        <v>1576</v>
      </c>
      <c r="G282" s="652">
        <f>IF(F282="","",VLOOKUP(F282,'(辅)技能选目标类型表'!$D$4:$F$54,2,FALSE))</f>
        <v>200</v>
      </c>
      <c r="I282" s="652" t="str">
        <f>IF(J282="","",VLOOKUP(J282,'(辅)Buff触发条件表'!$C$4:$F$34,2,FALSE))</f>
        <v/>
      </c>
      <c r="P282" s="717">
        <f>IF(Q282="",0,VLOOKUP(Q282,'(辅)战斗Action表'!$C$4:$F$84,2,FALSE))</f>
        <v>300</v>
      </c>
      <c r="Q282" s="717" t="s">
        <v>1229</v>
      </c>
      <c r="R282" s="717">
        <v>11404016</v>
      </c>
      <c r="S282" s="652">
        <v>100</v>
      </c>
      <c r="T282" s="652">
        <v>0</v>
      </c>
      <c r="W282" s="282"/>
    </row>
    <row r="283" spans="1:23" s="651" customFormat="1" ht="15" customHeight="1" x14ac:dyDescent="0.15">
      <c r="A283" s="717">
        <f t="shared" si="24"/>
        <v>278</v>
      </c>
      <c r="B283" s="718" t="s">
        <v>1580</v>
      </c>
      <c r="C283" s="741">
        <v>1150101</v>
      </c>
      <c r="D283" s="651">
        <v>0</v>
      </c>
      <c r="E283" s="652" t="s">
        <v>1313</v>
      </c>
      <c r="F283" s="651" t="s">
        <v>135</v>
      </c>
      <c r="G283" s="652">
        <f>IF(F283="","",VLOOKUP(F283,'(辅)技能选目标类型表'!$D$4:$F$54,2,FALSE))</f>
        <v>0</v>
      </c>
      <c r="H283" s="652"/>
      <c r="I283" s="652" t="str">
        <f>IF(J283="","",VLOOKUP(J283,'(辅)Buff触发条件表'!$C$4:$F$34,2,FALSE))</f>
        <v/>
      </c>
      <c r="O283" s="653"/>
      <c r="P283" s="717">
        <f>IF(Q283="",0,VLOOKUP(Q283,'(辅)战斗Action表'!$C$4:$F$84,2,FALSE))</f>
        <v>101</v>
      </c>
      <c r="Q283" s="717" t="s">
        <v>1236</v>
      </c>
      <c r="R283" s="733">
        <v>2</v>
      </c>
      <c r="S283" s="651">
        <v>1000</v>
      </c>
      <c r="T283" s="651">
        <v>0</v>
      </c>
      <c r="W283" s="282"/>
    </row>
    <row r="284" spans="1:23" s="652" customFormat="1" ht="15" customHeight="1" x14ac:dyDescent="0.15">
      <c r="A284" s="717">
        <f t="shared" si="24"/>
        <v>279</v>
      </c>
      <c r="B284" s="720" t="s">
        <v>1581</v>
      </c>
      <c r="C284" s="721">
        <v>1150201</v>
      </c>
      <c r="D284" s="652">
        <v>0</v>
      </c>
      <c r="E284" s="652" t="s">
        <v>1384</v>
      </c>
      <c r="F284" s="652" t="s">
        <v>135</v>
      </c>
      <c r="G284" s="652">
        <f>IF(F284="","",VLOOKUP(F284,'(辅)技能选目标类型表'!$D$4:$F$54,2,FALSE))</f>
        <v>0</v>
      </c>
      <c r="I284" s="652" t="str">
        <f>IF(J284="","",VLOOKUP(J284,'(辅)Buff触发条件表'!$C$4:$F$34,2,FALSE))</f>
        <v/>
      </c>
      <c r="P284" s="717">
        <f>IF(Q284="",0,VLOOKUP(Q284,'(辅)战斗Action表'!$C$4:$F$84,2,FALSE))</f>
        <v>101</v>
      </c>
      <c r="Q284" s="717" t="s">
        <v>1236</v>
      </c>
      <c r="R284" s="652">
        <v>2</v>
      </c>
      <c r="S284" s="652">
        <v>400</v>
      </c>
      <c r="T284" s="652">
        <v>0</v>
      </c>
      <c r="W284" s="282">
        <v>20</v>
      </c>
    </row>
    <row r="285" spans="1:23" s="652" customFormat="1" ht="15" customHeight="1" x14ac:dyDescent="0.15">
      <c r="A285" s="717">
        <f t="shared" si="24"/>
        <v>280</v>
      </c>
      <c r="B285" s="720" t="s">
        <v>1582</v>
      </c>
      <c r="C285" s="721">
        <v>1150201</v>
      </c>
      <c r="D285" s="652">
        <v>0</v>
      </c>
      <c r="E285" s="652" t="s">
        <v>1224</v>
      </c>
      <c r="F285" s="652" t="s">
        <v>135</v>
      </c>
      <c r="G285" s="652">
        <f>IF(F285="","",VLOOKUP(F285,'(辅)技能选目标类型表'!$D$4:$F$54,2,FALSE))</f>
        <v>0</v>
      </c>
      <c r="I285" s="652" t="str">
        <f>IF(J285="","",VLOOKUP(J285,'(辅)Buff触发条件表'!$C$4:$F$34,2,FALSE))</f>
        <v/>
      </c>
      <c r="P285" s="717">
        <f>IF(Q285="",0,VLOOKUP(Q285,'(辅)战斗Action表'!$C$4:$F$84,2,FALSE))</f>
        <v>300</v>
      </c>
      <c r="Q285" s="717" t="s">
        <v>1229</v>
      </c>
      <c r="R285" s="717">
        <v>11502011</v>
      </c>
      <c r="S285" s="652">
        <v>60</v>
      </c>
      <c r="T285" s="652">
        <v>0</v>
      </c>
      <c r="W285" s="282"/>
    </row>
    <row r="286" spans="1:23" s="652" customFormat="1" ht="15" customHeight="1" x14ac:dyDescent="0.15">
      <c r="A286" s="717">
        <f t="shared" ref="A286:A295" si="25">ROW()-5</f>
        <v>281</v>
      </c>
      <c r="B286" s="720" t="s">
        <v>1583</v>
      </c>
      <c r="C286" s="721">
        <v>1150201</v>
      </c>
      <c r="D286" s="652">
        <v>0</v>
      </c>
      <c r="E286" s="652" t="s">
        <v>1294</v>
      </c>
      <c r="F286" s="652" t="s">
        <v>135</v>
      </c>
      <c r="G286" s="652">
        <f>IF(F286="","",VLOOKUP(F286,'(辅)技能选目标类型表'!$D$4:$F$54,2,FALSE))</f>
        <v>0</v>
      </c>
      <c r="I286" s="652" t="str">
        <f>IF(J286="","",VLOOKUP(J286,'(辅)Buff触发条件表'!$C$4:$F$34,2,FALSE))</f>
        <v/>
      </c>
      <c r="P286" s="717">
        <f>IF(Q286="",0,VLOOKUP(Q286,'(辅)战斗Action表'!$C$4:$F$84,2,FALSE))</f>
        <v>300</v>
      </c>
      <c r="Q286" s="717" t="s">
        <v>1229</v>
      </c>
      <c r="R286" s="717">
        <v>11502011</v>
      </c>
      <c r="S286" s="652">
        <v>100</v>
      </c>
      <c r="T286" s="652">
        <v>0</v>
      </c>
      <c r="W286" s="282"/>
    </row>
    <row r="287" spans="1:23" s="652" customFormat="1" ht="15" customHeight="1" x14ac:dyDescent="0.15">
      <c r="A287" s="717">
        <f t="shared" si="25"/>
        <v>282</v>
      </c>
      <c r="B287" s="720" t="s">
        <v>1584</v>
      </c>
      <c r="C287" s="721">
        <v>1150301</v>
      </c>
      <c r="D287" s="652">
        <v>0</v>
      </c>
      <c r="E287" s="652" t="s">
        <v>1384</v>
      </c>
      <c r="F287" s="652" t="s">
        <v>135</v>
      </c>
      <c r="G287" s="652">
        <f>IF(F287="","",VLOOKUP(F287,'(辅)技能选目标类型表'!$D$4:$F$54,2,FALSE))</f>
        <v>0</v>
      </c>
      <c r="I287" s="652" t="str">
        <f>IF(J287="","",VLOOKUP(J287,'(辅)Buff触发条件表'!$C$4:$F$34,2,FALSE))</f>
        <v/>
      </c>
      <c r="P287" s="717">
        <f>IF(Q287="",0,VLOOKUP(Q287,'(辅)战斗Action表'!$C$4:$F$84,2,FALSE))</f>
        <v>101</v>
      </c>
      <c r="Q287" s="717" t="s">
        <v>1236</v>
      </c>
      <c r="R287" s="717">
        <v>2</v>
      </c>
      <c r="S287" s="652">
        <v>800</v>
      </c>
      <c r="T287" s="652">
        <v>0</v>
      </c>
      <c r="W287" s="282">
        <v>20</v>
      </c>
    </row>
    <row r="288" spans="1:23" s="652" customFormat="1" ht="15" customHeight="1" x14ac:dyDescent="0.15">
      <c r="A288" s="717">
        <f t="shared" si="25"/>
        <v>283</v>
      </c>
      <c r="B288" s="720" t="s">
        <v>1585</v>
      </c>
      <c r="C288" s="721">
        <v>1150301</v>
      </c>
      <c r="D288" s="652">
        <v>0</v>
      </c>
      <c r="E288" s="652" t="s">
        <v>1224</v>
      </c>
      <c r="F288" s="652" t="s">
        <v>135</v>
      </c>
      <c r="G288" s="652">
        <f>IF(F288="","",VLOOKUP(F288,'(辅)技能选目标类型表'!$D$4:$F$54,2,FALSE))</f>
        <v>0</v>
      </c>
      <c r="I288" s="652">
        <f>IF(J288="","",VLOOKUP(J288,'(辅)Buff触发条件表'!$C$4:$F$34,2,FALSE))</f>
        <v>10001</v>
      </c>
      <c r="J288" s="737" t="s">
        <v>1293</v>
      </c>
      <c r="K288" s="652">
        <v>1</v>
      </c>
      <c r="L288" s="652">
        <v>3</v>
      </c>
      <c r="M288" s="652" t="s">
        <v>1224</v>
      </c>
      <c r="N288" s="652">
        <v>11502011</v>
      </c>
      <c r="P288" s="717">
        <f>IF(Q288="",0,VLOOKUP(Q288,'(辅)战斗Action表'!$C$4:$F$84,2,FALSE))</f>
        <v>300</v>
      </c>
      <c r="Q288" s="717" t="s">
        <v>1229</v>
      </c>
      <c r="R288" s="717">
        <v>11503011</v>
      </c>
      <c r="S288" s="652">
        <v>100</v>
      </c>
      <c r="T288" s="652">
        <v>0</v>
      </c>
      <c r="W288" s="282"/>
    </row>
    <row r="289" spans="1:23" s="652" customFormat="1" ht="15" customHeight="1" x14ac:dyDescent="0.15">
      <c r="A289" s="717">
        <f t="shared" si="25"/>
        <v>284</v>
      </c>
      <c r="B289" s="720" t="s">
        <v>1586</v>
      </c>
      <c r="C289" s="721">
        <v>1150301</v>
      </c>
      <c r="D289" s="652">
        <v>0</v>
      </c>
      <c r="E289" s="652" t="s">
        <v>1224</v>
      </c>
      <c r="F289" s="652" t="s">
        <v>135</v>
      </c>
      <c r="G289" s="652">
        <f>IF(F289="","",VLOOKUP(F289,'(辅)技能选目标类型表'!$D$4:$F$54,2,FALSE))</f>
        <v>0</v>
      </c>
      <c r="I289" s="652">
        <f>IF(J289="","",VLOOKUP(J289,'(辅)Buff触发条件表'!$C$4:$F$34,2,FALSE))</f>
        <v>10001</v>
      </c>
      <c r="J289" s="737" t="s">
        <v>1293</v>
      </c>
      <c r="K289" s="652">
        <v>1</v>
      </c>
      <c r="L289" s="652">
        <v>3</v>
      </c>
      <c r="M289" s="652" t="s">
        <v>1294</v>
      </c>
      <c r="N289" s="652">
        <v>11502011</v>
      </c>
      <c r="P289" s="717">
        <f>IF(Q289="",0,VLOOKUP(Q289,'(辅)战斗Action表'!$C$4:$F$84,2,FALSE))</f>
        <v>300</v>
      </c>
      <c r="Q289" s="717" t="s">
        <v>1229</v>
      </c>
      <c r="R289" s="717">
        <v>11503012</v>
      </c>
      <c r="S289" s="652">
        <v>100</v>
      </c>
      <c r="T289" s="652">
        <v>0</v>
      </c>
      <c r="W289" s="282"/>
    </row>
    <row r="290" spans="1:23" s="652" customFormat="1" ht="15" customHeight="1" x14ac:dyDescent="0.15">
      <c r="A290" s="717">
        <f t="shared" si="25"/>
        <v>285</v>
      </c>
      <c r="B290" s="720" t="s">
        <v>1587</v>
      </c>
      <c r="C290" s="721">
        <v>1150301</v>
      </c>
      <c r="D290" s="652">
        <v>0</v>
      </c>
      <c r="E290" s="652" t="s">
        <v>1224</v>
      </c>
      <c r="F290" s="652" t="s">
        <v>135</v>
      </c>
      <c r="G290" s="652">
        <f>IF(F290="","",VLOOKUP(F290,'(辅)技能选目标类型表'!$D$4:$F$54,2,FALSE))</f>
        <v>0</v>
      </c>
      <c r="I290" s="652">
        <f>IF(J290="","",VLOOKUP(J290,'(辅)Buff触发条件表'!$C$4:$F$34,2,FALSE))</f>
        <v>10001</v>
      </c>
      <c r="J290" s="737" t="s">
        <v>1293</v>
      </c>
      <c r="K290" s="652">
        <v>1</v>
      </c>
      <c r="L290" s="652">
        <v>3</v>
      </c>
      <c r="M290" s="652" t="s">
        <v>1295</v>
      </c>
      <c r="N290" s="652">
        <v>11502011</v>
      </c>
      <c r="P290" s="717">
        <f>IF(Q290="",0,VLOOKUP(Q290,'(辅)战斗Action表'!$C$4:$F$84,2,FALSE))</f>
        <v>300</v>
      </c>
      <c r="Q290" s="717" t="s">
        <v>1229</v>
      </c>
      <c r="R290" s="717">
        <v>11503013</v>
      </c>
      <c r="S290" s="652">
        <v>100</v>
      </c>
      <c r="T290" s="652">
        <v>0</v>
      </c>
      <c r="W290" s="282"/>
    </row>
    <row r="291" spans="1:23" s="652" customFormat="1" ht="15" customHeight="1" x14ac:dyDescent="0.15">
      <c r="A291" s="717">
        <f t="shared" si="25"/>
        <v>286</v>
      </c>
      <c r="B291" s="720" t="s">
        <v>1588</v>
      </c>
      <c r="C291" s="721">
        <v>1150301</v>
      </c>
      <c r="D291" s="652">
        <v>0</v>
      </c>
      <c r="E291" s="652" t="s">
        <v>1224</v>
      </c>
      <c r="F291" s="652" t="s">
        <v>135</v>
      </c>
      <c r="G291" s="652">
        <f>IF(F291="","",VLOOKUP(F291,'(辅)技能选目标类型表'!$D$4:$F$54,2,FALSE))</f>
        <v>0</v>
      </c>
      <c r="I291" s="652">
        <f>IF(J291="","",VLOOKUP(J291,'(辅)Buff触发条件表'!$C$4:$F$34,2,FALSE))</f>
        <v>10001</v>
      </c>
      <c r="J291" s="737" t="s">
        <v>1293</v>
      </c>
      <c r="K291" s="652">
        <v>1</v>
      </c>
      <c r="L291" s="652">
        <v>3</v>
      </c>
      <c r="M291" s="652" t="s">
        <v>1296</v>
      </c>
      <c r="N291" s="652">
        <v>11502011</v>
      </c>
      <c r="P291" s="717">
        <f>IF(Q291="",0,VLOOKUP(Q291,'(辅)战斗Action表'!$C$4:$F$84,2,FALSE))</f>
        <v>300</v>
      </c>
      <c r="Q291" s="717" t="s">
        <v>1229</v>
      </c>
      <c r="R291" s="717">
        <v>11503014</v>
      </c>
      <c r="S291" s="652">
        <v>100</v>
      </c>
      <c r="T291" s="652">
        <v>0</v>
      </c>
      <c r="W291" s="282"/>
    </row>
    <row r="292" spans="1:23" s="652" customFormat="1" ht="15" customHeight="1" x14ac:dyDescent="0.15">
      <c r="A292" s="717">
        <f t="shared" si="25"/>
        <v>287</v>
      </c>
      <c r="B292" s="720" t="s">
        <v>1589</v>
      </c>
      <c r="C292" s="721">
        <v>1150301</v>
      </c>
      <c r="D292" s="652">
        <v>0</v>
      </c>
      <c r="E292" s="652" t="s">
        <v>1224</v>
      </c>
      <c r="F292" s="652" t="s">
        <v>135</v>
      </c>
      <c r="G292" s="652">
        <f>IF(F292="","",VLOOKUP(F292,'(辅)技能选目标类型表'!$D$4:$F$54,2,FALSE))</f>
        <v>0</v>
      </c>
      <c r="I292" s="652">
        <f>IF(J292="","",VLOOKUP(J292,'(辅)Buff触发条件表'!$C$4:$F$34,2,FALSE))</f>
        <v>10001</v>
      </c>
      <c r="J292" s="737" t="s">
        <v>1293</v>
      </c>
      <c r="K292" s="652">
        <v>1</v>
      </c>
      <c r="L292" s="652">
        <v>3</v>
      </c>
      <c r="M292" s="652" t="s">
        <v>1297</v>
      </c>
      <c r="N292" s="652">
        <v>11502011</v>
      </c>
      <c r="P292" s="717">
        <f>IF(Q292="",0,VLOOKUP(Q292,'(辅)战斗Action表'!$C$4:$F$84,2,FALSE))</f>
        <v>300</v>
      </c>
      <c r="Q292" s="717" t="s">
        <v>1229</v>
      </c>
      <c r="R292" s="717">
        <v>11503015</v>
      </c>
      <c r="S292" s="652">
        <v>100</v>
      </c>
      <c r="T292" s="652">
        <v>0</v>
      </c>
      <c r="W292" s="282"/>
    </row>
    <row r="293" spans="1:23" s="652" customFormat="1" ht="15" customHeight="1" x14ac:dyDescent="0.15">
      <c r="A293" s="717">
        <f t="shared" si="25"/>
        <v>288</v>
      </c>
      <c r="B293" s="720" t="s">
        <v>1590</v>
      </c>
      <c r="C293" s="721">
        <v>1150301</v>
      </c>
      <c r="D293" s="652">
        <v>0</v>
      </c>
      <c r="E293" s="652" t="s">
        <v>1224</v>
      </c>
      <c r="F293" s="652" t="s">
        <v>135</v>
      </c>
      <c r="G293" s="652">
        <f>IF(F293="","",VLOOKUP(F293,'(辅)技能选目标类型表'!$D$4:$F$54,2,FALSE))</f>
        <v>0</v>
      </c>
      <c r="I293" s="652">
        <f>IF(J293="","",VLOOKUP(J293,'(辅)Buff触发条件表'!$C$4:$F$34,2,FALSE))</f>
        <v>10001</v>
      </c>
      <c r="J293" s="737" t="s">
        <v>1293</v>
      </c>
      <c r="K293" s="652">
        <v>1</v>
      </c>
      <c r="L293" s="652">
        <v>3</v>
      </c>
      <c r="M293" s="652" t="s">
        <v>1516</v>
      </c>
      <c r="N293" s="652">
        <v>11502011</v>
      </c>
      <c r="P293" s="717">
        <f>IF(Q293="",0,VLOOKUP(Q293,'(辅)战斗Action表'!$C$4:$F$84,2,FALSE))</f>
        <v>300</v>
      </c>
      <c r="Q293" s="717" t="s">
        <v>1229</v>
      </c>
      <c r="R293" s="717">
        <v>11503016</v>
      </c>
      <c r="S293" s="652">
        <v>100</v>
      </c>
      <c r="T293" s="652">
        <v>0</v>
      </c>
      <c r="W293" s="282"/>
    </row>
    <row r="294" spans="1:23" s="652" customFormat="1" ht="15" customHeight="1" x14ac:dyDescent="0.15">
      <c r="A294" s="717">
        <f t="shared" si="25"/>
        <v>289</v>
      </c>
      <c r="B294" s="720" t="s">
        <v>1591</v>
      </c>
      <c r="C294" s="721">
        <v>1150301</v>
      </c>
      <c r="D294" s="652">
        <v>0</v>
      </c>
      <c r="E294" s="652" t="s">
        <v>1224</v>
      </c>
      <c r="F294" s="652" t="s">
        <v>135</v>
      </c>
      <c r="G294" s="652">
        <f>IF(F294="","",VLOOKUP(F294,'(辅)技能选目标类型表'!$D$4:$F$54,2,FALSE))</f>
        <v>0</v>
      </c>
      <c r="I294" s="652">
        <f>IF(J294="","",VLOOKUP(J294,'(辅)Buff触发条件表'!$C$4:$F$34,2,FALSE))</f>
        <v>10001</v>
      </c>
      <c r="J294" s="737" t="s">
        <v>1293</v>
      </c>
      <c r="K294" s="652">
        <v>1</v>
      </c>
      <c r="L294" s="652">
        <v>3</v>
      </c>
      <c r="M294" s="652" t="s">
        <v>1592</v>
      </c>
      <c r="N294" s="652">
        <v>11502011</v>
      </c>
      <c r="P294" s="717">
        <f>IF(Q294="",0,VLOOKUP(Q294,'(辅)战斗Action表'!$C$4:$F$84,2,FALSE))</f>
        <v>300</v>
      </c>
      <c r="Q294" s="717" t="s">
        <v>1229</v>
      </c>
      <c r="R294" s="717">
        <v>11503017</v>
      </c>
      <c r="S294" s="652">
        <v>100</v>
      </c>
      <c r="T294" s="652">
        <v>0</v>
      </c>
      <c r="W294" s="282"/>
    </row>
    <row r="295" spans="1:23" s="652" customFormat="1" ht="15" customHeight="1" x14ac:dyDescent="0.15">
      <c r="A295" s="717">
        <f t="shared" si="25"/>
        <v>290</v>
      </c>
      <c r="B295" s="720" t="s">
        <v>1593</v>
      </c>
      <c r="C295" s="721">
        <v>1150301</v>
      </c>
      <c r="D295" s="652">
        <v>0</v>
      </c>
      <c r="E295" s="652" t="s">
        <v>1224</v>
      </c>
      <c r="F295" s="652" t="s">
        <v>135</v>
      </c>
      <c r="G295" s="652">
        <f>IF(F295="","",VLOOKUP(F295,'(辅)技能选目标类型表'!$D$4:$F$54,2,FALSE))</f>
        <v>0</v>
      </c>
      <c r="I295" s="652">
        <f>IF(J295="","",VLOOKUP(J295,'(辅)Buff触发条件表'!$C$4:$F$34,2,FALSE))</f>
        <v>10001</v>
      </c>
      <c r="J295" s="737" t="s">
        <v>1293</v>
      </c>
      <c r="K295" s="652">
        <v>1</v>
      </c>
      <c r="L295" s="652">
        <v>3</v>
      </c>
      <c r="M295" s="652" t="s">
        <v>1594</v>
      </c>
      <c r="N295" s="652">
        <v>11502011</v>
      </c>
      <c r="P295" s="717">
        <f>IF(Q295="",0,VLOOKUP(Q295,'(辅)战斗Action表'!$C$4:$F$84,2,FALSE))</f>
        <v>300</v>
      </c>
      <c r="Q295" s="717" t="s">
        <v>1229</v>
      </c>
      <c r="R295" s="717">
        <v>11503018</v>
      </c>
      <c r="S295" s="652">
        <v>100</v>
      </c>
      <c r="T295" s="652">
        <v>0</v>
      </c>
      <c r="W295" s="282"/>
    </row>
    <row r="296" spans="1:23" s="652" customFormat="1" ht="15" customHeight="1" x14ac:dyDescent="0.15">
      <c r="A296" s="717">
        <f t="shared" ref="A296:A306" si="26">ROW()-5</f>
        <v>291</v>
      </c>
      <c r="B296" s="720" t="s">
        <v>1595</v>
      </c>
      <c r="C296" s="721">
        <v>1150301</v>
      </c>
      <c r="D296" s="652">
        <v>0</v>
      </c>
      <c r="E296" s="652" t="s">
        <v>1224</v>
      </c>
      <c r="F296" s="652" t="s">
        <v>135</v>
      </c>
      <c r="G296" s="652">
        <f>IF(F296="","",VLOOKUP(F296,'(辅)技能选目标类型表'!$D$4:$F$54,2,FALSE))</f>
        <v>0</v>
      </c>
      <c r="I296" s="652">
        <f>IF(J296="","",VLOOKUP(J296,'(辅)Buff触发条件表'!$C$4:$F$34,2,FALSE))</f>
        <v>10001</v>
      </c>
      <c r="J296" s="737" t="s">
        <v>1293</v>
      </c>
      <c r="K296" s="652">
        <v>1</v>
      </c>
      <c r="L296" s="652">
        <v>3</v>
      </c>
      <c r="M296" s="652" t="s">
        <v>1596</v>
      </c>
      <c r="N296" s="652">
        <v>11502011</v>
      </c>
      <c r="P296" s="717">
        <f>IF(Q296="",0,VLOOKUP(Q296,'(辅)战斗Action表'!$C$4:$F$84,2,FALSE))</f>
        <v>300</v>
      </c>
      <c r="Q296" s="717" t="s">
        <v>1229</v>
      </c>
      <c r="R296" s="717">
        <v>11503019</v>
      </c>
      <c r="S296" s="652">
        <v>100</v>
      </c>
      <c r="T296" s="652">
        <v>0</v>
      </c>
      <c r="W296" s="282"/>
    </row>
    <row r="297" spans="1:23" s="652" customFormat="1" ht="15" customHeight="1" x14ac:dyDescent="0.15">
      <c r="A297" s="717">
        <f t="shared" si="26"/>
        <v>292</v>
      </c>
      <c r="B297" s="720" t="s">
        <v>1597</v>
      </c>
      <c r="C297" s="721">
        <v>1150301</v>
      </c>
      <c r="D297" s="652">
        <v>0</v>
      </c>
      <c r="E297" s="652" t="s">
        <v>1224</v>
      </c>
      <c r="F297" s="652" t="s">
        <v>135</v>
      </c>
      <c r="G297" s="652">
        <f>IF(F297="","",VLOOKUP(F297,'(辅)技能选目标类型表'!$D$4:$F$54,2,FALSE))</f>
        <v>0</v>
      </c>
      <c r="I297" s="652">
        <f>IF(J297="","",VLOOKUP(J297,'(辅)Buff触发条件表'!$C$4:$F$34,2,FALSE))</f>
        <v>10001</v>
      </c>
      <c r="J297" s="737" t="s">
        <v>1293</v>
      </c>
      <c r="K297" s="652">
        <v>1</v>
      </c>
      <c r="L297" s="652">
        <v>3</v>
      </c>
      <c r="M297" s="652" t="s">
        <v>1598</v>
      </c>
      <c r="N297" s="652">
        <v>11502011</v>
      </c>
      <c r="P297" s="717">
        <f>IF(Q297="",0,VLOOKUP(Q297,'(辅)战斗Action表'!$C$4:$F$84,2,FALSE))</f>
        <v>300</v>
      </c>
      <c r="Q297" s="717" t="s">
        <v>1229</v>
      </c>
      <c r="R297" s="717">
        <v>11503020</v>
      </c>
      <c r="S297" s="652">
        <v>100</v>
      </c>
      <c r="T297" s="652">
        <v>0</v>
      </c>
      <c r="W297" s="282"/>
    </row>
    <row r="298" spans="1:23" s="652" customFormat="1" ht="15" customHeight="1" x14ac:dyDescent="0.15">
      <c r="A298" s="717">
        <f t="shared" si="26"/>
        <v>293</v>
      </c>
      <c r="B298" s="720" t="s">
        <v>1599</v>
      </c>
      <c r="C298" s="721">
        <v>1150301</v>
      </c>
      <c r="D298" s="652">
        <v>0</v>
      </c>
      <c r="E298" s="652" t="s">
        <v>1294</v>
      </c>
      <c r="F298" s="652" t="s">
        <v>135</v>
      </c>
      <c r="G298" s="652">
        <f>IF(F298="","",VLOOKUP(F298,'(辅)技能选目标类型表'!$D$4:$F$54,2,FALSE))</f>
        <v>0</v>
      </c>
      <c r="I298" s="652">
        <f>IF(J298="","",VLOOKUP(J298,'(辅)Buff触发条件表'!$C$4:$F$34,2,FALSE))</f>
        <v>10001</v>
      </c>
      <c r="J298" s="737" t="s">
        <v>1293</v>
      </c>
      <c r="K298" s="652">
        <v>1</v>
      </c>
      <c r="L298" s="652">
        <v>3</v>
      </c>
      <c r="M298" s="652" t="s">
        <v>1224</v>
      </c>
      <c r="N298" s="652">
        <v>11502011</v>
      </c>
      <c r="P298" s="717">
        <f>IF(Q298="",0,VLOOKUP(Q298,'(辅)战斗Action表'!$C$4:$F$84,2,FALSE))</f>
        <v>300</v>
      </c>
      <c r="Q298" s="717" t="s">
        <v>1229</v>
      </c>
      <c r="R298" s="717">
        <v>11503021</v>
      </c>
      <c r="S298" s="652">
        <v>100</v>
      </c>
      <c r="T298" s="652">
        <v>0</v>
      </c>
      <c r="W298" s="282"/>
    </row>
    <row r="299" spans="1:23" s="652" customFormat="1" ht="15" customHeight="1" x14ac:dyDescent="0.15">
      <c r="A299" s="717">
        <f t="shared" si="26"/>
        <v>294</v>
      </c>
      <c r="B299" s="720" t="s">
        <v>1600</v>
      </c>
      <c r="C299" s="721">
        <v>1150301</v>
      </c>
      <c r="D299" s="652">
        <v>0</v>
      </c>
      <c r="E299" s="652" t="s">
        <v>1294</v>
      </c>
      <c r="F299" s="652" t="s">
        <v>135</v>
      </c>
      <c r="G299" s="652">
        <f>IF(F299="","",VLOOKUP(F299,'(辅)技能选目标类型表'!$D$4:$F$54,2,FALSE))</f>
        <v>0</v>
      </c>
      <c r="I299" s="652">
        <f>IF(J299="","",VLOOKUP(J299,'(辅)Buff触发条件表'!$C$4:$F$34,2,FALSE))</f>
        <v>10001</v>
      </c>
      <c r="J299" s="737" t="s">
        <v>1293</v>
      </c>
      <c r="K299" s="652">
        <v>1</v>
      </c>
      <c r="L299" s="652">
        <v>3</v>
      </c>
      <c r="M299" s="652" t="s">
        <v>1294</v>
      </c>
      <c r="N299" s="652">
        <v>11502011</v>
      </c>
      <c r="P299" s="717">
        <f>IF(Q299="",0,VLOOKUP(Q299,'(辅)战斗Action表'!$C$4:$F$84,2,FALSE))</f>
        <v>300</v>
      </c>
      <c r="Q299" s="717" t="s">
        <v>1229</v>
      </c>
      <c r="R299" s="717">
        <v>11503022</v>
      </c>
      <c r="S299" s="652">
        <v>100</v>
      </c>
      <c r="T299" s="652">
        <v>0</v>
      </c>
      <c r="W299" s="282"/>
    </row>
    <row r="300" spans="1:23" s="652" customFormat="1" ht="15" customHeight="1" x14ac:dyDescent="0.15">
      <c r="A300" s="717">
        <f t="shared" si="26"/>
        <v>295</v>
      </c>
      <c r="B300" s="720" t="s">
        <v>1601</v>
      </c>
      <c r="C300" s="721">
        <v>1150301</v>
      </c>
      <c r="D300" s="652">
        <v>0</v>
      </c>
      <c r="E300" s="652" t="s">
        <v>1294</v>
      </c>
      <c r="F300" s="652" t="s">
        <v>135</v>
      </c>
      <c r="G300" s="652">
        <f>IF(F300="","",VLOOKUP(F300,'(辅)技能选目标类型表'!$D$4:$F$54,2,FALSE))</f>
        <v>0</v>
      </c>
      <c r="I300" s="652">
        <f>IF(J300="","",VLOOKUP(J300,'(辅)Buff触发条件表'!$C$4:$F$34,2,FALSE))</f>
        <v>10001</v>
      </c>
      <c r="J300" s="737" t="s">
        <v>1293</v>
      </c>
      <c r="K300" s="652">
        <v>1</v>
      </c>
      <c r="L300" s="652">
        <v>3</v>
      </c>
      <c r="M300" s="652" t="s">
        <v>1295</v>
      </c>
      <c r="N300" s="652">
        <v>11502011</v>
      </c>
      <c r="P300" s="717">
        <f>IF(Q300="",0,VLOOKUP(Q300,'(辅)战斗Action表'!$C$4:$F$84,2,FALSE))</f>
        <v>300</v>
      </c>
      <c r="Q300" s="717" t="s">
        <v>1229</v>
      </c>
      <c r="R300" s="717">
        <v>11503023</v>
      </c>
      <c r="S300" s="652">
        <v>100</v>
      </c>
      <c r="T300" s="652">
        <v>0</v>
      </c>
      <c r="W300" s="282"/>
    </row>
    <row r="301" spans="1:23" s="652" customFormat="1" ht="15" customHeight="1" x14ac:dyDescent="0.15">
      <c r="A301" s="717">
        <f t="shared" si="26"/>
        <v>296</v>
      </c>
      <c r="B301" s="720" t="s">
        <v>1602</v>
      </c>
      <c r="C301" s="721">
        <v>1150301</v>
      </c>
      <c r="D301" s="652">
        <v>0</v>
      </c>
      <c r="E301" s="652" t="s">
        <v>1294</v>
      </c>
      <c r="F301" s="652" t="s">
        <v>135</v>
      </c>
      <c r="G301" s="652">
        <f>IF(F301="","",VLOOKUP(F301,'(辅)技能选目标类型表'!$D$4:$F$54,2,FALSE))</f>
        <v>0</v>
      </c>
      <c r="I301" s="652">
        <f>IF(J301="","",VLOOKUP(J301,'(辅)Buff触发条件表'!$C$4:$F$34,2,FALSE))</f>
        <v>10001</v>
      </c>
      <c r="J301" s="737" t="s">
        <v>1293</v>
      </c>
      <c r="K301" s="652">
        <v>1</v>
      </c>
      <c r="L301" s="652">
        <v>3</v>
      </c>
      <c r="M301" s="652" t="s">
        <v>1296</v>
      </c>
      <c r="N301" s="652">
        <v>11502011</v>
      </c>
      <c r="P301" s="717">
        <f>IF(Q301="",0,VLOOKUP(Q301,'(辅)战斗Action表'!$C$4:$F$84,2,FALSE))</f>
        <v>300</v>
      </c>
      <c r="Q301" s="717" t="s">
        <v>1229</v>
      </c>
      <c r="R301" s="717">
        <v>11503024</v>
      </c>
      <c r="S301" s="652">
        <v>100</v>
      </c>
      <c r="T301" s="652">
        <v>0</v>
      </c>
      <c r="W301" s="282"/>
    </row>
    <row r="302" spans="1:23" s="652" customFormat="1" ht="15" customHeight="1" x14ac:dyDescent="0.15">
      <c r="A302" s="717">
        <f t="shared" si="26"/>
        <v>297</v>
      </c>
      <c r="B302" s="720" t="s">
        <v>1603</v>
      </c>
      <c r="C302" s="721">
        <v>1150301</v>
      </c>
      <c r="D302" s="652">
        <v>0</v>
      </c>
      <c r="E302" s="652" t="s">
        <v>1294</v>
      </c>
      <c r="F302" s="652" t="s">
        <v>135</v>
      </c>
      <c r="G302" s="652">
        <f>IF(F302="","",VLOOKUP(F302,'(辅)技能选目标类型表'!$D$4:$F$54,2,FALSE))</f>
        <v>0</v>
      </c>
      <c r="I302" s="652">
        <f>IF(J302="","",VLOOKUP(J302,'(辅)Buff触发条件表'!$C$4:$F$34,2,FALSE))</f>
        <v>10001</v>
      </c>
      <c r="J302" s="737" t="s">
        <v>1293</v>
      </c>
      <c r="K302" s="652">
        <v>1</v>
      </c>
      <c r="L302" s="652">
        <v>3</v>
      </c>
      <c r="M302" s="652" t="s">
        <v>1297</v>
      </c>
      <c r="N302" s="652">
        <v>11502011</v>
      </c>
      <c r="P302" s="717">
        <f>IF(Q302="",0,VLOOKUP(Q302,'(辅)战斗Action表'!$C$4:$F$84,2,FALSE))</f>
        <v>300</v>
      </c>
      <c r="Q302" s="717" t="s">
        <v>1229</v>
      </c>
      <c r="R302" s="717">
        <v>11503025</v>
      </c>
      <c r="S302" s="652">
        <v>100</v>
      </c>
      <c r="T302" s="652">
        <v>0</v>
      </c>
      <c r="W302" s="282"/>
    </row>
    <row r="303" spans="1:23" s="652" customFormat="1" ht="15" customHeight="1" x14ac:dyDescent="0.15">
      <c r="A303" s="717">
        <f t="shared" si="26"/>
        <v>298</v>
      </c>
      <c r="B303" s="720" t="s">
        <v>1604</v>
      </c>
      <c r="C303" s="721">
        <v>1150301</v>
      </c>
      <c r="D303" s="652">
        <v>0</v>
      </c>
      <c r="E303" s="652" t="s">
        <v>1294</v>
      </c>
      <c r="F303" s="652" t="s">
        <v>135</v>
      </c>
      <c r="G303" s="652">
        <f>IF(F303="","",VLOOKUP(F303,'(辅)技能选目标类型表'!$D$4:$F$54,2,FALSE))</f>
        <v>0</v>
      </c>
      <c r="I303" s="652">
        <f>IF(J303="","",VLOOKUP(J303,'(辅)Buff触发条件表'!$C$4:$F$34,2,FALSE))</f>
        <v>10001</v>
      </c>
      <c r="J303" s="737" t="s">
        <v>1293</v>
      </c>
      <c r="K303" s="652">
        <v>1</v>
      </c>
      <c r="L303" s="652">
        <v>3</v>
      </c>
      <c r="M303" s="652" t="s">
        <v>1516</v>
      </c>
      <c r="N303" s="652">
        <v>11502011</v>
      </c>
      <c r="P303" s="717">
        <f>IF(Q303="",0,VLOOKUP(Q303,'(辅)战斗Action表'!$C$4:$F$84,2,FALSE))</f>
        <v>300</v>
      </c>
      <c r="Q303" s="717" t="s">
        <v>1229</v>
      </c>
      <c r="R303" s="717">
        <v>11503026</v>
      </c>
      <c r="S303" s="652">
        <v>100</v>
      </c>
      <c r="T303" s="652">
        <v>0</v>
      </c>
      <c r="W303" s="282"/>
    </row>
    <row r="304" spans="1:23" s="652" customFormat="1" ht="15" customHeight="1" x14ac:dyDescent="0.15">
      <c r="A304" s="717">
        <f t="shared" si="26"/>
        <v>299</v>
      </c>
      <c r="B304" s="720" t="s">
        <v>1605</v>
      </c>
      <c r="C304" s="721">
        <v>1150301</v>
      </c>
      <c r="D304" s="652">
        <v>0</v>
      </c>
      <c r="E304" s="652" t="s">
        <v>1294</v>
      </c>
      <c r="F304" s="652" t="s">
        <v>135</v>
      </c>
      <c r="G304" s="652">
        <f>IF(F304="","",VLOOKUP(F304,'(辅)技能选目标类型表'!$D$4:$F$54,2,FALSE))</f>
        <v>0</v>
      </c>
      <c r="I304" s="652">
        <f>IF(J304="","",VLOOKUP(J304,'(辅)Buff触发条件表'!$C$4:$F$34,2,FALSE))</f>
        <v>10001</v>
      </c>
      <c r="J304" s="737" t="s">
        <v>1293</v>
      </c>
      <c r="K304" s="652">
        <v>1</v>
      </c>
      <c r="L304" s="652">
        <v>3</v>
      </c>
      <c r="M304" s="652" t="s">
        <v>1592</v>
      </c>
      <c r="N304" s="652">
        <v>11502011</v>
      </c>
      <c r="P304" s="717">
        <f>IF(Q304="",0,VLOOKUP(Q304,'(辅)战斗Action表'!$C$4:$F$84,2,FALSE))</f>
        <v>300</v>
      </c>
      <c r="Q304" s="717" t="s">
        <v>1229</v>
      </c>
      <c r="R304" s="717">
        <v>11503027</v>
      </c>
      <c r="S304" s="652">
        <v>100</v>
      </c>
      <c r="T304" s="652">
        <v>0</v>
      </c>
      <c r="W304" s="282"/>
    </row>
    <row r="305" spans="1:23" s="652" customFormat="1" ht="15" customHeight="1" x14ac:dyDescent="0.15">
      <c r="A305" s="717">
        <f t="shared" si="26"/>
        <v>300</v>
      </c>
      <c r="B305" s="720" t="s">
        <v>1606</v>
      </c>
      <c r="C305" s="721">
        <v>1150301</v>
      </c>
      <c r="D305" s="652">
        <v>0</v>
      </c>
      <c r="E305" s="652" t="s">
        <v>1294</v>
      </c>
      <c r="F305" s="652" t="s">
        <v>135</v>
      </c>
      <c r="G305" s="652">
        <f>IF(F305="","",VLOOKUP(F305,'(辅)技能选目标类型表'!$D$4:$F$54,2,FALSE))</f>
        <v>0</v>
      </c>
      <c r="I305" s="652">
        <f>IF(J305="","",VLOOKUP(J305,'(辅)Buff触发条件表'!$C$4:$F$34,2,FALSE))</f>
        <v>10001</v>
      </c>
      <c r="J305" s="737" t="s">
        <v>1293</v>
      </c>
      <c r="K305" s="652">
        <v>1</v>
      </c>
      <c r="L305" s="652">
        <v>3</v>
      </c>
      <c r="M305" s="652" t="s">
        <v>1594</v>
      </c>
      <c r="N305" s="652">
        <v>11502011</v>
      </c>
      <c r="P305" s="717">
        <f>IF(Q305="",0,VLOOKUP(Q305,'(辅)战斗Action表'!$C$4:$F$84,2,FALSE))</f>
        <v>300</v>
      </c>
      <c r="Q305" s="717" t="s">
        <v>1229</v>
      </c>
      <c r="R305" s="717">
        <v>11503028</v>
      </c>
      <c r="S305" s="652">
        <v>100</v>
      </c>
      <c r="T305" s="652">
        <v>0</v>
      </c>
      <c r="W305" s="282"/>
    </row>
    <row r="306" spans="1:23" s="652" customFormat="1" ht="15" customHeight="1" x14ac:dyDescent="0.15">
      <c r="A306" s="717">
        <f t="shared" si="26"/>
        <v>301</v>
      </c>
      <c r="B306" s="720" t="s">
        <v>1607</v>
      </c>
      <c r="C306" s="721">
        <v>1150301</v>
      </c>
      <c r="D306" s="652">
        <v>0</v>
      </c>
      <c r="E306" s="652" t="s">
        <v>1294</v>
      </c>
      <c r="F306" s="652" t="s">
        <v>135</v>
      </c>
      <c r="G306" s="652">
        <f>IF(F306="","",VLOOKUP(F306,'(辅)技能选目标类型表'!$D$4:$F$54,2,FALSE))</f>
        <v>0</v>
      </c>
      <c r="I306" s="652">
        <f>IF(J306="","",VLOOKUP(J306,'(辅)Buff触发条件表'!$C$4:$F$34,2,FALSE))</f>
        <v>10001</v>
      </c>
      <c r="J306" s="737" t="s">
        <v>1293</v>
      </c>
      <c r="K306" s="652">
        <v>1</v>
      </c>
      <c r="L306" s="652">
        <v>3</v>
      </c>
      <c r="M306" s="652" t="s">
        <v>1596</v>
      </c>
      <c r="N306" s="652">
        <v>11502011</v>
      </c>
      <c r="P306" s="717">
        <f>IF(Q306="",0,VLOOKUP(Q306,'(辅)战斗Action表'!$C$4:$F$84,2,FALSE))</f>
        <v>300</v>
      </c>
      <c r="Q306" s="717" t="s">
        <v>1229</v>
      </c>
      <c r="R306" s="717">
        <v>11503029</v>
      </c>
      <c r="S306" s="652">
        <v>100</v>
      </c>
      <c r="T306" s="652">
        <v>0</v>
      </c>
      <c r="W306" s="282"/>
    </row>
    <row r="307" spans="1:23" s="652" customFormat="1" ht="15" customHeight="1" x14ac:dyDescent="0.15">
      <c r="A307" s="717">
        <f t="shared" ref="A307:A316" si="27">ROW()-5</f>
        <v>302</v>
      </c>
      <c r="B307" s="720" t="s">
        <v>1608</v>
      </c>
      <c r="C307" s="721">
        <v>1150301</v>
      </c>
      <c r="D307" s="652">
        <v>0</v>
      </c>
      <c r="E307" s="652" t="s">
        <v>1294</v>
      </c>
      <c r="F307" s="652" t="s">
        <v>135</v>
      </c>
      <c r="G307" s="652">
        <f>IF(F307="","",VLOOKUP(F307,'(辅)技能选目标类型表'!$D$4:$F$54,2,FALSE))</f>
        <v>0</v>
      </c>
      <c r="I307" s="652">
        <f>IF(J307="","",VLOOKUP(J307,'(辅)Buff触发条件表'!$C$4:$F$34,2,FALSE))</f>
        <v>10001</v>
      </c>
      <c r="J307" s="737" t="s">
        <v>1293</v>
      </c>
      <c r="K307" s="652">
        <v>1</v>
      </c>
      <c r="L307" s="652">
        <v>3</v>
      </c>
      <c r="M307" s="652" t="s">
        <v>1598</v>
      </c>
      <c r="N307" s="652">
        <v>11502011</v>
      </c>
      <c r="P307" s="717">
        <f>IF(Q307="",0,VLOOKUP(Q307,'(辅)战斗Action表'!$C$4:$F$84,2,FALSE))</f>
        <v>300</v>
      </c>
      <c r="Q307" s="717" t="s">
        <v>1229</v>
      </c>
      <c r="R307" s="717">
        <v>11503030</v>
      </c>
      <c r="S307" s="652">
        <v>100</v>
      </c>
      <c r="T307" s="652">
        <v>0</v>
      </c>
      <c r="W307" s="282"/>
    </row>
    <row r="308" spans="1:23" s="652" customFormat="1" ht="15" customHeight="1" x14ac:dyDescent="0.15">
      <c r="A308" s="717">
        <f t="shared" si="27"/>
        <v>303</v>
      </c>
      <c r="B308" s="720" t="s">
        <v>1609</v>
      </c>
      <c r="C308" s="721">
        <v>1150401</v>
      </c>
      <c r="D308" s="652">
        <v>0</v>
      </c>
      <c r="E308" s="652" t="s">
        <v>1393</v>
      </c>
      <c r="F308" s="652" t="s">
        <v>135</v>
      </c>
      <c r="G308" s="652">
        <f>IF(F308="","",VLOOKUP(F308,'(辅)技能选目标类型表'!$D$4:$F$54,2,FALSE))</f>
        <v>0</v>
      </c>
      <c r="I308" s="652" t="str">
        <f>IF(J308="","",VLOOKUP(J308,'(辅)Buff触发条件表'!$C$4:$F$34,2,FALSE))</f>
        <v/>
      </c>
      <c r="P308" s="717">
        <f>IF(Q308="",0,VLOOKUP(Q308,'(辅)战斗Action表'!$C$4:$F$84,2,FALSE))</f>
        <v>300</v>
      </c>
      <c r="Q308" s="717" t="s">
        <v>1229</v>
      </c>
      <c r="R308" s="717">
        <v>11504011</v>
      </c>
      <c r="S308" s="652">
        <v>100</v>
      </c>
      <c r="T308" s="652">
        <v>0</v>
      </c>
      <c r="W308" s="282"/>
    </row>
    <row r="309" spans="1:23" s="652" customFormat="1" ht="15" customHeight="1" x14ac:dyDescent="0.15">
      <c r="A309" s="717">
        <f t="shared" si="27"/>
        <v>304</v>
      </c>
      <c r="B309" s="720" t="s">
        <v>1610</v>
      </c>
      <c r="C309" s="721">
        <v>1150401</v>
      </c>
      <c r="D309" s="652">
        <v>0</v>
      </c>
      <c r="E309" s="652" t="s">
        <v>1294</v>
      </c>
      <c r="F309" s="652" t="s">
        <v>135</v>
      </c>
      <c r="G309" s="652">
        <f>IF(F309="","",VLOOKUP(F309,'(辅)技能选目标类型表'!$D$4:$F$54,2,FALSE))</f>
        <v>0</v>
      </c>
      <c r="I309" s="652" t="str">
        <f>IF(J309="","",VLOOKUP(J309,'(辅)Buff触发条件表'!$C$4:$F$34,2,FALSE))</f>
        <v/>
      </c>
      <c r="P309" s="717">
        <f>IF(Q309="",0,VLOOKUP(Q309,'(辅)战斗Action表'!$C$4:$F$84,2,FALSE))</f>
        <v>300</v>
      </c>
      <c r="Q309" s="717" t="s">
        <v>1229</v>
      </c>
      <c r="R309" s="717">
        <v>11504012</v>
      </c>
      <c r="S309" s="652">
        <v>100</v>
      </c>
      <c r="T309" s="652">
        <v>0</v>
      </c>
      <c r="W309" s="282"/>
    </row>
    <row r="310" spans="1:23" s="652" customFormat="1" ht="15" customHeight="1" x14ac:dyDescent="0.15">
      <c r="A310" s="717">
        <f t="shared" si="27"/>
        <v>305</v>
      </c>
      <c r="B310" s="720" t="s">
        <v>1611</v>
      </c>
      <c r="C310" s="721">
        <v>1150401</v>
      </c>
      <c r="D310" s="652">
        <v>0</v>
      </c>
      <c r="E310" s="652" t="s">
        <v>1295</v>
      </c>
      <c r="F310" s="652" t="s">
        <v>135</v>
      </c>
      <c r="G310" s="652">
        <f>IF(F310="","",VLOOKUP(F310,'(辅)技能选目标类型表'!$D$4:$F$54,2,FALSE))</f>
        <v>0</v>
      </c>
      <c r="I310" s="652" t="str">
        <f>IF(J310="","",VLOOKUP(J310,'(辅)Buff触发条件表'!$C$4:$F$34,2,FALSE))</f>
        <v/>
      </c>
      <c r="P310" s="717">
        <f>IF(Q310="",0,VLOOKUP(Q310,'(辅)战斗Action表'!$C$4:$F$84,2,FALSE))</f>
        <v>300</v>
      </c>
      <c r="Q310" s="717" t="s">
        <v>1229</v>
      </c>
      <c r="R310" s="717">
        <v>11504013</v>
      </c>
      <c r="S310" s="652">
        <v>100</v>
      </c>
      <c r="T310" s="652">
        <v>0</v>
      </c>
      <c r="W310" s="282"/>
    </row>
    <row r="311" spans="1:23" s="652" customFormat="1" ht="15" customHeight="1" x14ac:dyDescent="0.15">
      <c r="A311" s="717">
        <f t="shared" si="27"/>
        <v>306</v>
      </c>
      <c r="B311" s="720" t="s">
        <v>1612</v>
      </c>
      <c r="C311" s="721">
        <v>1150401</v>
      </c>
      <c r="D311" s="652">
        <v>0</v>
      </c>
      <c r="E311" s="652" t="s">
        <v>1296</v>
      </c>
      <c r="F311" s="652" t="s">
        <v>135</v>
      </c>
      <c r="G311" s="652">
        <f>IF(F311="","",VLOOKUP(F311,'(辅)技能选目标类型表'!$D$4:$F$54,2,FALSE))</f>
        <v>0</v>
      </c>
      <c r="I311" s="652" t="str">
        <f>IF(J311="","",VLOOKUP(J311,'(辅)Buff触发条件表'!$C$4:$F$34,2,FALSE))</f>
        <v/>
      </c>
      <c r="P311" s="717">
        <f>IF(Q311="",0,VLOOKUP(Q311,'(辅)战斗Action表'!$C$4:$F$84,2,FALSE))</f>
        <v>300</v>
      </c>
      <c r="Q311" s="717" t="s">
        <v>1229</v>
      </c>
      <c r="R311" s="717">
        <v>11504014</v>
      </c>
      <c r="S311" s="652">
        <v>100</v>
      </c>
      <c r="T311" s="652">
        <v>0</v>
      </c>
      <c r="W311" s="282"/>
    </row>
    <row r="312" spans="1:23" s="651" customFormat="1" ht="15" customHeight="1" x14ac:dyDescent="0.15">
      <c r="A312" s="717">
        <f t="shared" si="27"/>
        <v>307</v>
      </c>
      <c r="B312" s="718" t="s">
        <v>1613</v>
      </c>
      <c r="C312" s="719">
        <v>1160101</v>
      </c>
      <c r="D312" s="651">
        <v>0</v>
      </c>
      <c r="E312" s="652" t="s">
        <v>1313</v>
      </c>
      <c r="F312" s="651" t="s">
        <v>135</v>
      </c>
      <c r="G312" s="652">
        <f>IF(F312="","",VLOOKUP(F312,'(辅)技能选目标类型表'!$D$4:$F$54,2,FALSE))</f>
        <v>0</v>
      </c>
      <c r="H312" s="652"/>
      <c r="I312" s="652" t="str">
        <f>IF(J312="","",VLOOKUP(J312,'(辅)Buff触发条件表'!$C$4:$F$34,2,FALSE))</f>
        <v/>
      </c>
      <c r="O312" s="653"/>
      <c r="P312" s="717">
        <f>IF(Q312="",0,VLOOKUP(Q312,'(辅)战斗Action表'!$C$4:$F$84,2,FALSE))</f>
        <v>101</v>
      </c>
      <c r="Q312" s="717" t="s">
        <v>1236</v>
      </c>
      <c r="R312" s="733">
        <v>2</v>
      </c>
      <c r="S312" s="651">
        <v>1000</v>
      </c>
      <c r="T312" s="651">
        <v>0</v>
      </c>
      <c r="W312" s="282"/>
    </row>
    <row r="313" spans="1:23" s="652" customFormat="1" ht="15" customHeight="1" x14ac:dyDescent="0.15">
      <c r="A313" s="717">
        <f t="shared" si="27"/>
        <v>308</v>
      </c>
      <c r="B313" s="720" t="s">
        <v>1614</v>
      </c>
      <c r="C313" s="721">
        <v>1160201</v>
      </c>
      <c r="D313" s="652">
        <v>0</v>
      </c>
      <c r="E313" s="652" t="s">
        <v>1384</v>
      </c>
      <c r="F313" s="652" t="s">
        <v>135</v>
      </c>
      <c r="G313" s="652">
        <f>IF(F313="","",VLOOKUP(F313,'(辅)技能选目标类型表'!$D$4:$F$54,2,FALSE))</f>
        <v>0</v>
      </c>
      <c r="I313" s="652" t="str">
        <f>IF(J313="","",VLOOKUP(J313,'(辅)Buff触发条件表'!$C$4:$F$34,2,FALSE))</f>
        <v/>
      </c>
      <c r="P313" s="717">
        <f>IF(Q313="",0,VLOOKUP(Q313,'(辅)战斗Action表'!$C$4:$F$84,2,FALSE))</f>
        <v>101</v>
      </c>
      <c r="Q313" s="717" t="s">
        <v>1236</v>
      </c>
      <c r="R313" s="652">
        <v>2</v>
      </c>
      <c r="S313" s="652">
        <v>400</v>
      </c>
      <c r="T313" s="652">
        <v>0</v>
      </c>
      <c r="W313" s="282">
        <v>20</v>
      </c>
    </row>
    <row r="314" spans="1:23" s="652" customFormat="1" ht="15" customHeight="1" x14ac:dyDescent="0.15">
      <c r="A314" s="717">
        <f t="shared" si="27"/>
        <v>309</v>
      </c>
      <c r="B314" s="720" t="s">
        <v>1615</v>
      </c>
      <c r="C314" s="721">
        <v>1160201</v>
      </c>
      <c r="D314" s="652">
        <v>0</v>
      </c>
      <c r="E314" s="652" t="s">
        <v>1384</v>
      </c>
      <c r="F314" s="652" t="s">
        <v>149</v>
      </c>
      <c r="G314" s="652">
        <f>IF(F314="","",VLOOKUP(F314,'(辅)技能选目标类型表'!$D$4:$F$54,2,FALSE))</f>
        <v>100</v>
      </c>
      <c r="I314" s="652" t="str">
        <f>IF(J314="","",VLOOKUP(J314,'(辅)Buff触发条件表'!$C$4:$F$34,2,FALSE))</f>
        <v/>
      </c>
      <c r="P314" s="717">
        <f>IF(Q314="",0,VLOOKUP(Q314,'(辅)战斗Action表'!$C$4:$F$84,2,FALSE))</f>
        <v>300</v>
      </c>
      <c r="Q314" s="717" t="s">
        <v>1229</v>
      </c>
      <c r="R314" s="717" t="str">
        <f>C314&amp;"1"</f>
        <v>11602011</v>
      </c>
      <c r="S314" s="652">
        <v>40</v>
      </c>
      <c r="T314" s="652">
        <v>0</v>
      </c>
      <c r="W314" s="282"/>
    </row>
    <row r="315" spans="1:23" s="652" customFormat="1" ht="15" customHeight="1" x14ac:dyDescent="0.15">
      <c r="A315" s="717">
        <f t="shared" si="27"/>
        <v>310</v>
      </c>
      <c r="B315" s="720" t="s">
        <v>1616</v>
      </c>
      <c r="C315" s="721">
        <v>1160201</v>
      </c>
      <c r="D315" s="652">
        <v>0</v>
      </c>
      <c r="E315" s="652" t="s">
        <v>1294</v>
      </c>
      <c r="F315" s="652" t="s">
        <v>149</v>
      </c>
      <c r="G315" s="652">
        <f>IF(F315="","",VLOOKUP(F315,'(辅)技能选目标类型表'!$D$4:$F$54,2,FALSE))</f>
        <v>100</v>
      </c>
      <c r="I315" s="652" t="str">
        <f>IF(J315="","",VLOOKUP(J315,'(辅)Buff触发条件表'!$C$4:$F$34,2,FALSE))</f>
        <v/>
      </c>
      <c r="P315" s="717">
        <f>IF(Q315="",0,VLOOKUP(Q315,'(辅)战斗Action表'!$C$4:$F$84,2,FALSE))</f>
        <v>300</v>
      </c>
      <c r="Q315" s="717" t="s">
        <v>1229</v>
      </c>
      <c r="R315" s="717">
        <v>11602012</v>
      </c>
      <c r="S315" s="652">
        <v>100</v>
      </c>
      <c r="T315" s="652">
        <v>0</v>
      </c>
      <c r="W315" s="282"/>
    </row>
    <row r="316" spans="1:23" s="652" customFormat="1" ht="15" customHeight="1" x14ac:dyDescent="0.15">
      <c r="A316" s="717">
        <f t="shared" si="27"/>
        <v>311</v>
      </c>
      <c r="B316" s="720" t="s">
        <v>1617</v>
      </c>
      <c r="C316" s="721">
        <v>1160301</v>
      </c>
      <c r="D316" s="652">
        <v>0</v>
      </c>
      <c r="E316" s="652" t="s">
        <v>1384</v>
      </c>
      <c r="F316" s="652" t="s">
        <v>135</v>
      </c>
      <c r="G316" s="652">
        <f>IF(F316="","",VLOOKUP(F316,'(辅)技能选目标类型表'!$D$4:$F$54,2,FALSE))</f>
        <v>0</v>
      </c>
      <c r="I316" s="652" t="str">
        <f>IF(J316="","",VLOOKUP(J316,'(辅)Buff触发条件表'!$C$4:$F$34,2,FALSE))</f>
        <v/>
      </c>
      <c r="P316" s="717">
        <f>IF(Q316="",0,VLOOKUP(Q316,'(辅)战斗Action表'!$C$4:$F$84,2,FALSE))</f>
        <v>101</v>
      </c>
      <c r="Q316" s="717" t="s">
        <v>1236</v>
      </c>
      <c r="R316" s="717">
        <v>2</v>
      </c>
      <c r="S316" s="652">
        <v>600</v>
      </c>
      <c r="T316" s="652">
        <v>0</v>
      </c>
      <c r="W316" s="282">
        <v>20</v>
      </c>
    </row>
    <row r="317" spans="1:23" s="652" customFormat="1" ht="15" customHeight="1" x14ac:dyDescent="0.15">
      <c r="A317" s="717">
        <f t="shared" ref="A317:A327" si="28">ROW()-5</f>
        <v>312</v>
      </c>
      <c r="B317" s="720" t="s">
        <v>1618</v>
      </c>
      <c r="C317" s="721">
        <v>1160301</v>
      </c>
      <c r="D317" s="652">
        <v>0</v>
      </c>
      <c r="E317" s="652" t="s">
        <v>1384</v>
      </c>
      <c r="F317" s="652" t="s">
        <v>149</v>
      </c>
      <c r="G317" s="652">
        <f>IF(F317="","",VLOOKUP(F317,'(辅)技能选目标类型表'!$D$4:$F$54,2,FALSE))</f>
        <v>100</v>
      </c>
      <c r="I317" s="652" t="str">
        <f>IF(J317="","",VLOOKUP(J317,'(辅)Buff触发条件表'!$C$4:$F$34,2,FALSE))</f>
        <v/>
      </c>
      <c r="P317" s="717">
        <f>IF(Q317="",0,VLOOKUP(Q317,'(辅)战斗Action表'!$C$4:$F$84,2,FALSE))</f>
        <v>300</v>
      </c>
      <c r="Q317" s="717" t="s">
        <v>1229</v>
      </c>
      <c r="R317" s="717">
        <v>11603011</v>
      </c>
      <c r="S317" s="652">
        <v>100</v>
      </c>
      <c r="T317" s="652">
        <v>0</v>
      </c>
      <c r="W317" s="282"/>
    </row>
    <row r="318" spans="1:23" s="652" customFormat="1" ht="15" customHeight="1" x14ac:dyDescent="0.15">
      <c r="A318" s="717">
        <f t="shared" si="28"/>
        <v>313</v>
      </c>
      <c r="B318" s="720" t="s">
        <v>1619</v>
      </c>
      <c r="C318" s="721">
        <v>1160201</v>
      </c>
      <c r="D318" s="652">
        <v>0</v>
      </c>
      <c r="E318" s="652" t="s">
        <v>1294</v>
      </c>
      <c r="F318" s="652" t="s">
        <v>149</v>
      </c>
      <c r="G318" s="652">
        <f>IF(F318="","",VLOOKUP(F318,'(辅)技能选目标类型表'!$D$4:$F$54,2,FALSE))</f>
        <v>100</v>
      </c>
      <c r="I318" s="652" t="str">
        <f>IF(J318="","",VLOOKUP(J318,'(辅)Buff触发条件表'!$C$4:$F$34,2,FALSE))</f>
        <v/>
      </c>
      <c r="P318" s="717">
        <f>IF(Q318="",0,VLOOKUP(Q318,'(辅)战斗Action表'!$C$4:$F$84,2,FALSE))</f>
        <v>300</v>
      </c>
      <c r="Q318" s="717" t="s">
        <v>1229</v>
      </c>
      <c r="R318" s="717">
        <v>11603012</v>
      </c>
      <c r="S318" s="652">
        <v>100</v>
      </c>
      <c r="T318" s="652">
        <v>0</v>
      </c>
      <c r="W318" s="282"/>
    </row>
    <row r="319" spans="1:23" s="652" customFormat="1" ht="15" customHeight="1" x14ac:dyDescent="0.15">
      <c r="A319" s="717">
        <f t="shared" si="28"/>
        <v>314</v>
      </c>
      <c r="B319" s="720" t="s">
        <v>1620</v>
      </c>
      <c r="C319" s="721">
        <v>1160401</v>
      </c>
      <c r="D319" s="652">
        <v>0</v>
      </c>
      <c r="E319" s="652" t="s">
        <v>1393</v>
      </c>
      <c r="F319" s="652" t="s">
        <v>135</v>
      </c>
      <c r="G319" s="652">
        <f>IF(F319="","",VLOOKUP(F319,'(辅)技能选目标类型表'!$D$4:$F$54,2,FALSE))</f>
        <v>0</v>
      </c>
      <c r="I319" s="652" t="str">
        <f>IF(J319="","",VLOOKUP(J319,'(辅)Buff触发条件表'!$C$4:$F$34,2,FALSE))</f>
        <v/>
      </c>
      <c r="P319" s="717">
        <f>IF(Q319="",0,VLOOKUP(Q319,'(辅)战斗Action表'!$C$4:$F$84,2,FALSE))</f>
        <v>300</v>
      </c>
      <c r="Q319" s="717" t="s">
        <v>1229</v>
      </c>
      <c r="R319" s="717">
        <v>11604011</v>
      </c>
      <c r="S319" s="652">
        <v>100</v>
      </c>
      <c r="T319" s="652">
        <v>0</v>
      </c>
      <c r="W319" s="282"/>
    </row>
    <row r="320" spans="1:23" s="652" customFormat="1" ht="15" customHeight="1" x14ac:dyDescent="0.15">
      <c r="A320" s="717">
        <f t="shared" si="28"/>
        <v>315</v>
      </c>
      <c r="B320" s="720" t="s">
        <v>1621</v>
      </c>
      <c r="C320" s="721">
        <v>1160401</v>
      </c>
      <c r="D320" s="652">
        <v>0</v>
      </c>
      <c r="E320" s="652" t="s">
        <v>1294</v>
      </c>
      <c r="F320" s="652" t="s">
        <v>135</v>
      </c>
      <c r="G320" s="652">
        <f>IF(F320="","",VLOOKUP(F320,'(辅)技能选目标类型表'!$D$4:$F$54,2,FALSE))</f>
        <v>0</v>
      </c>
      <c r="I320" s="652" t="str">
        <f>IF(J320="","",VLOOKUP(J320,'(辅)Buff触发条件表'!$C$4:$F$34,2,FALSE))</f>
        <v/>
      </c>
      <c r="P320" s="717">
        <f>IF(Q320="",0,VLOOKUP(Q320,'(辅)战斗Action表'!$C$4:$F$84,2,FALSE))</f>
        <v>300</v>
      </c>
      <c r="Q320" s="717" t="s">
        <v>1229</v>
      </c>
      <c r="R320" s="717">
        <v>11604013</v>
      </c>
      <c r="S320" s="652">
        <v>100</v>
      </c>
      <c r="T320" s="652">
        <v>0</v>
      </c>
      <c r="W320" s="282"/>
    </row>
    <row r="321" spans="1:23" s="652" customFormat="1" ht="15" customHeight="1" x14ac:dyDescent="0.15">
      <c r="A321" s="717">
        <f t="shared" si="28"/>
        <v>316</v>
      </c>
      <c r="B321" s="720" t="s">
        <v>1622</v>
      </c>
      <c r="C321" s="721">
        <v>1160401</v>
      </c>
      <c r="D321" s="652">
        <v>0</v>
      </c>
      <c r="E321" s="652" t="s">
        <v>1295</v>
      </c>
      <c r="F321" s="652" t="s">
        <v>135</v>
      </c>
      <c r="G321" s="652">
        <f>IF(F321="","",VLOOKUP(F321,'(辅)技能选目标类型表'!$D$4:$F$54,2,FALSE))</f>
        <v>0</v>
      </c>
      <c r="I321" s="652" t="str">
        <f>IF(J321="","",VLOOKUP(J321,'(辅)Buff触发条件表'!$C$4:$F$34,2,FALSE))</f>
        <v/>
      </c>
      <c r="P321" s="717">
        <f>IF(Q321="",0,VLOOKUP(Q321,'(辅)战斗Action表'!$C$4:$F$84,2,FALSE))</f>
        <v>300</v>
      </c>
      <c r="Q321" s="717" t="s">
        <v>1229</v>
      </c>
      <c r="R321" s="717">
        <v>11604014</v>
      </c>
      <c r="S321" s="652">
        <v>100</v>
      </c>
      <c r="T321" s="652">
        <v>0</v>
      </c>
      <c r="W321" s="282"/>
    </row>
    <row r="322" spans="1:23" s="652" customFormat="1" ht="15" customHeight="1" x14ac:dyDescent="0.15">
      <c r="A322" s="717">
        <f t="shared" si="28"/>
        <v>317</v>
      </c>
      <c r="B322" s="720" t="s">
        <v>1623</v>
      </c>
      <c r="C322" s="721">
        <v>1160401</v>
      </c>
      <c r="D322" s="652">
        <v>0</v>
      </c>
      <c r="E322" s="652" t="s">
        <v>1296</v>
      </c>
      <c r="F322" s="652" t="s">
        <v>135</v>
      </c>
      <c r="G322" s="652">
        <f>IF(F322="","",VLOOKUP(F322,'(辅)技能选目标类型表'!$D$4:$F$54,2,FALSE))</f>
        <v>0</v>
      </c>
      <c r="I322" s="652" t="str">
        <f>IF(J322="","",VLOOKUP(J322,'(辅)Buff触发条件表'!$C$4:$F$34,2,FALSE))</f>
        <v/>
      </c>
      <c r="P322" s="717">
        <f>IF(Q322="",0,VLOOKUP(Q322,'(辅)战斗Action表'!$C$4:$F$84,2,FALSE))</f>
        <v>300</v>
      </c>
      <c r="Q322" s="717" t="s">
        <v>1229</v>
      </c>
      <c r="R322" s="717">
        <v>11604015</v>
      </c>
      <c r="S322" s="652">
        <v>100</v>
      </c>
      <c r="T322" s="652">
        <v>0</v>
      </c>
      <c r="W322" s="282"/>
    </row>
    <row r="323" spans="1:23" s="651" customFormat="1" ht="15" customHeight="1" x14ac:dyDescent="0.15">
      <c r="A323" s="717">
        <f t="shared" si="28"/>
        <v>318</v>
      </c>
      <c r="B323" s="718" t="s">
        <v>1624</v>
      </c>
      <c r="C323" s="719">
        <v>1170101</v>
      </c>
      <c r="D323" s="651">
        <v>0</v>
      </c>
      <c r="E323" s="652" t="s">
        <v>1313</v>
      </c>
      <c r="F323" s="651" t="s">
        <v>135</v>
      </c>
      <c r="G323" s="652">
        <f>IF(F323="","",VLOOKUP(F323,'(辅)技能选目标类型表'!$D$4:$F$54,2,FALSE))</f>
        <v>0</v>
      </c>
      <c r="H323" s="652"/>
      <c r="I323" s="652" t="str">
        <f>IF(J323="","",VLOOKUP(J323,'(辅)Buff触发条件表'!$C$4:$F$34,2,FALSE))</f>
        <v/>
      </c>
      <c r="O323" s="653"/>
      <c r="P323" s="717">
        <f>IF(Q323="",0,VLOOKUP(Q323,'(辅)战斗Action表'!$C$4:$F$84,2,FALSE))</f>
        <v>101</v>
      </c>
      <c r="Q323" s="717" t="s">
        <v>1236</v>
      </c>
      <c r="R323" s="651">
        <v>2</v>
      </c>
      <c r="S323" s="651">
        <v>1000</v>
      </c>
      <c r="T323" s="651">
        <v>0</v>
      </c>
      <c r="W323" s="282"/>
    </row>
    <row r="324" spans="1:23" s="652" customFormat="1" ht="15" customHeight="1" x14ac:dyDescent="0.15">
      <c r="A324" s="717">
        <f t="shared" si="28"/>
        <v>319</v>
      </c>
      <c r="B324" s="720" t="s">
        <v>1625</v>
      </c>
      <c r="C324" s="721">
        <v>1170201</v>
      </c>
      <c r="D324" s="652">
        <v>0</v>
      </c>
      <c r="E324" s="652" t="s">
        <v>1384</v>
      </c>
      <c r="F324" s="652" t="s">
        <v>135</v>
      </c>
      <c r="G324" s="652">
        <f>IF(F324="","",VLOOKUP(F324,'(辅)技能选目标类型表'!$D$4:$F$54,2,FALSE))</f>
        <v>0</v>
      </c>
      <c r="I324" s="652" t="str">
        <f>IF(J324="","",VLOOKUP(J324,'(辅)Buff触发条件表'!$C$4:$F$34,2,FALSE))</f>
        <v/>
      </c>
      <c r="P324" s="717">
        <f>IF(Q324="",0,VLOOKUP(Q324,'(辅)战斗Action表'!$C$4:$F$84,2,FALSE))</f>
        <v>101</v>
      </c>
      <c r="Q324" s="717" t="s">
        <v>1236</v>
      </c>
      <c r="R324" s="652">
        <v>2</v>
      </c>
      <c r="S324" s="652">
        <v>1000</v>
      </c>
      <c r="T324" s="652">
        <v>0</v>
      </c>
      <c r="W324" s="282">
        <v>20</v>
      </c>
    </row>
    <row r="325" spans="1:23" s="652" customFormat="1" ht="15" customHeight="1" x14ac:dyDescent="0.15">
      <c r="A325" s="717">
        <f t="shared" si="28"/>
        <v>320</v>
      </c>
      <c r="B325" s="720" t="s">
        <v>1626</v>
      </c>
      <c r="C325" s="721">
        <v>1170201</v>
      </c>
      <c r="D325" s="652">
        <v>0</v>
      </c>
      <c r="E325" s="652" t="s">
        <v>1313</v>
      </c>
      <c r="F325" s="652" t="s">
        <v>135</v>
      </c>
      <c r="G325" s="652">
        <f>IF(F325="","",VLOOKUP(F325,'(辅)技能选目标类型表'!$D$4:$F$54,2,FALSE))</f>
        <v>0</v>
      </c>
      <c r="I325" s="652" t="str">
        <f>IF(J325="","",VLOOKUP(J325,'(辅)Buff触发条件表'!$C$4:$F$34,2,FALSE))</f>
        <v/>
      </c>
      <c r="P325" s="717">
        <f>IF(Q325="",0,VLOOKUP(Q325,'(辅)战斗Action表'!$C$4:$F$84,2,FALSE))</f>
        <v>300</v>
      </c>
      <c r="Q325" s="717" t="s">
        <v>1229</v>
      </c>
      <c r="R325" s="717">
        <v>11702011</v>
      </c>
      <c r="S325" s="652">
        <v>100</v>
      </c>
      <c r="T325" s="652">
        <v>0</v>
      </c>
      <c r="W325" s="282"/>
    </row>
    <row r="326" spans="1:23" s="652" customFormat="1" ht="15" customHeight="1" x14ac:dyDescent="0.15">
      <c r="A326" s="717">
        <f t="shared" si="28"/>
        <v>321</v>
      </c>
      <c r="B326" s="720" t="s">
        <v>1627</v>
      </c>
      <c r="C326" s="721">
        <v>1170201</v>
      </c>
      <c r="D326" s="652">
        <v>0</v>
      </c>
      <c r="E326" s="652" t="s">
        <v>1294</v>
      </c>
      <c r="F326" s="652" t="s">
        <v>135</v>
      </c>
      <c r="G326" s="652">
        <f>IF(F326="","",VLOOKUP(F326,'(辅)技能选目标类型表'!$D$4:$F$54,2,FALSE))</f>
        <v>0</v>
      </c>
      <c r="I326" s="652" t="str">
        <f>IF(J326="","",VLOOKUP(J326,'(辅)Buff触发条件表'!$C$4:$F$34,2,FALSE))</f>
        <v/>
      </c>
      <c r="P326" s="717">
        <f>IF(Q326="",0,VLOOKUP(Q326,'(辅)战斗Action表'!$C$4:$F$84,2,FALSE))</f>
        <v>300</v>
      </c>
      <c r="Q326" s="717" t="s">
        <v>1229</v>
      </c>
      <c r="R326" s="717">
        <v>11702012</v>
      </c>
      <c r="S326" s="652">
        <v>100</v>
      </c>
      <c r="T326" s="652">
        <v>0</v>
      </c>
      <c r="W326" s="282"/>
    </row>
    <row r="327" spans="1:23" s="652" customFormat="1" ht="15" customHeight="1" x14ac:dyDescent="0.15">
      <c r="A327" s="717">
        <f t="shared" si="28"/>
        <v>322</v>
      </c>
      <c r="B327" s="720" t="s">
        <v>1628</v>
      </c>
      <c r="C327" s="721">
        <v>1170201</v>
      </c>
      <c r="D327" s="652">
        <v>0</v>
      </c>
      <c r="E327" s="652" t="s">
        <v>1313</v>
      </c>
      <c r="F327" s="652" t="s">
        <v>135</v>
      </c>
      <c r="G327" s="652">
        <f>IF(F327="","",VLOOKUP(F327,'(辅)技能选目标类型表'!$D$4:$F$54,2,FALSE))</f>
        <v>0</v>
      </c>
      <c r="I327" s="652" t="str">
        <f>IF(J327="","",VLOOKUP(J327,'(辅)Buff触发条件表'!$C$4:$F$34,2,FALSE))</f>
        <v/>
      </c>
      <c r="P327" s="717">
        <f>IF(Q327="",0,VLOOKUP(Q327,'(辅)战斗Action表'!$C$4:$F$84,2,FALSE))</f>
        <v>1300</v>
      </c>
      <c r="Q327" s="717" t="s">
        <v>1453</v>
      </c>
      <c r="R327" s="717">
        <v>1</v>
      </c>
      <c r="W327" s="282"/>
    </row>
    <row r="328" spans="1:23" s="652" customFormat="1" ht="15" customHeight="1" x14ac:dyDescent="0.15">
      <c r="A328" s="717">
        <f t="shared" ref="A328:A347" si="29">ROW()-5</f>
        <v>323</v>
      </c>
      <c r="B328" s="720" t="s">
        <v>1629</v>
      </c>
      <c r="C328" s="721">
        <v>1170301</v>
      </c>
      <c r="D328" s="652">
        <v>0</v>
      </c>
      <c r="E328" s="652" t="s">
        <v>1313</v>
      </c>
      <c r="F328" s="652" t="s">
        <v>1630</v>
      </c>
      <c r="G328" s="652">
        <f>IF(F328="","",VLOOKUP(F328,'(辅)技能选目标类型表'!$D$4:$F$54,2,FALSE))</f>
        <v>202</v>
      </c>
      <c r="H328" s="652">
        <v>0</v>
      </c>
      <c r="I328" s="652" t="str">
        <f>IF(J328="","",VLOOKUP(J328,'(辅)Buff触发条件表'!$C$4:$F$34,2,FALSE))</f>
        <v/>
      </c>
      <c r="P328" s="717">
        <f>IF(Q328="",0,VLOOKUP(Q328,'(辅)战斗Action表'!$C$4:$F$84,2,FALSE))</f>
        <v>300</v>
      </c>
      <c r="Q328" s="717" t="s">
        <v>1229</v>
      </c>
      <c r="R328" s="652">
        <v>11703011</v>
      </c>
      <c r="S328" s="652">
        <v>100</v>
      </c>
      <c r="T328" s="652">
        <v>0</v>
      </c>
      <c r="W328" s="282"/>
    </row>
    <row r="329" spans="1:23" s="652" customFormat="1" ht="15" customHeight="1" x14ac:dyDescent="0.15">
      <c r="A329" s="717">
        <f t="shared" si="29"/>
        <v>324</v>
      </c>
      <c r="B329" s="720" t="s">
        <v>1629</v>
      </c>
      <c r="C329" s="721">
        <v>1170301</v>
      </c>
      <c r="D329" s="652">
        <v>3</v>
      </c>
      <c r="E329" s="652" t="s">
        <v>1313</v>
      </c>
      <c r="F329" s="652" t="s">
        <v>1630</v>
      </c>
      <c r="G329" s="652">
        <f>IF(F329="","",VLOOKUP(F329,'(辅)技能选目标类型表'!$D$4:$F$54,2,FALSE))</f>
        <v>202</v>
      </c>
      <c r="H329" s="652">
        <v>1</v>
      </c>
      <c r="I329" s="652" t="str">
        <f>IF(J329="","",VLOOKUP(J329,'(辅)Buff触发条件表'!$C$4:$F$34,2,FALSE))</f>
        <v/>
      </c>
      <c r="P329" s="717">
        <f>IF(Q329="",0,VLOOKUP(Q329,'(辅)战斗Action表'!$C$4:$F$84,2,FALSE))</f>
        <v>300</v>
      </c>
      <c r="Q329" s="717" t="s">
        <v>1229</v>
      </c>
      <c r="R329" s="652">
        <v>11703012</v>
      </c>
      <c r="S329" s="652">
        <v>100</v>
      </c>
      <c r="T329" s="652">
        <v>0</v>
      </c>
      <c r="W329" s="282"/>
    </row>
    <row r="330" spans="1:23" s="652" customFormat="1" ht="15" customHeight="1" x14ac:dyDescent="0.15">
      <c r="A330" s="717">
        <f t="shared" si="29"/>
        <v>325</v>
      </c>
      <c r="B330" s="720" t="s">
        <v>1629</v>
      </c>
      <c r="C330" s="721">
        <v>1170301</v>
      </c>
      <c r="D330" s="652">
        <v>4</v>
      </c>
      <c r="E330" s="652" t="s">
        <v>1313</v>
      </c>
      <c r="F330" s="652" t="s">
        <v>1630</v>
      </c>
      <c r="G330" s="652">
        <f>IF(F330="","",VLOOKUP(F330,'(辅)技能选目标类型表'!$D$4:$F$54,2,FALSE))</f>
        <v>202</v>
      </c>
      <c r="H330" s="652">
        <v>2</v>
      </c>
      <c r="I330" s="652" t="str">
        <f>IF(J330="","",VLOOKUP(J330,'(辅)Buff触发条件表'!$C$4:$F$34,2,FALSE))</f>
        <v/>
      </c>
      <c r="P330" s="717">
        <f>IF(Q330="",0,VLOOKUP(Q330,'(辅)战斗Action表'!$C$4:$F$84,2,FALSE))</f>
        <v>300</v>
      </c>
      <c r="Q330" s="717" t="s">
        <v>1229</v>
      </c>
      <c r="R330" s="652">
        <v>11703013</v>
      </c>
      <c r="S330" s="652">
        <v>100</v>
      </c>
      <c r="T330" s="652">
        <v>0</v>
      </c>
      <c r="W330" s="282"/>
    </row>
    <row r="331" spans="1:23" s="652" customFormat="1" ht="15" customHeight="1" x14ac:dyDescent="0.15">
      <c r="A331" s="717">
        <f t="shared" si="29"/>
        <v>326</v>
      </c>
      <c r="B331" s="720" t="s">
        <v>1629</v>
      </c>
      <c r="C331" s="721">
        <v>1170301</v>
      </c>
      <c r="D331" s="652">
        <v>5</v>
      </c>
      <c r="E331" s="652" t="s">
        <v>1313</v>
      </c>
      <c r="F331" s="652" t="s">
        <v>1630</v>
      </c>
      <c r="G331" s="652">
        <f>IF(F331="","",VLOOKUP(F331,'(辅)技能选目标类型表'!$D$4:$F$54,2,FALSE))</f>
        <v>202</v>
      </c>
      <c r="H331" s="652">
        <v>3</v>
      </c>
      <c r="I331" s="652" t="str">
        <f>IF(J331="","",VLOOKUP(J331,'(辅)Buff触发条件表'!$C$4:$F$34,2,FALSE))</f>
        <v/>
      </c>
      <c r="P331" s="717">
        <f>IF(Q331="",0,VLOOKUP(Q331,'(辅)战斗Action表'!$C$4:$F$84,2,FALSE))</f>
        <v>300</v>
      </c>
      <c r="Q331" s="717" t="s">
        <v>1229</v>
      </c>
      <c r="R331" s="652">
        <v>11703014</v>
      </c>
      <c r="S331" s="652">
        <v>100</v>
      </c>
      <c r="T331" s="652">
        <v>0</v>
      </c>
      <c r="W331" s="282"/>
    </row>
    <row r="332" spans="1:23" s="652" customFormat="1" ht="15" customHeight="1" x14ac:dyDescent="0.15">
      <c r="A332" s="717">
        <f t="shared" si="29"/>
        <v>327</v>
      </c>
      <c r="B332" s="720" t="s">
        <v>1629</v>
      </c>
      <c r="C332" s="721">
        <v>1170301</v>
      </c>
      <c r="D332" s="652">
        <v>6</v>
      </c>
      <c r="E332" s="652" t="s">
        <v>1313</v>
      </c>
      <c r="F332" s="652" t="s">
        <v>1630</v>
      </c>
      <c r="G332" s="652">
        <f>IF(F332="","",VLOOKUP(F332,'(辅)技能选目标类型表'!$D$4:$F$54,2,FALSE))</f>
        <v>202</v>
      </c>
      <c r="H332" s="652">
        <v>4</v>
      </c>
      <c r="I332" s="652" t="str">
        <f>IF(J332="","",VLOOKUP(J332,'(辅)Buff触发条件表'!$C$4:$F$34,2,FALSE))</f>
        <v/>
      </c>
      <c r="P332" s="717">
        <f>IF(Q332="",0,VLOOKUP(Q332,'(辅)战斗Action表'!$C$4:$F$84,2,FALSE))</f>
        <v>300</v>
      </c>
      <c r="Q332" s="717" t="s">
        <v>1229</v>
      </c>
      <c r="R332" s="652">
        <v>11703015</v>
      </c>
      <c r="S332" s="652">
        <v>100</v>
      </c>
      <c r="T332" s="652">
        <v>0</v>
      </c>
      <c r="W332" s="282"/>
    </row>
    <row r="333" spans="1:23" s="652" customFormat="1" ht="15" customHeight="1" x14ac:dyDescent="0.15">
      <c r="A333" s="717">
        <f t="shared" si="29"/>
        <v>328</v>
      </c>
      <c r="B333" s="720" t="s">
        <v>1629</v>
      </c>
      <c r="C333" s="721">
        <v>1170301</v>
      </c>
      <c r="D333" s="652">
        <v>7</v>
      </c>
      <c r="E333" s="652" t="s">
        <v>1313</v>
      </c>
      <c r="F333" s="652" t="s">
        <v>1630</v>
      </c>
      <c r="G333" s="652">
        <f>IF(F333="","",VLOOKUP(F333,'(辅)技能选目标类型表'!$D$4:$F$54,2,FALSE))</f>
        <v>202</v>
      </c>
      <c r="H333" s="652">
        <v>5</v>
      </c>
      <c r="I333" s="652" t="str">
        <f>IF(J333="","",VLOOKUP(J333,'(辅)Buff触发条件表'!$C$4:$F$34,2,FALSE))</f>
        <v/>
      </c>
      <c r="P333" s="717">
        <f>IF(Q333="",0,VLOOKUP(Q333,'(辅)战斗Action表'!$C$4:$F$84,2,FALSE))</f>
        <v>300</v>
      </c>
      <c r="Q333" s="717" t="s">
        <v>1229</v>
      </c>
      <c r="R333" s="652">
        <v>11703016</v>
      </c>
      <c r="S333" s="652">
        <v>100</v>
      </c>
      <c r="T333" s="652">
        <v>0</v>
      </c>
      <c r="W333" s="282"/>
    </row>
    <row r="334" spans="1:23" s="652" customFormat="1" ht="15" customHeight="1" x14ac:dyDescent="0.15">
      <c r="A334" s="717">
        <f t="shared" si="29"/>
        <v>329</v>
      </c>
      <c r="B334" s="720" t="s">
        <v>1631</v>
      </c>
      <c r="C334" s="721">
        <v>1170301</v>
      </c>
      <c r="D334" s="652">
        <v>0</v>
      </c>
      <c r="E334" s="652" t="s">
        <v>1294</v>
      </c>
      <c r="F334" s="652" t="s">
        <v>1630</v>
      </c>
      <c r="G334" s="652">
        <f>IF(F334="","",VLOOKUP(F334,'(辅)技能选目标类型表'!$D$4:$F$54,2,FALSE))</f>
        <v>202</v>
      </c>
      <c r="H334" s="652">
        <v>0</v>
      </c>
      <c r="I334" s="652" t="str">
        <f>IF(J334="","",VLOOKUP(J334,'(辅)Buff触发条件表'!$C$4:$F$34,2,FALSE))</f>
        <v/>
      </c>
      <c r="P334" s="717">
        <f>IF(Q334="",0,VLOOKUP(Q334,'(辅)战斗Action表'!$C$4:$F$84,2,FALSE))</f>
        <v>300</v>
      </c>
      <c r="Q334" s="717" t="s">
        <v>1229</v>
      </c>
      <c r="R334" s="652">
        <v>11703017</v>
      </c>
      <c r="S334" s="652">
        <v>100</v>
      </c>
      <c r="T334" s="652">
        <v>0</v>
      </c>
      <c r="W334" s="282"/>
    </row>
    <row r="335" spans="1:23" s="652" customFormat="1" ht="15" customHeight="1" x14ac:dyDescent="0.15">
      <c r="A335" s="717">
        <f t="shared" si="29"/>
        <v>330</v>
      </c>
      <c r="B335" s="720" t="s">
        <v>1631</v>
      </c>
      <c r="C335" s="721">
        <v>1170301</v>
      </c>
      <c r="D335" s="652">
        <v>3</v>
      </c>
      <c r="E335" s="652" t="s">
        <v>1294</v>
      </c>
      <c r="F335" s="652" t="s">
        <v>1630</v>
      </c>
      <c r="G335" s="652">
        <f>IF(F335="","",VLOOKUP(F335,'(辅)技能选目标类型表'!$D$4:$F$54,2,FALSE))</f>
        <v>202</v>
      </c>
      <c r="H335" s="652">
        <v>1</v>
      </c>
      <c r="I335" s="652" t="str">
        <f>IF(J335="","",VLOOKUP(J335,'(辅)Buff触发条件表'!$C$4:$F$34,2,FALSE))</f>
        <v/>
      </c>
      <c r="P335" s="717">
        <f>IF(Q335="",0,VLOOKUP(Q335,'(辅)战斗Action表'!$C$4:$F$84,2,FALSE))</f>
        <v>300</v>
      </c>
      <c r="Q335" s="717" t="s">
        <v>1229</v>
      </c>
      <c r="R335" s="652">
        <v>11703018</v>
      </c>
      <c r="S335" s="652">
        <v>100</v>
      </c>
      <c r="T335" s="652">
        <v>0</v>
      </c>
      <c r="W335" s="282"/>
    </row>
    <row r="336" spans="1:23" s="652" customFormat="1" ht="15" customHeight="1" x14ac:dyDescent="0.15">
      <c r="A336" s="717">
        <f t="shared" si="29"/>
        <v>331</v>
      </c>
      <c r="B336" s="720" t="s">
        <v>1631</v>
      </c>
      <c r="C336" s="721">
        <v>1170301</v>
      </c>
      <c r="D336" s="652">
        <v>4</v>
      </c>
      <c r="E336" s="652" t="s">
        <v>1294</v>
      </c>
      <c r="F336" s="652" t="s">
        <v>1630</v>
      </c>
      <c r="G336" s="652">
        <f>IF(F336="","",VLOOKUP(F336,'(辅)技能选目标类型表'!$D$4:$F$54,2,FALSE))</f>
        <v>202</v>
      </c>
      <c r="H336" s="652">
        <v>2</v>
      </c>
      <c r="I336" s="652" t="str">
        <f>IF(J336="","",VLOOKUP(J336,'(辅)Buff触发条件表'!$C$4:$F$34,2,FALSE))</f>
        <v/>
      </c>
      <c r="P336" s="717">
        <f>IF(Q336="",0,VLOOKUP(Q336,'(辅)战斗Action表'!$C$4:$F$84,2,FALSE))</f>
        <v>300</v>
      </c>
      <c r="Q336" s="717" t="s">
        <v>1229</v>
      </c>
      <c r="R336" s="652">
        <v>11703019</v>
      </c>
      <c r="S336" s="652">
        <v>100</v>
      </c>
      <c r="T336" s="652">
        <v>0</v>
      </c>
      <c r="W336" s="282"/>
    </row>
    <row r="337" spans="1:23" s="652" customFormat="1" ht="15" customHeight="1" x14ac:dyDescent="0.15">
      <c r="A337" s="717">
        <f t="shared" si="29"/>
        <v>332</v>
      </c>
      <c r="B337" s="720" t="s">
        <v>1631</v>
      </c>
      <c r="C337" s="721">
        <v>1170301</v>
      </c>
      <c r="D337" s="652">
        <v>5</v>
      </c>
      <c r="E337" s="652" t="s">
        <v>1294</v>
      </c>
      <c r="F337" s="652" t="s">
        <v>1630</v>
      </c>
      <c r="G337" s="652">
        <f>IF(F337="","",VLOOKUP(F337,'(辅)技能选目标类型表'!$D$4:$F$54,2,FALSE))</f>
        <v>202</v>
      </c>
      <c r="H337" s="652">
        <v>3</v>
      </c>
      <c r="I337" s="652" t="str">
        <f>IF(J337="","",VLOOKUP(J337,'(辅)Buff触发条件表'!$C$4:$F$34,2,FALSE))</f>
        <v/>
      </c>
      <c r="P337" s="717">
        <f>IF(Q337="",0,VLOOKUP(Q337,'(辅)战斗Action表'!$C$4:$F$84,2,FALSE))</f>
        <v>300</v>
      </c>
      <c r="Q337" s="717" t="s">
        <v>1229</v>
      </c>
      <c r="R337" s="652">
        <v>11703020</v>
      </c>
      <c r="S337" s="652">
        <v>100</v>
      </c>
      <c r="T337" s="652">
        <v>0</v>
      </c>
      <c r="W337" s="282"/>
    </row>
    <row r="338" spans="1:23" s="652" customFormat="1" ht="15" customHeight="1" x14ac:dyDescent="0.15">
      <c r="A338" s="717">
        <f t="shared" si="29"/>
        <v>333</v>
      </c>
      <c r="B338" s="720" t="s">
        <v>1631</v>
      </c>
      <c r="C338" s="721">
        <v>1170301</v>
      </c>
      <c r="D338" s="652">
        <v>6</v>
      </c>
      <c r="E338" s="652" t="s">
        <v>1294</v>
      </c>
      <c r="F338" s="652" t="s">
        <v>1630</v>
      </c>
      <c r="G338" s="652">
        <f>IF(F338="","",VLOOKUP(F338,'(辅)技能选目标类型表'!$D$4:$F$54,2,FALSE))</f>
        <v>202</v>
      </c>
      <c r="H338" s="652">
        <v>4</v>
      </c>
      <c r="I338" s="652" t="str">
        <f>IF(J338="","",VLOOKUP(J338,'(辅)Buff触发条件表'!$C$4:$F$34,2,FALSE))</f>
        <v/>
      </c>
      <c r="P338" s="717">
        <f>IF(Q338="",0,VLOOKUP(Q338,'(辅)战斗Action表'!$C$4:$F$84,2,FALSE))</f>
        <v>300</v>
      </c>
      <c r="Q338" s="717" t="s">
        <v>1229</v>
      </c>
      <c r="R338" s="652">
        <v>11703021</v>
      </c>
      <c r="S338" s="652">
        <v>100</v>
      </c>
      <c r="T338" s="652">
        <v>0</v>
      </c>
      <c r="W338" s="282"/>
    </row>
    <row r="339" spans="1:23" s="652" customFormat="1" ht="15" customHeight="1" x14ac:dyDescent="0.15">
      <c r="A339" s="717">
        <f t="shared" si="29"/>
        <v>334</v>
      </c>
      <c r="B339" s="720" t="s">
        <v>1631</v>
      </c>
      <c r="C339" s="721">
        <v>1170301</v>
      </c>
      <c r="D339" s="652">
        <v>7</v>
      </c>
      <c r="E339" s="652" t="s">
        <v>1294</v>
      </c>
      <c r="F339" s="652" t="s">
        <v>1630</v>
      </c>
      <c r="G339" s="652">
        <f>IF(F339="","",VLOOKUP(F339,'(辅)技能选目标类型表'!$D$4:$F$54,2,FALSE))</f>
        <v>202</v>
      </c>
      <c r="H339" s="652">
        <v>5</v>
      </c>
      <c r="I339" s="652" t="str">
        <f>IF(J339="","",VLOOKUP(J339,'(辅)Buff触发条件表'!$C$4:$F$34,2,FALSE))</f>
        <v/>
      </c>
      <c r="P339" s="717">
        <f>IF(Q339="",0,VLOOKUP(Q339,'(辅)战斗Action表'!$C$4:$F$84,2,FALSE))</f>
        <v>300</v>
      </c>
      <c r="Q339" s="717" t="s">
        <v>1229</v>
      </c>
      <c r="R339" s="652">
        <v>11703022</v>
      </c>
      <c r="S339" s="652">
        <v>100</v>
      </c>
      <c r="T339" s="652">
        <v>0</v>
      </c>
      <c r="W339" s="282"/>
    </row>
    <row r="340" spans="1:23" s="652" customFormat="1" ht="15" customHeight="1" x14ac:dyDescent="0.15">
      <c r="A340" s="717">
        <f t="shared" si="29"/>
        <v>335</v>
      </c>
      <c r="B340" s="720" t="s">
        <v>1632</v>
      </c>
      <c r="C340" s="721">
        <v>1170401</v>
      </c>
      <c r="D340" s="652">
        <v>0</v>
      </c>
      <c r="E340" s="652" t="s">
        <v>1393</v>
      </c>
      <c r="F340" s="652" t="s">
        <v>135</v>
      </c>
      <c r="G340" s="652">
        <f>IF(F340="","",VLOOKUP(F340,'(辅)技能选目标类型表'!$D$4:$F$54,2,FALSE))</f>
        <v>0</v>
      </c>
      <c r="I340" s="652" t="str">
        <f>IF(J340="","",VLOOKUP(J340,'(辅)Buff触发条件表'!$C$4:$F$34,2,FALSE))</f>
        <v/>
      </c>
      <c r="P340" s="717">
        <f>IF(Q340="",0,VLOOKUP(Q340,'(辅)战斗Action表'!$C$4:$F$84,2,FALSE))</f>
        <v>300</v>
      </c>
      <c r="Q340" s="717" t="s">
        <v>1229</v>
      </c>
      <c r="R340" s="717">
        <v>11704011</v>
      </c>
      <c r="S340" s="652">
        <v>100</v>
      </c>
      <c r="T340" s="652">
        <v>0</v>
      </c>
      <c r="W340" s="282"/>
    </row>
    <row r="341" spans="1:23" s="652" customFormat="1" ht="15" customHeight="1" x14ac:dyDescent="0.15">
      <c r="A341" s="717">
        <f t="shared" si="29"/>
        <v>336</v>
      </c>
      <c r="B341" s="720" t="s">
        <v>1633</v>
      </c>
      <c r="C341" s="721">
        <v>1170401</v>
      </c>
      <c r="D341" s="652">
        <v>0</v>
      </c>
      <c r="E341" s="652" t="s">
        <v>1294</v>
      </c>
      <c r="F341" s="652" t="s">
        <v>135</v>
      </c>
      <c r="G341" s="652">
        <f>IF(F341="","",VLOOKUP(F341,'(辅)技能选目标类型表'!$D$4:$F$54,2,FALSE))</f>
        <v>0</v>
      </c>
      <c r="I341" s="652" t="str">
        <f>IF(J341="","",VLOOKUP(J341,'(辅)Buff触发条件表'!$C$4:$F$34,2,FALSE))</f>
        <v/>
      </c>
      <c r="P341" s="717">
        <f>IF(Q341="",0,VLOOKUP(Q341,'(辅)战斗Action表'!$C$4:$F$84,2,FALSE))</f>
        <v>300</v>
      </c>
      <c r="Q341" s="717" t="s">
        <v>1229</v>
      </c>
      <c r="R341" s="717">
        <v>11704012</v>
      </c>
      <c r="S341" s="652">
        <v>100</v>
      </c>
      <c r="T341" s="652">
        <v>0</v>
      </c>
      <c r="W341" s="282"/>
    </row>
    <row r="342" spans="1:23" s="652" customFormat="1" ht="15" customHeight="1" x14ac:dyDescent="0.15">
      <c r="A342" s="717">
        <f t="shared" si="29"/>
        <v>337</v>
      </c>
      <c r="B342" s="720" t="s">
        <v>1634</v>
      </c>
      <c r="C342" s="721">
        <v>1170401</v>
      </c>
      <c r="D342" s="652">
        <v>0</v>
      </c>
      <c r="E342" s="652" t="s">
        <v>1295</v>
      </c>
      <c r="F342" s="652" t="s">
        <v>135</v>
      </c>
      <c r="G342" s="652">
        <f>IF(F342="","",VLOOKUP(F342,'(辅)技能选目标类型表'!$D$4:$F$54,2,FALSE))</f>
        <v>0</v>
      </c>
      <c r="I342" s="652" t="str">
        <f>IF(J342="","",VLOOKUP(J342,'(辅)Buff触发条件表'!$C$4:$F$34,2,FALSE))</f>
        <v/>
      </c>
      <c r="P342" s="717">
        <f>IF(Q342="",0,VLOOKUP(Q342,'(辅)战斗Action表'!$C$4:$F$84,2,FALSE))</f>
        <v>300</v>
      </c>
      <c r="Q342" s="717" t="s">
        <v>1229</v>
      </c>
      <c r="R342" s="717">
        <v>11704013</v>
      </c>
      <c r="S342" s="652">
        <v>100</v>
      </c>
      <c r="T342" s="652">
        <v>0</v>
      </c>
      <c r="W342" s="282"/>
    </row>
    <row r="343" spans="1:23" s="652" customFormat="1" ht="15" customHeight="1" x14ac:dyDescent="0.15">
      <c r="A343" s="717">
        <f t="shared" si="29"/>
        <v>338</v>
      </c>
      <c r="B343" s="720" t="s">
        <v>1635</v>
      </c>
      <c r="C343" s="721">
        <v>1170401</v>
      </c>
      <c r="D343" s="652">
        <v>0</v>
      </c>
      <c r="E343" s="652" t="s">
        <v>1296</v>
      </c>
      <c r="F343" s="652" t="s">
        <v>135</v>
      </c>
      <c r="G343" s="652">
        <f>IF(F343="","",VLOOKUP(F343,'(辅)技能选目标类型表'!$D$4:$F$54,2,FALSE))</f>
        <v>0</v>
      </c>
      <c r="I343" s="652" t="str">
        <f>IF(J343="","",VLOOKUP(J343,'(辅)Buff触发条件表'!$C$4:$F$34,2,FALSE))</f>
        <v/>
      </c>
      <c r="P343" s="717">
        <f>IF(Q343="",0,VLOOKUP(Q343,'(辅)战斗Action表'!$C$4:$F$84,2,FALSE))</f>
        <v>300</v>
      </c>
      <c r="Q343" s="717" t="s">
        <v>1229</v>
      </c>
      <c r="R343" s="717">
        <v>11704014</v>
      </c>
      <c r="S343" s="652">
        <v>100</v>
      </c>
      <c r="T343" s="652">
        <v>0</v>
      </c>
      <c r="W343" s="282"/>
    </row>
    <row r="344" spans="1:23" s="651" customFormat="1" ht="15" customHeight="1" x14ac:dyDescent="0.15">
      <c r="A344" s="717">
        <f t="shared" si="29"/>
        <v>339</v>
      </c>
      <c r="B344" s="718" t="s">
        <v>1636</v>
      </c>
      <c r="C344" s="719">
        <v>1180101</v>
      </c>
      <c r="D344" s="651">
        <v>0</v>
      </c>
      <c r="E344" s="652" t="s">
        <v>1313</v>
      </c>
      <c r="F344" s="651" t="s">
        <v>135</v>
      </c>
      <c r="G344" s="652">
        <f>IF(F344="","",VLOOKUP(F344,'(辅)技能选目标类型表'!$D$4:$F$54,2,FALSE))</f>
        <v>0</v>
      </c>
      <c r="H344" s="652"/>
      <c r="I344" s="652" t="str">
        <f>IF(J344="","",VLOOKUP(J344,'(辅)Buff触发条件表'!$C$4:$F$34,2,FALSE))</f>
        <v/>
      </c>
      <c r="O344" s="653"/>
      <c r="P344" s="717">
        <f>IF(Q344="",0,VLOOKUP(Q344,'(辅)战斗Action表'!$C$4:$F$84,2,FALSE))</f>
        <v>101</v>
      </c>
      <c r="Q344" s="717" t="s">
        <v>1236</v>
      </c>
      <c r="R344" s="733">
        <v>2</v>
      </c>
      <c r="S344" s="651">
        <v>1000</v>
      </c>
      <c r="T344" s="651">
        <v>0</v>
      </c>
      <c r="W344" s="282"/>
    </row>
    <row r="345" spans="1:23" s="652" customFormat="1" ht="12.75" x14ac:dyDescent="0.15">
      <c r="A345" s="717">
        <f t="shared" si="29"/>
        <v>340</v>
      </c>
      <c r="B345" s="720" t="s">
        <v>1637</v>
      </c>
      <c r="C345" s="721">
        <v>1180201</v>
      </c>
      <c r="D345" s="652">
        <v>0</v>
      </c>
      <c r="E345" s="652" t="s">
        <v>1384</v>
      </c>
      <c r="F345" s="652" t="s">
        <v>135</v>
      </c>
      <c r="G345" s="652">
        <f>IF(F345="","",VLOOKUP(F345,'(辅)技能选目标类型表'!$D$4:$F$54,2,FALSE))</f>
        <v>0</v>
      </c>
      <c r="I345" s="652" t="str">
        <f>IF(J345="","",VLOOKUP(J345,'(辅)Buff触发条件表'!$C$4:$F$34,2,FALSE))</f>
        <v/>
      </c>
      <c r="P345" s="717">
        <f>IF(Q345="",0,VLOOKUP(Q345,'(辅)战斗Action表'!$C$4:$F$84,2,FALSE))</f>
        <v>101</v>
      </c>
      <c r="Q345" s="717" t="s">
        <v>1236</v>
      </c>
      <c r="R345" s="652">
        <v>2</v>
      </c>
      <c r="S345" s="652">
        <v>600</v>
      </c>
      <c r="T345" s="652">
        <v>0</v>
      </c>
      <c r="W345" s="282">
        <v>20</v>
      </c>
    </row>
    <row r="346" spans="1:23" s="652" customFormat="1" ht="15" customHeight="1" x14ac:dyDescent="0.15">
      <c r="A346" s="717">
        <f t="shared" si="29"/>
        <v>341</v>
      </c>
      <c r="B346" s="720" t="s">
        <v>1638</v>
      </c>
      <c r="C346" s="721">
        <v>1180201</v>
      </c>
      <c r="D346" s="652">
        <v>0</v>
      </c>
      <c r="E346" s="652" t="s">
        <v>1384</v>
      </c>
      <c r="F346" s="652" t="s">
        <v>135</v>
      </c>
      <c r="G346" s="652">
        <f>IF(F346="","",VLOOKUP(F346,'(辅)技能选目标类型表'!$D$4:$F$54,2,FALSE))</f>
        <v>0</v>
      </c>
      <c r="I346" s="652" t="str">
        <f>IF(J346="","",VLOOKUP(J346,'(辅)Buff触发条件表'!$C$4:$F$34,2,FALSE))</f>
        <v/>
      </c>
      <c r="P346" s="717">
        <f>IF(Q346="",0,VLOOKUP(Q346,'(辅)战斗Action表'!$C$4:$F$84,2,FALSE))</f>
        <v>300</v>
      </c>
      <c r="Q346" s="717" t="s">
        <v>1229</v>
      </c>
      <c r="R346" s="717">
        <v>11502011</v>
      </c>
      <c r="S346" s="652">
        <v>100</v>
      </c>
      <c r="T346" s="652">
        <v>0</v>
      </c>
      <c r="W346" s="282"/>
    </row>
    <row r="347" spans="1:23" s="652" customFormat="1" ht="15" customHeight="1" x14ac:dyDescent="0.15">
      <c r="A347" s="717">
        <f t="shared" si="29"/>
        <v>342</v>
      </c>
      <c r="B347" s="720" t="s">
        <v>1639</v>
      </c>
      <c r="C347" s="721">
        <v>1180201</v>
      </c>
      <c r="D347" s="652">
        <v>0</v>
      </c>
      <c r="E347" s="652" t="s">
        <v>1294</v>
      </c>
      <c r="F347" s="652" t="s">
        <v>135</v>
      </c>
      <c r="G347" s="652">
        <f>IF(F347="","",VLOOKUP(F347,'(辅)技能选目标类型表'!$D$4:$F$54,2,FALSE))</f>
        <v>0</v>
      </c>
      <c r="I347" s="652" t="str">
        <f>IF(J347="","",VLOOKUP(J347,'(辅)Buff触发条件表'!$C$4:$F$34,2,FALSE))</f>
        <v/>
      </c>
      <c r="P347" s="717">
        <f>IF(Q347="",0,VLOOKUP(Q347,'(辅)战斗Action表'!$C$4:$F$84,2,FALSE))</f>
        <v>300</v>
      </c>
      <c r="Q347" s="717" t="s">
        <v>1229</v>
      </c>
      <c r="R347" s="717">
        <v>11802011</v>
      </c>
      <c r="S347" s="652">
        <v>100</v>
      </c>
      <c r="T347" s="652">
        <v>0</v>
      </c>
      <c r="W347" s="282"/>
    </row>
    <row r="348" spans="1:23" s="652" customFormat="1" ht="15" customHeight="1" x14ac:dyDescent="0.15">
      <c r="A348" s="717">
        <f t="shared" ref="A348:A360" si="30">ROW()-5</f>
        <v>343</v>
      </c>
      <c r="B348" s="720" t="s">
        <v>1640</v>
      </c>
      <c r="C348" s="721">
        <v>1180301</v>
      </c>
      <c r="D348" s="652">
        <v>0</v>
      </c>
      <c r="E348" s="652" t="s">
        <v>1384</v>
      </c>
      <c r="F348" s="652" t="s">
        <v>135</v>
      </c>
      <c r="G348" s="652">
        <f>IF(F348="","",VLOOKUP(F348,'(辅)技能选目标类型表'!$D$4:$F$54,2,FALSE))</f>
        <v>0</v>
      </c>
      <c r="I348" s="652" t="str">
        <f>IF(J348="","",VLOOKUP(J348,'(辅)Buff触发条件表'!$C$4:$F$34,2,FALSE))</f>
        <v/>
      </c>
      <c r="P348" s="717">
        <f>IF(Q348="",0,VLOOKUP(Q348,'(辅)战斗Action表'!$C$4:$F$84,2,FALSE))</f>
        <v>101</v>
      </c>
      <c r="Q348" s="717" t="s">
        <v>1236</v>
      </c>
      <c r="R348" s="717">
        <v>2</v>
      </c>
      <c r="S348" s="652">
        <v>1000</v>
      </c>
      <c r="T348" s="652">
        <v>0</v>
      </c>
      <c r="W348" s="282">
        <v>20</v>
      </c>
    </row>
    <row r="349" spans="1:23" s="652" customFormat="1" ht="15" customHeight="1" x14ac:dyDescent="0.15">
      <c r="A349" s="717">
        <f t="shared" si="30"/>
        <v>344</v>
      </c>
      <c r="B349" s="720" t="s">
        <v>1641</v>
      </c>
      <c r="C349" s="721">
        <v>1180301</v>
      </c>
      <c r="D349" s="652">
        <v>0</v>
      </c>
      <c r="E349" s="652" t="s">
        <v>1224</v>
      </c>
      <c r="F349" s="652" t="s">
        <v>135</v>
      </c>
      <c r="G349" s="652">
        <f>IF(F349="","",VLOOKUP(F349,'(辅)技能选目标类型表'!$D$4:$F$54,2,FALSE))</f>
        <v>0</v>
      </c>
      <c r="I349" s="652" t="str">
        <f>IF(J349="","",VLOOKUP(J349,'(辅)Buff触发条件表'!$C$4:$F$34,2,FALSE))</f>
        <v/>
      </c>
      <c r="P349" s="717">
        <f>IF(Q349="",0,VLOOKUP(Q349,'(辅)战斗Action表'!$C$4:$F$84,2,FALSE))</f>
        <v>300</v>
      </c>
      <c r="Q349" s="717" t="s">
        <v>1229</v>
      </c>
      <c r="R349" s="717">
        <v>11502011</v>
      </c>
      <c r="S349" s="652">
        <v>100</v>
      </c>
      <c r="T349" s="652">
        <v>0</v>
      </c>
      <c r="W349" s="282"/>
    </row>
    <row r="350" spans="1:23" s="652" customFormat="1" ht="15" customHeight="1" x14ac:dyDescent="0.15">
      <c r="A350" s="717">
        <f t="shared" si="30"/>
        <v>345</v>
      </c>
      <c r="B350" s="720" t="s">
        <v>1641</v>
      </c>
      <c r="C350" s="721">
        <v>1180301</v>
      </c>
      <c r="D350" s="652">
        <v>0</v>
      </c>
      <c r="E350" s="652" t="s">
        <v>1224</v>
      </c>
      <c r="F350" s="652" t="s">
        <v>135</v>
      </c>
      <c r="G350" s="652">
        <f>IF(F350="","",VLOOKUP(F350,'(辅)技能选目标类型表'!$D$4:$F$54,2,FALSE))</f>
        <v>0</v>
      </c>
      <c r="I350" s="652" t="str">
        <f>IF(J350="","",VLOOKUP(J350,'(辅)Buff触发条件表'!$C$4:$F$34,2,FALSE))</f>
        <v/>
      </c>
      <c r="P350" s="717">
        <f>IF(Q350="",0,VLOOKUP(Q350,'(辅)战斗Action表'!$C$4:$F$84,2,FALSE))</f>
        <v>300</v>
      </c>
      <c r="Q350" s="717" t="s">
        <v>1229</v>
      </c>
      <c r="R350" s="717">
        <v>11502011</v>
      </c>
      <c r="S350" s="652">
        <v>100</v>
      </c>
      <c r="T350" s="652">
        <v>0</v>
      </c>
      <c r="W350" s="282"/>
    </row>
    <row r="351" spans="1:23" s="652" customFormat="1" ht="15" customHeight="1" x14ac:dyDescent="0.15">
      <c r="A351" s="717">
        <f t="shared" si="30"/>
        <v>346</v>
      </c>
      <c r="B351" s="720" t="s">
        <v>1642</v>
      </c>
      <c r="C351" s="721">
        <v>1180301</v>
      </c>
      <c r="D351" s="652">
        <v>0</v>
      </c>
      <c r="E351" s="652" t="s">
        <v>1294</v>
      </c>
      <c r="F351" s="652" t="s">
        <v>135</v>
      </c>
      <c r="G351" s="652">
        <f>IF(F351="","",VLOOKUP(F351,'(辅)技能选目标类型表'!$D$4:$F$54,2,FALSE))</f>
        <v>0</v>
      </c>
      <c r="I351" s="652" t="str">
        <f>IF(J351="","",VLOOKUP(J351,'(辅)Buff触发条件表'!$C$4:$F$34,2,FALSE))</f>
        <v/>
      </c>
      <c r="P351" s="717">
        <f>IF(Q351="",0,VLOOKUP(Q351,'(辅)战斗Action表'!$C$4:$F$84,2,FALSE))</f>
        <v>300</v>
      </c>
      <c r="Q351" s="717" t="s">
        <v>1229</v>
      </c>
      <c r="R351" s="717">
        <v>11502011</v>
      </c>
      <c r="S351" s="652">
        <v>100</v>
      </c>
      <c r="T351" s="652">
        <v>0</v>
      </c>
      <c r="W351" s="282"/>
    </row>
    <row r="352" spans="1:23" s="652" customFormat="1" ht="15" customHeight="1" x14ac:dyDescent="0.15">
      <c r="A352" s="717">
        <f t="shared" si="30"/>
        <v>347</v>
      </c>
      <c r="B352" s="720" t="s">
        <v>1642</v>
      </c>
      <c r="C352" s="721">
        <v>1180301</v>
      </c>
      <c r="D352" s="652">
        <v>0</v>
      </c>
      <c r="E352" s="652" t="s">
        <v>1294</v>
      </c>
      <c r="F352" s="652" t="s">
        <v>135</v>
      </c>
      <c r="G352" s="652">
        <f>IF(F352="","",VLOOKUP(F352,'(辅)技能选目标类型表'!$D$4:$F$54,2,FALSE))</f>
        <v>0</v>
      </c>
      <c r="I352" s="652" t="str">
        <f>IF(J352="","",VLOOKUP(J352,'(辅)Buff触发条件表'!$C$4:$F$34,2,FALSE))</f>
        <v/>
      </c>
      <c r="P352" s="717">
        <f>IF(Q352="",0,VLOOKUP(Q352,'(辅)战斗Action表'!$C$4:$F$84,2,FALSE))</f>
        <v>300</v>
      </c>
      <c r="Q352" s="717" t="s">
        <v>1229</v>
      </c>
      <c r="R352" s="717">
        <v>11502011</v>
      </c>
      <c r="S352" s="652">
        <v>100</v>
      </c>
      <c r="T352" s="652">
        <v>0</v>
      </c>
      <c r="W352" s="282"/>
    </row>
    <row r="353" spans="1:23" s="652" customFormat="1" ht="15" customHeight="1" x14ac:dyDescent="0.15">
      <c r="A353" s="717">
        <f t="shared" si="30"/>
        <v>348</v>
      </c>
      <c r="B353" s="720" t="s">
        <v>1642</v>
      </c>
      <c r="C353" s="721">
        <v>1180301</v>
      </c>
      <c r="D353" s="652">
        <v>0</v>
      </c>
      <c r="E353" s="652" t="s">
        <v>1294</v>
      </c>
      <c r="F353" s="652" t="s">
        <v>135</v>
      </c>
      <c r="G353" s="652">
        <f>IF(F353="","",VLOOKUP(F353,'(辅)技能选目标类型表'!$D$4:$F$54,2,FALSE))</f>
        <v>0</v>
      </c>
      <c r="I353" s="652" t="str">
        <f>IF(J353="","",VLOOKUP(J353,'(辅)Buff触发条件表'!$C$4:$F$34,2,FALSE))</f>
        <v/>
      </c>
      <c r="P353" s="717">
        <f>IF(Q353="",0,VLOOKUP(Q353,'(辅)战斗Action表'!$C$4:$F$84,2,FALSE))</f>
        <v>300</v>
      </c>
      <c r="Q353" s="717" t="s">
        <v>1229</v>
      </c>
      <c r="R353" s="717">
        <v>11502011</v>
      </c>
      <c r="S353" s="652">
        <v>100</v>
      </c>
      <c r="T353" s="652">
        <v>0</v>
      </c>
      <c r="W353" s="282"/>
    </row>
    <row r="354" spans="1:23" s="652" customFormat="1" ht="15" customHeight="1" x14ac:dyDescent="0.15">
      <c r="A354" s="717">
        <f t="shared" si="30"/>
        <v>349</v>
      </c>
      <c r="B354" s="720" t="s">
        <v>1643</v>
      </c>
      <c r="C354" s="721">
        <v>1180401</v>
      </c>
      <c r="D354" s="652">
        <v>0</v>
      </c>
      <c r="E354" s="652" t="s">
        <v>1393</v>
      </c>
      <c r="F354" s="652" t="s">
        <v>135</v>
      </c>
      <c r="G354" s="652">
        <f>IF(F354="","",VLOOKUP(F354,'(辅)技能选目标类型表'!$D$4:$F$54,2,FALSE))</f>
        <v>0</v>
      </c>
      <c r="I354" s="652" t="str">
        <f>IF(J354="","",VLOOKUP(J354,'(辅)Buff触发条件表'!$C$4:$F$34,2,FALSE))</f>
        <v/>
      </c>
      <c r="P354" s="717">
        <f>IF(Q354="",0,VLOOKUP(Q354,'(辅)战斗Action表'!$C$4:$F$84,2,FALSE))</f>
        <v>300</v>
      </c>
      <c r="Q354" s="717" t="s">
        <v>1229</v>
      </c>
      <c r="R354" s="717">
        <v>11804011</v>
      </c>
      <c r="S354" s="652">
        <v>100</v>
      </c>
      <c r="T354" s="652">
        <v>0</v>
      </c>
      <c r="W354" s="282"/>
    </row>
    <row r="355" spans="1:23" s="652" customFormat="1" ht="15" customHeight="1" x14ac:dyDescent="0.15">
      <c r="A355" s="717">
        <f t="shared" si="30"/>
        <v>350</v>
      </c>
      <c r="B355" s="720" t="s">
        <v>1644</v>
      </c>
      <c r="C355" s="721">
        <v>1180401</v>
      </c>
      <c r="D355" s="652">
        <v>0</v>
      </c>
      <c r="E355" s="652" t="s">
        <v>1294</v>
      </c>
      <c r="F355" s="652" t="s">
        <v>135</v>
      </c>
      <c r="G355" s="652">
        <f>IF(F355="","",VLOOKUP(F355,'(辅)技能选目标类型表'!$D$4:$F$54,2,FALSE))</f>
        <v>0</v>
      </c>
      <c r="I355" s="652" t="str">
        <f>IF(J355="","",VLOOKUP(J355,'(辅)Buff触发条件表'!$C$4:$F$34,2,FALSE))</f>
        <v/>
      </c>
      <c r="P355" s="717">
        <f>IF(Q355="",0,VLOOKUP(Q355,'(辅)战斗Action表'!$C$4:$F$84,2,FALSE))</f>
        <v>300</v>
      </c>
      <c r="Q355" s="717" t="s">
        <v>1229</v>
      </c>
      <c r="R355" s="717">
        <v>11804012</v>
      </c>
      <c r="S355" s="652">
        <v>100</v>
      </c>
      <c r="T355" s="652">
        <v>0</v>
      </c>
      <c r="W355" s="282"/>
    </row>
    <row r="356" spans="1:23" s="652" customFormat="1" ht="15" customHeight="1" x14ac:dyDescent="0.15">
      <c r="A356" s="717">
        <f t="shared" si="30"/>
        <v>351</v>
      </c>
      <c r="B356" s="720" t="s">
        <v>1645</v>
      </c>
      <c r="C356" s="721">
        <v>1180401</v>
      </c>
      <c r="D356" s="652">
        <v>0</v>
      </c>
      <c r="E356" s="652" t="s">
        <v>1295</v>
      </c>
      <c r="F356" s="652" t="s">
        <v>135</v>
      </c>
      <c r="G356" s="652">
        <f>IF(F356="","",VLOOKUP(F356,'(辅)技能选目标类型表'!$D$4:$F$54,2,FALSE))</f>
        <v>0</v>
      </c>
      <c r="I356" s="652" t="str">
        <f>IF(J356="","",VLOOKUP(J356,'(辅)Buff触发条件表'!$C$4:$F$34,2,FALSE))</f>
        <v/>
      </c>
      <c r="P356" s="717">
        <f>IF(Q356="",0,VLOOKUP(Q356,'(辅)战斗Action表'!$C$4:$F$84,2,FALSE))</f>
        <v>300</v>
      </c>
      <c r="Q356" s="717" t="s">
        <v>1229</v>
      </c>
      <c r="R356" s="717">
        <v>11804013</v>
      </c>
      <c r="S356" s="652">
        <v>100</v>
      </c>
      <c r="T356" s="652">
        <v>0</v>
      </c>
      <c r="W356" s="282"/>
    </row>
    <row r="357" spans="1:23" s="652" customFormat="1" ht="15" customHeight="1" x14ac:dyDescent="0.15">
      <c r="A357" s="717">
        <f t="shared" si="30"/>
        <v>352</v>
      </c>
      <c r="B357" s="720" t="s">
        <v>1646</v>
      </c>
      <c r="C357" s="721">
        <v>1180401</v>
      </c>
      <c r="D357" s="652">
        <v>0</v>
      </c>
      <c r="E357" s="652" t="s">
        <v>1296</v>
      </c>
      <c r="F357" s="652" t="s">
        <v>135</v>
      </c>
      <c r="G357" s="652">
        <f>IF(F357="","",VLOOKUP(F357,'(辅)技能选目标类型表'!$D$4:$F$54,2,FALSE))</f>
        <v>0</v>
      </c>
      <c r="I357" s="652" t="str">
        <f>IF(J357="","",VLOOKUP(J357,'(辅)Buff触发条件表'!$C$4:$F$34,2,FALSE))</f>
        <v/>
      </c>
      <c r="P357" s="717">
        <f>IF(Q357="",0,VLOOKUP(Q357,'(辅)战斗Action表'!$C$4:$F$84,2,FALSE))</f>
        <v>300</v>
      </c>
      <c r="Q357" s="717" t="s">
        <v>1229</v>
      </c>
      <c r="R357" s="717">
        <v>11804014</v>
      </c>
      <c r="S357" s="652">
        <v>100</v>
      </c>
      <c r="T357" s="652">
        <v>0</v>
      </c>
      <c r="W357" s="282"/>
    </row>
    <row r="358" spans="1:23" s="651" customFormat="1" ht="15" customHeight="1" x14ac:dyDescent="0.15">
      <c r="A358" s="717">
        <f t="shared" si="30"/>
        <v>353</v>
      </c>
      <c r="B358" s="718" t="s">
        <v>1647</v>
      </c>
      <c r="C358" s="719">
        <v>1190101</v>
      </c>
      <c r="D358" s="651">
        <v>0</v>
      </c>
      <c r="E358" s="652" t="s">
        <v>1313</v>
      </c>
      <c r="F358" s="651" t="s">
        <v>135</v>
      </c>
      <c r="G358" s="652">
        <f>IF(F358="","",VLOOKUP(F358,'(辅)技能选目标类型表'!$D$4:$F$54,2,FALSE))</f>
        <v>0</v>
      </c>
      <c r="H358" s="652"/>
      <c r="I358" s="652" t="str">
        <f>IF(J358="","",VLOOKUP(J358,'(辅)Buff触发条件表'!$C$4:$F$34,2,FALSE))</f>
        <v/>
      </c>
      <c r="O358" s="653"/>
      <c r="P358" s="717">
        <f>IF(Q358="",0,VLOOKUP(Q358,'(辅)战斗Action表'!$C$4:$F$84,2,FALSE))</f>
        <v>100</v>
      </c>
      <c r="Q358" s="717" t="s">
        <v>1277</v>
      </c>
      <c r="R358" s="733">
        <v>2</v>
      </c>
      <c r="S358" s="651">
        <v>1000</v>
      </c>
      <c r="T358" s="651">
        <v>0</v>
      </c>
      <c r="W358" s="282"/>
    </row>
    <row r="359" spans="1:23" s="652" customFormat="1" ht="12.75" x14ac:dyDescent="0.15">
      <c r="A359" s="717">
        <f t="shared" si="30"/>
        <v>354</v>
      </c>
      <c r="B359" s="720" t="s">
        <v>1648</v>
      </c>
      <c r="C359" s="721">
        <v>1190201</v>
      </c>
      <c r="D359" s="652">
        <v>0</v>
      </c>
      <c r="E359" s="652" t="s">
        <v>1384</v>
      </c>
      <c r="F359" s="652" t="s">
        <v>135</v>
      </c>
      <c r="G359" s="652">
        <f>IF(F359="","",VLOOKUP(F359,'(辅)技能选目标类型表'!$D$4:$F$54,2,FALSE))</f>
        <v>0</v>
      </c>
      <c r="I359" s="652" t="str">
        <f>IF(J359="","",VLOOKUP(J359,'(辅)Buff触发条件表'!$C$4:$F$34,2,FALSE))</f>
        <v/>
      </c>
      <c r="P359" s="717">
        <f>IF(Q359="",0,VLOOKUP(Q359,'(辅)战斗Action表'!$C$4:$F$84,2,FALSE))</f>
        <v>200</v>
      </c>
      <c r="Q359" s="717" t="s">
        <v>142</v>
      </c>
      <c r="R359" s="652">
        <v>2</v>
      </c>
      <c r="S359" s="652">
        <v>1000</v>
      </c>
      <c r="T359" s="652">
        <v>100</v>
      </c>
      <c r="W359" s="282">
        <v>20</v>
      </c>
    </row>
    <row r="360" spans="1:23" s="652" customFormat="1" ht="15" customHeight="1" x14ac:dyDescent="0.15">
      <c r="A360" s="717">
        <f t="shared" si="30"/>
        <v>355</v>
      </c>
      <c r="B360" s="720" t="s">
        <v>1649</v>
      </c>
      <c r="C360" s="721">
        <v>1190201</v>
      </c>
      <c r="D360" s="652">
        <v>0</v>
      </c>
      <c r="E360" s="652" t="s">
        <v>1294</v>
      </c>
      <c r="F360" s="652" t="s">
        <v>135</v>
      </c>
      <c r="G360" s="652">
        <f>IF(F360="","",VLOOKUP(F360,'(辅)技能选目标类型表'!$D$4:$F$54,2,FALSE))</f>
        <v>0</v>
      </c>
      <c r="I360" s="652" t="str">
        <f>IF(J360="","",VLOOKUP(J360,'(辅)Buff触发条件表'!$C$4:$F$34,2,FALSE))</f>
        <v/>
      </c>
      <c r="P360" s="717">
        <f>IF(Q360="",0,VLOOKUP(Q360,'(辅)战斗Action表'!$C$4:$F$84,2,FALSE))</f>
        <v>300</v>
      </c>
      <c r="Q360" s="717" t="s">
        <v>1229</v>
      </c>
      <c r="R360" s="717">
        <v>11902011</v>
      </c>
      <c r="S360" s="652">
        <v>100</v>
      </c>
      <c r="T360" s="652">
        <v>0</v>
      </c>
      <c r="W360" s="282"/>
    </row>
    <row r="361" spans="1:23" s="652" customFormat="1" ht="15" customHeight="1" x14ac:dyDescent="0.15">
      <c r="A361" s="717">
        <f t="shared" ref="A361:A371" si="31">ROW()-5</f>
        <v>356</v>
      </c>
      <c r="B361" s="720" t="s">
        <v>1650</v>
      </c>
      <c r="C361" s="721">
        <v>1190301</v>
      </c>
      <c r="D361" s="652">
        <v>0</v>
      </c>
      <c r="E361" s="652" t="s">
        <v>1384</v>
      </c>
      <c r="F361" s="652" t="s">
        <v>135</v>
      </c>
      <c r="G361" s="652">
        <f>IF(F361="","",VLOOKUP(F361,'(辅)技能选目标类型表'!$D$4:$F$54,2,FALSE))</f>
        <v>0</v>
      </c>
      <c r="I361" s="652" t="str">
        <f>IF(J361="","",VLOOKUP(J361,'(辅)Buff触发条件表'!$C$4:$F$34,2,FALSE))</f>
        <v/>
      </c>
      <c r="P361" s="717">
        <f>IF(Q361="",0,VLOOKUP(Q361,'(辅)战斗Action表'!$C$4:$F$84,2,FALSE))</f>
        <v>200</v>
      </c>
      <c r="Q361" s="717" t="s">
        <v>142</v>
      </c>
      <c r="R361" s="652">
        <v>2</v>
      </c>
      <c r="S361" s="652">
        <v>1000</v>
      </c>
      <c r="T361" s="652">
        <v>200</v>
      </c>
      <c r="W361" s="282">
        <v>20</v>
      </c>
    </row>
    <row r="362" spans="1:23" s="652" customFormat="1" ht="15" customHeight="1" x14ac:dyDescent="0.15">
      <c r="A362" s="717">
        <f t="shared" si="31"/>
        <v>357</v>
      </c>
      <c r="B362" s="720" t="s">
        <v>1651</v>
      </c>
      <c r="C362" s="721">
        <v>1190301</v>
      </c>
      <c r="D362" s="652">
        <v>0</v>
      </c>
      <c r="E362" s="652" t="s">
        <v>1294</v>
      </c>
      <c r="F362" s="652" t="s">
        <v>135</v>
      </c>
      <c r="G362" s="652">
        <f>IF(F362="","",VLOOKUP(F362,'(辅)技能选目标类型表'!$D$4:$F$54,2,FALSE))</f>
        <v>0</v>
      </c>
      <c r="I362" s="652" t="str">
        <f>IF(J362="","",VLOOKUP(J362,'(辅)Buff触发条件表'!$C$4:$F$34,2,FALSE))</f>
        <v/>
      </c>
      <c r="P362" s="717">
        <f>IF(Q362="",0,VLOOKUP(Q362,'(辅)战斗Action表'!$C$4:$F$84,2,FALSE))</f>
        <v>300</v>
      </c>
      <c r="Q362" s="717" t="s">
        <v>1229</v>
      </c>
      <c r="R362" s="717">
        <v>11903011</v>
      </c>
      <c r="S362" s="652">
        <v>100</v>
      </c>
      <c r="T362" s="652">
        <v>0</v>
      </c>
      <c r="W362" s="282"/>
    </row>
    <row r="363" spans="1:23" s="652" customFormat="1" ht="15" customHeight="1" x14ac:dyDescent="0.15">
      <c r="A363" s="717">
        <f t="shared" si="31"/>
        <v>358</v>
      </c>
      <c r="B363" s="720" t="s">
        <v>1652</v>
      </c>
      <c r="C363" s="721">
        <v>1190401</v>
      </c>
      <c r="D363" s="652">
        <v>0</v>
      </c>
      <c r="E363" s="652" t="s">
        <v>1393</v>
      </c>
      <c r="F363" s="652" t="s">
        <v>135</v>
      </c>
      <c r="G363" s="652">
        <f>IF(F363="","",VLOOKUP(F363,'(辅)技能选目标类型表'!$D$4:$F$54,2,FALSE))</f>
        <v>0</v>
      </c>
      <c r="I363" s="652" t="str">
        <f>IF(J363="","",VLOOKUP(J363,'(辅)Buff触发条件表'!$C$4:$F$34,2,FALSE))</f>
        <v/>
      </c>
      <c r="P363" s="717">
        <f>IF(Q363="",0,VLOOKUP(Q363,'(辅)战斗Action表'!$C$4:$F$84,2,FALSE))</f>
        <v>300</v>
      </c>
      <c r="Q363" s="717" t="s">
        <v>1229</v>
      </c>
      <c r="R363" s="717">
        <v>11904011</v>
      </c>
      <c r="S363" s="652">
        <v>100</v>
      </c>
      <c r="T363" s="652">
        <v>0</v>
      </c>
      <c r="W363" s="282"/>
    </row>
    <row r="364" spans="1:23" s="652" customFormat="1" ht="15" customHeight="1" x14ac:dyDescent="0.15">
      <c r="A364" s="717">
        <f t="shared" si="31"/>
        <v>359</v>
      </c>
      <c r="B364" s="720" t="s">
        <v>1653</v>
      </c>
      <c r="C364" s="721">
        <v>1190401</v>
      </c>
      <c r="D364" s="652">
        <v>0</v>
      </c>
      <c r="E364" s="652" t="s">
        <v>1393</v>
      </c>
      <c r="F364" s="652" t="s">
        <v>135</v>
      </c>
      <c r="G364" s="652">
        <f>IF(F364="","",VLOOKUP(F364,'(辅)技能选目标类型表'!$D$4:$F$54,2,FALSE))</f>
        <v>0</v>
      </c>
      <c r="I364" s="652" t="str">
        <f>IF(J364="","",VLOOKUP(J364,'(辅)Buff触发条件表'!$C$4:$F$34,2,FALSE))</f>
        <v/>
      </c>
      <c r="P364" s="717">
        <f>IF(Q364="",0,VLOOKUP(Q364,'(辅)战斗Action表'!$C$4:$F$84,2,FALSE))</f>
        <v>300</v>
      </c>
      <c r="Q364" s="717" t="s">
        <v>1229</v>
      </c>
      <c r="R364" s="717">
        <v>11904013</v>
      </c>
      <c r="S364" s="652">
        <v>100</v>
      </c>
      <c r="T364" s="652">
        <v>0</v>
      </c>
      <c r="W364" s="282"/>
    </row>
    <row r="365" spans="1:23" s="652" customFormat="1" ht="15" customHeight="1" x14ac:dyDescent="0.15">
      <c r="A365" s="717">
        <f t="shared" si="31"/>
        <v>360</v>
      </c>
      <c r="B365" s="720" t="s">
        <v>1654</v>
      </c>
      <c r="C365" s="721">
        <v>1190401</v>
      </c>
      <c r="D365" s="652">
        <v>0</v>
      </c>
      <c r="E365" s="652" t="s">
        <v>1294</v>
      </c>
      <c r="F365" s="652" t="s">
        <v>135</v>
      </c>
      <c r="G365" s="652">
        <f>IF(F365="","",VLOOKUP(F365,'(辅)技能选目标类型表'!$D$4:$F$54,2,FALSE))</f>
        <v>0</v>
      </c>
      <c r="I365" s="652" t="str">
        <f>IF(J365="","",VLOOKUP(J365,'(辅)Buff触发条件表'!$C$4:$F$34,2,FALSE))</f>
        <v/>
      </c>
      <c r="P365" s="717">
        <f>IF(Q365="",0,VLOOKUP(Q365,'(辅)战斗Action表'!$C$4:$F$84,2,FALSE))</f>
        <v>302</v>
      </c>
      <c r="Q365" s="717" t="s">
        <v>1225</v>
      </c>
      <c r="R365" s="717">
        <v>2</v>
      </c>
      <c r="S365" s="652">
        <v>500</v>
      </c>
      <c r="T365" s="652">
        <v>0</v>
      </c>
      <c r="V365" s="652">
        <v>11904014</v>
      </c>
      <c r="W365" s="282"/>
    </row>
    <row r="366" spans="1:23" s="652" customFormat="1" ht="15" customHeight="1" x14ac:dyDescent="0.15">
      <c r="A366" s="717">
        <f t="shared" si="31"/>
        <v>361</v>
      </c>
      <c r="B366" s="720" t="s">
        <v>1655</v>
      </c>
      <c r="C366" s="721">
        <v>1190401</v>
      </c>
      <c r="D366" s="652">
        <v>0</v>
      </c>
      <c r="E366" s="652" t="s">
        <v>1295</v>
      </c>
      <c r="F366" s="652" t="s">
        <v>135</v>
      </c>
      <c r="G366" s="652">
        <f>IF(F366="","",VLOOKUP(F366,'(辅)技能选目标类型表'!$D$4:$F$54,2,FALSE))</f>
        <v>0</v>
      </c>
      <c r="I366" s="652" t="str">
        <f>IF(J366="","",VLOOKUP(J366,'(辅)Buff触发条件表'!$C$4:$F$34,2,FALSE))</f>
        <v/>
      </c>
      <c r="P366" s="717">
        <f>IF(Q366="",0,VLOOKUP(Q366,'(辅)战斗Action表'!$C$4:$F$84,2,FALSE))</f>
        <v>302</v>
      </c>
      <c r="Q366" s="717" t="s">
        <v>1225</v>
      </c>
      <c r="R366" s="717">
        <v>2</v>
      </c>
      <c r="S366" s="652">
        <v>1000</v>
      </c>
      <c r="T366" s="652">
        <v>0</v>
      </c>
      <c r="V366" s="652">
        <v>11904014</v>
      </c>
      <c r="W366" s="282"/>
    </row>
    <row r="367" spans="1:23" s="652" customFormat="1" ht="15" customHeight="1" x14ac:dyDescent="0.15">
      <c r="A367" s="717">
        <f t="shared" si="31"/>
        <v>362</v>
      </c>
      <c r="B367" s="720" t="s">
        <v>1656</v>
      </c>
      <c r="C367" s="721">
        <v>1190401</v>
      </c>
      <c r="D367" s="652">
        <v>0</v>
      </c>
      <c r="E367" s="652" t="s">
        <v>1296</v>
      </c>
      <c r="F367" s="652" t="s">
        <v>135</v>
      </c>
      <c r="G367" s="652">
        <f>IF(F367="","",VLOOKUP(F367,'(辅)技能选目标类型表'!$D$4:$F$54,2,FALSE))</f>
        <v>0</v>
      </c>
      <c r="I367" s="652" t="str">
        <f>IF(J367="","",VLOOKUP(J367,'(辅)Buff触发条件表'!$C$4:$F$34,2,FALSE))</f>
        <v/>
      </c>
      <c r="P367" s="717">
        <f>IF(Q367="",0,VLOOKUP(Q367,'(辅)战斗Action表'!$C$4:$F$84,2,FALSE))</f>
        <v>302</v>
      </c>
      <c r="Q367" s="717" t="s">
        <v>1225</v>
      </c>
      <c r="R367" s="717">
        <v>2</v>
      </c>
      <c r="S367" s="652">
        <v>1500</v>
      </c>
      <c r="T367" s="652">
        <v>0</v>
      </c>
      <c r="V367" s="652">
        <v>11904014</v>
      </c>
      <c r="W367" s="282"/>
    </row>
    <row r="368" spans="1:23" s="651" customFormat="1" ht="15" customHeight="1" x14ac:dyDescent="0.15">
      <c r="A368" s="717">
        <f t="shared" si="31"/>
        <v>363</v>
      </c>
      <c r="B368" s="718" t="s">
        <v>1657</v>
      </c>
      <c r="C368" s="719">
        <v>1200101</v>
      </c>
      <c r="D368" s="651">
        <v>0</v>
      </c>
      <c r="E368" s="652" t="s">
        <v>1313</v>
      </c>
      <c r="F368" s="651" t="s">
        <v>135</v>
      </c>
      <c r="G368" s="652">
        <f>IF(F368="","",VLOOKUP(F368,'(辅)技能选目标类型表'!$D$4:$F$54,2,FALSE))</f>
        <v>0</v>
      </c>
      <c r="H368" s="652"/>
      <c r="I368" s="652" t="str">
        <f>IF(J368="","",VLOOKUP(J368,'(辅)Buff触发条件表'!$C$4:$F$34,2,FALSE))</f>
        <v/>
      </c>
      <c r="O368" s="653"/>
      <c r="P368" s="717">
        <f>IF(Q368="",0,VLOOKUP(Q368,'(辅)战斗Action表'!$C$4:$F$84,2,FALSE))</f>
        <v>101</v>
      </c>
      <c r="Q368" s="717" t="s">
        <v>1236</v>
      </c>
      <c r="R368" s="651">
        <v>2</v>
      </c>
      <c r="S368" s="651">
        <v>1000</v>
      </c>
      <c r="T368" s="651">
        <v>0</v>
      </c>
      <c r="W368" s="282"/>
    </row>
    <row r="369" spans="1:23" s="652" customFormat="1" ht="15" customHeight="1" x14ac:dyDescent="0.15">
      <c r="A369" s="717">
        <f t="shared" si="31"/>
        <v>364</v>
      </c>
      <c r="B369" s="720" t="s">
        <v>1658</v>
      </c>
      <c r="C369" s="721">
        <v>1200201</v>
      </c>
      <c r="D369" s="652">
        <v>0</v>
      </c>
      <c r="E369" s="652" t="s">
        <v>1384</v>
      </c>
      <c r="F369" s="652" t="s">
        <v>135</v>
      </c>
      <c r="G369" s="652">
        <f>IF(F369="","",VLOOKUP(F369,'(辅)技能选目标类型表'!$D$4:$F$54,2,FALSE))</f>
        <v>0</v>
      </c>
      <c r="I369" s="652" t="str">
        <f>IF(J369="","",VLOOKUP(J369,'(辅)Buff触发条件表'!$C$4:$F$34,2,FALSE))</f>
        <v/>
      </c>
      <c r="P369" s="717">
        <f>IF(Q369="",0,VLOOKUP(Q369,'(辅)战斗Action表'!$C$4:$F$84,2,FALSE))</f>
        <v>200</v>
      </c>
      <c r="Q369" s="717" t="s">
        <v>142</v>
      </c>
      <c r="R369" s="652">
        <v>2</v>
      </c>
      <c r="S369" s="652">
        <v>1200</v>
      </c>
      <c r="T369" s="652">
        <v>0</v>
      </c>
      <c r="U369" s="652">
        <v>1</v>
      </c>
      <c r="W369" s="282">
        <v>30</v>
      </c>
    </row>
    <row r="370" spans="1:23" s="652" customFormat="1" ht="15" customHeight="1" x14ac:dyDescent="0.15">
      <c r="A370" s="717">
        <f t="shared" si="31"/>
        <v>365</v>
      </c>
      <c r="B370" s="720" t="s">
        <v>1659</v>
      </c>
      <c r="C370" s="721">
        <v>1200201</v>
      </c>
      <c r="D370" s="652">
        <v>0</v>
      </c>
      <c r="E370" s="652" t="s">
        <v>1384</v>
      </c>
      <c r="F370" s="652" t="s">
        <v>256</v>
      </c>
      <c r="G370" s="652">
        <f>IF(F370="","",VLOOKUP(F370,'(辅)技能选目标类型表'!$D$4:$F$54,2,FALSE))</f>
        <v>106</v>
      </c>
      <c r="I370" s="652" t="str">
        <f>IF(J370="","",VLOOKUP(J370,'(辅)Buff触发条件表'!$C$4:$F$34,2,FALSE))</f>
        <v/>
      </c>
      <c r="P370" s="717">
        <f>IF(Q370="",0,VLOOKUP(Q370,'(辅)战斗Action表'!$C$4:$F$84,2,FALSE))</f>
        <v>200</v>
      </c>
      <c r="Q370" s="717" t="s">
        <v>142</v>
      </c>
      <c r="R370" s="717">
        <v>2</v>
      </c>
      <c r="S370" s="652">
        <v>1200</v>
      </c>
      <c r="T370" s="652">
        <v>0</v>
      </c>
      <c r="U370" s="652">
        <v>1</v>
      </c>
      <c r="W370" s="282">
        <v>30</v>
      </c>
    </row>
    <row r="371" spans="1:23" s="652" customFormat="1" ht="15" customHeight="1" x14ac:dyDescent="0.15">
      <c r="A371" s="717">
        <f t="shared" si="31"/>
        <v>366</v>
      </c>
      <c r="B371" s="720" t="s">
        <v>1660</v>
      </c>
      <c r="C371" s="721">
        <v>1200201</v>
      </c>
      <c r="D371" s="652">
        <v>0</v>
      </c>
      <c r="E371" s="652" t="s">
        <v>1294</v>
      </c>
      <c r="F371" s="652" t="s">
        <v>256</v>
      </c>
      <c r="G371" s="652">
        <f>IF(F371="","",VLOOKUP(F371,'(辅)技能选目标类型表'!$D$4:$F$54,2,FALSE))</f>
        <v>106</v>
      </c>
      <c r="I371" s="652" t="str">
        <f>IF(J371="","",VLOOKUP(J371,'(辅)Buff触发条件表'!$C$4:$F$34,2,FALSE))</f>
        <v/>
      </c>
      <c r="P371" s="717">
        <f>IF(Q371="",0,VLOOKUP(Q371,'(辅)战斗Action表'!$C$4:$F$84,2,FALSE))</f>
        <v>200</v>
      </c>
      <c r="Q371" s="717" t="s">
        <v>142</v>
      </c>
      <c r="R371" s="717">
        <v>2</v>
      </c>
      <c r="S371" s="652">
        <v>1200</v>
      </c>
      <c r="T371" s="652">
        <v>0</v>
      </c>
      <c r="U371" s="652">
        <v>1</v>
      </c>
      <c r="W371" s="282">
        <v>30</v>
      </c>
    </row>
    <row r="372" spans="1:23" s="652" customFormat="1" ht="15" customHeight="1" x14ac:dyDescent="0.15">
      <c r="A372" s="717">
        <f t="shared" ref="A372:A389" si="32">ROW()-5</f>
        <v>367</v>
      </c>
      <c r="B372" s="720" t="s">
        <v>1661</v>
      </c>
      <c r="C372" s="721">
        <v>1200301</v>
      </c>
      <c r="D372" s="652">
        <v>0</v>
      </c>
      <c r="E372" s="652" t="s">
        <v>1384</v>
      </c>
      <c r="F372" s="652" t="s">
        <v>135</v>
      </c>
      <c r="G372" s="652">
        <f>IF(F372="","",VLOOKUP(F372,'(辅)技能选目标类型表'!$D$4:$F$54,2,FALSE))</f>
        <v>0</v>
      </c>
      <c r="I372" s="652" t="str">
        <f>IF(J372="","",VLOOKUP(J372,'(辅)Buff触发条件表'!$C$4:$F$34,2,FALSE))</f>
        <v/>
      </c>
      <c r="P372" s="717">
        <f>IF(Q372="",0,VLOOKUP(Q372,'(辅)战斗Action表'!$C$4:$F$84,2,FALSE))</f>
        <v>200</v>
      </c>
      <c r="Q372" s="717" t="s">
        <v>142</v>
      </c>
      <c r="R372" s="652">
        <v>2</v>
      </c>
      <c r="S372" s="652">
        <v>1800</v>
      </c>
      <c r="T372" s="652">
        <v>0</v>
      </c>
      <c r="U372" s="652">
        <v>1</v>
      </c>
      <c r="W372" s="282">
        <v>50</v>
      </c>
    </row>
    <row r="373" spans="1:23" s="652" customFormat="1" ht="15" customHeight="1" x14ac:dyDescent="0.15">
      <c r="A373" s="717">
        <f t="shared" si="32"/>
        <v>368</v>
      </c>
      <c r="B373" s="720" t="s">
        <v>1662</v>
      </c>
      <c r="C373" s="721">
        <v>1200301</v>
      </c>
      <c r="D373" s="652">
        <v>0</v>
      </c>
      <c r="E373" s="652" t="s">
        <v>1384</v>
      </c>
      <c r="F373" s="652" t="s">
        <v>256</v>
      </c>
      <c r="G373" s="652">
        <f>IF(F373="","",VLOOKUP(F373,'(辅)技能选目标类型表'!$D$4:$F$54,2,FALSE))</f>
        <v>106</v>
      </c>
      <c r="I373" s="652" t="str">
        <f>IF(J373="","",VLOOKUP(J373,'(辅)Buff触发条件表'!$C$4:$F$34,2,FALSE))</f>
        <v/>
      </c>
      <c r="P373" s="717">
        <f>IF(Q373="",0,VLOOKUP(Q373,'(辅)战斗Action表'!$C$4:$F$84,2,FALSE))</f>
        <v>200</v>
      </c>
      <c r="Q373" s="717" t="s">
        <v>142</v>
      </c>
      <c r="R373" s="717">
        <v>2</v>
      </c>
      <c r="S373" s="652">
        <v>1800</v>
      </c>
      <c r="T373" s="652">
        <v>0</v>
      </c>
      <c r="U373" s="652">
        <v>1</v>
      </c>
      <c r="W373" s="282">
        <v>50</v>
      </c>
    </row>
    <row r="374" spans="1:23" s="652" customFormat="1" ht="15" customHeight="1" x14ac:dyDescent="0.15">
      <c r="A374" s="717">
        <f t="shared" si="32"/>
        <v>369</v>
      </c>
      <c r="B374" s="720" t="s">
        <v>1663</v>
      </c>
      <c r="C374" s="721">
        <v>1200301</v>
      </c>
      <c r="D374" s="652">
        <v>0</v>
      </c>
      <c r="E374" s="652" t="s">
        <v>1294</v>
      </c>
      <c r="F374" s="652" t="s">
        <v>256</v>
      </c>
      <c r="G374" s="652">
        <f>IF(F374="","",VLOOKUP(F374,'(辅)技能选目标类型表'!$D$4:$F$54,2,FALSE))</f>
        <v>106</v>
      </c>
      <c r="I374" s="652" t="str">
        <f>IF(J374="","",VLOOKUP(J374,'(辅)Buff触发条件表'!$C$4:$F$34,2,FALSE))</f>
        <v/>
      </c>
      <c r="P374" s="717">
        <f>IF(Q374="",0,VLOOKUP(Q374,'(辅)战斗Action表'!$C$4:$F$84,2,FALSE))</f>
        <v>200</v>
      </c>
      <c r="Q374" s="717" t="s">
        <v>142</v>
      </c>
      <c r="R374" s="717">
        <v>2</v>
      </c>
      <c r="S374" s="652">
        <v>1800</v>
      </c>
      <c r="T374" s="652">
        <v>0</v>
      </c>
      <c r="U374" s="652">
        <v>1</v>
      </c>
      <c r="W374" s="282">
        <v>50</v>
      </c>
    </row>
    <row r="375" spans="1:23" s="652" customFormat="1" ht="15" customHeight="1" x14ac:dyDescent="0.15">
      <c r="A375" s="717">
        <f t="shared" si="32"/>
        <v>370</v>
      </c>
      <c r="B375" s="720" t="s">
        <v>1664</v>
      </c>
      <c r="C375" s="721">
        <v>1200401</v>
      </c>
      <c r="D375" s="652">
        <v>0</v>
      </c>
      <c r="E375" s="652" t="s">
        <v>1393</v>
      </c>
      <c r="F375" s="652" t="s">
        <v>135</v>
      </c>
      <c r="G375" s="652">
        <f>IF(F375="","",VLOOKUP(F375,'(辅)技能选目标类型表'!$D$4:$F$54,2,FALSE))</f>
        <v>0</v>
      </c>
      <c r="I375" s="652" t="str">
        <f>IF(J375="","",VLOOKUP(J375,'(辅)Buff触发条件表'!$C$4:$F$34,2,FALSE))</f>
        <v/>
      </c>
      <c r="P375" s="717">
        <f>IF(Q375="",0,VLOOKUP(Q375,'(辅)战斗Action表'!$C$4:$F$84,2,FALSE))</f>
        <v>300</v>
      </c>
      <c r="Q375" s="717" t="s">
        <v>1229</v>
      </c>
      <c r="R375" s="717">
        <v>12004011</v>
      </c>
      <c r="S375" s="652">
        <v>100</v>
      </c>
      <c r="T375" s="652">
        <v>0</v>
      </c>
      <c r="W375" s="282"/>
    </row>
    <row r="376" spans="1:23" s="652" customFormat="1" ht="15" customHeight="1" x14ac:dyDescent="0.15">
      <c r="A376" s="717">
        <f t="shared" si="32"/>
        <v>371</v>
      </c>
      <c r="B376" s="720" t="s">
        <v>1665</v>
      </c>
      <c r="C376" s="721">
        <v>1200401</v>
      </c>
      <c r="D376" s="652">
        <v>0</v>
      </c>
      <c r="E376" s="652" t="s">
        <v>1393</v>
      </c>
      <c r="F376" s="652" t="s">
        <v>135</v>
      </c>
      <c r="G376" s="652">
        <f>IF(F376="","",VLOOKUP(F376,'(辅)技能选目标类型表'!$D$4:$F$54,2,FALSE))</f>
        <v>0</v>
      </c>
      <c r="I376" s="652" t="str">
        <f>IF(J376="","",VLOOKUP(J376,'(辅)Buff触发条件表'!$C$4:$F$34,2,FALSE))</f>
        <v/>
      </c>
      <c r="P376" s="717">
        <f>IF(Q376="",0,VLOOKUP(Q376,'(辅)战斗Action表'!$C$4:$F$84,2,FALSE))</f>
        <v>300</v>
      </c>
      <c r="Q376" s="717" t="s">
        <v>1229</v>
      </c>
      <c r="R376" s="717">
        <v>12004013</v>
      </c>
      <c r="S376" s="652">
        <v>100</v>
      </c>
      <c r="T376" s="652">
        <v>0</v>
      </c>
      <c r="W376" s="282"/>
    </row>
    <row r="377" spans="1:23" s="652" customFormat="1" ht="15" customHeight="1" x14ac:dyDescent="0.15">
      <c r="A377" s="717">
        <f t="shared" si="32"/>
        <v>372</v>
      </c>
      <c r="B377" s="720" t="s">
        <v>1666</v>
      </c>
      <c r="C377" s="721">
        <v>1200401</v>
      </c>
      <c r="D377" s="652">
        <v>0</v>
      </c>
      <c r="E377" s="652" t="s">
        <v>1294</v>
      </c>
      <c r="F377" s="652" t="s">
        <v>135</v>
      </c>
      <c r="G377" s="652">
        <f>IF(F377="","",VLOOKUP(F377,'(辅)技能选目标类型表'!$D$4:$F$54,2,FALSE))</f>
        <v>0</v>
      </c>
      <c r="I377" s="652" t="str">
        <f>IF(J377="","",VLOOKUP(J377,'(辅)Buff触发条件表'!$C$4:$F$34,2,FALSE))</f>
        <v/>
      </c>
      <c r="P377" s="717">
        <f>IF(Q377="",0,VLOOKUP(Q377,'(辅)战斗Action表'!$C$4:$F$84,2,FALSE))</f>
        <v>300</v>
      </c>
      <c r="Q377" s="717" t="s">
        <v>1229</v>
      </c>
      <c r="R377" s="717">
        <v>12004014</v>
      </c>
      <c r="S377" s="652">
        <v>100</v>
      </c>
      <c r="T377" s="652">
        <v>0</v>
      </c>
      <c r="W377" s="282"/>
    </row>
    <row r="378" spans="1:23" s="652" customFormat="1" ht="15" customHeight="1" x14ac:dyDescent="0.15">
      <c r="A378" s="717">
        <f t="shared" si="32"/>
        <v>373</v>
      </c>
      <c r="B378" s="720" t="s">
        <v>1667</v>
      </c>
      <c r="C378" s="721">
        <v>1200401</v>
      </c>
      <c r="D378" s="652">
        <v>0</v>
      </c>
      <c r="E378" s="652" t="s">
        <v>1294</v>
      </c>
      <c r="F378" s="652" t="s">
        <v>135</v>
      </c>
      <c r="G378" s="652">
        <f>IF(F378="","",VLOOKUP(F378,'(辅)技能选目标类型表'!$D$4:$F$54,2,FALSE))</f>
        <v>0</v>
      </c>
      <c r="I378" s="652" t="str">
        <f>IF(J378="","",VLOOKUP(J378,'(辅)Buff触发条件表'!$C$4:$F$34,2,FALSE))</f>
        <v/>
      </c>
      <c r="P378" s="717">
        <f>IF(Q378="",0,VLOOKUP(Q378,'(辅)战斗Action表'!$C$4:$F$84,2,FALSE))</f>
        <v>300</v>
      </c>
      <c r="Q378" s="717" t="s">
        <v>1229</v>
      </c>
      <c r="R378" s="717">
        <v>12004016</v>
      </c>
      <c r="S378" s="652">
        <v>100</v>
      </c>
      <c r="T378" s="652">
        <v>0</v>
      </c>
      <c r="W378" s="282"/>
    </row>
    <row r="379" spans="1:23" s="652" customFormat="1" ht="15" customHeight="1" x14ac:dyDescent="0.15">
      <c r="A379" s="717">
        <f t="shared" si="32"/>
        <v>374</v>
      </c>
      <c r="B379" s="720" t="s">
        <v>1668</v>
      </c>
      <c r="C379" s="721">
        <v>1200401</v>
      </c>
      <c r="D379" s="652">
        <v>0</v>
      </c>
      <c r="E379" s="652" t="s">
        <v>1295</v>
      </c>
      <c r="F379" s="652" t="s">
        <v>135</v>
      </c>
      <c r="G379" s="652">
        <f>IF(F379="","",VLOOKUP(F379,'(辅)技能选目标类型表'!$D$4:$F$54,2,FALSE))</f>
        <v>0</v>
      </c>
      <c r="I379" s="652" t="str">
        <f>IF(J379="","",VLOOKUP(J379,'(辅)Buff触发条件表'!$C$4:$F$34,2,FALSE))</f>
        <v/>
      </c>
      <c r="P379" s="717">
        <f>IF(Q379="",0,VLOOKUP(Q379,'(辅)战斗Action表'!$C$4:$F$84,2,FALSE))</f>
        <v>300</v>
      </c>
      <c r="Q379" s="717" t="s">
        <v>1229</v>
      </c>
      <c r="R379" s="717">
        <v>12004017</v>
      </c>
      <c r="S379" s="652">
        <v>100</v>
      </c>
      <c r="T379" s="652">
        <v>0</v>
      </c>
      <c r="W379" s="282"/>
    </row>
    <row r="380" spans="1:23" s="652" customFormat="1" ht="15" customHeight="1" x14ac:dyDescent="0.15">
      <c r="A380" s="717">
        <f t="shared" si="32"/>
        <v>375</v>
      </c>
      <c r="B380" s="720" t="s">
        <v>1669</v>
      </c>
      <c r="C380" s="721">
        <v>1200401</v>
      </c>
      <c r="D380" s="652">
        <v>0</v>
      </c>
      <c r="E380" s="652" t="s">
        <v>1295</v>
      </c>
      <c r="F380" s="652" t="s">
        <v>135</v>
      </c>
      <c r="G380" s="652">
        <f>IF(F380="","",VLOOKUP(F380,'(辅)技能选目标类型表'!$D$4:$F$54,2,FALSE))</f>
        <v>0</v>
      </c>
      <c r="I380" s="652" t="str">
        <f>IF(J380="","",VLOOKUP(J380,'(辅)Buff触发条件表'!$C$4:$F$34,2,FALSE))</f>
        <v/>
      </c>
      <c r="P380" s="717">
        <f>IF(Q380="",0,VLOOKUP(Q380,'(辅)战斗Action表'!$C$4:$F$84,2,FALSE))</f>
        <v>300</v>
      </c>
      <c r="Q380" s="717" t="s">
        <v>1229</v>
      </c>
      <c r="R380" s="717">
        <v>12004019</v>
      </c>
      <c r="S380" s="652">
        <v>100</v>
      </c>
      <c r="T380" s="652">
        <v>0</v>
      </c>
      <c r="W380" s="282"/>
    </row>
    <row r="381" spans="1:23" s="652" customFormat="1" ht="15" customHeight="1" x14ac:dyDescent="0.15">
      <c r="A381" s="717">
        <f t="shared" si="32"/>
        <v>376</v>
      </c>
      <c r="B381" s="720" t="s">
        <v>1670</v>
      </c>
      <c r="C381" s="721">
        <v>1200401</v>
      </c>
      <c r="D381" s="652">
        <v>0</v>
      </c>
      <c r="E381" s="652" t="s">
        <v>1296</v>
      </c>
      <c r="F381" s="652" t="s">
        <v>135</v>
      </c>
      <c r="G381" s="652">
        <f>IF(F381="","",VLOOKUP(F381,'(辅)技能选目标类型表'!$D$4:$F$54,2,FALSE))</f>
        <v>0</v>
      </c>
      <c r="I381" s="652" t="str">
        <f>IF(J381="","",VLOOKUP(J381,'(辅)Buff触发条件表'!$C$4:$F$34,2,FALSE))</f>
        <v/>
      </c>
      <c r="P381" s="717">
        <f>IF(Q381="",0,VLOOKUP(Q381,'(辅)战斗Action表'!$C$4:$F$84,2,FALSE))</f>
        <v>300</v>
      </c>
      <c r="Q381" s="717" t="s">
        <v>1229</v>
      </c>
      <c r="R381" s="717">
        <v>12004020</v>
      </c>
      <c r="S381" s="652">
        <v>100</v>
      </c>
      <c r="T381" s="652">
        <v>0</v>
      </c>
      <c r="W381" s="282"/>
    </row>
    <row r="382" spans="1:23" s="652" customFormat="1" ht="15" customHeight="1" x14ac:dyDescent="0.15">
      <c r="A382" s="717">
        <f t="shared" si="32"/>
        <v>377</v>
      </c>
      <c r="B382" s="720" t="s">
        <v>1671</v>
      </c>
      <c r="C382" s="721">
        <v>1200401</v>
      </c>
      <c r="D382" s="652">
        <v>0</v>
      </c>
      <c r="E382" s="652" t="s">
        <v>1296</v>
      </c>
      <c r="F382" s="652" t="s">
        <v>135</v>
      </c>
      <c r="G382" s="652">
        <f>IF(F382="","",VLOOKUP(F382,'(辅)技能选目标类型表'!$D$4:$F$54,2,FALSE))</f>
        <v>0</v>
      </c>
      <c r="I382" s="652" t="str">
        <f>IF(J382="","",VLOOKUP(J382,'(辅)Buff触发条件表'!$C$4:$F$34,2,FALSE))</f>
        <v/>
      </c>
      <c r="P382" s="717">
        <f>IF(Q382="",0,VLOOKUP(Q382,'(辅)战斗Action表'!$C$4:$F$84,2,FALSE))</f>
        <v>300</v>
      </c>
      <c r="Q382" s="717" t="s">
        <v>1229</v>
      </c>
      <c r="R382" s="717">
        <v>12004022</v>
      </c>
      <c r="S382" s="652">
        <v>100</v>
      </c>
      <c r="T382" s="652">
        <v>0</v>
      </c>
      <c r="W382" s="282"/>
    </row>
    <row r="383" spans="1:23" s="651" customFormat="1" ht="15" customHeight="1" x14ac:dyDescent="0.15">
      <c r="A383" s="717">
        <f t="shared" si="32"/>
        <v>378</v>
      </c>
      <c r="B383" s="718" t="s">
        <v>1672</v>
      </c>
      <c r="C383" s="719">
        <v>1210101</v>
      </c>
      <c r="D383" s="651">
        <v>0</v>
      </c>
      <c r="E383" s="652" t="s">
        <v>1313</v>
      </c>
      <c r="F383" s="651" t="s">
        <v>135</v>
      </c>
      <c r="G383" s="652">
        <f>IF(F383="","",VLOOKUP(F383,'(辅)技能选目标类型表'!$D$4:$F$54,2,FALSE))</f>
        <v>0</v>
      </c>
      <c r="H383" s="652"/>
      <c r="I383" s="652" t="str">
        <f>IF(J383="","",VLOOKUP(J383,'(辅)Buff触发条件表'!$C$4:$F$34,2,FALSE))</f>
        <v/>
      </c>
      <c r="O383" s="653"/>
      <c r="P383" s="717">
        <f>IF(Q383="",0,VLOOKUP(Q383,'(辅)战斗Action表'!$C$4:$F$84,2,FALSE))</f>
        <v>101</v>
      </c>
      <c r="Q383" s="717" t="s">
        <v>1236</v>
      </c>
      <c r="R383" s="733">
        <v>2</v>
      </c>
      <c r="S383" s="651">
        <v>500</v>
      </c>
      <c r="T383" s="651">
        <v>0</v>
      </c>
      <c r="W383" s="282"/>
    </row>
    <row r="384" spans="1:23" s="652" customFormat="1" ht="15" customHeight="1" x14ac:dyDescent="0.15">
      <c r="A384" s="717">
        <f t="shared" si="32"/>
        <v>379</v>
      </c>
      <c r="B384" s="720" t="s">
        <v>1673</v>
      </c>
      <c r="C384" s="721">
        <v>1210201</v>
      </c>
      <c r="D384" s="652">
        <v>72</v>
      </c>
      <c r="E384" s="652" t="s">
        <v>1384</v>
      </c>
      <c r="F384" s="652" t="s">
        <v>135</v>
      </c>
      <c r="G384" s="652">
        <f>IF(F384="","",VLOOKUP(F384,'(辅)技能选目标类型表'!$D$4:$F$54,2,FALSE))</f>
        <v>0</v>
      </c>
      <c r="I384" s="652" t="str">
        <f>IF(J384="","",VLOOKUP(J384,'(辅)Buff触发条件表'!$C$4:$F$34,2,FALSE))</f>
        <v/>
      </c>
      <c r="P384" s="717">
        <f>IF(Q384="",0,VLOOKUP(Q384,'(辅)战斗Action表'!$C$4:$F$84,2,FALSE))</f>
        <v>300</v>
      </c>
      <c r="Q384" s="717" t="s">
        <v>1229</v>
      </c>
      <c r="R384" s="717" t="str">
        <f>C384&amp;"1"</f>
        <v>12102011</v>
      </c>
      <c r="S384" s="652">
        <v>100</v>
      </c>
      <c r="T384" s="652">
        <v>0</v>
      </c>
      <c r="W384" s="282"/>
    </row>
    <row r="385" spans="1:23" s="652" customFormat="1" ht="15" customHeight="1" x14ac:dyDescent="0.15">
      <c r="A385" s="717">
        <f t="shared" si="32"/>
        <v>380</v>
      </c>
      <c r="B385" s="720" t="s">
        <v>1674</v>
      </c>
      <c r="C385" s="721">
        <v>1210201</v>
      </c>
      <c r="D385" s="652">
        <v>0</v>
      </c>
      <c r="E385" s="652" t="s">
        <v>1384</v>
      </c>
      <c r="F385" s="652" t="s">
        <v>135</v>
      </c>
      <c r="G385" s="652">
        <f>IF(F385="","",VLOOKUP(F385,'(辅)技能选目标类型表'!$D$4:$F$54,2,FALSE))</f>
        <v>0</v>
      </c>
      <c r="I385" s="652" t="str">
        <f>IF(J385="","",VLOOKUP(J385,'(辅)Buff触发条件表'!$C$4:$F$34,2,FALSE))</f>
        <v/>
      </c>
      <c r="P385" s="717">
        <f>IF(Q385="",0,VLOOKUP(Q385,'(辅)战斗Action表'!$C$4:$F$84,2,FALSE))</f>
        <v>300</v>
      </c>
      <c r="Q385" s="717" t="s">
        <v>1229</v>
      </c>
      <c r="R385" s="717">
        <v>12102013</v>
      </c>
      <c r="S385" s="652">
        <v>100</v>
      </c>
      <c r="T385" s="652">
        <v>0</v>
      </c>
      <c r="W385" s="282"/>
    </row>
    <row r="386" spans="1:23" s="652" customFormat="1" ht="15" customHeight="1" x14ac:dyDescent="0.15">
      <c r="A386" s="717">
        <f t="shared" si="32"/>
        <v>381</v>
      </c>
      <c r="B386" s="720" t="s">
        <v>1675</v>
      </c>
      <c r="C386" s="721">
        <v>1210201</v>
      </c>
      <c r="D386" s="652">
        <v>0</v>
      </c>
      <c r="E386" s="652" t="s">
        <v>1294</v>
      </c>
      <c r="F386" s="652" t="s">
        <v>135</v>
      </c>
      <c r="G386" s="652">
        <f>IF(F386="","",VLOOKUP(F386,'(辅)技能选目标类型表'!$D$4:$F$54,2,FALSE))</f>
        <v>0</v>
      </c>
      <c r="I386" s="652" t="str">
        <f>IF(J386="","",VLOOKUP(J386,'(辅)Buff触发条件表'!$C$4:$F$34,2,FALSE))</f>
        <v/>
      </c>
      <c r="P386" s="717">
        <f>IF(Q386="",0,VLOOKUP(Q386,'(辅)战斗Action表'!$C$4:$F$84,2,FALSE))</f>
        <v>300</v>
      </c>
      <c r="Q386" s="717" t="s">
        <v>1229</v>
      </c>
      <c r="R386" s="717">
        <v>12102012</v>
      </c>
      <c r="S386" s="652">
        <v>100</v>
      </c>
      <c r="T386" s="652">
        <v>0</v>
      </c>
      <c r="W386" s="282"/>
    </row>
    <row r="387" spans="1:23" s="652" customFormat="1" ht="15" customHeight="1" x14ac:dyDescent="0.15">
      <c r="A387" s="717">
        <f t="shared" si="32"/>
        <v>382</v>
      </c>
      <c r="B387" s="720" t="s">
        <v>1676</v>
      </c>
      <c r="C387" s="721">
        <v>1210301</v>
      </c>
      <c r="D387" s="652">
        <v>63</v>
      </c>
      <c r="E387" s="652" t="s">
        <v>1384</v>
      </c>
      <c r="F387" s="652" t="s">
        <v>135</v>
      </c>
      <c r="G387" s="652">
        <f>IF(F387="","",VLOOKUP(F387,'(辅)技能选目标类型表'!$D$4:$F$54,2,FALSE))</f>
        <v>0</v>
      </c>
      <c r="I387" s="652" t="str">
        <f>IF(J387="","",VLOOKUP(J387,'(辅)Buff触发条件表'!$C$4:$F$34,2,FALSE))</f>
        <v/>
      </c>
      <c r="P387" s="717">
        <f>IF(Q387="",0,VLOOKUP(Q387,'(辅)战斗Action表'!$C$4:$F$84,2,FALSE))</f>
        <v>300</v>
      </c>
      <c r="Q387" s="717" t="s">
        <v>1229</v>
      </c>
      <c r="R387" s="717">
        <v>12103011</v>
      </c>
      <c r="S387" s="652">
        <v>100</v>
      </c>
      <c r="T387" s="652">
        <v>0</v>
      </c>
      <c r="W387" s="282"/>
    </row>
    <row r="388" spans="1:23" s="652" customFormat="1" ht="15" customHeight="1" x14ac:dyDescent="0.15">
      <c r="A388" s="717">
        <f t="shared" si="32"/>
        <v>383</v>
      </c>
      <c r="B388" s="720" t="s">
        <v>1677</v>
      </c>
      <c r="C388" s="721">
        <v>1210301</v>
      </c>
      <c r="D388" s="652">
        <v>0</v>
      </c>
      <c r="E388" s="652" t="s">
        <v>1294</v>
      </c>
      <c r="F388" s="652" t="s">
        <v>135</v>
      </c>
      <c r="G388" s="652">
        <f>IF(F388="","",VLOOKUP(F388,'(辅)技能选目标类型表'!$D$4:$F$54,2,FALSE))</f>
        <v>0</v>
      </c>
      <c r="I388" s="652" t="str">
        <f>IF(J388="","",VLOOKUP(J388,'(辅)Buff触发条件表'!$C$4:$F$34,2,FALSE))</f>
        <v/>
      </c>
      <c r="P388" s="717">
        <f>IF(Q388="",0,VLOOKUP(Q388,'(辅)战斗Action表'!$C$4:$F$84,2,FALSE))</f>
        <v>600</v>
      </c>
      <c r="Q388" s="717" t="s">
        <v>1678</v>
      </c>
      <c r="R388" s="717">
        <v>1</v>
      </c>
      <c r="W388" s="282"/>
    </row>
    <row r="389" spans="1:23" s="652" customFormat="1" ht="15" customHeight="1" x14ac:dyDescent="0.15">
      <c r="A389" s="717">
        <f t="shared" si="32"/>
        <v>384</v>
      </c>
      <c r="B389" s="720" t="s">
        <v>1679</v>
      </c>
      <c r="C389" s="721">
        <v>1210401</v>
      </c>
      <c r="D389" s="652">
        <v>0</v>
      </c>
      <c r="E389" s="652" t="s">
        <v>1393</v>
      </c>
      <c r="F389" s="652" t="s">
        <v>135</v>
      </c>
      <c r="G389" s="652">
        <f>IF(F389="","",VLOOKUP(F389,'(辅)技能选目标类型表'!$D$4:$F$54,2,FALSE))</f>
        <v>0</v>
      </c>
      <c r="I389" s="652" t="str">
        <f>IF(J389="","",VLOOKUP(J389,'(辅)Buff触发条件表'!$C$4:$F$34,2,FALSE))</f>
        <v/>
      </c>
      <c r="P389" s="717">
        <f>IF(Q389="",0,VLOOKUP(Q389,'(辅)战斗Action表'!$C$4:$F$84,2,FALSE))</f>
        <v>300</v>
      </c>
      <c r="Q389" s="717" t="s">
        <v>1229</v>
      </c>
      <c r="R389" s="717">
        <v>12104011</v>
      </c>
      <c r="S389" s="652">
        <v>100</v>
      </c>
      <c r="T389" s="652">
        <v>0</v>
      </c>
      <c r="W389" s="282"/>
    </row>
    <row r="390" spans="1:23" s="652" customFormat="1" ht="15" customHeight="1" x14ac:dyDescent="0.15">
      <c r="A390" s="717">
        <f t="shared" ref="A390:A399" si="33">ROW()-5</f>
        <v>385</v>
      </c>
      <c r="B390" s="720" t="s">
        <v>1680</v>
      </c>
      <c r="C390" s="721">
        <v>1210401</v>
      </c>
      <c r="D390" s="652">
        <v>0</v>
      </c>
      <c r="E390" s="652" t="s">
        <v>1294</v>
      </c>
      <c r="F390" s="652" t="s">
        <v>135</v>
      </c>
      <c r="G390" s="652">
        <f>IF(F390="","",VLOOKUP(F390,'(辅)技能选目标类型表'!$D$4:$F$54,2,FALSE))</f>
        <v>0</v>
      </c>
      <c r="I390" s="652" t="str">
        <f>IF(J390="","",VLOOKUP(J390,'(辅)Buff触发条件表'!$C$4:$F$34,2,FALSE))</f>
        <v/>
      </c>
      <c r="P390" s="717">
        <f>IF(Q390="",0,VLOOKUP(Q390,'(辅)战斗Action表'!$C$4:$F$84,2,FALSE))</f>
        <v>300</v>
      </c>
      <c r="Q390" s="717" t="s">
        <v>1229</v>
      </c>
      <c r="R390" s="717">
        <v>12104013</v>
      </c>
      <c r="S390" s="652">
        <v>100</v>
      </c>
      <c r="T390" s="652">
        <v>0</v>
      </c>
      <c r="W390" s="282"/>
    </row>
    <row r="391" spans="1:23" s="652" customFormat="1" ht="15" customHeight="1" x14ac:dyDescent="0.15">
      <c r="A391" s="717">
        <f t="shared" si="33"/>
        <v>386</v>
      </c>
      <c r="B391" s="720" t="s">
        <v>1681</v>
      </c>
      <c r="C391" s="721">
        <v>1210401</v>
      </c>
      <c r="D391" s="652">
        <v>0</v>
      </c>
      <c r="E391" s="652" t="s">
        <v>1295</v>
      </c>
      <c r="F391" s="652" t="s">
        <v>135</v>
      </c>
      <c r="G391" s="652">
        <f>IF(F391="","",VLOOKUP(F391,'(辅)技能选目标类型表'!$D$4:$F$54,2,FALSE))</f>
        <v>0</v>
      </c>
      <c r="I391" s="652" t="str">
        <f>IF(J391="","",VLOOKUP(J391,'(辅)Buff触发条件表'!$C$4:$F$34,2,FALSE))</f>
        <v/>
      </c>
      <c r="P391" s="717">
        <f>IF(Q391="",0,VLOOKUP(Q391,'(辅)战斗Action表'!$C$4:$F$84,2,FALSE))</f>
        <v>300</v>
      </c>
      <c r="Q391" s="717" t="s">
        <v>1229</v>
      </c>
      <c r="R391" s="717">
        <v>12104014</v>
      </c>
      <c r="S391" s="652">
        <v>100</v>
      </c>
      <c r="T391" s="652">
        <v>0</v>
      </c>
      <c r="W391" s="282"/>
    </row>
    <row r="392" spans="1:23" s="652" customFormat="1" ht="15" customHeight="1" x14ac:dyDescent="0.15">
      <c r="A392" s="717">
        <f t="shared" si="33"/>
        <v>387</v>
      </c>
      <c r="B392" s="720" t="s">
        <v>1682</v>
      </c>
      <c r="C392" s="721">
        <v>1210401</v>
      </c>
      <c r="D392" s="652">
        <v>0</v>
      </c>
      <c r="E392" s="652" t="s">
        <v>1296</v>
      </c>
      <c r="F392" s="652" t="s">
        <v>135</v>
      </c>
      <c r="G392" s="652">
        <f>IF(F392="","",VLOOKUP(F392,'(辅)技能选目标类型表'!$D$4:$F$54,2,FALSE))</f>
        <v>0</v>
      </c>
      <c r="I392" s="652" t="str">
        <f>IF(J392="","",VLOOKUP(J392,'(辅)Buff触发条件表'!$C$4:$F$34,2,FALSE))</f>
        <v/>
      </c>
      <c r="P392" s="717">
        <f>IF(Q392="",0,VLOOKUP(Q392,'(辅)战斗Action表'!$C$4:$F$84,2,FALSE))</f>
        <v>300</v>
      </c>
      <c r="Q392" s="717" t="s">
        <v>1229</v>
      </c>
      <c r="R392" s="717">
        <v>12104015</v>
      </c>
      <c r="S392" s="652">
        <v>100</v>
      </c>
      <c r="T392" s="652">
        <v>0</v>
      </c>
      <c r="W392" s="282"/>
    </row>
    <row r="393" spans="1:23" s="651" customFormat="1" ht="15" customHeight="1" x14ac:dyDescent="0.15">
      <c r="A393" s="717">
        <f t="shared" si="33"/>
        <v>388</v>
      </c>
      <c r="B393" s="718" t="s">
        <v>1683</v>
      </c>
      <c r="C393" s="719">
        <v>1220101</v>
      </c>
      <c r="D393" s="651">
        <v>0</v>
      </c>
      <c r="E393" s="652" t="s">
        <v>1313</v>
      </c>
      <c r="F393" s="651" t="s">
        <v>135</v>
      </c>
      <c r="G393" s="652">
        <f>IF(F393="","",VLOOKUP(F393,'(辅)技能选目标类型表'!$D$4:$F$54,2,FALSE))</f>
        <v>0</v>
      </c>
      <c r="H393" s="652"/>
      <c r="I393" s="652" t="str">
        <f>IF(J393="","",VLOOKUP(J393,'(辅)Buff触发条件表'!$C$4:$F$34,2,FALSE))</f>
        <v/>
      </c>
      <c r="O393" s="653"/>
      <c r="P393" s="717">
        <f>IF(Q393="",0,VLOOKUP(Q393,'(辅)战斗Action表'!$C$4:$F$84,2,FALSE))</f>
        <v>101</v>
      </c>
      <c r="Q393" s="717" t="s">
        <v>1236</v>
      </c>
      <c r="R393" s="733">
        <v>2</v>
      </c>
      <c r="S393" s="651">
        <v>500</v>
      </c>
      <c r="T393" s="651">
        <v>0</v>
      </c>
      <c r="W393" s="282"/>
    </row>
    <row r="394" spans="1:23" s="652" customFormat="1" ht="14.25" customHeight="1" x14ac:dyDescent="0.15">
      <c r="A394" s="717">
        <f t="shared" si="33"/>
        <v>389</v>
      </c>
      <c r="B394" s="720" t="s">
        <v>1684</v>
      </c>
      <c r="C394" s="721">
        <v>1220201</v>
      </c>
      <c r="D394" s="652">
        <v>0</v>
      </c>
      <c r="E394" s="652" t="s">
        <v>1313</v>
      </c>
      <c r="F394" s="652" t="s">
        <v>135</v>
      </c>
      <c r="G394" s="652">
        <f>IF(F394="","",VLOOKUP(F394,'(辅)技能选目标类型表'!$D$4:$F$54,2,FALSE))</f>
        <v>0</v>
      </c>
      <c r="I394" s="652" t="str">
        <f>IF(J394="","",VLOOKUP(J394,'(辅)Buff触发条件表'!$C$4:$F$34,2,FALSE))</f>
        <v/>
      </c>
      <c r="P394" s="717">
        <f>IF(Q394="",0,VLOOKUP(Q394,'(辅)战斗Action表'!$C$4:$F$84,2,FALSE))</f>
        <v>101</v>
      </c>
      <c r="Q394" s="717" t="s">
        <v>1236</v>
      </c>
      <c r="R394" s="652">
        <v>2</v>
      </c>
      <c r="S394" s="652">
        <v>2000</v>
      </c>
      <c r="T394" s="652">
        <v>0</v>
      </c>
      <c r="W394" s="282"/>
    </row>
    <row r="395" spans="1:23" s="652" customFormat="1" ht="15" customHeight="1" x14ac:dyDescent="0.15">
      <c r="A395" s="717">
        <f t="shared" si="33"/>
        <v>390</v>
      </c>
      <c r="B395" s="720" t="s">
        <v>1685</v>
      </c>
      <c r="C395" s="721">
        <v>1220201</v>
      </c>
      <c r="D395" s="652">
        <v>0</v>
      </c>
      <c r="E395" s="652" t="s">
        <v>1313</v>
      </c>
      <c r="F395" s="652" t="s">
        <v>135</v>
      </c>
      <c r="G395" s="652">
        <f>IF(F395="","",VLOOKUP(F395,'(辅)技能选目标类型表'!$D$4:$F$54,2,FALSE))</f>
        <v>0</v>
      </c>
      <c r="I395" s="652" t="str">
        <f>IF(J395="","",VLOOKUP(J395,'(辅)Buff触发条件表'!$C$4:$F$34,2,FALSE))</f>
        <v/>
      </c>
      <c r="P395" s="717">
        <f>IF(Q395="",0,VLOOKUP(Q395,'(辅)战斗Action表'!$C$4:$F$84,2,FALSE))</f>
        <v>1200</v>
      </c>
      <c r="Q395" s="717" t="s">
        <v>1686</v>
      </c>
      <c r="R395" s="717">
        <v>1</v>
      </c>
      <c r="W395" s="282"/>
    </row>
    <row r="396" spans="1:23" s="652" customFormat="1" ht="15" customHeight="1" x14ac:dyDescent="0.15">
      <c r="A396" s="717">
        <f t="shared" si="33"/>
        <v>391</v>
      </c>
      <c r="B396" s="720" t="s">
        <v>1687</v>
      </c>
      <c r="C396" s="721">
        <v>1220301</v>
      </c>
      <c r="D396" s="652">
        <v>0</v>
      </c>
      <c r="E396" s="652" t="s">
        <v>1313</v>
      </c>
      <c r="F396" s="652" t="s">
        <v>135</v>
      </c>
      <c r="G396" s="652">
        <f>IF(F396="","",VLOOKUP(F396,'(辅)技能选目标类型表'!$D$4:$F$54,2,FALSE))</f>
        <v>0</v>
      </c>
      <c r="I396" s="652" t="str">
        <f>IF(J396="","",VLOOKUP(J396,'(辅)Buff触发条件表'!$C$4:$F$34,2,FALSE))</f>
        <v/>
      </c>
      <c r="P396" s="717">
        <f>IF(Q396="",0,VLOOKUP(Q396,'(辅)战斗Action表'!$C$4:$F$84,2,FALSE))</f>
        <v>200</v>
      </c>
      <c r="Q396" s="717" t="s">
        <v>142</v>
      </c>
      <c r="R396" s="717">
        <v>2</v>
      </c>
      <c r="S396" s="652">
        <v>1500</v>
      </c>
      <c r="T396" s="652">
        <v>0</v>
      </c>
      <c r="W396" s="282"/>
    </row>
    <row r="397" spans="1:23" s="652" customFormat="1" ht="15" customHeight="1" x14ac:dyDescent="0.15">
      <c r="A397" s="717">
        <f t="shared" si="33"/>
        <v>392</v>
      </c>
      <c r="B397" s="720" t="s">
        <v>1688</v>
      </c>
      <c r="C397" s="721">
        <v>1220401</v>
      </c>
      <c r="D397" s="652">
        <v>0</v>
      </c>
      <c r="E397" s="652" t="s">
        <v>1313</v>
      </c>
      <c r="F397" s="652" t="s">
        <v>135</v>
      </c>
      <c r="G397" s="652">
        <f>IF(F397="","",VLOOKUP(F397,'(辅)技能选目标类型表'!$D$4:$F$54,2,FALSE))</f>
        <v>0</v>
      </c>
      <c r="I397" s="652" t="str">
        <f>IF(J397="","",VLOOKUP(J397,'(辅)Buff触发条件表'!$C$4:$F$34,2,FALSE))</f>
        <v/>
      </c>
      <c r="P397" s="717">
        <f>IF(Q397="",0,VLOOKUP(Q397,'(辅)战斗Action表'!$C$4:$F$84,2,FALSE))</f>
        <v>300</v>
      </c>
      <c r="Q397" s="717" t="s">
        <v>1229</v>
      </c>
      <c r="R397" s="717">
        <v>12204011</v>
      </c>
      <c r="S397" s="652">
        <v>100</v>
      </c>
      <c r="T397" s="652">
        <v>0</v>
      </c>
      <c r="W397" s="282"/>
    </row>
    <row r="398" spans="1:23" s="651" customFormat="1" ht="15" customHeight="1" x14ac:dyDescent="0.15">
      <c r="A398" s="717">
        <f t="shared" si="33"/>
        <v>393</v>
      </c>
      <c r="B398" s="718" t="s">
        <v>1689</v>
      </c>
      <c r="C398" s="719">
        <v>1230101</v>
      </c>
      <c r="D398" s="651">
        <v>0</v>
      </c>
      <c r="E398" s="652" t="s">
        <v>1313</v>
      </c>
      <c r="F398" s="651" t="s">
        <v>135</v>
      </c>
      <c r="G398" s="652">
        <f>IF(F398="","",VLOOKUP(F398,'(辅)技能选目标类型表'!$D$4:$F$54,2,FALSE))</f>
        <v>0</v>
      </c>
      <c r="H398" s="652"/>
      <c r="I398" s="652" t="str">
        <f>IF(J398="","",VLOOKUP(J398,'(辅)Buff触发条件表'!$C$4:$F$34,2,FALSE))</f>
        <v/>
      </c>
      <c r="O398" s="653"/>
      <c r="P398" s="717">
        <f>IF(Q398="",0,VLOOKUP(Q398,'(辅)战斗Action表'!$C$4:$F$84,2,FALSE))</f>
        <v>101</v>
      </c>
      <c r="Q398" s="717" t="s">
        <v>1236</v>
      </c>
      <c r="R398" s="733">
        <v>2</v>
      </c>
      <c r="S398" s="651">
        <v>1000</v>
      </c>
      <c r="T398" s="651">
        <v>0</v>
      </c>
      <c r="W398" s="282"/>
    </row>
    <row r="399" spans="1:23" s="652" customFormat="1" ht="15" customHeight="1" x14ac:dyDescent="0.15">
      <c r="A399" s="717">
        <f t="shared" si="33"/>
        <v>394</v>
      </c>
      <c r="B399" s="720" t="s">
        <v>1690</v>
      </c>
      <c r="C399" s="721">
        <v>1230201</v>
      </c>
      <c r="D399" s="652">
        <v>0</v>
      </c>
      <c r="E399" s="652" t="s">
        <v>1384</v>
      </c>
      <c r="F399" s="652" t="s">
        <v>135</v>
      </c>
      <c r="G399" s="652">
        <f>IF(F399="","",VLOOKUP(F399,'(辅)技能选目标类型表'!$D$4:$F$54,2,FALSE))</f>
        <v>0</v>
      </c>
      <c r="I399" s="652" t="str">
        <f>IF(J399="","",VLOOKUP(J399,'(辅)Buff触发条件表'!$C$4:$F$34,2,FALSE))</f>
        <v/>
      </c>
      <c r="P399" s="717">
        <f>IF(Q399="",0,VLOOKUP(Q399,'(辅)战斗Action表'!$C$4:$F$84,2,FALSE))</f>
        <v>101</v>
      </c>
      <c r="Q399" s="717" t="s">
        <v>1236</v>
      </c>
      <c r="R399" s="652">
        <v>2</v>
      </c>
      <c r="S399" s="652">
        <v>1200</v>
      </c>
      <c r="T399" s="652">
        <v>0</v>
      </c>
      <c r="W399" s="282">
        <v>30</v>
      </c>
    </row>
    <row r="400" spans="1:23" s="652" customFormat="1" ht="15" customHeight="1" x14ac:dyDescent="0.15">
      <c r="A400" s="717">
        <f t="shared" ref="A400:A419" si="34">ROW()-5</f>
        <v>395</v>
      </c>
      <c r="B400" s="720" t="s">
        <v>1691</v>
      </c>
      <c r="C400" s="721">
        <v>1230201</v>
      </c>
      <c r="D400" s="652">
        <v>0</v>
      </c>
      <c r="E400" s="652" t="s">
        <v>1313</v>
      </c>
      <c r="F400" s="652" t="s">
        <v>149</v>
      </c>
      <c r="G400" s="652">
        <f>IF(F400="","",VLOOKUP(F400,'(辅)技能选目标类型表'!$D$4:$F$54,2,FALSE))</f>
        <v>100</v>
      </c>
      <c r="I400" s="652" t="str">
        <f>IF(J400="","",VLOOKUP(J400,'(辅)Buff触发条件表'!$C$4:$F$34,2,FALSE))</f>
        <v/>
      </c>
      <c r="P400" s="717">
        <f>IF(Q400="",0,VLOOKUP(Q400,'(辅)战斗Action表'!$C$4:$F$84,2,FALSE))</f>
        <v>300</v>
      </c>
      <c r="Q400" s="717" t="s">
        <v>1229</v>
      </c>
      <c r="R400" s="717" t="str">
        <f>C400&amp;"1"</f>
        <v>12302011</v>
      </c>
      <c r="S400" s="652">
        <v>100</v>
      </c>
      <c r="T400" s="652">
        <v>0</v>
      </c>
      <c r="W400" s="282"/>
    </row>
    <row r="401" spans="1:23" s="652" customFormat="1" ht="15" customHeight="1" x14ac:dyDescent="0.15">
      <c r="A401" s="717">
        <f t="shared" si="34"/>
        <v>396</v>
      </c>
      <c r="B401" s="720" t="s">
        <v>1692</v>
      </c>
      <c r="C401" s="721">
        <v>1230201</v>
      </c>
      <c r="D401" s="652">
        <v>0</v>
      </c>
      <c r="E401" s="652" t="s">
        <v>1294</v>
      </c>
      <c r="F401" s="652" t="s">
        <v>149</v>
      </c>
      <c r="G401" s="652">
        <f>IF(F401="","",VLOOKUP(F401,'(辅)技能选目标类型表'!$D$4:$F$54,2,FALSE))</f>
        <v>100</v>
      </c>
      <c r="I401" s="652" t="str">
        <f>IF(J401="","",VLOOKUP(J401,'(辅)Buff触发条件表'!$C$4:$F$34,2,FALSE))</f>
        <v/>
      </c>
      <c r="P401" s="717">
        <f>IF(Q401="",0,VLOOKUP(Q401,'(辅)战斗Action表'!$C$4:$F$84,2,FALSE))</f>
        <v>300</v>
      </c>
      <c r="Q401" s="717" t="s">
        <v>1229</v>
      </c>
      <c r="R401" s="717">
        <v>12302012</v>
      </c>
      <c r="S401" s="652">
        <v>100</v>
      </c>
      <c r="T401" s="652">
        <v>0</v>
      </c>
      <c r="W401" s="282"/>
    </row>
    <row r="402" spans="1:23" s="652" customFormat="1" ht="15" customHeight="1" x14ac:dyDescent="0.15">
      <c r="A402" s="717">
        <f t="shared" si="34"/>
        <v>397</v>
      </c>
      <c r="B402" s="720" t="s">
        <v>1693</v>
      </c>
      <c r="C402" s="721">
        <v>1230301</v>
      </c>
      <c r="D402" s="652">
        <v>0</v>
      </c>
      <c r="E402" s="652" t="s">
        <v>1384</v>
      </c>
      <c r="F402" s="652" t="s">
        <v>135</v>
      </c>
      <c r="G402" s="652">
        <f>IF(F402="","",VLOOKUP(F402,'(辅)技能选目标类型表'!$D$4:$F$54,2,FALSE))</f>
        <v>0</v>
      </c>
      <c r="I402" s="652" t="str">
        <f>IF(J402="","",VLOOKUP(J402,'(辅)Buff触发条件表'!$C$4:$F$34,2,FALSE))</f>
        <v/>
      </c>
      <c r="P402" s="717">
        <f>IF(Q402="",0,VLOOKUP(Q402,'(辅)战斗Action表'!$C$4:$F$84,2,FALSE))</f>
        <v>101</v>
      </c>
      <c r="Q402" s="717" t="s">
        <v>1236</v>
      </c>
      <c r="R402" s="717">
        <v>2</v>
      </c>
      <c r="S402" s="652">
        <v>2000</v>
      </c>
      <c r="T402" s="652">
        <v>0</v>
      </c>
      <c r="W402" s="282">
        <v>30</v>
      </c>
    </row>
    <row r="403" spans="1:23" s="652" customFormat="1" ht="15" customHeight="1" x14ac:dyDescent="0.15">
      <c r="A403" s="717">
        <f t="shared" si="34"/>
        <v>398</v>
      </c>
      <c r="B403" s="720" t="s">
        <v>1694</v>
      </c>
      <c r="C403" s="721">
        <v>1230301</v>
      </c>
      <c r="D403" s="652">
        <v>0</v>
      </c>
      <c r="E403" s="652" t="s">
        <v>1313</v>
      </c>
      <c r="F403" s="652" t="s">
        <v>135</v>
      </c>
      <c r="G403" s="652">
        <f>IF(F403="","",VLOOKUP(F403,'(辅)技能选目标类型表'!$D$4:$F$54,2,FALSE))</f>
        <v>0</v>
      </c>
      <c r="I403" s="652" t="str">
        <f>IF(J403="","",VLOOKUP(J403,'(辅)Buff触发条件表'!$C$4:$F$34,2,FALSE))</f>
        <v/>
      </c>
      <c r="P403" s="717">
        <f>IF(Q403="",0,VLOOKUP(Q403,'(辅)战斗Action表'!$C$4:$F$84,2,FALSE))</f>
        <v>300</v>
      </c>
      <c r="Q403" s="717" t="s">
        <v>1229</v>
      </c>
      <c r="R403" s="717">
        <v>12303011</v>
      </c>
      <c r="S403" s="652">
        <v>100</v>
      </c>
      <c r="T403" s="652">
        <v>0</v>
      </c>
      <c r="W403" s="282"/>
    </row>
    <row r="404" spans="1:23" s="652" customFormat="1" ht="15" customHeight="1" x14ac:dyDescent="0.15">
      <c r="A404" s="717">
        <f t="shared" si="34"/>
        <v>399</v>
      </c>
      <c r="B404" s="720" t="s">
        <v>1695</v>
      </c>
      <c r="C404" s="721">
        <v>1230301</v>
      </c>
      <c r="D404" s="652">
        <v>0</v>
      </c>
      <c r="E404" s="652" t="s">
        <v>1294</v>
      </c>
      <c r="F404" s="652" t="s">
        <v>135</v>
      </c>
      <c r="G404" s="652">
        <f>IF(F404="","",VLOOKUP(F404,'(辅)技能选目标类型表'!$D$4:$F$54,2,FALSE))</f>
        <v>0</v>
      </c>
      <c r="I404" s="652" t="str">
        <f>IF(J404="","",VLOOKUP(J404,'(辅)Buff触发条件表'!$C$4:$F$34,2,FALSE))</f>
        <v/>
      </c>
      <c r="P404" s="717">
        <f>IF(Q404="",0,VLOOKUP(Q404,'(辅)战斗Action表'!$C$4:$F$84,2,FALSE))</f>
        <v>300</v>
      </c>
      <c r="Q404" s="717" t="s">
        <v>1229</v>
      </c>
      <c r="R404" s="717">
        <v>12303013</v>
      </c>
      <c r="S404" s="652">
        <v>100</v>
      </c>
      <c r="T404" s="652">
        <v>0</v>
      </c>
      <c r="W404" s="282"/>
    </row>
    <row r="405" spans="1:23" s="652" customFormat="1" ht="15" customHeight="1" x14ac:dyDescent="0.15">
      <c r="A405" s="717">
        <f t="shared" si="34"/>
        <v>400</v>
      </c>
      <c r="B405" s="720" t="s">
        <v>1696</v>
      </c>
      <c r="C405" s="721">
        <v>1230401</v>
      </c>
      <c r="D405" s="652">
        <v>0</v>
      </c>
      <c r="E405" s="652" t="s">
        <v>1393</v>
      </c>
      <c r="F405" s="652" t="s">
        <v>135</v>
      </c>
      <c r="G405" s="652">
        <f>IF(F405="","",VLOOKUP(F405,'(辅)技能选目标类型表'!$D$4:$F$54,2,FALSE))</f>
        <v>0</v>
      </c>
      <c r="I405" s="652" t="str">
        <f>IF(J405="","",VLOOKUP(J405,'(辅)Buff触发条件表'!$C$4:$F$34,2,FALSE))</f>
        <v/>
      </c>
      <c r="P405" s="717">
        <f>IF(Q405="",0,VLOOKUP(Q405,'(辅)战斗Action表'!$C$4:$F$84,2,FALSE))</f>
        <v>300</v>
      </c>
      <c r="Q405" s="717" t="s">
        <v>1229</v>
      </c>
      <c r="R405" s="717">
        <v>12304011</v>
      </c>
      <c r="S405" s="652">
        <v>100</v>
      </c>
      <c r="T405" s="652">
        <v>0</v>
      </c>
      <c r="W405" s="282"/>
    </row>
    <row r="406" spans="1:23" s="652" customFormat="1" ht="15" customHeight="1" x14ac:dyDescent="0.15">
      <c r="A406" s="717">
        <f t="shared" si="34"/>
        <v>401</v>
      </c>
      <c r="B406" s="720" t="s">
        <v>1697</v>
      </c>
      <c r="C406" s="721">
        <v>1230401</v>
      </c>
      <c r="D406" s="652">
        <v>0</v>
      </c>
      <c r="E406" s="652" t="s">
        <v>1294</v>
      </c>
      <c r="F406" s="652" t="s">
        <v>135</v>
      </c>
      <c r="G406" s="652">
        <f>IF(F406="","",VLOOKUP(F406,'(辅)技能选目标类型表'!$D$4:$F$54,2,FALSE))</f>
        <v>0</v>
      </c>
      <c r="I406" s="652" t="str">
        <f>IF(J406="","",VLOOKUP(J406,'(辅)Buff触发条件表'!$C$4:$F$34,2,FALSE))</f>
        <v/>
      </c>
      <c r="P406" s="717">
        <f>IF(Q406="",0,VLOOKUP(Q406,'(辅)战斗Action表'!$C$4:$F$84,2,FALSE))</f>
        <v>300</v>
      </c>
      <c r="Q406" s="717" t="s">
        <v>1229</v>
      </c>
      <c r="R406" s="717">
        <v>12304012</v>
      </c>
      <c r="S406" s="652">
        <v>100</v>
      </c>
      <c r="T406" s="652">
        <v>0</v>
      </c>
      <c r="W406" s="282"/>
    </row>
    <row r="407" spans="1:23" s="652" customFormat="1" ht="15" customHeight="1" x14ac:dyDescent="0.15">
      <c r="A407" s="717">
        <f t="shared" si="34"/>
        <v>402</v>
      </c>
      <c r="B407" s="720" t="s">
        <v>1698</v>
      </c>
      <c r="C407" s="721">
        <v>1230401</v>
      </c>
      <c r="D407" s="652">
        <v>0</v>
      </c>
      <c r="E407" s="652" t="s">
        <v>1294</v>
      </c>
      <c r="F407" s="652" t="s">
        <v>135</v>
      </c>
      <c r="G407" s="652">
        <f>IF(F407="","",VLOOKUP(F407,'(辅)技能选目标类型表'!$D$4:$F$54,2,FALSE))</f>
        <v>0</v>
      </c>
      <c r="I407" s="652" t="str">
        <f>IF(J407="","",VLOOKUP(J407,'(辅)Buff触发条件表'!$C$4:$F$34,2,FALSE))</f>
        <v/>
      </c>
      <c r="P407" s="717">
        <f>IF(Q407="",0,VLOOKUP(Q407,'(辅)战斗Action表'!$C$4:$F$84,2,FALSE))</f>
        <v>300</v>
      </c>
      <c r="Q407" s="717" t="s">
        <v>1229</v>
      </c>
      <c r="R407" s="717">
        <v>12304014</v>
      </c>
      <c r="S407" s="652">
        <v>100</v>
      </c>
      <c r="T407" s="652">
        <v>0</v>
      </c>
      <c r="W407" s="282"/>
    </row>
    <row r="408" spans="1:23" s="652" customFormat="1" ht="15" customHeight="1" x14ac:dyDescent="0.15">
      <c r="A408" s="717">
        <f t="shared" si="34"/>
        <v>403</v>
      </c>
      <c r="B408" s="720" t="s">
        <v>1699</v>
      </c>
      <c r="C408" s="721">
        <v>1230401</v>
      </c>
      <c r="D408" s="652">
        <v>0</v>
      </c>
      <c r="E408" s="652" t="s">
        <v>1295</v>
      </c>
      <c r="F408" s="652" t="s">
        <v>135</v>
      </c>
      <c r="G408" s="652">
        <f>IF(F408="","",VLOOKUP(F408,'(辅)技能选目标类型表'!$D$4:$F$54,2,FALSE))</f>
        <v>0</v>
      </c>
      <c r="I408" s="652" t="str">
        <f>IF(J408="","",VLOOKUP(J408,'(辅)Buff触发条件表'!$C$4:$F$34,2,FALSE))</f>
        <v/>
      </c>
      <c r="P408" s="717">
        <f>IF(Q408="",0,VLOOKUP(Q408,'(辅)战斗Action表'!$C$4:$F$84,2,FALSE))</f>
        <v>300</v>
      </c>
      <c r="Q408" s="717" t="s">
        <v>1229</v>
      </c>
      <c r="R408" s="717">
        <v>12304015</v>
      </c>
      <c r="S408" s="652">
        <v>100</v>
      </c>
      <c r="T408" s="652">
        <v>0</v>
      </c>
      <c r="W408" s="282"/>
    </row>
    <row r="409" spans="1:23" s="652" customFormat="1" ht="15" customHeight="1" x14ac:dyDescent="0.15">
      <c r="A409" s="717">
        <f t="shared" si="34"/>
        <v>404</v>
      </c>
      <c r="B409" s="720" t="s">
        <v>1700</v>
      </c>
      <c r="C409" s="721">
        <v>1230401</v>
      </c>
      <c r="D409" s="652">
        <v>0</v>
      </c>
      <c r="E409" s="652" t="s">
        <v>1295</v>
      </c>
      <c r="F409" s="652" t="s">
        <v>135</v>
      </c>
      <c r="G409" s="652">
        <f>IF(F409="","",VLOOKUP(F409,'(辅)技能选目标类型表'!$D$4:$F$54,2,FALSE))</f>
        <v>0</v>
      </c>
      <c r="I409" s="652" t="str">
        <f>IF(J409="","",VLOOKUP(J409,'(辅)Buff触发条件表'!$C$4:$F$34,2,FALSE))</f>
        <v/>
      </c>
      <c r="P409" s="717">
        <f>IF(Q409="",0,VLOOKUP(Q409,'(辅)战斗Action表'!$C$4:$F$84,2,FALSE))</f>
        <v>300</v>
      </c>
      <c r="Q409" s="717" t="s">
        <v>1229</v>
      </c>
      <c r="R409" s="717">
        <v>12304017</v>
      </c>
      <c r="S409" s="652">
        <v>100</v>
      </c>
      <c r="T409" s="652">
        <v>0</v>
      </c>
      <c r="W409" s="282"/>
    </row>
    <row r="410" spans="1:23" s="652" customFormat="1" ht="15" customHeight="1" x14ac:dyDescent="0.15">
      <c r="A410" s="717">
        <f t="shared" si="34"/>
        <v>405</v>
      </c>
      <c r="B410" s="720" t="s">
        <v>1701</v>
      </c>
      <c r="C410" s="721">
        <v>1230401</v>
      </c>
      <c r="D410" s="652">
        <v>0</v>
      </c>
      <c r="E410" s="652" t="s">
        <v>1296</v>
      </c>
      <c r="F410" s="652" t="s">
        <v>135</v>
      </c>
      <c r="G410" s="652">
        <f>IF(F410="","",VLOOKUP(F410,'(辅)技能选目标类型表'!$D$4:$F$54,2,FALSE))</f>
        <v>0</v>
      </c>
      <c r="I410" s="652" t="str">
        <f>IF(J410="","",VLOOKUP(J410,'(辅)Buff触发条件表'!$C$4:$F$34,2,FALSE))</f>
        <v/>
      </c>
      <c r="P410" s="717">
        <f>IF(Q410="",0,VLOOKUP(Q410,'(辅)战斗Action表'!$C$4:$F$84,2,FALSE))</f>
        <v>300</v>
      </c>
      <c r="Q410" s="717" t="s">
        <v>1229</v>
      </c>
      <c r="R410" s="717">
        <v>12304018</v>
      </c>
      <c r="S410" s="652">
        <v>100</v>
      </c>
      <c r="T410" s="652">
        <v>0</v>
      </c>
      <c r="W410" s="282"/>
    </row>
    <row r="411" spans="1:23" s="652" customFormat="1" ht="15" customHeight="1" x14ac:dyDescent="0.15">
      <c r="A411" s="717">
        <f t="shared" si="34"/>
        <v>406</v>
      </c>
      <c r="B411" s="720" t="s">
        <v>1702</v>
      </c>
      <c r="C411" s="721">
        <v>1230401</v>
      </c>
      <c r="D411" s="652">
        <v>0</v>
      </c>
      <c r="E411" s="652" t="s">
        <v>1296</v>
      </c>
      <c r="F411" s="652" t="s">
        <v>135</v>
      </c>
      <c r="G411" s="652">
        <f>IF(F411="","",VLOOKUP(F411,'(辅)技能选目标类型表'!$D$4:$F$54,2,FALSE))</f>
        <v>0</v>
      </c>
      <c r="I411" s="652" t="str">
        <f>IF(J411="","",VLOOKUP(J411,'(辅)Buff触发条件表'!$C$4:$F$34,2,FALSE))</f>
        <v/>
      </c>
      <c r="P411" s="717">
        <f>IF(Q411="",0,VLOOKUP(Q411,'(辅)战斗Action表'!$C$4:$F$84,2,FALSE))</f>
        <v>300</v>
      </c>
      <c r="Q411" s="717" t="s">
        <v>1229</v>
      </c>
      <c r="R411" s="717">
        <v>12304020</v>
      </c>
      <c r="S411" s="652">
        <v>100</v>
      </c>
      <c r="T411" s="652">
        <v>0</v>
      </c>
      <c r="W411" s="282"/>
    </row>
    <row r="412" spans="1:23" s="651" customFormat="1" ht="15" customHeight="1" x14ac:dyDescent="0.15">
      <c r="A412" s="717">
        <f t="shared" si="34"/>
        <v>407</v>
      </c>
      <c r="B412" s="718" t="s">
        <v>1703</v>
      </c>
      <c r="C412" s="719">
        <v>1240101</v>
      </c>
      <c r="D412" s="651">
        <v>0</v>
      </c>
      <c r="E412" s="652" t="s">
        <v>1313</v>
      </c>
      <c r="F412" s="651" t="s">
        <v>135</v>
      </c>
      <c r="G412" s="652">
        <f>IF(F412="","",VLOOKUP(F412,'(辅)技能选目标类型表'!$D$4:$F$54,2,FALSE))</f>
        <v>0</v>
      </c>
      <c r="H412" s="652"/>
      <c r="I412" s="652" t="str">
        <f>IF(J412="","",VLOOKUP(J412,'(辅)Buff触发条件表'!$C$4:$F$34,2,FALSE))</f>
        <v/>
      </c>
      <c r="O412" s="653"/>
      <c r="P412" s="717">
        <f>IF(Q412="",0,VLOOKUP(Q412,'(辅)战斗Action表'!$C$4:$F$84,2,FALSE))</f>
        <v>101</v>
      </c>
      <c r="Q412" s="717" t="s">
        <v>1236</v>
      </c>
      <c r="R412" s="733">
        <v>2</v>
      </c>
      <c r="S412" s="651">
        <v>1000</v>
      </c>
      <c r="T412" s="651">
        <v>0</v>
      </c>
      <c r="W412" s="282"/>
    </row>
    <row r="413" spans="1:23" s="652" customFormat="1" ht="15" customHeight="1" x14ac:dyDescent="0.15">
      <c r="A413" s="717">
        <f t="shared" si="34"/>
        <v>408</v>
      </c>
      <c r="B413" s="720" t="s">
        <v>1704</v>
      </c>
      <c r="C413" s="721">
        <v>1240201</v>
      </c>
      <c r="D413" s="652">
        <v>0</v>
      </c>
      <c r="E413" s="652" t="s">
        <v>1384</v>
      </c>
      <c r="F413" s="652" t="s">
        <v>135</v>
      </c>
      <c r="G413" s="652">
        <f>IF(F413="","",VLOOKUP(F413,'(辅)技能选目标类型表'!$D$4:$F$54,2,FALSE))</f>
        <v>0</v>
      </c>
      <c r="I413" s="652" t="str">
        <f>IF(J413="","",VLOOKUP(J413,'(辅)Buff触发条件表'!$C$4:$F$34,2,FALSE))</f>
        <v/>
      </c>
      <c r="P413" s="717">
        <f>IF(Q413="",0,VLOOKUP(Q413,'(辅)战斗Action表'!$C$4:$F$84,2,FALSE))</f>
        <v>101</v>
      </c>
      <c r="Q413" s="717" t="s">
        <v>1236</v>
      </c>
      <c r="R413" s="652">
        <v>2</v>
      </c>
      <c r="S413" s="652">
        <v>1200</v>
      </c>
      <c r="T413" s="652">
        <v>0</v>
      </c>
      <c r="W413" s="282">
        <v>30</v>
      </c>
    </row>
    <row r="414" spans="1:23" s="652" customFormat="1" ht="15" customHeight="1" x14ac:dyDescent="0.15">
      <c r="A414" s="717">
        <f t="shared" si="34"/>
        <v>409</v>
      </c>
      <c r="B414" s="720" t="s">
        <v>1705</v>
      </c>
      <c r="C414" s="721">
        <v>1240201</v>
      </c>
      <c r="D414" s="652">
        <v>0</v>
      </c>
      <c r="E414" s="652" t="s">
        <v>1313</v>
      </c>
      <c r="F414" s="652" t="s">
        <v>135</v>
      </c>
      <c r="G414" s="652">
        <f>IF(F414="","",VLOOKUP(F414,'(辅)技能选目标类型表'!$D$4:$F$54,2,FALSE))</f>
        <v>0</v>
      </c>
      <c r="I414" s="652" t="str">
        <f>IF(J414="","",VLOOKUP(J414,'(辅)Buff触发条件表'!$C$4:$F$34,2,FALSE))</f>
        <v/>
      </c>
      <c r="P414" s="717">
        <f>IF(Q414="",0,VLOOKUP(Q414,'(辅)战斗Action表'!$C$4:$F$84,2,FALSE))</f>
        <v>300</v>
      </c>
      <c r="Q414" s="717" t="s">
        <v>1229</v>
      </c>
      <c r="R414" s="717" t="str">
        <f>C414&amp;"1"</f>
        <v>12402011</v>
      </c>
      <c r="S414" s="652">
        <v>100</v>
      </c>
      <c r="T414" s="652">
        <v>0</v>
      </c>
      <c r="W414" s="282"/>
    </row>
    <row r="415" spans="1:23" s="652" customFormat="1" ht="15" customHeight="1" x14ac:dyDescent="0.15">
      <c r="A415" s="717">
        <f t="shared" si="34"/>
        <v>410</v>
      </c>
      <c r="B415" s="720" t="s">
        <v>1706</v>
      </c>
      <c r="C415" s="721">
        <v>1240201</v>
      </c>
      <c r="D415" s="652">
        <v>0</v>
      </c>
      <c r="E415" s="652" t="s">
        <v>1294</v>
      </c>
      <c r="F415" s="652" t="s">
        <v>135</v>
      </c>
      <c r="G415" s="652">
        <f>IF(F415="","",VLOOKUP(F415,'(辅)技能选目标类型表'!$D$4:$F$54,2,FALSE))</f>
        <v>0</v>
      </c>
      <c r="I415" s="652" t="str">
        <f>IF(J415="","",VLOOKUP(J415,'(辅)Buff触发条件表'!$C$4:$F$34,2,FALSE))</f>
        <v/>
      </c>
      <c r="P415" s="717">
        <f>IF(Q415="",0,VLOOKUP(Q415,'(辅)战斗Action表'!$C$4:$F$84,2,FALSE))</f>
        <v>300</v>
      </c>
      <c r="Q415" s="717" t="s">
        <v>1229</v>
      </c>
      <c r="R415" s="717">
        <v>12402013</v>
      </c>
      <c r="S415" s="652">
        <v>100</v>
      </c>
      <c r="T415" s="652">
        <v>0</v>
      </c>
      <c r="W415" s="282"/>
    </row>
    <row r="416" spans="1:23" s="652" customFormat="1" ht="15" customHeight="1" x14ac:dyDescent="0.15">
      <c r="A416" s="717">
        <f t="shared" si="34"/>
        <v>411</v>
      </c>
      <c r="B416" s="720" t="s">
        <v>1707</v>
      </c>
      <c r="C416" s="721">
        <v>1240301</v>
      </c>
      <c r="D416" s="652">
        <v>0</v>
      </c>
      <c r="E416" s="652" t="s">
        <v>1384</v>
      </c>
      <c r="F416" s="652" t="s">
        <v>135</v>
      </c>
      <c r="G416" s="652">
        <f>IF(F416="","",VLOOKUP(F416,'(辅)技能选目标类型表'!$D$4:$F$54,2,FALSE))</f>
        <v>0</v>
      </c>
      <c r="I416" s="652" t="str">
        <f>IF(J416="","",VLOOKUP(J416,'(辅)Buff触发条件表'!$C$4:$F$34,2,FALSE))</f>
        <v/>
      </c>
      <c r="P416" s="717">
        <f>IF(Q416="",0,VLOOKUP(Q416,'(辅)战斗Action表'!$C$4:$F$84,2,FALSE))</f>
        <v>101</v>
      </c>
      <c r="Q416" s="717" t="s">
        <v>1236</v>
      </c>
      <c r="R416" s="717">
        <v>2</v>
      </c>
      <c r="S416" s="652">
        <v>2000</v>
      </c>
      <c r="T416" s="652">
        <v>0</v>
      </c>
      <c r="W416" s="282">
        <v>30</v>
      </c>
    </row>
    <row r="417" spans="1:23" s="652" customFormat="1" ht="15" customHeight="1" x14ac:dyDescent="0.15">
      <c r="A417" s="717">
        <f t="shared" si="34"/>
        <v>412</v>
      </c>
      <c r="B417" s="720" t="s">
        <v>1708</v>
      </c>
      <c r="C417" s="721">
        <v>1240301</v>
      </c>
      <c r="D417" s="652">
        <v>0</v>
      </c>
      <c r="E417" s="652" t="s">
        <v>1313</v>
      </c>
      <c r="F417" s="652" t="s">
        <v>135</v>
      </c>
      <c r="G417" s="652">
        <f>IF(F417="","",VLOOKUP(F417,'(辅)技能选目标类型表'!$D$4:$F$54,2,FALSE))</f>
        <v>0</v>
      </c>
      <c r="I417" s="652" t="str">
        <f>IF(J417="","",VLOOKUP(J417,'(辅)Buff触发条件表'!$C$4:$F$34,2,FALSE))</f>
        <v/>
      </c>
      <c r="P417" s="717">
        <f>IF(Q417="",0,VLOOKUP(Q417,'(辅)战斗Action表'!$C$4:$F$84,2,FALSE))</f>
        <v>300</v>
      </c>
      <c r="Q417" s="717" t="s">
        <v>1229</v>
      </c>
      <c r="R417" s="717">
        <v>12403011</v>
      </c>
      <c r="S417" s="652">
        <v>100</v>
      </c>
      <c r="T417" s="652">
        <v>0</v>
      </c>
      <c r="W417" s="282"/>
    </row>
    <row r="418" spans="1:23" s="652" customFormat="1" ht="15" customHeight="1" x14ac:dyDescent="0.15">
      <c r="A418" s="717">
        <f t="shared" si="34"/>
        <v>413</v>
      </c>
      <c r="B418" s="720" t="s">
        <v>1709</v>
      </c>
      <c r="C418" s="721">
        <v>1240301</v>
      </c>
      <c r="D418" s="652">
        <v>0</v>
      </c>
      <c r="E418" s="652" t="s">
        <v>1294</v>
      </c>
      <c r="F418" s="652" t="s">
        <v>135</v>
      </c>
      <c r="G418" s="652">
        <f>IF(F418="","",VLOOKUP(F418,'(辅)技能选目标类型表'!$D$4:$F$54,2,FALSE))</f>
        <v>0</v>
      </c>
      <c r="I418" s="652" t="str">
        <f>IF(J418="","",VLOOKUP(J418,'(辅)Buff触发条件表'!$C$4:$F$34,2,FALSE))</f>
        <v/>
      </c>
      <c r="P418" s="717">
        <f>IF(Q418="",0,VLOOKUP(Q418,'(辅)战斗Action表'!$C$4:$F$84,2,FALSE))</f>
        <v>300</v>
      </c>
      <c r="Q418" s="717" t="s">
        <v>1229</v>
      </c>
      <c r="R418" s="717">
        <v>12403013</v>
      </c>
      <c r="S418" s="652">
        <v>100</v>
      </c>
      <c r="T418" s="652">
        <v>0</v>
      </c>
      <c r="W418" s="282"/>
    </row>
    <row r="419" spans="1:23" s="652" customFormat="1" ht="15" customHeight="1" x14ac:dyDescent="0.15">
      <c r="A419" s="717">
        <f t="shared" si="34"/>
        <v>414</v>
      </c>
      <c r="B419" s="720" t="s">
        <v>1710</v>
      </c>
      <c r="C419" s="721">
        <v>1240401</v>
      </c>
      <c r="D419" s="652">
        <v>0</v>
      </c>
      <c r="E419" s="652" t="s">
        <v>1393</v>
      </c>
      <c r="F419" s="652" t="s">
        <v>135</v>
      </c>
      <c r="G419" s="652">
        <f>IF(F419="","",VLOOKUP(F419,'(辅)技能选目标类型表'!$D$4:$F$54,2,FALSE))</f>
        <v>0</v>
      </c>
      <c r="I419" s="652" t="str">
        <f>IF(J419="","",VLOOKUP(J419,'(辅)Buff触发条件表'!$C$4:$F$34,2,FALSE))</f>
        <v/>
      </c>
      <c r="P419" s="717">
        <f>IF(Q419="",0,VLOOKUP(Q419,'(辅)战斗Action表'!$C$4:$F$84,2,FALSE))</f>
        <v>300</v>
      </c>
      <c r="Q419" s="717" t="s">
        <v>1229</v>
      </c>
      <c r="R419" s="717">
        <v>12404011</v>
      </c>
      <c r="S419" s="652">
        <v>100</v>
      </c>
      <c r="T419" s="652">
        <v>0</v>
      </c>
      <c r="W419" s="282"/>
    </row>
    <row r="420" spans="1:23" s="652" customFormat="1" ht="15" customHeight="1" x14ac:dyDescent="0.15">
      <c r="A420" s="717">
        <f t="shared" ref="A420:A448" si="35">ROW()-5</f>
        <v>415</v>
      </c>
      <c r="B420" s="720" t="s">
        <v>1711</v>
      </c>
      <c r="C420" s="721">
        <v>1240401</v>
      </c>
      <c r="D420" s="652">
        <v>0</v>
      </c>
      <c r="E420" s="652" t="s">
        <v>1393</v>
      </c>
      <c r="F420" s="652" t="s">
        <v>135</v>
      </c>
      <c r="G420" s="652">
        <f>IF(F420="","",VLOOKUP(F420,'(辅)技能选目标类型表'!$D$4:$F$54,2,FALSE))</f>
        <v>0</v>
      </c>
      <c r="I420" s="652" t="str">
        <f>IF(J420="","",VLOOKUP(J420,'(辅)Buff触发条件表'!$C$4:$F$34,2,FALSE))</f>
        <v/>
      </c>
      <c r="P420" s="717">
        <f>IF(Q420="",0,VLOOKUP(Q420,'(辅)战斗Action表'!$C$4:$F$84,2,FALSE))</f>
        <v>300</v>
      </c>
      <c r="Q420" s="717" t="s">
        <v>1229</v>
      </c>
      <c r="R420" s="717">
        <v>12404013</v>
      </c>
      <c r="S420" s="652">
        <v>100</v>
      </c>
      <c r="T420" s="652">
        <v>0</v>
      </c>
      <c r="W420" s="282"/>
    </row>
    <row r="421" spans="1:23" s="651" customFormat="1" ht="15" customHeight="1" x14ac:dyDescent="0.15">
      <c r="A421" s="717">
        <f t="shared" si="35"/>
        <v>416</v>
      </c>
      <c r="B421" s="718" t="s">
        <v>1712</v>
      </c>
      <c r="C421" s="719">
        <v>1250101</v>
      </c>
      <c r="D421" s="651">
        <v>0</v>
      </c>
      <c r="E421" s="652" t="s">
        <v>1313</v>
      </c>
      <c r="F421" s="651" t="s">
        <v>135</v>
      </c>
      <c r="G421" s="652">
        <f>IF(F421="","",VLOOKUP(F421,'(辅)技能选目标类型表'!$D$4:$F$54,2,FALSE))</f>
        <v>0</v>
      </c>
      <c r="H421" s="652"/>
      <c r="I421" s="652" t="str">
        <f>IF(J421="","",VLOOKUP(J421,'(辅)Buff触发条件表'!$C$4:$F$34,2,FALSE))</f>
        <v/>
      </c>
      <c r="O421" s="653"/>
      <c r="P421" s="717">
        <f>IF(Q421="",0,VLOOKUP(Q421,'(辅)战斗Action表'!$C$4:$F$84,2,FALSE))</f>
        <v>101</v>
      </c>
      <c r="Q421" s="717" t="s">
        <v>1236</v>
      </c>
      <c r="R421" s="733">
        <v>2</v>
      </c>
      <c r="S421" s="651">
        <v>1000</v>
      </c>
      <c r="T421" s="651">
        <v>0</v>
      </c>
      <c r="U421" s="651">
        <v>1</v>
      </c>
      <c r="W421" s="282"/>
    </row>
    <row r="422" spans="1:23" s="652" customFormat="1" ht="15" customHeight="1" x14ac:dyDescent="0.15">
      <c r="A422" s="717">
        <f t="shared" si="35"/>
        <v>417</v>
      </c>
      <c r="B422" s="720" t="s">
        <v>1713</v>
      </c>
      <c r="C422" s="721">
        <v>1250201</v>
      </c>
      <c r="D422" s="652">
        <v>0</v>
      </c>
      <c r="E422" s="652" t="s">
        <v>1384</v>
      </c>
      <c r="F422" s="652" t="s">
        <v>135</v>
      </c>
      <c r="G422" s="652">
        <f>IF(F422="","",VLOOKUP(F422,'(辅)技能选目标类型表'!$D$4:$F$54,2,FALSE))</f>
        <v>0</v>
      </c>
      <c r="H422" s="653"/>
      <c r="I422" s="652" t="str">
        <f>IF(J422="","",VLOOKUP(J422,'(辅)Buff触发条件表'!$C$4:$F$34,2,FALSE))</f>
        <v/>
      </c>
      <c r="P422" s="717">
        <f>IF(Q422="",0,VLOOKUP(Q422,'(辅)战斗Action表'!$C$4:$F$84,2,FALSE))</f>
        <v>200</v>
      </c>
      <c r="Q422" s="717" t="s">
        <v>142</v>
      </c>
      <c r="R422" s="652">
        <v>2</v>
      </c>
      <c r="S422" s="652">
        <v>1600</v>
      </c>
      <c r="T422" s="652">
        <v>0</v>
      </c>
      <c r="U422" s="652">
        <v>1</v>
      </c>
      <c r="W422" s="282">
        <v>40</v>
      </c>
    </row>
    <row r="423" spans="1:23" s="652" customFormat="1" ht="15" customHeight="1" x14ac:dyDescent="0.15">
      <c r="A423" s="717">
        <f t="shared" si="35"/>
        <v>418</v>
      </c>
      <c r="B423" s="720" t="s">
        <v>1714</v>
      </c>
      <c r="C423" s="721">
        <v>1250201</v>
      </c>
      <c r="D423" s="652">
        <v>0</v>
      </c>
      <c r="E423" s="652" t="s">
        <v>1294</v>
      </c>
      <c r="F423" s="652" t="s">
        <v>135</v>
      </c>
      <c r="G423" s="652">
        <f>IF(F423="","",VLOOKUP(F423,'(辅)技能选目标类型表'!$D$4:$F$54,2,FALSE))</f>
        <v>0</v>
      </c>
      <c r="H423" s="653"/>
      <c r="I423" s="652" t="str">
        <f>IF(J423="","",VLOOKUP(J423,'(辅)Buff触发条件表'!$C$4:$F$34,2,FALSE))</f>
        <v/>
      </c>
      <c r="P423" s="717">
        <f>IF(Q423="",0,VLOOKUP(Q423,'(辅)战斗Action表'!$C$4:$F$84,2,FALSE))</f>
        <v>300</v>
      </c>
      <c r="Q423" s="717" t="s">
        <v>1229</v>
      </c>
      <c r="R423" s="652">
        <v>12502011</v>
      </c>
      <c r="S423" s="652">
        <v>100</v>
      </c>
      <c r="T423" s="652">
        <v>0</v>
      </c>
      <c r="W423" s="282"/>
    </row>
    <row r="424" spans="1:23" s="652" customFormat="1" ht="15" customHeight="1" x14ac:dyDescent="0.15">
      <c r="A424" s="717">
        <f t="shared" si="35"/>
        <v>419</v>
      </c>
      <c r="B424" s="720" t="s">
        <v>1715</v>
      </c>
      <c r="C424" s="721">
        <v>1250301</v>
      </c>
      <c r="D424" s="652">
        <v>0</v>
      </c>
      <c r="E424" s="652" t="s">
        <v>1384</v>
      </c>
      <c r="F424" s="652" t="s">
        <v>135</v>
      </c>
      <c r="G424" s="652">
        <f>IF(F424="","",VLOOKUP(F424,'(辅)技能选目标类型表'!$D$4:$F$54,2,FALSE))</f>
        <v>0</v>
      </c>
      <c r="H424" s="653"/>
      <c r="I424" s="652" t="str">
        <f>IF(J424="","",VLOOKUP(J424,'(辅)Buff触发条件表'!$C$4:$F$34,2,FALSE))</f>
        <v/>
      </c>
      <c r="P424" s="717">
        <f>IF(Q424="",0,VLOOKUP(Q424,'(辅)战斗Action表'!$C$4:$F$84,2,FALSE))</f>
        <v>300</v>
      </c>
      <c r="Q424" s="717" t="s">
        <v>1229</v>
      </c>
      <c r="R424" s="717">
        <v>12503011</v>
      </c>
      <c r="S424" s="652">
        <v>100</v>
      </c>
      <c r="T424" s="652">
        <v>0</v>
      </c>
      <c r="W424" s="282"/>
    </row>
    <row r="425" spans="1:23" s="652" customFormat="1" ht="15" customHeight="1" x14ac:dyDescent="0.15">
      <c r="A425" s="717">
        <f t="shared" si="35"/>
        <v>420</v>
      </c>
      <c r="B425" s="720" t="s">
        <v>1716</v>
      </c>
      <c r="C425" s="721">
        <v>1250301</v>
      </c>
      <c r="D425" s="652">
        <v>0</v>
      </c>
      <c r="E425" s="652" t="s">
        <v>1384</v>
      </c>
      <c r="F425" s="652" t="s">
        <v>135</v>
      </c>
      <c r="G425" s="652">
        <f>IF(F425="","",VLOOKUP(F425,'(辅)技能选目标类型表'!$D$4:$F$54,2,FALSE))</f>
        <v>0</v>
      </c>
      <c r="H425" s="653"/>
      <c r="I425" s="652" t="str">
        <f>IF(J425="","",VLOOKUP(J425,'(辅)Buff触发条件表'!$C$4:$F$34,2,FALSE))</f>
        <v/>
      </c>
      <c r="P425" s="717">
        <f>IF(Q425="",0,VLOOKUP(Q425,'(辅)战斗Action表'!$C$4:$F$84,2,FALSE))</f>
        <v>300</v>
      </c>
      <c r="Q425" s="717" t="s">
        <v>1229</v>
      </c>
      <c r="R425" s="717">
        <v>12503012</v>
      </c>
      <c r="S425" s="652">
        <v>100</v>
      </c>
      <c r="T425" s="652">
        <v>0</v>
      </c>
      <c r="W425" s="282"/>
    </row>
    <row r="426" spans="1:23" s="652" customFormat="1" ht="15" customHeight="1" x14ac:dyDescent="0.15">
      <c r="A426" s="717">
        <f t="shared" si="35"/>
        <v>421</v>
      </c>
      <c r="B426" s="720" t="s">
        <v>1717</v>
      </c>
      <c r="C426" s="721">
        <v>1250301</v>
      </c>
      <c r="D426" s="652">
        <v>0</v>
      </c>
      <c r="E426" s="652" t="s">
        <v>1294</v>
      </c>
      <c r="F426" s="652" t="s">
        <v>135</v>
      </c>
      <c r="G426" s="652">
        <f>IF(F426="","",VLOOKUP(F426,'(辅)技能选目标类型表'!$D$4:$F$54,2,FALSE))</f>
        <v>0</v>
      </c>
      <c r="H426" s="653"/>
      <c r="I426" s="652" t="str">
        <f>IF(J426="","",VLOOKUP(J426,'(辅)Buff触发条件表'!$C$4:$F$34,2,FALSE))</f>
        <v/>
      </c>
      <c r="P426" s="717">
        <f>IF(Q426="",0,VLOOKUP(Q426,'(辅)战斗Action表'!$C$4:$F$84,2,FALSE))</f>
        <v>300</v>
      </c>
      <c r="Q426" s="717" t="s">
        <v>1229</v>
      </c>
      <c r="R426" s="717">
        <v>12503013</v>
      </c>
      <c r="S426" s="652">
        <v>100</v>
      </c>
      <c r="T426" s="652">
        <v>0</v>
      </c>
      <c r="W426" s="282"/>
    </row>
    <row r="427" spans="1:23" s="652" customFormat="1" ht="15" customHeight="1" x14ac:dyDescent="0.15">
      <c r="A427" s="717">
        <f t="shared" si="35"/>
        <v>422</v>
      </c>
      <c r="B427" s="720" t="s">
        <v>1718</v>
      </c>
      <c r="C427" s="721">
        <v>1250401</v>
      </c>
      <c r="D427" s="652">
        <v>0</v>
      </c>
      <c r="E427" s="652" t="s">
        <v>1393</v>
      </c>
      <c r="F427" s="652" t="s">
        <v>135</v>
      </c>
      <c r="G427" s="652">
        <f>IF(F427="","",VLOOKUP(F427,'(辅)技能选目标类型表'!$D$4:$F$54,2,FALSE))</f>
        <v>0</v>
      </c>
      <c r="I427" s="652" t="str">
        <f>IF(J427="","",VLOOKUP(J427,'(辅)Buff触发条件表'!$C$4:$F$34,2,FALSE))</f>
        <v/>
      </c>
      <c r="P427" s="717">
        <f>IF(Q427="",0,VLOOKUP(Q427,'(辅)战斗Action表'!$C$4:$F$84,2,FALSE))</f>
        <v>300</v>
      </c>
      <c r="Q427" s="717" t="s">
        <v>1229</v>
      </c>
      <c r="R427" s="717">
        <v>12504011</v>
      </c>
      <c r="S427" s="652">
        <v>100</v>
      </c>
      <c r="T427" s="652">
        <v>0</v>
      </c>
      <c r="W427" s="282"/>
    </row>
    <row r="428" spans="1:23" s="652" customFormat="1" ht="15" customHeight="1" x14ac:dyDescent="0.15">
      <c r="A428" s="717">
        <f t="shared" si="35"/>
        <v>423</v>
      </c>
      <c r="B428" s="720" t="s">
        <v>1719</v>
      </c>
      <c r="C428" s="721">
        <v>1250401</v>
      </c>
      <c r="D428" s="652">
        <v>0</v>
      </c>
      <c r="E428" s="652" t="s">
        <v>1294</v>
      </c>
      <c r="F428" s="652" t="s">
        <v>135</v>
      </c>
      <c r="G428" s="652">
        <f>IF(F428="","",VLOOKUP(F428,'(辅)技能选目标类型表'!$D$4:$F$54,2,FALSE))</f>
        <v>0</v>
      </c>
      <c r="I428" s="652" t="str">
        <f>IF(J428="","",VLOOKUP(J428,'(辅)Buff触发条件表'!$C$4:$F$34,2,FALSE))</f>
        <v/>
      </c>
      <c r="P428" s="717">
        <f>IF(Q428="",0,VLOOKUP(Q428,'(辅)战斗Action表'!$C$4:$F$84,2,FALSE))</f>
        <v>300</v>
      </c>
      <c r="Q428" s="717" t="s">
        <v>1229</v>
      </c>
      <c r="R428" s="717">
        <v>12504013</v>
      </c>
      <c r="S428" s="652">
        <v>100</v>
      </c>
      <c r="T428" s="652">
        <v>0</v>
      </c>
      <c r="W428" s="282"/>
    </row>
    <row r="429" spans="1:23" s="652" customFormat="1" ht="15" customHeight="1" x14ac:dyDescent="0.15">
      <c r="A429" s="717">
        <f t="shared" si="35"/>
        <v>424</v>
      </c>
      <c r="B429" s="720" t="s">
        <v>1720</v>
      </c>
      <c r="C429" s="721">
        <v>1250401</v>
      </c>
      <c r="D429" s="652">
        <v>0</v>
      </c>
      <c r="E429" s="652" t="s">
        <v>1295</v>
      </c>
      <c r="F429" s="652" t="s">
        <v>135</v>
      </c>
      <c r="G429" s="652">
        <f>IF(F429="","",VLOOKUP(F429,'(辅)技能选目标类型表'!$D$4:$F$54,2,FALSE))</f>
        <v>0</v>
      </c>
      <c r="I429" s="652" t="str">
        <f>IF(J429="","",VLOOKUP(J429,'(辅)Buff触发条件表'!$C$4:$F$34,2,FALSE))</f>
        <v/>
      </c>
      <c r="P429" s="717">
        <f>IF(Q429="",0,VLOOKUP(Q429,'(辅)战斗Action表'!$C$4:$F$84,2,FALSE))</f>
        <v>300</v>
      </c>
      <c r="Q429" s="717" t="s">
        <v>1229</v>
      </c>
      <c r="R429" s="717">
        <v>12504014</v>
      </c>
      <c r="S429" s="652">
        <v>100</v>
      </c>
      <c r="T429" s="652">
        <v>0</v>
      </c>
      <c r="W429" s="282"/>
    </row>
    <row r="430" spans="1:23" s="652" customFormat="1" ht="15" customHeight="1" x14ac:dyDescent="0.15">
      <c r="A430" s="717">
        <f t="shared" si="35"/>
        <v>425</v>
      </c>
      <c r="B430" s="720" t="s">
        <v>1721</v>
      </c>
      <c r="C430" s="721">
        <v>1250401</v>
      </c>
      <c r="D430" s="652">
        <v>0</v>
      </c>
      <c r="E430" s="652" t="s">
        <v>1296</v>
      </c>
      <c r="F430" s="652" t="s">
        <v>135</v>
      </c>
      <c r="G430" s="652">
        <f>IF(F430="","",VLOOKUP(F430,'(辅)技能选目标类型表'!$D$4:$F$54,2,FALSE))</f>
        <v>0</v>
      </c>
      <c r="I430" s="652" t="str">
        <f>IF(J430="","",VLOOKUP(J430,'(辅)Buff触发条件表'!$C$4:$F$34,2,FALSE))</f>
        <v/>
      </c>
      <c r="P430" s="717">
        <f>IF(Q430="",0,VLOOKUP(Q430,'(辅)战斗Action表'!$C$4:$F$84,2,FALSE))</f>
        <v>300</v>
      </c>
      <c r="Q430" s="717" t="s">
        <v>1229</v>
      </c>
      <c r="R430" s="717">
        <v>12504015</v>
      </c>
      <c r="S430" s="652">
        <v>100</v>
      </c>
      <c r="T430" s="652">
        <v>0</v>
      </c>
      <c r="W430" s="282"/>
    </row>
    <row r="431" spans="1:23" s="651" customFormat="1" ht="15" customHeight="1" x14ac:dyDescent="0.15">
      <c r="A431" s="717">
        <f t="shared" si="35"/>
        <v>426</v>
      </c>
      <c r="B431" s="718" t="s">
        <v>1722</v>
      </c>
      <c r="C431" s="719">
        <v>1260101</v>
      </c>
      <c r="D431" s="651">
        <v>0</v>
      </c>
      <c r="E431" s="652" t="s">
        <v>1313</v>
      </c>
      <c r="F431" s="651" t="s">
        <v>135</v>
      </c>
      <c r="G431" s="652">
        <f>IF(F431="","",VLOOKUP(F431,'(辅)技能选目标类型表'!$D$4:$F$54,2,FALSE))</f>
        <v>0</v>
      </c>
      <c r="H431" s="652"/>
      <c r="I431" s="652" t="str">
        <f>IF(J431="","",VLOOKUP(J431,'(辅)Buff触发条件表'!$C$4:$F$34,2,FALSE))</f>
        <v/>
      </c>
      <c r="O431" s="653"/>
      <c r="P431" s="717">
        <f>IF(Q431="",0,VLOOKUP(Q431,'(辅)战斗Action表'!$C$4:$F$84,2,FALSE))</f>
        <v>101</v>
      </c>
      <c r="Q431" s="717" t="s">
        <v>1236</v>
      </c>
      <c r="R431" s="733">
        <v>2</v>
      </c>
      <c r="S431" s="651">
        <v>1000</v>
      </c>
      <c r="T431" s="651">
        <v>0</v>
      </c>
      <c r="W431" s="282"/>
    </row>
    <row r="432" spans="1:23" s="653" customFormat="1" ht="15" customHeight="1" x14ac:dyDescent="0.15">
      <c r="A432" s="717">
        <f t="shared" si="35"/>
        <v>427</v>
      </c>
      <c r="B432" s="722" t="s">
        <v>1723</v>
      </c>
      <c r="C432" s="723">
        <v>1260201</v>
      </c>
      <c r="D432" s="653">
        <v>0</v>
      </c>
      <c r="E432" s="653" t="s">
        <v>1384</v>
      </c>
      <c r="F432" s="653" t="s">
        <v>135</v>
      </c>
      <c r="G432" s="653">
        <f>IF(F432="","",VLOOKUP(F432,'(辅)技能选目标类型表'!$D$4:$F$54,2,FALSE))</f>
        <v>0</v>
      </c>
      <c r="H432" s="652"/>
      <c r="I432" s="653" t="str">
        <f>IF(J432="","",VLOOKUP(J432,'(辅)Buff触发条件表'!$C$4:$F$34,2,FALSE))</f>
        <v/>
      </c>
      <c r="P432" s="734">
        <f>IF(Q432="",0,VLOOKUP(Q432,'(辅)战斗Action表'!$C$4:$F$84,2,FALSE))</f>
        <v>101</v>
      </c>
      <c r="Q432" s="734" t="s">
        <v>1236</v>
      </c>
      <c r="R432" s="734">
        <v>2</v>
      </c>
      <c r="S432" s="653">
        <v>1000</v>
      </c>
      <c r="T432" s="653">
        <v>0</v>
      </c>
      <c r="W432" s="731">
        <v>20</v>
      </c>
    </row>
    <row r="433" spans="1:23" s="653" customFormat="1" ht="15" customHeight="1" x14ac:dyDescent="0.15">
      <c r="A433" s="717">
        <f t="shared" si="35"/>
        <v>428</v>
      </c>
      <c r="B433" s="722" t="s">
        <v>1724</v>
      </c>
      <c r="C433" s="723">
        <v>1260201</v>
      </c>
      <c r="D433" s="653">
        <v>0</v>
      </c>
      <c r="E433" s="653" t="s">
        <v>1313</v>
      </c>
      <c r="F433" s="653" t="s">
        <v>149</v>
      </c>
      <c r="G433" s="653">
        <f>IF(F433="","",VLOOKUP(F433,'(辅)技能选目标类型表'!$D$4:$F$54,2,FALSE))</f>
        <v>100</v>
      </c>
      <c r="H433" s="652"/>
      <c r="I433" s="653" t="str">
        <f>IF(J433="","",VLOOKUP(J433,'(辅)Buff触发条件表'!$C$4:$F$34,2,FALSE))</f>
        <v/>
      </c>
      <c r="P433" s="734">
        <f>IF(Q433="",0,VLOOKUP(Q433,'(辅)战斗Action表'!$C$4:$F$84,2,FALSE))</f>
        <v>300</v>
      </c>
      <c r="Q433" s="734" t="s">
        <v>1229</v>
      </c>
      <c r="R433" s="734">
        <v>12602011</v>
      </c>
      <c r="S433" s="653">
        <v>100</v>
      </c>
      <c r="T433" s="653">
        <v>0</v>
      </c>
      <c r="W433" s="731"/>
    </row>
    <row r="434" spans="1:23" s="653" customFormat="1" ht="15" customHeight="1" x14ac:dyDescent="0.15">
      <c r="A434" s="717">
        <f t="shared" si="35"/>
        <v>429</v>
      </c>
      <c r="B434" s="722" t="s">
        <v>1725</v>
      </c>
      <c r="C434" s="723">
        <v>1260201</v>
      </c>
      <c r="D434" s="653">
        <v>0</v>
      </c>
      <c r="E434" s="653" t="s">
        <v>1294</v>
      </c>
      <c r="F434" s="653" t="s">
        <v>149</v>
      </c>
      <c r="G434" s="653">
        <f>IF(F434="","",VLOOKUP(F434,'(辅)技能选目标类型表'!$D$4:$F$54,2,FALSE))</f>
        <v>100</v>
      </c>
      <c r="H434" s="652"/>
      <c r="I434" s="653" t="str">
        <f>IF(J434="","",VLOOKUP(J434,'(辅)Buff触发条件表'!$C$4:$F$34,2,FALSE))</f>
        <v/>
      </c>
      <c r="P434" s="734">
        <f>IF(Q434="",0,VLOOKUP(Q434,'(辅)战斗Action表'!$C$4:$F$84,2,FALSE))</f>
        <v>300</v>
      </c>
      <c r="Q434" s="734" t="s">
        <v>1229</v>
      </c>
      <c r="R434" s="734">
        <v>12602012</v>
      </c>
      <c r="S434" s="653">
        <v>100</v>
      </c>
      <c r="T434" s="653">
        <v>0</v>
      </c>
      <c r="W434" s="731"/>
    </row>
    <row r="435" spans="1:23" s="652" customFormat="1" ht="15" customHeight="1" x14ac:dyDescent="0.15">
      <c r="A435" s="717">
        <f t="shared" si="35"/>
        <v>430</v>
      </c>
      <c r="B435" s="720" t="s">
        <v>1726</v>
      </c>
      <c r="C435" s="721">
        <v>1260301</v>
      </c>
      <c r="D435" s="652">
        <v>0</v>
      </c>
      <c r="E435" s="652" t="s">
        <v>1384</v>
      </c>
      <c r="F435" s="652" t="s">
        <v>135</v>
      </c>
      <c r="G435" s="652">
        <f>IF(F435="","",VLOOKUP(F435,'(辅)技能选目标类型表'!$D$4:$F$54,2,FALSE))</f>
        <v>0</v>
      </c>
      <c r="I435" s="652" t="str">
        <f>IF(J435="","",VLOOKUP(J435,'(辅)Buff触发条件表'!$C$4:$F$34,2,FALSE))</f>
        <v/>
      </c>
      <c r="P435" s="717">
        <f>IF(Q435="",0,VLOOKUP(Q435,'(辅)战斗Action表'!$C$4:$F$84,2,FALSE))</f>
        <v>300</v>
      </c>
      <c r="Q435" s="717" t="s">
        <v>1229</v>
      </c>
      <c r="R435" s="717" t="str">
        <f>C435&amp;"1"</f>
        <v>12603011</v>
      </c>
      <c r="S435" s="652">
        <v>100</v>
      </c>
      <c r="T435" s="652">
        <v>0</v>
      </c>
      <c r="W435" s="282"/>
    </row>
    <row r="436" spans="1:23" s="652" customFormat="1" ht="15" customHeight="1" x14ac:dyDescent="0.15">
      <c r="A436" s="717">
        <f t="shared" si="35"/>
        <v>431</v>
      </c>
      <c r="B436" s="720" t="s">
        <v>1727</v>
      </c>
      <c r="C436" s="721">
        <v>1260301</v>
      </c>
      <c r="D436" s="652">
        <v>0</v>
      </c>
      <c r="E436" s="652" t="s">
        <v>1313</v>
      </c>
      <c r="F436" s="652" t="s">
        <v>135</v>
      </c>
      <c r="G436" s="652">
        <f>IF(F436="","",VLOOKUP(F436,'(辅)技能选目标类型表'!$D$4:$F$54,2,FALSE))</f>
        <v>0</v>
      </c>
      <c r="I436" s="652" t="str">
        <f>IF(J436="","",VLOOKUP(J436,'(辅)Buff触发条件表'!$C$4:$F$34,2,FALSE))</f>
        <v/>
      </c>
      <c r="P436" s="717">
        <f>IF(Q436="",0,VLOOKUP(Q436,'(辅)战斗Action表'!$C$4:$F$84,2,FALSE))</f>
        <v>300</v>
      </c>
      <c r="Q436" s="717" t="s">
        <v>1229</v>
      </c>
      <c r="R436" s="717">
        <v>12603012</v>
      </c>
      <c r="S436" s="652">
        <v>100</v>
      </c>
      <c r="T436" s="652">
        <v>0</v>
      </c>
      <c r="W436" s="282"/>
    </row>
    <row r="437" spans="1:23" s="652" customFormat="1" ht="15" customHeight="1" x14ac:dyDescent="0.15">
      <c r="A437" s="717">
        <f t="shared" si="35"/>
        <v>432</v>
      </c>
      <c r="B437" s="720" t="s">
        <v>1728</v>
      </c>
      <c r="C437" s="721">
        <v>1260301</v>
      </c>
      <c r="D437" s="652">
        <v>0</v>
      </c>
      <c r="E437" s="652" t="s">
        <v>1294</v>
      </c>
      <c r="F437" s="652" t="s">
        <v>135</v>
      </c>
      <c r="G437" s="652">
        <f>IF(F437="","",VLOOKUP(F437,'(辅)技能选目标类型表'!$D$4:$F$54,2,FALSE))</f>
        <v>0</v>
      </c>
      <c r="I437" s="652" t="str">
        <f>IF(J437="","",VLOOKUP(J437,'(辅)Buff触发条件表'!$C$4:$F$34,2,FALSE))</f>
        <v/>
      </c>
      <c r="P437" s="717">
        <f>IF(Q437="",0,VLOOKUP(Q437,'(辅)战斗Action表'!$C$4:$F$84,2,FALSE))</f>
        <v>300</v>
      </c>
      <c r="Q437" s="717" t="s">
        <v>1229</v>
      </c>
      <c r="R437" s="717">
        <v>12603013</v>
      </c>
      <c r="S437" s="652">
        <v>100</v>
      </c>
      <c r="T437" s="652">
        <v>0</v>
      </c>
      <c r="W437" s="282"/>
    </row>
    <row r="438" spans="1:23" s="652" customFormat="1" ht="15" customHeight="1" x14ac:dyDescent="0.15">
      <c r="A438" s="717">
        <f t="shared" si="35"/>
        <v>433</v>
      </c>
      <c r="B438" s="720" t="s">
        <v>1729</v>
      </c>
      <c r="C438" s="721">
        <v>1260401</v>
      </c>
      <c r="D438" s="652">
        <v>0</v>
      </c>
      <c r="E438" s="652" t="s">
        <v>1393</v>
      </c>
      <c r="F438" s="652" t="s">
        <v>135</v>
      </c>
      <c r="G438" s="652">
        <f>IF(F438="","",VLOOKUP(F438,'(辅)技能选目标类型表'!$D$4:$F$54,2,FALSE))</f>
        <v>0</v>
      </c>
      <c r="I438" s="652" t="str">
        <f>IF(J438="","",VLOOKUP(J438,'(辅)Buff触发条件表'!$C$4:$F$34,2,FALSE))</f>
        <v/>
      </c>
      <c r="P438" s="717">
        <f>IF(Q438="",0,VLOOKUP(Q438,'(辅)战斗Action表'!$C$4:$F$84,2,FALSE))</f>
        <v>300</v>
      </c>
      <c r="Q438" s="717" t="s">
        <v>1229</v>
      </c>
      <c r="R438" s="717">
        <v>12604011</v>
      </c>
      <c r="S438" s="652">
        <v>100</v>
      </c>
      <c r="T438" s="652">
        <v>0</v>
      </c>
      <c r="W438" s="282"/>
    </row>
    <row r="439" spans="1:23" s="652" customFormat="1" ht="15" customHeight="1" x14ac:dyDescent="0.15">
      <c r="A439" s="717">
        <f t="shared" si="35"/>
        <v>434</v>
      </c>
      <c r="B439" s="720" t="s">
        <v>1730</v>
      </c>
      <c r="C439" s="721">
        <v>1260401</v>
      </c>
      <c r="D439" s="652">
        <v>0</v>
      </c>
      <c r="E439" s="652" t="s">
        <v>1294</v>
      </c>
      <c r="F439" s="652" t="s">
        <v>135</v>
      </c>
      <c r="G439" s="652">
        <f>IF(F439="","",VLOOKUP(F439,'(辅)技能选目标类型表'!$D$4:$F$54,2,FALSE))</f>
        <v>0</v>
      </c>
      <c r="I439" s="652" t="str">
        <f>IF(J439="","",VLOOKUP(J439,'(辅)Buff触发条件表'!$C$4:$F$34,2,FALSE))</f>
        <v/>
      </c>
      <c r="P439" s="717">
        <f>IF(Q439="",0,VLOOKUP(Q439,'(辅)战斗Action表'!$C$4:$F$84,2,FALSE))</f>
        <v>300</v>
      </c>
      <c r="Q439" s="717" t="s">
        <v>1229</v>
      </c>
      <c r="R439" s="717">
        <v>12604012</v>
      </c>
      <c r="S439" s="652">
        <v>100</v>
      </c>
      <c r="T439" s="652">
        <v>0</v>
      </c>
      <c r="W439" s="282"/>
    </row>
    <row r="440" spans="1:23" s="652" customFormat="1" ht="15" customHeight="1" x14ac:dyDescent="0.15">
      <c r="A440" s="717">
        <f t="shared" si="35"/>
        <v>435</v>
      </c>
      <c r="B440" s="720" t="s">
        <v>1731</v>
      </c>
      <c r="C440" s="721">
        <v>1260401</v>
      </c>
      <c r="D440" s="652">
        <v>0</v>
      </c>
      <c r="E440" s="652" t="s">
        <v>1295</v>
      </c>
      <c r="F440" s="652" t="s">
        <v>135</v>
      </c>
      <c r="G440" s="652">
        <f>IF(F440="","",VLOOKUP(F440,'(辅)技能选目标类型表'!$D$4:$F$54,2,FALSE))</f>
        <v>0</v>
      </c>
      <c r="I440" s="652" t="str">
        <f>IF(J440="","",VLOOKUP(J440,'(辅)Buff触发条件表'!$C$4:$F$34,2,FALSE))</f>
        <v/>
      </c>
      <c r="P440" s="717">
        <f>IF(Q440="",0,VLOOKUP(Q440,'(辅)战斗Action表'!$C$4:$F$84,2,FALSE))</f>
        <v>300</v>
      </c>
      <c r="Q440" s="717" t="s">
        <v>1229</v>
      </c>
      <c r="R440" s="717">
        <v>12604013</v>
      </c>
      <c r="S440" s="652">
        <v>100</v>
      </c>
      <c r="T440" s="652">
        <v>0</v>
      </c>
      <c r="W440" s="282"/>
    </row>
    <row r="441" spans="1:23" s="652" customFormat="1" ht="15" customHeight="1" x14ac:dyDescent="0.15">
      <c r="A441" s="717">
        <f t="shared" si="35"/>
        <v>436</v>
      </c>
      <c r="B441" s="720" t="s">
        <v>1732</v>
      </c>
      <c r="C441" s="721">
        <v>1260401</v>
      </c>
      <c r="D441" s="652">
        <v>0</v>
      </c>
      <c r="E441" s="652" t="s">
        <v>1296</v>
      </c>
      <c r="F441" s="652" t="s">
        <v>135</v>
      </c>
      <c r="G441" s="652">
        <f>IF(F441="","",VLOOKUP(F441,'(辅)技能选目标类型表'!$D$4:$F$54,2,FALSE))</f>
        <v>0</v>
      </c>
      <c r="I441" s="652" t="str">
        <f>IF(J441="","",VLOOKUP(J441,'(辅)Buff触发条件表'!$C$4:$F$34,2,FALSE))</f>
        <v/>
      </c>
      <c r="P441" s="717">
        <f>IF(Q441="",0,VLOOKUP(Q441,'(辅)战斗Action表'!$C$4:$F$84,2,FALSE))</f>
        <v>300</v>
      </c>
      <c r="Q441" s="717" t="s">
        <v>1229</v>
      </c>
      <c r="R441" s="717">
        <v>12604014</v>
      </c>
      <c r="S441" s="652">
        <v>100</v>
      </c>
      <c r="T441" s="652">
        <v>0</v>
      </c>
      <c r="W441" s="282"/>
    </row>
    <row r="442" spans="1:23" s="651" customFormat="1" ht="15.75" customHeight="1" x14ac:dyDescent="0.15">
      <c r="A442" s="717">
        <f t="shared" si="35"/>
        <v>437</v>
      </c>
      <c r="B442" s="718" t="s">
        <v>1733</v>
      </c>
      <c r="C442" s="719">
        <v>1270101</v>
      </c>
      <c r="D442" s="651">
        <v>0</v>
      </c>
      <c r="E442" s="652" t="s">
        <v>1313</v>
      </c>
      <c r="F442" s="651" t="s">
        <v>135</v>
      </c>
      <c r="G442" s="652">
        <f>IF(F442="","",VLOOKUP(F442,'(辅)技能选目标类型表'!$D$4:$F$54,2,FALSE))</f>
        <v>0</v>
      </c>
      <c r="H442" s="652"/>
      <c r="I442" s="652" t="str">
        <f>IF(J442="","",VLOOKUP(J442,'(辅)Buff触发条件表'!$C$4:$F$34,2,FALSE))</f>
        <v/>
      </c>
      <c r="O442" s="653"/>
      <c r="P442" s="717">
        <f>IF(Q442="",0,VLOOKUP(Q442,'(辅)战斗Action表'!$C$4:$F$84,2,FALSE))</f>
        <v>101</v>
      </c>
      <c r="Q442" s="717" t="s">
        <v>1236</v>
      </c>
      <c r="R442" s="733">
        <v>2</v>
      </c>
      <c r="S442" s="651">
        <v>1000</v>
      </c>
      <c r="T442" s="651">
        <v>0</v>
      </c>
      <c r="W442" s="282"/>
    </row>
    <row r="443" spans="1:23" s="653" customFormat="1" ht="15" customHeight="1" x14ac:dyDescent="0.15">
      <c r="A443" s="717">
        <f t="shared" si="35"/>
        <v>438</v>
      </c>
      <c r="B443" s="722" t="s">
        <v>1734</v>
      </c>
      <c r="C443" s="723">
        <v>1270201</v>
      </c>
      <c r="D443" s="653">
        <v>0</v>
      </c>
      <c r="E443" s="653" t="s">
        <v>1313</v>
      </c>
      <c r="F443" s="653" t="s">
        <v>135</v>
      </c>
      <c r="G443" s="653">
        <f>IF(F443="","",VLOOKUP(F443,'(辅)技能选目标类型表'!$D$4:$F$54,2,FALSE))</f>
        <v>0</v>
      </c>
      <c r="H443" s="652"/>
      <c r="I443" s="653" t="str">
        <f>IF(J443="","",VLOOKUP(J443,'(辅)Buff触发条件表'!$C$4:$F$34,2,FALSE))</f>
        <v/>
      </c>
      <c r="P443" s="734">
        <f>IF(Q443="",0,VLOOKUP(Q443,'(辅)战斗Action表'!$C$4:$F$84,2,FALSE))</f>
        <v>300</v>
      </c>
      <c r="Q443" s="734" t="s">
        <v>1229</v>
      </c>
      <c r="R443" s="734">
        <v>12702011</v>
      </c>
      <c r="S443" s="653">
        <v>100</v>
      </c>
      <c r="T443" s="653">
        <v>0</v>
      </c>
      <c r="W443" s="731"/>
    </row>
    <row r="444" spans="1:23" s="653" customFormat="1" ht="15" customHeight="1" x14ac:dyDescent="0.15">
      <c r="A444" s="717">
        <f t="shared" si="35"/>
        <v>439</v>
      </c>
      <c r="B444" s="722" t="s">
        <v>1735</v>
      </c>
      <c r="C444" s="723">
        <v>1270201</v>
      </c>
      <c r="D444" s="653">
        <v>0</v>
      </c>
      <c r="E444" s="653" t="s">
        <v>1294</v>
      </c>
      <c r="F444" s="653" t="s">
        <v>135</v>
      </c>
      <c r="G444" s="653">
        <f>IF(F444="","",VLOOKUP(F444,'(辅)技能选目标类型表'!$D$4:$F$54,2,FALSE))</f>
        <v>0</v>
      </c>
      <c r="H444" s="652"/>
      <c r="I444" s="653" t="str">
        <f>IF(J444="","",VLOOKUP(J444,'(辅)Buff触发条件表'!$C$4:$F$34,2,FALSE))</f>
        <v/>
      </c>
      <c r="P444" s="734">
        <f>IF(Q444="",0,VLOOKUP(Q444,'(辅)战斗Action表'!$C$4:$F$84,2,FALSE))</f>
        <v>300</v>
      </c>
      <c r="Q444" s="734" t="s">
        <v>1229</v>
      </c>
      <c r="R444" s="734">
        <v>12702013</v>
      </c>
      <c r="S444" s="653">
        <v>100</v>
      </c>
      <c r="T444" s="653">
        <v>0</v>
      </c>
      <c r="W444" s="731"/>
    </row>
    <row r="445" spans="1:23" s="653" customFormat="1" ht="15" customHeight="1" x14ac:dyDescent="0.15">
      <c r="A445" s="717">
        <f t="shared" si="35"/>
        <v>440</v>
      </c>
      <c r="B445" s="722" t="s">
        <v>1736</v>
      </c>
      <c r="C445" s="723">
        <v>1270201</v>
      </c>
      <c r="D445" s="653">
        <v>0</v>
      </c>
      <c r="E445" s="653" t="s">
        <v>1384</v>
      </c>
      <c r="F445" s="653" t="s">
        <v>135</v>
      </c>
      <c r="G445" s="653">
        <f>IF(F445="","",VLOOKUP(F445,'(辅)技能选目标类型表'!$D$4:$F$54,2,FALSE))</f>
        <v>0</v>
      </c>
      <c r="H445" s="652"/>
      <c r="I445" s="653" t="str">
        <f>IF(J445="","",VLOOKUP(J445,'(辅)Buff触发条件表'!$C$4:$F$34,2,FALSE))</f>
        <v/>
      </c>
      <c r="P445" s="734">
        <f>IF(Q445="",0,VLOOKUP(Q445,'(辅)战斗Action表'!$C$4:$F$84,2,FALSE))</f>
        <v>300</v>
      </c>
      <c r="Q445" s="734" t="s">
        <v>1229</v>
      </c>
      <c r="R445" s="734">
        <v>12702012</v>
      </c>
      <c r="S445" s="653">
        <v>100</v>
      </c>
      <c r="T445" s="653">
        <v>0</v>
      </c>
      <c r="W445" s="731"/>
    </row>
    <row r="446" spans="1:23" s="652" customFormat="1" ht="15" customHeight="1" x14ac:dyDescent="0.15">
      <c r="A446" s="717">
        <f t="shared" si="35"/>
        <v>441</v>
      </c>
      <c r="B446" s="720" t="s">
        <v>1737</v>
      </c>
      <c r="C446" s="721">
        <v>1270301</v>
      </c>
      <c r="D446" s="652">
        <v>0</v>
      </c>
      <c r="E446" s="652" t="s">
        <v>1313</v>
      </c>
      <c r="F446" s="652" t="s">
        <v>135</v>
      </c>
      <c r="G446" s="652">
        <f>IF(F446="","",VLOOKUP(F446,'(辅)技能选目标类型表'!$D$4:$F$54,2,FALSE))</f>
        <v>0</v>
      </c>
      <c r="I446" s="652" t="str">
        <f>IF(J446="","",VLOOKUP(J446,'(辅)Buff触发条件表'!$C$4:$F$34,2,FALSE))</f>
        <v/>
      </c>
      <c r="P446" s="717">
        <f>IF(Q446="",0,VLOOKUP(Q446,'(辅)战斗Action表'!$C$4:$F$84,2,FALSE))</f>
        <v>200</v>
      </c>
      <c r="Q446" s="717" t="s">
        <v>142</v>
      </c>
      <c r="R446" s="717">
        <v>2</v>
      </c>
      <c r="S446" s="652">
        <v>1200</v>
      </c>
      <c r="T446" s="652">
        <v>0</v>
      </c>
      <c r="U446" s="652">
        <v>1</v>
      </c>
      <c r="W446" s="282">
        <v>30</v>
      </c>
    </row>
    <row r="447" spans="1:23" s="652" customFormat="1" ht="15" customHeight="1" x14ac:dyDescent="0.15">
      <c r="A447" s="717">
        <f t="shared" si="35"/>
        <v>442</v>
      </c>
      <c r="B447" s="720" t="s">
        <v>1738</v>
      </c>
      <c r="C447" s="721">
        <v>1270301</v>
      </c>
      <c r="D447" s="652">
        <v>0</v>
      </c>
      <c r="E447" s="652" t="s">
        <v>1313</v>
      </c>
      <c r="F447" s="652" t="s">
        <v>135</v>
      </c>
      <c r="G447" s="652">
        <f>IF(F447="","",VLOOKUP(F447,'(辅)技能选目标类型表'!$D$4:$F$54,2,FALSE))</f>
        <v>0</v>
      </c>
      <c r="I447" s="652" t="str">
        <f>IF(J447="","",VLOOKUP(J447,'(辅)Buff触发条件表'!$C$4:$F$34,2,FALSE))</f>
        <v/>
      </c>
      <c r="P447" s="717">
        <f>IF(Q447="",0,VLOOKUP(Q447,'(辅)战斗Action表'!$C$4:$F$84,2,FALSE))</f>
        <v>300</v>
      </c>
      <c r="Q447" s="717" t="s">
        <v>1229</v>
      </c>
      <c r="R447" s="717">
        <v>12703011</v>
      </c>
      <c r="S447" s="652">
        <v>100</v>
      </c>
      <c r="T447" s="652">
        <v>0</v>
      </c>
      <c r="W447" s="282"/>
    </row>
    <row r="448" spans="1:23" s="652" customFormat="1" ht="15" customHeight="1" x14ac:dyDescent="0.15">
      <c r="A448" s="717">
        <f t="shared" si="35"/>
        <v>443</v>
      </c>
      <c r="B448" s="720" t="s">
        <v>1739</v>
      </c>
      <c r="C448" s="721">
        <v>1270301</v>
      </c>
      <c r="D448" s="652">
        <v>0</v>
      </c>
      <c r="E448" s="652" t="s">
        <v>1294</v>
      </c>
      <c r="F448" s="652" t="s">
        <v>135</v>
      </c>
      <c r="G448" s="652">
        <f>IF(F448="","",VLOOKUP(F448,'(辅)技能选目标类型表'!$D$4:$F$54,2,FALSE))</f>
        <v>0</v>
      </c>
      <c r="I448" s="652" t="str">
        <f>IF(J448="","",VLOOKUP(J448,'(辅)Buff触发条件表'!$C$4:$F$34,2,FALSE))</f>
        <v/>
      </c>
      <c r="P448" s="717">
        <f>IF(Q448="",0,VLOOKUP(Q448,'(辅)战斗Action表'!$C$4:$F$84,2,FALSE))</f>
        <v>300</v>
      </c>
      <c r="Q448" s="717" t="s">
        <v>1229</v>
      </c>
      <c r="R448" s="717">
        <v>12703012</v>
      </c>
      <c r="S448" s="652">
        <v>100</v>
      </c>
      <c r="T448" s="652">
        <v>0</v>
      </c>
      <c r="W448" s="282"/>
    </row>
    <row r="449" spans="1:23" s="652" customFormat="1" ht="15" customHeight="1" x14ac:dyDescent="0.15">
      <c r="A449" s="717">
        <f t="shared" ref="A449:A462" si="36">ROW()-5</f>
        <v>444</v>
      </c>
      <c r="B449" s="720" t="s">
        <v>1740</v>
      </c>
      <c r="C449" s="721">
        <v>1270401</v>
      </c>
      <c r="D449" s="652">
        <v>0</v>
      </c>
      <c r="E449" s="652" t="s">
        <v>1393</v>
      </c>
      <c r="F449" s="652" t="s">
        <v>135</v>
      </c>
      <c r="G449" s="652">
        <f>IF(F449="","",VLOOKUP(F449,'(辅)技能选目标类型表'!$D$4:$F$54,2,FALSE))</f>
        <v>0</v>
      </c>
      <c r="I449" s="652" t="str">
        <f>IF(J449="","",VLOOKUP(J449,'(辅)Buff触发条件表'!$C$4:$F$34,2,FALSE))</f>
        <v/>
      </c>
      <c r="P449" s="717">
        <f>IF(Q449="",0,VLOOKUP(Q449,'(辅)战斗Action表'!$C$4:$F$84,2,FALSE))</f>
        <v>300</v>
      </c>
      <c r="Q449" s="717" t="s">
        <v>1229</v>
      </c>
      <c r="R449" s="717">
        <v>12704011</v>
      </c>
      <c r="S449" s="652">
        <v>100</v>
      </c>
      <c r="T449" s="652">
        <v>0</v>
      </c>
      <c r="W449" s="282"/>
    </row>
    <row r="450" spans="1:23" s="652" customFormat="1" ht="15" customHeight="1" x14ac:dyDescent="0.15">
      <c r="A450" s="717">
        <f t="shared" si="36"/>
        <v>445</v>
      </c>
      <c r="B450" s="720" t="s">
        <v>1741</v>
      </c>
      <c r="C450" s="721">
        <v>1270401</v>
      </c>
      <c r="D450" s="652">
        <v>0</v>
      </c>
      <c r="E450" s="652" t="s">
        <v>1294</v>
      </c>
      <c r="F450" s="652" t="s">
        <v>135</v>
      </c>
      <c r="G450" s="652">
        <f>IF(F450="","",VLOOKUP(F450,'(辅)技能选目标类型表'!$D$4:$F$54,2,FALSE))</f>
        <v>0</v>
      </c>
      <c r="I450" s="652" t="str">
        <f>IF(J450="","",VLOOKUP(J450,'(辅)Buff触发条件表'!$C$4:$F$34,2,FALSE))</f>
        <v/>
      </c>
      <c r="P450" s="717">
        <f>IF(Q450="",0,VLOOKUP(Q450,'(辅)战斗Action表'!$C$4:$F$84,2,FALSE))</f>
        <v>300</v>
      </c>
      <c r="Q450" s="717" t="s">
        <v>1229</v>
      </c>
      <c r="R450" s="717">
        <v>12704012</v>
      </c>
      <c r="S450" s="652">
        <v>100</v>
      </c>
      <c r="T450" s="652">
        <v>0</v>
      </c>
      <c r="W450" s="282"/>
    </row>
    <row r="451" spans="1:23" s="652" customFormat="1" ht="15" customHeight="1" x14ac:dyDescent="0.15">
      <c r="A451" s="717">
        <f t="shared" si="36"/>
        <v>446</v>
      </c>
      <c r="B451" s="720" t="s">
        <v>1742</v>
      </c>
      <c r="C451" s="721">
        <v>1270401</v>
      </c>
      <c r="D451" s="652">
        <v>0</v>
      </c>
      <c r="E451" s="652" t="s">
        <v>1295</v>
      </c>
      <c r="F451" s="652" t="s">
        <v>135</v>
      </c>
      <c r="G451" s="652">
        <f>IF(F451="","",VLOOKUP(F451,'(辅)技能选目标类型表'!$D$4:$F$54,2,FALSE))</f>
        <v>0</v>
      </c>
      <c r="I451" s="652" t="str">
        <f>IF(J451="","",VLOOKUP(J451,'(辅)Buff触发条件表'!$C$4:$F$34,2,FALSE))</f>
        <v/>
      </c>
      <c r="P451" s="717">
        <f>IF(Q451="",0,VLOOKUP(Q451,'(辅)战斗Action表'!$C$4:$F$84,2,FALSE))</f>
        <v>300</v>
      </c>
      <c r="Q451" s="717" t="s">
        <v>1229</v>
      </c>
      <c r="R451" s="717">
        <v>12704013</v>
      </c>
      <c r="S451" s="652">
        <v>100</v>
      </c>
      <c r="T451" s="652">
        <v>0</v>
      </c>
      <c r="W451" s="282"/>
    </row>
    <row r="452" spans="1:23" s="652" customFormat="1" ht="15" customHeight="1" x14ac:dyDescent="0.15">
      <c r="A452" s="717">
        <f t="shared" si="36"/>
        <v>447</v>
      </c>
      <c r="B452" s="720" t="s">
        <v>1743</v>
      </c>
      <c r="C452" s="721">
        <v>1270401</v>
      </c>
      <c r="D452" s="652">
        <v>0</v>
      </c>
      <c r="E452" s="652" t="s">
        <v>1296</v>
      </c>
      <c r="F452" s="652" t="s">
        <v>135</v>
      </c>
      <c r="G452" s="652">
        <f>IF(F452="","",VLOOKUP(F452,'(辅)技能选目标类型表'!$D$4:$F$54,2,FALSE))</f>
        <v>0</v>
      </c>
      <c r="I452" s="652" t="str">
        <f>IF(J452="","",VLOOKUP(J452,'(辅)Buff触发条件表'!$C$4:$F$34,2,FALSE))</f>
        <v/>
      </c>
      <c r="P452" s="717">
        <f>IF(Q452="",0,VLOOKUP(Q452,'(辅)战斗Action表'!$C$4:$F$84,2,FALSE))</f>
        <v>300</v>
      </c>
      <c r="Q452" s="717" t="s">
        <v>1229</v>
      </c>
      <c r="R452" s="717">
        <v>12704014</v>
      </c>
      <c r="S452" s="652">
        <v>100</v>
      </c>
      <c r="T452" s="652">
        <v>0</v>
      </c>
      <c r="W452" s="282"/>
    </row>
    <row r="453" spans="1:23" s="651" customFormat="1" ht="15.75" customHeight="1" x14ac:dyDescent="0.15">
      <c r="A453" s="733">
        <f t="shared" si="36"/>
        <v>448</v>
      </c>
      <c r="B453" s="718" t="s">
        <v>1733</v>
      </c>
      <c r="C453" s="719" t="s">
        <v>1744</v>
      </c>
      <c r="D453" s="651">
        <v>0</v>
      </c>
      <c r="E453" s="651" t="s">
        <v>1313</v>
      </c>
      <c r="F453" s="651" t="s">
        <v>135</v>
      </c>
      <c r="G453" s="651">
        <f>IF(F453="","",VLOOKUP(F453,'(辅)技能选目标类型表'!$D$4:$F$54,2,FALSE))</f>
        <v>0</v>
      </c>
      <c r="I453" s="651" t="str">
        <f>IF(J453="","",VLOOKUP(J453,'(辅)Buff触发条件表'!$C$4:$F$34,2,FALSE))</f>
        <v/>
      </c>
      <c r="J453" s="742"/>
      <c r="K453" s="742"/>
      <c r="L453" s="742"/>
      <c r="M453" s="742"/>
      <c r="N453" s="742"/>
      <c r="P453" s="733">
        <f>IF(Q453="",0,VLOOKUP(Q453,'(辅)战斗Action表'!$C$4:$F$84,2,FALSE))</f>
        <v>101</v>
      </c>
      <c r="Q453" s="733" t="s">
        <v>1236</v>
      </c>
      <c r="R453" s="733">
        <v>2</v>
      </c>
      <c r="S453" s="651">
        <v>1000</v>
      </c>
      <c r="T453" s="651">
        <v>0</v>
      </c>
      <c r="U453" s="742"/>
      <c r="V453" s="742"/>
      <c r="W453" s="743"/>
    </row>
    <row r="454" spans="1:23" s="653" customFormat="1" ht="15" customHeight="1" x14ac:dyDescent="0.15">
      <c r="A454" s="734">
        <f t="shared" si="36"/>
        <v>449</v>
      </c>
      <c r="B454" s="722" t="s">
        <v>1745</v>
      </c>
      <c r="C454" s="723">
        <v>1280201</v>
      </c>
      <c r="D454" s="653">
        <v>0</v>
      </c>
      <c r="E454" s="653" t="s">
        <v>1384</v>
      </c>
      <c r="F454" s="653" t="s">
        <v>135</v>
      </c>
      <c r="G454" s="653">
        <f>IF(F454="","",VLOOKUP(F454,'(辅)技能选目标类型表'!$D$4:$F$54,2,FALSE))</f>
        <v>0</v>
      </c>
      <c r="I454" s="653" t="str">
        <f>IF(J454="","",VLOOKUP(J454,'(辅)Buff触发条件表'!$C$4:$F$34,2,FALSE))</f>
        <v/>
      </c>
      <c r="P454" s="734">
        <f>IF(Q454="",0,VLOOKUP(Q454,'(辅)战斗Action表'!$C$4:$F$84,2,FALSE))</f>
        <v>101</v>
      </c>
      <c r="Q454" s="734" t="s">
        <v>1236</v>
      </c>
      <c r="R454" s="734">
        <v>2</v>
      </c>
      <c r="S454" s="653">
        <v>1000</v>
      </c>
      <c r="T454" s="653">
        <v>0</v>
      </c>
      <c r="W454" s="731">
        <v>20</v>
      </c>
    </row>
    <row r="455" spans="1:23" s="653" customFormat="1" ht="15" customHeight="1" x14ac:dyDescent="0.15">
      <c r="A455" s="734">
        <f t="shared" si="36"/>
        <v>450</v>
      </c>
      <c r="B455" s="722" t="s">
        <v>1746</v>
      </c>
      <c r="C455" s="723">
        <v>1280201</v>
      </c>
      <c r="D455" s="653">
        <v>0</v>
      </c>
      <c r="E455" s="653" t="s">
        <v>1294</v>
      </c>
      <c r="F455" s="653" t="s">
        <v>135</v>
      </c>
      <c r="G455" s="653">
        <f>IF(F455="","",VLOOKUP(F455,'(辅)技能选目标类型表'!$D$4:$F$54,2,FALSE))</f>
        <v>0</v>
      </c>
      <c r="I455" s="653">
        <f>IF(J455="","",VLOOKUP(J455,'(辅)Buff触发条件表'!$C$4:$F$34,2,FALSE))</f>
        <v>10001</v>
      </c>
      <c r="J455" s="653" t="s">
        <v>1293</v>
      </c>
      <c r="K455" s="653">
        <v>0</v>
      </c>
      <c r="L455" s="653">
        <v>0</v>
      </c>
      <c r="M455" s="653" t="s">
        <v>1224</v>
      </c>
      <c r="P455" s="734">
        <f>IF(Q455="",0,VLOOKUP(Q455,'(辅)战斗Action表'!$C$4:$F$84,2,FALSE))</f>
        <v>300</v>
      </c>
      <c r="Q455" s="734" t="s">
        <v>1229</v>
      </c>
      <c r="R455" s="734">
        <v>12802011</v>
      </c>
      <c r="S455" s="653">
        <v>100</v>
      </c>
      <c r="T455" s="653">
        <v>0</v>
      </c>
      <c r="W455" s="731"/>
    </row>
    <row r="456" spans="1:23" s="653" customFormat="1" ht="15" customHeight="1" x14ac:dyDescent="0.15">
      <c r="A456" s="734">
        <f t="shared" si="36"/>
        <v>451</v>
      </c>
      <c r="B456" s="722" t="s">
        <v>1747</v>
      </c>
      <c r="C456" s="723">
        <v>1280201</v>
      </c>
      <c r="D456" s="653">
        <v>0</v>
      </c>
      <c r="E456" s="653" t="s">
        <v>1294</v>
      </c>
      <c r="F456" s="653" t="s">
        <v>135</v>
      </c>
      <c r="G456" s="653">
        <f>IF(F456="","",VLOOKUP(F456,'(辅)技能选目标类型表'!$D$4:$F$54,2,FALSE))</f>
        <v>0</v>
      </c>
      <c r="I456" s="653">
        <f>IF(J456="","",VLOOKUP(J456,'(辅)Buff触发条件表'!$C$4:$F$34,2,FALSE))</f>
        <v>10001</v>
      </c>
      <c r="J456" s="653" t="s">
        <v>1293</v>
      </c>
      <c r="K456" s="653">
        <v>0</v>
      </c>
      <c r="L456" s="653">
        <v>0</v>
      </c>
      <c r="M456" s="653" t="s">
        <v>1294</v>
      </c>
      <c r="P456" s="734">
        <f>IF(Q456="",0,VLOOKUP(Q456,'(辅)战斗Action表'!$C$4:$F$84,2,FALSE))</f>
        <v>300</v>
      </c>
      <c r="Q456" s="734" t="s">
        <v>1229</v>
      </c>
      <c r="R456" s="734">
        <v>12802012</v>
      </c>
      <c r="S456" s="653">
        <v>100</v>
      </c>
      <c r="T456" s="653">
        <v>0</v>
      </c>
      <c r="W456" s="731"/>
    </row>
    <row r="457" spans="1:23" s="653" customFormat="1" ht="15" customHeight="1" x14ac:dyDescent="0.15">
      <c r="A457" s="734">
        <f t="shared" si="36"/>
        <v>452</v>
      </c>
      <c r="B457" s="722" t="s">
        <v>1748</v>
      </c>
      <c r="C457" s="723">
        <v>1280201</v>
      </c>
      <c r="D457" s="653">
        <v>0</v>
      </c>
      <c r="E457" s="653" t="s">
        <v>1294</v>
      </c>
      <c r="F457" s="653" t="s">
        <v>135</v>
      </c>
      <c r="G457" s="653">
        <f>IF(F457="","",VLOOKUP(F457,'(辅)技能选目标类型表'!$D$4:$F$54,2,FALSE))</f>
        <v>0</v>
      </c>
      <c r="I457" s="653">
        <f>IF(J457="","",VLOOKUP(J457,'(辅)Buff触发条件表'!$C$4:$F$34,2,FALSE))</f>
        <v>10001</v>
      </c>
      <c r="J457" s="653" t="s">
        <v>1293</v>
      </c>
      <c r="K457" s="653">
        <v>0</v>
      </c>
      <c r="L457" s="653">
        <v>0</v>
      </c>
      <c r="M457" s="653" t="s">
        <v>1295</v>
      </c>
      <c r="P457" s="734">
        <f>IF(Q457="",0,VLOOKUP(Q457,'(辅)战斗Action表'!$C$4:$F$84,2,FALSE))</f>
        <v>300</v>
      </c>
      <c r="Q457" s="734" t="s">
        <v>1229</v>
      </c>
      <c r="R457" s="734">
        <v>12802013</v>
      </c>
      <c r="S457" s="653">
        <v>100</v>
      </c>
      <c r="T457" s="653">
        <v>0</v>
      </c>
      <c r="W457" s="731"/>
    </row>
    <row r="458" spans="1:23" s="653" customFormat="1" ht="15" customHeight="1" x14ac:dyDescent="0.15">
      <c r="A458" s="734">
        <f t="shared" si="36"/>
        <v>453</v>
      </c>
      <c r="B458" s="722" t="s">
        <v>1749</v>
      </c>
      <c r="C458" s="723">
        <v>1280201</v>
      </c>
      <c r="D458" s="653">
        <v>0</v>
      </c>
      <c r="E458" s="653" t="s">
        <v>1294</v>
      </c>
      <c r="F458" s="653" t="s">
        <v>135</v>
      </c>
      <c r="G458" s="653">
        <f>IF(F458="","",VLOOKUP(F458,'(辅)技能选目标类型表'!$D$4:$F$54,2,FALSE))</f>
        <v>0</v>
      </c>
      <c r="I458" s="653">
        <f>IF(J458="","",VLOOKUP(J458,'(辅)Buff触发条件表'!$C$4:$F$34,2,FALSE))</f>
        <v>10001</v>
      </c>
      <c r="J458" s="653" t="s">
        <v>1293</v>
      </c>
      <c r="K458" s="653">
        <v>0</v>
      </c>
      <c r="L458" s="653">
        <v>0</v>
      </c>
      <c r="M458" s="653" t="s">
        <v>1296</v>
      </c>
      <c r="P458" s="734">
        <f>IF(Q458="",0,VLOOKUP(Q458,'(辅)战斗Action表'!$C$4:$F$84,2,FALSE))</f>
        <v>300</v>
      </c>
      <c r="Q458" s="734" t="s">
        <v>1229</v>
      </c>
      <c r="R458" s="734">
        <v>12802014</v>
      </c>
      <c r="S458" s="653">
        <v>100</v>
      </c>
      <c r="T458" s="653">
        <v>0</v>
      </c>
      <c r="W458" s="731"/>
    </row>
    <row r="459" spans="1:23" s="653" customFormat="1" ht="15" customHeight="1" x14ac:dyDescent="0.15">
      <c r="A459" s="734">
        <f t="shared" si="36"/>
        <v>454</v>
      </c>
      <c r="B459" s="722" t="s">
        <v>1750</v>
      </c>
      <c r="C459" s="723">
        <v>1280201</v>
      </c>
      <c r="D459" s="653">
        <v>0</v>
      </c>
      <c r="E459" s="653" t="s">
        <v>1294</v>
      </c>
      <c r="F459" s="653" t="s">
        <v>135</v>
      </c>
      <c r="G459" s="653">
        <f>IF(F459="","",VLOOKUP(F459,'(辅)技能选目标类型表'!$D$4:$F$54,2,FALSE))</f>
        <v>0</v>
      </c>
      <c r="I459" s="653">
        <f>IF(J459="","",VLOOKUP(J459,'(辅)Buff触发条件表'!$C$4:$F$34,2,FALSE))</f>
        <v>10001</v>
      </c>
      <c r="J459" s="653" t="s">
        <v>1293</v>
      </c>
      <c r="K459" s="653">
        <v>0</v>
      </c>
      <c r="L459" s="653">
        <v>0</v>
      </c>
      <c r="M459" s="653" t="s">
        <v>1297</v>
      </c>
      <c r="P459" s="734">
        <f>IF(Q459="",0,VLOOKUP(Q459,'(辅)战斗Action表'!$C$4:$F$84,2,FALSE))</f>
        <v>300</v>
      </c>
      <c r="Q459" s="734" t="s">
        <v>1229</v>
      </c>
      <c r="R459" s="734">
        <v>12802015</v>
      </c>
      <c r="S459" s="653">
        <v>100</v>
      </c>
      <c r="T459" s="653">
        <v>0</v>
      </c>
      <c r="W459" s="731"/>
    </row>
    <row r="460" spans="1:23" s="653" customFormat="1" ht="15" customHeight="1" x14ac:dyDescent="0.15">
      <c r="A460" s="734">
        <f t="shared" si="36"/>
        <v>455</v>
      </c>
      <c r="B460" s="722" t="s">
        <v>1751</v>
      </c>
      <c r="C460" s="723">
        <v>1280301</v>
      </c>
      <c r="D460" s="653">
        <v>0</v>
      </c>
      <c r="E460" s="653" t="s">
        <v>1384</v>
      </c>
      <c r="F460" s="653" t="s">
        <v>135</v>
      </c>
      <c r="G460" s="653">
        <f>IF(F460="","",VLOOKUP(F460,'(辅)技能选目标类型表'!$D$4:$F$54,2,FALSE))</f>
        <v>0</v>
      </c>
      <c r="I460" s="653" t="str">
        <f>IF(J460="","",VLOOKUP(J460,'(辅)Buff触发条件表'!$C$4:$F$34,2,FALSE))</f>
        <v/>
      </c>
      <c r="P460" s="734">
        <f>IF(Q460="",0,VLOOKUP(Q460,'(辅)战斗Action表'!$C$4:$F$84,2,FALSE))</f>
        <v>101</v>
      </c>
      <c r="Q460" s="734" t="s">
        <v>1236</v>
      </c>
      <c r="R460" s="734">
        <v>2</v>
      </c>
      <c r="S460" s="653">
        <v>1500</v>
      </c>
      <c r="T460" s="653">
        <v>0</v>
      </c>
      <c r="W460" s="731">
        <v>30</v>
      </c>
    </row>
    <row r="461" spans="1:23" s="653" customFormat="1" ht="15" customHeight="1" x14ac:dyDescent="0.15">
      <c r="A461" s="734">
        <f t="shared" si="36"/>
        <v>456</v>
      </c>
      <c r="B461" s="722" t="s">
        <v>1752</v>
      </c>
      <c r="C461" s="723">
        <v>1280301</v>
      </c>
      <c r="D461" s="653">
        <v>0</v>
      </c>
      <c r="E461" s="653" t="s">
        <v>1384</v>
      </c>
      <c r="F461" s="653" t="s">
        <v>135</v>
      </c>
      <c r="G461" s="653">
        <f>IF(F461="","",VLOOKUP(F461,'(辅)技能选目标类型表'!$D$4:$F$54,2,FALSE))</f>
        <v>0</v>
      </c>
      <c r="I461" s="653" t="str">
        <f>IF(J461="","",VLOOKUP(J461,'(辅)Buff触发条件表'!$C$4:$F$34,2,FALSE))</f>
        <v/>
      </c>
      <c r="P461" s="734">
        <f>IF(Q461="",0,VLOOKUP(Q461,'(辅)战斗Action表'!$C$4:$F$84,2,FALSE))</f>
        <v>300</v>
      </c>
      <c r="Q461" s="734" t="s">
        <v>1229</v>
      </c>
      <c r="R461" s="734">
        <v>12803011</v>
      </c>
      <c r="S461" s="653">
        <v>100</v>
      </c>
      <c r="T461" s="653">
        <v>0</v>
      </c>
      <c r="W461" s="731"/>
    </row>
    <row r="462" spans="1:23" s="653" customFormat="1" ht="15" customHeight="1" x14ac:dyDescent="0.15">
      <c r="A462" s="734">
        <f t="shared" si="36"/>
        <v>457</v>
      </c>
      <c r="B462" s="722" t="s">
        <v>1753</v>
      </c>
      <c r="C462" s="723">
        <v>1280301</v>
      </c>
      <c r="D462" s="653">
        <v>0</v>
      </c>
      <c r="E462" s="653" t="s">
        <v>1294</v>
      </c>
      <c r="F462" s="653" t="s">
        <v>135</v>
      </c>
      <c r="G462" s="653">
        <f>IF(F462="","",VLOOKUP(F462,'(辅)技能选目标类型表'!$D$4:$F$54,2,FALSE))</f>
        <v>0</v>
      </c>
      <c r="I462" s="653" t="str">
        <f>IF(J462="","",VLOOKUP(J462,'(辅)Buff触发条件表'!$C$4:$F$34,2,FALSE))</f>
        <v/>
      </c>
      <c r="P462" s="734">
        <f>IF(Q462="",0,VLOOKUP(Q462,'(辅)战斗Action表'!$C$4:$F$84,2,FALSE))</f>
        <v>300</v>
      </c>
      <c r="Q462" s="734" t="s">
        <v>1229</v>
      </c>
      <c r="R462" s="734">
        <v>12803012</v>
      </c>
      <c r="S462" s="653">
        <v>100</v>
      </c>
      <c r="T462" s="653">
        <v>0</v>
      </c>
      <c r="W462" s="731"/>
    </row>
    <row r="463" spans="1:23" s="653" customFormat="1" ht="15" customHeight="1" x14ac:dyDescent="0.15">
      <c r="A463" s="734">
        <f t="shared" ref="A463:A484" si="37">ROW()-5</f>
        <v>458</v>
      </c>
      <c r="B463" s="722" t="s">
        <v>1754</v>
      </c>
      <c r="C463" s="723">
        <v>1280401</v>
      </c>
      <c r="D463" s="653">
        <v>0</v>
      </c>
      <c r="E463" s="653" t="s">
        <v>1393</v>
      </c>
      <c r="F463" s="653" t="s">
        <v>135</v>
      </c>
      <c r="G463" s="653">
        <f>IF(F463="","",VLOOKUP(F463,'(辅)技能选目标类型表'!$D$4:$F$54,2,FALSE))</f>
        <v>0</v>
      </c>
      <c r="I463" s="653" t="str">
        <f>IF(J463="","",VLOOKUP(J463,'(辅)Buff触发条件表'!$C$4:$F$34,2,FALSE))</f>
        <v/>
      </c>
      <c r="P463" s="734">
        <f>IF(Q463="",0,VLOOKUP(Q463,'(辅)战斗Action表'!$C$4:$F$84,2,FALSE))</f>
        <v>300</v>
      </c>
      <c r="Q463" s="734" t="s">
        <v>1229</v>
      </c>
      <c r="R463" s="734">
        <v>12804011</v>
      </c>
      <c r="S463" s="653">
        <v>100</v>
      </c>
      <c r="T463" s="653">
        <v>0</v>
      </c>
      <c r="W463" s="731"/>
    </row>
    <row r="464" spans="1:23" s="653" customFormat="1" ht="15" customHeight="1" x14ac:dyDescent="0.15">
      <c r="A464" s="734">
        <f t="shared" si="37"/>
        <v>459</v>
      </c>
      <c r="B464" s="722" t="s">
        <v>1755</v>
      </c>
      <c r="C464" s="723">
        <v>1280401</v>
      </c>
      <c r="D464" s="653">
        <v>0</v>
      </c>
      <c r="E464" s="653" t="s">
        <v>1294</v>
      </c>
      <c r="F464" s="653" t="s">
        <v>135</v>
      </c>
      <c r="G464" s="653">
        <f>IF(F464="","",VLOOKUP(F464,'(辅)技能选目标类型表'!$D$4:$F$54,2,FALSE))</f>
        <v>0</v>
      </c>
      <c r="I464" s="653" t="str">
        <f>IF(J464="","",VLOOKUP(J464,'(辅)Buff触发条件表'!$C$4:$F$34,2,FALSE))</f>
        <v/>
      </c>
      <c r="P464" s="734">
        <f>IF(Q464="",0,VLOOKUP(Q464,'(辅)战斗Action表'!$C$4:$F$84,2,FALSE))</f>
        <v>300</v>
      </c>
      <c r="Q464" s="734" t="s">
        <v>1229</v>
      </c>
      <c r="R464" s="734">
        <v>12804013</v>
      </c>
      <c r="S464" s="653">
        <v>100</v>
      </c>
      <c r="T464" s="653">
        <v>0</v>
      </c>
      <c r="W464" s="731"/>
    </row>
    <row r="465" spans="1:23" s="653" customFormat="1" ht="15" customHeight="1" x14ac:dyDescent="0.15">
      <c r="A465" s="734">
        <f t="shared" si="37"/>
        <v>460</v>
      </c>
      <c r="B465" s="722" t="s">
        <v>1756</v>
      </c>
      <c r="C465" s="723">
        <v>1280401</v>
      </c>
      <c r="D465" s="653">
        <v>0</v>
      </c>
      <c r="E465" s="653" t="s">
        <v>1295</v>
      </c>
      <c r="F465" s="653" t="s">
        <v>135</v>
      </c>
      <c r="G465" s="653">
        <f>IF(F465="","",VLOOKUP(F465,'(辅)技能选目标类型表'!$D$4:$F$54,2,FALSE))</f>
        <v>0</v>
      </c>
      <c r="I465" s="653" t="str">
        <f>IF(J465="","",VLOOKUP(J465,'(辅)Buff触发条件表'!$C$4:$F$34,2,FALSE))</f>
        <v/>
      </c>
      <c r="P465" s="734">
        <f>IF(Q465="",0,VLOOKUP(Q465,'(辅)战斗Action表'!$C$4:$F$84,2,FALSE))</f>
        <v>300</v>
      </c>
      <c r="Q465" s="734" t="s">
        <v>1229</v>
      </c>
      <c r="R465" s="734">
        <v>12804014</v>
      </c>
      <c r="S465" s="653">
        <v>100</v>
      </c>
      <c r="T465" s="653">
        <v>0</v>
      </c>
      <c r="W465" s="731"/>
    </row>
    <row r="466" spans="1:23" s="653" customFormat="1" ht="15" customHeight="1" x14ac:dyDescent="0.15">
      <c r="A466" s="734">
        <f t="shared" si="37"/>
        <v>461</v>
      </c>
      <c r="B466" s="722" t="s">
        <v>1757</v>
      </c>
      <c r="C466" s="723">
        <v>1280401</v>
      </c>
      <c r="D466" s="653">
        <v>0</v>
      </c>
      <c r="E466" s="653" t="s">
        <v>1296</v>
      </c>
      <c r="F466" s="653" t="s">
        <v>135</v>
      </c>
      <c r="G466" s="653">
        <f>IF(F466="","",VLOOKUP(F466,'(辅)技能选目标类型表'!$D$4:$F$54,2,FALSE))</f>
        <v>0</v>
      </c>
      <c r="I466" s="653" t="str">
        <f>IF(J466="","",VLOOKUP(J466,'(辅)Buff触发条件表'!$C$4:$F$34,2,FALSE))</f>
        <v/>
      </c>
      <c r="P466" s="734">
        <f>IF(Q466="",0,VLOOKUP(Q466,'(辅)战斗Action表'!$C$4:$F$84,2,FALSE))</f>
        <v>300</v>
      </c>
      <c r="Q466" s="734" t="s">
        <v>1229</v>
      </c>
      <c r="R466" s="734">
        <v>12804015</v>
      </c>
      <c r="S466" s="653">
        <v>100</v>
      </c>
      <c r="T466" s="653">
        <v>0</v>
      </c>
      <c r="W466" s="731"/>
    </row>
    <row r="467" spans="1:23" s="651" customFormat="1" ht="15" customHeight="1" x14ac:dyDescent="0.15">
      <c r="A467" s="717">
        <f t="shared" si="37"/>
        <v>462</v>
      </c>
      <c r="B467" s="718" t="s">
        <v>1758</v>
      </c>
      <c r="C467" s="719" t="s">
        <v>1759</v>
      </c>
      <c r="D467" s="651">
        <v>0</v>
      </c>
      <c r="E467" s="652" t="s">
        <v>1313</v>
      </c>
      <c r="F467" s="651" t="s">
        <v>135</v>
      </c>
      <c r="G467" s="652">
        <f>IF(F467="","",VLOOKUP(F467,'(辅)技能选目标类型表'!$D$4:$F$54,2,FALSE))</f>
        <v>0</v>
      </c>
      <c r="H467" s="652"/>
      <c r="I467" s="652" t="str">
        <f>IF(J467="","",VLOOKUP(J467,'(辅)Buff触发条件表'!$C$4:$F$34,2,FALSE))</f>
        <v/>
      </c>
      <c r="O467" s="653"/>
      <c r="P467" s="717">
        <f>IF(Q467="",0,VLOOKUP(Q467,'(辅)战斗Action表'!$C$4:$F$84,2,FALSE))</f>
        <v>101</v>
      </c>
      <c r="Q467" s="717" t="s">
        <v>1236</v>
      </c>
      <c r="R467" s="733">
        <v>2</v>
      </c>
      <c r="S467" s="651">
        <v>1000</v>
      </c>
      <c r="T467" s="651">
        <v>0</v>
      </c>
      <c r="W467" s="282"/>
    </row>
    <row r="468" spans="1:23" s="654" customFormat="1" ht="15" customHeight="1" x14ac:dyDescent="0.15">
      <c r="A468" s="677">
        <f t="shared" si="37"/>
        <v>463</v>
      </c>
      <c r="B468" s="744" t="s">
        <v>1760</v>
      </c>
      <c r="C468" s="745" t="s">
        <v>1761</v>
      </c>
      <c r="D468" s="654">
        <v>0</v>
      </c>
      <c r="E468" s="655" t="s">
        <v>1313</v>
      </c>
      <c r="F468" s="654" t="s">
        <v>135</v>
      </c>
      <c r="G468" s="655">
        <f>IF(F468="","",VLOOKUP(F468,'(辅)技能选目标类型表'!$D$4:$F$54,2,FALSE))</f>
        <v>0</v>
      </c>
      <c r="H468" s="655"/>
      <c r="I468" s="655" t="str">
        <f>IF(J468="","",VLOOKUP(J468,'(辅)Buff触发条件表'!$C$4:$F$34,2,FALSE))</f>
        <v/>
      </c>
      <c r="O468" s="138"/>
      <c r="P468" s="753">
        <f>IF(Q468="",0,VLOOKUP(Q468,'(辅)战斗Action表'!$C$4:$F$84,2,FALSE))</f>
        <v>10001</v>
      </c>
      <c r="Q468" s="753" t="s">
        <v>1301</v>
      </c>
      <c r="R468" s="654">
        <v>303</v>
      </c>
      <c r="T468" s="654">
        <v>0</v>
      </c>
      <c r="W468" s="553"/>
    </row>
    <row r="469" spans="1:23" s="655" customFormat="1" ht="15" customHeight="1" x14ac:dyDescent="0.15">
      <c r="A469" s="677">
        <f t="shared" si="37"/>
        <v>464</v>
      </c>
      <c r="B469" s="746" t="s">
        <v>254</v>
      </c>
      <c r="C469" s="747" t="s">
        <v>1762</v>
      </c>
      <c r="D469" s="655">
        <v>0</v>
      </c>
      <c r="E469" s="655" t="s">
        <v>1313</v>
      </c>
      <c r="F469" s="655" t="s">
        <v>135</v>
      </c>
      <c r="G469" s="655">
        <f>IF(F469="","",VLOOKUP(F469,'(辅)技能选目标类型表'!$D$4:$F$54,2,FALSE))</f>
        <v>0</v>
      </c>
      <c r="H469" s="138"/>
      <c r="I469" s="655" t="str">
        <f>IF(J469="","",VLOOKUP(J469,'(辅)Buff触发条件表'!$C$4:$F$34,2,FALSE))</f>
        <v/>
      </c>
      <c r="P469" s="753">
        <f>IF(Q469="",0,VLOOKUP(Q469,'(辅)战斗Action表'!$C$4:$F$84,2,FALSE))</f>
        <v>300</v>
      </c>
      <c r="Q469" s="753" t="s">
        <v>1229</v>
      </c>
      <c r="R469" s="655">
        <v>309103015</v>
      </c>
      <c r="S469" s="655">
        <v>100</v>
      </c>
      <c r="T469" s="655">
        <v>0</v>
      </c>
      <c r="W469" s="553"/>
    </row>
    <row r="470" spans="1:23" s="655" customFormat="1" ht="15" customHeight="1" x14ac:dyDescent="0.15">
      <c r="A470" s="677">
        <f t="shared" si="37"/>
        <v>465</v>
      </c>
      <c r="B470" s="746" t="s">
        <v>1763</v>
      </c>
      <c r="C470" s="747" t="s">
        <v>1764</v>
      </c>
      <c r="D470" s="655">
        <v>0</v>
      </c>
      <c r="E470" s="655" t="s">
        <v>1313</v>
      </c>
      <c r="F470" s="655" t="s">
        <v>135</v>
      </c>
      <c r="G470" s="655">
        <f>IF(F470="","",VLOOKUP(F470,'(辅)技能选目标类型表'!$D$4:$F$54,2,FALSE))</f>
        <v>0</v>
      </c>
      <c r="I470" s="655" t="str">
        <f>IF(J470="","",VLOOKUP(J470,'(辅)Buff触发条件表'!$C$4:$F$34,2,FALSE))</f>
        <v/>
      </c>
      <c r="P470" s="753">
        <f>IF(Q470="",0,VLOOKUP(Q470,'(辅)战斗Action表'!$C$4:$F$84,2,FALSE))</f>
        <v>300</v>
      </c>
      <c r="Q470" s="753" t="s">
        <v>1229</v>
      </c>
      <c r="R470" s="655">
        <v>309103015</v>
      </c>
      <c r="S470" s="655">
        <v>100</v>
      </c>
      <c r="T470" s="655">
        <v>0</v>
      </c>
      <c r="W470" s="553"/>
    </row>
    <row r="471" spans="1:23" s="654" customFormat="1" ht="15" customHeight="1" x14ac:dyDescent="0.15">
      <c r="A471" s="674">
        <f t="shared" si="37"/>
        <v>466</v>
      </c>
      <c r="B471" s="744" t="s">
        <v>261</v>
      </c>
      <c r="C471" s="745" t="s">
        <v>1765</v>
      </c>
      <c r="D471" s="654">
        <v>0</v>
      </c>
      <c r="E471" s="655" t="s">
        <v>1313</v>
      </c>
      <c r="F471" s="654" t="s">
        <v>135</v>
      </c>
      <c r="G471" s="655">
        <f>IF(F471="","",VLOOKUP(F471,'(辅)技能选目标类型表'!$D$4:$F$54,2,FALSE))</f>
        <v>0</v>
      </c>
      <c r="H471" s="655"/>
      <c r="I471" s="655" t="str">
        <f>IF(J471="","",VLOOKUP(J471,'(辅)Buff触发条件表'!$C$4:$F$34,2,FALSE))</f>
        <v/>
      </c>
      <c r="O471" s="138"/>
      <c r="P471" s="753">
        <f>IF(Q471="",0,VLOOKUP(Q471,'(辅)战斗Action表'!$C$4:$F$84,2,FALSE))</f>
        <v>300</v>
      </c>
      <c r="Q471" s="753" t="s">
        <v>1229</v>
      </c>
      <c r="R471" s="654">
        <v>329101011</v>
      </c>
      <c r="S471" s="654">
        <v>100</v>
      </c>
      <c r="T471" s="654">
        <v>0</v>
      </c>
      <c r="W471" s="553"/>
    </row>
    <row r="472" spans="1:23" s="655" customFormat="1" ht="15" customHeight="1" x14ac:dyDescent="0.15">
      <c r="A472" s="677">
        <f t="shared" si="37"/>
        <v>467</v>
      </c>
      <c r="B472" s="746" t="s">
        <v>265</v>
      </c>
      <c r="C472" s="747" t="s">
        <v>1766</v>
      </c>
      <c r="D472" s="655">
        <v>0</v>
      </c>
      <c r="E472" s="655" t="s">
        <v>1313</v>
      </c>
      <c r="F472" s="655" t="s">
        <v>135</v>
      </c>
      <c r="G472" s="655">
        <f>IF(F472="","",VLOOKUP(F472,'(辅)技能选目标类型表'!$D$4:$F$54,2,FALSE))</f>
        <v>0</v>
      </c>
      <c r="I472" s="655" t="str">
        <f>IF(J472="","",VLOOKUP(J472,'(辅)Buff触发条件表'!$C$4:$F$34,2,FALSE))</f>
        <v/>
      </c>
      <c r="P472" s="753">
        <f>IF(Q472="",0,VLOOKUP(Q472,'(辅)战斗Action表'!$C$4:$F$84,2,FALSE))</f>
        <v>300</v>
      </c>
      <c r="Q472" s="753" t="s">
        <v>1229</v>
      </c>
      <c r="R472" s="655">
        <v>329102011</v>
      </c>
      <c r="S472" s="655">
        <v>100</v>
      </c>
      <c r="T472" s="655">
        <v>0</v>
      </c>
      <c r="W472" s="553"/>
    </row>
    <row r="473" spans="1:23" s="138" customFormat="1" ht="15" customHeight="1" x14ac:dyDescent="0.15">
      <c r="A473" s="677">
        <f t="shared" si="37"/>
        <v>468</v>
      </c>
      <c r="B473" s="748" t="s">
        <v>269</v>
      </c>
      <c r="C473" s="749" t="s">
        <v>1767</v>
      </c>
      <c r="D473" s="138">
        <v>0</v>
      </c>
      <c r="E473" s="138" t="s">
        <v>1313</v>
      </c>
      <c r="F473" s="138" t="s">
        <v>135</v>
      </c>
      <c r="G473" s="138">
        <f>IF(F473="","",VLOOKUP(F473,'(辅)技能选目标类型表'!$D$4:$F$54,2,FALSE))</f>
        <v>0</v>
      </c>
      <c r="H473" s="655"/>
      <c r="I473" s="138" t="str">
        <f>IF(J473="","",VLOOKUP(J473,'(辅)Buff触发条件表'!$C$4:$F$34,2,FALSE))</f>
        <v/>
      </c>
      <c r="P473" s="251">
        <f>IF(Q473="",0,VLOOKUP(Q473,'(辅)战斗Action表'!$C$4:$F$84,2,FALSE))</f>
        <v>300</v>
      </c>
      <c r="Q473" s="251" t="s">
        <v>1229</v>
      </c>
      <c r="R473" s="138">
        <v>329103011</v>
      </c>
      <c r="S473" s="138">
        <v>100</v>
      </c>
      <c r="T473" s="138">
        <v>0</v>
      </c>
      <c r="W473" s="754"/>
    </row>
    <row r="474" spans="1:23" s="138" customFormat="1" ht="15" customHeight="1" x14ac:dyDescent="0.15">
      <c r="A474" s="677">
        <f t="shared" si="37"/>
        <v>469</v>
      </c>
      <c r="B474" s="748" t="s">
        <v>273</v>
      </c>
      <c r="C474" s="749" t="s">
        <v>1768</v>
      </c>
      <c r="D474" s="138">
        <v>0</v>
      </c>
      <c r="E474" s="655" t="s">
        <v>1313</v>
      </c>
      <c r="F474" s="138" t="s">
        <v>135</v>
      </c>
      <c r="G474" s="655">
        <f>IF(F474="","",VLOOKUP(F474,'(辅)技能选目标类型表'!$D$4:$F$54,2,FALSE))</f>
        <v>0</v>
      </c>
      <c r="H474" s="655"/>
      <c r="I474" s="655" t="str">
        <f>IF(J474="","",VLOOKUP(J474,'(辅)Buff触发条件表'!$C$4:$F$34,2,FALSE))</f>
        <v/>
      </c>
      <c r="P474" s="753">
        <f>IF(Q474="",0,VLOOKUP(Q474,'(辅)战斗Action表'!$C$4:$F$84,2,FALSE))</f>
        <v>300</v>
      </c>
      <c r="Q474" s="753" t="s">
        <v>1229</v>
      </c>
      <c r="R474" s="138">
        <v>329104011</v>
      </c>
      <c r="S474" s="138">
        <v>100</v>
      </c>
      <c r="T474" s="138">
        <v>0</v>
      </c>
      <c r="W474" s="553"/>
    </row>
    <row r="475" spans="1:23" s="654" customFormat="1" ht="15" customHeight="1" x14ac:dyDescent="0.15">
      <c r="A475" s="677">
        <f t="shared" si="37"/>
        <v>470</v>
      </c>
      <c r="B475" s="744" t="s">
        <v>1769</v>
      </c>
      <c r="C475" s="745" t="s">
        <v>1770</v>
      </c>
      <c r="D475" s="654">
        <v>0</v>
      </c>
      <c r="E475" s="655" t="s">
        <v>1313</v>
      </c>
      <c r="F475" s="654" t="s">
        <v>135</v>
      </c>
      <c r="G475" s="655">
        <f>IF(F475="","",VLOOKUP(F475,'(辅)技能选目标类型表'!$D$4:$F$54,2,FALSE))</f>
        <v>0</v>
      </c>
      <c r="H475" s="655"/>
      <c r="I475" s="655" t="str">
        <f>IF(J475="","",VLOOKUP(J475,'(辅)Buff触发条件表'!$C$4:$F$34,2,FALSE))</f>
        <v/>
      </c>
      <c r="O475" s="138"/>
      <c r="P475" s="753">
        <f>IF(Q475="",0,VLOOKUP(Q475,'(辅)战斗Action表'!$C$4:$F$84,2,FALSE))</f>
        <v>100</v>
      </c>
      <c r="Q475" s="753" t="s">
        <v>1277</v>
      </c>
      <c r="R475" s="654">
        <v>2</v>
      </c>
      <c r="S475" s="654">
        <v>1000</v>
      </c>
      <c r="T475" s="654">
        <v>0</v>
      </c>
      <c r="W475" s="553"/>
    </row>
    <row r="476" spans="1:23" s="655" customFormat="1" ht="15" customHeight="1" x14ac:dyDescent="0.15">
      <c r="A476" s="677">
        <f t="shared" si="37"/>
        <v>471</v>
      </c>
      <c r="B476" s="746" t="s">
        <v>1771</v>
      </c>
      <c r="C476" s="747" t="s">
        <v>1772</v>
      </c>
      <c r="D476" s="655">
        <v>0</v>
      </c>
      <c r="E476" s="655" t="s">
        <v>1313</v>
      </c>
      <c r="F476" s="655" t="s">
        <v>135</v>
      </c>
      <c r="G476" s="655">
        <f>IF(F476="","",VLOOKUP(F476,'(辅)技能选目标类型表'!$D$4:$F$54,2,FALSE))</f>
        <v>0</v>
      </c>
      <c r="I476" s="655" t="str">
        <f>IF(J476="","",VLOOKUP(J476,'(辅)Buff触发条件表'!$C$4:$F$34,2,FALSE))</f>
        <v/>
      </c>
      <c r="P476" s="753">
        <f>IF(Q476="",0,VLOOKUP(Q476,'(辅)战斗Action表'!$C$4:$F$84,2,FALSE))</f>
        <v>100</v>
      </c>
      <c r="Q476" s="753" t="s">
        <v>1277</v>
      </c>
      <c r="R476" s="655">
        <v>2</v>
      </c>
      <c r="S476" s="655">
        <v>2500</v>
      </c>
      <c r="T476" s="655">
        <v>0</v>
      </c>
      <c r="W476" s="553"/>
    </row>
    <row r="477" spans="1:23" s="655" customFormat="1" ht="15" customHeight="1" x14ac:dyDescent="0.15">
      <c r="A477" s="674">
        <f t="shared" si="37"/>
        <v>472</v>
      </c>
      <c r="B477" s="746" t="s">
        <v>1773</v>
      </c>
      <c r="C477" s="747" t="s">
        <v>1774</v>
      </c>
      <c r="D477" s="655">
        <v>0</v>
      </c>
      <c r="E477" s="655" t="s">
        <v>1313</v>
      </c>
      <c r="F477" s="655" t="s">
        <v>135</v>
      </c>
      <c r="G477" s="655">
        <f>IF(F477="","",VLOOKUP(F477,'(辅)技能选目标类型表'!$D$4:$F$54,2,FALSE))</f>
        <v>0</v>
      </c>
      <c r="I477" s="655" t="str">
        <f>IF(J477="","",VLOOKUP(J477,'(辅)Buff触发条件表'!$C$4:$F$34,2,FALSE))</f>
        <v/>
      </c>
      <c r="P477" s="753">
        <f>IF(Q477="",0,VLOOKUP(Q477,'(辅)战斗Action表'!$C$4:$F$84,2,FALSE))</f>
        <v>300</v>
      </c>
      <c r="Q477" s="753" t="s">
        <v>1229</v>
      </c>
      <c r="R477" s="655">
        <v>310103011</v>
      </c>
      <c r="S477" s="655">
        <v>100</v>
      </c>
      <c r="T477" s="655">
        <v>0</v>
      </c>
      <c r="W477" s="553"/>
    </row>
    <row r="478" spans="1:23" s="655" customFormat="1" ht="15" customHeight="1" x14ac:dyDescent="0.15">
      <c r="A478" s="677">
        <f t="shared" si="37"/>
        <v>473</v>
      </c>
      <c r="B478" s="746" t="s">
        <v>1775</v>
      </c>
      <c r="C478" s="747" t="s">
        <v>1774</v>
      </c>
      <c r="D478" s="655">
        <v>0</v>
      </c>
      <c r="E478" s="655" t="s">
        <v>1313</v>
      </c>
      <c r="F478" s="655" t="s">
        <v>135</v>
      </c>
      <c r="G478" s="655">
        <f>IF(F478="","",VLOOKUP(F478,'(辅)技能选目标类型表'!$D$4:$F$54,2,FALSE))</f>
        <v>0</v>
      </c>
      <c r="I478" s="655" t="str">
        <f>IF(J478="","",VLOOKUP(J478,'(辅)Buff触发条件表'!$C$4:$F$34,2,FALSE))</f>
        <v/>
      </c>
      <c r="P478" s="753">
        <f>IF(Q478="",0,VLOOKUP(Q478,'(辅)战斗Action表'!$C$4:$F$84,2,FALSE))</f>
        <v>300</v>
      </c>
      <c r="Q478" s="753" t="s">
        <v>1229</v>
      </c>
      <c r="R478" s="655">
        <v>310103012</v>
      </c>
      <c r="S478" s="655">
        <v>100</v>
      </c>
      <c r="T478" s="655">
        <v>0</v>
      </c>
      <c r="W478" s="553"/>
    </row>
    <row r="479" spans="1:23" s="655" customFormat="1" ht="15" customHeight="1" x14ac:dyDescent="0.15">
      <c r="A479" s="677">
        <f t="shared" si="37"/>
        <v>474</v>
      </c>
      <c r="B479" s="746" t="s">
        <v>1775</v>
      </c>
      <c r="C479" s="747" t="s">
        <v>1776</v>
      </c>
      <c r="D479" s="655">
        <v>0</v>
      </c>
      <c r="E479" s="655" t="s">
        <v>1313</v>
      </c>
      <c r="F479" s="655" t="s">
        <v>135</v>
      </c>
      <c r="G479" s="655">
        <f>IF(F479="","",VLOOKUP(F479,'(辅)技能选目标类型表'!$D$4:$F$54,2,FALSE))</f>
        <v>0</v>
      </c>
      <c r="I479" s="655" t="str">
        <f>IF(J479="","",VLOOKUP(J479,'(辅)Buff触发条件表'!$C$4:$F$34,2,FALSE))</f>
        <v/>
      </c>
      <c r="P479" s="753">
        <f>IF(Q479="",0,VLOOKUP(Q479,'(辅)战斗Action表'!$C$4:$F$84,2,FALSE))</f>
        <v>300</v>
      </c>
      <c r="Q479" s="753" t="s">
        <v>1229</v>
      </c>
      <c r="R479" s="655">
        <v>310103012</v>
      </c>
      <c r="S479" s="655">
        <v>100</v>
      </c>
      <c r="T479" s="655">
        <v>0</v>
      </c>
      <c r="W479" s="553"/>
    </row>
    <row r="480" spans="1:23" s="138" customFormat="1" ht="15" customHeight="1" x14ac:dyDescent="0.15">
      <c r="A480" s="750">
        <f t="shared" si="37"/>
        <v>475</v>
      </c>
      <c r="B480" s="748" t="s">
        <v>1777</v>
      </c>
      <c r="C480" s="749" t="s">
        <v>1778</v>
      </c>
      <c r="D480" s="138">
        <v>65</v>
      </c>
      <c r="E480" s="138" t="s">
        <v>1313</v>
      </c>
      <c r="F480" s="138" t="s">
        <v>135</v>
      </c>
      <c r="G480" s="138">
        <f>IF(F480="","",VLOOKUP(F480,'(辅)技能选目标类型表'!$D$4:$F$54,2,FALSE))</f>
        <v>0</v>
      </c>
      <c r="I480" s="138" t="str">
        <f>IF(J480="","",VLOOKUP(J480,'(辅)Buff触发条件表'!$C$4:$F$34,2,FALSE))</f>
        <v/>
      </c>
      <c r="P480" s="251">
        <f>IF(Q480="",0,VLOOKUP(Q480,'(辅)战斗Action表'!$C$4:$F$84,2,FALSE))</f>
        <v>1400</v>
      </c>
      <c r="Q480" s="251" t="s">
        <v>810</v>
      </c>
      <c r="R480" s="138">
        <v>3154</v>
      </c>
      <c r="W480" s="754"/>
    </row>
    <row r="481" spans="1:23" s="138" customFormat="1" ht="15" customHeight="1" x14ac:dyDescent="0.15">
      <c r="A481" s="750">
        <f t="shared" si="37"/>
        <v>476</v>
      </c>
      <c r="B481" s="748" t="s">
        <v>1779</v>
      </c>
      <c r="C481" s="749" t="s">
        <v>1780</v>
      </c>
      <c r="D481" s="138">
        <v>65</v>
      </c>
      <c r="E481" s="138" t="s">
        <v>1313</v>
      </c>
      <c r="F481" s="138" t="s">
        <v>135</v>
      </c>
      <c r="G481" s="138">
        <f>IF(F481="","",VLOOKUP(F481,'(辅)技能选目标类型表'!$D$4:$F$54,2,FALSE))</f>
        <v>0</v>
      </c>
      <c r="I481" s="138" t="str">
        <f>IF(J481="","",VLOOKUP(J481,'(辅)Buff触发条件表'!$C$4:$F$34,2,FALSE))</f>
        <v/>
      </c>
      <c r="P481" s="251">
        <f>IF(Q481="",0,VLOOKUP(Q481,'(辅)战斗Action表'!$C$4:$F$84,2,FALSE))</f>
        <v>1400</v>
      </c>
      <c r="Q481" s="251" t="s">
        <v>810</v>
      </c>
      <c r="R481" s="138">
        <v>3152</v>
      </c>
      <c r="W481" s="754"/>
    </row>
    <row r="482" spans="1:23" s="138" customFormat="1" ht="15" customHeight="1" x14ac:dyDescent="0.15">
      <c r="A482" s="750">
        <f t="shared" si="37"/>
        <v>477</v>
      </c>
      <c r="B482" s="748" t="s">
        <v>1777</v>
      </c>
      <c r="C482" s="749" t="s">
        <v>1781</v>
      </c>
      <c r="D482" s="138">
        <v>65</v>
      </c>
      <c r="E482" s="138" t="s">
        <v>1313</v>
      </c>
      <c r="F482" s="138" t="s">
        <v>135</v>
      </c>
      <c r="G482" s="138">
        <f>IF(F482="","",VLOOKUP(F482,'(辅)技能选目标类型表'!$D$4:$F$54,2,FALSE))</f>
        <v>0</v>
      </c>
      <c r="I482" s="138" t="str">
        <f>IF(J482="","",VLOOKUP(J482,'(辅)Buff触发条件表'!$C$4:$F$34,2,FALSE))</f>
        <v/>
      </c>
      <c r="P482" s="251">
        <f>IF(Q482="",0,VLOOKUP(Q482,'(辅)战斗Action表'!$C$4:$F$84,2,FALSE))</f>
        <v>1400</v>
      </c>
      <c r="Q482" s="251" t="s">
        <v>810</v>
      </c>
      <c r="R482" s="138">
        <v>3163</v>
      </c>
      <c r="W482" s="754"/>
    </row>
    <row r="483" spans="1:23" s="138" customFormat="1" ht="15" customHeight="1" x14ac:dyDescent="0.15">
      <c r="A483" s="750">
        <f t="shared" si="37"/>
        <v>478</v>
      </c>
      <c r="B483" s="748" t="s">
        <v>1777</v>
      </c>
      <c r="C483" s="749" t="s">
        <v>1782</v>
      </c>
      <c r="D483" s="138">
        <v>65</v>
      </c>
      <c r="E483" s="138" t="s">
        <v>1313</v>
      </c>
      <c r="F483" s="138" t="s">
        <v>135</v>
      </c>
      <c r="G483" s="138">
        <f>IF(F483="","",VLOOKUP(F483,'(辅)技能选目标类型表'!$D$4:$F$54,2,FALSE))</f>
        <v>0</v>
      </c>
      <c r="I483" s="138" t="str">
        <f>IF(J483="","",VLOOKUP(J483,'(辅)Buff触发条件表'!$C$4:$F$34,2,FALSE))</f>
        <v/>
      </c>
      <c r="P483" s="251">
        <f>IF(Q483="",0,VLOOKUP(Q483,'(辅)战斗Action表'!$C$4:$F$84,2,FALSE))</f>
        <v>1400</v>
      </c>
      <c r="Q483" s="251" t="s">
        <v>810</v>
      </c>
      <c r="R483" s="138">
        <v>3165</v>
      </c>
      <c r="W483" s="754"/>
    </row>
    <row r="484" spans="1:23" s="138" customFormat="1" ht="15" customHeight="1" x14ac:dyDescent="0.15">
      <c r="A484" s="750">
        <f t="shared" si="37"/>
        <v>479</v>
      </c>
      <c r="B484" s="748" t="s">
        <v>1777</v>
      </c>
      <c r="C484" s="749" t="s">
        <v>1783</v>
      </c>
      <c r="D484" s="138">
        <v>65</v>
      </c>
      <c r="E484" s="138" t="s">
        <v>1313</v>
      </c>
      <c r="F484" s="138" t="s">
        <v>135</v>
      </c>
      <c r="G484" s="138">
        <f>IF(F484="","",VLOOKUP(F484,'(辅)技能选目标类型表'!$D$4:$F$54,2,FALSE))</f>
        <v>0</v>
      </c>
      <c r="I484" s="138" t="str">
        <f>IF(J484="","",VLOOKUP(J484,'(辅)Buff触发条件表'!$C$4:$F$34,2,FALSE))</f>
        <v/>
      </c>
      <c r="P484" s="251">
        <f>IF(Q484="",0,VLOOKUP(Q484,'(辅)战斗Action表'!$C$4:$F$84,2,FALSE))</f>
        <v>1400</v>
      </c>
      <c r="Q484" s="251" t="s">
        <v>810</v>
      </c>
      <c r="R484" s="138">
        <v>3167</v>
      </c>
      <c r="W484" s="754"/>
    </row>
    <row r="485" spans="1:23" s="654" customFormat="1" ht="15" customHeight="1" x14ac:dyDescent="0.15">
      <c r="A485" s="677">
        <f t="shared" ref="A485:A494" si="38">ROW()-5</f>
        <v>480</v>
      </c>
      <c r="B485" s="744" t="s">
        <v>1784</v>
      </c>
      <c r="C485" s="745" t="s">
        <v>1785</v>
      </c>
      <c r="D485" s="654">
        <v>0</v>
      </c>
      <c r="E485" s="655" t="s">
        <v>1313</v>
      </c>
      <c r="F485" s="654" t="s">
        <v>135</v>
      </c>
      <c r="G485" s="655">
        <f>IF(F485="","",VLOOKUP(F485,'(辅)技能选目标类型表'!$D$4:$F$54,2,FALSE))</f>
        <v>0</v>
      </c>
      <c r="H485" s="655"/>
      <c r="I485" s="655" t="str">
        <f>IF(J485="","",VLOOKUP(J485,'(辅)Buff触发条件表'!$C$4:$F$34,2,FALSE))</f>
        <v/>
      </c>
      <c r="O485" s="138"/>
      <c r="P485" s="753">
        <f>IF(Q485="",0,VLOOKUP(Q485,'(辅)战斗Action表'!$C$4:$F$84,2,FALSE))</f>
        <v>100</v>
      </c>
      <c r="Q485" s="753" t="s">
        <v>1277</v>
      </c>
      <c r="R485" s="654">
        <v>2</v>
      </c>
      <c r="S485" s="654">
        <v>1000</v>
      </c>
      <c r="T485" s="654">
        <v>0</v>
      </c>
      <c r="W485" s="553"/>
    </row>
    <row r="486" spans="1:23" s="656" customFormat="1" ht="15" customHeight="1" x14ac:dyDescent="0.15">
      <c r="A486" s="677">
        <f t="shared" si="38"/>
        <v>481</v>
      </c>
      <c r="B486" s="751" t="s">
        <v>1786</v>
      </c>
      <c r="C486" s="752" t="s">
        <v>1787</v>
      </c>
      <c r="D486" s="656">
        <v>20</v>
      </c>
      <c r="E486" s="656" t="s">
        <v>1313</v>
      </c>
      <c r="F486" s="656" t="s">
        <v>135</v>
      </c>
      <c r="G486" s="656">
        <f>IF(F486="","",VLOOKUP(F486,'(辅)技能选目标类型表'!$D$4:$F$54,2,FALSE))</f>
        <v>0</v>
      </c>
      <c r="I486" s="656" t="str">
        <f>IF(J486="","",VLOOKUP(J486,'(辅)Buff触发条件表'!$C$4:$F$34,2,FALSE))</f>
        <v/>
      </c>
      <c r="P486" s="263">
        <f>IF(Q486="",0,VLOOKUP(Q486,'(辅)战斗Action表'!$C$4:$F$84,2,FALSE))</f>
        <v>300</v>
      </c>
      <c r="Q486" s="263" t="s">
        <v>1229</v>
      </c>
      <c r="R486" s="656">
        <v>310203011</v>
      </c>
      <c r="S486" s="656">
        <v>100</v>
      </c>
      <c r="T486" s="656">
        <v>0</v>
      </c>
      <c r="W486" s="755"/>
    </row>
    <row r="487" spans="1:23" s="138" customFormat="1" ht="15" customHeight="1" x14ac:dyDescent="0.15">
      <c r="A487" s="677">
        <f t="shared" si="38"/>
        <v>482</v>
      </c>
      <c r="B487" s="748" t="s">
        <v>1788</v>
      </c>
      <c r="C487" s="749">
        <v>31030101</v>
      </c>
      <c r="D487" s="138">
        <v>0</v>
      </c>
      <c r="E487" s="655" t="s">
        <v>1313</v>
      </c>
      <c r="F487" s="138" t="s">
        <v>135</v>
      </c>
      <c r="G487" s="655">
        <f>IF(F487="","",VLOOKUP(F487,'(辅)技能选目标类型表'!$D$4:$F$54,2,FALSE))</f>
        <v>0</v>
      </c>
      <c r="H487" s="655"/>
      <c r="I487" s="655" t="str">
        <f>IF(J487="","",VLOOKUP(J487,'(辅)Buff触发条件表'!$C$4:$F$34,2,FALSE))</f>
        <v/>
      </c>
      <c r="P487" s="753">
        <f>IF(Q487="",0,VLOOKUP(Q487,'(辅)战斗Action表'!$C$4:$F$84,2,FALSE))</f>
        <v>100</v>
      </c>
      <c r="Q487" s="753" t="s">
        <v>1277</v>
      </c>
      <c r="R487" s="138">
        <v>2</v>
      </c>
      <c r="S487" s="138">
        <v>1500</v>
      </c>
      <c r="T487" s="138">
        <v>0</v>
      </c>
      <c r="W487" s="553"/>
    </row>
    <row r="488" spans="1:23" s="138" customFormat="1" ht="15" customHeight="1" x14ac:dyDescent="0.15">
      <c r="A488" s="677">
        <f t="shared" si="38"/>
        <v>483</v>
      </c>
      <c r="B488" s="748" t="s">
        <v>1789</v>
      </c>
      <c r="C488" s="749">
        <v>31030101</v>
      </c>
      <c r="D488" s="138">
        <v>18</v>
      </c>
      <c r="E488" s="655" t="s">
        <v>1313</v>
      </c>
      <c r="F488" s="138" t="s">
        <v>135</v>
      </c>
      <c r="G488" s="655">
        <f>IF(F488="","",VLOOKUP(F488,'(辅)技能选目标类型表'!$D$4:$F$54,2,FALSE))</f>
        <v>0</v>
      </c>
      <c r="H488" s="655"/>
      <c r="I488" s="655" t="str">
        <f>IF(J488="","",VLOOKUP(J488,'(辅)Buff触发条件表'!$C$4:$F$34,2,FALSE))</f>
        <v/>
      </c>
      <c r="P488" s="753">
        <f>IF(Q488="",0,VLOOKUP(Q488,'(辅)战斗Action表'!$C$4:$F$84,2,FALSE))</f>
        <v>1300</v>
      </c>
      <c r="Q488" s="753" t="s">
        <v>1453</v>
      </c>
      <c r="R488" s="655">
        <v>1</v>
      </c>
      <c r="W488" s="553"/>
    </row>
    <row r="489" spans="1:23" s="655" customFormat="1" ht="15" customHeight="1" x14ac:dyDescent="0.15">
      <c r="A489" s="677">
        <f t="shared" si="38"/>
        <v>484</v>
      </c>
      <c r="B489" s="746" t="s">
        <v>1790</v>
      </c>
      <c r="C489" s="747" t="s">
        <v>1791</v>
      </c>
      <c r="D489" s="655">
        <v>0</v>
      </c>
      <c r="E489" s="655" t="s">
        <v>1313</v>
      </c>
      <c r="F489" s="655" t="s">
        <v>135</v>
      </c>
      <c r="G489" s="655">
        <f>IF(F489="","",VLOOKUP(F489,'(辅)技能选目标类型表'!$D$4:$F$54,2,FALSE))</f>
        <v>0</v>
      </c>
      <c r="I489" s="655" t="str">
        <f>IF(J489="","",VLOOKUP(J489,'(辅)Buff触发条件表'!$C$4:$F$34,2,FALSE))</f>
        <v/>
      </c>
      <c r="P489" s="753">
        <f>IF(Q489="",0,VLOOKUP(Q489,'(辅)战斗Action表'!$C$4:$F$84,2,FALSE))</f>
        <v>100</v>
      </c>
      <c r="Q489" s="753" t="s">
        <v>1277</v>
      </c>
      <c r="R489" s="655">
        <v>2</v>
      </c>
      <c r="S489" s="655">
        <v>2500</v>
      </c>
      <c r="T489" s="655">
        <v>0</v>
      </c>
      <c r="W489" s="553"/>
    </row>
    <row r="490" spans="1:23" s="655" customFormat="1" ht="15" customHeight="1" x14ac:dyDescent="0.15">
      <c r="A490" s="677">
        <f t="shared" si="38"/>
        <v>485</v>
      </c>
      <c r="B490" s="746" t="s">
        <v>1792</v>
      </c>
      <c r="C490" s="747" t="s">
        <v>1791</v>
      </c>
      <c r="D490" s="655">
        <v>21</v>
      </c>
      <c r="E490" s="655" t="s">
        <v>1313</v>
      </c>
      <c r="F490" s="655" t="s">
        <v>135</v>
      </c>
      <c r="G490" s="655">
        <f>IF(F490="","",VLOOKUP(F490,'(辅)技能选目标类型表'!$D$4:$F$54,2,FALSE))</f>
        <v>0</v>
      </c>
      <c r="I490" s="655" t="str">
        <f>IF(J490="","",VLOOKUP(J490,'(辅)Buff触发条件表'!$C$4:$F$34,2,FALSE))</f>
        <v/>
      </c>
      <c r="P490" s="753">
        <f>IF(Q490="",0,VLOOKUP(Q490,'(辅)战斗Action表'!$C$4:$F$84,2,FALSE))</f>
        <v>1300</v>
      </c>
      <c r="Q490" s="753" t="s">
        <v>1453</v>
      </c>
      <c r="R490" s="655">
        <v>1</v>
      </c>
      <c r="W490" s="553"/>
    </row>
    <row r="491" spans="1:23" s="138" customFormat="1" ht="15" customHeight="1" x14ac:dyDescent="0.15">
      <c r="A491" s="750">
        <f t="shared" si="38"/>
        <v>486</v>
      </c>
      <c r="B491" s="748" t="s">
        <v>1793</v>
      </c>
      <c r="C491" s="749" t="s">
        <v>1794</v>
      </c>
      <c r="D491" s="138">
        <v>65</v>
      </c>
      <c r="E491" s="138" t="s">
        <v>1313</v>
      </c>
      <c r="F491" s="138" t="s">
        <v>135</v>
      </c>
      <c r="G491" s="138">
        <f>IF(F491="","",VLOOKUP(F491,'(辅)技能选目标类型表'!$D$4:$F$54,2,FALSE))</f>
        <v>0</v>
      </c>
      <c r="I491" s="138" t="str">
        <f>IF(J491="","",VLOOKUP(J491,'(辅)Buff触发条件表'!$C$4:$F$34,2,FALSE))</f>
        <v/>
      </c>
      <c r="P491" s="251">
        <f>IF(Q491="",0,VLOOKUP(Q491,'(辅)战斗Action表'!$C$4:$F$84,2,FALSE))</f>
        <v>1400</v>
      </c>
      <c r="Q491" s="251" t="s">
        <v>810</v>
      </c>
      <c r="R491" s="138">
        <v>3153</v>
      </c>
      <c r="W491" s="754"/>
    </row>
    <row r="492" spans="1:23" s="138" customFormat="1" ht="15" customHeight="1" x14ac:dyDescent="0.15">
      <c r="A492" s="750">
        <f t="shared" si="38"/>
        <v>487</v>
      </c>
      <c r="B492" s="748" t="s">
        <v>1793</v>
      </c>
      <c r="C492" s="749" t="s">
        <v>1795</v>
      </c>
      <c r="D492" s="138">
        <v>65</v>
      </c>
      <c r="E492" s="138" t="s">
        <v>1313</v>
      </c>
      <c r="F492" s="138" t="s">
        <v>135</v>
      </c>
      <c r="G492" s="138">
        <f>IF(F492="","",VLOOKUP(F492,'(辅)技能选目标类型表'!$D$4:$F$54,2,FALSE))</f>
        <v>0</v>
      </c>
      <c r="I492" s="138" t="str">
        <f>IF(J492="","",VLOOKUP(J492,'(辅)Buff触发条件表'!$C$4:$F$34,2,FALSE))</f>
        <v/>
      </c>
      <c r="P492" s="251">
        <f>IF(Q492="",0,VLOOKUP(Q492,'(辅)战斗Action表'!$C$4:$F$84,2,FALSE))</f>
        <v>1400</v>
      </c>
      <c r="Q492" s="251" t="s">
        <v>810</v>
      </c>
      <c r="R492" s="138">
        <v>3162</v>
      </c>
      <c r="W492" s="754"/>
    </row>
    <row r="493" spans="1:23" s="138" customFormat="1" ht="15" customHeight="1" x14ac:dyDescent="0.15">
      <c r="A493" s="750">
        <f t="shared" si="38"/>
        <v>488</v>
      </c>
      <c r="B493" s="748" t="s">
        <v>1793</v>
      </c>
      <c r="C493" s="749" t="s">
        <v>1796</v>
      </c>
      <c r="D493" s="138">
        <v>65</v>
      </c>
      <c r="E493" s="138" t="s">
        <v>1313</v>
      </c>
      <c r="F493" s="138" t="s">
        <v>135</v>
      </c>
      <c r="G493" s="138">
        <f>IF(F493="","",VLOOKUP(F493,'(辅)技能选目标类型表'!$D$4:$F$54,2,FALSE))</f>
        <v>0</v>
      </c>
      <c r="I493" s="138" t="str">
        <f>IF(J493="","",VLOOKUP(J493,'(辅)Buff触发条件表'!$C$4:$F$34,2,FALSE))</f>
        <v/>
      </c>
      <c r="P493" s="251">
        <f>IF(Q493="",0,VLOOKUP(Q493,'(辅)战斗Action表'!$C$4:$F$84,2,FALSE))</f>
        <v>1400</v>
      </c>
      <c r="Q493" s="251" t="s">
        <v>810</v>
      </c>
      <c r="R493" s="138">
        <v>3164</v>
      </c>
      <c r="W493" s="754"/>
    </row>
    <row r="494" spans="1:23" s="138" customFormat="1" ht="15" customHeight="1" x14ac:dyDescent="0.15">
      <c r="A494" s="750">
        <f t="shared" si="38"/>
        <v>489</v>
      </c>
      <c r="B494" s="748" t="s">
        <v>1793</v>
      </c>
      <c r="C494" s="749" t="s">
        <v>1797</v>
      </c>
      <c r="D494" s="138">
        <v>65</v>
      </c>
      <c r="E494" s="138" t="s">
        <v>1313</v>
      </c>
      <c r="F494" s="138" t="s">
        <v>135</v>
      </c>
      <c r="G494" s="138">
        <f>IF(F494="","",VLOOKUP(F494,'(辅)技能选目标类型表'!$D$4:$F$54,2,FALSE))</f>
        <v>0</v>
      </c>
      <c r="I494" s="138" t="str">
        <f>IF(J494="","",VLOOKUP(J494,'(辅)Buff触发条件表'!$C$4:$F$34,2,FALSE))</f>
        <v/>
      </c>
      <c r="P494" s="251">
        <f>IF(Q494="",0,VLOOKUP(Q494,'(辅)战斗Action表'!$C$4:$F$84,2,FALSE))</f>
        <v>1400</v>
      </c>
      <c r="Q494" s="251" t="s">
        <v>810</v>
      </c>
      <c r="R494" s="138">
        <v>3169</v>
      </c>
      <c r="W494" s="754"/>
    </row>
    <row r="495" spans="1:23" s="654" customFormat="1" ht="15" customHeight="1" x14ac:dyDescent="0.15">
      <c r="A495" s="674">
        <f t="shared" ref="A495:A510" si="39">ROW()-5</f>
        <v>490</v>
      </c>
      <c r="B495" s="744" t="s">
        <v>1798</v>
      </c>
      <c r="C495" s="745">
        <v>31040101</v>
      </c>
      <c r="D495" s="654">
        <v>0</v>
      </c>
      <c r="E495" s="655" t="s">
        <v>1313</v>
      </c>
      <c r="F495" s="654" t="s">
        <v>135</v>
      </c>
      <c r="G495" s="655">
        <f>IF(F495="","",VLOOKUP(F495,'(辅)技能选目标类型表'!$D$4:$F$54,2,FALSE))</f>
        <v>0</v>
      </c>
      <c r="H495" s="655"/>
      <c r="I495" s="655" t="str">
        <f>IF(J495="","",VLOOKUP(J495,'(辅)Buff触发条件表'!$C$4:$F$34,2,FALSE))</f>
        <v/>
      </c>
      <c r="O495" s="138"/>
      <c r="P495" s="753">
        <f>IF(Q495="",0,VLOOKUP(Q495,'(辅)战斗Action表'!$C$4:$F$84,2,FALSE))</f>
        <v>100</v>
      </c>
      <c r="Q495" s="753" t="s">
        <v>1277</v>
      </c>
      <c r="R495" s="654">
        <v>2</v>
      </c>
      <c r="S495" s="654">
        <v>1500</v>
      </c>
      <c r="T495" s="654">
        <v>0</v>
      </c>
      <c r="W495" s="267"/>
    </row>
    <row r="496" spans="1:23" s="655" customFormat="1" ht="15" customHeight="1" x14ac:dyDescent="0.15">
      <c r="A496" s="677">
        <f t="shared" si="39"/>
        <v>491</v>
      </c>
      <c r="B496" s="746" t="s">
        <v>1799</v>
      </c>
      <c r="C496" s="747">
        <v>31040201</v>
      </c>
      <c r="D496" s="655">
        <v>0</v>
      </c>
      <c r="E496" s="655" t="s">
        <v>1313</v>
      </c>
      <c r="F496" s="655" t="s">
        <v>135</v>
      </c>
      <c r="G496" s="655">
        <f>IF(F496="","",VLOOKUP(F496,'(辅)技能选目标类型表'!$D$4:$F$54,2,FALSE))</f>
        <v>0</v>
      </c>
      <c r="I496" s="655" t="str">
        <f>IF(J496="","",VLOOKUP(J496,'(辅)Buff触发条件表'!$C$4:$F$34,2,FALSE))</f>
        <v/>
      </c>
      <c r="P496" s="753">
        <f>IF(Q496="",0,VLOOKUP(Q496,'(辅)战斗Action表'!$C$4:$F$84,2,FALSE))</f>
        <v>100</v>
      </c>
      <c r="Q496" s="753" t="s">
        <v>1277</v>
      </c>
      <c r="R496" s="655">
        <v>2</v>
      </c>
      <c r="S496" s="655">
        <v>2500</v>
      </c>
      <c r="T496" s="655">
        <v>0</v>
      </c>
      <c r="W496" s="269"/>
    </row>
    <row r="497" spans="1:23" s="654" customFormat="1" ht="15" customHeight="1" x14ac:dyDescent="0.15">
      <c r="A497" s="677">
        <f t="shared" si="39"/>
        <v>492</v>
      </c>
      <c r="B497" s="744" t="s">
        <v>1800</v>
      </c>
      <c r="C497" s="745">
        <v>31050101</v>
      </c>
      <c r="D497" s="654">
        <v>0</v>
      </c>
      <c r="E497" s="655" t="s">
        <v>1313</v>
      </c>
      <c r="F497" s="654" t="s">
        <v>135</v>
      </c>
      <c r="G497" s="655">
        <f>IF(F497="","",VLOOKUP(F497,'(辅)技能选目标类型表'!$D$4:$F$54,2,FALSE))</f>
        <v>0</v>
      </c>
      <c r="H497" s="655"/>
      <c r="I497" s="655" t="str">
        <f>IF(J497="","",VLOOKUP(J497,'(辅)Buff触发条件表'!$C$4:$F$34,2,FALSE))</f>
        <v/>
      </c>
      <c r="O497" s="138"/>
      <c r="P497" s="753">
        <f>IF(Q497="",0,VLOOKUP(Q497,'(辅)战斗Action表'!$C$4:$F$84,2,FALSE))</f>
        <v>100</v>
      </c>
      <c r="Q497" s="753" t="s">
        <v>1277</v>
      </c>
      <c r="R497" s="654">
        <v>2</v>
      </c>
      <c r="S497" s="654">
        <v>500</v>
      </c>
      <c r="T497" s="654">
        <v>0</v>
      </c>
      <c r="W497" s="269"/>
    </row>
    <row r="498" spans="1:23" s="655" customFormat="1" ht="15" customHeight="1" x14ac:dyDescent="0.15">
      <c r="A498" s="677">
        <f t="shared" si="39"/>
        <v>493</v>
      </c>
      <c r="B498" s="746" t="s">
        <v>1801</v>
      </c>
      <c r="C498" s="747">
        <v>31050201</v>
      </c>
      <c r="D498" s="655">
        <v>0</v>
      </c>
      <c r="E498" s="655" t="s">
        <v>1313</v>
      </c>
      <c r="F498" s="655" t="s">
        <v>135</v>
      </c>
      <c r="G498" s="655">
        <f>IF(F498="","",VLOOKUP(F498,'(辅)技能选目标类型表'!$D$4:$F$54,2,FALSE))</f>
        <v>0</v>
      </c>
      <c r="H498" s="654"/>
      <c r="I498" s="655" t="str">
        <f>IF(J498="","",VLOOKUP(J498,'(辅)Buff触发条件表'!$C$4:$F$34,2,FALSE))</f>
        <v/>
      </c>
      <c r="P498" s="753">
        <f>IF(Q498="",0,VLOOKUP(Q498,'(辅)战斗Action表'!$C$4:$F$84,2,FALSE))</f>
        <v>100</v>
      </c>
      <c r="Q498" s="753" t="s">
        <v>1277</v>
      </c>
      <c r="R498" s="655">
        <v>2</v>
      </c>
      <c r="S498" s="655">
        <v>1500</v>
      </c>
      <c r="T498" s="655">
        <v>0</v>
      </c>
      <c r="W498" s="269"/>
    </row>
    <row r="499" spans="1:23" s="138" customFormat="1" ht="15" customHeight="1" x14ac:dyDescent="0.15">
      <c r="A499" s="750">
        <f t="shared" si="39"/>
        <v>494</v>
      </c>
      <c r="B499" s="748" t="s">
        <v>1802</v>
      </c>
      <c r="C499" s="749" t="s">
        <v>1803</v>
      </c>
      <c r="D499" s="138">
        <v>65</v>
      </c>
      <c r="E499" s="138" t="s">
        <v>1313</v>
      </c>
      <c r="F499" s="138" t="s">
        <v>135</v>
      </c>
      <c r="G499" s="138">
        <f>IF(F499="","",VLOOKUP(F499,'(辅)技能选目标类型表'!$D$4:$F$54,2,FALSE))</f>
        <v>0</v>
      </c>
      <c r="I499" s="138" t="str">
        <f>IF(J499="","",VLOOKUP(J499,'(辅)Buff触发条件表'!$C$4:$F$34,2,FALSE))</f>
        <v/>
      </c>
      <c r="P499" s="251">
        <f>IF(Q499="",0,VLOOKUP(Q499,'(辅)战斗Action表'!$C$4:$F$84,2,FALSE))</f>
        <v>1400</v>
      </c>
      <c r="Q499" s="251" t="s">
        <v>810</v>
      </c>
      <c r="R499" s="138">
        <v>3155</v>
      </c>
      <c r="W499" s="754"/>
    </row>
    <row r="500" spans="1:23" s="138" customFormat="1" ht="15" customHeight="1" x14ac:dyDescent="0.15">
      <c r="A500" s="750">
        <f t="shared" si="39"/>
        <v>495</v>
      </c>
      <c r="B500" s="748" t="s">
        <v>1804</v>
      </c>
      <c r="C500" s="749" t="s">
        <v>1805</v>
      </c>
      <c r="D500" s="138">
        <v>65</v>
      </c>
      <c r="E500" s="138" t="s">
        <v>1313</v>
      </c>
      <c r="F500" s="138" t="s">
        <v>135</v>
      </c>
      <c r="G500" s="138">
        <f>IF(F500="","",VLOOKUP(F500,'(辅)技能选目标类型表'!$D$4:$F$54,2,FALSE))</f>
        <v>0</v>
      </c>
      <c r="I500" s="138" t="str">
        <f>IF(J500="","",VLOOKUP(J500,'(辅)Buff触发条件表'!$C$4:$F$34,2,FALSE))</f>
        <v/>
      </c>
      <c r="P500" s="251">
        <f>IF(Q500="",0,VLOOKUP(Q500,'(辅)战斗Action表'!$C$4:$F$84,2,FALSE))</f>
        <v>1400</v>
      </c>
      <c r="Q500" s="251" t="s">
        <v>810</v>
      </c>
      <c r="R500" s="138">
        <v>3161</v>
      </c>
      <c r="W500" s="754"/>
    </row>
    <row r="501" spans="1:23" s="138" customFormat="1" ht="15" customHeight="1" x14ac:dyDescent="0.15">
      <c r="A501" s="750">
        <f t="shared" si="39"/>
        <v>496</v>
      </c>
      <c r="B501" s="748" t="s">
        <v>1804</v>
      </c>
      <c r="C501" s="749" t="s">
        <v>1806</v>
      </c>
      <c r="D501" s="138">
        <v>65</v>
      </c>
      <c r="E501" s="138" t="s">
        <v>1313</v>
      </c>
      <c r="F501" s="138" t="s">
        <v>135</v>
      </c>
      <c r="G501" s="138">
        <f>IF(F501="","",VLOOKUP(F501,'(辅)技能选目标类型表'!$D$4:$F$54,2,FALSE))</f>
        <v>0</v>
      </c>
      <c r="I501" s="138" t="str">
        <f>IF(J501="","",VLOOKUP(J501,'(辅)Buff触发条件表'!$C$4:$F$34,2,FALSE))</f>
        <v/>
      </c>
      <c r="P501" s="251">
        <f>IF(Q501="",0,VLOOKUP(Q501,'(辅)战斗Action表'!$C$4:$F$84,2,FALSE))</f>
        <v>1400</v>
      </c>
      <c r="Q501" s="251" t="s">
        <v>810</v>
      </c>
      <c r="R501" s="138">
        <v>3166</v>
      </c>
      <c r="W501" s="754"/>
    </row>
    <row r="502" spans="1:23" s="138" customFormat="1" ht="15" customHeight="1" x14ac:dyDescent="0.15">
      <c r="A502" s="750">
        <f t="shared" si="39"/>
        <v>497</v>
      </c>
      <c r="B502" s="748" t="s">
        <v>1804</v>
      </c>
      <c r="C502" s="749" t="s">
        <v>1807</v>
      </c>
      <c r="D502" s="138">
        <v>65</v>
      </c>
      <c r="E502" s="138" t="s">
        <v>1313</v>
      </c>
      <c r="F502" s="138" t="s">
        <v>135</v>
      </c>
      <c r="G502" s="138">
        <f>IF(F502="","",VLOOKUP(F502,'(辅)技能选目标类型表'!$D$4:$F$54,2,FALSE))</f>
        <v>0</v>
      </c>
      <c r="I502" s="138" t="str">
        <f>IF(J502="","",VLOOKUP(J502,'(辅)Buff触发条件表'!$C$4:$F$34,2,FALSE))</f>
        <v/>
      </c>
      <c r="P502" s="251">
        <f>IF(Q502="",0,VLOOKUP(Q502,'(辅)战斗Action表'!$C$4:$F$84,2,FALSE))</f>
        <v>1400</v>
      </c>
      <c r="Q502" s="251" t="s">
        <v>810</v>
      </c>
      <c r="R502" s="138">
        <v>3168</v>
      </c>
      <c r="W502" s="754"/>
    </row>
    <row r="503" spans="1:23" s="654" customFormat="1" ht="15" customHeight="1" x14ac:dyDescent="0.15">
      <c r="A503" s="677">
        <f t="shared" si="39"/>
        <v>498</v>
      </c>
      <c r="B503" s="744" t="s">
        <v>1808</v>
      </c>
      <c r="C503" s="745" t="s">
        <v>1809</v>
      </c>
      <c r="D503" s="654">
        <v>0</v>
      </c>
      <c r="E503" s="655" t="s">
        <v>1313</v>
      </c>
      <c r="F503" s="654" t="s">
        <v>135</v>
      </c>
      <c r="G503" s="655">
        <f>IF(F503="","",VLOOKUP(F503,'(辅)技能选目标类型表'!$D$4:$F$54,2,FALSE))</f>
        <v>0</v>
      </c>
      <c r="I503" s="655" t="str">
        <f>IF(J503="","",VLOOKUP(J503,'(辅)Buff触发条件表'!$C$4:$F$34,2,FALSE))</f>
        <v/>
      </c>
      <c r="O503" s="138"/>
      <c r="P503" s="753">
        <f>IF(Q503="",0,VLOOKUP(Q503,'(辅)战斗Action表'!$C$4:$F$84,2,FALSE))</f>
        <v>100</v>
      </c>
      <c r="Q503" s="753" t="s">
        <v>1277</v>
      </c>
      <c r="R503" s="654">
        <v>2</v>
      </c>
      <c r="S503" s="654">
        <v>1000</v>
      </c>
      <c r="T503" s="654">
        <v>0</v>
      </c>
      <c r="W503" s="269"/>
    </row>
    <row r="504" spans="1:23" s="654" customFormat="1" ht="15" customHeight="1" x14ac:dyDescent="0.15">
      <c r="A504" s="677">
        <f t="shared" si="39"/>
        <v>499</v>
      </c>
      <c r="B504" s="744" t="s">
        <v>1810</v>
      </c>
      <c r="C504" s="745">
        <v>31060101</v>
      </c>
      <c r="D504" s="654">
        <v>0</v>
      </c>
      <c r="E504" s="655" t="s">
        <v>1313</v>
      </c>
      <c r="F504" s="654" t="s">
        <v>135</v>
      </c>
      <c r="G504" s="655">
        <f>IF(F504="","",VLOOKUP(F504,'(辅)技能选目标类型表'!$D$4:$F$54,2,FALSE))</f>
        <v>0</v>
      </c>
      <c r="H504" s="655"/>
      <c r="I504" s="655" t="str">
        <f>IF(J504="","",VLOOKUP(J504,'(辅)Buff触发条件表'!$C$4:$F$34,2,FALSE))</f>
        <v/>
      </c>
      <c r="O504" s="138"/>
      <c r="P504" s="753">
        <f>IF(Q504="",0,VLOOKUP(Q504,'(辅)战斗Action表'!$C$4:$F$84,2,FALSE))</f>
        <v>100</v>
      </c>
      <c r="Q504" s="753" t="s">
        <v>1277</v>
      </c>
      <c r="R504" s="654">
        <v>2</v>
      </c>
      <c r="S504" s="654">
        <v>500</v>
      </c>
      <c r="T504" s="654">
        <v>0</v>
      </c>
      <c r="W504" s="269"/>
    </row>
    <row r="505" spans="1:23" s="655" customFormat="1" ht="15" customHeight="1" x14ac:dyDescent="0.15">
      <c r="A505" s="674">
        <f t="shared" si="39"/>
        <v>500</v>
      </c>
      <c r="B505" s="746" t="s">
        <v>1811</v>
      </c>
      <c r="C505" s="747">
        <v>31060201</v>
      </c>
      <c r="D505" s="655">
        <v>0</v>
      </c>
      <c r="E505" s="655" t="s">
        <v>1313</v>
      </c>
      <c r="F505" s="655" t="s">
        <v>135</v>
      </c>
      <c r="G505" s="655">
        <f>IF(F505="","",VLOOKUP(F505,'(辅)技能选目标类型表'!$D$4:$F$54,2,FALSE))</f>
        <v>0</v>
      </c>
      <c r="I505" s="655" t="str">
        <f>IF(J505="","",VLOOKUP(J505,'(辅)Buff触发条件表'!$C$4:$F$34,2,FALSE))</f>
        <v/>
      </c>
      <c r="P505" s="753">
        <f>IF(Q505="",0,VLOOKUP(Q505,'(辅)战斗Action表'!$C$4:$F$84,2,FALSE))</f>
        <v>100</v>
      </c>
      <c r="Q505" s="753" t="s">
        <v>1277</v>
      </c>
      <c r="R505" s="655">
        <v>2</v>
      </c>
      <c r="S505" s="655">
        <v>1500</v>
      </c>
      <c r="T505" s="655">
        <v>0</v>
      </c>
      <c r="W505" s="269"/>
    </row>
    <row r="506" spans="1:23" s="654" customFormat="1" ht="15" customHeight="1" x14ac:dyDescent="0.15">
      <c r="A506" s="677">
        <f t="shared" si="39"/>
        <v>501</v>
      </c>
      <c r="B506" s="744" t="s">
        <v>1812</v>
      </c>
      <c r="C506" s="745" t="s">
        <v>1813</v>
      </c>
      <c r="D506" s="654">
        <v>0</v>
      </c>
      <c r="E506" s="654" t="s">
        <v>1313</v>
      </c>
      <c r="F506" s="654" t="s">
        <v>135</v>
      </c>
      <c r="G506" s="654">
        <f>IF(F506="","",VLOOKUP(F506,'(辅)技能选目标类型表'!$D$4:$F$54,2,FALSE))</f>
        <v>0</v>
      </c>
      <c r="H506" s="655"/>
      <c r="I506" s="654" t="str">
        <f>IF(J506="","",VLOOKUP(J506,'(辅)Buff触发条件表'!$C$4:$F$34,2,FALSE))</f>
        <v/>
      </c>
      <c r="P506" s="551">
        <f>IF(Q506="",0,VLOOKUP(Q506,'(辅)战斗Action表'!$C$4:$F$84,2,FALSE))</f>
        <v>300</v>
      </c>
      <c r="Q506" s="551" t="s">
        <v>1229</v>
      </c>
      <c r="R506" s="654">
        <v>314701011</v>
      </c>
      <c r="S506" s="654">
        <v>100</v>
      </c>
      <c r="T506" s="654">
        <v>0</v>
      </c>
      <c r="W506" s="267"/>
    </row>
    <row r="507" spans="1:23" s="138" customFormat="1" ht="15" customHeight="1" x14ac:dyDescent="0.15">
      <c r="A507" s="677">
        <f t="shared" si="39"/>
        <v>502</v>
      </c>
      <c r="B507" s="748" t="s">
        <v>1814</v>
      </c>
      <c r="C507" s="749">
        <v>31520101</v>
      </c>
      <c r="D507" s="138">
        <v>0</v>
      </c>
      <c r="E507" s="138" t="s">
        <v>1313</v>
      </c>
      <c r="F507" s="138" t="s">
        <v>135</v>
      </c>
      <c r="G507" s="138">
        <f>IF(F507="","",VLOOKUP(F507,'(辅)技能选目标类型表'!$D$4:$F$54,2,FALSE))</f>
        <v>0</v>
      </c>
      <c r="I507" s="138" t="str">
        <f>IF(J507="","",VLOOKUP(J507,'(辅)Buff触发条件表'!$C$4:$F$34,2,FALSE))</f>
        <v/>
      </c>
      <c r="P507" s="251">
        <f>IF(Q507="",0,VLOOKUP(Q507,'(辅)战斗Action表'!$C$4:$F$84,2,FALSE))</f>
        <v>300</v>
      </c>
      <c r="Q507" s="251" t="s">
        <v>1229</v>
      </c>
      <c r="R507" s="138">
        <v>315201011</v>
      </c>
      <c r="S507" s="138">
        <v>100</v>
      </c>
      <c r="T507" s="138">
        <v>0</v>
      </c>
      <c r="W507" s="268"/>
    </row>
    <row r="508" spans="1:23" s="655" customFormat="1" ht="15" customHeight="1" x14ac:dyDescent="0.15">
      <c r="A508" s="677">
        <f t="shared" si="39"/>
        <v>503</v>
      </c>
      <c r="B508" s="748" t="s">
        <v>1815</v>
      </c>
      <c r="C508" s="747" t="s">
        <v>856</v>
      </c>
      <c r="D508" s="655">
        <v>0</v>
      </c>
      <c r="E508" s="655" t="s">
        <v>1313</v>
      </c>
      <c r="F508" s="655" t="s">
        <v>135</v>
      </c>
      <c r="G508" s="655">
        <f>IF(F508="","",VLOOKUP(F508,'(辅)技能选目标类型表'!$D$4:$F$54,2,FALSE))</f>
        <v>0</v>
      </c>
      <c r="I508" s="655" t="str">
        <f>IF(J508="","",VLOOKUP(J508,'(辅)Buff触发条件表'!$C$4:$F$34,2,FALSE))</f>
        <v/>
      </c>
      <c r="P508" s="753">
        <f>IF(Q508="",0,VLOOKUP(Q508,'(辅)战斗Action表'!$C$4:$F$84,2,FALSE))</f>
        <v>300</v>
      </c>
      <c r="Q508" s="753" t="s">
        <v>1229</v>
      </c>
      <c r="R508" s="655">
        <v>315301011</v>
      </c>
      <c r="S508" s="655">
        <v>100</v>
      </c>
      <c r="T508" s="655">
        <v>0</v>
      </c>
      <c r="W508" s="269"/>
    </row>
    <row r="509" spans="1:23" s="655" customFormat="1" ht="15" customHeight="1" x14ac:dyDescent="0.15">
      <c r="A509" s="677">
        <f t="shared" si="39"/>
        <v>504</v>
      </c>
      <c r="B509" s="748" t="s">
        <v>1816</v>
      </c>
      <c r="C509" s="747" t="s">
        <v>859</v>
      </c>
      <c r="D509" s="655">
        <v>0</v>
      </c>
      <c r="E509" s="655" t="s">
        <v>1313</v>
      </c>
      <c r="F509" s="655" t="s">
        <v>135</v>
      </c>
      <c r="G509" s="655">
        <f>IF(F509="","",VLOOKUP(F509,'(辅)技能选目标类型表'!$D$4:$F$54,2,FALSE))</f>
        <v>0</v>
      </c>
      <c r="I509" s="655" t="str">
        <f>IF(J509="","",VLOOKUP(J509,'(辅)Buff触发条件表'!$C$4:$F$34,2,FALSE))</f>
        <v/>
      </c>
      <c r="P509" s="753">
        <f>IF(Q509="",0,VLOOKUP(Q509,'(辅)战斗Action表'!$C$4:$F$84,2,FALSE))</f>
        <v>300</v>
      </c>
      <c r="Q509" s="753" t="s">
        <v>1229</v>
      </c>
      <c r="R509" s="655">
        <v>315401011</v>
      </c>
      <c r="S509" s="655">
        <v>100</v>
      </c>
      <c r="T509" s="655">
        <v>0</v>
      </c>
      <c r="W509" s="269"/>
    </row>
    <row r="510" spans="1:23" s="655" customFormat="1" ht="15" customHeight="1" x14ac:dyDescent="0.15">
      <c r="A510" s="677">
        <f t="shared" si="39"/>
        <v>505</v>
      </c>
      <c r="B510" s="748" t="s">
        <v>1817</v>
      </c>
      <c r="C510" s="747" t="s">
        <v>862</v>
      </c>
      <c r="D510" s="655">
        <v>0</v>
      </c>
      <c r="E510" s="655" t="s">
        <v>1313</v>
      </c>
      <c r="F510" s="655" t="s">
        <v>135</v>
      </c>
      <c r="G510" s="655">
        <f>IF(F510="","",VLOOKUP(F510,'(辅)技能选目标类型表'!$D$4:$F$54,2,FALSE))</f>
        <v>0</v>
      </c>
      <c r="I510" s="655" t="str">
        <f>IF(J510="","",VLOOKUP(J510,'(辅)Buff触发条件表'!$C$4:$F$34,2,FALSE))</f>
        <v/>
      </c>
      <c r="P510" s="753">
        <f>IF(Q510="",0,VLOOKUP(Q510,'(辅)战斗Action表'!$C$4:$F$84,2,FALSE))</f>
        <v>300</v>
      </c>
      <c r="Q510" s="753" t="s">
        <v>1229</v>
      </c>
      <c r="R510" s="655">
        <v>315501011</v>
      </c>
      <c r="S510" s="655">
        <v>100</v>
      </c>
      <c r="T510" s="655">
        <v>0</v>
      </c>
      <c r="W510" s="269"/>
    </row>
    <row r="511" spans="1:23" s="654" customFormat="1" ht="15" customHeight="1" x14ac:dyDescent="0.15">
      <c r="A511" s="674">
        <f t="shared" ref="A511:A520" si="40">ROW()-5</f>
        <v>506</v>
      </c>
      <c r="B511" s="744" t="s">
        <v>865</v>
      </c>
      <c r="C511" s="745" t="s">
        <v>1818</v>
      </c>
      <c r="D511" s="654">
        <v>0</v>
      </c>
      <c r="E511" s="654" t="s">
        <v>1313</v>
      </c>
      <c r="F511" s="654" t="s">
        <v>135</v>
      </c>
      <c r="G511" s="654">
        <f>IF(F511="","",VLOOKUP(F511,'(辅)技能选目标类型表'!$D$4:$F$54,2,FALSE))</f>
        <v>0</v>
      </c>
      <c r="H511" s="138"/>
      <c r="I511" s="654" t="str">
        <f>IF(J511="","",VLOOKUP(J511,'(辅)Buff触发条件表'!$C$4:$F$34,2,FALSE))</f>
        <v/>
      </c>
      <c r="P511" s="551">
        <f>IF(Q511="",0,VLOOKUP(Q511,'(辅)战斗Action表'!$C$4:$F$84,2,FALSE))</f>
        <v>300</v>
      </c>
      <c r="Q511" s="551" t="s">
        <v>1229</v>
      </c>
      <c r="R511" s="654">
        <v>316101011</v>
      </c>
      <c r="S511" s="654">
        <v>100</v>
      </c>
      <c r="T511" s="654">
        <v>0</v>
      </c>
      <c r="W511" s="267"/>
    </row>
    <row r="512" spans="1:23" s="655" customFormat="1" ht="15" customHeight="1" x14ac:dyDescent="0.15">
      <c r="A512" s="677">
        <f t="shared" si="40"/>
        <v>507</v>
      </c>
      <c r="B512" s="748" t="s">
        <v>867</v>
      </c>
      <c r="C512" s="747" t="s">
        <v>1819</v>
      </c>
      <c r="D512" s="655">
        <v>0</v>
      </c>
      <c r="E512" s="655" t="s">
        <v>1313</v>
      </c>
      <c r="F512" s="655" t="s">
        <v>135</v>
      </c>
      <c r="G512" s="655">
        <f>IF(F512="","",VLOOKUP(F512,'(辅)技能选目标类型表'!$D$4:$F$54,2,FALSE))</f>
        <v>0</v>
      </c>
      <c r="I512" s="655" t="str">
        <f>IF(J512="","",VLOOKUP(J512,'(辅)Buff触发条件表'!$C$4:$F$34,2,FALSE))</f>
        <v/>
      </c>
      <c r="P512" s="753">
        <f>IF(Q512="",0,VLOOKUP(Q512,'(辅)战斗Action表'!$C$4:$F$84,2,FALSE))</f>
        <v>300</v>
      </c>
      <c r="Q512" s="753" t="s">
        <v>1229</v>
      </c>
      <c r="R512" s="655">
        <v>316201011</v>
      </c>
      <c r="S512" s="655">
        <v>100</v>
      </c>
      <c r="T512" s="655">
        <v>0</v>
      </c>
      <c r="W512" s="269"/>
    </row>
    <row r="513" spans="1:23" s="655" customFormat="1" ht="15" customHeight="1" x14ac:dyDescent="0.15">
      <c r="A513" s="677">
        <f t="shared" si="40"/>
        <v>508</v>
      </c>
      <c r="B513" s="748" t="s">
        <v>869</v>
      </c>
      <c r="C513" s="747" t="s">
        <v>1820</v>
      </c>
      <c r="D513" s="655">
        <v>0</v>
      </c>
      <c r="E513" s="655" t="s">
        <v>1313</v>
      </c>
      <c r="F513" s="655" t="s">
        <v>135</v>
      </c>
      <c r="G513" s="655">
        <f>IF(F513="","",VLOOKUP(F513,'(辅)技能选目标类型表'!$D$4:$F$54,2,FALSE))</f>
        <v>0</v>
      </c>
      <c r="I513" s="655" t="str">
        <f>IF(J513="","",VLOOKUP(J513,'(辅)Buff触发条件表'!$C$4:$F$34,2,FALSE))</f>
        <v/>
      </c>
      <c r="P513" s="753">
        <f>IF(Q513="",0,VLOOKUP(Q513,'(辅)战斗Action表'!$C$4:$F$84,2,FALSE))</f>
        <v>300</v>
      </c>
      <c r="Q513" s="753" t="s">
        <v>1229</v>
      </c>
      <c r="R513" s="655">
        <v>316301011</v>
      </c>
      <c r="S513" s="655">
        <v>100</v>
      </c>
      <c r="T513" s="655">
        <v>0</v>
      </c>
      <c r="W513" s="269"/>
    </row>
    <row r="514" spans="1:23" s="655" customFormat="1" ht="15" customHeight="1" x14ac:dyDescent="0.15">
      <c r="A514" s="677">
        <f t="shared" si="40"/>
        <v>509</v>
      </c>
      <c r="B514" s="748" t="s">
        <v>867</v>
      </c>
      <c r="C514" s="747" t="s">
        <v>1821</v>
      </c>
      <c r="D514" s="655">
        <v>0</v>
      </c>
      <c r="E514" s="655" t="s">
        <v>1313</v>
      </c>
      <c r="F514" s="655" t="s">
        <v>135</v>
      </c>
      <c r="G514" s="655">
        <f>IF(F514="","",VLOOKUP(F514,'(辅)技能选目标类型表'!$D$4:$F$54,2,FALSE))</f>
        <v>0</v>
      </c>
      <c r="I514" s="655" t="str">
        <f>IF(J514="","",VLOOKUP(J514,'(辅)Buff触发条件表'!$C$4:$F$34,2,FALSE))</f>
        <v/>
      </c>
      <c r="P514" s="753">
        <f>IF(Q514="",0,VLOOKUP(Q514,'(辅)战斗Action表'!$C$4:$F$84,2,FALSE))</f>
        <v>300</v>
      </c>
      <c r="Q514" s="753" t="s">
        <v>1229</v>
      </c>
      <c r="R514" s="655">
        <v>316401011</v>
      </c>
      <c r="S514" s="655">
        <v>100</v>
      </c>
      <c r="T514" s="655">
        <v>0</v>
      </c>
      <c r="W514" s="269"/>
    </row>
    <row r="515" spans="1:23" s="138" customFormat="1" ht="15" customHeight="1" x14ac:dyDescent="0.15">
      <c r="A515" s="677">
        <f t="shared" si="40"/>
        <v>510</v>
      </c>
      <c r="B515" s="748" t="s">
        <v>869</v>
      </c>
      <c r="C515" s="749" t="s">
        <v>1822</v>
      </c>
      <c r="D515" s="138">
        <v>0</v>
      </c>
      <c r="E515" s="138" t="s">
        <v>1313</v>
      </c>
      <c r="F515" s="138" t="s">
        <v>135</v>
      </c>
      <c r="G515" s="138">
        <f>IF(F515="","",VLOOKUP(F515,'(辅)技能选目标类型表'!$D$4:$F$54,2,FALSE))</f>
        <v>0</v>
      </c>
      <c r="H515" s="655"/>
      <c r="I515" s="138" t="str">
        <f>IF(J515="","",VLOOKUP(J515,'(辅)Buff触发条件表'!$C$4:$F$34,2,FALSE))</f>
        <v/>
      </c>
      <c r="P515" s="251">
        <f>IF(Q515="",0,VLOOKUP(Q515,'(辅)战斗Action表'!$C$4:$F$84,2,FALSE))</f>
        <v>300</v>
      </c>
      <c r="Q515" s="251" t="s">
        <v>1229</v>
      </c>
      <c r="R515" s="138">
        <v>316501011</v>
      </c>
      <c r="S515" s="138">
        <v>100</v>
      </c>
      <c r="T515" s="138">
        <v>0</v>
      </c>
      <c r="W515" s="268"/>
    </row>
    <row r="516" spans="1:23" s="655" customFormat="1" ht="15" customHeight="1" x14ac:dyDescent="0.15">
      <c r="A516" s="677">
        <f t="shared" si="40"/>
        <v>511</v>
      </c>
      <c r="B516" s="748" t="s">
        <v>865</v>
      </c>
      <c r="C516" s="747" t="s">
        <v>1823</v>
      </c>
      <c r="D516" s="655">
        <v>0</v>
      </c>
      <c r="E516" s="655" t="s">
        <v>1313</v>
      </c>
      <c r="F516" s="655" t="s">
        <v>135</v>
      </c>
      <c r="G516" s="655">
        <f>IF(F516="","",VLOOKUP(F516,'(辅)技能选目标类型表'!$D$4:$F$54,2,FALSE))</f>
        <v>0</v>
      </c>
      <c r="I516" s="655" t="str">
        <f>IF(J516="","",VLOOKUP(J516,'(辅)Buff触发条件表'!$C$4:$F$34,2,FALSE))</f>
        <v/>
      </c>
      <c r="P516" s="753">
        <f>IF(Q516="",0,VLOOKUP(Q516,'(辅)战斗Action表'!$C$4:$F$84,2,FALSE))</f>
        <v>300</v>
      </c>
      <c r="Q516" s="753" t="s">
        <v>1229</v>
      </c>
      <c r="R516" s="655">
        <v>316601011</v>
      </c>
      <c r="S516" s="655">
        <v>100</v>
      </c>
      <c r="T516" s="655">
        <v>0</v>
      </c>
      <c r="W516" s="269"/>
    </row>
    <row r="517" spans="1:23" s="655" customFormat="1" ht="15" customHeight="1" x14ac:dyDescent="0.15">
      <c r="A517" s="674">
        <f t="shared" si="40"/>
        <v>512</v>
      </c>
      <c r="B517" s="748" t="s">
        <v>869</v>
      </c>
      <c r="C517" s="747" t="s">
        <v>1824</v>
      </c>
      <c r="D517" s="655">
        <v>0</v>
      </c>
      <c r="E517" s="655" t="s">
        <v>1313</v>
      </c>
      <c r="F517" s="655" t="s">
        <v>135</v>
      </c>
      <c r="G517" s="655">
        <f>IF(F517="","",VLOOKUP(F517,'(辅)技能选目标类型表'!$D$4:$F$54,2,FALSE))</f>
        <v>0</v>
      </c>
      <c r="I517" s="655" t="str">
        <f>IF(J517="","",VLOOKUP(J517,'(辅)Buff触发条件表'!$C$4:$F$34,2,FALSE))</f>
        <v/>
      </c>
      <c r="P517" s="753">
        <f>IF(Q517="",0,VLOOKUP(Q517,'(辅)战斗Action表'!$C$4:$F$84,2,FALSE))</f>
        <v>300</v>
      </c>
      <c r="Q517" s="753" t="s">
        <v>1229</v>
      </c>
      <c r="R517" s="655">
        <v>316701011</v>
      </c>
      <c r="S517" s="655">
        <v>100</v>
      </c>
      <c r="T517" s="655">
        <v>0</v>
      </c>
      <c r="W517" s="269"/>
    </row>
    <row r="518" spans="1:23" s="655" customFormat="1" ht="15" customHeight="1" x14ac:dyDescent="0.15">
      <c r="A518" s="677">
        <f t="shared" si="40"/>
        <v>513</v>
      </c>
      <c r="B518" s="748" t="s">
        <v>865</v>
      </c>
      <c r="C518" s="747" t="s">
        <v>1825</v>
      </c>
      <c r="D518" s="655">
        <v>0</v>
      </c>
      <c r="E518" s="655" t="s">
        <v>1313</v>
      </c>
      <c r="F518" s="655" t="s">
        <v>135</v>
      </c>
      <c r="G518" s="655">
        <f>IF(F518="","",VLOOKUP(F518,'(辅)技能选目标类型表'!$D$4:$F$54,2,FALSE))</f>
        <v>0</v>
      </c>
      <c r="I518" s="655" t="str">
        <f>IF(J518="","",VLOOKUP(J518,'(辅)Buff触发条件表'!$C$4:$F$34,2,FALSE))</f>
        <v/>
      </c>
      <c r="P518" s="753">
        <f>IF(Q518="",0,VLOOKUP(Q518,'(辅)战斗Action表'!$C$4:$F$84,2,FALSE))</f>
        <v>300</v>
      </c>
      <c r="Q518" s="753" t="s">
        <v>1229</v>
      </c>
      <c r="R518" s="655">
        <v>316801011</v>
      </c>
      <c r="S518" s="655">
        <v>100</v>
      </c>
      <c r="T518" s="655">
        <v>0</v>
      </c>
      <c r="W518" s="269"/>
    </row>
    <row r="519" spans="1:23" s="655" customFormat="1" ht="15" customHeight="1" x14ac:dyDescent="0.15">
      <c r="A519" s="677">
        <f t="shared" si="40"/>
        <v>514</v>
      </c>
      <c r="B519" s="748" t="s">
        <v>867</v>
      </c>
      <c r="C519" s="747" t="s">
        <v>1826</v>
      </c>
      <c r="D519" s="655">
        <v>0</v>
      </c>
      <c r="E519" s="655" t="s">
        <v>1313</v>
      </c>
      <c r="F519" s="655" t="s">
        <v>135</v>
      </c>
      <c r="G519" s="655">
        <f>IF(F519="","",VLOOKUP(F519,'(辅)技能选目标类型表'!$D$4:$F$54,2,FALSE))</f>
        <v>0</v>
      </c>
      <c r="I519" s="655" t="str">
        <f>IF(J519="","",VLOOKUP(J519,'(辅)Buff触发条件表'!$C$4:$F$34,2,FALSE))</f>
        <v/>
      </c>
      <c r="P519" s="753">
        <f>IF(Q519="",0,VLOOKUP(Q519,'(辅)战斗Action表'!$C$4:$F$84,2,FALSE))</f>
        <v>300</v>
      </c>
      <c r="Q519" s="753" t="s">
        <v>1229</v>
      </c>
      <c r="R519" s="655">
        <v>316901011</v>
      </c>
      <c r="S519" s="655">
        <v>100</v>
      </c>
      <c r="T519" s="655">
        <v>0</v>
      </c>
      <c r="W519" s="269"/>
    </row>
    <row r="520" spans="1:23" s="654" customFormat="1" ht="15" customHeight="1" x14ac:dyDescent="0.15">
      <c r="A520" s="677">
        <f t="shared" si="40"/>
        <v>515</v>
      </c>
      <c r="B520" s="744" t="s">
        <v>1827</v>
      </c>
      <c r="C520" s="745" t="s">
        <v>1828</v>
      </c>
      <c r="D520" s="654">
        <v>0</v>
      </c>
      <c r="E520" s="655" t="s">
        <v>1313</v>
      </c>
      <c r="F520" s="654" t="s">
        <v>135</v>
      </c>
      <c r="G520" s="655">
        <f>IF(F520="","",VLOOKUP(F520,'(辅)技能选目标类型表'!$D$4:$F$54,2,FALSE))</f>
        <v>0</v>
      </c>
      <c r="H520" s="655"/>
      <c r="I520" s="655" t="str">
        <f>IF(J520="","",VLOOKUP(J520,'(辅)Buff触发条件表'!$C$4:$F$34,2,FALSE))</f>
        <v/>
      </c>
      <c r="O520" s="138"/>
      <c r="P520" s="753">
        <f>IF(Q520="",0,VLOOKUP(Q520,'(辅)战斗Action表'!$C$4:$F$84,2,FALSE))</f>
        <v>100</v>
      </c>
      <c r="Q520" s="753" t="s">
        <v>1277</v>
      </c>
      <c r="R520" s="654">
        <v>2</v>
      </c>
      <c r="S520" s="654">
        <v>3000</v>
      </c>
      <c r="T520" s="654">
        <v>0</v>
      </c>
      <c r="W520" s="269"/>
    </row>
    <row r="521" spans="1:23" s="655" customFormat="1" ht="15" customHeight="1" x14ac:dyDescent="0.15">
      <c r="A521" s="677">
        <f t="shared" ref="A521:A530" si="41">ROW()-5</f>
        <v>516</v>
      </c>
      <c r="B521" s="746" t="s">
        <v>1829</v>
      </c>
      <c r="C521" s="747" t="s">
        <v>1830</v>
      </c>
      <c r="D521" s="655">
        <v>0</v>
      </c>
      <c r="E521" s="655" t="s">
        <v>1313</v>
      </c>
      <c r="F521" s="655" t="s">
        <v>135</v>
      </c>
      <c r="G521" s="655">
        <f>IF(F521="","",VLOOKUP(F521,'(辅)技能选目标类型表'!$D$4:$F$54,2,FALSE))</f>
        <v>0</v>
      </c>
      <c r="I521" s="655" t="str">
        <f>IF(J521="","",VLOOKUP(J521,'(辅)Buff触发条件表'!$C$4:$F$34,2,FALSE))</f>
        <v/>
      </c>
      <c r="P521" s="753">
        <f>IF(Q521="",0,VLOOKUP(Q521,'(辅)战斗Action表'!$C$4:$F$84,2,FALSE))</f>
        <v>101</v>
      </c>
      <c r="Q521" s="753" t="s">
        <v>1236</v>
      </c>
      <c r="R521" s="655">
        <v>2</v>
      </c>
      <c r="S521" s="655">
        <v>1800</v>
      </c>
      <c r="T521" s="655">
        <v>0</v>
      </c>
      <c r="W521" s="269"/>
    </row>
    <row r="522" spans="1:23" s="655" customFormat="1" ht="15" customHeight="1" x14ac:dyDescent="0.15">
      <c r="A522" s="677">
        <f t="shared" si="41"/>
        <v>517</v>
      </c>
      <c r="B522" s="746" t="s">
        <v>1831</v>
      </c>
      <c r="C522" s="747" t="s">
        <v>1832</v>
      </c>
      <c r="D522" s="655">
        <v>0</v>
      </c>
      <c r="E522" s="655" t="s">
        <v>1313</v>
      </c>
      <c r="F522" s="655" t="s">
        <v>135</v>
      </c>
      <c r="G522" s="655">
        <f>IF(F522="","",VLOOKUP(F522,'(辅)技能选目标类型表'!$D$4:$F$54,2,FALSE))</f>
        <v>0</v>
      </c>
      <c r="I522" s="655" t="str">
        <f>IF(J522="","",VLOOKUP(J522,'(辅)Buff触发条件表'!$C$4:$F$34,2,FALSE))</f>
        <v/>
      </c>
      <c r="P522" s="753">
        <f>IF(Q522="",0,VLOOKUP(Q522,'(辅)战斗Action表'!$C$4:$F$84,2,FALSE))</f>
        <v>101</v>
      </c>
      <c r="Q522" s="753" t="s">
        <v>1236</v>
      </c>
      <c r="R522" s="655">
        <v>2</v>
      </c>
      <c r="S522" s="655">
        <v>3000</v>
      </c>
      <c r="T522" s="655">
        <v>0</v>
      </c>
      <c r="W522" s="269"/>
    </row>
    <row r="523" spans="1:23" s="655" customFormat="1" ht="15" customHeight="1" x14ac:dyDescent="0.15">
      <c r="A523" s="674">
        <f t="shared" si="41"/>
        <v>518</v>
      </c>
      <c r="B523" s="746" t="s">
        <v>1833</v>
      </c>
      <c r="C523" s="747" t="s">
        <v>1834</v>
      </c>
      <c r="D523" s="655">
        <v>0</v>
      </c>
      <c r="E523" s="655" t="s">
        <v>1313</v>
      </c>
      <c r="F523" s="655" t="s">
        <v>135</v>
      </c>
      <c r="G523" s="655">
        <f>IF(F523="","",VLOOKUP(F523,'(辅)技能选目标类型表'!$D$4:$F$54,2,FALSE))</f>
        <v>0</v>
      </c>
      <c r="H523" s="644"/>
      <c r="I523" s="655" t="str">
        <f>IF(J523="","",VLOOKUP(J523,'(辅)Buff触发条件表'!$C$4:$F$34,2,FALSE))</f>
        <v/>
      </c>
      <c r="P523" s="753">
        <f>IF(Q523="",0,VLOOKUP(Q523,'(辅)战斗Action表'!$C$4:$F$84,2,FALSE))</f>
        <v>101</v>
      </c>
      <c r="Q523" s="753" t="s">
        <v>1236</v>
      </c>
      <c r="R523" s="655">
        <v>2</v>
      </c>
      <c r="S523" s="655">
        <v>3000</v>
      </c>
      <c r="T523" s="655">
        <v>0</v>
      </c>
      <c r="W523" s="269"/>
    </row>
    <row r="524" spans="1:23" s="655" customFormat="1" ht="15" customHeight="1" x14ac:dyDescent="0.15">
      <c r="A524" s="677">
        <f t="shared" si="41"/>
        <v>519</v>
      </c>
      <c r="B524" s="746" t="s">
        <v>1835</v>
      </c>
      <c r="C524" s="747" t="s">
        <v>1836</v>
      </c>
      <c r="D524" s="655">
        <v>0</v>
      </c>
      <c r="E524" s="655" t="s">
        <v>1313</v>
      </c>
      <c r="F524" s="655" t="s">
        <v>135</v>
      </c>
      <c r="G524" s="655">
        <f>IF(F524="","",VLOOKUP(F524,'(辅)技能选目标类型表'!$D$4:$F$54,2,FALSE))</f>
        <v>0</v>
      </c>
      <c r="H524" s="255"/>
      <c r="I524" s="655" t="str">
        <f>IF(J524="","",VLOOKUP(J524,'(辅)Buff触发条件表'!$C$4:$F$34,2,FALSE))</f>
        <v/>
      </c>
      <c r="P524" s="753">
        <f>IF(Q524="",0,VLOOKUP(Q524,'(辅)战斗Action表'!$C$4:$F$84,2,FALSE))</f>
        <v>101</v>
      </c>
      <c r="Q524" s="753" t="s">
        <v>1236</v>
      </c>
      <c r="R524" s="655">
        <v>2</v>
      </c>
      <c r="S524" s="655">
        <v>1500</v>
      </c>
      <c r="T524" s="655">
        <v>0</v>
      </c>
      <c r="W524" s="269"/>
    </row>
    <row r="525" spans="1:23" s="655" customFormat="1" ht="15" customHeight="1" x14ac:dyDescent="0.15">
      <c r="A525" s="677">
        <f t="shared" si="41"/>
        <v>520</v>
      </c>
      <c r="B525" s="746" t="s">
        <v>1837</v>
      </c>
      <c r="C525" s="747" t="s">
        <v>1836</v>
      </c>
      <c r="D525" s="655">
        <v>0</v>
      </c>
      <c r="E525" s="655" t="s">
        <v>1313</v>
      </c>
      <c r="F525" s="655" t="s">
        <v>149</v>
      </c>
      <c r="G525" s="655">
        <f>IF(F525="","",VLOOKUP(F525,'(辅)技能选目标类型表'!$D$4:$F$54,2,FALSE))</f>
        <v>100</v>
      </c>
      <c r="H525" s="255"/>
      <c r="I525" s="655" t="str">
        <f>IF(J525="","",VLOOKUP(J525,'(辅)Buff触发条件表'!$C$4:$F$34,2,FALSE))</f>
        <v/>
      </c>
      <c r="P525" s="753">
        <f>IF(Q525="",0,VLOOKUP(Q525,'(辅)战斗Action表'!$C$4:$F$84,2,FALSE))</f>
        <v>300</v>
      </c>
      <c r="Q525" s="753" t="s">
        <v>1229</v>
      </c>
      <c r="R525" s="655">
        <v>320402011</v>
      </c>
      <c r="S525" s="655">
        <v>100</v>
      </c>
      <c r="T525" s="655">
        <v>0</v>
      </c>
      <c r="W525" s="269"/>
    </row>
    <row r="526" spans="1:23" s="644" customFormat="1" ht="15" customHeight="1" x14ac:dyDescent="0.15">
      <c r="A526" s="677">
        <f t="shared" si="41"/>
        <v>521</v>
      </c>
      <c r="B526" s="682" t="s">
        <v>1838</v>
      </c>
      <c r="C526" s="683">
        <v>29910101</v>
      </c>
      <c r="D526" s="644">
        <v>0</v>
      </c>
      <c r="E526" s="756" t="s">
        <v>1313</v>
      </c>
      <c r="F526" s="644" t="s">
        <v>135</v>
      </c>
      <c r="G526" s="644">
        <f>IF(F526="","",VLOOKUP(F526,'(辅)技能选目标类型表'!$D$4:$F$54,2,FALSE))</f>
        <v>0</v>
      </c>
      <c r="H526" s="255"/>
      <c r="I526" s="644" t="str">
        <f>IF(J526="","",VLOOKUP(J526,'(辅)Buff触发条件表'!$C$4:$F$34,2,FALSE))</f>
        <v/>
      </c>
      <c r="P526" s="696">
        <f>IF(Q526="",0,VLOOKUP(Q526,'(辅)战斗Action表'!$C$4:$F$84,2,FALSE))</f>
        <v>100</v>
      </c>
      <c r="Q526" s="696" t="s">
        <v>1277</v>
      </c>
      <c r="R526" s="644">
        <v>2</v>
      </c>
      <c r="S526" s="644">
        <v>1000</v>
      </c>
      <c r="T526" s="644">
        <v>0</v>
      </c>
      <c r="W526" s="269"/>
    </row>
    <row r="527" spans="1:23" s="255" customFormat="1" ht="15" customHeight="1" x14ac:dyDescent="0.15">
      <c r="A527" s="677">
        <f t="shared" si="41"/>
        <v>522</v>
      </c>
      <c r="B527" s="675" t="s">
        <v>1839</v>
      </c>
      <c r="C527" s="676">
        <v>29910201</v>
      </c>
      <c r="D527" s="255">
        <v>0</v>
      </c>
      <c r="E527" s="756" t="s">
        <v>1313</v>
      </c>
      <c r="F527" s="255" t="s">
        <v>135</v>
      </c>
      <c r="G527" s="255">
        <f>IF(F527="","",VLOOKUP(F527,'(辅)技能选目标类型表'!$D$4:$F$54,2,FALSE))</f>
        <v>0</v>
      </c>
      <c r="I527" s="255" t="str">
        <f>IF(J527="","",VLOOKUP(J527,'(辅)Buff触发条件表'!$C$4:$F$34,2,FALSE))</f>
        <v/>
      </c>
      <c r="P527" s="674">
        <f>IF(Q527="",0,VLOOKUP(Q527,'(辅)战斗Action表'!$C$4:$F$84,2,FALSE))</f>
        <v>100</v>
      </c>
      <c r="Q527" s="674" t="s">
        <v>1277</v>
      </c>
      <c r="R527" s="255">
        <v>2</v>
      </c>
      <c r="S527" s="255">
        <v>1500</v>
      </c>
      <c r="T527" s="255">
        <v>0</v>
      </c>
      <c r="W527" s="267"/>
    </row>
    <row r="528" spans="1:23" s="644" customFormat="1" ht="15" customHeight="1" x14ac:dyDescent="0.15">
      <c r="A528" s="703">
        <f t="shared" si="41"/>
        <v>523</v>
      </c>
      <c r="B528" s="682" t="s">
        <v>1840</v>
      </c>
      <c r="C528" s="683">
        <v>29920101</v>
      </c>
      <c r="D528" s="644">
        <v>0</v>
      </c>
      <c r="E528" s="757" t="s">
        <v>1313</v>
      </c>
      <c r="F528" s="644" t="s">
        <v>135</v>
      </c>
      <c r="G528" s="644">
        <f>IF(F528="","",VLOOKUP(F528,'(辅)技能选目标类型表'!$D$4:$F$54,2,FALSE))</f>
        <v>0</v>
      </c>
      <c r="I528" s="644" t="str">
        <f>IF(J528="","",VLOOKUP(J528,'(辅)Buff触发条件表'!$C$4:$F$34,2,FALSE))</f>
        <v/>
      </c>
      <c r="P528" s="696">
        <f>IF(Q528="",0,VLOOKUP(Q528,'(辅)战斗Action表'!$C$4:$F$84,2,FALSE))</f>
        <v>100</v>
      </c>
      <c r="Q528" s="696" t="s">
        <v>1277</v>
      </c>
      <c r="R528" s="644">
        <v>2</v>
      </c>
      <c r="S528" s="644">
        <v>1000</v>
      </c>
      <c r="T528" s="644">
        <v>0</v>
      </c>
      <c r="W528" s="761"/>
    </row>
    <row r="529" spans="1:23" s="255" customFormat="1" ht="15" customHeight="1" x14ac:dyDescent="0.15">
      <c r="A529" s="674">
        <f t="shared" si="41"/>
        <v>524</v>
      </c>
      <c r="B529" s="675" t="s">
        <v>1841</v>
      </c>
      <c r="C529" s="676">
        <v>29920201</v>
      </c>
      <c r="D529" s="255">
        <v>0</v>
      </c>
      <c r="E529" s="756" t="s">
        <v>1313</v>
      </c>
      <c r="F529" s="255" t="s">
        <v>135</v>
      </c>
      <c r="G529" s="255">
        <f>IF(F529="","",VLOOKUP(F529,'(辅)技能选目标类型表'!$D$4:$F$54,2,FALSE))</f>
        <v>0</v>
      </c>
      <c r="I529" s="255" t="str">
        <f>IF(J529="","",VLOOKUP(J529,'(辅)Buff触发条件表'!$C$4:$F$34,2,FALSE))</f>
        <v/>
      </c>
      <c r="P529" s="674">
        <f>IF(Q529="",0,VLOOKUP(Q529,'(辅)战斗Action表'!$C$4:$F$84,2,FALSE))</f>
        <v>100</v>
      </c>
      <c r="Q529" s="674" t="s">
        <v>1277</v>
      </c>
      <c r="R529" s="255">
        <v>2</v>
      </c>
      <c r="S529" s="255">
        <v>2500</v>
      </c>
      <c r="T529" s="255">
        <v>0</v>
      </c>
      <c r="W529" s="267"/>
    </row>
    <row r="530" spans="1:23" s="644" customFormat="1" ht="15" customHeight="1" x14ac:dyDescent="0.15">
      <c r="A530" s="703">
        <f t="shared" si="41"/>
        <v>525</v>
      </c>
      <c r="B530" s="682" t="s">
        <v>1842</v>
      </c>
      <c r="C530" s="683">
        <v>29930101</v>
      </c>
      <c r="D530" s="644">
        <v>0</v>
      </c>
      <c r="E530" s="757" t="s">
        <v>1313</v>
      </c>
      <c r="F530" s="644" t="s">
        <v>135</v>
      </c>
      <c r="G530" s="644">
        <f>IF(F530="","",VLOOKUP(F530,'(辅)技能选目标类型表'!$D$4:$F$54,2,FALSE))</f>
        <v>0</v>
      </c>
      <c r="I530" s="644" t="str">
        <f>IF(J530="","",VLOOKUP(J530,'(辅)Buff触发条件表'!$C$4:$F$34,2,FALSE))</f>
        <v/>
      </c>
      <c r="P530" s="696">
        <f>IF(Q530="",0,VLOOKUP(Q530,'(辅)战斗Action表'!$C$4:$F$84,2,FALSE))</f>
        <v>100</v>
      </c>
      <c r="Q530" s="696" t="s">
        <v>1277</v>
      </c>
      <c r="R530" s="644">
        <v>2</v>
      </c>
      <c r="S530" s="644">
        <v>1000</v>
      </c>
      <c r="T530" s="644">
        <v>0</v>
      </c>
      <c r="W530" s="761"/>
    </row>
    <row r="531" spans="1:23" s="255" customFormat="1" ht="15" customHeight="1" x14ac:dyDescent="0.15">
      <c r="A531" s="677">
        <f t="shared" ref="A531:A556" si="42">ROW()-5</f>
        <v>526</v>
      </c>
      <c r="B531" s="675" t="s">
        <v>1843</v>
      </c>
      <c r="C531" s="676">
        <v>29930201</v>
      </c>
      <c r="D531" s="255">
        <v>0</v>
      </c>
      <c r="E531" s="756" t="s">
        <v>1313</v>
      </c>
      <c r="F531" s="255" t="s">
        <v>135</v>
      </c>
      <c r="G531" s="255">
        <f>IF(F531="","",VLOOKUP(F531,'(辅)技能选目标类型表'!$D$4:$F$54,2,FALSE))</f>
        <v>0</v>
      </c>
      <c r="I531" s="255" t="str">
        <f>IF(J531="","",VLOOKUP(J531,'(辅)Buff触发条件表'!$C$4:$F$34,2,FALSE))</f>
        <v/>
      </c>
      <c r="P531" s="674">
        <f>IF(Q531="",0,VLOOKUP(Q531,'(辅)战斗Action表'!$C$4:$F$84,2,FALSE))</f>
        <v>100</v>
      </c>
      <c r="Q531" s="674" t="s">
        <v>1277</v>
      </c>
      <c r="R531" s="255">
        <v>2</v>
      </c>
      <c r="S531" s="255">
        <v>2000</v>
      </c>
      <c r="T531" s="255">
        <v>0</v>
      </c>
      <c r="W531" s="267"/>
    </row>
    <row r="532" spans="1:23" s="255" customFormat="1" ht="15" customHeight="1" x14ac:dyDescent="0.15">
      <c r="A532" s="677">
        <f t="shared" si="42"/>
        <v>527</v>
      </c>
      <c r="B532" s="675" t="s">
        <v>1844</v>
      </c>
      <c r="C532" s="676">
        <v>29930201</v>
      </c>
      <c r="D532" s="255">
        <v>60</v>
      </c>
      <c r="E532" s="756" t="s">
        <v>1313</v>
      </c>
      <c r="F532" s="255" t="s">
        <v>149</v>
      </c>
      <c r="G532" s="255">
        <f>IF(F532="","",VLOOKUP(F532,'(辅)技能选目标类型表'!$D$4:$F$54,2,FALSE))</f>
        <v>100</v>
      </c>
      <c r="I532" s="255" t="str">
        <f>IF(J532="","",VLOOKUP(J532,'(辅)Buff触发条件表'!$C$4:$F$34,2,FALSE))</f>
        <v/>
      </c>
      <c r="P532" s="674">
        <f>IF(Q532="",0,VLOOKUP(Q532,'(辅)战斗Action表'!$C$4:$F$84,2,FALSE))</f>
        <v>300</v>
      </c>
      <c r="Q532" s="674" t="s">
        <v>1229</v>
      </c>
      <c r="R532" s="674">
        <v>299302011</v>
      </c>
      <c r="S532" s="255">
        <v>100</v>
      </c>
      <c r="T532" s="255">
        <v>0</v>
      </c>
      <c r="W532" s="268"/>
    </row>
    <row r="533" spans="1:23" s="644" customFormat="1" ht="15" customHeight="1" x14ac:dyDescent="0.15">
      <c r="A533" s="703">
        <f t="shared" si="42"/>
        <v>528</v>
      </c>
      <c r="B533" s="682" t="s">
        <v>1845</v>
      </c>
      <c r="C533" s="683">
        <v>29940101</v>
      </c>
      <c r="D533" s="644">
        <v>0</v>
      </c>
      <c r="E533" s="757" t="s">
        <v>1313</v>
      </c>
      <c r="F533" s="644" t="s">
        <v>135</v>
      </c>
      <c r="G533" s="644">
        <f>IF(F533="","",VLOOKUP(F533,'(辅)技能选目标类型表'!$D$4:$F$54,2,FALSE))</f>
        <v>0</v>
      </c>
      <c r="I533" s="644" t="str">
        <f>IF(J533="","",VLOOKUP(J533,'(辅)Buff触发条件表'!$C$4:$F$34,2,FALSE))</f>
        <v/>
      </c>
      <c r="P533" s="696">
        <f>IF(Q533="",0,VLOOKUP(Q533,'(辅)战斗Action表'!$C$4:$F$84,2,FALSE))</f>
        <v>200</v>
      </c>
      <c r="Q533" s="696" t="s">
        <v>142</v>
      </c>
      <c r="R533" s="644">
        <v>2</v>
      </c>
      <c r="S533" s="644">
        <v>1000</v>
      </c>
      <c r="T533" s="644">
        <v>0</v>
      </c>
      <c r="W533" s="267"/>
    </row>
    <row r="534" spans="1:23" s="645" customFormat="1" ht="15" customHeight="1" x14ac:dyDescent="0.15">
      <c r="A534" s="677">
        <f t="shared" si="42"/>
        <v>529</v>
      </c>
      <c r="B534" s="684" t="s">
        <v>1846</v>
      </c>
      <c r="C534" s="685">
        <v>29940201</v>
      </c>
      <c r="D534" s="645">
        <v>0</v>
      </c>
      <c r="E534" s="756" t="s">
        <v>1313</v>
      </c>
      <c r="F534" s="645" t="s">
        <v>135</v>
      </c>
      <c r="G534" s="255">
        <f>IF(F534="","",VLOOKUP(F534,'(辅)技能选目标类型表'!$D$4:$F$54,2,FALSE))</f>
        <v>0</v>
      </c>
      <c r="I534" s="645" t="str">
        <f>IF(J534="","",VLOOKUP(J534,'(辅)Buff触发条件表'!$C$4:$F$34,2,FALSE))</f>
        <v/>
      </c>
      <c r="P534" s="674">
        <f>IF(Q534="",0,VLOOKUP(Q534,'(辅)战斗Action表'!$C$4:$F$84,2,FALSE))</f>
        <v>200</v>
      </c>
      <c r="Q534" s="699" t="s">
        <v>142</v>
      </c>
      <c r="R534" s="699">
        <v>2</v>
      </c>
      <c r="S534" s="645">
        <v>1000</v>
      </c>
      <c r="T534" s="645">
        <v>0</v>
      </c>
      <c r="W534" s="139"/>
    </row>
    <row r="535" spans="1:23" s="644" customFormat="1" ht="15" customHeight="1" x14ac:dyDescent="0.15">
      <c r="A535" s="696">
        <f t="shared" si="42"/>
        <v>530</v>
      </c>
      <c r="B535" s="682" t="s">
        <v>1847</v>
      </c>
      <c r="C535" s="683">
        <v>29950101</v>
      </c>
      <c r="D535" s="644">
        <v>0</v>
      </c>
      <c r="E535" s="757" t="s">
        <v>1313</v>
      </c>
      <c r="F535" s="644" t="s">
        <v>135</v>
      </c>
      <c r="G535" s="644">
        <f>IF(F535="","",VLOOKUP(F535,'(辅)技能选目标类型表'!$D$4:$F$54,2,FALSE))</f>
        <v>0</v>
      </c>
      <c r="I535" s="644" t="str">
        <f>IF(J535="","",VLOOKUP(J535,'(辅)Buff触发条件表'!$C$4:$F$34,2,FALSE))</f>
        <v/>
      </c>
      <c r="P535" s="696">
        <f>IF(Q535="",0,VLOOKUP(Q535,'(辅)战斗Action表'!$C$4:$F$84,2,FALSE))</f>
        <v>100</v>
      </c>
      <c r="Q535" s="696" t="s">
        <v>1277</v>
      </c>
      <c r="R535" s="644">
        <v>2</v>
      </c>
      <c r="S535" s="644">
        <v>1000</v>
      </c>
      <c r="T535" s="644">
        <v>0</v>
      </c>
      <c r="W535" s="762"/>
    </row>
    <row r="536" spans="1:23" s="645" customFormat="1" ht="15" customHeight="1" x14ac:dyDescent="0.15">
      <c r="A536" s="677">
        <f t="shared" si="42"/>
        <v>531</v>
      </c>
      <c r="B536" s="684" t="s">
        <v>1848</v>
      </c>
      <c r="C536" s="685">
        <v>29950201</v>
      </c>
      <c r="D536" s="645">
        <v>0</v>
      </c>
      <c r="E536" s="756" t="s">
        <v>1313</v>
      </c>
      <c r="F536" s="645" t="s">
        <v>135</v>
      </c>
      <c r="G536" s="255">
        <f>IF(F536="","",VLOOKUP(F536,'(辅)技能选目标类型表'!$D$4:$F$54,2,FALSE))</f>
        <v>0</v>
      </c>
      <c r="I536" s="645" t="str">
        <f>IF(J536="","",VLOOKUP(J536,'(辅)Buff触发条件表'!$C$4:$F$34,2,FALSE))</f>
        <v/>
      </c>
      <c r="P536" s="674">
        <f>IF(Q536="",0,VLOOKUP(Q536,'(辅)战斗Action表'!$C$4:$F$84,2,FALSE))</f>
        <v>100</v>
      </c>
      <c r="Q536" s="699" t="s">
        <v>1277</v>
      </c>
      <c r="R536" s="699">
        <v>2</v>
      </c>
      <c r="S536" s="645">
        <v>2000</v>
      </c>
      <c r="T536" s="645">
        <v>0</v>
      </c>
      <c r="W536" s="139"/>
    </row>
    <row r="537" spans="1:23" s="644" customFormat="1" ht="15" customHeight="1" x14ac:dyDescent="0.15">
      <c r="A537" s="677">
        <f t="shared" si="42"/>
        <v>532</v>
      </c>
      <c r="B537" s="682" t="s">
        <v>1849</v>
      </c>
      <c r="C537" s="683" t="s">
        <v>1850</v>
      </c>
      <c r="D537" s="644">
        <v>0</v>
      </c>
      <c r="E537" s="756" t="s">
        <v>1313</v>
      </c>
      <c r="F537" s="644" t="s">
        <v>135</v>
      </c>
      <c r="G537" s="644">
        <f>IF(F537="","",VLOOKUP(F537,'(辅)技能选目标类型表'!$D$4:$F$54,2,FALSE))</f>
        <v>0</v>
      </c>
      <c r="H537" s="255"/>
      <c r="I537" s="644" t="str">
        <f>IF(J537="","",VLOOKUP(J537,'(辅)Buff触发条件表'!$C$4:$F$34,2,FALSE))</f>
        <v/>
      </c>
      <c r="P537" s="696">
        <f>IF(Q537="",0,VLOOKUP(Q537,'(辅)战斗Action表'!$C$4:$F$84,2,FALSE))</f>
        <v>100</v>
      </c>
      <c r="Q537" s="696" t="s">
        <v>1277</v>
      </c>
      <c r="R537" s="644">
        <v>2</v>
      </c>
      <c r="S537" s="644">
        <v>1000</v>
      </c>
      <c r="T537" s="644">
        <v>0</v>
      </c>
      <c r="W537" s="269"/>
    </row>
    <row r="538" spans="1:23" s="255" customFormat="1" ht="15" customHeight="1" x14ac:dyDescent="0.15">
      <c r="A538" s="677">
        <f t="shared" si="42"/>
        <v>533</v>
      </c>
      <c r="B538" s="675" t="s">
        <v>1851</v>
      </c>
      <c r="C538" s="676" t="s">
        <v>1852</v>
      </c>
      <c r="D538" s="255">
        <v>0</v>
      </c>
      <c r="E538" s="756" t="s">
        <v>1313</v>
      </c>
      <c r="F538" s="255" t="s">
        <v>135</v>
      </c>
      <c r="G538" s="255">
        <f>IF(F538="","",VLOOKUP(F538,'(辅)技能选目标类型表'!$D$4:$F$54,2,FALSE))</f>
        <v>0</v>
      </c>
      <c r="I538" s="255" t="str">
        <f>IF(J538="","",VLOOKUP(J538,'(辅)Buff触发条件表'!$C$4:$F$34,2,FALSE))</f>
        <v/>
      </c>
      <c r="P538" s="674">
        <f>IF(Q538="",0,VLOOKUP(Q538,'(辅)战斗Action表'!$C$4:$F$84,2,FALSE))</f>
        <v>100</v>
      </c>
      <c r="Q538" s="674" t="s">
        <v>1277</v>
      </c>
      <c r="R538" s="255">
        <v>2</v>
      </c>
      <c r="S538" s="255">
        <v>2500</v>
      </c>
      <c r="T538" s="255">
        <v>0</v>
      </c>
      <c r="W538" s="267"/>
    </row>
    <row r="539" spans="1:23" s="255" customFormat="1" ht="15" customHeight="1" x14ac:dyDescent="0.15">
      <c r="A539" s="677">
        <f t="shared" si="42"/>
        <v>534</v>
      </c>
      <c r="B539" s="675" t="s">
        <v>1853</v>
      </c>
      <c r="C539" s="676" t="s">
        <v>1852</v>
      </c>
      <c r="D539" s="255">
        <v>0</v>
      </c>
      <c r="E539" s="756" t="s">
        <v>1313</v>
      </c>
      <c r="F539" s="255" t="s">
        <v>149</v>
      </c>
      <c r="G539" s="255">
        <f>IF(F539="","",VLOOKUP(F539,'(辅)技能选目标类型表'!$D$4:$F$54,2,FALSE))</f>
        <v>100</v>
      </c>
      <c r="I539" s="255" t="str">
        <f>IF(J539="","",VLOOKUP(J539,'(辅)Buff触发条件表'!$C$4:$F$34,2,FALSE))</f>
        <v/>
      </c>
      <c r="P539" s="674">
        <f>IF(Q539="",0,VLOOKUP(Q539,'(辅)战斗Action表'!$C$4:$F$84,2,FALSE))</f>
        <v>300</v>
      </c>
      <c r="Q539" s="674" t="s">
        <v>1229</v>
      </c>
      <c r="R539" s="255">
        <v>298102011</v>
      </c>
      <c r="S539" s="255">
        <v>100</v>
      </c>
      <c r="T539" s="255">
        <v>0</v>
      </c>
      <c r="W539" s="267"/>
    </row>
    <row r="540" spans="1:23" s="644" customFormat="1" ht="15" customHeight="1" x14ac:dyDescent="0.15">
      <c r="A540" s="703">
        <f t="shared" si="42"/>
        <v>535</v>
      </c>
      <c r="B540" s="682" t="s">
        <v>1854</v>
      </c>
      <c r="C540" s="683" t="s">
        <v>1855</v>
      </c>
      <c r="D540" s="644">
        <v>0</v>
      </c>
      <c r="E540" s="757" t="s">
        <v>1313</v>
      </c>
      <c r="F540" s="644" t="s">
        <v>135</v>
      </c>
      <c r="G540" s="644">
        <f>IF(F540="","",VLOOKUP(F540,'(辅)技能选目标类型表'!$D$4:$F$54,2,FALSE))</f>
        <v>0</v>
      </c>
      <c r="I540" s="644" t="str">
        <f>IF(J540="","",VLOOKUP(J540,'(辅)Buff触发条件表'!$C$4:$F$34,2,FALSE))</f>
        <v/>
      </c>
      <c r="P540" s="696">
        <f>IF(Q540="",0,VLOOKUP(Q540,'(辅)战斗Action表'!$C$4:$F$84,2,FALSE))</f>
        <v>100</v>
      </c>
      <c r="Q540" s="696" t="s">
        <v>1277</v>
      </c>
      <c r="R540" s="644">
        <v>2</v>
      </c>
      <c r="S540" s="644">
        <v>1000</v>
      </c>
      <c r="T540" s="644">
        <v>0</v>
      </c>
      <c r="W540" s="761"/>
    </row>
    <row r="541" spans="1:23" s="255" customFormat="1" ht="15" customHeight="1" x14ac:dyDescent="0.15">
      <c r="A541" s="674">
        <f t="shared" si="42"/>
        <v>536</v>
      </c>
      <c r="B541" s="675" t="s">
        <v>1856</v>
      </c>
      <c r="C541" s="676" t="s">
        <v>1857</v>
      </c>
      <c r="D541" s="255">
        <v>0</v>
      </c>
      <c r="E541" s="756" t="s">
        <v>1313</v>
      </c>
      <c r="F541" s="255" t="s">
        <v>135</v>
      </c>
      <c r="G541" s="255">
        <f>IF(F541="","",VLOOKUP(F541,'(辅)技能选目标类型表'!$D$4:$F$54,2,FALSE))</f>
        <v>0</v>
      </c>
      <c r="I541" s="255" t="str">
        <f>IF(J541="","",VLOOKUP(J541,'(辅)Buff触发条件表'!$C$4:$F$34,2,FALSE))</f>
        <v/>
      </c>
      <c r="P541" s="674">
        <f>IF(Q541="",0,VLOOKUP(Q541,'(辅)战斗Action表'!$C$4:$F$84,2,FALSE))</f>
        <v>100</v>
      </c>
      <c r="Q541" s="674" t="s">
        <v>1277</v>
      </c>
      <c r="R541" s="255">
        <v>2</v>
      </c>
      <c r="S541" s="255">
        <v>1500</v>
      </c>
      <c r="T541" s="255">
        <v>0</v>
      </c>
      <c r="W541" s="267"/>
    </row>
    <row r="542" spans="1:23" s="644" customFormat="1" ht="15" customHeight="1" x14ac:dyDescent="0.15">
      <c r="A542" s="703">
        <f t="shared" si="42"/>
        <v>537</v>
      </c>
      <c r="B542" s="682" t="s">
        <v>1858</v>
      </c>
      <c r="C542" s="683" t="s">
        <v>1859</v>
      </c>
      <c r="D542" s="644">
        <v>0</v>
      </c>
      <c r="E542" s="757" t="s">
        <v>1313</v>
      </c>
      <c r="F542" s="644" t="s">
        <v>135</v>
      </c>
      <c r="G542" s="644">
        <f>IF(F542="","",VLOOKUP(F542,'(辅)技能选目标类型表'!$D$4:$F$54,2,FALSE))</f>
        <v>0</v>
      </c>
      <c r="I542" s="644" t="str">
        <f>IF(J542="","",VLOOKUP(J542,'(辅)Buff触发条件表'!$C$4:$F$34,2,FALSE))</f>
        <v/>
      </c>
      <c r="P542" s="696">
        <f>IF(Q542="",0,VLOOKUP(Q542,'(辅)战斗Action表'!$C$4:$F$84,2,FALSE))</f>
        <v>100</v>
      </c>
      <c r="Q542" s="696" t="s">
        <v>1277</v>
      </c>
      <c r="R542" s="644">
        <v>2</v>
      </c>
      <c r="S542" s="644">
        <v>1000</v>
      </c>
      <c r="T542" s="644">
        <v>0</v>
      </c>
      <c r="W542" s="761"/>
    </row>
    <row r="543" spans="1:23" s="255" customFormat="1" ht="15" customHeight="1" x14ac:dyDescent="0.15">
      <c r="A543" s="677">
        <f t="shared" si="42"/>
        <v>538</v>
      </c>
      <c r="B543" s="675" t="s">
        <v>1860</v>
      </c>
      <c r="C543" s="676" t="s">
        <v>1861</v>
      </c>
      <c r="D543" s="255">
        <v>60</v>
      </c>
      <c r="E543" s="756" t="s">
        <v>1313</v>
      </c>
      <c r="F543" s="255" t="s">
        <v>135</v>
      </c>
      <c r="G543" s="255">
        <f>IF(F543="","",VLOOKUP(F543,'(辅)技能选目标类型表'!$D$4:$F$54,2,FALSE))</f>
        <v>0</v>
      </c>
      <c r="I543" s="255" t="str">
        <f>IF(J543="","",VLOOKUP(J543,'(辅)Buff触发条件表'!$C$4:$F$34,2,FALSE))</f>
        <v/>
      </c>
      <c r="P543" s="674">
        <f>IF(Q543="",0,VLOOKUP(Q543,'(辅)战斗Action表'!$C$4:$F$84,2,FALSE))</f>
        <v>300</v>
      </c>
      <c r="Q543" s="674" t="s">
        <v>1229</v>
      </c>
      <c r="R543" s="674">
        <v>298302011</v>
      </c>
      <c r="S543" s="255">
        <v>100</v>
      </c>
      <c r="T543" s="255">
        <v>0</v>
      </c>
      <c r="W543" s="268"/>
    </row>
    <row r="544" spans="1:23" s="644" customFormat="1" ht="15" customHeight="1" x14ac:dyDescent="0.15">
      <c r="A544" s="703">
        <f t="shared" si="42"/>
        <v>539</v>
      </c>
      <c r="B544" s="682" t="s">
        <v>1862</v>
      </c>
      <c r="C544" s="683" t="s">
        <v>1863</v>
      </c>
      <c r="D544" s="644">
        <v>0</v>
      </c>
      <c r="E544" s="757" t="s">
        <v>1313</v>
      </c>
      <c r="F544" s="644" t="s">
        <v>135</v>
      </c>
      <c r="G544" s="644">
        <f>IF(F544="","",VLOOKUP(F544,'(辅)技能选目标类型表'!$D$4:$F$54,2,FALSE))</f>
        <v>0</v>
      </c>
      <c r="I544" s="644" t="str">
        <f>IF(J544="","",VLOOKUP(J544,'(辅)Buff触发条件表'!$C$4:$F$34,2,FALSE))</f>
        <v/>
      </c>
      <c r="P544" s="696">
        <f>IF(Q544="",0,VLOOKUP(Q544,'(辅)战斗Action表'!$C$4:$F$84,2,FALSE))</f>
        <v>100</v>
      </c>
      <c r="Q544" s="696" t="s">
        <v>1277</v>
      </c>
      <c r="R544" s="644">
        <v>2</v>
      </c>
      <c r="S544" s="644">
        <v>1000</v>
      </c>
      <c r="T544" s="644">
        <v>0</v>
      </c>
      <c r="W544" s="267"/>
    </row>
    <row r="545" spans="1:23" s="645" customFormat="1" ht="15" customHeight="1" x14ac:dyDescent="0.15">
      <c r="A545" s="677">
        <f t="shared" si="42"/>
        <v>540</v>
      </c>
      <c r="B545" s="684" t="s">
        <v>1864</v>
      </c>
      <c r="C545" s="685" t="s">
        <v>1865</v>
      </c>
      <c r="D545" s="645">
        <v>0</v>
      </c>
      <c r="E545" s="756" t="s">
        <v>1313</v>
      </c>
      <c r="F545" s="645" t="s">
        <v>135</v>
      </c>
      <c r="G545" s="255">
        <f>IF(F545="","",VLOOKUP(F545,'(辅)技能选目标类型表'!$D$4:$F$54,2,FALSE))</f>
        <v>0</v>
      </c>
      <c r="I545" s="645" t="str">
        <f>IF(J545="","",VLOOKUP(J545,'(辅)Buff触发条件表'!$C$4:$F$34,2,FALSE))</f>
        <v/>
      </c>
      <c r="P545" s="674">
        <f>IF(Q545="",0,VLOOKUP(Q545,'(辅)战斗Action表'!$C$4:$F$84,2,FALSE))</f>
        <v>200</v>
      </c>
      <c r="Q545" s="699" t="s">
        <v>142</v>
      </c>
      <c r="R545" s="699">
        <v>2</v>
      </c>
      <c r="S545" s="645">
        <v>1000</v>
      </c>
      <c r="T545" s="645">
        <v>0</v>
      </c>
      <c r="W545" s="139"/>
    </row>
    <row r="546" spans="1:23" s="644" customFormat="1" ht="15" customHeight="1" x14ac:dyDescent="0.15">
      <c r="A546" s="696">
        <f t="shared" si="42"/>
        <v>541</v>
      </c>
      <c r="B546" s="682" t="s">
        <v>1866</v>
      </c>
      <c r="C546" s="683" t="s">
        <v>1867</v>
      </c>
      <c r="D546" s="644">
        <v>0</v>
      </c>
      <c r="E546" s="757" t="s">
        <v>1313</v>
      </c>
      <c r="F546" s="644" t="s">
        <v>135</v>
      </c>
      <c r="G546" s="644">
        <f>IF(F546="","",VLOOKUP(F546,'(辅)技能选目标类型表'!$D$4:$F$54,2,FALSE))</f>
        <v>0</v>
      </c>
      <c r="I546" s="644" t="str">
        <f>IF(J546="","",VLOOKUP(J546,'(辅)Buff触发条件表'!$C$4:$F$34,2,FALSE))</f>
        <v/>
      </c>
      <c r="P546" s="696">
        <f>IF(Q546="",0,VLOOKUP(Q546,'(辅)战斗Action表'!$C$4:$F$84,2,FALSE))</f>
        <v>100</v>
      </c>
      <c r="Q546" s="696" t="s">
        <v>1277</v>
      </c>
      <c r="R546" s="644">
        <v>2</v>
      </c>
      <c r="S546" s="644">
        <v>1000</v>
      </c>
      <c r="T546" s="644">
        <v>0</v>
      </c>
      <c r="W546" s="762"/>
    </row>
    <row r="547" spans="1:23" s="645" customFormat="1" ht="15" customHeight="1" x14ac:dyDescent="0.15">
      <c r="A547" s="677">
        <f t="shared" si="42"/>
        <v>542</v>
      </c>
      <c r="B547" s="684" t="s">
        <v>1868</v>
      </c>
      <c r="C547" s="685" t="s">
        <v>1869</v>
      </c>
      <c r="D547" s="645">
        <v>0</v>
      </c>
      <c r="E547" s="756" t="s">
        <v>1313</v>
      </c>
      <c r="F547" s="645" t="s">
        <v>135</v>
      </c>
      <c r="G547" s="255">
        <f>IF(F547="","",VLOOKUP(F547,'(辅)技能选目标类型表'!$D$4:$F$54,2,FALSE))</f>
        <v>0</v>
      </c>
      <c r="I547" s="645" t="str">
        <f>IF(J547="","",VLOOKUP(J547,'(辅)Buff触发条件表'!$C$4:$F$34,2,FALSE))</f>
        <v/>
      </c>
      <c r="P547" s="674">
        <f>IF(Q547="",0,VLOOKUP(Q547,'(辅)战斗Action表'!$C$4:$F$84,2,FALSE))</f>
        <v>100</v>
      </c>
      <c r="Q547" s="699" t="s">
        <v>1277</v>
      </c>
      <c r="R547" s="699">
        <v>2</v>
      </c>
      <c r="S547" s="645">
        <v>2000</v>
      </c>
      <c r="T547" s="645">
        <v>0</v>
      </c>
      <c r="W547" s="139"/>
    </row>
    <row r="548" spans="1:23" s="644" customFormat="1" ht="15" customHeight="1" x14ac:dyDescent="0.15">
      <c r="A548" s="703">
        <f t="shared" si="42"/>
        <v>543</v>
      </c>
      <c r="B548" s="682" t="s">
        <v>925</v>
      </c>
      <c r="C548" s="683" t="s">
        <v>1870</v>
      </c>
      <c r="D548" s="644">
        <v>0</v>
      </c>
      <c r="E548" s="757" t="s">
        <v>1313</v>
      </c>
      <c r="F548" s="644" t="s">
        <v>135</v>
      </c>
      <c r="G548" s="644">
        <f>IF(F548="","",VLOOKUP(F548,'(辅)技能选目标类型表'!$D$4:$F$54,2,FALSE))</f>
        <v>0</v>
      </c>
      <c r="I548" s="644" t="str">
        <f>IF(J548="","",VLOOKUP(J548,'(辅)Buff触发条件表'!$C$4:$F$34,2,FALSE))</f>
        <v/>
      </c>
      <c r="P548" s="696">
        <f>IF(Q548="",0,VLOOKUP(Q548,'(辅)战斗Action表'!$C$4:$F$84,2,FALSE))</f>
        <v>100</v>
      </c>
      <c r="Q548" s="696" t="s">
        <v>1277</v>
      </c>
      <c r="R548" s="644">
        <v>2</v>
      </c>
      <c r="S548" s="644">
        <v>1000</v>
      </c>
      <c r="T548" s="644">
        <v>0</v>
      </c>
      <c r="W548" s="762"/>
    </row>
    <row r="549" spans="1:23" s="645" customFormat="1" ht="15" customHeight="1" x14ac:dyDescent="0.15">
      <c r="A549" s="677">
        <f t="shared" si="42"/>
        <v>544</v>
      </c>
      <c r="B549" s="684" t="s">
        <v>1871</v>
      </c>
      <c r="C549" s="685" t="s">
        <v>1872</v>
      </c>
      <c r="D549" s="645">
        <v>0</v>
      </c>
      <c r="E549" s="756" t="s">
        <v>1313</v>
      </c>
      <c r="F549" s="645" t="s">
        <v>135</v>
      </c>
      <c r="G549" s="645">
        <f>IF(F549="","",VLOOKUP(F549,'(辅)技能选目标类型表'!$D$4:$F$54,2,FALSE))</f>
        <v>0</v>
      </c>
      <c r="I549" s="645" t="str">
        <f>IF(J549="","",VLOOKUP(J549,'(辅)Buff触发条件表'!$C$4:$F$34,2,FALSE))</f>
        <v/>
      </c>
      <c r="P549" s="699">
        <f>IF(Q549="",0,VLOOKUP(Q549,'(辅)战斗Action表'!$C$4:$F$84,2,FALSE))</f>
        <v>300</v>
      </c>
      <c r="Q549" s="699" t="s">
        <v>1229</v>
      </c>
      <c r="R549" s="645">
        <v>199102011</v>
      </c>
      <c r="S549" s="645">
        <v>100</v>
      </c>
      <c r="T549" s="645">
        <v>0</v>
      </c>
      <c r="W549" s="139"/>
    </row>
    <row r="550" spans="1:23" s="644" customFormat="1" ht="15" customHeight="1" x14ac:dyDescent="0.15">
      <c r="A550" s="677">
        <f t="shared" si="42"/>
        <v>545</v>
      </c>
      <c r="B550" s="682" t="s">
        <v>930</v>
      </c>
      <c r="C550" s="683" t="s">
        <v>1873</v>
      </c>
      <c r="D550" s="644">
        <v>0</v>
      </c>
      <c r="E550" s="756" t="s">
        <v>1313</v>
      </c>
      <c r="F550" s="644" t="s">
        <v>135</v>
      </c>
      <c r="G550" s="644">
        <f>IF(F550="","",VLOOKUP(F550,'(辅)技能选目标类型表'!$D$4:$F$54,2,FALSE))</f>
        <v>0</v>
      </c>
      <c r="I550" s="644" t="str">
        <f>IF(J550="","",VLOOKUP(J550,'(辅)Buff触发条件表'!$C$4:$F$34,2,FALSE))</f>
        <v/>
      </c>
      <c r="P550" s="696">
        <f>IF(Q550="",0,VLOOKUP(Q550,'(辅)战斗Action表'!$C$4:$F$84,2,FALSE))</f>
        <v>100</v>
      </c>
      <c r="Q550" s="696" t="s">
        <v>1277</v>
      </c>
      <c r="R550" s="644">
        <v>2</v>
      </c>
      <c r="S550" s="644">
        <v>1000</v>
      </c>
      <c r="T550" s="644">
        <v>0</v>
      </c>
      <c r="W550" s="139"/>
    </row>
    <row r="551" spans="1:23" s="645" customFormat="1" ht="15" customHeight="1" x14ac:dyDescent="0.15">
      <c r="A551" s="750">
        <f t="shared" si="42"/>
        <v>546</v>
      </c>
      <c r="B551" s="684" t="s">
        <v>1874</v>
      </c>
      <c r="C551" s="685" t="s">
        <v>1875</v>
      </c>
      <c r="D551" s="645">
        <v>0</v>
      </c>
      <c r="E551" s="758" t="s">
        <v>1313</v>
      </c>
      <c r="F551" s="645" t="s">
        <v>135</v>
      </c>
      <c r="G551" s="645">
        <f>IF(F551="","",VLOOKUP(F551,'(辅)技能选目标类型表'!$D$4:$F$54,2,FALSE))</f>
        <v>0</v>
      </c>
      <c r="I551" s="645" t="str">
        <f>IF(J551="","",VLOOKUP(J551,'(辅)Buff触发条件表'!$C$4:$F$34,2,FALSE))</f>
        <v/>
      </c>
      <c r="P551" s="699">
        <f>IF(Q551="",0,VLOOKUP(Q551,'(辅)战斗Action表'!$C$4:$F$84,2,FALSE))</f>
        <v>300</v>
      </c>
      <c r="Q551" s="699" t="s">
        <v>1229</v>
      </c>
      <c r="R551" s="645">
        <v>199202011</v>
      </c>
      <c r="S551" s="645">
        <v>100</v>
      </c>
      <c r="T551" s="645">
        <v>0</v>
      </c>
      <c r="W551" s="139"/>
    </row>
    <row r="552" spans="1:23" s="645" customFormat="1" ht="15" customHeight="1" x14ac:dyDescent="0.15">
      <c r="A552" s="750">
        <f t="shared" si="42"/>
        <v>547</v>
      </c>
      <c r="B552" s="684" t="s">
        <v>1876</v>
      </c>
      <c r="C552" s="685" t="s">
        <v>1875</v>
      </c>
      <c r="D552" s="645">
        <v>0</v>
      </c>
      <c r="E552" s="758" t="s">
        <v>1294</v>
      </c>
      <c r="F552" s="645" t="s">
        <v>135</v>
      </c>
      <c r="G552" s="645">
        <f>IF(F552="","",VLOOKUP(F552,'(辅)技能选目标类型表'!$D$4:$F$54,2,FALSE))</f>
        <v>0</v>
      </c>
      <c r="I552" s="645" t="str">
        <f>IF(J552="","",VLOOKUP(J552,'(辅)Buff触发条件表'!$C$4:$F$34,2,FALSE))</f>
        <v/>
      </c>
      <c r="P552" s="699">
        <f>IF(Q552="",0,VLOOKUP(Q552,'(辅)战斗Action表'!$C$4:$F$84,2,FALSE))</f>
        <v>300</v>
      </c>
      <c r="Q552" s="699" t="s">
        <v>1229</v>
      </c>
      <c r="R552" s="645">
        <v>199202012</v>
      </c>
      <c r="S552" s="645">
        <v>100</v>
      </c>
      <c r="T552" s="645">
        <v>0</v>
      </c>
      <c r="W552" s="139"/>
    </row>
    <row r="553" spans="1:23" s="645" customFormat="1" ht="15" customHeight="1" x14ac:dyDescent="0.15">
      <c r="A553" s="750">
        <f t="shared" si="42"/>
        <v>548</v>
      </c>
      <c r="B553" s="684" t="s">
        <v>1877</v>
      </c>
      <c r="C553" s="685" t="s">
        <v>1878</v>
      </c>
      <c r="D553" s="645">
        <v>0</v>
      </c>
      <c r="E553" s="758" t="s">
        <v>1313</v>
      </c>
      <c r="F553" s="645" t="s">
        <v>135</v>
      </c>
      <c r="G553" s="645">
        <f>IF(F553="","",VLOOKUP(F553,'(辅)技能选目标类型表'!$D$4:$F$54,2,FALSE))</f>
        <v>0</v>
      </c>
      <c r="I553" s="645" t="str">
        <f>IF(J553="","",VLOOKUP(J553,'(辅)Buff触发条件表'!$C$4:$F$34,2,FALSE))</f>
        <v/>
      </c>
      <c r="P553" s="699">
        <f>IF(Q553="",0,VLOOKUP(Q553,'(辅)战斗Action表'!$C$4:$F$84,2,FALSE))</f>
        <v>300</v>
      </c>
      <c r="Q553" s="699" t="s">
        <v>1229</v>
      </c>
      <c r="R553" s="645">
        <v>199203011</v>
      </c>
      <c r="S553" s="645">
        <v>100</v>
      </c>
      <c r="T553" s="645">
        <v>0</v>
      </c>
      <c r="W553" s="139"/>
    </row>
    <row r="554" spans="1:23" s="645" customFormat="1" ht="15" customHeight="1" x14ac:dyDescent="0.15">
      <c r="A554" s="750">
        <f t="shared" si="42"/>
        <v>549</v>
      </c>
      <c r="B554" s="684" t="s">
        <v>1879</v>
      </c>
      <c r="C554" s="685" t="s">
        <v>1878</v>
      </c>
      <c r="D554" s="645">
        <v>0</v>
      </c>
      <c r="E554" s="758" t="s">
        <v>1294</v>
      </c>
      <c r="F554" s="645" t="s">
        <v>135</v>
      </c>
      <c r="G554" s="645">
        <f>IF(F554="","",VLOOKUP(F554,'(辅)技能选目标类型表'!$D$4:$F$54,2,FALSE))</f>
        <v>0</v>
      </c>
      <c r="I554" s="645" t="str">
        <f>IF(J554="","",VLOOKUP(J554,'(辅)Buff触发条件表'!$C$4:$F$34,2,FALSE))</f>
        <v/>
      </c>
      <c r="P554" s="699">
        <f>IF(Q554="",0,VLOOKUP(Q554,'(辅)战斗Action表'!$C$4:$F$84,2,FALSE))</f>
        <v>300</v>
      </c>
      <c r="Q554" s="699" t="s">
        <v>1229</v>
      </c>
      <c r="R554" s="645">
        <v>199203012</v>
      </c>
      <c r="S554" s="645">
        <v>100</v>
      </c>
      <c r="T554" s="645">
        <v>0</v>
      </c>
      <c r="W554" s="139"/>
    </row>
    <row r="555" spans="1:23" s="590" customFormat="1" ht="15" customHeight="1" x14ac:dyDescent="0.15">
      <c r="A555" s="677">
        <f t="shared" si="42"/>
        <v>550</v>
      </c>
      <c r="B555" s="559" t="s">
        <v>1880</v>
      </c>
      <c r="C555" s="759" t="s">
        <v>1881</v>
      </c>
      <c r="D555" s="590">
        <v>0</v>
      </c>
      <c r="E555" s="590" t="s">
        <v>1313</v>
      </c>
      <c r="F555" s="590" t="s">
        <v>135</v>
      </c>
      <c r="G555" s="645">
        <f>IF(F555="","",VLOOKUP(F555,'(辅)技能选目标类型表'!$D$4:$F$54,2,FALSE))</f>
        <v>0</v>
      </c>
      <c r="H555" s="645"/>
      <c r="I555" s="645" t="str">
        <f>IF(J555="","",VLOOKUP(J555,'(辅)Buff触发条件表'!$C$4:$F$34,2,FALSE))</f>
        <v/>
      </c>
      <c r="P555" s="699">
        <f>IF(Q555="",0,VLOOKUP(Q555,'(辅)战斗Action表'!$C$4:$F$84,2,FALSE))</f>
        <v>300</v>
      </c>
      <c r="Q555" s="545" t="s">
        <v>1229</v>
      </c>
      <c r="R555" s="545">
        <v>120101011</v>
      </c>
      <c r="S555" s="590">
        <v>100</v>
      </c>
      <c r="T555" s="590">
        <v>0</v>
      </c>
      <c r="W555" s="706"/>
    </row>
    <row r="556" spans="1:23" s="588" customFormat="1" ht="15" customHeight="1" x14ac:dyDescent="0.15">
      <c r="A556" s="677">
        <f t="shared" si="42"/>
        <v>551</v>
      </c>
      <c r="B556" s="555" t="s">
        <v>1882</v>
      </c>
      <c r="C556" s="760" t="s">
        <v>1883</v>
      </c>
      <c r="D556" s="588">
        <v>0</v>
      </c>
      <c r="E556" s="588" t="s">
        <v>1313</v>
      </c>
      <c r="F556" s="588" t="s">
        <v>135</v>
      </c>
      <c r="G556" s="644">
        <f>IF(F556="","",VLOOKUP(F556,'(辅)技能选目标类型表'!$D$4:$F$54,2,FALSE))</f>
        <v>0</v>
      </c>
      <c r="H556" s="645"/>
      <c r="I556" s="644" t="str">
        <f>IF(J556="","",VLOOKUP(J556,'(辅)Buff触发条件表'!$C$4:$F$34,2,FALSE))</f>
        <v/>
      </c>
      <c r="P556" s="696">
        <f>IF(Q556="",0,VLOOKUP(Q556,'(辅)战斗Action表'!$C$4:$F$84,2,FALSE))</f>
        <v>101</v>
      </c>
      <c r="Q556" s="117" t="s">
        <v>1236</v>
      </c>
      <c r="R556" s="117">
        <v>2</v>
      </c>
      <c r="S556" s="588">
        <v>1000</v>
      </c>
      <c r="T556" s="588">
        <v>0</v>
      </c>
      <c r="W556" s="617"/>
    </row>
    <row r="557" spans="1:23" s="590" customFormat="1" ht="15" customHeight="1" x14ac:dyDescent="0.15">
      <c r="A557" s="674">
        <f t="shared" ref="A557:A572" si="43">ROW()-5</f>
        <v>552</v>
      </c>
      <c r="B557" s="559" t="s">
        <v>1884</v>
      </c>
      <c r="C557" s="759" t="s">
        <v>1885</v>
      </c>
      <c r="D557" s="590">
        <v>60</v>
      </c>
      <c r="E557" s="590" t="s">
        <v>1313</v>
      </c>
      <c r="F557" s="590" t="s">
        <v>135</v>
      </c>
      <c r="G557" s="645">
        <f>IF(F557="","",VLOOKUP(F557,'(辅)技能选目标类型表'!$D$4:$F$54,2,FALSE))</f>
        <v>0</v>
      </c>
      <c r="H557" s="646"/>
      <c r="I557" s="645" t="str">
        <f>IF(J557="","",VLOOKUP(J557,'(辅)Buff触发条件表'!$C$4:$F$34,2,FALSE))</f>
        <v/>
      </c>
      <c r="P557" s="699">
        <f>IF(Q557="",0,VLOOKUP(Q557,'(辅)战斗Action表'!$C$4:$F$84,2,FALSE))</f>
        <v>300</v>
      </c>
      <c r="Q557" s="545" t="s">
        <v>1229</v>
      </c>
      <c r="R557" s="545">
        <v>120602011</v>
      </c>
      <c r="S557" s="590">
        <v>100</v>
      </c>
      <c r="T557" s="590">
        <v>0</v>
      </c>
      <c r="W557" s="706"/>
    </row>
    <row r="558" spans="1:23" s="590" customFormat="1" ht="15" customHeight="1" x14ac:dyDescent="0.15">
      <c r="A558" s="677">
        <f t="shared" si="43"/>
        <v>553</v>
      </c>
      <c r="B558" s="920" t="s">
        <v>3622</v>
      </c>
      <c r="C558" s="759" t="s">
        <v>1886</v>
      </c>
      <c r="E558" s="590" t="s">
        <v>1313</v>
      </c>
      <c r="F558" s="590" t="s">
        <v>135</v>
      </c>
      <c r="G558" s="645">
        <f>IF(F558="","",VLOOKUP(F558,'(辅)技能选目标类型表'!$D$4:$F$54,2,FALSE))</f>
        <v>0</v>
      </c>
      <c r="H558" s="255"/>
      <c r="I558" s="645" t="str">
        <f>IF(J558="","",VLOOKUP(J558,'(辅)Buff触发条件表'!$C$4:$F$34,2,FALSE))</f>
        <v/>
      </c>
      <c r="P558" s="699">
        <f>IF(Q558="",0,VLOOKUP(Q558,'(辅)战斗Action表'!$C$4:$F$84,2,FALSE))</f>
        <v>101</v>
      </c>
      <c r="Q558" s="545" t="s">
        <v>1236</v>
      </c>
      <c r="R558" s="545">
        <v>2</v>
      </c>
      <c r="S558" s="590">
        <v>2500</v>
      </c>
      <c r="T558" s="590">
        <v>0</v>
      </c>
      <c r="W558" s="706"/>
    </row>
    <row r="559" spans="1:23" s="590" customFormat="1" ht="15" customHeight="1" x14ac:dyDescent="0.15">
      <c r="A559" s="677">
        <f t="shared" si="43"/>
        <v>554</v>
      </c>
      <c r="B559" s="559" t="s">
        <v>1887</v>
      </c>
      <c r="C559" s="759" t="s">
        <v>1888</v>
      </c>
      <c r="D559" s="590">
        <v>0</v>
      </c>
      <c r="E559" s="590" t="s">
        <v>1313</v>
      </c>
      <c r="F559" s="590" t="s">
        <v>135</v>
      </c>
      <c r="G559" s="645">
        <f>IF(F559="","",VLOOKUP(F559,'(辅)技能选目标类型表'!$D$4:$F$54,2,FALSE))</f>
        <v>0</v>
      </c>
      <c r="H559" s="645"/>
      <c r="I559" s="645" t="str">
        <f>IF(J559="","",VLOOKUP(J559,'(辅)Buff触发条件表'!$C$4:$F$34,2,FALSE))</f>
        <v/>
      </c>
      <c r="P559" s="699">
        <f>IF(Q559="",0,VLOOKUP(Q559,'(辅)战斗Action表'!$C$4:$F$84,2,FALSE))</f>
        <v>101</v>
      </c>
      <c r="Q559" s="545" t="s">
        <v>1236</v>
      </c>
      <c r="R559" s="545">
        <v>2</v>
      </c>
      <c r="S559" s="590">
        <v>1000</v>
      </c>
      <c r="T559" s="590">
        <v>0</v>
      </c>
      <c r="W559" s="706"/>
    </row>
    <row r="560" spans="1:23" s="590" customFormat="1" ht="15" customHeight="1" x14ac:dyDescent="0.15">
      <c r="A560" s="677">
        <f t="shared" si="43"/>
        <v>555</v>
      </c>
      <c r="B560" s="559" t="s">
        <v>1889</v>
      </c>
      <c r="C560" s="759" t="s">
        <v>1888</v>
      </c>
      <c r="D560" s="590">
        <v>48</v>
      </c>
      <c r="E560" s="590" t="s">
        <v>1313</v>
      </c>
      <c r="F560" s="590" t="s">
        <v>135</v>
      </c>
      <c r="G560" s="645">
        <f>IF(F560="","",VLOOKUP(F560,'(辅)技能选目标类型表'!$D$4:$F$54,2,FALSE))</f>
        <v>0</v>
      </c>
      <c r="H560" s="645"/>
      <c r="I560" s="645" t="str">
        <f>IF(J560="","",VLOOKUP(J560,'(辅)Buff触发条件表'!$C$4:$F$34,2,FALSE))</f>
        <v/>
      </c>
      <c r="P560" s="699">
        <f>IF(Q560="",0,VLOOKUP(Q560,'(辅)战斗Action表'!$C$4:$F$84,2,FALSE))</f>
        <v>9000</v>
      </c>
      <c r="Q560" s="545" t="s">
        <v>1890</v>
      </c>
      <c r="R560" s="545">
        <v>1</v>
      </c>
      <c r="W560" s="706"/>
    </row>
    <row r="561" spans="1:23" s="590" customFormat="1" ht="15" customHeight="1" x14ac:dyDescent="0.15">
      <c r="A561" s="677">
        <f t="shared" si="43"/>
        <v>556</v>
      </c>
      <c r="B561" s="559" t="s">
        <v>1891</v>
      </c>
      <c r="C561" s="759" t="s">
        <v>1888</v>
      </c>
      <c r="D561" s="590">
        <v>50</v>
      </c>
      <c r="E561" s="590" t="s">
        <v>1313</v>
      </c>
      <c r="F561" s="590" t="s">
        <v>135</v>
      </c>
      <c r="G561" s="645">
        <f>IF(F561="","",VLOOKUP(F561,'(辅)技能选目标类型表'!$D$4:$F$54,2,FALSE))</f>
        <v>0</v>
      </c>
      <c r="H561" s="645"/>
      <c r="I561" s="645" t="str">
        <f>IF(J561="","",VLOOKUP(J561,'(辅)Buff触发条件表'!$C$4:$F$34,2,FALSE))</f>
        <v/>
      </c>
      <c r="P561" s="699">
        <f>IF(Q561="",0,VLOOKUP(Q561,'(辅)战斗Action表'!$C$4:$F$84,2,FALSE))</f>
        <v>300</v>
      </c>
      <c r="Q561" s="545" t="s">
        <v>1229</v>
      </c>
      <c r="R561" s="545">
        <v>120604011</v>
      </c>
      <c r="S561" s="590">
        <v>100</v>
      </c>
      <c r="T561" s="590">
        <v>0</v>
      </c>
      <c r="W561" s="706"/>
    </row>
    <row r="562" spans="1:23" s="590" customFormat="1" ht="15" customHeight="1" x14ac:dyDescent="0.15">
      <c r="A562" s="677">
        <f t="shared" si="43"/>
        <v>557</v>
      </c>
      <c r="B562" s="559" t="s">
        <v>1892</v>
      </c>
      <c r="C562" s="759" t="s">
        <v>1893</v>
      </c>
      <c r="D562" s="590">
        <v>0</v>
      </c>
      <c r="E562" s="590" t="s">
        <v>1313</v>
      </c>
      <c r="F562" s="590" t="s">
        <v>135</v>
      </c>
      <c r="G562" s="645">
        <f>IF(F562="","",VLOOKUP(F562,'(辅)技能选目标类型表'!$D$4:$F$54,2,FALSE))</f>
        <v>0</v>
      </c>
      <c r="H562" s="645"/>
      <c r="I562" s="645" t="str">
        <f>IF(J562="","",VLOOKUP(J562,'(辅)Buff触发条件表'!$C$4:$F$34,2,FALSE))</f>
        <v/>
      </c>
      <c r="P562" s="699">
        <f>IF(Q562="",0,VLOOKUP(Q562,'(辅)战斗Action表'!$C$4:$F$84,2,FALSE))</f>
        <v>300</v>
      </c>
      <c r="Q562" s="545" t="s">
        <v>1229</v>
      </c>
      <c r="R562" s="545">
        <v>120605011</v>
      </c>
      <c r="S562" s="590">
        <v>100</v>
      </c>
      <c r="T562" s="590">
        <v>0</v>
      </c>
      <c r="W562" s="706"/>
    </row>
    <row r="563" spans="1:23" s="590" customFormat="1" ht="15" customHeight="1" x14ac:dyDescent="0.15">
      <c r="A563" s="677">
        <f t="shared" si="43"/>
        <v>558</v>
      </c>
      <c r="B563" s="559" t="s">
        <v>1894</v>
      </c>
      <c r="C563" s="759" t="s">
        <v>1893</v>
      </c>
      <c r="D563" s="590">
        <v>1</v>
      </c>
      <c r="E563" s="590" t="s">
        <v>1313</v>
      </c>
      <c r="F563" s="590" t="s">
        <v>135</v>
      </c>
      <c r="G563" s="645">
        <f>IF(F563="","",VLOOKUP(F563,'(辅)技能选目标类型表'!$D$4:$F$54,2,FALSE))</f>
        <v>0</v>
      </c>
      <c r="H563" s="645"/>
      <c r="I563" s="645" t="str">
        <f>IF(J563="","",VLOOKUP(J563,'(辅)Buff触发条件表'!$C$4:$F$34,2,FALSE))</f>
        <v/>
      </c>
      <c r="P563" s="699">
        <f>IF(Q563="",0,VLOOKUP(Q563,'(辅)战斗Action表'!$C$4:$F$84,2,FALSE))</f>
        <v>9000</v>
      </c>
      <c r="Q563" s="545" t="s">
        <v>1890</v>
      </c>
      <c r="R563" s="545">
        <v>2</v>
      </c>
      <c r="W563" s="706"/>
    </row>
    <row r="564" spans="1:23" s="590" customFormat="1" ht="15" customHeight="1" x14ac:dyDescent="0.15">
      <c r="A564" s="677">
        <f t="shared" si="43"/>
        <v>559</v>
      </c>
      <c r="B564" s="559" t="s">
        <v>1896</v>
      </c>
      <c r="C564" s="759" t="s">
        <v>1895</v>
      </c>
      <c r="D564" s="590">
        <v>1</v>
      </c>
      <c r="E564" s="590" t="s">
        <v>1313</v>
      </c>
      <c r="F564" s="590" t="s">
        <v>135</v>
      </c>
      <c r="G564" s="645">
        <f>IF(F564="","",VLOOKUP(F564,'(辅)技能选目标类型表'!$D$4:$F$54,2,FALSE))</f>
        <v>0</v>
      </c>
      <c r="H564" s="645"/>
      <c r="I564" s="645" t="str">
        <f>IF(J564="","",VLOOKUP(J564,'(辅)Buff触发条件表'!$C$4:$F$34,2,FALSE))</f>
        <v/>
      </c>
      <c r="P564" s="699">
        <f>IF(Q564="",0,VLOOKUP(Q564,'(辅)战斗Action表'!$C$4:$F$84,2,FALSE))</f>
        <v>9000</v>
      </c>
      <c r="Q564" s="545" t="s">
        <v>1890</v>
      </c>
      <c r="R564" s="545">
        <v>5</v>
      </c>
      <c r="W564" s="706"/>
    </row>
    <row r="565" spans="1:23" s="590" customFormat="1" ht="15" customHeight="1" x14ac:dyDescent="0.15">
      <c r="A565" s="677">
        <f t="shared" si="43"/>
        <v>560</v>
      </c>
      <c r="B565" s="559" t="s">
        <v>3666</v>
      </c>
      <c r="C565" s="759" t="s">
        <v>1895</v>
      </c>
      <c r="D565" s="590">
        <v>10</v>
      </c>
      <c r="E565" s="590" t="s">
        <v>1313</v>
      </c>
      <c r="F565" s="590" t="s">
        <v>135</v>
      </c>
      <c r="G565" s="645">
        <f>IF(F565="","",VLOOKUP(F565,'(辅)技能选目标类型表'!$D$4:$F$54,2,FALSE))</f>
        <v>0</v>
      </c>
      <c r="H565" s="645"/>
      <c r="I565" s="645" t="str">
        <f>IF(J565="","",VLOOKUP(J565,'(辅)Buff触发条件表'!$C$4:$F$34,2,FALSE))</f>
        <v/>
      </c>
      <c r="P565" s="699">
        <f>IF(Q565="",0,VLOOKUP(Q565,'(辅)战斗Action表'!$C$4:$F$84,2,FALSE))</f>
        <v>9000</v>
      </c>
      <c r="Q565" s="545" t="s">
        <v>1890</v>
      </c>
      <c r="R565" s="545">
        <v>7</v>
      </c>
      <c r="W565" s="706"/>
    </row>
    <row r="566" spans="1:23" s="590" customFormat="1" ht="15" customHeight="1" x14ac:dyDescent="0.15">
      <c r="A566" s="677">
        <f t="shared" si="43"/>
        <v>561</v>
      </c>
      <c r="B566" s="559" t="s">
        <v>1897</v>
      </c>
      <c r="C566" s="759" t="s">
        <v>1898</v>
      </c>
      <c r="D566" s="590">
        <v>1</v>
      </c>
      <c r="E566" s="590" t="s">
        <v>1313</v>
      </c>
      <c r="F566" s="590" t="s">
        <v>135</v>
      </c>
      <c r="G566" s="645">
        <f>IF(F566="","",VLOOKUP(F566,'(辅)技能选目标类型表'!$D$4:$F$54,2,FALSE))</f>
        <v>0</v>
      </c>
      <c r="H566" s="645"/>
      <c r="I566" s="645" t="str">
        <f>IF(J566="","",VLOOKUP(J566,'(辅)Buff触发条件表'!$C$4:$F$34,2,FALSE))</f>
        <v/>
      </c>
      <c r="P566" s="699">
        <f>IF(Q566="",0,VLOOKUP(Q566,'(辅)战斗Action表'!$C$4:$F$84,2,FALSE))</f>
        <v>300</v>
      </c>
      <c r="Q566" s="545" t="s">
        <v>1229</v>
      </c>
      <c r="R566" s="545">
        <v>120607011</v>
      </c>
      <c r="S566" s="590">
        <v>100</v>
      </c>
      <c r="W566" s="706"/>
    </row>
    <row r="567" spans="1:23" s="590" customFormat="1" ht="15" customHeight="1" x14ac:dyDescent="0.15">
      <c r="A567" s="677">
        <f t="shared" si="43"/>
        <v>562</v>
      </c>
      <c r="B567" s="559" t="s">
        <v>3669</v>
      </c>
      <c r="C567" s="759" t="s">
        <v>3670</v>
      </c>
      <c r="D567" s="590">
        <v>0</v>
      </c>
      <c r="E567" s="590" t="s">
        <v>1313</v>
      </c>
      <c r="F567" s="590" t="s">
        <v>135</v>
      </c>
      <c r="G567" s="645">
        <f>IF(F567="","",VLOOKUP(F567,'(辅)技能选目标类型表'!$D$4:$F$54,2,FALSE))</f>
        <v>0</v>
      </c>
      <c r="H567" s="645"/>
      <c r="I567" s="645" t="str">
        <f>IF(J567="","",VLOOKUP(J567,'(辅)Buff触发条件表'!$C$4:$F$34,2,FALSE))</f>
        <v/>
      </c>
      <c r="P567" s="699">
        <f>IF(Q567="",0,VLOOKUP(Q567,'(辅)战斗Action表'!$C$4:$F$84,2,FALSE))</f>
        <v>300</v>
      </c>
      <c r="Q567" s="545" t="s">
        <v>1229</v>
      </c>
      <c r="R567" s="545">
        <v>120608011</v>
      </c>
      <c r="S567" s="590">
        <v>100</v>
      </c>
      <c r="W567" s="706"/>
    </row>
    <row r="568" spans="1:23" s="588" customFormat="1" ht="15.75" customHeight="1" x14ac:dyDescent="0.15">
      <c r="A568" s="677">
        <f t="shared" si="43"/>
        <v>563</v>
      </c>
      <c r="B568" s="555" t="s">
        <v>1899</v>
      </c>
      <c r="C568" s="760" t="s">
        <v>1900</v>
      </c>
      <c r="D568" s="588">
        <v>0</v>
      </c>
      <c r="E568" s="588" t="s">
        <v>1313</v>
      </c>
      <c r="F568" s="588" t="s">
        <v>135</v>
      </c>
      <c r="G568" s="644">
        <f>IF(F568="","",VLOOKUP(F568,'(辅)技能选目标类型表'!$D$4:$F$54,2,FALSE))</f>
        <v>0</v>
      </c>
      <c r="H568" s="255"/>
      <c r="I568" s="644" t="str">
        <f>IF(J568="","",VLOOKUP(J568,'(辅)Buff触发条件表'!$C$4:$F$34,2,FALSE))</f>
        <v/>
      </c>
      <c r="P568" s="696">
        <f>IF(Q568="",0,VLOOKUP(Q568,'(辅)战斗Action表'!$C$4:$F$84,2,FALSE))</f>
        <v>101</v>
      </c>
      <c r="Q568" s="117" t="s">
        <v>1236</v>
      </c>
      <c r="R568" s="117">
        <v>2</v>
      </c>
      <c r="S568" s="588">
        <v>1000</v>
      </c>
      <c r="T568" s="588">
        <v>0</v>
      </c>
      <c r="W568" s="617"/>
    </row>
    <row r="569" spans="1:23" s="590" customFormat="1" ht="15" customHeight="1" x14ac:dyDescent="0.15">
      <c r="A569" s="674">
        <f t="shared" si="43"/>
        <v>564</v>
      </c>
      <c r="B569" s="559" t="s">
        <v>1901</v>
      </c>
      <c r="C569" s="759" t="s">
        <v>1902</v>
      </c>
      <c r="D569" s="590">
        <v>0</v>
      </c>
      <c r="E569" s="590" t="s">
        <v>1313</v>
      </c>
      <c r="F569" s="590" t="s">
        <v>135</v>
      </c>
      <c r="G569" s="645">
        <f>IF(F569="","",VLOOKUP(F569,'(辅)技能选目标类型表'!$D$4:$F$54,2,FALSE))</f>
        <v>0</v>
      </c>
      <c r="H569" s="255"/>
      <c r="I569" s="645" t="str">
        <f>IF(J569="","",VLOOKUP(J569,'(辅)Buff触发条件表'!$C$4:$F$34,2,FALSE))</f>
        <v/>
      </c>
      <c r="P569" s="699">
        <f>IF(Q569="",0,VLOOKUP(Q569,'(辅)战斗Action表'!$C$4:$F$84,2,FALSE))</f>
        <v>101</v>
      </c>
      <c r="Q569" s="545" t="s">
        <v>1236</v>
      </c>
      <c r="R569" s="545">
        <v>2</v>
      </c>
      <c r="S569" s="590">
        <v>2500</v>
      </c>
      <c r="T569" s="590">
        <v>0</v>
      </c>
      <c r="W569" s="706"/>
    </row>
    <row r="570" spans="1:23" s="647" customFormat="1" ht="15" customHeight="1" x14ac:dyDescent="0.15">
      <c r="A570" s="677">
        <f t="shared" si="43"/>
        <v>565</v>
      </c>
      <c r="B570" s="689" t="s">
        <v>1903</v>
      </c>
      <c r="C570" s="690" t="s">
        <v>1904</v>
      </c>
      <c r="D570" s="647">
        <v>0</v>
      </c>
      <c r="E570" s="647" t="s">
        <v>1313</v>
      </c>
      <c r="F570" s="647" t="s">
        <v>135</v>
      </c>
      <c r="G570" s="646">
        <f>IF(F570="","",VLOOKUP(F570,'(辅)技能选目标类型表'!$D$4:$F$54,2,FALSE))</f>
        <v>0</v>
      </c>
      <c r="H570" s="645"/>
      <c r="I570" s="646" t="str">
        <f>IF(J570="","",VLOOKUP(J570,'(辅)Buff触发条件表'!$C$4:$F$34,2,FALSE))</f>
        <v/>
      </c>
      <c r="P570" s="700">
        <f>IF(Q570="",0,VLOOKUP(Q570,'(辅)战斗Action表'!$C$4:$F$84,2,FALSE))</f>
        <v>300</v>
      </c>
      <c r="Q570" s="707" t="s">
        <v>1229</v>
      </c>
      <c r="R570" s="707">
        <v>200702011</v>
      </c>
      <c r="S570" s="647">
        <v>100</v>
      </c>
      <c r="T570" s="647">
        <v>0</v>
      </c>
      <c r="W570" s="763"/>
    </row>
    <row r="571" spans="1:23" s="645" customFormat="1" ht="15" customHeight="1" x14ac:dyDescent="0.15">
      <c r="A571" s="677">
        <f t="shared" si="43"/>
        <v>566</v>
      </c>
      <c r="B571" s="684" t="s">
        <v>1905</v>
      </c>
      <c r="C571" s="685" t="s">
        <v>1906</v>
      </c>
      <c r="D571" s="645">
        <v>0</v>
      </c>
      <c r="E571" s="255" t="s">
        <v>1224</v>
      </c>
      <c r="F571" s="645" t="s">
        <v>135</v>
      </c>
      <c r="G571" s="255">
        <f>IF(F571="","",VLOOKUP(F571,'(辅)技能选目标类型表'!$D$4:$F$53,2,FALSE))</f>
        <v>0</v>
      </c>
      <c r="H571" s="255"/>
      <c r="I571" s="255" t="str">
        <f>IF(J571="","",VLOOKUP(J571,'(辅)Buff触发条件表'!$C$4:$F$34,2,FALSE))</f>
        <v/>
      </c>
      <c r="O571" s="255"/>
      <c r="P571" s="674">
        <f>IF(Q571="",0,VLOOKUP(Q571,'(辅)战斗Action表'!$C$4:$F$84,2,FALSE))</f>
        <v>100</v>
      </c>
      <c r="Q571" s="699" t="s">
        <v>1277</v>
      </c>
      <c r="R571" s="645">
        <v>2</v>
      </c>
      <c r="S571" s="645">
        <v>800</v>
      </c>
      <c r="T571" s="645">
        <v>0</v>
      </c>
      <c r="W571" s="269"/>
    </row>
    <row r="572" spans="1:23" s="255" customFormat="1" ht="15" customHeight="1" x14ac:dyDescent="0.15">
      <c r="A572" s="677">
        <f t="shared" si="43"/>
        <v>567</v>
      </c>
      <c r="B572" s="675" t="s">
        <v>1907</v>
      </c>
      <c r="C572" s="676" t="s">
        <v>1908</v>
      </c>
      <c r="D572" s="255">
        <v>0</v>
      </c>
      <c r="E572" s="255" t="s">
        <v>1224</v>
      </c>
      <c r="F572" s="255" t="s">
        <v>135</v>
      </c>
      <c r="G572" s="255">
        <f>IF(F572="","",VLOOKUP(F572,'(辅)技能选目标类型表'!$D$4:$F$53,2,FALSE))</f>
        <v>0</v>
      </c>
      <c r="H572" s="645"/>
      <c r="I572" s="255" t="str">
        <f>IF(J572="","",VLOOKUP(J572,'(辅)Buff触发条件表'!$C$4:$F$34,2,FALSE))</f>
        <v/>
      </c>
      <c r="P572" s="674">
        <f>IF(Q572="",0,VLOOKUP(Q572,'(辅)战斗Action表'!$C$4:$F$84,2,FALSE))</f>
        <v>100</v>
      </c>
      <c r="Q572" s="674" t="s">
        <v>1277</v>
      </c>
      <c r="R572" s="255">
        <v>2</v>
      </c>
      <c r="S572" s="255">
        <v>1600</v>
      </c>
      <c r="T572" s="255">
        <v>0</v>
      </c>
      <c r="W572" s="269"/>
    </row>
    <row r="573" spans="1:23" s="644" customFormat="1" ht="15" customHeight="1" x14ac:dyDescent="0.15">
      <c r="A573" s="677">
        <f t="shared" ref="A573:A589" si="44">ROW()-5</f>
        <v>568</v>
      </c>
      <c r="B573" s="682" t="s">
        <v>1909</v>
      </c>
      <c r="C573" s="683" t="s">
        <v>1910</v>
      </c>
      <c r="D573" s="644">
        <v>0</v>
      </c>
      <c r="E573" s="756" t="s">
        <v>1313</v>
      </c>
      <c r="F573" s="644" t="s">
        <v>135</v>
      </c>
      <c r="G573" s="255">
        <f>IF(F573="","",VLOOKUP(F573,'(辅)技能选目标类型表'!$D$4:$F$54,2,FALSE))</f>
        <v>0</v>
      </c>
      <c r="H573" s="645"/>
      <c r="I573" s="644" t="str">
        <f>IF(J573="","",VLOOKUP(J573,'(辅)Buff触发条件表'!$C$4:$F$34,2,FALSE))</f>
        <v/>
      </c>
      <c r="O573" s="645"/>
      <c r="P573" s="674">
        <f>IF(Q573="",0,VLOOKUP(Q573,'(辅)战斗Action表'!$C$4:$F$84,2,FALSE))</f>
        <v>100</v>
      </c>
      <c r="Q573" s="696" t="s">
        <v>1277</v>
      </c>
      <c r="R573" s="644">
        <v>2</v>
      </c>
      <c r="S573" s="644">
        <v>1000</v>
      </c>
      <c r="T573" s="644">
        <v>0</v>
      </c>
      <c r="W573" s="139"/>
    </row>
    <row r="574" spans="1:23" s="645" customFormat="1" ht="15" customHeight="1" x14ac:dyDescent="0.15">
      <c r="A574" s="677">
        <f t="shared" si="44"/>
        <v>569</v>
      </c>
      <c r="B574" s="684" t="s">
        <v>1911</v>
      </c>
      <c r="C574" s="685" t="s">
        <v>1912</v>
      </c>
      <c r="D574" s="645">
        <v>0</v>
      </c>
      <c r="E574" s="758" t="s">
        <v>1313</v>
      </c>
      <c r="F574" s="645" t="s">
        <v>135</v>
      </c>
      <c r="G574" s="645">
        <f>IF(F574="","",VLOOKUP(F574,'(辅)技能选目标类型表'!$D$4:$F$54,2,FALSE))</f>
        <v>0</v>
      </c>
      <c r="I574" s="645" t="str">
        <f>IF(J574="","",VLOOKUP(J574,'(辅)Buff触发条件表'!$C$4:$F$34,2,FALSE))</f>
        <v/>
      </c>
      <c r="P574" s="699">
        <f>IF(Q574="",0,VLOOKUP(Q574,'(辅)战斗Action表'!$C$4:$F$84,2,FALSE))</f>
        <v>100</v>
      </c>
      <c r="Q574" s="699" t="s">
        <v>1277</v>
      </c>
      <c r="R574" s="645">
        <v>2</v>
      </c>
      <c r="S574" s="645">
        <v>2000</v>
      </c>
      <c r="T574" s="645">
        <v>0</v>
      </c>
      <c r="W574" s="139"/>
    </row>
    <row r="575" spans="1:23" s="645" customFormat="1" ht="15" customHeight="1" x14ac:dyDescent="0.15">
      <c r="A575" s="674">
        <f t="shared" si="44"/>
        <v>570</v>
      </c>
      <c r="B575" s="684" t="s">
        <v>1913</v>
      </c>
      <c r="C575" s="685" t="s">
        <v>1914</v>
      </c>
      <c r="D575" s="645">
        <v>0</v>
      </c>
      <c r="E575" s="758" t="s">
        <v>1313</v>
      </c>
      <c r="F575" s="645" t="s">
        <v>135</v>
      </c>
      <c r="G575" s="645">
        <f>IF(F575="","",VLOOKUP(F575,'(辅)技能选目标类型表'!$D$4:$F$54,2,FALSE))</f>
        <v>0</v>
      </c>
      <c r="I575" s="645" t="str">
        <f>IF(J575="","",VLOOKUP(J575,'(辅)Buff触发条件表'!$C$4:$F$34,2,FALSE))</f>
        <v/>
      </c>
      <c r="P575" s="699">
        <f>IF(Q575="",0,VLOOKUP(Q575,'(辅)战斗Action表'!$C$4:$F$84,2,FALSE))</f>
        <v>300</v>
      </c>
      <c r="Q575" s="699" t="s">
        <v>1229</v>
      </c>
      <c r="R575" s="645">
        <v>999103011</v>
      </c>
      <c r="S575" s="645">
        <v>100</v>
      </c>
      <c r="T575" s="645">
        <v>0</v>
      </c>
      <c r="W575" s="139"/>
    </row>
    <row r="576" spans="1:23" s="645" customFormat="1" ht="15" customHeight="1" x14ac:dyDescent="0.15">
      <c r="A576" s="677">
        <f t="shared" si="44"/>
        <v>571</v>
      </c>
      <c r="B576" s="684" t="s">
        <v>1915</v>
      </c>
      <c r="C576" s="685" t="s">
        <v>1916</v>
      </c>
      <c r="D576" s="645">
        <v>0</v>
      </c>
      <c r="E576" s="756" t="s">
        <v>1313</v>
      </c>
      <c r="F576" s="645" t="s">
        <v>135</v>
      </c>
      <c r="G576" s="645">
        <f>IF(F576="","",VLOOKUP(F576,'(辅)技能选目标类型表'!$D$4:$F$54,2,FALSE))</f>
        <v>0</v>
      </c>
      <c r="H576" s="590"/>
      <c r="I576" s="645" t="str">
        <f>IF(J576="","",VLOOKUP(J576,'(辅)Buff触发条件表'!$C$4:$F$34,2,FALSE))</f>
        <v/>
      </c>
      <c r="P576" s="699">
        <f>IF(Q576="",0,VLOOKUP(Q576,'(辅)战斗Action表'!$C$4:$F$84,2,FALSE))</f>
        <v>300</v>
      </c>
      <c r="Q576" s="699" t="s">
        <v>1229</v>
      </c>
      <c r="R576" s="645">
        <v>999104011</v>
      </c>
      <c r="S576" s="645">
        <v>100</v>
      </c>
      <c r="T576" s="645">
        <v>0</v>
      </c>
      <c r="W576" s="139"/>
    </row>
    <row r="577" spans="1:23" s="645" customFormat="1" ht="15" customHeight="1" x14ac:dyDescent="0.15">
      <c r="A577" s="677">
        <f t="shared" si="44"/>
        <v>572</v>
      </c>
      <c r="B577" s="684" t="s">
        <v>1917</v>
      </c>
      <c r="C577" s="685" t="s">
        <v>1918</v>
      </c>
      <c r="D577" s="645">
        <v>0</v>
      </c>
      <c r="E577" s="756" t="s">
        <v>1313</v>
      </c>
      <c r="F577" s="645" t="s">
        <v>135</v>
      </c>
      <c r="G577" s="645">
        <f>IF(F577="","",VLOOKUP(F577,'(辅)技能选目标类型表'!$D$4:$F$54,2,FALSE))</f>
        <v>0</v>
      </c>
      <c r="H577" s="590"/>
      <c r="I577" s="645" t="str">
        <f>IF(J577="","",VLOOKUP(J577,'(辅)Buff触发条件表'!$C$4:$F$34,2,FALSE))</f>
        <v/>
      </c>
      <c r="P577" s="699">
        <f>IF(Q577="",0,VLOOKUP(Q577,'(辅)战斗Action表'!$C$4:$F$84,2,FALSE))</f>
        <v>300</v>
      </c>
      <c r="Q577" s="699" t="s">
        <v>1229</v>
      </c>
      <c r="R577" s="645">
        <v>999105011</v>
      </c>
      <c r="S577" s="645">
        <v>100</v>
      </c>
      <c r="T577" s="645">
        <v>0</v>
      </c>
      <c r="W577" s="139"/>
    </row>
    <row r="578" spans="1:23" s="645" customFormat="1" ht="15" customHeight="1" x14ac:dyDescent="0.15">
      <c r="A578" s="677">
        <f t="shared" si="44"/>
        <v>573</v>
      </c>
      <c r="B578" s="684" t="s">
        <v>1917</v>
      </c>
      <c r="C578" s="685" t="s">
        <v>1919</v>
      </c>
      <c r="D578" s="645">
        <v>0</v>
      </c>
      <c r="E578" s="756" t="s">
        <v>1313</v>
      </c>
      <c r="F578" s="645" t="s">
        <v>135</v>
      </c>
      <c r="G578" s="645">
        <f>IF(F578="","",VLOOKUP(F578,'(辅)技能选目标类型表'!$D$4:$F$54,2,FALSE))</f>
        <v>0</v>
      </c>
      <c r="H578" s="590"/>
      <c r="I578" s="645" t="str">
        <f>IF(J578="","",VLOOKUP(J578,'(辅)Buff触发条件表'!$C$4:$F$34,2,FALSE))</f>
        <v/>
      </c>
      <c r="P578" s="699">
        <f>IF(Q578="",0,VLOOKUP(Q578,'(辅)战斗Action表'!$C$4:$F$84,2,FALSE))</f>
        <v>300</v>
      </c>
      <c r="Q578" s="699" t="s">
        <v>1229</v>
      </c>
      <c r="R578" s="645">
        <v>999106011</v>
      </c>
      <c r="S578" s="645">
        <v>100</v>
      </c>
      <c r="T578" s="645">
        <v>0</v>
      </c>
      <c r="W578" s="139"/>
    </row>
    <row r="579" spans="1:23" s="645" customFormat="1" ht="15" customHeight="1" x14ac:dyDescent="0.15">
      <c r="A579" s="677">
        <f t="shared" si="44"/>
        <v>574</v>
      </c>
      <c r="B579" s="684" t="s">
        <v>1917</v>
      </c>
      <c r="C579" s="685" t="s">
        <v>1920</v>
      </c>
      <c r="D579" s="645">
        <v>0</v>
      </c>
      <c r="E579" s="756" t="s">
        <v>1313</v>
      </c>
      <c r="F579" s="645" t="s">
        <v>135</v>
      </c>
      <c r="G579" s="645">
        <f>IF(F579="","",VLOOKUP(F579,'(辅)技能选目标类型表'!$D$4:$F$54,2,FALSE))</f>
        <v>0</v>
      </c>
      <c r="H579" s="590"/>
      <c r="I579" s="645" t="str">
        <f>IF(J579="","",VLOOKUP(J579,'(辅)Buff触发条件表'!$C$4:$F$34,2,FALSE))</f>
        <v/>
      </c>
      <c r="P579" s="699">
        <f>IF(Q579="",0,VLOOKUP(Q579,'(辅)战斗Action表'!$C$4:$F$84,2,FALSE))</f>
        <v>300</v>
      </c>
      <c r="Q579" s="699" t="s">
        <v>1229</v>
      </c>
      <c r="R579" s="645">
        <v>999107011</v>
      </c>
      <c r="S579" s="645">
        <v>100</v>
      </c>
      <c r="T579" s="645">
        <v>0</v>
      </c>
      <c r="W579" s="139"/>
    </row>
    <row r="580" spans="1:23" s="645" customFormat="1" ht="15" customHeight="1" x14ac:dyDescent="0.15">
      <c r="A580" s="677">
        <f t="shared" si="44"/>
        <v>575</v>
      </c>
      <c r="B580" s="684" t="s">
        <v>1917</v>
      </c>
      <c r="C580" s="685" t="s">
        <v>1920</v>
      </c>
      <c r="D580" s="645">
        <v>0</v>
      </c>
      <c r="E580" s="756" t="s">
        <v>1313</v>
      </c>
      <c r="F580" s="645" t="s">
        <v>135</v>
      </c>
      <c r="G580" s="645">
        <f>IF(F580="","",VLOOKUP(F580,'(辅)技能选目标类型表'!$D$4:$F$54,2,FALSE))</f>
        <v>0</v>
      </c>
      <c r="H580" s="590"/>
      <c r="I580" s="645" t="str">
        <f>IF(J580="","",VLOOKUP(J580,'(辅)Buff触发条件表'!$C$4:$F$34,2,FALSE))</f>
        <v/>
      </c>
      <c r="P580" s="699">
        <f>IF(Q580="",0,VLOOKUP(Q580,'(辅)战斗Action表'!$C$4:$F$84,2,FALSE))</f>
        <v>300</v>
      </c>
      <c r="Q580" s="699" t="s">
        <v>1229</v>
      </c>
      <c r="R580" s="645">
        <v>999107012</v>
      </c>
      <c r="S580" s="645">
        <v>100</v>
      </c>
      <c r="T580" s="645">
        <v>0</v>
      </c>
      <c r="W580" s="139"/>
    </row>
    <row r="581" spans="1:23" s="645" customFormat="1" ht="15" customHeight="1" x14ac:dyDescent="0.15">
      <c r="A581" s="677">
        <f t="shared" si="44"/>
        <v>576</v>
      </c>
      <c r="B581" s="684" t="s">
        <v>3657</v>
      </c>
      <c r="C581" s="685" t="s">
        <v>1921</v>
      </c>
      <c r="D581" s="645">
        <v>0</v>
      </c>
      <c r="E581" s="756" t="s">
        <v>1313</v>
      </c>
      <c r="F581" s="645" t="s">
        <v>135</v>
      </c>
      <c r="G581" s="645">
        <f>IF(F581="","",VLOOKUP(F581,'(辅)技能选目标类型表'!$D$4:$F$54,2,FALSE))</f>
        <v>0</v>
      </c>
      <c r="H581" s="590"/>
      <c r="I581" s="645" t="str">
        <f>IF(J581="","",VLOOKUP(J581,'(辅)Buff触发条件表'!$C$4:$F$34,2,FALSE))</f>
        <v/>
      </c>
      <c r="P581" s="699">
        <f>IF(Q581="",0,VLOOKUP(Q581,'(辅)战斗Action表'!$C$4:$F$84,2,FALSE))</f>
        <v>300</v>
      </c>
      <c r="Q581" s="699" t="s">
        <v>1229</v>
      </c>
      <c r="R581" s="645">
        <v>999108011</v>
      </c>
      <c r="S581" s="645">
        <v>100</v>
      </c>
      <c r="T581" s="645">
        <v>0</v>
      </c>
      <c r="W581" s="139"/>
    </row>
    <row r="582" spans="1:23" s="645" customFormat="1" ht="15" customHeight="1" x14ac:dyDescent="0.15">
      <c r="A582" s="677">
        <f t="shared" si="44"/>
        <v>577</v>
      </c>
      <c r="B582" s="684" t="s">
        <v>3658</v>
      </c>
      <c r="C582" s="685" t="s">
        <v>1921</v>
      </c>
      <c r="D582" s="645">
        <v>0</v>
      </c>
      <c r="E582" s="756" t="s">
        <v>1313</v>
      </c>
      <c r="F582" s="645" t="s">
        <v>135</v>
      </c>
      <c r="G582" s="645">
        <f>IF(F582="","",VLOOKUP(F582,'(辅)技能选目标类型表'!$D$4:$F$54,2,FALSE))</f>
        <v>0</v>
      </c>
      <c r="H582" s="590"/>
      <c r="I582" s="645" t="str">
        <f>IF(J582="","",VLOOKUP(J582,'(辅)Buff触发条件表'!$C$4:$F$34,2,FALSE))</f>
        <v/>
      </c>
      <c r="P582" s="699">
        <f>IF(Q582="",0,VLOOKUP(Q582,'(辅)战斗Action表'!$C$4:$F$84,2,FALSE))</f>
        <v>300</v>
      </c>
      <c r="Q582" s="699" t="s">
        <v>1229</v>
      </c>
      <c r="R582" s="645">
        <v>999108012</v>
      </c>
      <c r="S582" s="645">
        <v>100</v>
      </c>
      <c r="T582" s="645">
        <v>0</v>
      </c>
      <c r="W582" s="139"/>
    </row>
    <row r="583" spans="1:23" s="644" customFormat="1" ht="15" customHeight="1" x14ac:dyDescent="0.15">
      <c r="A583" s="677">
        <f t="shared" si="44"/>
        <v>578</v>
      </c>
      <c r="B583" s="682" t="s">
        <v>1922</v>
      </c>
      <c r="C583" s="683" t="s">
        <v>1923</v>
      </c>
      <c r="D583" s="644">
        <v>0</v>
      </c>
      <c r="E583" s="756" t="s">
        <v>1313</v>
      </c>
      <c r="F583" s="644" t="s">
        <v>135</v>
      </c>
      <c r="G583" s="255">
        <f>IF(F583="","",VLOOKUP(F583,'(辅)技能选目标类型表'!$D$4:$F$54,2,FALSE))</f>
        <v>0</v>
      </c>
      <c r="H583" s="591"/>
      <c r="I583" s="644" t="str">
        <f>IF(J583="","",VLOOKUP(J583,'(辅)Buff触发条件表'!$C$4:$F$34,2,FALSE))</f>
        <v/>
      </c>
      <c r="O583" s="645"/>
      <c r="P583" s="674">
        <f>IF(Q583="",0,VLOOKUP(Q583,'(辅)战斗Action表'!$C$4:$F$84,2,FALSE))</f>
        <v>100</v>
      </c>
      <c r="Q583" s="696" t="s">
        <v>1277</v>
      </c>
      <c r="R583" s="644">
        <v>2</v>
      </c>
      <c r="S583" s="644">
        <v>1000</v>
      </c>
      <c r="T583" s="644">
        <v>0</v>
      </c>
      <c r="W583" s="139"/>
    </row>
    <row r="584" spans="1:23" s="645" customFormat="1" ht="15" customHeight="1" x14ac:dyDescent="0.15">
      <c r="A584" s="677">
        <f t="shared" si="44"/>
        <v>579</v>
      </c>
      <c r="B584" s="684" t="s">
        <v>1924</v>
      </c>
      <c r="C584" s="685" t="s">
        <v>1925</v>
      </c>
      <c r="D584" s="645">
        <v>0</v>
      </c>
      <c r="E584" s="756" t="s">
        <v>1313</v>
      </c>
      <c r="F584" s="645" t="s">
        <v>135</v>
      </c>
      <c r="G584" s="645">
        <f>IF(F584="","",VLOOKUP(F584,'(辅)技能选目标类型表'!$D$4:$F$54,2,FALSE))</f>
        <v>0</v>
      </c>
      <c r="H584" s="588"/>
      <c r="I584" s="645" t="str">
        <f>IF(J584="","",VLOOKUP(J584,'(辅)Buff触发条件表'!$C$4:$F$34,2,FALSE))</f>
        <v/>
      </c>
      <c r="P584" s="699">
        <f>IF(Q584="",0,VLOOKUP(Q584,'(辅)战斗Action表'!$C$4:$F$84,2,FALSE))</f>
        <v>300</v>
      </c>
      <c r="Q584" s="699" t="s">
        <v>1229</v>
      </c>
      <c r="R584" s="645">
        <v>999202011</v>
      </c>
      <c r="S584" s="645">
        <v>100</v>
      </c>
      <c r="T584" s="645">
        <v>0</v>
      </c>
      <c r="W584" s="139"/>
    </row>
    <row r="585" spans="1:23" s="645" customFormat="1" ht="15" customHeight="1" x14ac:dyDescent="0.15">
      <c r="A585" s="677">
        <f t="shared" si="44"/>
        <v>580</v>
      </c>
      <c r="B585" s="684" t="s">
        <v>1924</v>
      </c>
      <c r="C585" s="685" t="s">
        <v>1925</v>
      </c>
      <c r="D585" s="645">
        <v>0</v>
      </c>
      <c r="E585" s="756" t="s">
        <v>1313</v>
      </c>
      <c r="F585" s="645" t="s">
        <v>135</v>
      </c>
      <c r="G585" s="645">
        <f>IF(F585="","",VLOOKUP(F585,'(辅)技能选目标类型表'!$D$4:$F$54,2,FALSE))</f>
        <v>0</v>
      </c>
      <c r="H585" s="588"/>
      <c r="I585" s="645" t="str">
        <f>IF(J585="","",VLOOKUP(J585,'(辅)Buff触发条件表'!$C$4:$F$34,2,FALSE))</f>
        <v/>
      </c>
      <c r="P585" s="699">
        <f>IF(Q585="",0,VLOOKUP(Q585,'(辅)战斗Action表'!$C$4:$F$84,2,FALSE))</f>
        <v>300</v>
      </c>
      <c r="Q585" s="699" t="s">
        <v>1229</v>
      </c>
      <c r="R585" s="645">
        <v>999202012</v>
      </c>
      <c r="S585" s="645">
        <v>100</v>
      </c>
      <c r="T585" s="645">
        <v>0</v>
      </c>
      <c r="W585" s="139"/>
    </row>
    <row r="586" spans="1:23" s="645" customFormat="1" ht="15" customHeight="1" x14ac:dyDescent="0.15">
      <c r="A586" s="677">
        <f t="shared" si="44"/>
        <v>581</v>
      </c>
      <c r="B586" s="684" t="s">
        <v>3646</v>
      </c>
      <c r="C586" s="685" t="s">
        <v>3647</v>
      </c>
      <c r="D586" s="645">
        <v>0</v>
      </c>
      <c r="E586" s="756" t="s">
        <v>1313</v>
      </c>
      <c r="F586" s="645" t="s">
        <v>135</v>
      </c>
      <c r="G586" s="645">
        <f>IF(F586="","",VLOOKUP(F586,'(辅)技能选目标类型表'!$D$4:$F$54,2,FALSE))</f>
        <v>0</v>
      </c>
      <c r="H586" s="588"/>
      <c r="I586" s="645" t="str">
        <f>IF(J586="","",VLOOKUP(J586,'(辅)Buff触发条件表'!$C$4:$F$34,2,FALSE))</f>
        <v/>
      </c>
      <c r="P586" s="699">
        <f>IF(Q586="",0,VLOOKUP(Q586,'(辅)战斗Action表'!$C$4:$F$84,2,FALSE))</f>
        <v>300</v>
      </c>
      <c r="Q586" s="699" t="s">
        <v>1229</v>
      </c>
      <c r="R586" s="645">
        <v>999204011</v>
      </c>
      <c r="S586" s="645">
        <v>100</v>
      </c>
      <c r="T586" s="645">
        <v>0</v>
      </c>
      <c r="W586" s="139"/>
    </row>
    <row r="587" spans="1:23" s="588" customFormat="1" ht="15" customHeight="1" x14ac:dyDescent="0.15">
      <c r="A587" s="677">
        <f t="shared" si="44"/>
        <v>582</v>
      </c>
      <c r="B587" s="555" t="s">
        <v>1926</v>
      </c>
      <c r="C587" s="760" t="s">
        <v>1927</v>
      </c>
      <c r="D587" s="588">
        <v>0</v>
      </c>
      <c r="E587" s="588" t="s">
        <v>1313</v>
      </c>
      <c r="F587" s="588" t="s">
        <v>246</v>
      </c>
      <c r="G587" s="588">
        <f>IF(F587="","",VLOOKUP(F587,'(辅)技能选目标类型表'!$D$4:$F$54,2,FALSE))</f>
        <v>101</v>
      </c>
      <c r="H587" s="590"/>
      <c r="I587" s="588" t="str">
        <f>IF(J587="","",VLOOKUP(J587,'(辅)Buff触发条件表'!$C$4:$F$34,2,FALSE))</f>
        <v/>
      </c>
      <c r="P587" s="117">
        <f>IF(Q587="",0,VLOOKUP(Q587,'(辅)战斗Action表'!$C$4:$F$84,2,FALSE))</f>
        <v>300</v>
      </c>
      <c r="Q587" s="117" t="s">
        <v>1229</v>
      </c>
      <c r="R587" s="588">
        <v>999203011</v>
      </c>
      <c r="S587" s="588">
        <v>100</v>
      </c>
      <c r="T587" s="588">
        <v>0</v>
      </c>
      <c r="W587" s="617"/>
    </row>
    <row r="588" spans="1:23" s="594" customFormat="1" ht="15" customHeight="1" x14ac:dyDescent="0.15">
      <c r="A588" s="674">
        <f t="shared" si="44"/>
        <v>583</v>
      </c>
      <c r="B588" s="573" t="s">
        <v>1928</v>
      </c>
      <c r="C588" s="764" t="s">
        <v>1927</v>
      </c>
      <c r="D588" s="594">
        <v>0</v>
      </c>
      <c r="E588" s="595" t="s">
        <v>1313</v>
      </c>
      <c r="F588" s="594" t="s">
        <v>135</v>
      </c>
      <c r="G588" s="595">
        <f>IF(F588="","",VLOOKUP(F588,'(辅)技能选目标类型表'!$D$4:$F$54,2,FALSE))</f>
        <v>0</v>
      </c>
      <c r="H588" s="595"/>
      <c r="I588" s="595" t="str">
        <f>IF(J588="","",VLOOKUP(J588,'(辅)Buff触发条件表'!$C$4:$F$34,2,FALSE))</f>
        <v/>
      </c>
      <c r="P588" s="120">
        <f>IF(Q588="",0,VLOOKUP(Q588,'(辅)战斗Action表'!$C$4:$F$84,2,FALSE))</f>
        <v>10001</v>
      </c>
      <c r="Q588" s="120" t="s">
        <v>1301</v>
      </c>
      <c r="R588" s="594">
        <v>303</v>
      </c>
      <c r="S588" s="594">
        <v>1</v>
      </c>
      <c r="T588" s="594">
        <v>0</v>
      </c>
      <c r="W588" s="619"/>
    </row>
    <row r="589" spans="1:23" s="594" customFormat="1" ht="15" customHeight="1" x14ac:dyDescent="0.15">
      <c r="A589" s="677">
        <f t="shared" si="44"/>
        <v>584</v>
      </c>
      <c r="B589" s="573" t="s">
        <v>1929</v>
      </c>
      <c r="C589" s="764" t="s">
        <v>1930</v>
      </c>
      <c r="D589" s="594">
        <v>0</v>
      </c>
      <c r="E589" s="594" t="s">
        <v>1313</v>
      </c>
      <c r="F589" s="594" t="s">
        <v>135</v>
      </c>
      <c r="G589" s="594">
        <f>IF(F589="","",VLOOKUP(F589,'(辅)技能选目标类型表'!$D$4:$F$54,2,FALSE))</f>
        <v>0</v>
      </c>
      <c r="I589" s="594">
        <f>IF(J589="","",VLOOKUP(J589,'(辅)Buff触发条件表'!$C$4:$F$34,2,FALSE))</f>
        <v>0</v>
      </c>
      <c r="J589" s="768" t="s">
        <v>1931</v>
      </c>
      <c r="P589" s="609">
        <f>IF(Q589="",0,VLOOKUP(Q589,'(辅)战斗Action表'!$C$4:$F$84,2,FALSE))</f>
        <v>300</v>
      </c>
      <c r="Q589" s="609" t="s">
        <v>1229</v>
      </c>
      <c r="R589" s="594">
        <v>111601011</v>
      </c>
      <c r="S589" s="594">
        <v>100</v>
      </c>
      <c r="T589" s="594">
        <v>0</v>
      </c>
      <c r="W589" s="771"/>
    </row>
    <row r="590" spans="1:23" s="594" customFormat="1" ht="15" customHeight="1" x14ac:dyDescent="0.15">
      <c r="A590" s="677">
        <f t="shared" ref="A590:A602" si="45">ROW()-5</f>
        <v>585</v>
      </c>
      <c r="B590" s="573" t="s">
        <v>1932</v>
      </c>
      <c r="C590" s="764" t="s">
        <v>1933</v>
      </c>
      <c r="D590" s="594">
        <v>0</v>
      </c>
      <c r="E590" s="594" t="s">
        <v>1313</v>
      </c>
      <c r="F590" s="594" t="s">
        <v>135</v>
      </c>
      <c r="G590" s="594">
        <f>IF(F590="","",VLOOKUP(F590,'(辅)技能选目标类型表'!$D$4:$F$54,2,FALSE))</f>
        <v>0</v>
      </c>
      <c r="I590" s="594">
        <f>IF(J590="","",VLOOKUP(J590,'(辅)Buff触发条件表'!$C$4:$F$34,2,FALSE))</f>
        <v>0</v>
      </c>
      <c r="J590" s="768" t="s">
        <v>1931</v>
      </c>
      <c r="P590" s="609">
        <f>IF(Q590="",0,VLOOKUP(Q590,'(辅)战斗Action表'!$C$4:$F$84,2,FALSE))</f>
        <v>300</v>
      </c>
      <c r="Q590" s="609" t="s">
        <v>1229</v>
      </c>
      <c r="R590" s="594">
        <v>91505013</v>
      </c>
      <c r="S590" s="594">
        <v>100</v>
      </c>
      <c r="T590" s="594">
        <v>0</v>
      </c>
      <c r="W590" s="771"/>
    </row>
    <row r="591" spans="1:23" s="594" customFormat="1" ht="15" customHeight="1" x14ac:dyDescent="0.15">
      <c r="A591" s="677">
        <f t="shared" si="45"/>
        <v>586</v>
      </c>
      <c r="B591" s="573" t="s">
        <v>1934</v>
      </c>
      <c r="C591" s="764" t="s">
        <v>1933</v>
      </c>
      <c r="D591" s="594">
        <v>0</v>
      </c>
      <c r="E591" s="594" t="s">
        <v>1313</v>
      </c>
      <c r="F591" s="594" t="s">
        <v>135</v>
      </c>
      <c r="G591" s="594">
        <f>IF(F591="","",VLOOKUP(F591,'(辅)技能选目标类型表'!$D$4:$F$54,2,FALSE))</f>
        <v>0</v>
      </c>
      <c r="I591" s="594">
        <f>IF(J591="","",VLOOKUP(J591,'(辅)Buff触发条件表'!$C$4:$F$34,2,FALSE))</f>
        <v>0</v>
      </c>
      <c r="J591" s="768" t="s">
        <v>1931</v>
      </c>
      <c r="P591" s="609">
        <f>IF(Q591="",0,VLOOKUP(Q591,'(辅)战斗Action表'!$C$4:$F$84,2,FALSE))</f>
        <v>300</v>
      </c>
      <c r="Q591" s="609" t="s">
        <v>1229</v>
      </c>
      <c r="R591" s="594">
        <v>91505011</v>
      </c>
      <c r="S591" s="594">
        <v>100</v>
      </c>
      <c r="T591" s="594">
        <v>0</v>
      </c>
      <c r="W591" s="771"/>
    </row>
    <row r="592" spans="1:23" s="594" customFormat="1" ht="15" customHeight="1" x14ac:dyDescent="0.15">
      <c r="A592" s="677">
        <f t="shared" si="45"/>
        <v>587</v>
      </c>
      <c r="B592" s="573" t="s">
        <v>1934</v>
      </c>
      <c r="C592" s="764" t="s">
        <v>1933</v>
      </c>
      <c r="D592" s="594">
        <v>0</v>
      </c>
      <c r="E592" s="594" t="s">
        <v>1313</v>
      </c>
      <c r="F592" s="594" t="s">
        <v>135</v>
      </c>
      <c r="G592" s="594">
        <f>IF(F592="","",VLOOKUP(F592,'(辅)技能选目标类型表'!$D$4:$F$54,2,FALSE))</f>
        <v>0</v>
      </c>
      <c r="I592" s="594">
        <f>IF(J592="","",VLOOKUP(J592,'(辅)Buff触发条件表'!$C$4:$F$34,2,FALSE))</f>
        <v>0</v>
      </c>
      <c r="J592" s="768" t="s">
        <v>1931</v>
      </c>
      <c r="P592" s="609">
        <f>IF(Q592="",0,VLOOKUP(Q592,'(辅)战斗Action表'!$C$4:$F$84,2,FALSE))</f>
        <v>300</v>
      </c>
      <c r="Q592" s="609" t="s">
        <v>1229</v>
      </c>
      <c r="R592" s="594">
        <v>91505012</v>
      </c>
      <c r="S592" s="594">
        <v>100</v>
      </c>
      <c r="T592" s="594">
        <v>0</v>
      </c>
      <c r="W592" s="771"/>
    </row>
    <row r="593" spans="1:23" s="594" customFormat="1" ht="15" customHeight="1" x14ac:dyDescent="0.15">
      <c r="A593" s="677">
        <f t="shared" si="45"/>
        <v>588</v>
      </c>
      <c r="B593" s="573" t="s">
        <v>1935</v>
      </c>
      <c r="C593" s="764" t="s">
        <v>1936</v>
      </c>
      <c r="D593" s="594">
        <v>70</v>
      </c>
      <c r="E593" s="594" t="s">
        <v>1313</v>
      </c>
      <c r="F593" s="594" t="s">
        <v>135</v>
      </c>
      <c r="G593" s="594">
        <f>IF(F593="","",VLOOKUP(F593,'(辅)技能选目标类型表'!$D$4:$F$54,2,FALSE))</f>
        <v>0</v>
      </c>
      <c r="I593" s="594">
        <f>IF(J593="","",VLOOKUP(J593,'(辅)Buff触发条件表'!$C$4:$F$34,2,FALSE))</f>
        <v>0</v>
      </c>
      <c r="J593" s="768" t="s">
        <v>1931</v>
      </c>
      <c r="P593" s="609">
        <f>IF(Q593="",0,VLOOKUP(Q593,'(辅)战斗Action表'!$C$4:$F$84,2,FALSE))</f>
        <v>902</v>
      </c>
      <c r="Q593" s="609" t="s">
        <v>1937</v>
      </c>
      <c r="R593" s="594">
        <v>1</v>
      </c>
      <c r="S593" s="594">
        <v>100</v>
      </c>
      <c r="T593" s="594">
        <v>0</v>
      </c>
      <c r="U593" s="594">
        <v>3</v>
      </c>
      <c r="V593" s="594">
        <v>0</v>
      </c>
      <c r="W593" s="771"/>
    </row>
    <row r="594" spans="1:23" s="594" customFormat="1" ht="15" customHeight="1" x14ac:dyDescent="0.15">
      <c r="A594" s="677">
        <f t="shared" si="45"/>
        <v>589</v>
      </c>
      <c r="B594" s="573" t="s">
        <v>1938</v>
      </c>
      <c r="C594" s="764" t="s">
        <v>1939</v>
      </c>
      <c r="D594" s="594">
        <v>0</v>
      </c>
      <c r="E594" s="594" t="s">
        <v>1313</v>
      </c>
      <c r="F594" s="594" t="s">
        <v>135</v>
      </c>
      <c r="G594" s="594">
        <f>IF(F594="","",VLOOKUP(F594,'(辅)技能选目标类型表'!$D$4:$F$54,2,FALSE))</f>
        <v>0</v>
      </c>
      <c r="I594" s="594">
        <f>IF(J594="","",VLOOKUP(J594,'(辅)Buff触发条件表'!$C$4:$F$34,2,FALSE))</f>
        <v>0</v>
      </c>
      <c r="J594" s="768" t="s">
        <v>1931</v>
      </c>
      <c r="P594" s="609">
        <f>IF(Q594="",0,VLOOKUP(Q594,'(辅)战斗Action表'!$C$4:$F$84,2,FALSE))</f>
        <v>300</v>
      </c>
      <c r="Q594" s="609" t="s">
        <v>1229</v>
      </c>
      <c r="R594" s="594">
        <v>99701011</v>
      </c>
      <c r="S594" s="594">
        <v>100</v>
      </c>
      <c r="T594" s="594">
        <v>0</v>
      </c>
      <c r="W594" s="771"/>
    </row>
    <row r="595" spans="1:23" s="594" customFormat="1" ht="15" customHeight="1" x14ac:dyDescent="0.15">
      <c r="A595" s="677">
        <f t="shared" si="45"/>
        <v>590</v>
      </c>
      <c r="B595" s="573" t="s">
        <v>1940</v>
      </c>
      <c r="C595" s="764" t="s">
        <v>1941</v>
      </c>
      <c r="D595" s="594">
        <v>0</v>
      </c>
      <c r="E595" s="594" t="s">
        <v>1313</v>
      </c>
      <c r="F595" s="594" t="s">
        <v>135</v>
      </c>
      <c r="G595" s="594">
        <f>IF(F595="","",VLOOKUP(F595,'(辅)技能选目标类型表'!$D$4:$F$54,2,FALSE))</f>
        <v>0</v>
      </c>
      <c r="I595" s="594">
        <f>IF(J595="","",VLOOKUP(J595,'(辅)Buff触发条件表'!$C$4:$F$34,2,FALSE))</f>
        <v>0</v>
      </c>
      <c r="J595" s="768" t="s">
        <v>1931</v>
      </c>
      <c r="P595" s="609">
        <f>IF(Q595="",0,VLOOKUP(Q595,'(辅)战斗Action表'!$C$4:$F$84,2,FALSE))</f>
        <v>300</v>
      </c>
      <c r="Q595" s="609" t="s">
        <v>1229</v>
      </c>
      <c r="R595" s="594">
        <v>99702011</v>
      </c>
      <c r="S595" s="594">
        <v>100</v>
      </c>
      <c r="T595" s="594">
        <v>0</v>
      </c>
      <c r="W595" s="771"/>
    </row>
    <row r="596" spans="1:23" s="594" customFormat="1" ht="15" customHeight="1" x14ac:dyDescent="0.15">
      <c r="A596" s="677">
        <f t="shared" si="45"/>
        <v>591</v>
      </c>
      <c r="B596" s="573" t="s">
        <v>1942</v>
      </c>
      <c r="C596" s="764" t="s">
        <v>1943</v>
      </c>
      <c r="D596" s="594">
        <v>0</v>
      </c>
      <c r="E596" s="594" t="s">
        <v>1313</v>
      </c>
      <c r="F596" s="594" t="s">
        <v>135</v>
      </c>
      <c r="G596" s="594">
        <f>IF(F596="","",VLOOKUP(F596,'(辅)技能选目标类型表'!$D$4:$F$54,2,FALSE))</f>
        <v>0</v>
      </c>
      <c r="I596" s="594">
        <f>IF(J596="","",VLOOKUP(J596,'(辅)Buff触发条件表'!$C$4:$F$34,2,FALSE))</f>
        <v>0</v>
      </c>
      <c r="J596" s="768" t="s">
        <v>1931</v>
      </c>
      <c r="P596" s="609">
        <f>IF(Q596="",0,VLOOKUP(Q596,'(辅)战斗Action表'!$C$4:$F$84,2,FALSE))</f>
        <v>300</v>
      </c>
      <c r="Q596" s="609" t="s">
        <v>1229</v>
      </c>
      <c r="R596" s="594">
        <v>99703011</v>
      </c>
      <c r="S596" s="594">
        <v>100</v>
      </c>
      <c r="T596" s="594">
        <v>0</v>
      </c>
      <c r="W596" s="771"/>
    </row>
    <row r="597" spans="1:23" s="594" customFormat="1" ht="15" customHeight="1" x14ac:dyDescent="0.15">
      <c r="A597" s="674">
        <f t="shared" si="45"/>
        <v>592</v>
      </c>
      <c r="B597" s="573" t="s">
        <v>1944</v>
      </c>
      <c r="C597" s="764" t="s">
        <v>1945</v>
      </c>
      <c r="D597" s="594">
        <v>0</v>
      </c>
      <c r="E597" s="594" t="s">
        <v>1313</v>
      </c>
      <c r="F597" s="594" t="s">
        <v>135</v>
      </c>
      <c r="G597" s="594">
        <f>IF(F597="","",VLOOKUP(F597,'(辅)技能选目标类型表'!$D$4:$F$54,2,FALSE))</f>
        <v>0</v>
      </c>
      <c r="I597" s="594">
        <f>IF(J597="","",VLOOKUP(J597,'(辅)Buff触发条件表'!$C$4:$F$34,2,FALSE))</f>
        <v>0</v>
      </c>
      <c r="J597" s="768" t="s">
        <v>1931</v>
      </c>
      <c r="P597" s="609">
        <f>IF(Q597="",0,VLOOKUP(Q597,'(辅)战斗Action表'!$C$4:$F$84,2,FALSE))</f>
        <v>300</v>
      </c>
      <c r="Q597" s="609" t="s">
        <v>1229</v>
      </c>
      <c r="R597" s="594">
        <v>99704011</v>
      </c>
      <c r="S597" s="594">
        <v>100</v>
      </c>
      <c r="T597" s="594">
        <v>0</v>
      </c>
      <c r="W597" s="771"/>
    </row>
    <row r="598" spans="1:23" s="594" customFormat="1" ht="15" customHeight="1" x14ac:dyDescent="0.15">
      <c r="A598" s="677">
        <f t="shared" si="45"/>
        <v>593</v>
      </c>
      <c r="B598" s="573" t="s">
        <v>1946</v>
      </c>
      <c r="C598" s="764" t="s">
        <v>1947</v>
      </c>
      <c r="D598" s="594">
        <v>0</v>
      </c>
      <c r="E598" s="594" t="s">
        <v>1313</v>
      </c>
      <c r="F598" s="594" t="s">
        <v>135</v>
      </c>
      <c r="G598" s="594">
        <f>IF(F598="","",VLOOKUP(F598,'(辅)技能选目标类型表'!$D$4:$F$54,2,FALSE))</f>
        <v>0</v>
      </c>
      <c r="I598" s="594">
        <f>IF(J598="","",VLOOKUP(J598,'(辅)Buff触发条件表'!$C$4:$F$34,2,FALSE))</f>
        <v>0</v>
      </c>
      <c r="J598" s="768" t="s">
        <v>1931</v>
      </c>
      <c r="P598" s="609">
        <f>IF(Q598="",0,VLOOKUP(Q598,'(辅)战斗Action表'!$C$4:$F$84,2,FALSE))</f>
        <v>300</v>
      </c>
      <c r="Q598" s="609" t="s">
        <v>1229</v>
      </c>
      <c r="R598" s="594">
        <v>99705011</v>
      </c>
      <c r="S598" s="594">
        <v>100</v>
      </c>
      <c r="T598" s="594">
        <v>0</v>
      </c>
      <c r="W598" s="771"/>
    </row>
    <row r="599" spans="1:23" s="594" customFormat="1" ht="15" customHeight="1" x14ac:dyDescent="0.15">
      <c r="A599" s="677">
        <f t="shared" si="45"/>
        <v>594</v>
      </c>
      <c r="B599" s="573" t="s">
        <v>1948</v>
      </c>
      <c r="C599" s="764" t="s">
        <v>1949</v>
      </c>
      <c r="D599" s="594">
        <v>0</v>
      </c>
      <c r="E599" s="594" t="s">
        <v>1313</v>
      </c>
      <c r="F599" s="594" t="s">
        <v>135</v>
      </c>
      <c r="G599" s="594">
        <f>IF(F599="","",VLOOKUP(F599,'(辅)技能选目标类型表'!$D$4:$F$54,2,FALSE))</f>
        <v>0</v>
      </c>
      <c r="I599" s="594">
        <f>IF(J599="","",VLOOKUP(J599,'(辅)Buff触发条件表'!$C$4:$F$34,2,FALSE))</f>
        <v>0</v>
      </c>
      <c r="J599" s="768" t="s">
        <v>1931</v>
      </c>
      <c r="P599" s="609">
        <f>IF(Q599="",0,VLOOKUP(Q599,'(辅)战斗Action表'!$C$4:$F$84,2,FALSE))</f>
        <v>300</v>
      </c>
      <c r="Q599" s="609" t="s">
        <v>1229</v>
      </c>
      <c r="R599" s="594">
        <v>99706011</v>
      </c>
      <c r="S599" s="594">
        <v>100</v>
      </c>
      <c r="T599" s="594">
        <v>0</v>
      </c>
      <c r="W599" s="771"/>
    </row>
    <row r="600" spans="1:23" s="657" customFormat="1" ht="15" customHeight="1" x14ac:dyDescent="0.15">
      <c r="A600" s="677">
        <f t="shared" si="45"/>
        <v>595</v>
      </c>
      <c r="B600" s="765" t="s">
        <v>1950</v>
      </c>
      <c r="C600" s="766" t="s">
        <v>1951</v>
      </c>
      <c r="D600" s="657">
        <v>0</v>
      </c>
      <c r="E600" s="657" t="s">
        <v>1224</v>
      </c>
      <c r="F600" s="657" t="s">
        <v>135</v>
      </c>
      <c r="G600" s="767">
        <f>IF(F600="","",VLOOKUP(F600,'(辅)技能选目标类型表'!$D$4:$F$54,2,FALSE))</f>
        <v>0</v>
      </c>
      <c r="H600" s="652"/>
      <c r="I600" s="767" t="str">
        <f>IF(J600="","",VLOOKUP(J600,'(辅)Buff触发条件表'!$C$4:$F$34,2,FALSE))</f>
        <v/>
      </c>
      <c r="P600" s="769">
        <f>IF(Q600="",0,VLOOKUP(Q600,'(辅)战斗Action表'!$C$4:$F$84,2,FALSE))</f>
        <v>101</v>
      </c>
      <c r="Q600" s="769" t="s">
        <v>1236</v>
      </c>
      <c r="R600" s="770">
        <v>2</v>
      </c>
      <c r="S600" s="657">
        <v>1000</v>
      </c>
      <c r="T600" s="657">
        <v>0</v>
      </c>
      <c r="W600" s="772"/>
    </row>
    <row r="601" spans="1:23" s="657" customFormat="1" ht="15" customHeight="1" x14ac:dyDescent="0.15">
      <c r="A601" s="677">
        <f t="shared" si="45"/>
        <v>596</v>
      </c>
      <c r="B601" s="765" t="s">
        <v>1952</v>
      </c>
      <c r="C601" s="766" t="s">
        <v>1953</v>
      </c>
      <c r="D601" s="657">
        <v>0</v>
      </c>
      <c r="E601" s="657" t="s">
        <v>1224</v>
      </c>
      <c r="F601" s="657" t="s">
        <v>135</v>
      </c>
      <c r="G601" s="657">
        <f>IF(F601="","",VLOOKUP(F601,'(辅)技能选目标类型表'!$D$4:$F$54,2,FALSE))</f>
        <v>0</v>
      </c>
      <c r="H601" s="652"/>
      <c r="I601" s="657" t="str">
        <f>IF(J601="","",VLOOKUP(J601,'(辅)Buff触发条件表'!$C$4:$F$34,2,FALSE))</f>
        <v/>
      </c>
      <c r="P601" s="770">
        <f>IF(Q601="",0,VLOOKUP(Q601,'(辅)战斗Action表'!$C$4:$F$84,2,FALSE))</f>
        <v>300</v>
      </c>
      <c r="Q601" s="770" t="s">
        <v>1229</v>
      </c>
      <c r="R601" s="770">
        <v>206702011</v>
      </c>
      <c r="S601" s="657">
        <v>100</v>
      </c>
      <c r="T601" s="657">
        <v>0</v>
      </c>
      <c r="W601" s="772"/>
    </row>
    <row r="602" spans="1:23" s="657" customFormat="1" ht="15" customHeight="1" x14ac:dyDescent="0.15">
      <c r="A602" s="677">
        <f t="shared" si="45"/>
        <v>597</v>
      </c>
      <c r="B602" s="765" t="s">
        <v>1954</v>
      </c>
      <c r="C602" s="766" t="s">
        <v>1955</v>
      </c>
      <c r="D602" s="657">
        <v>52</v>
      </c>
      <c r="E602" s="657" t="s">
        <v>1224</v>
      </c>
      <c r="F602" s="657" t="s">
        <v>135</v>
      </c>
      <c r="G602" s="657">
        <f>IF(F602="","",VLOOKUP(F602,'(辅)技能选目标类型表'!$D$4:$F$54,2,FALSE))</f>
        <v>0</v>
      </c>
      <c r="H602" s="652"/>
      <c r="I602" s="657" t="str">
        <f>IF(J602="","",VLOOKUP(J602,'(辅)Buff触发条件表'!$C$4:$F$34,2,FALSE))</f>
        <v/>
      </c>
      <c r="P602" s="770">
        <f>IF(Q602="",0,VLOOKUP(Q602,'(辅)战斗Action表'!$C$4:$F$84,2,FALSE))</f>
        <v>200</v>
      </c>
      <c r="Q602" s="770" t="s">
        <v>142</v>
      </c>
      <c r="R602" s="770">
        <v>1</v>
      </c>
      <c r="S602" s="657">
        <v>500</v>
      </c>
      <c r="T602" s="657">
        <v>0</v>
      </c>
      <c r="W602" s="772"/>
    </row>
    <row r="603" spans="1:23" s="657" customFormat="1" ht="15" customHeight="1" x14ac:dyDescent="0.15">
      <c r="A603" s="674">
        <f t="shared" ref="A603:A612" si="46">ROW()-5</f>
        <v>598</v>
      </c>
      <c r="B603" s="765" t="s">
        <v>1956</v>
      </c>
      <c r="C603" s="766" t="s">
        <v>1955</v>
      </c>
      <c r="D603" s="657">
        <v>52</v>
      </c>
      <c r="E603" s="657" t="s">
        <v>1224</v>
      </c>
      <c r="F603" s="657" t="s">
        <v>135</v>
      </c>
      <c r="G603" s="657">
        <f>IF(F603="","",VLOOKUP(F603,'(辅)技能选目标类型表'!$D$4:$F$54,2,FALSE))</f>
        <v>0</v>
      </c>
      <c r="H603" s="652"/>
      <c r="I603" s="657" t="str">
        <f>IF(J603="","",VLOOKUP(J603,'(辅)Buff触发条件表'!$C$4:$F$34,2,FALSE))</f>
        <v/>
      </c>
      <c r="P603" s="770">
        <f>IF(Q603="",0,VLOOKUP(Q603,'(辅)战斗Action表'!$C$4:$F$84,2,FALSE))</f>
        <v>10001</v>
      </c>
      <c r="Q603" s="770" t="s">
        <v>1301</v>
      </c>
      <c r="R603" s="770">
        <v>303</v>
      </c>
      <c r="S603" s="657">
        <v>1</v>
      </c>
      <c r="T603" s="657">
        <v>0</v>
      </c>
      <c r="W603" s="772"/>
    </row>
    <row r="604" spans="1:23" s="653" customFormat="1" ht="15" customHeight="1" x14ac:dyDescent="0.15">
      <c r="A604" s="717">
        <f t="shared" si="46"/>
        <v>599</v>
      </c>
      <c r="B604" s="722" t="s">
        <v>1957</v>
      </c>
      <c r="C604" s="723" t="s">
        <v>1958</v>
      </c>
      <c r="D604" s="653">
        <v>0</v>
      </c>
      <c r="E604" s="653" t="s">
        <v>1224</v>
      </c>
      <c r="F604" s="653" t="s">
        <v>135</v>
      </c>
      <c r="G604" s="652">
        <f>IF(F604="","",VLOOKUP(F604,'(辅)技能选目标类型表'!$D$4:$F$54,2,FALSE))</f>
        <v>0</v>
      </c>
      <c r="H604" s="652"/>
      <c r="I604" s="652" t="str">
        <f>IF(J604="","",VLOOKUP(J604,'(辅)Buff触发条件表'!$C$4:$F$34,2,FALSE))</f>
        <v/>
      </c>
      <c r="P604" s="717">
        <f>IF(Q604="",0,VLOOKUP(Q604,'(辅)战斗Action表'!$C$4:$F$84,2,FALSE))</f>
        <v>101</v>
      </c>
      <c r="Q604" s="717" t="s">
        <v>1236</v>
      </c>
      <c r="R604" s="734">
        <v>2</v>
      </c>
      <c r="S604" s="653">
        <v>1000</v>
      </c>
      <c r="T604" s="653">
        <v>0</v>
      </c>
      <c r="W604" s="731"/>
    </row>
    <row r="605" spans="1:23" s="652" customFormat="1" ht="15" customHeight="1" x14ac:dyDescent="0.15">
      <c r="A605" s="717">
        <f t="shared" si="46"/>
        <v>600</v>
      </c>
      <c r="B605" s="720" t="s">
        <v>1959</v>
      </c>
      <c r="C605" s="721" t="s">
        <v>1960</v>
      </c>
      <c r="D605" s="652">
        <v>0</v>
      </c>
      <c r="E605" s="652" t="s">
        <v>1224</v>
      </c>
      <c r="F605" s="652" t="s">
        <v>135</v>
      </c>
      <c r="G605" s="652">
        <f>IF(F605="","",VLOOKUP(F605,'(辅)技能选目标类型表'!$D$4:$F$54,2,FALSE))</f>
        <v>0</v>
      </c>
      <c r="I605" s="652" t="str">
        <f>IF(J605="","",VLOOKUP(J605,'(辅)Buff触发条件表'!$C$4:$F$34,2,FALSE))</f>
        <v/>
      </c>
      <c r="P605" s="717">
        <f>IF(Q605="",0,VLOOKUP(Q605,'(辅)战斗Action表'!$C$4:$F$84,2,FALSE))</f>
        <v>101</v>
      </c>
      <c r="Q605" s="717" t="s">
        <v>1236</v>
      </c>
      <c r="R605" s="652">
        <v>2</v>
      </c>
      <c r="S605" s="652">
        <v>2000</v>
      </c>
      <c r="T605" s="652">
        <v>0</v>
      </c>
      <c r="W605" s="282"/>
    </row>
    <row r="606" spans="1:23" s="651" customFormat="1" ht="15" customHeight="1" x14ac:dyDescent="0.15">
      <c r="A606" s="717">
        <f t="shared" si="46"/>
        <v>601</v>
      </c>
      <c r="B606" s="718" t="s">
        <v>1961</v>
      </c>
      <c r="C606" s="719" t="s">
        <v>1962</v>
      </c>
      <c r="D606" s="651">
        <v>0</v>
      </c>
      <c r="E606" s="652" t="s">
        <v>1224</v>
      </c>
      <c r="F606" s="651" t="s">
        <v>135</v>
      </c>
      <c r="G606" s="652">
        <f>IF(F606="","",VLOOKUP(F606,'(辅)技能选目标类型表'!$D$4:$F$54,2,FALSE))</f>
        <v>0</v>
      </c>
      <c r="H606" s="652"/>
      <c r="I606" s="652" t="str">
        <f>IF(J606="","",VLOOKUP(J606,'(辅)Buff触发条件表'!$C$4:$F$34,2,FALSE))</f>
        <v/>
      </c>
      <c r="O606" s="653"/>
      <c r="P606" s="717">
        <f>IF(Q606="",0,VLOOKUP(Q606,'(辅)战斗Action表'!$C$4:$F$84,2,FALSE))</f>
        <v>101</v>
      </c>
      <c r="Q606" s="717" t="s">
        <v>1236</v>
      </c>
      <c r="R606" s="733">
        <v>2</v>
      </c>
      <c r="S606" s="651">
        <v>1000</v>
      </c>
      <c r="T606" s="651">
        <v>0</v>
      </c>
      <c r="W606" s="282"/>
    </row>
    <row r="607" spans="1:23" s="652" customFormat="1" ht="15" customHeight="1" x14ac:dyDescent="0.15">
      <c r="A607" s="717">
        <f t="shared" si="46"/>
        <v>602</v>
      </c>
      <c r="B607" s="720" t="s">
        <v>1963</v>
      </c>
      <c r="C607" s="721" t="s">
        <v>1964</v>
      </c>
      <c r="D607" s="652">
        <v>85</v>
      </c>
      <c r="E607" s="652" t="s">
        <v>1224</v>
      </c>
      <c r="F607" s="652" t="s">
        <v>135</v>
      </c>
      <c r="G607" s="652">
        <f>IF(F607="","",VLOOKUP(F607,'(辅)技能选目标类型表'!$D$4:$F$54,2,FALSE))</f>
        <v>0</v>
      </c>
      <c r="I607" s="652" t="str">
        <f>IF(J607="","",VLOOKUP(J607,'(辅)Buff触发条件表'!$C$4:$F$34,2,FALSE))</f>
        <v/>
      </c>
      <c r="P607" s="717">
        <f>IF(Q607="",0,VLOOKUP(Q607,'(辅)战斗Action表'!$C$4:$F$84,2,FALSE))</f>
        <v>300</v>
      </c>
      <c r="Q607" s="717" t="s">
        <v>1229</v>
      </c>
      <c r="R607" s="652">
        <v>110202011</v>
      </c>
      <c r="S607" s="652">
        <v>100</v>
      </c>
      <c r="T607" s="652">
        <v>0</v>
      </c>
      <c r="W607" s="282"/>
    </row>
    <row r="608" spans="1:23" s="652" customFormat="1" ht="15" customHeight="1" x14ac:dyDescent="0.15">
      <c r="A608" s="717">
        <f t="shared" si="46"/>
        <v>603</v>
      </c>
      <c r="B608" s="720" t="s">
        <v>1965</v>
      </c>
      <c r="C608" s="721" t="s">
        <v>1964</v>
      </c>
      <c r="D608" s="652">
        <v>0</v>
      </c>
      <c r="E608" s="652" t="s">
        <v>1224</v>
      </c>
      <c r="F608" s="652" t="s">
        <v>135</v>
      </c>
      <c r="G608" s="652">
        <f>IF(F608="","",VLOOKUP(F608,'(辅)技能选目标类型表'!$D$4:$F$54,2,FALSE))</f>
        <v>0</v>
      </c>
      <c r="I608" s="652" t="str">
        <f>IF(J608="","",VLOOKUP(J608,'(辅)Buff触发条件表'!$C$4:$F$34,2,FALSE))</f>
        <v/>
      </c>
      <c r="P608" s="717">
        <f>IF(Q608="",0,VLOOKUP(Q608,'(辅)战斗Action表'!$C$4:$F$84,2,FALSE))</f>
        <v>300</v>
      </c>
      <c r="Q608" s="717" t="s">
        <v>1229</v>
      </c>
      <c r="R608" s="652">
        <v>110202012</v>
      </c>
      <c r="S608" s="652">
        <v>100</v>
      </c>
      <c r="T608" s="652">
        <v>0</v>
      </c>
      <c r="W608" s="282"/>
    </row>
    <row r="609" spans="1:23" s="652" customFormat="1" ht="15" customHeight="1" x14ac:dyDescent="0.15">
      <c r="A609" s="717">
        <f t="shared" si="46"/>
        <v>604</v>
      </c>
      <c r="B609" s="720" t="s">
        <v>1966</v>
      </c>
      <c r="C609" s="721" t="s">
        <v>1967</v>
      </c>
      <c r="D609" s="652">
        <v>0</v>
      </c>
      <c r="E609" s="652" t="s">
        <v>1224</v>
      </c>
      <c r="F609" s="652" t="s">
        <v>135</v>
      </c>
      <c r="G609" s="652">
        <f>IF(F609="","",VLOOKUP(F609,'(辅)技能选目标类型表'!$D$4:$F$54,2,FALSE))</f>
        <v>0</v>
      </c>
      <c r="I609" s="652" t="str">
        <f>IF(J609="","",VLOOKUP(J609,'(辅)Buff触发条件表'!$C$4:$F$34,2,FALSE))</f>
        <v/>
      </c>
      <c r="P609" s="717">
        <f>IF(Q609="",0,VLOOKUP(Q609,'(辅)战斗Action表'!$C$4:$F$84,2,FALSE))</f>
        <v>101</v>
      </c>
      <c r="Q609" s="717" t="s">
        <v>1236</v>
      </c>
      <c r="R609" s="652">
        <v>2</v>
      </c>
      <c r="S609" s="652">
        <v>1300</v>
      </c>
      <c r="T609" s="652">
        <v>0</v>
      </c>
      <c r="W609" s="282">
        <v>30</v>
      </c>
    </row>
    <row r="610" spans="1:23" s="651" customFormat="1" ht="15" customHeight="1" x14ac:dyDescent="0.15">
      <c r="A610" s="717">
        <f t="shared" si="46"/>
        <v>605</v>
      </c>
      <c r="B610" s="718" t="s">
        <v>1968</v>
      </c>
      <c r="C610" s="719" t="s">
        <v>1969</v>
      </c>
      <c r="D610" s="651">
        <v>0</v>
      </c>
      <c r="E610" s="652" t="s">
        <v>1313</v>
      </c>
      <c r="F610" s="651" t="s">
        <v>135</v>
      </c>
      <c r="G610" s="652">
        <f>IF(F610="","",VLOOKUP(F610,'(辅)技能选目标类型表'!$D$4:$F$54,2,FALSE))</f>
        <v>0</v>
      </c>
      <c r="H610" s="652"/>
      <c r="I610" s="652" t="str">
        <f>IF(J610="","",VLOOKUP(J610,'(辅)Buff触发条件表'!$C$4:$F$34,2,FALSE))</f>
        <v/>
      </c>
      <c r="O610" s="653"/>
      <c r="P610" s="717">
        <f>IF(Q610="",0,VLOOKUP(Q610,'(辅)战斗Action表'!$C$4:$F$84,2,FALSE))</f>
        <v>101</v>
      </c>
      <c r="Q610" s="717" t="s">
        <v>1236</v>
      </c>
      <c r="R610" s="733">
        <v>2</v>
      </c>
      <c r="S610" s="651">
        <v>1000</v>
      </c>
      <c r="T610" s="651">
        <v>0</v>
      </c>
      <c r="W610" s="282"/>
    </row>
    <row r="611" spans="1:23" s="652" customFormat="1" ht="15" customHeight="1" x14ac:dyDescent="0.15">
      <c r="A611" s="717">
        <f t="shared" si="46"/>
        <v>606</v>
      </c>
      <c r="B611" s="720" t="s">
        <v>1970</v>
      </c>
      <c r="C611" s="721" t="s">
        <v>1971</v>
      </c>
      <c r="D611" s="652">
        <v>0</v>
      </c>
      <c r="E611" s="652" t="s">
        <v>1224</v>
      </c>
      <c r="F611" s="652" t="s">
        <v>135</v>
      </c>
      <c r="G611" s="652">
        <f>IF(F611="","",VLOOKUP(F611,'(辅)技能选目标类型表'!$D$4:$F$54,2,FALSE))</f>
        <v>0</v>
      </c>
      <c r="I611" s="652" t="str">
        <f>IF(J611="","",VLOOKUP(J611,'(辅)Buff触发条件表'!$C$4:$F$34,2,FALSE))</f>
        <v/>
      </c>
      <c r="P611" s="717">
        <f>IF(Q611="",0,VLOOKUP(Q611,'(辅)战斗Action表'!$C$4:$F$84,2,FALSE))</f>
        <v>101</v>
      </c>
      <c r="Q611" s="717" t="s">
        <v>1236</v>
      </c>
      <c r="R611" s="652">
        <v>2</v>
      </c>
      <c r="S611" s="652">
        <v>2000</v>
      </c>
      <c r="T611" s="652">
        <v>0</v>
      </c>
      <c r="W611" s="282"/>
    </row>
    <row r="612" spans="1:23" s="651" customFormat="1" ht="15" customHeight="1" x14ac:dyDescent="0.15">
      <c r="A612" s="717">
        <f t="shared" si="46"/>
        <v>607</v>
      </c>
      <c r="B612" s="718" t="s">
        <v>1972</v>
      </c>
      <c r="C612" s="719" t="s">
        <v>1973</v>
      </c>
      <c r="D612" s="651">
        <v>0</v>
      </c>
      <c r="E612" s="652" t="s">
        <v>1313</v>
      </c>
      <c r="F612" s="651" t="s">
        <v>135</v>
      </c>
      <c r="G612" s="652">
        <f>IF(F612="","",VLOOKUP(F612,'(辅)技能选目标类型表'!$D$4:$F$54,2,FALSE))</f>
        <v>0</v>
      </c>
      <c r="H612" s="652"/>
      <c r="I612" s="652" t="str">
        <f>IF(J612="","",VLOOKUP(J612,'(辅)Buff触发条件表'!$C$4:$F$34,2,FALSE))</f>
        <v/>
      </c>
      <c r="O612" s="653"/>
      <c r="P612" s="717">
        <f>IF(Q612="",0,VLOOKUP(Q612,'(辅)战斗Action表'!$C$4:$F$84,2,FALSE))</f>
        <v>101</v>
      </c>
      <c r="Q612" s="717" t="s">
        <v>1236</v>
      </c>
      <c r="R612" s="733">
        <v>2</v>
      </c>
      <c r="S612" s="651">
        <v>1000</v>
      </c>
      <c r="T612" s="651">
        <v>0</v>
      </c>
      <c r="W612" s="282"/>
    </row>
    <row r="613" spans="1:23" s="652" customFormat="1" ht="15" customHeight="1" x14ac:dyDescent="0.15">
      <c r="A613" s="717">
        <f t="shared" ref="A613:A635" si="47">ROW()-5</f>
        <v>608</v>
      </c>
      <c r="B613" s="720" t="s">
        <v>1974</v>
      </c>
      <c r="C613" s="721" t="s">
        <v>1975</v>
      </c>
      <c r="D613" s="652">
        <v>99</v>
      </c>
      <c r="E613" s="652" t="s">
        <v>1224</v>
      </c>
      <c r="F613" s="652" t="s">
        <v>135</v>
      </c>
      <c r="G613" s="652">
        <f>IF(F613="","",VLOOKUP(F613,'(辅)技能选目标类型表'!$D$4:$F$54,2,FALSE))</f>
        <v>0</v>
      </c>
      <c r="I613" s="652" t="str">
        <f>IF(J613="","",VLOOKUP(J613,'(辅)Buff触发条件表'!$C$4:$F$34,2,FALSE))</f>
        <v/>
      </c>
      <c r="P613" s="717">
        <f>IF(Q613="",0,VLOOKUP(Q613,'(辅)战斗Action表'!$C$4:$F$84,2,FALSE))</f>
        <v>300</v>
      </c>
      <c r="Q613" s="717" t="s">
        <v>1229</v>
      </c>
      <c r="R613" s="717">
        <v>110402011</v>
      </c>
      <c r="S613" s="652">
        <v>100</v>
      </c>
      <c r="T613" s="652">
        <v>0</v>
      </c>
      <c r="W613" s="282"/>
    </row>
    <row r="614" spans="1:23" s="652" customFormat="1" ht="15" customHeight="1" x14ac:dyDescent="0.15">
      <c r="A614" s="717">
        <f t="shared" si="47"/>
        <v>609</v>
      </c>
      <c r="B614" s="720" t="s">
        <v>1976</v>
      </c>
      <c r="C614" s="721" t="s">
        <v>1977</v>
      </c>
      <c r="D614" s="652">
        <v>0</v>
      </c>
      <c r="E614" s="652" t="s">
        <v>1224</v>
      </c>
      <c r="F614" s="652" t="s">
        <v>135</v>
      </c>
      <c r="G614" s="652">
        <f>IF(F614="","",VLOOKUP(F614,'(辅)技能选目标类型表'!$D$4:$F$54,2,FALSE))</f>
        <v>0</v>
      </c>
      <c r="I614" s="652" t="str">
        <f>IF(J614="","",VLOOKUP(J614,'(辅)Buff触发条件表'!$C$4:$F$34,2,FALSE))</f>
        <v/>
      </c>
      <c r="P614" s="717">
        <f>IF(Q614="",0,VLOOKUP(Q614,'(辅)战斗Action表'!$C$4:$F$84,2,FALSE))</f>
        <v>300</v>
      </c>
      <c r="Q614" s="717" t="s">
        <v>1229</v>
      </c>
      <c r="R614" s="717">
        <v>110403011</v>
      </c>
      <c r="S614" s="652">
        <v>100</v>
      </c>
      <c r="T614" s="652">
        <v>0</v>
      </c>
      <c r="W614" s="282"/>
    </row>
    <row r="615" spans="1:23" s="651" customFormat="1" ht="15" customHeight="1" x14ac:dyDescent="0.15">
      <c r="A615" s="717">
        <f t="shared" si="47"/>
        <v>610</v>
      </c>
      <c r="B615" s="718" t="s">
        <v>1978</v>
      </c>
      <c r="C615" s="719">
        <v>11050101</v>
      </c>
      <c r="D615" s="651">
        <v>0</v>
      </c>
      <c r="E615" s="652" t="s">
        <v>1313</v>
      </c>
      <c r="F615" s="651" t="s">
        <v>135</v>
      </c>
      <c r="G615" s="652">
        <f>IF(F615="","",VLOOKUP(F615,'(辅)技能选目标类型表'!$D$4:$F$54,2,FALSE))</f>
        <v>0</v>
      </c>
      <c r="H615" s="652"/>
      <c r="I615" s="652" t="str">
        <f>IF(J615="","",VLOOKUP(J615,'(辅)Buff触发条件表'!$C$4:$F$34,2,FALSE))</f>
        <v/>
      </c>
      <c r="O615" s="653"/>
      <c r="P615" s="717">
        <f>IF(Q615="",0,VLOOKUP(Q615,'(辅)战斗Action表'!$C$4:$F$84,2,FALSE))</f>
        <v>101</v>
      </c>
      <c r="Q615" s="717" t="s">
        <v>1236</v>
      </c>
      <c r="R615" s="733">
        <v>2</v>
      </c>
      <c r="S615" s="651">
        <v>500</v>
      </c>
      <c r="T615" s="651">
        <v>0</v>
      </c>
      <c r="W615" s="282"/>
    </row>
    <row r="616" spans="1:23" s="652" customFormat="1" ht="15" customHeight="1" x14ac:dyDescent="0.15">
      <c r="A616" s="717">
        <f t="shared" si="47"/>
        <v>611</v>
      </c>
      <c r="B616" s="720" t="s">
        <v>1979</v>
      </c>
      <c r="C616" s="721">
        <v>11050201</v>
      </c>
      <c r="D616" s="652">
        <v>0</v>
      </c>
      <c r="E616" s="652" t="s">
        <v>1224</v>
      </c>
      <c r="F616" s="652" t="s">
        <v>135</v>
      </c>
      <c r="G616" s="652">
        <f>IF(F616="","",VLOOKUP(F616,'(辅)技能选目标类型表'!$D$4:$F$54,2,FALSE))</f>
        <v>0</v>
      </c>
      <c r="I616" s="652" t="str">
        <f>IF(J616="","",VLOOKUP(J616,'(辅)Buff触发条件表'!$C$4:$F$34,2,FALSE))</f>
        <v/>
      </c>
      <c r="P616" s="717">
        <f>IF(Q616="",0,VLOOKUP(Q616,'(辅)战斗Action表'!$C$4:$F$84,2,FALSE))</f>
        <v>101</v>
      </c>
      <c r="Q616" s="717" t="s">
        <v>1236</v>
      </c>
      <c r="R616" s="652">
        <v>2</v>
      </c>
      <c r="S616" s="652">
        <v>2000</v>
      </c>
      <c r="T616" s="652">
        <v>0</v>
      </c>
      <c r="W616" s="282"/>
    </row>
    <row r="617" spans="1:23" s="652" customFormat="1" ht="15" customHeight="1" x14ac:dyDescent="0.15">
      <c r="A617" s="717">
        <f t="shared" si="47"/>
        <v>612</v>
      </c>
      <c r="B617" s="720" t="s">
        <v>1980</v>
      </c>
      <c r="C617" s="721">
        <v>11050201</v>
      </c>
      <c r="D617" s="652">
        <v>50</v>
      </c>
      <c r="E617" s="652" t="s">
        <v>1224</v>
      </c>
      <c r="F617" s="652" t="s">
        <v>149</v>
      </c>
      <c r="G617" s="652">
        <f>IF(F617="","",VLOOKUP(F617,'(辅)技能选目标类型表'!$D$4:$F$54,2,FALSE))</f>
        <v>100</v>
      </c>
      <c r="I617" s="652" t="str">
        <f>IF(J617="","",VLOOKUP(J617,'(辅)Buff触发条件表'!$C$4:$F$34,2,FALSE))</f>
        <v/>
      </c>
      <c r="P617" s="717">
        <f>IF(Q617="",0,VLOOKUP(Q617,'(辅)战斗Action表'!$C$4:$F$84,2,FALSE))</f>
        <v>200</v>
      </c>
      <c r="Q617" s="717" t="s">
        <v>142</v>
      </c>
      <c r="R617" s="717">
        <v>1</v>
      </c>
      <c r="S617" s="652">
        <v>500</v>
      </c>
      <c r="T617" s="652">
        <v>0</v>
      </c>
      <c r="U617" s="652">
        <v>1</v>
      </c>
      <c r="W617" s="282"/>
    </row>
    <row r="618" spans="1:23" s="652" customFormat="1" ht="15" customHeight="1" x14ac:dyDescent="0.15">
      <c r="A618" s="717">
        <f t="shared" si="47"/>
        <v>613</v>
      </c>
      <c r="B618" s="720" t="s">
        <v>1981</v>
      </c>
      <c r="C618" s="721" t="s">
        <v>1982</v>
      </c>
      <c r="D618" s="652">
        <v>30</v>
      </c>
      <c r="E618" s="652" t="s">
        <v>1384</v>
      </c>
      <c r="F618" s="652" t="s">
        <v>135</v>
      </c>
      <c r="G618" s="652">
        <f>IF(F618="","",VLOOKUP(F618,'(辅)技能选目标类型表'!$D$4:$F$54,2,FALSE))</f>
        <v>0</v>
      </c>
      <c r="I618" s="652" t="str">
        <f>IF(J618="","",VLOOKUP(J618,'(辅)Buff触发条件表'!$C$4:$F$34,2,FALSE))</f>
        <v/>
      </c>
      <c r="P618" s="717">
        <f>IF(Q618="",0,VLOOKUP(Q618,'(辅)战斗Action表'!$C$4:$F$84,2,FALSE))</f>
        <v>300</v>
      </c>
      <c r="Q618" s="717" t="s">
        <v>1229</v>
      </c>
      <c r="R618" s="652">
        <v>110504011</v>
      </c>
      <c r="S618" s="652">
        <v>100</v>
      </c>
      <c r="T618" s="652">
        <v>0</v>
      </c>
      <c r="W618" s="282"/>
    </row>
    <row r="619" spans="1:23" s="652" customFormat="1" ht="15" customHeight="1" x14ac:dyDescent="0.15">
      <c r="A619" s="717">
        <f t="shared" si="47"/>
        <v>614</v>
      </c>
      <c r="B619" s="720" t="s">
        <v>1983</v>
      </c>
      <c r="C619" s="721" t="s">
        <v>1982</v>
      </c>
      <c r="D619" s="652">
        <v>50</v>
      </c>
      <c r="E619" s="652" t="s">
        <v>1384</v>
      </c>
      <c r="F619" s="652" t="s">
        <v>149</v>
      </c>
      <c r="G619" s="652">
        <f>IF(F619="","",VLOOKUP(F619,'(辅)技能选目标类型表'!$D$4:$F$54,2,FALSE))</f>
        <v>100</v>
      </c>
      <c r="I619" s="652" t="str">
        <f>IF(J619="","",VLOOKUP(J619,'(辅)Buff触发条件表'!$C$4:$F$34,2,FALSE))</f>
        <v/>
      </c>
      <c r="P619" s="717">
        <f>IF(Q619="",0,VLOOKUP(Q619,'(辅)战斗Action表'!$C$4:$F$84,2,FALSE))</f>
        <v>200</v>
      </c>
      <c r="Q619" s="717" t="s">
        <v>142</v>
      </c>
      <c r="R619" s="717">
        <v>1</v>
      </c>
      <c r="S619" s="652">
        <v>500</v>
      </c>
      <c r="T619" s="652">
        <v>0</v>
      </c>
      <c r="U619" s="652">
        <v>1</v>
      </c>
      <c r="W619" s="282"/>
    </row>
    <row r="620" spans="1:23" s="651" customFormat="1" ht="15" customHeight="1" x14ac:dyDescent="0.15">
      <c r="A620" s="717">
        <f t="shared" si="47"/>
        <v>615</v>
      </c>
      <c r="B620" s="718" t="s">
        <v>1984</v>
      </c>
      <c r="C620" s="719" t="s">
        <v>1985</v>
      </c>
      <c r="D620" s="651">
        <v>0</v>
      </c>
      <c r="E620" s="652" t="s">
        <v>1313</v>
      </c>
      <c r="F620" s="651" t="s">
        <v>135</v>
      </c>
      <c r="G620" s="652">
        <f>IF(F620="","",VLOOKUP(F620,'(辅)技能选目标类型表'!$D$4:$F$54,2,FALSE))</f>
        <v>0</v>
      </c>
      <c r="H620" s="652"/>
      <c r="I620" s="652" t="str">
        <f>IF(J620="","",VLOOKUP(J620,'(辅)Buff触发条件表'!$C$4:$F$34,2,FALSE))</f>
        <v/>
      </c>
      <c r="O620" s="653"/>
      <c r="P620" s="717">
        <f>IF(Q620="",0,VLOOKUP(Q620,'(辅)战斗Action表'!$C$4:$F$84,2,FALSE))</f>
        <v>101</v>
      </c>
      <c r="Q620" s="717" t="s">
        <v>1236</v>
      </c>
      <c r="R620" s="733">
        <v>2</v>
      </c>
      <c r="S620" s="651">
        <v>1000</v>
      </c>
      <c r="T620" s="651">
        <v>0</v>
      </c>
      <c r="W620" s="282"/>
    </row>
    <row r="621" spans="1:23" s="652" customFormat="1" ht="15" customHeight="1" x14ac:dyDescent="0.15">
      <c r="A621" s="717">
        <f t="shared" si="47"/>
        <v>616</v>
      </c>
      <c r="B621" s="720" t="s">
        <v>1986</v>
      </c>
      <c r="C621" s="721" t="s">
        <v>1987</v>
      </c>
      <c r="D621" s="652">
        <v>0</v>
      </c>
      <c r="E621" s="652" t="s">
        <v>1313</v>
      </c>
      <c r="F621" s="652" t="s">
        <v>135</v>
      </c>
      <c r="G621" s="652">
        <f>IF(F621="","",VLOOKUP(F621,'(辅)技能选目标类型表'!$D$4:$F$54,2,FALSE))</f>
        <v>0</v>
      </c>
      <c r="I621" s="652" t="str">
        <f>IF(J621="","",VLOOKUP(J621,'(辅)Buff触发条件表'!$C$4:$F$34,2,FALSE))</f>
        <v/>
      </c>
      <c r="P621" s="717">
        <f>IF(Q621="",0,VLOOKUP(Q621,'(辅)战斗Action表'!$C$4:$F$84,2,FALSE))</f>
        <v>101</v>
      </c>
      <c r="Q621" s="717" t="s">
        <v>1236</v>
      </c>
      <c r="R621" s="652">
        <v>2</v>
      </c>
      <c r="S621" s="652">
        <v>1500</v>
      </c>
      <c r="T621" s="652">
        <v>0</v>
      </c>
      <c r="W621" s="282"/>
    </row>
    <row r="622" spans="1:23" s="652" customFormat="1" ht="15" customHeight="1" x14ac:dyDescent="0.15">
      <c r="A622" s="717">
        <f t="shared" si="47"/>
        <v>617</v>
      </c>
      <c r="B622" s="720" t="s">
        <v>1988</v>
      </c>
      <c r="C622" s="721" t="s">
        <v>1989</v>
      </c>
      <c r="D622" s="652">
        <v>0</v>
      </c>
      <c r="E622" s="652" t="s">
        <v>1313</v>
      </c>
      <c r="F622" s="652" t="s">
        <v>135</v>
      </c>
      <c r="G622" s="652">
        <f>IF(F622="","",VLOOKUP(F622,'(辅)技能选目标类型表'!$D$4:$F$54,2,FALSE))</f>
        <v>0</v>
      </c>
      <c r="I622" s="652" t="str">
        <f>IF(J622="","",VLOOKUP(J622,'(辅)Buff触发条件表'!$C$4:$F$34,2,FALSE))</f>
        <v/>
      </c>
      <c r="P622" s="717">
        <f>IF(Q622="",0,VLOOKUP(Q622,'(辅)战斗Action表'!$C$4:$F$84,2,FALSE))</f>
        <v>300</v>
      </c>
      <c r="Q622" s="717" t="s">
        <v>1229</v>
      </c>
      <c r="R622" s="717">
        <v>110603011</v>
      </c>
      <c r="S622" s="652">
        <v>100</v>
      </c>
      <c r="T622" s="652">
        <v>0</v>
      </c>
      <c r="W622" s="282"/>
    </row>
    <row r="623" spans="1:23" s="652" customFormat="1" ht="15" customHeight="1" x14ac:dyDescent="0.15">
      <c r="A623" s="717">
        <f t="shared" si="47"/>
        <v>618</v>
      </c>
      <c r="B623" s="720" t="s">
        <v>1990</v>
      </c>
      <c r="C623" s="721" t="s">
        <v>1989</v>
      </c>
      <c r="D623" s="652">
        <v>0</v>
      </c>
      <c r="E623" s="652" t="s">
        <v>1313</v>
      </c>
      <c r="F623" s="652" t="s">
        <v>135</v>
      </c>
      <c r="G623" s="652">
        <f>IF(F623="","",VLOOKUP(F623,'(辅)技能选目标类型表'!$D$4:$F$54,2,FALSE))</f>
        <v>0</v>
      </c>
      <c r="I623" s="652" t="str">
        <f>IF(J623="","",VLOOKUP(J623,'(辅)Buff触发条件表'!$C$4:$F$34,2,FALSE))</f>
        <v/>
      </c>
      <c r="P623" s="717">
        <f>IF(Q623="",0,VLOOKUP(Q623,'(辅)战斗Action表'!$C$4:$F$84,2,FALSE))</f>
        <v>300</v>
      </c>
      <c r="Q623" s="717" t="s">
        <v>1229</v>
      </c>
      <c r="R623" s="717">
        <v>110603013</v>
      </c>
      <c r="S623" s="652">
        <v>100</v>
      </c>
      <c r="T623" s="652">
        <v>0</v>
      </c>
      <c r="W623" s="282"/>
    </row>
    <row r="624" spans="1:23" s="651" customFormat="1" ht="15" customHeight="1" x14ac:dyDescent="0.15">
      <c r="A624" s="717">
        <f t="shared" si="47"/>
        <v>619</v>
      </c>
      <c r="B624" s="718" t="s">
        <v>1991</v>
      </c>
      <c r="C624" s="719" t="s">
        <v>1992</v>
      </c>
      <c r="D624" s="651">
        <v>0</v>
      </c>
      <c r="E624" s="652" t="s">
        <v>1313</v>
      </c>
      <c r="F624" s="651" t="s">
        <v>135</v>
      </c>
      <c r="G624" s="652">
        <f>IF(F624="","",VLOOKUP(F624,'(辅)技能选目标类型表'!$D$4:$F$54,2,FALSE))</f>
        <v>0</v>
      </c>
      <c r="H624" s="652"/>
      <c r="I624" s="652" t="str">
        <f>IF(J624="","",VLOOKUP(J624,'(辅)Buff触发条件表'!$C$4:$F$34,2,FALSE))</f>
        <v/>
      </c>
      <c r="O624" s="653"/>
      <c r="P624" s="717">
        <f>IF(Q624="",0,VLOOKUP(Q624,'(辅)战斗Action表'!$C$4:$F$84,2,FALSE))</f>
        <v>101</v>
      </c>
      <c r="Q624" s="717" t="s">
        <v>1236</v>
      </c>
      <c r="R624" s="733">
        <v>2</v>
      </c>
      <c r="S624" s="651">
        <v>1000</v>
      </c>
      <c r="T624" s="651">
        <v>0</v>
      </c>
      <c r="W624" s="282"/>
    </row>
    <row r="625" spans="1:23" s="652" customFormat="1" ht="15" customHeight="1" x14ac:dyDescent="0.15">
      <c r="A625" s="717">
        <f t="shared" si="47"/>
        <v>620</v>
      </c>
      <c r="B625" s="720" t="s">
        <v>1993</v>
      </c>
      <c r="C625" s="721" t="s">
        <v>1994</v>
      </c>
      <c r="D625" s="652">
        <v>0</v>
      </c>
      <c r="E625" s="652" t="s">
        <v>1313</v>
      </c>
      <c r="F625" s="652" t="s">
        <v>135</v>
      </c>
      <c r="G625" s="652">
        <f>IF(F625="","",VLOOKUP(F625,'(辅)技能选目标类型表'!$D$4:$F$54,2,FALSE))</f>
        <v>0</v>
      </c>
      <c r="I625" s="652" t="str">
        <f>IF(J625="","",VLOOKUP(J625,'(辅)Buff触发条件表'!$C$4:$F$34,2,FALSE))</f>
        <v/>
      </c>
      <c r="P625" s="717">
        <f>IF(Q625="",0,VLOOKUP(Q625,'(辅)战斗Action表'!$C$4:$F$84,2,FALSE))</f>
        <v>200</v>
      </c>
      <c r="Q625" s="717" t="s">
        <v>142</v>
      </c>
      <c r="R625" s="652">
        <v>2</v>
      </c>
      <c r="S625" s="652">
        <v>1200</v>
      </c>
      <c r="T625" s="652">
        <v>0</v>
      </c>
      <c r="U625" s="652">
        <v>1</v>
      </c>
      <c r="W625" s="282"/>
    </row>
    <row r="626" spans="1:23" s="652" customFormat="1" ht="15" customHeight="1" x14ac:dyDescent="0.15">
      <c r="A626" s="717">
        <f t="shared" si="47"/>
        <v>621</v>
      </c>
      <c r="B626" s="720" t="s">
        <v>1995</v>
      </c>
      <c r="C626" s="721" t="s">
        <v>1996</v>
      </c>
      <c r="D626" s="652">
        <v>0</v>
      </c>
      <c r="E626" s="652" t="s">
        <v>1313</v>
      </c>
      <c r="F626" s="652" t="s">
        <v>135</v>
      </c>
      <c r="G626" s="652">
        <f>IF(F626="","",VLOOKUP(F626,'(辅)技能选目标类型表'!$D$4:$F$54,2,FALSE))</f>
        <v>0</v>
      </c>
      <c r="I626" s="652" t="str">
        <f>IF(J626="","",VLOOKUP(J626,'(辅)Buff触发条件表'!$C$4:$F$34,2,FALSE))</f>
        <v/>
      </c>
      <c r="P626" s="717">
        <f>IF(Q626="",0,VLOOKUP(Q626,'(辅)战斗Action表'!$C$4:$F$84,2,FALSE))</f>
        <v>300</v>
      </c>
      <c r="Q626" s="717" t="s">
        <v>1229</v>
      </c>
      <c r="R626" s="652">
        <v>110703011</v>
      </c>
      <c r="S626" s="652">
        <v>100</v>
      </c>
      <c r="T626" s="652">
        <v>0</v>
      </c>
      <c r="W626" s="282"/>
    </row>
    <row r="627" spans="1:23" s="652" customFormat="1" ht="15" customHeight="1" x14ac:dyDescent="0.15">
      <c r="A627" s="717">
        <f t="shared" si="47"/>
        <v>622</v>
      </c>
      <c r="B627" s="720" t="s">
        <v>1997</v>
      </c>
      <c r="C627" s="721" t="s">
        <v>1996</v>
      </c>
      <c r="D627" s="652">
        <v>0</v>
      </c>
      <c r="E627" s="652" t="s">
        <v>1224</v>
      </c>
      <c r="F627" s="652" t="s">
        <v>135</v>
      </c>
      <c r="G627" s="652">
        <f>IF(F627="","",VLOOKUP(F627,'(辅)技能选目标类型表'!$D$4:$F$54,2,FALSE))</f>
        <v>0</v>
      </c>
      <c r="I627" s="652" t="str">
        <f>IF(J627="","",VLOOKUP(J627,'(辅)Buff触发条件表'!$C$4:$F$34,2,FALSE))</f>
        <v/>
      </c>
      <c r="P627" s="717">
        <f>IF(Q627="",0,VLOOKUP(Q627,'(辅)战斗Action表'!$C$4:$F$84,2,FALSE))</f>
        <v>300</v>
      </c>
      <c r="Q627" s="717" t="s">
        <v>1229</v>
      </c>
      <c r="R627" s="652">
        <v>110703012</v>
      </c>
      <c r="S627" s="652">
        <v>100</v>
      </c>
      <c r="T627" s="652">
        <v>0</v>
      </c>
      <c r="W627" s="282"/>
    </row>
    <row r="628" spans="1:23" s="652" customFormat="1" ht="15" customHeight="1" x14ac:dyDescent="0.15">
      <c r="A628" s="717">
        <f t="shared" si="47"/>
        <v>623</v>
      </c>
      <c r="B628" s="720" t="s">
        <v>1998</v>
      </c>
      <c r="C628" s="721" t="s">
        <v>1999</v>
      </c>
      <c r="D628" s="652">
        <v>0</v>
      </c>
      <c r="E628" s="652" t="s">
        <v>1313</v>
      </c>
      <c r="F628" s="652" t="s">
        <v>135</v>
      </c>
      <c r="G628" s="652">
        <f>IF(F628="","",VLOOKUP(F628,'(辅)技能选目标类型表'!$D$4:$F$54,2,FALSE))</f>
        <v>0</v>
      </c>
      <c r="I628" s="652" t="str">
        <f>IF(J628="","",VLOOKUP(J628,'(辅)Buff触发条件表'!$C$4:$F$34,2,FALSE))</f>
        <v/>
      </c>
      <c r="P628" s="717">
        <f>IF(Q628="",0,VLOOKUP(Q628,'(辅)战斗Action表'!$C$4:$F$84,2,FALSE))</f>
        <v>300</v>
      </c>
      <c r="Q628" s="717" t="s">
        <v>1229</v>
      </c>
      <c r="R628" s="652">
        <v>110704011</v>
      </c>
      <c r="S628" s="652">
        <v>100</v>
      </c>
      <c r="T628" s="652">
        <v>0</v>
      </c>
      <c r="W628" s="282"/>
    </row>
    <row r="629" spans="1:23" s="651" customFormat="1" ht="15" customHeight="1" x14ac:dyDescent="0.15">
      <c r="A629" s="717">
        <f t="shared" si="47"/>
        <v>624</v>
      </c>
      <c r="B629" s="718" t="s">
        <v>2000</v>
      </c>
      <c r="C629" s="719" t="s">
        <v>2001</v>
      </c>
      <c r="D629" s="651">
        <v>0</v>
      </c>
      <c r="E629" s="652" t="s">
        <v>1313</v>
      </c>
      <c r="F629" s="651" t="s">
        <v>135</v>
      </c>
      <c r="G629" s="652">
        <f>IF(F629="","",VLOOKUP(F629,'(辅)技能选目标类型表'!$D$4:$F$54,2,FALSE))</f>
        <v>0</v>
      </c>
      <c r="H629" s="652"/>
      <c r="I629" s="652" t="str">
        <f>IF(J629="","",VLOOKUP(J629,'(辅)Buff触发条件表'!$C$4:$F$34,2,FALSE))</f>
        <v/>
      </c>
      <c r="O629" s="653"/>
      <c r="P629" s="717">
        <f>IF(Q629="",0,VLOOKUP(Q629,'(辅)战斗Action表'!$C$4:$F$84,2,FALSE))</f>
        <v>101</v>
      </c>
      <c r="Q629" s="717" t="s">
        <v>1236</v>
      </c>
      <c r="R629" s="651">
        <v>2</v>
      </c>
      <c r="S629" s="651">
        <v>1000</v>
      </c>
      <c r="T629" s="651">
        <v>0</v>
      </c>
      <c r="W629" s="282"/>
    </row>
    <row r="630" spans="1:23" s="652" customFormat="1" ht="15" customHeight="1" x14ac:dyDescent="0.15">
      <c r="A630" s="717">
        <f t="shared" si="47"/>
        <v>625</v>
      </c>
      <c r="B630" s="720" t="s">
        <v>2002</v>
      </c>
      <c r="C630" s="721" t="s">
        <v>2003</v>
      </c>
      <c r="D630" s="652">
        <v>0</v>
      </c>
      <c r="E630" s="652" t="s">
        <v>1224</v>
      </c>
      <c r="F630" s="652" t="s">
        <v>135</v>
      </c>
      <c r="G630" s="652">
        <f>IF(F630="","",VLOOKUP(F630,'(辅)技能选目标类型表'!$D$4:$F$54,2,FALSE))</f>
        <v>0</v>
      </c>
      <c r="I630" s="652" t="str">
        <f>IF(J630="","",VLOOKUP(J630,'(辅)Buff触发条件表'!$C$4:$F$34,2,FALSE))</f>
        <v/>
      </c>
      <c r="P630" s="717">
        <f>IF(Q630="",0,VLOOKUP(Q630,'(辅)战斗Action表'!$C$4:$F$84,2,FALSE))</f>
        <v>101</v>
      </c>
      <c r="Q630" s="717" t="s">
        <v>1236</v>
      </c>
      <c r="R630" s="652">
        <v>2</v>
      </c>
      <c r="S630" s="652">
        <v>1500</v>
      </c>
      <c r="T630" s="652">
        <v>0</v>
      </c>
      <c r="W630" s="282"/>
    </row>
    <row r="631" spans="1:23" s="652" customFormat="1" ht="15" customHeight="1" x14ac:dyDescent="0.15">
      <c r="A631" s="717">
        <f t="shared" si="47"/>
        <v>626</v>
      </c>
      <c r="B631" s="720" t="s">
        <v>2004</v>
      </c>
      <c r="C631" s="721" t="s">
        <v>2003</v>
      </c>
      <c r="D631" s="652">
        <v>66</v>
      </c>
      <c r="E631" s="652" t="s">
        <v>1313</v>
      </c>
      <c r="F631" s="652" t="s">
        <v>135</v>
      </c>
      <c r="G631" s="652">
        <f>IF(F631="","",VLOOKUP(F631,'(辅)技能选目标类型表'!$D$4:$F$54,2,FALSE))</f>
        <v>0</v>
      </c>
      <c r="I631" s="652" t="str">
        <f>IF(J631="","",VLOOKUP(J631,'(辅)Buff触发条件表'!$C$4:$F$34,2,FALSE))</f>
        <v/>
      </c>
      <c r="P631" s="717">
        <f>IF(Q631="",0,VLOOKUP(Q631,'(辅)战斗Action表'!$C$4:$F$84,2,FALSE))</f>
        <v>300</v>
      </c>
      <c r="Q631" s="717" t="s">
        <v>1229</v>
      </c>
      <c r="R631" s="717">
        <v>110802011</v>
      </c>
      <c r="S631" s="652">
        <v>50</v>
      </c>
      <c r="T631" s="652">
        <v>0</v>
      </c>
      <c r="W631" s="282"/>
    </row>
    <row r="632" spans="1:23" s="652" customFormat="1" ht="15" customHeight="1" x14ac:dyDescent="0.15">
      <c r="A632" s="717">
        <f t="shared" si="47"/>
        <v>627</v>
      </c>
      <c r="B632" s="720" t="s">
        <v>2005</v>
      </c>
      <c r="C632" s="721" t="s">
        <v>2006</v>
      </c>
      <c r="D632" s="652">
        <v>0</v>
      </c>
      <c r="E632" s="652" t="s">
        <v>1224</v>
      </c>
      <c r="F632" s="652" t="s">
        <v>135</v>
      </c>
      <c r="G632" s="652">
        <f>IF(F632="","",VLOOKUP(F632,'(辅)技能选目标类型表'!$D$4:$F$54,2,FALSE))</f>
        <v>0</v>
      </c>
      <c r="I632" s="652" t="str">
        <f>IF(J632="","",VLOOKUP(J632,'(辅)Buff触发条件表'!$C$4:$F$34,2,FALSE))</f>
        <v/>
      </c>
      <c r="P632" s="717">
        <f>IF(Q632="",0,VLOOKUP(Q632,'(辅)战斗Action表'!$C$4:$F$84,2,FALSE))</f>
        <v>101</v>
      </c>
      <c r="Q632" s="717" t="s">
        <v>1236</v>
      </c>
      <c r="R632" s="717">
        <v>2</v>
      </c>
      <c r="S632" s="652">
        <v>2500</v>
      </c>
      <c r="T632" s="652">
        <v>0</v>
      </c>
      <c r="W632" s="282"/>
    </row>
    <row r="633" spans="1:23" s="652" customFormat="1" ht="15" customHeight="1" x14ac:dyDescent="0.15">
      <c r="A633" s="717">
        <f t="shared" si="47"/>
        <v>628</v>
      </c>
      <c r="B633" s="720" t="s">
        <v>2007</v>
      </c>
      <c r="C633" s="721" t="s">
        <v>2006</v>
      </c>
      <c r="D633" s="652">
        <v>60</v>
      </c>
      <c r="E633" s="652" t="s">
        <v>1313</v>
      </c>
      <c r="F633" s="652" t="s">
        <v>135</v>
      </c>
      <c r="G633" s="652">
        <f>IF(F633="","",VLOOKUP(F633,'(辅)技能选目标类型表'!$D$4:$F$54,2,FALSE))</f>
        <v>0</v>
      </c>
      <c r="I633" s="652" t="str">
        <f>IF(J633="","",VLOOKUP(J633,'(辅)Buff触发条件表'!$C$4:$F$34,2,FALSE))</f>
        <v/>
      </c>
      <c r="P633" s="717">
        <f>IF(Q633="",0,VLOOKUP(Q633,'(辅)战斗Action表'!$C$4:$F$84,2,FALSE))</f>
        <v>300</v>
      </c>
      <c r="Q633" s="717" t="s">
        <v>1229</v>
      </c>
      <c r="R633" s="717">
        <v>110803011</v>
      </c>
      <c r="S633" s="652">
        <v>100</v>
      </c>
      <c r="T633" s="652">
        <v>0</v>
      </c>
      <c r="W633" s="282"/>
    </row>
    <row r="634" spans="1:23" s="652" customFormat="1" ht="15" customHeight="1" x14ac:dyDescent="0.15">
      <c r="A634" s="717">
        <f t="shared" si="47"/>
        <v>629</v>
      </c>
      <c r="B634" s="720" t="s">
        <v>2008</v>
      </c>
      <c r="C634" s="721" t="s">
        <v>2009</v>
      </c>
      <c r="D634" s="652">
        <v>0</v>
      </c>
      <c r="E634" s="652" t="s">
        <v>1224</v>
      </c>
      <c r="F634" s="652" t="s">
        <v>135</v>
      </c>
      <c r="G634" s="652">
        <f>IF(F634="","",VLOOKUP(F634,'(辅)技能选目标类型表'!$D$4:$F$54,2,FALSE))</f>
        <v>0</v>
      </c>
      <c r="I634" s="652" t="str">
        <f>IF(J634="","",VLOOKUP(J634,'(辅)Buff触发条件表'!$C$4:$F$34,2,FALSE))</f>
        <v/>
      </c>
      <c r="P634" s="717">
        <f>IF(Q634="",0,VLOOKUP(Q634,'(辅)战斗Action表'!$C$4:$F$84,2,FALSE))</f>
        <v>300</v>
      </c>
      <c r="Q634" s="717" t="s">
        <v>1229</v>
      </c>
      <c r="R634" s="717">
        <v>110804011</v>
      </c>
      <c r="S634" s="652">
        <v>100</v>
      </c>
      <c r="T634" s="652">
        <v>0</v>
      </c>
      <c r="W634" s="282"/>
    </row>
    <row r="635" spans="1:23" s="651" customFormat="1" ht="15" customHeight="1" x14ac:dyDescent="0.15">
      <c r="A635" s="717">
        <f t="shared" si="47"/>
        <v>630</v>
      </c>
      <c r="B635" s="718" t="s">
        <v>2010</v>
      </c>
      <c r="C635" s="719">
        <v>11090101</v>
      </c>
      <c r="D635" s="651">
        <v>0</v>
      </c>
      <c r="E635" s="652" t="s">
        <v>1313</v>
      </c>
      <c r="F635" s="651" t="s">
        <v>135</v>
      </c>
      <c r="G635" s="652">
        <f>IF(F635="","",VLOOKUP(F635,'(辅)技能选目标类型表'!$D$4:$F$54,2,FALSE))</f>
        <v>0</v>
      </c>
      <c r="H635" s="652"/>
      <c r="I635" s="652" t="str">
        <f>IF(J635="","",VLOOKUP(J635,'(辅)Buff触发条件表'!$C$4:$F$34,2,FALSE))</f>
        <v/>
      </c>
      <c r="O635" s="653"/>
      <c r="P635" s="717">
        <f>IF(Q635="",0,VLOOKUP(Q635,'(辅)战斗Action表'!$C$4:$F$84,2,FALSE))</f>
        <v>101</v>
      </c>
      <c r="Q635" s="717" t="s">
        <v>1236</v>
      </c>
      <c r="R635" s="733">
        <v>2</v>
      </c>
      <c r="S635" s="651">
        <v>1000</v>
      </c>
      <c r="T635" s="651">
        <v>0</v>
      </c>
      <c r="W635" s="282"/>
    </row>
    <row r="636" spans="1:23" s="652" customFormat="1" ht="15" customHeight="1" x14ac:dyDescent="0.15">
      <c r="A636" s="717">
        <f t="shared" ref="A636:A645" si="48">ROW()-5</f>
        <v>631</v>
      </c>
      <c r="B636" s="720" t="s">
        <v>2011</v>
      </c>
      <c r="C636" s="721">
        <v>11090201</v>
      </c>
      <c r="D636" s="652">
        <v>0</v>
      </c>
      <c r="E636" s="652" t="s">
        <v>1224</v>
      </c>
      <c r="F636" s="652" t="s">
        <v>135</v>
      </c>
      <c r="G636" s="652">
        <f>IF(F636="","",VLOOKUP(F636,'(辅)技能选目标类型表'!$D$4:$F$54,2,FALSE))</f>
        <v>0</v>
      </c>
      <c r="I636" s="652" t="str">
        <f>IF(J636="","",VLOOKUP(J636,'(辅)Buff触发条件表'!$C$4:$F$34,2,FALSE))</f>
        <v/>
      </c>
      <c r="P636" s="717">
        <f>IF(Q636="",0,VLOOKUP(Q636,'(辅)战斗Action表'!$C$4:$F$84,2,FALSE))</f>
        <v>101</v>
      </c>
      <c r="Q636" s="717" t="s">
        <v>1236</v>
      </c>
      <c r="R636" s="652">
        <v>2</v>
      </c>
      <c r="S636" s="652">
        <v>2000</v>
      </c>
      <c r="T636" s="652">
        <v>0</v>
      </c>
      <c r="W636" s="282"/>
    </row>
    <row r="637" spans="1:23" s="653" customFormat="1" ht="15" customHeight="1" x14ac:dyDescent="0.15">
      <c r="A637" s="717">
        <f t="shared" si="48"/>
        <v>632</v>
      </c>
      <c r="B637" s="722" t="s">
        <v>2012</v>
      </c>
      <c r="C637" s="723" t="s">
        <v>2013</v>
      </c>
      <c r="D637" s="653">
        <v>0</v>
      </c>
      <c r="E637" s="653" t="s">
        <v>1393</v>
      </c>
      <c r="F637" s="653" t="s">
        <v>135</v>
      </c>
      <c r="G637" s="653">
        <v>0</v>
      </c>
      <c r="I637" s="653" t="s">
        <v>2014</v>
      </c>
      <c r="P637" s="734">
        <v>300</v>
      </c>
      <c r="Q637" s="734" t="s">
        <v>1229</v>
      </c>
      <c r="R637" s="734">
        <v>110903011</v>
      </c>
      <c r="S637" s="653">
        <v>100</v>
      </c>
      <c r="T637" s="653">
        <v>0</v>
      </c>
      <c r="W637" s="731"/>
    </row>
    <row r="638" spans="1:23" s="653" customFormat="1" ht="15" customHeight="1" x14ac:dyDescent="0.15">
      <c r="A638" s="717">
        <f t="shared" si="48"/>
        <v>633</v>
      </c>
      <c r="B638" s="722" t="s">
        <v>2015</v>
      </c>
      <c r="C638" s="723" t="s">
        <v>2016</v>
      </c>
      <c r="D638" s="653">
        <v>0</v>
      </c>
      <c r="E638" s="652" t="s">
        <v>1313</v>
      </c>
      <c r="F638" s="653" t="s">
        <v>135</v>
      </c>
      <c r="G638" s="652">
        <v>0</v>
      </c>
      <c r="H638" s="652"/>
      <c r="I638" s="652" t="s">
        <v>2014</v>
      </c>
      <c r="P638" s="717">
        <v>101</v>
      </c>
      <c r="Q638" s="717" t="s">
        <v>1236</v>
      </c>
      <c r="R638" s="734">
        <v>2</v>
      </c>
      <c r="S638" s="653">
        <v>1000</v>
      </c>
      <c r="T638" s="653">
        <v>0</v>
      </c>
      <c r="W638" s="282"/>
    </row>
    <row r="639" spans="1:23" s="651" customFormat="1" ht="15" customHeight="1" x14ac:dyDescent="0.15">
      <c r="A639" s="717">
        <f t="shared" si="48"/>
        <v>634</v>
      </c>
      <c r="B639" s="718" t="s">
        <v>2017</v>
      </c>
      <c r="C639" s="719">
        <v>11100101</v>
      </c>
      <c r="D639" s="651">
        <v>0</v>
      </c>
      <c r="E639" s="652" t="s">
        <v>1313</v>
      </c>
      <c r="F639" s="651" t="s">
        <v>135</v>
      </c>
      <c r="G639" s="652">
        <f>IF(F639="","",VLOOKUP(F639,'(辅)技能选目标类型表'!$D$4:$F$54,2,FALSE))</f>
        <v>0</v>
      </c>
      <c r="H639" s="652"/>
      <c r="I639" s="652">
        <f>IF(J639="","",VLOOKUP(J639,'(辅)Buff触发条件表'!$C$4:$F$34,2,FALSE))</f>
        <v>0</v>
      </c>
      <c r="J639" s="736" t="s">
        <v>1931</v>
      </c>
      <c r="K639" s="736"/>
      <c r="L639" s="736"/>
      <c r="M639" s="736"/>
      <c r="N639" s="736"/>
      <c r="O639" s="653"/>
      <c r="P639" s="717">
        <f>IF(Q639="",0,VLOOKUP(Q639,'(辅)战斗Action表'!$C$4:$F$84,2,FALSE))</f>
        <v>101</v>
      </c>
      <c r="Q639" s="717" t="s">
        <v>1236</v>
      </c>
      <c r="R639" s="733">
        <v>2</v>
      </c>
      <c r="S639" s="651">
        <v>1000</v>
      </c>
      <c r="T639" s="651">
        <v>0</v>
      </c>
      <c r="W639" s="282"/>
    </row>
    <row r="640" spans="1:23" s="652" customFormat="1" ht="15.75" customHeight="1" x14ac:dyDescent="0.15">
      <c r="A640" s="717">
        <f t="shared" si="48"/>
        <v>635</v>
      </c>
      <c r="B640" s="720" t="s">
        <v>2018</v>
      </c>
      <c r="C640" s="721">
        <v>11100201</v>
      </c>
      <c r="D640" s="652">
        <v>0</v>
      </c>
      <c r="E640" s="652" t="s">
        <v>1224</v>
      </c>
      <c r="F640" s="652" t="s">
        <v>135</v>
      </c>
      <c r="G640" s="652">
        <f>IF(F640="","",VLOOKUP(F640,'(辅)技能选目标类型表'!$D$4:$F$54,2,FALSE))</f>
        <v>0</v>
      </c>
      <c r="I640" s="653">
        <f>IF(J640="","",VLOOKUP(J640,'(辅)Buff触发条件表'!$C$4:$F$34,2,FALSE))</f>
        <v>0</v>
      </c>
      <c r="J640" s="737" t="s">
        <v>1931</v>
      </c>
      <c r="K640" s="737"/>
      <c r="L640" s="737"/>
      <c r="M640" s="737"/>
      <c r="N640" s="737"/>
      <c r="P640" s="717">
        <f>IF(Q640="",0,VLOOKUP(Q640,'(辅)战斗Action表'!$C$4:$F$84,2,FALSE))</f>
        <v>101</v>
      </c>
      <c r="Q640" s="717" t="s">
        <v>1236</v>
      </c>
      <c r="R640" s="717">
        <v>2</v>
      </c>
      <c r="S640" s="652">
        <v>2000</v>
      </c>
      <c r="T640" s="652">
        <v>0</v>
      </c>
      <c r="W640" s="282"/>
    </row>
    <row r="641" spans="1:23" s="652" customFormat="1" ht="15" customHeight="1" x14ac:dyDescent="0.15">
      <c r="A641" s="717">
        <f t="shared" si="48"/>
        <v>636</v>
      </c>
      <c r="B641" s="720" t="s">
        <v>2019</v>
      </c>
      <c r="C641" s="721" t="s">
        <v>2020</v>
      </c>
      <c r="D641" s="652">
        <v>0</v>
      </c>
      <c r="E641" s="652" t="s">
        <v>1224</v>
      </c>
      <c r="F641" s="652" t="s">
        <v>135</v>
      </c>
      <c r="G641" s="652">
        <f>IF(F641="","",VLOOKUP(F641,'(辅)技能选目标类型表'!$D$4:$F$54,2,FALSE))</f>
        <v>0</v>
      </c>
      <c r="I641" s="652" t="str">
        <f>IF(J641="","",VLOOKUP(J641,'(辅)Buff触发条件表'!$C$4:$F$34,2,FALSE))</f>
        <v/>
      </c>
      <c r="P641" s="717">
        <f>IF(Q641="",0,VLOOKUP(Q641,'(辅)战斗Action表'!$C$4:$F$84,2,FALSE))</f>
        <v>300</v>
      </c>
      <c r="Q641" s="717" t="s">
        <v>1229</v>
      </c>
      <c r="R641" s="717">
        <v>111003011</v>
      </c>
      <c r="S641" s="652">
        <v>100</v>
      </c>
      <c r="T641" s="652">
        <v>0</v>
      </c>
      <c r="W641" s="282"/>
    </row>
    <row r="642" spans="1:23" s="651" customFormat="1" ht="15" customHeight="1" x14ac:dyDescent="0.15">
      <c r="A642" s="717">
        <f t="shared" si="48"/>
        <v>637</v>
      </c>
      <c r="B642" s="718" t="s">
        <v>2021</v>
      </c>
      <c r="C642" s="719">
        <v>11110101</v>
      </c>
      <c r="D642" s="651">
        <v>0</v>
      </c>
      <c r="E642" s="652" t="s">
        <v>1313</v>
      </c>
      <c r="F642" s="651" t="s">
        <v>135</v>
      </c>
      <c r="G642" s="652">
        <f>IF(F642="","",VLOOKUP(F642,'(辅)技能选目标类型表'!$D$4:$F$54,2,FALSE))</f>
        <v>0</v>
      </c>
      <c r="H642" s="652"/>
      <c r="I642" s="652" t="str">
        <f>IF(J642="","",VLOOKUP(J642,'(辅)Buff触发条件表'!$C$4:$F$34,2,FALSE))</f>
        <v/>
      </c>
      <c r="O642" s="653"/>
      <c r="P642" s="717">
        <f>IF(Q642="",0,VLOOKUP(Q642,'(辅)战斗Action表'!$C$4:$F$84,2,FALSE))</f>
        <v>101</v>
      </c>
      <c r="Q642" s="717" t="s">
        <v>1236</v>
      </c>
      <c r="R642" s="733">
        <v>2</v>
      </c>
      <c r="S642" s="651">
        <v>500</v>
      </c>
      <c r="T642" s="651">
        <v>0</v>
      </c>
      <c r="W642" s="282"/>
    </row>
    <row r="643" spans="1:23" s="652" customFormat="1" ht="15" customHeight="1" x14ac:dyDescent="0.15">
      <c r="A643" s="717">
        <f t="shared" si="48"/>
        <v>638</v>
      </c>
      <c r="B643" s="720" t="s">
        <v>2022</v>
      </c>
      <c r="C643" s="721">
        <v>11110201</v>
      </c>
      <c r="D643" s="652">
        <v>0</v>
      </c>
      <c r="E643" s="652" t="s">
        <v>1224</v>
      </c>
      <c r="F643" s="652" t="s">
        <v>135</v>
      </c>
      <c r="G643" s="652">
        <f>IF(F643="","",VLOOKUP(F643,'(辅)技能选目标类型表'!$D$4:$F$54,2,FALSE))</f>
        <v>0</v>
      </c>
      <c r="I643" s="652" t="str">
        <f>IF(J643="","",VLOOKUP(J643,'(辅)Buff触发条件表'!$C$4:$F$34,2,FALSE))</f>
        <v/>
      </c>
      <c r="P643" s="717">
        <f>IF(Q643="",0,VLOOKUP(Q643,'(辅)战斗Action表'!$C$4:$F$84,2,FALSE))</f>
        <v>300</v>
      </c>
      <c r="Q643" s="717" t="s">
        <v>1229</v>
      </c>
      <c r="R643" s="717">
        <v>111102011</v>
      </c>
      <c r="S643" s="652">
        <v>100</v>
      </c>
      <c r="T643" s="652">
        <v>0</v>
      </c>
      <c r="W643" s="282"/>
    </row>
    <row r="644" spans="1:23" s="652" customFormat="1" ht="15" customHeight="1" x14ac:dyDescent="0.15">
      <c r="A644" s="717">
        <f t="shared" si="48"/>
        <v>639</v>
      </c>
      <c r="B644" s="720" t="s">
        <v>2022</v>
      </c>
      <c r="C644" s="721">
        <v>11110201</v>
      </c>
      <c r="D644" s="652">
        <v>0</v>
      </c>
      <c r="E644" s="652" t="s">
        <v>1224</v>
      </c>
      <c r="F644" s="652" t="s">
        <v>135</v>
      </c>
      <c r="G644" s="652">
        <f>IF(F644="","",VLOOKUP(F644,'(辅)技能选目标类型表'!$D$4:$F$54,2,FALSE))</f>
        <v>0</v>
      </c>
      <c r="I644" s="652" t="str">
        <f>IF(J644="","",VLOOKUP(J644,'(辅)Buff触发条件表'!$C$4:$F$34,2,FALSE))</f>
        <v/>
      </c>
      <c r="P644" s="717">
        <f>IF(Q644="",0,VLOOKUP(Q644,'(辅)战斗Action表'!$C$4:$F$84,2,FALSE))</f>
        <v>300</v>
      </c>
      <c r="Q644" s="717" t="s">
        <v>1229</v>
      </c>
      <c r="R644" s="717">
        <v>111102012</v>
      </c>
      <c r="S644" s="652">
        <v>100</v>
      </c>
      <c r="T644" s="652">
        <v>0</v>
      </c>
      <c r="W644" s="282"/>
    </row>
    <row r="645" spans="1:23" s="652" customFormat="1" ht="15" customHeight="1" x14ac:dyDescent="0.15">
      <c r="A645" s="717">
        <f t="shared" si="48"/>
        <v>640</v>
      </c>
      <c r="B645" s="720" t="s">
        <v>2023</v>
      </c>
      <c r="C645" s="721" t="s">
        <v>2024</v>
      </c>
      <c r="D645" s="652">
        <v>0</v>
      </c>
      <c r="E645" s="652" t="s">
        <v>1224</v>
      </c>
      <c r="F645" s="652" t="s">
        <v>135</v>
      </c>
      <c r="G645" s="652">
        <f>IF(F645="","",VLOOKUP(F645,'(辅)技能选目标类型表'!$D$4:$F$54,2,FALSE))</f>
        <v>0</v>
      </c>
      <c r="I645" s="652" t="str">
        <f>IF(J645="","",VLOOKUP(J645,'(辅)Buff触发条件表'!$C$4:$F$34,2,FALSE))</f>
        <v/>
      </c>
      <c r="P645" s="717">
        <f>IF(Q645="",0,VLOOKUP(Q645,'(辅)战斗Action表'!$C$4:$F$84,2,FALSE))</f>
        <v>300</v>
      </c>
      <c r="Q645" s="717" t="s">
        <v>1229</v>
      </c>
      <c r="R645" s="717">
        <v>111103013</v>
      </c>
      <c r="S645" s="652">
        <v>100</v>
      </c>
      <c r="T645" s="652">
        <v>0</v>
      </c>
      <c r="W645" s="282"/>
    </row>
    <row r="646" spans="1:23" s="652" customFormat="1" ht="15" customHeight="1" x14ac:dyDescent="0.15">
      <c r="A646" s="717">
        <f t="shared" ref="A646:A661" si="49">ROW()-5</f>
        <v>641</v>
      </c>
      <c r="B646" s="720" t="s">
        <v>2023</v>
      </c>
      <c r="C646" s="721" t="s">
        <v>2024</v>
      </c>
      <c r="D646" s="652">
        <v>0</v>
      </c>
      <c r="E646" s="652" t="s">
        <v>1224</v>
      </c>
      <c r="F646" s="652" t="s">
        <v>135</v>
      </c>
      <c r="G646" s="652">
        <f>IF(F646="","",VLOOKUP(F646,'(辅)技能选目标类型表'!$D$4:$F$54,2,FALSE))</f>
        <v>0</v>
      </c>
      <c r="I646" s="652" t="str">
        <f>IF(J646="","",VLOOKUP(J646,'(辅)Buff触发条件表'!$C$4:$F$34,2,FALSE))</f>
        <v/>
      </c>
      <c r="P646" s="717">
        <f>IF(Q646="",0,VLOOKUP(Q646,'(辅)战斗Action表'!$C$4:$F$84,2,FALSE))</f>
        <v>300</v>
      </c>
      <c r="Q646" s="717" t="s">
        <v>1229</v>
      </c>
      <c r="R646" s="717">
        <v>111103014</v>
      </c>
      <c r="S646" s="652">
        <v>100</v>
      </c>
      <c r="T646" s="652">
        <v>0</v>
      </c>
      <c r="W646" s="282"/>
    </row>
    <row r="647" spans="1:23" s="652" customFormat="1" ht="15" customHeight="1" x14ac:dyDescent="0.15">
      <c r="A647" s="717">
        <f t="shared" si="49"/>
        <v>642</v>
      </c>
      <c r="B647" s="720" t="s">
        <v>1536</v>
      </c>
      <c r="C647" s="721" t="s">
        <v>2024</v>
      </c>
      <c r="D647" s="652">
        <v>0</v>
      </c>
      <c r="E647" s="652" t="s">
        <v>1224</v>
      </c>
      <c r="F647" s="652" t="s">
        <v>135</v>
      </c>
      <c r="G647" s="652">
        <f>IF(F647="","",VLOOKUP(F647,'(辅)技能选目标类型表'!$D$4:$F$54,2,FALSE))</f>
        <v>0</v>
      </c>
      <c r="I647" s="652" t="str">
        <f>IF(J647="","",VLOOKUP(J647,'(辅)Buff触发条件表'!$C$4:$F$34,2,FALSE))</f>
        <v/>
      </c>
      <c r="P647" s="717">
        <f>IF(Q647="",0,VLOOKUP(Q647,'(辅)战斗Action表'!$C$4:$F$84,2,FALSE))</f>
        <v>300</v>
      </c>
      <c r="Q647" s="717" t="s">
        <v>1229</v>
      </c>
      <c r="R647" s="717">
        <v>11104023</v>
      </c>
      <c r="S647" s="652">
        <v>100</v>
      </c>
      <c r="T647" s="652">
        <v>0</v>
      </c>
      <c r="W647" s="282"/>
    </row>
    <row r="648" spans="1:23" s="651" customFormat="1" ht="15" customHeight="1" x14ac:dyDescent="0.15">
      <c r="A648" s="717">
        <f t="shared" si="49"/>
        <v>643</v>
      </c>
      <c r="B648" s="718" t="s">
        <v>2025</v>
      </c>
      <c r="C648" s="719">
        <v>11120101</v>
      </c>
      <c r="D648" s="651">
        <v>0</v>
      </c>
      <c r="E648" s="652" t="s">
        <v>1313</v>
      </c>
      <c r="F648" s="651" t="s">
        <v>135</v>
      </c>
      <c r="G648" s="652">
        <f>IF(F648="","",VLOOKUP(F648,'(辅)技能选目标类型表'!$D$4:$F$54,2,FALSE))</f>
        <v>0</v>
      </c>
      <c r="H648" s="652"/>
      <c r="I648" s="652" t="str">
        <f>IF(J648="","",VLOOKUP(J648,'(辅)Buff触发条件表'!$C$4:$F$34,2,FALSE))</f>
        <v/>
      </c>
      <c r="O648" s="653"/>
      <c r="P648" s="717">
        <f>IF(Q648="",0,VLOOKUP(Q648,'(辅)战斗Action表'!$C$4:$F$84,2,FALSE))</f>
        <v>101</v>
      </c>
      <c r="Q648" s="717" t="s">
        <v>1236</v>
      </c>
      <c r="R648" s="733">
        <v>2</v>
      </c>
      <c r="S648" s="651">
        <v>1000</v>
      </c>
      <c r="T648" s="651">
        <v>0</v>
      </c>
      <c r="W648" s="282"/>
    </row>
    <row r="649" spans="1:23" s="652" customFormat="1" ht="15" customHeight="1" x14ac:dyDescent="0.15">
      <c r="A649" s="717">
        <f t="shared" si="49"/>
        <v>644</v>
      </c>
      <c r="B649" s="720" t="s">
        <v>2026</v>
      </c>
      <c r="C649" s="721">
        <v>11120201</v>
      </c>
      <c r="D649" s="652">
        <v>50</v>
      </c>
      <c r="E649" s="652" t="s">
        <v>1313</v>
      </c>
      <c r="F649" s="652" t="s">
        <v>135</v>
      </c>
      <c r="G649" s="652">
        <f>IF(F649="","",VLOOKUP(F649,'(辅)技能选目标类型表'!$D$4:$F$54,2,FALSE))</f>
        <v>0</v>
      </c>
      <c r="H649" s="653"/>
      <c r="I649" s="652" t="str">
        <f>IF(J649="","",VLOOKUP(J649,'(辅)Buff触发条件表'!$C$4:$F$34,2,FALSE))</f>
        <v/>
      </c>
      <c r="P649" s="717">
        <f>IF(Q649="",0,VLOOKUP(Q649,'(辅)战斗Action表'!$C$4:$F$84,2,FALSE))</f>
        <v>300</v>
      </c>
      <c r="Q649" s="717" t="s">
        <v>1229</v>
      </c>
      <c r="R649" s="717" t="str">
        <f>C649&amp;"1"</f>
        <v>111202011</v>
      </c>
      <c r="S649" s="652">
        <v>100</v>
      </c>
      <c r="T649" s="652">
        <v>0</v>
      </c>
      <c r="U649" s="652">
        <v>0</v>
      </c>
      <c r="W649" s="282"/>
    </row>
    <row r="650" spans="1:23" s="651" customFormat="1" ht="15" customHeight="1" x14ac:dyDescent="0.15">
      <c r="A650" s="717">
        <f t="shared" si="49"/>
        <v>645</v>
      </c>
      <c r="B650" s="718" t="s">
        <v>1555</v>
      </c>
      <c r="C650" s="719" t="s">
        <v>2027</v>
      </c>
      <c r="D650" s="651">
        <v>0</v>
      </c>
      <c r="E650" s="652" t="s">
        <v>1313</v>
      </c>
      <c r="F650" s="651" t="s">
        <v>135</v>
      </c>
      <c r="G650" s="652">
        <f>IF(F650="","",VLOOKUP(F650,'(辅)技能选目标类型表'!$D$4:$F$54,2,FALSE))</f>
        <v>0</v>
      </c>
      <c r="H650" s="652"/>
      <c r="I650" s="652" t="str">
        <f>IF(J650="","",VLOOKUP(J650,'(辅)Buff触发条件表'!$C$4:$F$34,2,FALSE))</f>
        <v/>
      </c>
      <c r="O650" s="653"/>
      <c r="P650" s="717">
        <f>IF(Q650="",0,VLOOKUP(Q650,'(辅)战斗Action表'!$C$4:$F$84,2,FALSE))</f>
        <v>101</v>
      </c>
      <c r="Q650" s="717" t="s">
        <v>1236</v>
      </c>
      <c r="R650" s="651">
        <v>2</v>
      </c>
      <c r="S650" s="651">
        <v>1000</v>
      </c>
      <c r="T650" s="651">
        <v>0</v>
      </c>
      <c r="W650" s="282"/>
    </row>
    <row r="651" spans="1:23" s="652" customFormat="1" ht="15" customHeight="1" x14ac:dyDescent="0.15">
      <c r="A651" s="717">
        <f t="shared" si="49"/>
        <v>646</v>
      </c>
      <c r="B651" s="720" t="s">
        <v>1556</v>
      </c>
      <c r="C651" s="721" t="s">
        <v>2028</v>
      </c>
      <c r="D651" s="652">
        <v>0</v>
      </c>
      <c r="E651" s="652" t="s">
        <v>1224</v>
      </c>
      <c r="F651" s="652" t="s">
        <v>135</v>
      </c>
      <c r="G651" s="652">
        <f>IF(F651="","",VLOOKUP(F651,'(辅)技能选目标类型表'!$D$4:$F$54,2,FALSE))</f>
        <v>0</v>
      </c>
      <c r="I651" s="652" t="str">
        <f>IF(J651="","",VLOOKUP(J651,'(辅)Buff触发条件表'!$C$4:$F$34,2,FALSE))</f>
        <v/>
      </c>
      <c r="P651" s="717">
        <f>IF(Q651="",0,VLOOKUP(Q651,'(辅)战斗Action表'!$C$4:$F$84,2,FALSE))</f>
        <v>100</v>
      </c>
      <c r="Q651" s="717" t="s">
        <v>1277</v>
      </c>
      <c r="R651" s="652">
        <v>2</v>
      </c>
      <c r="S651" s="652">
        <v>2000</v>
      </c>
      <c r="T651" s="652">
        <v>0</v>
      </c>
      <c r="W651" s="282"/>
    </row>
    <row r="652" spans="1:23" s="652" customFormat="1" ht="15" customHeight="1" x14ac:dyDescent="0.15">
      <c r="A652" s="717">
        <f t="shared" si="49"/>
        <v>647</v>
      </c>
      <c r="B652" s="720" t="s">
        <v>1559</v>
      </c>
      <c r="C652" s="721" t="s">
        <v>2029</v>
      </c>
      <c r="E652" s="652" t="s">
        <v>1224</v>
      </c>
      <c r="F652" s="652" t="s">
        <v>135</v>
      </c>
      <c r="G652" s="652">
        <f>IF(F652="","",VLOOKUP(F652,'(辅)技能选目标类型表'!$D$4:$F$54,2,FALSE))</f>
        <v>0</v>
      </c>
      <c r="I652" s="652" t="str">
        <f>IF(J652="","",VLOOKUP(J652,'(辅)Buff触发条件表'!$C$4:$F$34,2,FALSE))</f>
        <v/>
      </c>
      <c r="P652" s="717">
        <f>IF(Q652="",0,VLOOKUP(Q652,'(辅)战斗Action表'!$C$4:$F$84,2,FALSE))</f>
        <v>101</v>
      </c>
      <c r="Q652" s="717" t="s">
        <v>1236</v>
      </c>
      <c r="R652" s="717">
        <v>2</v>
      </c>
      <c r="S652" s="652">
        <v>2000</v>
      </c>
      <c r="T652" s="652">
        <v>0</v>
      </c>
      <c r="W652" s="282"/>
    </row>
    <row r="653" spans="1:23" s="652" customFormat="1" ht="15" customHeight="1" x14ac:dyDescent="0.15">
      <c r="A653" s="717">
        <f t="shared" si="49"/>
        <v>648</v>
      </c>
      <c r="B653" s="720" t="s">
        <v>1560</v>
      </c>
      <c r="C653" s="721" t="s">
        <v>2029</v>
      </c>
      <c r="D653" s="652">
        <v>60</v>
      </c>
      <c r="E653" s="652" t="s">
        <v>1224</v>
      </c>
      <c r="F653" s="652" t="s">
        <v>149</v>
      </c>
      <c r="G653" s="652">
        <f>IF(F653="","",VLOOKUP(F653,'(辅)技能选目标类型表'!$D$4:$F$54,2,FALSE))</f>
        <v>100</v>
      </c>
      <c r="I653" s="652" t="str">
        <f>IF(J653="","",VLOOKUP(J653,'(辅)Buff触发条件表'!$C$4:$F$34,2,FALSE))</f>
        <v/>
      </c>
      <c r="P653" s="717">
        <f>IF(Q653="",0,VLOOKUP(Q653,'(辅)战斗Action表'!$C$4:$F$84,2,FALSE))</f>
        <v>300</v>
      </c>
      <c r="Q653" s="717" t="s">
        <v>1229</v>
      </c>
      <c r="R653" s="717">
        <v>111303011</v>
      </c>
      <c r="S653" s="652">
        <v>100</v>
      </c>
      <c r="T653" s="652">
        <v>0</v>
      </c>
      <c r="W653" s="282"/>
    </row>
    <row r="654" spans="1:23" s="652" customFormat="1" ht="15" customHeight="1" x14ac:dyDescent="0.15">
      <c r="A654" s="717">
        <f t="shared" si="49"/>
        <v>649</v>
      </c>
      <c r="B654" s="720" t="s">
        <v>1563</v>
      </c>
      <c r="C654" s="721" t="s">
        <v>2030</v>
      </c>
      <c r="D654" s="652">
        <v>0</v>
      </c>
      <c r="E654" s="652" t="s">
        <v>1224</v>
      </c>
      <c r="F654" s="652" t="s">
        <v>135</v>
      </c>
      <c r="G654" s="652">
        <f>IF(F654="","",VLOOKUP(F654,'(辅)技能选目标类型表'!$D$4:$F$54,2,FALSE))</f>
        <v>0</v>
      </c>
      <c r="I654" s="652" t="str">
        <f>IF(J654="","",VLOOKUP(J654,'(辅)Buff触发条件表'!$C$4:$F$34,2,FALSE))</f>
        <v/>
      </c>
      <c r="P654" s="717">
        <f>IF(Q654="",0,VLOOKUP(Q654,'(辅)战斗Action表'!$C$4:$F$84,2,FALSE))</f>
        <v>300</v>
      </c>
      <c r="Q654" s="717" t="s">
        <v>1229</v>
      </c>
      <c r="R654" s="717">
        <v>111304011</v>
      </c>
      <c r="S654" s="652">
        <v>100</v>
      </c>
      <c r="T654" s="652">
        <v>0</v>
      </c>
      <c r="W654" s="282"/>
    </row>
    <row r="655" spans="1:23" s="652" customFormat="1" ht="15" customHeight="1" x14ac:dyDescent="0.15">
      <c r="A655" s="717">
        <f t="shared" si="49"/>
        <v>650</v>
      </c>
      <c r="B655" s="720" t="s">
        <v>2031</v>
      </c>
      <c r="C655" s="721" t="s">
        <v>2030</v>
      </c>
      <c r="D655" s="652">
        <v>0</v>
      </c>
      <c r="E655" s="652" t="s">
        <v>1224</v>
      </c>
      <c r="F655" s="652" t="s">
        <v>135</v>
      </c>
      <c r="G655" s="652">
        <f>IF(F655="","",VLOOKUP(F655,'(辅)技能选目标类型表'!$D$4:$F$54,2,FALSE))</f>
        <v>0</v>
      </c>
      <c r="I655" s="652" t="str">
        <f>IF(J655="","",VLOOKUP(J655,'(辅)Buff触发条件表'!$C$4:$F$34,2,FALSE))</f>
        <v/>
      </c>
      <c r="P655" s="717">
        <f>IF(Q655="",0,VLOOKUP(Q655,'(辅)战斗Action表'!$C$4:$F$84,2,FALSE))</f>
        <v>300</v>
      </c>
      <c r="Q655" s="717" t="s">
        <v>1229</v>
      </c>
      <c r="R655" s="717">
        <v>111304017</v>
      </c>
      <c r="S655" s="652">
        <v>100</v>
      </c>
      <c r="T655" s="652">
        <v>0</v>
      </c>
      <c r="W655" s="282"/>
    </row>
    <row r="656" spans="1:23" s="651" customFormat="1" ht="15" customHeight="1" x14ac:dyDescent="0.15">
      <c r="A656" s="717">
        <f t="shared" si="49"/>
        <v>651</v>
      </c>
      <c r="B656" s="718" t="s">
        <v>2032</v>
      </c>
      <c r="C656" s="719" t="s">
        <v>2033</v>
      </c>
      <c r="D656" s="651">
        <v>0</v>
      </c>
      <c r="E656" s="652" t="s">
        <v>1313</v>
      </c>
      <c r="F656" s="651" t="s">
        <v>135</v>
      </c>
      <c r="G656" s="652">
        <f>IF(F656="","",VLOOKUP(F656,'(辅)技能选目标类型表'!$D$4:$F$54,2,FALSE))</f>
        <v>0</v>
      </c>
      <c r="H656" s="652"/>
      <c r="I656" s="652" t="str">
        <f>IF(J656="","",VLOOKUP(J656,'(辅)Buff触发条件表'!$C$4:$F$34,2,FALSE))</f>
        <v/>
      </c>
      <c r="O656" s="653"/>
      <c r="P656" s="717">
        <f>IF(Q656="",0,VLOOKUP(Q656,'(辅)战斗Action表'!$C$4:$F$84,2,FALSE))</f>
        <v>101</v>
      </c>
      <c r="Q656" s="717" t="s">
        <v>1236</v>
      </c>
      <c r="R656" s="733">
        <v>2</v>
      </c>
      <c r="S656" s="651">
        <v>1000</v>
      </c>
      <c r="T656" s="651">
        <v>0</v>
      </c>
      <c r="W656" s="282"/>
    </row>
    <row r="657" spans="1:23" s="652" customFormat="1" ht="15" customHeight="1" x14ac:dyDescent="0.15">
      <c r="A657" s="717">
        <f t="shared" si="49"/>
        <v>652</v>
      </c>
      <c r="B657" s="720" t="s">
        <v>2034</v>
      </c>
      <c r="C657" s="721" t="s">
        <v>2035</v>
      </c>
      <c r="D657" s="652">
        <v>0</v>
      </c>
      <c r="E657" s="652" t="s">
        <v>1313</v>
      </c>
      <c r="F657" s="652" t="s">
        <v>135</v>
      </c>
      <c r="G657" s="652">
        <f>IF(F657="","",VLOOKUP(F657,'(辅)技能选目标类型表'!$D$4:$F$54,2,FALSE))</f>
        <v>0</v>
      </c>
      <c r="I657" s="652" t="str">
        <f>IF(J657="","",VLOOKUP(J657,'(辅)Buff触发条件表'!$C$4:$F$34,2,FALSE))</f>
        <v/>
      </c>
      <c r="P657" s="717">
        <f>IF(Q657="",0,VLOOKUP(Q657,'(辅)战斗Action表'!$C$4:$F$84,2,FALSE))</f>
        <v>300</v>
      </c>
      <c r="Q657" s="717" t="s">
        <v>1229</v>
      </c>
      <c r="R657" s="717">
        <v>11502012</v>
      </c>
      <c r="S657" s="652">
        <v>100</v>
      </c>
      <c r="T657" s="652">
        <v>0</v>
      </c>
      <c r="W657" s="282"/>
    </row>
    <row r="658" spans="1:23" s="652" customFormat="1" ht="15" customHeight="1" x14ac:dyDescent="0.15">
      <c r="A658" s="717">
        <f t="shared" si="49"/>
        <v>653</v>
      </c>
      <c r="B658" s="720" t="s">
        <v>2036</v>
      </c>
      <c r="C658" s="721" t="s">
        <v>2035</v>
      </c>
      <c r="D658" s="652">
        <v>0</v>
      </c>
      <c r="E658" s="652" t="s">
        <v>1313</v>
      </c>
      <c r="F658" s="652" t="s">
        <v>135</v>
      </c>
      <c r="G658" s="652">
        <f>IF(F658="","",VLOOKUP(F658,'(辅)技能选目标类型表'!$D$4:$F$54,2,FALSE))</f>
        <v>0</v>
      </c>
      <c r="I658" s="652" t="str">
        <f>IF(J658="","",VLOOKUP(J658,'(辅)Buff触发条件表'!$C$4:$F$34,2,FALSE))</f>
        <v/>
      </c>
      <c r="P658" s="717">
        <f>IF(Q658="",0,VLOOKUP(Q658,'(辅)战斗Action表'!$C$4:$F$84,2,FALSE))</f>
        <v>101</v>
      </c>
      <c r="Q658" s="717" t="s">
        <v>1236</v>
      </c>
      <c r="R658" s="717">
        <v>2</v>
      </c>
      <c r="S658" s="652">
        <v>2000</v>
      </c>
      <c r="T658" s="652">
        <v>0</v>
      </c>
      <c r="W658" s="282"/>
    </row>
    <row r="659" spans="1:23" s="652" customFormat="1" ht="15" customHeight="1" x14ac:dyDescent="0.15">
      <c r="A659" s="717">
        <f t="shared" si="49"/>
        <v>654</v>
      </c>
      <c r="B659" s="720" t="s">
        <v>2037</v>
      </c>
      <c r="C659" s="721" t="s">
        <v>2035</v>
      </c>
      <c r="D659" s="652">
        <v>0</v>
      </c>
      <c r="E659" s="652" t="s">
        <v>1313</v>
      </c>
      <c r="F659" s="652" t="s">
        <v>135</v>
      </c>
      <c r="G659" s="652">
        <f>IF(F659="","",VLOOKUP(F659,'(辅)技能选目标类型表'!$D$4:$F$54,2,FALSE))</f>
        <v>0</v>
      </c>
      <c r="I659" s="652">
        <f>IF(J659="","",VLOOKUP(J659,'(辅)Buff触发条件表'!$C$4:$F$34,2,FALSE))</f>
        <v>10001</v>
      </c>
      <c r="J659" s="737" t="s">
        <v>1293</v>
      </c>
      <c r="K659" s="652">
        <v>1</v>
      </c>
      <c r="L659" s="652">
        <v>3</v>
      </c>
      <c r="M659" s="652" t="s">
        <v>1224</v>
      </c>
      <c r="N659" s="652">
        <v>11502011</v>
      </c>
      <c r="P659" s="717">
        <f>IF(Q659="",0,VLOOKUP(Q659,'(辅)战斗Action表'!$C$4:$F$84,2,FALSE))</f>
        <v>300</v>
      </c>
      <c r="Q659" s="717" t="s">
        <v>1229</v>
      </c>
      <c r="R659" s="717">
        <v>111502011</v>
      </c>
      <c r="S659" s="652">
        <v>100</v>
      </c>
      <c r="T659" s="652">
        <v>0</v>
      </c>
      <c r="W659" s="282"/>
    </row>
    <row r="660" spans="1:23" s="652" customFormat="1" ht="15" customHeight="1" x14ac:dyDescent="0.15">
      <c r="A660" s="717">
        <f t="shared" si="49"/>
        <v>655</v>
      </c>
      <c r="B660" s="720" t="s">
        <v>2038</v>
      </c>
      <c r="C660" s="721" t="s">
        <v>2035</v>
      </c>
      <c r="D660" s="652">
        <v>0</v>
      </c>
      <c r="E660" s="652" t="s">
        <v>1313</v>
      </c>
      <c r="F660" s="652" t="s">
        <v>135</v>
      </c>
      <c r="G660" s="652">
        <f>IF(F660="","",VLOOKUP(F660,'(辅)技能选目标类型表'!$D$4:$F$54,2,FALSE))</f>
        <v>0</v>
      </c>
      <c r="I660" s="652">
        <f>IF(J660="","",VLOOKUP(J660,'(辅)Buff触发条件表'!$C$4:$F$34,2,FALSE))</f>
        <v>10001</v>
      </c>
      <c r="J660" s="737" t="s">
        <v>1293</v>
      </c>
      <c r="K660" s="652">
        <v>1</v>
      </c>
      <c r="L660" s="652">
        <v>3</v>
      </c>
      <c r="M660" s="652" t="s">
        <v>1294</v>
      </c>
      <c r="N660" s="652">
        <v>11502011</v>
      </c>
      <c r="P660" s="717">
        <f>IF(Q660="",0,VLOOKUP(Q660,'(辅)战斗Action表'!$C$4:$F$84,2,FALSE))</f>
        <v>300</v>
      </c>
      <c r="Q660" s="717" t="s">
        <v>1229</v>
      </c>
      <c r="R660" s="717">
        <v>111502012</v>
      </c>
      <c r="S660" s="652">
        <v>100</v>
      </c>
      <c r="T660" s="652">
        <v>0</v>
      </c>
      <c r="W660" s="282"/>
    </row>
    <row r="661" spans="1:23" s="652" customFormat="1" ht="15" customHeight="1" x14ac:dyDescent="0.15">
      <c r="A661" s="717">
        <f t="shared" si="49"/>
        <v>656</v>
      </c>
      <c r="B661" s="720" t="s">
        <v>2039</v>
      </c>
      <c r="C661" s="721" t="s">
        <v>2035</v>
      </c>
      <c r="D661" s="652">
        <v>0</v>
      </c>
      <c r="E661" s="652" t="s">
        <v>1313</v>
      </c>
      <c r="F661" s="652" t="s">
        <v>135</v>
      </c>
      <c r="G661" s="652">
        <f>IF(F661="","",VLOOKUP(F661,'(辅)技能选目标类型表'!$D$4:$F$54,2,FALSE))</f>
        <v>0</v>
      </c>
      <c r="I661" s="652">
        <f>IF(J661="","",VLOOKUP(J661,'(辅)Buff触发条件表'!$C$4:$F$34,2,FALSE))</f>
        <v>10001</v>
      </c>
      <c r="J661" s="737" t="s">
        <v>1293</v>
      </c>
      <c r="K661" s="652">
        <v>1</v>
      </c>
      <c r="L661" s="652">
        <v>3</v>
      </c>
      <c r="M661" s="652" t="s">
        <v>1295</v>
      </c>
      <c r="N661" s="652">
        <v>11502011</v>
      </c>
      <c r="P661" s="717">
        <f>IF(Q661="",0,VLOOKUP(Q661,'(辅)战斗Action表'!$C$4:$F$84,2,FALSE))</f>
        <v>300</v>
      </c>
      <c r="Q661" s="717" t="s">
        <v>1229</v>
      </c>
      <c r="R661" s="717">
        <v>111502013</v>
      </c>
      <c r="S661" s="652">
        <v>100</v>
      </c>
      <c r="T661" s="652">
        <v>0</v>
      </c>
      <c r="W661" s="282"/>
    </row>
    <row r="662" spans="1:23" s="652" customFormat="1" ht="15" customHeight="1" x14ac:dyDescent="0.15">
      <c r="A662" s="717">
        <f t="shared" ref="A662:A682" si="50">ROW()-5</f>
        <v>657</v>
      </c>
      <c r="B662" s="720" t="s">
        <v>2040</v>
      </c>
      <c r="C662" s="721" t="s">
        <v>2035</v>
      </c>
      <c r="D662" s="652">
        <v>0</v>
      </c>
      <c r="E662" s="652" t="s">
        <v>1313</v>
      </c>
      <c r="F662" s="652" t="s">
        <v>135</v>
      </c>
      <c r="G662" s="652">
        <f>IF(F662="","",VLOOKUP(F662,'(辅)技能选目标类型表'!$D$4:$F$54,2,FALSE))</f>
        <v>0</v>
      </c>
      <c r="I662" s="652">
        <f>IF(J662="","",VLOOKUP(J662,'(辅)Buff触发条件表'!$C$4:$F$34,2,FALSE))</f>
        <v>10001</v>
      </c>
      <c r="J662" s="737" t="s">
        <v>1293</v>
      </c>
      <c r="K662" s="652">
        <v>1</v>
      </c>
      <c r="L662" s="652">
        <v>3</v>
      </c>
      <c r="M662" s="652" t="s">
        <v>1296</v>
      </c>
      <c r="N662" s="652">
        <v>11502011</v>
      </c>
      <c r="P662" s="717">
        <f>IF(Q662="",0,VLOOKUP(Q662,'(辅)战斗Action表'!$C$4:$F$84,2,FALSE))</f>
        <v>300</v>
      </c>
      <c r="Q662" s="717" t="s">
        <v>1229</v>
      </c>
      <c r="R662" s="717">
        <v>111502014</v>
      </c>
      <c r="S662" s="652">
        <v>100</v>
      </c>
      <c r="T662" s="652">
        <v>0</v>
      </c>
      <c r="W662" s="282"/>
    </row>
    <row r="663" spans="1:23" s="652" customFormat="1" ht="15" customHeight="1" x14ac:dyDescent="0.15">
      <c r="A663" s="717">
        <f t="shared" si="50"/>
        <v>658</v>
      </c>
      <c r="B663" s="720" t="s">
        <v>2041</v>
      </c>
      <c r="C663" s="721" t="s">
        <v>2035</v>
      </c>
      <c r="D663" s="652">
        <v>0</v>
      </c>
      <c r="E663" s="652" t="s">
        <v>1313</v>
      </c>
      <c r="F663" s="652" t="s">
        <v>135</v>
      </c>
      <c r="G663" s="652">
        <f>IF(F663="","",VLOOKUP(F663,'(辅)技能选目标类型表'!$D$4:$F$54,2,FALSE))</f>
        <v>0</v>
      </c>
      <c r="I663" s="652">
        <f>IF(J663="","",VLOOKUP(J663,'(辅)Buff触发条件表'!$C$4:$F$34,2,FALSE))</f>
        <v>10001</v>
      </c>
      <c r="J663" s="737" t="s">
        <v>1293</v>
      </c>
      <c r="K663" s="652">
        <v>1</v>
      </c>
      <c r="L663" s="652">
        <v>3</v>
      </c>
      <c r="M663" s="652" t="s">
        <v>1297</v>
      </c>
      <c r="N663" s="652">
        <v>11502011</v>
      </c>
      <c r="P663" s="717">
        <f>IF(Q663="",0,VLOOKUP(Q663,'(辅)战斗Action表'!$C$4:$F$84,2,FALSE))</f>
        <v>300</v>
      </c>
      <c r="Q663" s="717" t="s">
        <v>1229</v>
      </c>
      <c r="R663" s="717">
        <v>111502015</v>
      </c>
      <c r="S663" s="652">
        <v>100</v>
      </c>
      <c r="T663" s="652">
        <v>0</v>
      </c>
      <c r="W663" s="282"/>
    </row>
    <row r="664" spans="1:23" s="652" customFormat="1" ht="15" customHeight="1" x14ac:dyDescent="0.15">
      <c r="A664" s="717">
        <f t="shared" si="50"/>
        <v>659</v>
      </c>
      <c r="B664" s="720" t="s">
        <v>2042</v>
      </c>
      <c r="C664" s="721" t="s">
        <v>2035</v>
      </c>
      <c r="D664" s="652">
        <v>0</v>
      </c>
      <c r="E664" s="652" t="s">
        <v>1313</v>
      </c>
      <c r="F664" s="652" t="s">
        <v>135</v>
      </c>
      <c r="G664" s="652">
        <f>IF(F664="","",VLOOKUP(F664,'(辅)技能选目标类型表'!$D$4:$F$54,2,FALSE))</f>
        <v>0</v>
      </c>
      <c r="I664" s="652">
        <f>IF(J664="","",VLOOKUP(J664,'(辅)Buff触发条件表'!$C$4:$F$34,2,FALSE))</f>
        <v>10001</v>
      </c>
      <c r="J664" s="737" t="s">
        <v>1293</v>
      </c>
      <c r="K664" s="652">
        <v>1</v>
      </c>
      <c r="L664" s="652">
        <v>3</v>
      </c>
      <c r="M664" s="652" t="s">
        <v>1516</v>
      </c>
      <c r="N664" s="652">
        <v>11502011</v>
      </c>
      <c r="P664" s="717">
        <f>IF(Q664="",0,VLOOKUP(Q664,'(辅)战斗Action表'!$C$4:$F$84,2,FALSE))</f>
        <v>300</v>
      </c>
      <c r="Q664" s="717" t="s">
        <v>1229</v>
      </c>
      <c r="R664" s="717">
        <v>111502016</v>
      </c>
      <c r="S664" s="652">
        <v>100</v>
      </c>
      <c r="T664" s="652">
        <v>0</v>
      </c>
      <c r="W664" s="282"/>
    </row>
    <row r="665" spans="1:23" s="652" customFormat="1" ht="15" customHeight="1" x14ac:dyDescent="0.15">
      <c r="A665" s="717">
        <f t="shared" si="50"/>
        <v>660</v>
      </c>
      <c r="B665" s="720" t="s">
        <v>2043</v>
      </c>
      <c r="C665" s="721" t="s">
        <v>2035</v>
      </c>
      <c r="D665" s="652">
        <v>0</v>
      </c>
      <c r="E665" s="652" t="s">
        <v>1313</v>
      </c>
      <c r="F665" s="652" t="s">
        <v>135</v>
      </c>
      <c r="G665" s="652">
        <f>IF(F665="","",VLOOKUP(F665,'(辅)技能选目标类型表'!$D$4:$F$54,2,FALSE))</f>
        <v>0</v>
      </c>
      <c r="I665" s="652">
        <f>IF(J665="","",VLOOKUP(J665,'(辅)Buff触发条件表'!$C$4:$F$34,2,FALSE))</f>
        <v>10001</v>
      </c>
      <c r="J665" s="737" t="s">
        <v>1293</v>
      </c>
      <c r="K665" s="652">
        <v>1</v>
      </c>
      <c r="L665" s="652">
        <v>3</v>
      </c>
      <c r="M665" s="652" t="s">
        <v>1592</v>
      </c>
      <c r="N665" s="652">
        <v>11502011</v>
      </c>
      <c r="P665" s="717">
        <f>IF(Q665="",0,VLOOKUP(Q665,'(辅)战斗Action表'!$C$4:$F$84,2,FALSE))</f>
        <v>300</v>
      </c>
      <c r="Q665" s="717" t="s">
        <v>1229</v>
      </c>
      <c r="R665" s="717">
        <v>111502017</v>
      </c>
      <c r="S665" s="652">
        <v>100</v>
      </c>
      <c r="T665" s="652">
        <v>0</v>
      </c>
      <c r="W665" s="282"/>
    </row>
    <row r="666" spans="1:23" s="652" customFormat="1" ht="15" customHeight="1" x14ac:dyDescent="0.15">
      <c r="A666" s="717">
        <f t="shared" si="50"/>
        <v>661</v>
      </c>
      <c r="B666" s="720" t="s">
        <v>2044</v>
      </c>
      <c r="C666" s="721" t="s">
        <v>2035</v>
      </c>
      <c r="D666" s="652">
        <v>0</v>
      </c>
      <c r="E666" s="652" t="s">
        <v>1313</v>
      </c>
      <c r="F666" s="652" t="s">
        <v>135</v>
      </c>
      <c r="G666" s="652">
        <f>IF(F666="","",VLOOKUP(F666,'(辅)技能选目标类型表'!$D$4:$F$54,2,FALSE))</f>
        <v>0</v>
      </c>
      <c r="I666" s="652">
        <f>IF(J666="","",VLOOKUP(J666,'(辅)Buff触发条件表'!$C$4:$F$34,2,FALSE))</f>
        <v>10001</v>
      </c>
      <c r="J666" s="737" t="s">
        <v>1293</v>
      </c>
      <c r="K666" s="652">
        <v>1</v>
      </c>
      <c r="L666" s="652">
        <v>3</v>
      </c>
      <c r="M666" s="652" t="s">
        <v>1594</v>
      </c>
      <c r="N666" s="652">
        <v>11502011</v>
      </c>
      <c r="P666" s="717">
        <f>IF(Q666="",0,VLOOKUP(Q666,'(辅)战斗Action表'!$C$4:$F$84,2,FALSE))</f>
        <v>300</v>
      </c>
      <c r="Q666" s="717" t="s">
        <v>1229</v>
      </c>
      <c r="R666" s="717">
        <v>111502018</v>
      </c>
      <c r="S666" s="652">
        <v>100</v>
      </c>
      <c r="T666" s="652">
        <v>0</v>
      </c>
      <c r="W666" s="282"/>
    </row>
    <row r="667" spans="1:23" s="652" customFormat="1" ht="15" customHeight="1" x14ac:dyDescent="0.15">
      <c r="A667" s="717">
        <f t="shared" si="50"/>
        <v>662</v>
      </c>
      <c r="B667" s="720" t="s">
        <v>2045</v>
      </c>
      <c r="C667" s="721" t="s">
        <v>2035</v>
      </c>
      <c r="D667" s="652">
        <v>0</v>
      </c>
      <c r="E667" s="652" t="s">
        <v>1313</v>
      </c>
      <c r="F667" s="652" t="s">
        <v>135</v>
      </c>
      <c r="G667" s="652">
        <f>IF(F667="","",VLOOKUP(F667,'(辅)技能选目标类型表'!$D$4:$F$54,2,FALSE))</f>
        <v>0</v>
      </c>
      <c r="I667" s="652">
        <f>IF(J667="","",VLOOKUP(J667,'(辅)Buff触发条件表'!$C$4:$F$34,2,FALSE))</f>
        <v>10001</v>
      </c>
      <c r="J667" s="737" t="s">
        <v>1293</v>
      </c>
      <c r="K667" s="652">
        <v>1</v>
      </c>
      <c r="L667" s="652">
        <v>3</v>
      </c>
      <c r="M667" s="652" t="s">
        <v>1596</v>
      </c>
      <c r="N667" s="652">
        <v>11502011</v>
      </c>
      <c r="P667" s="717">
        <f>IF(Q667="",0,VLOOKUP(Q667,'(辅)战斗Action表'!$C$4:$F$84,2,FALSE))</f>
        <v>300</v>
      </c>
      <c r="Q667" s="717" t="s">
        <v>1229</v>
      </c>
      <c r="R667" s="717">
        <v>111502019</v>
      </c>
      <c r="S667" s="652">
        <v>100</v>
      </c>
      <c r="T667" s="652">
        <v>0</v>
      </c>
      <c r="W667" s="282"/>
    </row>
    <row r="668" spans="1:23" s="652" customFormat="1" ht="15" customHeight="1" x14ac:dyDescent="0.15">
      <c r="A668" s="717">
        <f t="shared" si="50"/>
        <v>663</v>
      </c>
      <c r="B668" s="720" t="s">
        <v>2046</v>
      </c>
      <c r="C668" s="721" t="s">
        <v>2035</v>
      </c>
      <c r="D668" s="652">
        <v>0</v>
      </c>
      <c r="E668" s="652" t="s">
        <v>1313</v>
      </c>
      <c r="F668" s="652" t="s">
        <v>135</v>
      </c>
      <c r="G668" s="652">
        <f>IF(F668="","",VLOOKUP(F668,'(辅)技能选目标类型表'!$D$4:$F$54,2,FALSE))</f>
        <v>0</v>
      </c>
      <c r="I668" s="652">
        <f>IF(J668="","",VLOOKUP(J668,'(辅)Buff触发条件表'!$C$4:$F$34,2,FALSE))</f>
        <v>10001</v>
      </c>
      <c r="J668" s="737" t="s">
        <v>1293</v>
      </c>
      <c r="K668" s="652">
        <v>1</v>
      </c>
      <c r="L668" s="652">
        <v>3</v>
      </c>
      <c r="M668" s="652" t="s">
        <v>1598</v>
      </c>
      <c r="N668" s="652">
        <v>11502011</v>
      </c>
      <c r="P668" s="717">
        <f>IF(Q668="",0,VLOOKUP(Q668,'(辅)战斗Action表'!$C$4:$F$84,2,FALSE))</f>
        <v>300</v>
      </c>
      <c r="Q668" s="717" t="s">
        <v>1229</v>
      </c>
      <c r="R668" s="717">
        <v>111503020</v>
      </c>
      <c r="S668" s="652">
        <v>100</v>
      </c>
      <c r="T668" s="652">
        <v>0</v>
      </c>
      <c r="W668" s="282"/>
    </row>
    <row r="669" spans="1:23" s="652" customFormat="1" ht="15" customHeight="1" x14ac:dyDescent="0.15">
      <c r="A669" s="717">
        <f t="shared" si="50"/>
        <v>664</v>
      </c>
      <c r="B669" s="720" t="s">
        <v>2047</v>
      </c>
      <c r="C669" s="721" t="s">
        <v>2048</v>
      </c>
      <c r="D669" s="652">
        <v>0</v>
      </c>
      <c r="E669" s="652" t="s">
        <v>1313</v>
      </c>
      <c r="F669" s="652" t="s">
        <v>135</v>
      </c>
      <c r="G669" s="652">
        <f>IF(F669="","",VLOOKUP(F669,'(辅)技能选目标类型表'!$D$4:$F$54,2,FALSE))</f>
        <v>0</v>
      </c>
      <c r="I669" s="652" t="str">
        <f>IF(J669="","",VLOOKUP(J669,'(辅)Buff触发条件表'!$C$4:$F$34,2,FALSE))</f>
        <v/>
      </c>
      <c r="P669" s="717">
        <f>IF(Q669="",0,VLOOKUP(Q669,'(辅)战斗Action表'!$C$4:$F$84,2,FALSE))</f>
        <v>300</v>
      </c>
      <c r="Q669" s="717" t="s">
        <v>1229</v>
      </c>
      <c r="R669" s="717">
        <v>111503011</v>
      </c>
      <c r="S669" s="652">
        <v>100</v>
      </c>
      <c r="T669" s="652">
        <v>0</v>
      </c>
      <c r="W669" s="282"/>
    </row>
    <row r="670" spans="1:23" s="651" customFormat="1" ht="15" customHeight="1" x14ac:dyDescent="0.15">
      <c r="A670" s="717">
        <f t="shared" si="50"/>
        <v>665</v>
      </c>
      <c r="B670" s="718" t="s">
        <v>2049</v>
      </c>
      <c r="C670" s="719" t="s">
        <v>1930</v>
      </c>
      <c r="D670" s="651">
        <v>0</v>
      </c>
      <c r="E670" s="652" t="s">
        <v>1313</v>
      </c>
      <c r="F670" s="651" t="s">
        <v>135</v>
      </c>
      <c r="G670" s="652">
        <v>0</v>
      </c>
      <c r="H670" s="652"/>
      <c r="I670" s="652" t="s">
        <v>2014</v>
      </c>
      <c r="O670" s="653"/>
      <c r="P670" s="717">
        <v>101</v>
      </c>
      <c r="Q670" s="717" t="s">
        <v>1236</v>
      </c>
      <c r="R670" s="733">
        <v>2</v>
      </c>
      <c r="S670" s="651">
        <v>1000</v>
      </c>
      <c r="T670" s="651">
        <v>0</v>
      </c>
      <c r="W670" s="282"/>
    </row>
    <row r="671" spans="1:23" s="652" customFormat="1" ht="15" customHeight="1" x14ac:dyDescent="0.15">
      <c r="A671" s="717">
        <f t="shared" si="50"/>
        <v>666</v>
      </c>
      <c r="B671" s="720" t="s">
        <v>2050</v>
      </c>
      <c r="C671" s="721" t="s">
        <v>2051</v>
      </c>
      <c r="D671" s="652">
        <v>0</v>
      </c>
      <c r="E671" s="652" t="s">
        <v>1313</v>
      </c>
      <c r="F671" s="652" t="s">
        <v>135</v>
      </c>
      <c r="G671" s="652">
        <v>0</v>
      </c>
      <c r="I671" s="652" t="s">
        <v>2014</v>
      </c>
      <c r="P671" s="717">
        <v>101</v>
      </c>
      <c r="Q671" s="717" t="s">
        <v>1236</v>
      </c>
      <c r="R671" s="717">
        <v>2</v>
      </c>
      <c r="S671" s="652">
        <v>1200</v>
      </c>
      <c r="T671" s="652">
        <v>0</v>
      </c>
      <c r="W671" s="282"/>
    </row>
    <row r="672" spans="1:23" s="651" customFormat="1" ht="15" customHeight="1" x14ac:dyDescent="0.15">
      <c r="A672" s="717">
        <f t="shared" si="50"/>
        <v>667</v>
      </c>
      <c r="B672" s="718" t="s">
        <v>2052</v>
      </c>
      <c r="C672" s="719" t="s">
        <v>2053</v>
      </c>
      <c r="D672" s="651">
        <v>0</v>
      </c>
      <c r="E672" s="652" t="s">
        <v>1313</v>
      </c>
      <c r="F672" s="651" t="s">
        <v>135</v>
      </c>
      <c r="G672" s="652">
        <f>IF(F672="","",VLOOKUP(F672,'(辅)技能选目标类型表'!$D$4:$F$54,2,FALSE))</f>
        <v>0</v>
      </c>
      <c r="H672" s="652"/>
      <c r="I672" s="652" t="str">
        <f>IF(J672="","",VLOOKUP(J672,'(辅)Buff触发条件表'!$C$4:$F$34,2,FALSE))</f>
        <v/>
      </c>
      <c r="O672" s="653"/>
      <c r="P672" s="717">
        <f>IF(Q672="",0,VLOOKUP(Q672,'(辅)战斗Action表'!$C$4:$F$84,2,FALSE))</f>
        <v>101</v>
      </c>
      <c r="Q672" s="717" t="s">
        <v>1236</v>
      </c>
      <c r="R672" s="651">
        <v>2</v>
      </c>
      <c r="S672" s="651">
        <v>1000</v>
      </c>
      <c r="T672" s="651">
        <v>0</v>
      </c>
      <c r="W672" s="282"/>
    </row>
    <row r="673" spans="1:23" s="652" customFormat="1" ht="15" customHeight="1" x14ac:dyDescent="0.15">
      <c r="A673" s="717">
        <f t="shared" si="50"/>
        <v>668</v>
      </c>
      <c r="B673" s="720" t="s">
        <v>2054</v>
      </c>
      <c r="C673" s="721" t="s">
        <v>2055</v>
      </c>
      <c r="D673" s="652">
        <v>0</v>
      </c>
      <c r="E673" s="652" t="s">
        <v>1224</v>
      </c>
      <c r="F673" s="652" t="s">
        <v>135</v>
      </c>
      <c r="G673" s="652">
        <f>IF(F673="","",VLOOKUP(F673,'(辅)技能选目标类型表'!$D$4:$F$54,2,FALSE))</f>
        <v>0</v>
      </c>
      <c r="I673" s="652" t="str">
        <f>IF(J673="","",VLOOKUP(J673,'(辅)Buff触发条件表'!$C$4:$F$34,2,FALSE))</f>
        <v/>
      </c>
      <c r="P673" s="717">
        <f>IF(Q673="",0,VLOOKUP(Q673,'(辅)战斗Action表'!$C$4:$F$84,2,FALSE))</f>
        <v>101</v>
      </c>
      <c r="Q673" s="717" t="s">
        <v>1236</v>
      </c>
      <c r="R673" s="652">
        <v>2</v>
      </c>
      <c r="S673" s="652">
        <v>1200</v>
      </c>
      <c r="T673" s="652">
        <v>0</v>
      </c>
      <c r="W673" s="282"/>
    </row>
    <row r="674" spans="1:23" s="652" customFormat="1" ht="15" customHeight="1" x14ac:dyDescent="0.15">
      <c r="A674" s="717">
        <f t="shared" si="50"/>
        <v>669</v>
      </c>
      <c r="B674" s="720" t="s">
        <v>2056</v>
      </c>
      <c r="C674" s="721" t="s">
        <v>2055</v>
      </c>
      <c r="D674" s="652">
        <v>0</v>
      </c>
      <c r="E674" s="652" t="s">
        <v>1313</v>
      </c>
      <c r="F674" s="652" t="s">
        <v>135</v>
      </c>
      <c r="G674" s="652">
        <f>IF(F674="","",VLOOKUP(F674,'(辅)技能选目标类型表'!$D$4:$F$54,2,FALSE))</f>
        <v>0</v>
      </c>
      <c r="I674" s="652" t="str">
        <f>IF(J674="","",VLOOKUP(J674,'(辅)Buff触发条件表'!$C$4:$F$34,2,FALSE))</f>
        <v/>
      </c>
      <c r="P674" s="717">
        <f>IF(Q674="",0,VLOOKUP(Q674,'(辅)战斗Action表'!$C$4:$F$84,2,FALSE))</f>
        <v>300</v>
      </c>
      <c r="Q674" s="717" t="s">
        <v>1229</v>
      </c>
      <c r="R674" s="717">
        <v>111702011</v>
      </c>
      <c r="S674" s="652">
        <v>100</v>
      </c>
      <c r="T674" s="652">
        <v>0</v>
      </c>
      <c r="W674" s="282"/>
    </row>
    <row r="675" spans="1:23" s="652" customFormat="1" ht="15" customHeight="1" x14ac:dyDescent="0.15">
      <c r="A675" s="717">
        <f t="shared" si="50"/>
        <v>670</v>
      </c>
      <c r="B675" s="720" t="s">
        <v>2057</v>
      </c>
      <c r="C675" s="721" t="s">
        <v>2055</v>
      </c>
      <c r="D675" s="652">
        <v>0</v>
      </c>
      <c r="E675" s="652" t="s">
        <v>1313</v>
      </c>
      <c r="F675" s="652" t="s">
        <v>135</v>
      </c>
      <c r="G675" s="652">
        <f>IF(F675="","",VLOOKUP(F675,'(辅)技能选目标类型表'!$D$4:$F$54,2,FALSE))</f>
        <v>0</v>
      </c>
      <c r="I675" s="652" t="str">
        <f>IF(J675="","",VLOOKUP(J675,'(辅)Buff触发条件表'!$C$4:$F$34,2,FALSE))</f>
        <v/>
      </c>
      <c r="P675" s="717">
        <f>IF(Q675="",0,VLOOKUP(Q675,'(辅)战斗Action表'!$C$4:$F$84,2,FALSE))</f>
        <v>1300</v>
      </c>
      <c r="Q675" s="717" t="s">
        <v>1453</v>
      </c>
      <c r="R675" s="717">
        <v>1</v>
      </c>
      <c r="W675" s="282"/>
    </row>
    <row r="676" spans="1:23" s="652" customFormat="1" ht="15" customHeight="1" x14ac:dyDescent="0.15">
      <c r="A676" s="717">
        <f t="shared" si="50"/>
        <v>671</v>
      </c>
      <c r="B676" s="720" t="s">
        <v>2058</v>
      </c>
      <c r="C676" s="721" t="s">
        <v>2059</v>
      </c>
      <c r="D676" s="652">
        <v>0</v>
      </c>
      <c r="E676" s="652" t="s">
        <v>1313</v>
      </c>
      <c r="F676" s="652" t="s">
        <v>1630</v>
      </c>
      <c r="G676" s="652">
        <f>IF(F676="","",VLOOKUP(F676,'(辅)技能选目标类型表'!$D$4:$F$54,2,FALSE))</f>
        <v>202</v>
      </c>
      <c r="H676" s="652">
        <v>0</v>
      </c>
      <c r="I676" s="652" t="str">
        <f>IF(J676="","",VLOOKUP(J676,'(辅)Buff触发条件表'!$C$4:$F$34,2,FALSE))</f>
        <v/>
      </c>
      <c r="P676" s="717">
        <f>IF(Q676="",0,VLOOKUP(Q676,'(辅)战斗Action表'!$C$4:$F$84,2,FALSE))</f>
        <v>300</v>
      </c>
      <c r="Q676" s="717" t="s">
        <v>1229</v>
      </c>
      <c r="R676" s="652">
        <v>111703011</v>
      </c>
      <c r="S676" s="652">
        <v>100</v>
      </c>
      <c r="T676" s="652">
        <v>0</v>
      </c>
      <c r="W676" s="282"/>
    </row>
    <row r="677" spans="1:23" s="652" customFormat="1" ht="15" customHeight="1" x14ac:dyDescent="0.15">
      <c r="A677" s="717">
        <f t="shared" si="50"/>
        <v>672</v>
      </c>
      <c r="B677" s="720" t="s">
        <v>2058</v>
      </c>
      <c r="C677" s="721" t="s">
        <v>2059</v>
      </c>
      <c r="D677" s="652">
        <v>3</v>
      </c>
      <c r="E677" s="652" t="s">
        <v>1313</v>
      </c>
      <c r="F677" s="652" t="s">
        <v>1630</v>
      </c>
      <c r="G677" s="652">
        <f>IF(F677="","",VLOOKUP(F677,'(辅)技能选目标类型表'!$D$4:$F$54,2,FALSE))</f>
        <v>202</v>
      </c>
      <c r="H677" s="652">
        <v>1</v>
      </c>
      <c r="I677" s="652" t="str">
        <f>IF(J677="","",VLOOKUP(J677,'(辅)Buff触发条件表'!$C$4:$F$34,2,FALSE))</f>
        <v/>
      </c>
      <c r="P677" s="717">
        <f>IF(Q677="",0,VLOOKUP(Q677,'(辅)战斗Action表'!$C$4:$F$84,2,FALSE))</f>
        <v>300</v>
      </c>
      <c r="Q677" s="717" t="s">
        <v>1229</v>
      </c>
      <c r="R677" s="652">
        <v>111703012</v>
      </c>
      <c r="S677" s="652">
        <v>100</v>
      </c>
      <c r="T677" s="652">
        <v>0</v>
      </c>
      <c r="W677" s="282"/>
    </row>
    <row r="678" spans="1:23" s="652" customFormat="1" ht="15" customHeight="1" x14ac:dyDescent="0.15">
      <c r="A678" s="717">
        <f t="shared" si="50"/>
        <v>673</v>
      </c>
      <c r="B678" s="720" t="s">
        <v>2058</v>
      </c>
      <c r="C678" s="721" t="s">
        <v>2059</v>
      </c>
      <c r="D678" s="652">
        <v>4</v>
      </c>
      <c r="E678" s="652" t="s">
        <v>1313</v>
      </c>
      <c r="F678" s="652" t="s">
        <v>1630</v>
      </c>
      <c r="G678" s="652">
        <f>IF(F678="","",VLOOKUP(F678,'(辅)技能选目标类型表'!$D$4:$F$54,2,FALSE))</f>
        <v>202</v>
      </c>
      <c r="H678" s="652">
        <v>2</v>
      </c>
      <c r="I678" s="652" t="str">
        <f>IF(J678="","",VLOOKUP(J678,'(辅)Buff触发条件表'!$C$4:$F$34,2,FALSE))</f>
        <v/>
      </c>
      <c r="P678" s="717">
        <f>IF(Q678="",0,VLOOKUP(Q678,'(辅)战斗Action表'!$C$4:$F$84,2,FALSE))</f>
        <v>300</v>
      </c>
      <c r="Q678" s="717" t="s">
        <v>1229</v>
      </c>
      <c r="R678" s="652">
        <v>111703013</v>
      </c>
      <c r="S678" s="652">
        <v>100</v>
      </c>
      <c r="T678" s="652">
        <v>0</v>
      </c>
      <c r="W678" s="282"/>
    </row>
    <row r="679" spans="1:23" s="652" customFormat="1" ht="15" customHeight="1" x14ac:dyDescent="0.15">
      <c r="A679" s="717">
        <f t="shared" si="50"/>
        <v>674</v>
      </c>
      <c r="B679" s="720" t="s">
        <v>2058</v>
      </c>
      <c r="C679" s="721" t="s">
        <v>2059</v>
      </c>
      <c r="D679" s="652">
        <v>5</v>
      </c>
      <c r="E679" s="652" t="s">
        <v>1313</v>
      </c>
      <c r="F679" s="652" t="s">
        <v>1630</v>
      </c>
      <c r="G679" s="652">
        <f>IF(F679="","",VLOOKUP(F679,'(辅)技能选目标类型表'!$D$4:$F$54,2,FALSE))</f>
        <v>202</v>
      </c>
      <c r="H679" s="652">
        <v>3</v>
      </c>
      <c r="I679" s="652" t="str">
        <f>IF(J679="","",VLOOKUP(J679,'(辅)Buff触发条件表'!$C$4:$F$34,2,FALSE))</f>
        <v/>
      </c>
      <c r="P679" s="717">
        <f>IF(Q679="",0,VLOOKUP(Q679,'(辅)战斗Action表'!$C$4:$F$84,2,FALSE))</f>
        <v>300</v>
      </c>
      <c r="Q679" s="717" t="s">
        <v>1229</v>
      </c>
      <c r="R679" s="652">
        <v>111703014</v>
      </c>
      <c r="S679" s="652">
        <v>100</v>
      </c>
      <c r="T679" s="652">
        <v>0</v>
      </c>
      <c r="W679" s="282"/>
    </row>
    <row r="680" spans="1:23" s="652" customFormat="1" ht="15" customHeight="1" x14ac:dyDescent="0.15">
      <c r="A680" s="717">
        <f t="shared" si="50"/>
        <v>675</v>
      </c>
      <c r="B680" s="720" t="s">
        <v>2058</v>
      </c>
      <c r="C680" s="721" t="s">
        <v>2059</v>
      </c>
      <c r="D680" s="652">
        <v>6</v>
      </c>
      <c r="E680" s="652" t="s">
        <v>1313</v>
      </c>
      <c r="F680" s="652" t="s">
        <v>1630</v>
      </c>
      <c r="G680" s="652">
        <f>IF(F680="","",VLOOKUP(F680,'(辅)技能选目标类型表'!$D$4:$F$54,2,FALSE))</f>
        <v>202</v>
      </c>
      <c r="H680" s="652">
        <v>4</v>
      </c>
      <c r="I680" s="652" t="str">
        <f>IF(J680="","",VLOOKUP(J680,'(辅)Buff触发条件表'!$C$4:$F$34,2,FALSE))</f>
        <v/>
      </c>
      <c r="P680" s="717">
        <f>IF(Q680="",0,VLOOKUP(Q680,'(辅)战斗Action表'!$C$4:$F$84,2,FALSE))</f>
        <v>300</v>
      </c>
      <c r="Q680" s="717" t="s">
        <v>1229</v>
      </c>
      <c r="R680" s="652">
        <v>111703015</v>
      </c>
      <c r="S680" s="652">
        <v>100</v>
      </c>
      <c r="T680" s="652">
        <v>0</v>
      </c>
      <c r="W680" s="282"/>
    </row>
    <row r="681" spans="1:23" s="652" customFormat="1" ht="15" customHeight="1" x14ac:dyDescent="0.15">
      <c r="A681" s="717">
        <f t="shared" si="50"/>
        <v>676</v>
      </c>
      <c r="B681" s="720" t="s">
        <v>2058</v>
      </c>
      <c r="C681" s="721" t="s">
        <v>2059</v>
      </c>
      <c r="D681" s="652">
        <v>7</v>
      </c>
      <c r="E681" s="652" t="s">
        <v>1313</v>
      </c>
      <c r="F681" s="652" t="s">
        <v>1630</v>
      </c>
      <c r="G681" s="652">
        <f>IF(F681="","",VLOOKUP(F681,'(辅)技能选目标类型表'!$D$4:$F$54,2,FALSE))</f>
        <v>202</v>
      </c>
      <c r="H681" s="652">
        <v>5</v>
      </c>
      <c r="I681" s="652" t="str">
        <f>IF(J681="","",VLOOKUP(J681,'(辅)Buff触发条件表'!$C$4:$F$34,2,FALSE))</f>
        <v/>
      </c>
      <c r="P681" s="717">
        <f>IF(Q681="",0,VLOOKUP(Q681,'(辅)战斗Action表'!$C$4:$F$84,2,FALSE))</f>
        <v>300</v>
      </c>
      <c r="Q681" s="717" t="s">
        <v>1229</v>
      </c>
      <c r="R681" s="652">
        <v>111703016</v>
      </c>
      <c r="S681" s="652">
        <v>100</v>
      </c>
      <c r="T681" s="652">
        <v>0</v>
      </c>
      <c r="W681" s="282"/>
    </row>
    <row r="682" spans="1:23" s="652" customFormat="1" ht="15" customHeight="1" x14ac:dyDescent="0.15">
      <c r="A682" s="717">
        <f t="shared" si="50"/>
        <v>677</v>
      </c>
      <c r="B682" s="720" t="s">
        <v>2060</v>
      </c>
      <c r="C682" s="721" t="s">
        <v>2061</v>
      </c>
      <c r="D682" s="652">
        <v>0</v>
      </c>
      <c r="E682" s="652" t="s">
        <v>1313</v>
      </c>
      <c r="F682" s="652" t="s">
        <v>135</v>
      </c>
      <c r="G682" s="652">
        <f>IF(F682="","",VLOOKUP(F682,'(辅)技能选目标类型表'!$D$4:$F$54,2,FALSE))</f>
        <v>0</v>
      </c>
      <c r="I682" s="652" t="str">
        <f>IF(J682="","",VLOOKUP(J682,'(辅)Buff触发条件表'!$C$4:$F$34,2,FALSE))</f>
        <v/>
      </c>
      <c r="P682" s="717">
        <f>IF(Q682="",0,VLOOKUP(Q682,'(辅)战斗Action表'!$C$4:$F$84,2,FALSE))</f>
        <v>300</v>
      </c>
      <c r="Q682" s="717" t="s">
        <v>1229</v>
      </c>
      <c r="R682" s="717">
        <v>111704011</v>
      </c>
      <c r="S682" s="652">
        <v>100</v>
      </c>
      <c r="T682" s="652">
        <v>0</v>
      </c>
      <c r="W682" s="282"/>
    </row>
    <row r="683" spans="1:23" s="651" customFormat="1" ht="15" customHeight="1" x14ac:dyDescent="0.15">
      <c r="A683" s="717">
        <f t="shared" ref="A683:A699" si="51">ROW()-5</f>
        <v>678</v>
      </c>
      <c r="B683" s="718" t="s">
        <v>2062</v>
      </c>
      <c r="C683" s="719" t="s">
        <v>2063</v>
      </c>
      <c r="D683" s="651">
        <v>0</v>
      </c>
      <c r="E683" s="651" t="s">
        <v>1313</v>
      </c>
      <c r="F683" s="651" t="s">
        <v>135</v>
      </c>
      <c r="G683" s="651">
        <f>IF(F683="","",VLOOKUP(F683,'(辅)技能选目标类型表'!$D$4:$F$54,2,FALSE))</f>
        <v>0</v>
      </c>
      <c r="I683" s="651" t="str">
        <f>IF(J683="","",VLOOKUP(J683,'(辅)Buff触发条件表'!$C$4:$F$34,2,FALSE))</f>
        <v/>
      </c>
      <c r="P683" s="733">
        <f>IF(Q683="",0,VLOOKUP(Q683,'(辅)战斗Action表'!$C$4:$F$84,2,FALSE))</f>
        <v>101</v>
      </c>
      <c r="Q683" s="733" t="s">
        <v>1236</v>
      </c>
      <c r="R683" s="733">
        <v>2</v>
      </c>
      <c r="S683" s="651">
        <v>1000</v>
      </c>
      <c r="T683" s="651">
        <v>0</v>
      </c>
      <c r="W683" s="743"/>
    </row>
    <row r="684" spans="1:23" s="653" customFormat="1" ht="12.75" x14ac:dyDescent="0.15">
      <c r="A684" s="717">
        <f t="shared" si="51"/>
        <v>679</v>
      </c>
      <c r="B684" s="722" t="s">
        <v>2064</v>
      </c>
      <c r="C684" s="723" t="s">
        <v>2065</v>
      </c>
      <c r="D684" s="653">
        <v>0</v>
      </c>
      <c r="E684" s="653" t="s">
        <v>1313</v>
      </c>
      <c r="F684" s="653" t="s">
        <v>135</v>
      </c>
      <c r="G684" s="653">
        <f>IF(F684="","",VLOOKUP(F684,'(辅)技能选目标类型表'!$D$4:$F$54,2,FALSE))</f>
        <v>0</v>
      </c>
      <c r="I684" s="653" t="str">
        <f>IF(J684="","",VLOOKUP(J684,'(辅)Buff触发条件表'!$C$4:$F$34,2,FALSE))</f>
        <v/>
      </c>
      <c r="P684" s="734">
        <f>IF(Q684="",0,VLOOKUP(Q684,'(辅)战斗Action表'!$C$4:$F$84,2,FALSE))</f>
        <v>101</v>
      </c>
      <c r="Q684" s="734" t="s">
        <v>1236</v>
      </c>
      <c r="R684" s="653">
        <v>2</v>
      </c>
      <c r="S684" s="653">
        <v>1500</v>
      </c>
      <c r="T684" s="653">
        <v>0</v>
      </c>
      <c r="W684" s="731"/>
    </row>
    <row r="685" spans="1:23" s="652" customFormat="1" ht="15" customHeight="1" x14ac:dyDescent="0.15">
      <c r="A685" s="717">
        <f t="shared" si="51"/>
        <v>680</v>
      </c>
      <c r="B685" s="720" t="s">
        <v>2066</v>
      </c>
      <c r="C685" s="721" t="s">
        <v>2065</v>
      </c>
      <c r="D685" s="652">
        <v>0</v>
      </c>
      <c r="E685" s="652" t="s">
        <v>1313</v>
      </c>
      <c r="F685" s="652" t="s">
        <v>135</v>
      </c>
      <c r="G685" s="652">
        <f>IF(F685="","",VLOOKUP(F685,'(辅)技能选目标类型表'!$D$4:$F$54,2,FALSE))</f>
        <v>0</v>
      </c>
      <c r="I685" s="652" t="str">
        <f>IF(J685="","",VLOOKUP(J685,'(辅)Buff触发条件表'!$C$4:$F$34,2,FALSE))</f>
        <v/>
      </c>
      <c r="P685" s="717">
        <f>IF(Q685="",0,VLOOKUP(Q685,'(辅)战斗Action表'!$C$4:$F$84,2,FALSE))</f>
        <v>300</v>
      </c>
      <c r="Q685" s="717" t="s">
        <v>1229</v>
      </c>
      <c r="R685" s="717">
        <v>11502011</v>
      </c>
      <c r="S685" s="652">
        <v>100</v>
      </c>
      <c r="T685" s="652">
        <v>0</v>
      </c>
      <c r="W685" s="282"/>
    </row>
    <row r="686" spans="1:23" s="652" customFormat="1" ht="15" customHeight="1" x14ac:dyDescent="0.15">
      <c r="A686" s="717">
        <f t="shared" si="51"/>
        <v>681</v>
      </c>
      <c r="B686" s="720" t="s">
        <v>2066</v>
      </c>
      <c r="C686" s="721" t="s">
        <v>2065</v>
      </c>
      <c r="D686" s="652">
        <v>0</v>
      </c>
      <c r="E686" s="652" t="s">
        <v>1313</v>
      </c>
      <c r="F686" s="652" t="s">
        <v>135</v>
      </c>
      <c r="G686" s="652">
        <f>IF(F686="","",VLOOKUP(F686,'(辅)技能选目标类型表'!$D$4:$F$54,2,FALSE))</f>
        <v>0</v>
      </c>
      <c r="I686" s="652" t="str">
        <f>IF(J686="","",VLOOKUP(J686,'(辅)Buff触发条件表'!$C$4:$F$34,2,FALSE))</f>
        <v/>
      </c>
      <c r="P686" s="717">
        <f>IF(Q686="",0,VLOOKUP(Q686,'(辅)战斗Action表'!$C$4:$F$84,2,FALSE))</f>
        <v>300</v>
      </c>
      <c r="Q686" s="717" t="s">
        <v>1229</v>
      </c>
      <c r="R686" s="717">
        <v>11502011</v>
      </c>
      <c r="S686" s="652">
        <v>100</v>
      </c>
      <c r="T686" s="652">
        <v>0</v>
      </c>
      <c r="W686" s="282"/>
    </row>
    <row r="687" spans="1:23" s="652" customFormat="1" ht="15" customHeight="1" x14ac:dyDescent="0.15">
      <c r="A687" s="717">
        <f t="shared" si="51"/>
        <v>682</v>
      </c>
      <c r="B687" s="720" t="s">
        <v>2067</v>
      </c>
      <c r="C687" s="721" t="s">
        <v>2068</v>
      </c>
      <c r="D687" s="652">
        <v>0</v>
      </c>
      <c r="E687" s="652" t="s">
        <v>1313</v>
      </c>
      <c r="F687" s="652" t="s">
        <v>135</v>
      </c>
      <c r="G687" s="652">
        <f>IF(F687="","",VLOOKUP(F687,'(辅)技能选目标类型表'!$D$4:$F$54,2,FALSE))</f>
        <v>0</v>
      </c>
      <c r="I687" s="652" t="str">
        <f>IF(J687="","",VLOOKUP(J687,'(辅)Buff触发条件表'!$C$4:$F$34,2,FALSE))</f>
        <v/>
      </c>
      <c r="P687" s="717">
        <f>IF(Q687="",0,VLOOKUP(Q687,'(辅)战斗Action表'!$C$4:$F$84,2,FALSE))</f>
        <v>0</v>
      </c>
      <c r="Q687" s="717"/>
      <c r="R687" s="717"/>
      <c r="W687" s="282"/>
    </row>
    <row r="688" spans="1:23" s="651" customFormat="1" ht="15" customHeight="1" x14ac:dyDescent="0.15">
      <c r="A688" s="717">
        <f t="shared" si="51"/>
        <v>683</v>
      </c>
      <c r="B688" s="718" t="s">
        <v>2069</v>
      </c>
      <c r="C688" s="719">
        <v>11190101</v>
      </c>
      <c r="D688" s="651">
        <v>0</v>
      </c>
      <c r="E688" s="652" t="s">
        <v>1313</v>
      </c>
      <c r="F688" s="651" t="s">
        <v>135</v>
      </c>
      <c r="G688" s="652">
        <f>IF(F688="","",VLOOKUP(F688,'(辅)技能选目标类型表'!$D$4:$F$54,2,FALSE))</f>
        <v>0</v>
      </c>
      <c r="H688" s="653"/>
      <c r="I688" s="652" t="str">
        <f>IF(J688="","",VLOOKUP(J688,'(辅)Buff触发条件表'!$C$4:$F$34,2,FALSE))</f>
        <v/>
      </c>
      <c r="O688" s="653"/>
      <c r="P688" s="717">
        <f>IF(Q688="",0,VLOOKUP(Q688,'(辅)战斗Action表'!$C$4:$F$84,2,FALSE))</f>
        <v>100</v>
      </c>
      <c r="Q688" s="717" t="s">
        <v>1277</v>
      </c>
      <c r="R688" s="733">
        <v>2</v>
      </c>
      <c r="S688" s="651">
        <v>1000</v>
      </c>
      <c r="T688" s="651">
        <v>0</v>
      </c>
      <c r="W688" s="282"/>
    </row>
    <row r="689" spans="1:23" s="652" customFormat="1" ht="12.75" x14ac:dyDescent="0.15">
      <c r="A689" s="717">
        <f t="shared" si="51"/>
        <v>684</v>
      </c>
      <c r="B689" s="720" t="s">
        <v>2070</v>
      </c>
      <c r="C689" s="721">
        <v>11190201</v>
      </c>
      <c r="D689" s="652">
        <v>0</v>
      </c>
      <c r="E689" s="652" t="s">
        <v>1224</v>
      </c>
      <c r="F689" s="652" t="s">
        <v>135</v>
      </c>
      <c r="G689" s="652">
        <f>IF(F689="","",VLOOKUP(F689,'(辅)技能选目标类型表'!$D$4:$F$54,2,FALSE))</f>
        <v>0</v>
      </c>
      <c r="H689" s="653"/>
      <c r="I689" s="652" t="str">
        <f>IF(J689="","",VLOOKUP(J689,'(辅)Buff触发条件表'!$C$4:$F$34,2,FALSE))</f>
        <v/>
      </c>
      <c r="P689" s="717">
        <f>IF(Q689="",0,VLOOKUP(Q689,'(辅)战斗Action表'!$C$4:$F$84,2,FALSE))</f>
        <v>200</v>
      </c>
      <c r="Q689" s="717" t="s">
        <v>142</v>
      </c>
      <c r="R689" s="652">
        <v>2</v>
      </c>
      <c r="S689" s="652">
        <v>1200</v>
      </c>
      <c r="T689" s="652">
        <v>0</v>
      </c>
      <c r="W689" s="282"/>
    </row>
    <row r="690" spans="1:23" s="651" customFormat="1" ht="15" customHeight="1" x14ac:dyDescent="0.15">
      <c r="A690" s="717">
        <f t="shared" si="51"/>
        <v>685</v>
      </c>
      <c r="B690" s="718" t="s">
        <v>2071</v>
      </c>
      <c r="C690" s="719" t="s">
        <v>2072</v>
      </c>
      <c r="D690" s="651">
        <v>0</v>
      </c>
      <c r="E690" s="652" t="s">
        <v>1313</v>
      </c>
      <c r="F690" s="651" t="s">
        <v>135</v>
      </c>
      <c r="G690" s="652">
        <f>IF(F690="","",VLOOKUP(F690,'(辅)技能选目标类型表'!$D$4:$F$54,2,FALSE))</f>
        <v>0</v>
      </c>
      <c r="H690" s="652"/>
      <c r="I690" s="652" t="str">
        <f>IF(J690="","",VLOOKUP(J690,'(辅)Buff触发条件表'!$C$4:$F$34,2,FALSE))</f>
        <v/>
      </c>
      <c r="O690" s="653"/>
      <c r="P690" s="717">
        <f>IF(Q690="",0,VLOOKUP(Q690,'(辅)战斗Action表'!$C$4:$F$84,2,FALSE))</f>
        <v>101</v>
      </c>
      <c r="Q690" s="717" t="s">
        <v>1236</v>
      </c>
      <c r="R690" s="651">
        <v>2</v>
      </c>
      <c r="S690" s="651">
        <v>1000</v>
      </c>
      <c r="T690" s="651">
        <v>0</v>
      </c>
      <c r="W690" s="282"/>
    </row>
    <row r="691" spans="1:23" s="652" customFormat="1" ht="15" customHeight="1" x14ac:dyDescent="0.15">
      <c r="A691" s="717">
        <f t="shared" si="51"/>
        <v>686</v>
      </c>
      <c r="B691" s="720" t="s">
        <v>2073</v>
      </c>
      <c r="C691" s="721" t="s">
        <v>2074</v>
      </c>
      <c r="D691" s="652">
        <v>0</v>
      </c>
      <c r="E691" s="652" t="s">
        <v>1224</v>
      </c>
      <c r="F691" s="652" t="s">
        <v>135</v>
      </c>
      <c r="G691" s="652">
        <f>IF(F691="","",VLOOKUP(F691,'(辅)技能选目标类型表'!$D$4:$F$54,2,FALSE))</f>
        <v>0</v>
      </c>
      <c r="I691" s="652" t="str">
        <f>IF(J691="","",VLOOKUP(J691,'(辅)Buff触发条件表'!$C$4:$F$34,2,FALSE))</f>
        <v/>
      </c>
      <c r="P691" s="717">
        <f>IF(Q691="",0,VLOOKUP(Q691,'(辅)战斗Action表'!$C$4:$F$84,2,FALSE))</f>
        <v>200</v>
      </c>
      <c r="Q691" s="717" t="s">
        <v>142</v>
      </c>
      <c r="R691" s="652">
        <v>2</v>
      </c>
      <c r="S691" s="652">
        <v>1500</v>
      </c>
      <c r="T691" s="652">
        <v>0</v>
      </c>
      <c r="U691" s="652">
        <v>1</v>
      </c>
      <c r="W691" s="282"/>
    </row>
    <row r="692" spans="1:23" s="652" customFormat="1" ht="15" customHeight="1" x14ac:dyDescent="0.15">
      <c r="A692" s="717">
        <f t="shared" si="51"/>
        <v>687</v>
      </c>
      <c r="B692" s="720" t="s">
        <v>2075</v>
      </c>
      <c r="C692" s="721" t="s">
        <v>2074</v>
      </c>
      <c r="D692" s="652">
        <v>0</v>
      </c>
      <c r="E692" s="652" t="s">
        <v>1313</v>
      </c>
      <c r="F692" s="652" t="s">
        <v>256</v>
      </c>
      <c r="G692" s="652">
        <f>IF(F692="","",VLOOKUP(F692,'(辅)技能选目标类型表'!$D$4:$F$54,2,FALSE))</f>
        <v>106</v>
      </c>
      <c r="I692" s="652" t="str">
        <f>IF(J692="","",VLOOKUP(J692,'(辅)Buff触发条件表'!$C$4:$F$34,2,FALSE))</f>
        <v/>
      </c>
      <c r="P692" s="717">
        <f>IF(Q692="",0,VLOOKUP(Q692,'(辅)战斗Action表'!$C$4:$F$84,2,FALSE))</f>
        <v>200</v>
      </c>
      <c r="Q692" s="717" t="s">
        <v>142</v>
      </c>
      <c r="R692" s="717">
        <v>2</v>
      </c>
      <c r="S692" s="652">
        <v>1500</v>
      </c>
      <c r="T692" s="652">
        <v>0</v>
      </c>
      <c r="U692" s="652">
        <v>1</v>
      </c>
      <c r="W692" s="282"/>
    </row>
    <row r="693" spans="1:23" s="652" customFormat="1" ht="15" customHeight="1" x14ac:dyDescent="0.15">
      <c r="A693" s="717">
        <f t="shared" si="51"/>
        <v>688</v>
      </c>
      <c r="B693" s="720" t="s">
        <v>2076</v>
      </c>
      <c r="C693" s="721" t="s">
        <v>2077</v>
      </c>
      <c r="D693" s="652">
        <v>0</v>
      </c>
      <c r="E693" s="652" t="s">
        <v>1313</v>
      </c>
      <c r="F693" s="652" t="s">
        <v>135</v>
      </c>
      <c r="G693" s="652">
        <f>IF(F693="","",VLOOKUP(F693,'(辅)技能选目标类型表'!$D$4:$F$54,2,FALSE))</f>
        <v>0</v>
      </c>
      <c r="I693" s="652" t="str">
        <f>IF(J693="","",VLOOKUP(J693,'(辅)Buff触发条件表'!$C$4:$F$34,2,FALSE))</f>
        <v/>
      </c>
      <c r="P693" s="717">
        <f>IF(Q693="",0,VLOOKUP(Q693,'(辅)战斗Action表'!$C$4:$F$84,2,FALSE))</f>
        <v>200</v>
      </c>
      <c r="Q693" s="717" t="s">
        <v>142</v>
      </c>
      <c r="R693" s="652">
        <v>2</v>
      </c>
      <c r="S693" s="652">
        <v>2300</v>
      </c>
      <c r="T693" s="652">
        <v>0</v>
      </c>
      <c r="U693" s="652">
        <v>1</v>
      </c>
      <c r="W693" s="282"/>
    </row>
    <row r="694" spans="1:23" s="652" customFormat="1" ht="15" customHeight="1" x14ac:dyDescent="0.15">
      <c r="A694" s="717">
        <f t="shared" si="51"/>
        <v>689</v>
      </c>
      <c r="B694" s="720" t="s">
        <v>2078</v>
      </c>
      <c r="C694" s="721" t="s">
        <v>2077</v>
      </c>
      <c r="D694" s="652">
        <v>0</v>
      </c>
      <c r="E694" s="652" t="s">
        <v>1224</v>
      </c>
      <c r="F694" s="652" t="s">
        <v>256</v>
      </c>
      <c r="G694" s="652">
        <f>IF(F694="","",VLOOKUP(F694,'(辅)技能选目标类型表'!$D$4:$F$54,2,FALSE))</f>
        <v>106</v>
      </c>
      <c r="I694" s="652" t="str">
        <f>IF(J694="","",VLOOKUP(J694,'(辅)Buff触发条件表'!$C$4:$F$34,2,FALSE))</f>
        <v/>
      </c>
      <c r="P694" s="717">
        <f>IF(Q694="",0,VLOOKUP(Q694,'(辅)战斗Action表'!$C$4:$F$84,2,FALSE))</f>
        <v>200</v>
      </c>
      <c r="Q694" s="717" t="s">
        <v>142</v>
      </c>
      <c r="R694" s="717">
        <v>2</v>
      </c>
      <c r="S694" s="652">
        <v>2300</v>
      </c>
      <c r="T694" s="652">
        <v>0</v>
      </c>
      <c r="U694" s="652">
        <v>1</v>
      </c>
      <c r="W694" s="282"/>
    </row>
    <row r="695" spans="1:23" s="652" customFormat="1" ht="15" customHeight="1" x14ac:dyDescent="0.15">
      <c r="A695" s="717">
        <f t="shared" si="51"/>
        <v>690</v>
      </c>
      <c r="B695" s="720" t="s">
        <v>2079</v>
      </c>
      <c r="C695" s="721" t="s">
        <v>2080</v>
      </c>
      <c r="D695" s="652">
        <v>0</v>
      </c>
      <c r="E695" s="652" t="s">
        <v>1224</v>
      </c>
      <c r="F695" s="652" t="s">
        <v>135</v>
      </c>
      <c r="G695" s="652">
        <f>IF(F695="","",VLOOKUP(F695,'(辅)技能选目标类型表'!$D$4:$F$54,2,FALSE))</f>
        <v>0</v>
      </c>
      <c r="I695" s="652" t="str">
        <f>IF(J695="","",VLOOKUP(J695,'(辅)Buff触发条件表'!$C$4:$F$34,2,FALSE))</f>
        <v/>
      </c>
      <c r="P695" s="717">
        <f>IF(Q695="",0,VLOOKUP(Q695,'(辅)战斗Action表'!$C$4:$F$84,2,FALSE))</f>
        <v>300</v>
      </c>
      <c r="Q695" s="717" t="s">
        <v>1229</v>
      </c>
      <c r="R695" s="717">
        <v>112004011</v>
      </c>
      <c r="S695" s="652">
        <v>100</v>
      </c>
      <c r="T695" s="652">
        <v>0</v>
      </c>
      <c r="W695" s="282"/>
    </row>
    <row r="696" spans="1:23" s="652" customFormat="1" ht="15" customHeight="1" x14ac:dyDescent="0.15">
      <c r="A696" s="717">
        <f t="shared" si="51"/>
        <v>691</v>
      </c>
      <c r="B696" s="720" t="s">
        <v>2081</v>
      </c>
      <c r="C696" s="721" t="s">
        <v>2080</v>
      </c>
      <c r="D696" s="652">
        <v>0</v>
      </c>
      <c r="E696" s="652" t="s">
        <v>1313</v>
      </c>
      <c r="F696" s="652" t="s">
        <v>135</v>
      </c>
      <c r="G696" s="652">
        <f>IF(F696="","",VLOOKUP(F696,'(辅)技能选目标类型表'!$D$4:$F$54,2,FALSE))</f>
        <v>0</v>
      </c>
      <c r="I696" s="652" t="str">
        <f>IF(J696="","",VLOOKUP(J696,'(辅)Buff触发条件表'!$C$4:$F$34,2,FALSE))</f>
        <v/>
      </c>
      <c r="P696" s="717">
        <f>IF(Q696="",0,VLOOKUP(Q696,'(辅)战斗Action表'!$C$4:$F$84,2,FALSE))</f>
        <v>300</v>
      </c>
      <c r="Q696" s="717" t="s">
        <v>1229</v>
      </c>
      <c r="R696" s="717">
        <v>112004013</v>
      </c>
      <c r="S696" s="652">
        <v>100</v>
      </c>
      <c r="T696" s="652">
        <v>0</v>
      </c>
      <c r="W696" s="282"/>
    </row>
    <row r="697" spans="1:23" s="651" customFormat="1" ht="15" customHeight="1" x14ac:dyDescent="0.15">
      <c r="A697" s="717">
        <f t="shared" si="51"/>
        <v>692</v>
      </c>
      <c r="B697" s="718" t="s">
        <v>2082</v>
      </c>
      <c r="C697" s="719" t="s">
        <v>2083</v>
      </c>
      <c r="D697" s="651">
        <v>0</v>
      </c>
      <c r="E697" s="652" t="s">
        <v>1313</v>
      </c>
      <c r="F697" s="651" t="s">
        <v>135</v>
      </c>
      <c r="G697" s="652">
        <f>IF(F697="","",VLOOKUP(F697,'(辅)技能选目标类型表'!$D$4:$F$54,2,FALSE))</f>
        <v>0</v>
      </c>
      <c r="H697" s="652"/>
      <c r="I697" s="652" t="str">
        <f>IF(J697="","",VLOOKUP(J697,'(辅)Buff触发条件表'!$C$4:$F$34,2,FALSE))</f>
        <v/>
      </c>
      <c r="O697" s="653"/>
      <c r="P697" s="717">
        <f>IF(Q697="",0,VLOOKUP(Q697,'(辅)战斗Action表'!$C$4:$F$84,2,FALSE))</f>
        <v>101</v>
      </c>
      <c r="Q697" s="717" t="s">
        <v>1236</v>
      </c>
      <c r="R697" s="733">
        <v>2</v>
      </c>
      <c r="S697" s="651">
        <v>1000</v>
      </c>
      <c r="T697" s="651">
        <v>0</v>
      </c>
      <c r="W697" s="282"/>
    </row>
    <row r="698" spans="1:23" s="652" customFormat="1" ht="15" customHeight="1" x14ac:dyDescent="0.15">
      <c r="A698" s="717">
        <f t="shared" si="51"/>
        <v>693</v>
      </c>
      <c r="B698" s="720" t="s">
        <v>2084</v>
      </c>
      <c r="C698" s="721" t="s">
        <v>2085</v>
      </c>
      <c r="D698" s="652">
        <v>63</v>
      </c>
      <c r="E698" s="652" t="s">
        <v>1313</v>
      </c>
      <c r="F698" s="652" t="s">
        <v>135</v>
      </c>
      <c r="G698" s="652">
        <f>IF(F698="","",VLOOKUP(F698,'(辅)技能选目标类型表'!$D$4:$F$54,2,FALSE))</f>
        <v>0</v>
      </c>
      <c r="I698" s="652" t="str">
        <f>IF(J698="","",VLOOKUP(J698,'(辅)Buff触发条件表'!$C$4:$F$34,2,FALSE))</f>
        <v/>
      </c>
      <c r="P698" s="717">
        <f>IF(Q698="",0,VLOOKUP(Q698,'(辅)战斗Action表'!$C$4:$F$84,2,FALSE))</f>
        <v>300</v>
      </c>
      <c r="Q698" s="717" t="s">
        <v>1229</v>
      </c>
      <c r="R698" s="717">
        <v>112102011</v>
      </c>
      <c r="S698" s="652">
        <v>100</v>
      </c>
      <c r="T698" s="652">
        <v>0</v>
      </c>
      <c r="W698" s="282"/>
    </row>
    <row r="699" spans="1:23" s="652" customFormat="1" ht="15" customHeight="1" x14ac:dyDescent="0.15">
      <c r="A699" s="717">
        <f t="shared" si="51"/>
        <v>694</v>
      </c>
      <c r="B699" s="720" t="s">
        <v>2086</v>
      </c>
      <c r="C699" s="721" t="s">
        <v>2085</v>
      </c>
      <c r="D699" s="652">
        <v>0</v>
      </c>
      <c r="E699" s="652" t="s">
        <v>1313</v>
      </c>
      <c r="F699" s="652" t="s">
        <v>135</v>
      </c>
      <c r="G699" s="652">
        <f>IF(F699="","",VLOOKUP(F699,'(辅)技能选目标类型表'!$D$4:$F$54,2,FALSE))</f>
        <v>0</v>
      </c>
      <c r="I699" s="652" t="str">
        <f>IF(J699="","",VLOOKUP(J699,'(辅)Buff触发条件表'!$C$4:$F$34,2,FALSE))</f>
        <v/>
      </c>
      <c r="P699" s="717">
        <f>IF(Q699="",0,VLOOKUP(Q699,'(辅)战斗Action表'!$C$4:$F$84,2,FALSE))</f>
        <v>600</v>
      </c>
      <c r="Q699" s="717" t="s">
        <v>1678</v>
      </c>
      <c r="R699" s="717">
        <v>1</v>
      </c>
      <c r="W699" s="282"/>
    </row>
    <row r="700" spans="1:23" s="652" customFormat="1" ht="15" customHeight="1" x14ac:dyDescent="0.15">
      <c r="A700" s="717">
        <f t="shared" ref="A700:A742" si="52">ROW()-5</f>
        <v>695</v>
      </c>
      <c r="B700" s="720" t="s">
        <v>2087</v>
      </c>
      <c r="C700" s="721" t="s">
        <v>2088</v>
      </c>
      <c r="D700" s="652">
        <v>0</v>
      </c>
      <c r="E700" s="652" t="s">
        <v>1313</v>
      </c>
      <c r="F700" s="652" t="s">
        <v>135</v>
      </c>
      <c r="G700" s="652">
        <f>IF(F700="","",VLOOKUP(F700,'(辅)技能选目标类型表'!$D$4:$F$54,2,FALSE))</f>
        <v>0</v>
      </c>
      <c r="I700" s="652" t="str">
        <f>IF(J700="","",VLOOKUP(J700,'(辅)Buff触发条件表'!$C$4:$F$34,2,FALSE))</f>
        <v/>
      </c>
      <c r="P700" s="717">
        <f>IF(Q700="",0,VLOOKUP(Q700,'(辅)战斗Action表'!$C$4:$F$84,2,FALSE))</f>
        <v>300</v>
      </c>
      <c r="Q700" s="717" t="s">
        <v>1229</v>
      </c>
      <c r="R700" s="717">
        <v>112103011</v>
      </c>
      <c r="S700" s="652">
        <v>100</v>
      </c>
      <c r="T700" s="652">
        <v>0</v>
      </c>
      <c r="W700" s="282"/>
    </row>
    <row r="701" spans="1:23" s="652" customFormat="1" ht="15" customHeight="1" x14ac:dyDescent="0.15">
      <c r="A701" s="717">
        <f t="shared" si="52"/>
        <v>696</v>
      </c>
      <c r="B701" s="720" t="s">
        <v>2089</v>
      </c>
      <c r="C701" s="721" t="s">
        <v>2088</v>
      </c>
      <c r="D701" s="652">
        <v>0</v>
      </c>
      <c r="E701" s="652" t="s">
        <v>1313</v>
      </c>
      <c r="F701" s="652" t="s">
        <v>135</v>
      </c>
      <c r="G701" s="652">
        <f>IF(F701="","",VLOOKUP(F701,'(辅)技能选目标类型表'!$D$4:$F$54,2,FALSE))</f>
        <v>0</v>
      </c>
      <c r="I701" s="652" t="str">
        <f>IF(J701="","",VLOOKUP(J701,'(辅)Buff触发条件表'!$C$4:$F$34,2,FALSE))</f>
        <v/>
      </c>
      <c r="P701" s="717">
        <f>IF(Q701="",0,VLOOKUP(Q701,'(辅)战斗Action表'!$C$4:$F$84,2,FALSE))</f>
        <v>300</v>
      </c>
      <c r="Q701" s="717" t="s">
        <v>1229</v>
      </c>
      <c r="R701" s="717">
        <v>112103012</v>
      </c>
      <c r="S701" s="652">
        <v>100</v>
      </c>
      <c r="T701" s="652">
        <v>0</v>
      </c>
      <c r="W701" s="282"/>
    </row>
    <row r="702" spans="1:23" s="651" customFormat="1" ht="15" customHeight="1" x14ac:dyDescent="0.15">
      <c r="A702" s="717">
        <f t="shared" si="52"/>
        <v>697</v>
      </c>
      <c r="B702" s="718" t="s">
        <v>2090</v>
      </c>
      <c r="C702" s="719" t="s">
        <v>2091</v>
      </c>
      <c r="D702" s="651">
        <v>0</v>
      </c>
      <c r="E702" s="652" t="s">
        <v>1313</v>
      </c>
      <c r="F702" s="651" t="s">
        <v>135</v>
      </c>
      <c r="G702" s="652">
        <f>IF(F702="","",VLOOKUP(F702,'(辅)技能选目标类型表'!$D$4:$F$54,2,FALSE))</f>
        <v>0</v>
      </c>
      <c r="H702" s="652"/>
      <c r="I702" s="652" t="str">
        <f>IF(J702="","",VLOOKUP(J702,'(辅)Buff触发条件表'!$C$4:$F$34,2,FALSE))</f>
        <v/>
      </c>
      <c r="O702" s="653"/>
      <c r="P702" s="717">
        <f>IF(Q702="",0,VLOOKUP(Q702,'(辅)战斗Action表'!$C$4:$F$84,2,FALSE))</f>
        <v>101</v>
      </c>
      <c r="Q702" s="717" t="s">
        <v>1236</v>
      </c>
      <c r="R702" s="733">
        <v>2</v>
      </c>
      <c r="S702" s="651">
        <v>1000</v>
      </c>
      <c r="T702" s="651">
        <v>0</v>
      </c>
      <c r="W702" s="282"/>
    </row>
    <row r="703" spans="1:23" s="652" customFormat="1" ht="15" customHeight="1" x14ac:dyDescent="0.15">
      <c r="A703" s="717">
        <f t="shared" si="52"/>
        <v>698</v>
      </c>
      <c r="B703" s="720" t="s">
        <v>2092</v>
      </c>
      <c r="C703" s="721" t="s">
        <v>2093</v>
      </c>
      <c r="D703" s="652">
        <v>0</v>
      </c>
      <c r="E703" s="652" t="s">
        <v>1224</v>
      </c>
      <c r="F703" s="652" t="s">
        <v>135</v>
      </c>
      <c r="G703" s="652">
        <f>IF(F703="","",VLOOKUP(F703,'(辅)技能选目标类型表'!$D$4:$F$54,2,FALSE))</f>
        <v>0</v>
      </c>
      <c r="I703" s="652" t="str">
        <f>IF(J703="","",VLOOKUP(J703,'(辅)Buff触发条件表'!$C$4:$F$34,2,FALSE))</f>
        <v/>
      </c>
      <c r="P703" s="717">
        <f>IF(Q703="",0,VLOOKUP(Q703,'(辅)战斗Action表'!$C$4:$F$84,2,FALSE))</f>
        <v>101</v>
      </c>
      <c r="Q703" s="717" t="s">
        <v>1236</v>
      </c>
      <c r="R703" s="652">
        <v>2</v>
      </c>
      <c r="S703" s="652">
        <v>1500</v>
      </c>
      <c r="T703" s="652">
        <v>0</v>
      </c>
      <c r="W703" s="282"/>
    </row>
    <row r="704" spans="1:23" s="652" customFormat="1" ht="15" customHeight="1" x14ac:dyDescent="0.15">
      <c r="A704" s="717">
        <f t="shared" si="52"/>
        <v>699</v>
      </c>
      <c r="B704" s="720" t="s">
        <v>2094</v>
      </c>
      <c r="C704" s="721" t="s">
        <v>2093</v>
      </c>
      <c r="D704" s="652">
        <v>0</v>
      </c>
      <c r="E704" s="652" t="s">
        <v>1224</v>
      </c>
      <c r="F704" s="652" t="s">
        <v>149</v>
      </c>
      <c r="G704" s="652">
        <f>IF(F704="","",VLOOKUP(F704,'(辅)技能选目标类型表'!$D$4:$F$54,2,FALSE))</f>
        <v>100</v>
      </c>
      <c r="I704" s="652" t="str">
        <f>IF(J704="","",VLOOKUP(J704,'(辅)Buff触发条件表'!$C$4:$F$34,2,FALSE))</f>
        <v/>
      </c>
      <c r="P704" s="717">
        <f>IF(Q704="",0,VLOOKUP(Q704,'(辅)战斗Action表'!$C$4:$F$84,2,FALSE))</f>
        <v>300</v>
      </c>
      <c r="Q704" s="717" t="s">
        <v>1229</v>
      </c>
      <c r="R704" s="717" t="str">
        <f>C704&amp;"1"</f>
        <v>112302011</v>
      </c>
      <c r="S704" s="652">
        <v>100</v>
      </c>
      <c r="T704" s="652">
        <v>0</v>
      </c>
      <c r="W704" s="282"/>
    </row>
    <row r="705" spans="1:23" s="652" customFormat="1" ht="15" customHeight="1" x14ac:dyDescent="0.15">
      <c r="A705" s="717">
        <f t="shared" si="52"/>
        <v>700</v>
      </c>
      <c r="B705" s="720" t="s">
        <v>2095</v>
      </c>
      <c r="C705" s="721" t="s">
        <v>2096</v>
      </c>
      <c r="D705" s="652">
        <v>0</v>
      </c>
      <c r="E705" s="652" t="s">
        <v>1224</v>
      </c>
      <c r="F705" s="652" t="s">
        <v>135</v>
      </c>
      <c r="G705" s="652">
        <f>IF(F705="","",VLOOKUP(F705,'(辅)技能选目标类型表'!$D$4:$F$54,2,FALSE))</f>
        <v>0</v>
      </c>
      <c r="I705" s="652" t="str">
        <f>IF(J705="","",VLOOKUP(J705,'(辅)Buff触发条件表'!$C$4:$F$34,2,FALSE))</f>
        <v/>
      </c>
      <c r="P705" s="717">
        <f>IF(Q705="",0,VLOOKUP(Q705,'(辅)战斗Action表'!$C$4:$F$84,2,FALSE))</f>
        <v>101</v>
      </c>
      <c r="Q705" s="717" t="s">
        <v>1236</v>
      </c>
      <c r="R705" s="717">
        <v>2</v>
      </c>
      <c r="S705" s="652">
        <v>2500</v>
      </c>
      <c r="T705" s="652">
        <v>0</v>
      </c>
      <c r="W705" s="282"/>
    </row>
    <row r="706" spans="1:23" s="652" customFormat="1" ht="15" customHeight="1" x14ac:dyDescent="0.15">
      <c r="A706" s="717">
        <f t="shared" si="52"/>
        <v>701</v>
      </c>
      <c r="B706" s="720" t="s">
        <v>2097</v>
      </c>
      <c r="C706" s="721" t="s">
        <v>2096</v>
      </c>
      <c r="D706" s="652">
        <v>0</v>
      </c>
      <c r="E706" s="652" t="s">
        <v>1224</v>
      </c>
      <c r="F706" s="652" t="s">
        <v>135</v>
      </c>
      <c r="G706" s="652">
        <f>IF(F706="","",VLOOKUP(F706,'(辅)技能选目标类型表'!$D$4:$F$54,2,FALSE))</f>
        <v>0</v>
      </c>
      <c r="I706" s="652" t="str">
        <f>IF(J706="","",VLOOKUP(J706,'(辅)Buff触发条件表'!$C$4:$F$34,2,FALSE))</f>
        <v/>
      </c>
      <c r="P706" s="717">
        <f>IF(Q706="",0,VLOOKUP(Q706,'(辅)战斗Action表'!$C$4:$F$84,2,FALSE))</f>
        <v>300</v>
      </c>
      <c r="Q706" s="717" t="s">
        <v>1229</v>
      </c>
      <c r="R706" s="717">
        <v>112303011</v>
      </c>
      <c r="S706" s="652">
        <v>100</v>
      </c>
      <c r="T706" s="652">
        <v>0</v>
      </c>
      <c r="W706" s="282"/>
    </row>
    <row r="707" spans="1:23" s="652" customFormat="1" ht="15" customHeight="1" x14ac:dyDescent="0.15">
      <c r="A707" s="717">
        <f t="shared" si="52"/>
        <v>702</v>
      </c>
      <c r="B707" s="720" t="s">
        <v>2098</v>
      </c>
      <c r="C707" s="721" t="s">
        <v>2099</v>
      </c>
      <c r="D707" s="652">
        <v>0</v>
      </c>
      <c r="E707" s="652" t="s">
        <v>1224</v>
      </c>
      <c r="F707" s="652" t="s">
        <v>135</v>
      </c>
      <c r="G707" s="652">
        <f>IF(F707="","",VLOOKUP(F707,'(辅)技能选目标类型表'!$D$4:$F$54,2,FALSE))</f>
        <v>0</v>
      </c>
      <c r="I707" s="652" t="str">
        <f>IF(J707="","",VLOOKUP(J707,'(辅)Buff触发条件表'!$C$4:$F$34,2,FALSE))</f>
        <v/>
      </c>
      <c r="P707" s="717">
        <f>IF(Q707="",0,VLOOKUP(Q707,'(辅)战斗Action表'!$C$4:$F$84,2,FALSE))</f>
        <v>300</v>
      </c>
      <c r="Q707" s="717" t="s">
        <v>1229</v>
      </c>
      <c r="R707" s="717">
        <v>112304011</v>
      </c>
      <c r="S707" s="652">
        <v>100</v>
      </c>
      <c r="T707" s="652">
        <v>0</v>
      </c>
      <c r="W707" s="282"/>
    </row>
    <row r="708" spans="1:23" s="651" customFormat="1" ht="15" customHeight="1" x14ac:dyDescent="0.15">
      <c r="A708" s="717">
        <f t="shared" si="52"/>
        <v>703</v>
      </c>
      <c r="B708" s="718" t="s">
        <v>2100</v>
      </c>
      <c r="C708" s="719" t="s">
        <v>2101</v>
      </c>
      <c r="D708" s="651">
        <v>0</v>
      </c>
      <c r="E708" s="652" t="s">
        <v>1313</v>
      </c>
      <c r="F708" s="651" t="s">
        <v>135</v>
      </c>
      <c r="G708" s="652">
        <f>IF(F708="","",VLOOKUP(F708,'(辅)技能选目标类型表'!$D$4:$F$54,2,FALSE))</f>
        <v>0</v>
      </c>
      <c r="H708" s="652"/>
      <c r="I708" s="652" t="str">
        <f>IF(J708="","",VLOOKUP(J708,'(辅)Buff触发条件表'!$C$4:$F$34,2,FALSE))</f>
        <v/>
      </c>
      <c r="O708" s="653"/>
      <c r="P708" s="717">
        <f>IF(Q708="",0,VLOOKUP(Q708,'(辅)战斗Action表'!$C$4:$F$84,2,FALSE))</f>
        <v>101</v>
      </c>
      <c r="Q708" s="717" t="s">
        <v>1236</v>
      </c>
      <c r="R708" s="733">
        <v>2</v>
      </c>
      <c r="S708" s="651">
        <v>1000</v>
      </c>
      <c r="T708" s="651">
        <v>0</v>
      </c>
      <c r="W708" s="282"/>
    </row>
    <row r="709" spans="1:23" s="652" customFormat="1" ht="15" customHeight="1" x14ac:dyDescent="0.15">
      <c r="A709" s="717">
        <f t="shared" si="52"/>
        <v>704</v>
      </c>
      <c r="B709" s="720" t="s">
        <v>2102</v>
      </c>
      <c r="C709" s="721" t="s">
        <v>2103</v>
      </c>
      <c r="D709" s="652">
        <v>0</v>
      </c>
      <c r="E709" s="652" t="s">
        <v>1313</v>
      </c>
      <c r="F709" s="652" t="s">
        <v>135</v>
      </c>
      <c r="G709" s="652">
        <f>IF(F709="","",VLOOKUP(F709,'(辅)技能选目标类型表'!$D$4:$F$54,2,FALSE))</f>
        <v>0</v>
      </c>
      <c r="I709" s="652" t="str">
        <f>IF(J709="","",VLOOKUP(J709,'(辅)Buff触发条件表'!$C$4:$F$34,2,FALSE))</f>
        <v/>
      </c>
      <c r="P709" s="717">
        <f>IF(Q709="",0,VLOOKUP(Q709,'(辅)战斗Action表'!$C$4:$F$84,2,FALSE))</f>
        <v>101</v>
      </c>
      <c r="Q709" s="717" t="s">
        <v>1236</v>
      </c>
      <c r="R709" s="652">
        <v>2</v>
      </c>
      <c r="S709" s="652">
        <v>1500</v>
      </c>
      <c r="T709" s="652">
        <v>0</v>
      </c>
      <c r="W709" s="282"/>
    </row>
    <row r="710" spans="1:23" s="652" customFormat="1" ht="15" customHeight="1" x14ac:dyDescent="0.15">
      <c r="A710" s="717">
        <f t="shared" si="52"/>
        <v>705</v>
      </c>
      <c r="B710" s="720" t="s">
        <v>2104</v>
      </c>
      <c r="C710" s="721" t="s">
        <v>2103</v>
      </c>
      <c r="D710" s="652">
        <v>0</v>
      </c>
      <c r="E710" s="652" t="s">
        <v>1313</v>
      </c>
      <c r="F710" s="652" t="s">
        <v>135</v>
      </c>
      <c r="G710" s="652">
        <f>IF(F710="","",VLOOKUP(F710,'(辅)技能选目标类型表'!$D$4:$F$54,2,FALSE))</f>
        <v>0</v>
      </c>
      <c r="I710" s="652" t="str">
        <f>IF(J710="","",VLOOKUP(J710,'(辅)Buff触发条件表'!$C$4:$F$34,2,FALSE))</f>
        <v/>
      </c>
      <c r="P710" s="717">
        <f>IF(Q710="",0,VLOOKUP(Q710,'(辅)战斗Action表'!$C$4:$F$84,2,FALSE))</f>
        <v>300</v>
      </c>
      <c r="Q710" s="717" t="s">
        <v>1229</v>
      </c>
      <c r="R710" s="717" t="str">
        <f>C710&amp;"1"</f>
        <v>112402011</v>
      </c>
      <c r="S710" s="652">
        <v>100</v>
      </c>
      <c r="T710" s="652">
        <v>0</v>
      </c>
      <c r="W710" s="282"/>
    </row>
    <row r="711" spans="1:23" s="652" customFormat="1" ht="15" customHeight="1" x14ac:dyDescent="0.15">
      <c r="A711" s="717">
        <f t="shared" si="52"/>
        <v>706</v>
      </c>
      <c r="B711" s="720" t="s">
        <v>2105</v>
      </c>
      <c r="C711" s="721" t="s">
        <v>2106</v>
      </c>
      <c r="D711" s="652">
        <v>0</v>
      </c>
      <c r="E711" s="652" t="s">
        <v>1313</v>
      </c>
      <c r="F711" s="652" t="s">
        <v>135</v>
      </c>
      <c r="G711" s="652">
        <f>IF(F711="","",VLOOKUP(F711,'(辅)技能选目标类型表'!$D$4:$F$54,2,FALSE))</f>
        <v>0</v>
      </c>
      <c r="I711" s="652" t="str">
        <f>IF(J711="","",VLOOKUP(J711,'(辅)Buff触发条件表'!$C$4:$F$34,2,FALSE))</f>
        <v/>
      </c>
      <c r="P711" s="717">
        <f>IF(Q711="",0,VLOOKUP(Q711,'(辅)战斗Action表'!$C$4:$F$84,2,FALSE))</f>
        <v>101</v>
      </c>
      <c r="Q711" s="717" t="s">
        <v>1236</v>
      </c>
      <c r="R711" s="717">
        <v>2</v>
      </c>
      <c r="S711" s="652">
        <v>2500</v>
      </c>
      <c r="T711" s="652">
        <v>0</v>
      </c>
      <c r="W711" s="282"/>
    </row>
    <row r="712" spans="1:23" s="652" customFormat="1" ht="15" customHeight="1" x14ac:dyDescent="0.15">
      <c r="A712" s="717">
        <f t="shared" si="52"/>
        <v>707</v>
      </c>
      <c r="B712" s="720" t="s">
        <v>2107</v>
      </c>
      <c r="C712" s="721" t="s">
        <v>2106</v>
      </c>
      <c r="D712" s="652">
        <v>0</v>
      </c>
      <c r="E712" s="652" t="s">
        <v>1313</v>
      </c>
      <c r="F712" s="652" t="s">
        <v>135</v>
      </c>
      <c r="G712" s="652">
        <f>IF(F712="","",VLOOKUP(F712,'(辅)技能选目标类型表'!$D$4:$F$54,2,FALSE))</f>
        <v>0</v>
      </c>
      <c r="I712" s="652" t="str">
        <f>IF(J712="","",VLOOKUP(J712,'(辅)Buff触发条件表'!$C$4:$F$34,2,FALSE))</f>
        <v/>
      </c>
      <c r="P712" s="717">
        <f>IF(Q712="",0,VLOOKUP(Q712,'(辅)战斗Action表'!$C$4:$F$84,2,FALSE))</f>
        <v>300</v>
      </c>
      <c r="Q712" s="717" t="s">
        <v>1229</v>
      </c>
      <c r="R712" s="717">
        <v>112403011</v>
      </c>
      <c r="S712" s="652">
        <v>100</v>
      </c>
      <c r="T712" s="652">
        <v>0</v>
      </c>
      <c r="W712" s="282"/>
    </row>
    <row r="713" spans="1:23" s="652" customFormat="1" ht="15" customHeight="1" x14ac:dyDescent="0.15">
      <c r="A713" s="717">
        <f t="shared" si="52"/>
        <v>708</v>
      </c>
      <c r="B713" s="720" t="s">
        <v>2108</v>
      </c>
      <c r="C713" s="721" t="s">
        <v>2109</v>
      </c>
      <c r="D713" s="652">
        <v>0</v>
      </c>
      <c r="E713" s="652" t="s">
        <v>1313</v>
      </c>
      <c r="F713" s="652" t="s">
        <v>135</v>
      </c>
      <c r="G713" s="652">
        <f>IF(F713="","",VLOOKUP(F713,'(辅)技能选目标类型表'!$D$4:$F$54,2,FALSE))</f>
        <v>0</v>
      </c>
      <c r="I713" s="652" t="str">
        <f>IF(J713="","",VLOOKUP(J713,'(辅)Buff触发条件表'!$C$4:$F$34,2,FALSE))</f>
        <v/>
      </c>
      <c r="P713" s="717">
        <f>IF(Q713="",0,VLOOKUP(Q713,'(辅)战斗Action表'!$C$4:$F$84,2,FALSE))</f>
        <v>300</v>
      </c>
      <c r="Q713" s="717" t="s">
        <v>1229</v>
      </c>
      <c r="R713" s="717">
        <v>112404011</v>
      </c>
      <c r="S713" s="652">
        <v>100</v>
      </c>
      <c r="T713" s="652">
        <v>0</v>
      </c>
      <c r="W713" s="282"/>
    </row>
    <row r="714" spans="1:23" s="651" customFormat="1" ht="15" customHeight="1" x14ac:dyDescent="0.15">
      <c r="A714" s="717">
        <f t="shared" si="52"/>
        <v>709</v>
      </c>
      <c r="B714" s="718" t="s">
        <v>2110</v>
      </c>
      <c r="C714" s="719" t="s">
        <v>2111</v>
      </c>
      <c r="D714" s="651">
        <v>0</v>
      </c>
      <c r="E714" s="652" t="s">
        <v>1313</v>
      </c>
      <c r="F714" s="651" t="s">
        <v>135</v>
      </c>
      <c r="G714" s="652">
        <f>IF(F714="","",VLOOKUP(F714,'(辅)技能选目标类型表'!$D$4:$F$54,2,FALSE))</f>
        <v>0</v>
      </c>
      <c r="H714" s="652"/>
      <c r="I714" s="652" t="str">
        <f>IF(J714="","",VLOOKUP(J714,'(辅)Buff触发条件表'!$C$4:$F$34,2,FALSE))</f>
        <v/>
      </c>
      <c r="O714" s="653"/>
      <c r="P714" s="717">
        <f>IF(Q714="",0,VLOOKUP(Q714,'(辅)战斗Action表'!$C$4:$F$84,2,FALSE))</f>
        <v>101</v>
      </c>
      <c r="Q714" s="717" t="s">
        <v>1236</v>
      </c>
      <c r="R714" s="733">
        <v>2</v>
      </c>
      <c r="S714" s="651">
        <v>1000</v>
      </c>
      <c r="T714" s="651">
        <v>0</v>
      </c>
      <c r="U714" s="651">
        <v>1</v>
      </c>
      <c r="W714" s="282"/>
    </row>
    <row r="715" spans="1:23" s="652" customFormat="1" ht="15" customHeight="1" x14ac:dyDescent="0.15">
      <c r="A715" s="717">
        <f t="shared" si="52"/>
        <v>710</v>
      </c>
      <c r="B715" s="720" t="s">
        <v>2112</v>
      </c>
      <c r="C715" s="721" t="s">
        <v>2113</v>
      </c>
      <c r="D715" s="652">
        <v>0</v>
      </c>
      <c r="E715" s="652" t="s">
        <v>1313</v>
      </c>
      <c r="F715" s="652" t="s">
        <v>135</v>
      </c>
      <c r="G715" s="652">
        <f>IF(F715="","",VLOOKUP(F715,'(辅)技能选目标类型表'!$D$4:$F$54,2,FALSE))</f>
        <v>0</v>
      </c>
      <c r="H715" s="653"/>
      <c r="I715" s="652" t="str">
        <f>IF(J715="","",VLOOKUP(J715,'(辅)Buff触发条件表'!$C$4:$F$34,2,FALSE))</f>
        <v/>
      </c>
      <c r="P715" s="717">
        <f>IF(Q715="",0,VLOOKUP(Q715,'(辅)战斗Action表'!$C$4:$F$84,2,FALSE))</f>
        <v>200</v>
      </c>
      <c r="Q715" s="717" t="s">
        <v>142</v>
      </c>
      <c r="R715" s="652">
        <v>2</v>
      </c>
      <c r="S715" s="652">
        <v>2000</v>
      </c>
      <c r="T715" s="652">
        <v>0</v>
      </c>
      <c r="U715" s="652">
        <v>1</v>
      </c>
      <c r="W715" s="282"/>
    </row>
    <row r="716" spans="1:23" s="652" customFormat="1" ht="15" customHeight="1" x14ac:dyDescent="0.15">
      <c r="A716" s="717">
        <f t="shared" si="52"/>
        <v>711</v>
      </c>
      <c r="B716" s="720" t="s">
        <v>2114</v>
      </c>
      <c r="C716" s="721" t="s">
        <v>2115</v>
      </c>
      <c r="D716" s="652">
        <v>0</v>
      </c>
      <c r="E716" s="652" t="s">
        <v>1313</v>
      </c>
      <c r="F716" s="652" t="s">
        <v>135</v>
      </c>
      <c r="G716" s="652">
        <f>IF(F716="","",VLOOKUP(F716,'(辅)技能选目标类型表'!$D$4:$F$54,2,FALSE))</f>
        <v>0</v>
      </c>
      <c r="H716" s="653"/>
      <c r="I716" s="652" t="str">
        <f>IF(J716="","",VLOOKUP(J716,'(辅)Buff触发条件表'!$C$4:$F$34,2,FALSE))</f>
        <v/>
      </c>
      <c r="P716" s="717">
        <f>IF(Q716="",0,VLOOKUP(Q716,'(辅)战斗Action表'!$C$4:$F$84,2,FALSE))</f>
        <v>300</v>
      </c>
      <c r="Q716" s="717" t="s">
        <v>1229</v>
      </c>
      <c r="R716" s="717">
        <v>112503011</v>
      </c>
      <c r="S716" s="652">
        <v>100</v>
      </c>
      <c r="T716" s="652">
        <v>0</v>
      </c>
      <c r="W716" s="282"/>
    </row>
    <row r="717" spans="1:23" s="652" customFormat="1" ht="15" customHeight="1" x14ac:dyDescent="0.15">
      <c r="A717" s="717">
        <f t="shared" si="52"/>
        <v>712</v>
      </c>
      <c r="B717" s="720" t="s">
        <v>2116</v>
      </c>
      <c r="C717" s="721" t="s">
        <v>2115</v>
      </c>
      <c r="D717" s="652">
        <v>0</v>
      </c>
      <c r="E717" s="652" t="s">
        <v>1313</v>
      </c>
      <c r="F717" s="652" t="s">
        <v>135</v>
      </c>
      <c r="G717" s="652">
        <f>IF(F717="","",VLOOKUP(F717,'(辅)技能选目标类型表'!$D$4:$F$54,2,FALSE))</f>
        <v>0</v>
      </c>
      <c r="H717" s="653"/>
      <c r="I717" s="652" t="str">
        <f>IF(J717="","",VLOOKUP(J717,'(辅)Buff触发条件表'!$C$4:$F$34,2,FALSE))</f>
        <v/>
      </c>
      <c r="P717" s="717">
        <f>IF(Q717="",0,VLOOKUP(Q717,'(辅)战斗Action表'!$C$4:$F$84,2,FALSE))</f>
        <v>300</v>
      </c>
      <c r="Q717" s="717" t="s">
        <v>1229</v>
      </c>
      <c r="R717" s="717">
        <v>112503012</v>
      </c>
      <c r="S717" s="652">
        <v>100</v>
      </c>
      <c r="T717" s="652">
        <v>0</v>
      </c>
      <c r="W717" s="282"/>
    </row>
    <row r="718" spans="1:23" s="652" customFormat="1" ht="15" customHeight="1" x14ac:dyDescent="0.15">
      <c r="A718" s="717">
        <f t="shared" si="52"/>
        <v>713</v>
      </c>
      <c r="B718" s="720" t="s">
        <v>2117</v>
      </c>
      <c r="C718" s="721" t="s">
        <v>2118</v>
      </c>
      <c r="D718" s="652">
        <v>0</v>
      </c>
      <c r="E718" s="652" t="s">
        <v>1313</v>
      </c>
      <c r="F718" s="652" t="s">
        <v>135</v>
      </c>
      <c r="G718" s="652">
        <f>IF(F718="","",VLOOKUP(F718,'(辅)技能选目标类型表'!$D$4:$F$54,2,FALSE))</f>
        <v>0</v>
      </c>
      <c r="I718" s="652" t="str">
        <f>IF(J718="","",VLOOKUP(J718,'(辅)Buff触发条件表'!$C$4:$F$34,2,FALSE))</f>
        <v/>
      </c>
      <c r="P718" s="717">
        <f>IF(Q718="",0,VLOOKUP(Q718,'(辅)战斗Action表'!$C$4:$F$84,2,FALSE))</f>
        <v>300</v>
      </c>
      <c r="Q718" s="717" t="s">
        <v>1229</v>
      </c>
      <c r="R718" s="717">
        <v>112504011</v>
      </c>
      <c r="S718" s="652">
        <v>100</v>
      </c>
      <c r="T718" s="652">
        <v>0</v>
      </c>
      <c r="W718" s="282"/>
    </row>
    <row r="719" spans="1:23" s="651" customFormat="1" ht="15" customHeight="1" x14ac:dyDescent="0.15">
      <c r="A719" s="717">
        <f t="shared" si="52"/>
        <v>714</v>
      </c>
      <c r="B719" s="718" t="s">
        <v>2119</v>
      </c>
      <c r="C719" s="719" t="s">
        <v>2120</v>
      </c>
      <c r="D719" s="651">
        <v>0</v>
      </c>
      <c r="E719" s="652" t="s">
        <v>1313</v>
      </c>
      <c r="F719" s="651" t="s">
        <v>135</v>
      </c>
      <c r="G719" s="652">
        <f>IF(F719="","",VLOOKUP(F719,'(辅)技能选目标类型表'!$D$4:$F$54,2,FALSE))</f>
        <v>0</v>
      </c>
      <c r="H719" s="652"/>
      <c r="I719" s="652" t="str">
        <f>IF(J719="","",VLOOKUP(J719,'(辅)Buff触发条件表'!$C$4:$F$34,2,FALSE))</f>
        <v/>
      </c>
      <c r="O719" s="653"/>
      <c r="P719" s="717">
        <f>IF(Q719="",0,VLOOKUP(Q719,'(辅)战斗Action表'!$C$4:$F$84,2,FALSE))</f>
        <v>101</v>
      </c>
      <c r="Q719" s="717" t="s">
        <v>1236</v>
      </c>
      <c r="R719" s="733">
        <v>2</v>
      </c>
      <c r="S719" s="651">
        <v>1000</v>
      </c>
      <c r="T719" s="651">
        <v>0</v>
      </c>
      <c r="W719" s="282"/>
    </row>
    <row r="720" spans="1:23" s="653" customFormat="1" ht="15" customHeight="1" x14ac:dyDescent="0.15">
      <c r="A720" s="717">
        <f t="shared" si="52"/>
        <v>715</v>
      </c>
      <c r="B720" s="722" t="s">
        <v>2121</v>
      </c>
      <c r="C720" s="723" t="s">
        <v>2122</v>
      </c>
      <c r="D720" s="653">
        <v>0</v>
      </c>
      <c r="E720" s="652" t="s">
        <v>1313</v>
      </c>
      <c r="F720" s="653" t="s">
        <v>135</v>
      </c>
      <c r="G720" s="653">
        <f>IF(F720="","",VLOOKUP(F720,'(辅)技能选目标类型表'!$D$4:$F$54,2,FALSE))</f>
        <v>0</v>
      </c>
      <c r="H720" s="652"/>
      <c r="I720" s="653" t="str">
        <f>IF(J720="","",VLOOKUP(J720,'(辅)Buff触发条件表'!$C$4:$F$34,2,FALSE))</f>
        <v/>
      </c>
      <c r="P720" s="734">
        <f>IF(Q720="",0,VLOOKUP(Q720,'(辅)战斗Action表'!$C$4:$F$84,2,FALSE))</f>
        <v>101</v>
      </c>
      <c r="Q720" s="734" t="s">
        <v>1236</v>
      </c>
      <c r="R720" s="734">
        <v>2</v>
      </c>
      <c r="S720" s="653">
        <v>1200</v>
      </c>
      <c r="T720" s="653">
        <v>0</v>
      </c>
      <c r="W720" s="731"/>
    </row>
    <row r="721" spans="1:23" s="653" customFormat="1" ht="15" customHeight="1" x14ac:dyDescent="0.15">
      <c r="A721" s="717">
        <f t="shared" si="52"/>
        <v>716</v>
      </c>
      <c r="B721" s="722" t="s">
        <v>2123</v>
      </c>
      <c r="C721" s="723" t="s">
        <v>2122</v>
      </c>
      <c r="D721" s="653">
        <v>0</v>
      </c>
      <c r="E721" s="653" t="s">
        <v>1313</v>
      </c>
      <c r="F721" s="653" t="s">
        <v>149</v>
      </c>
      <c r="G721" s="653">
        <f>IF(F721="","",VLOOKUP(F721,'(辅)技能选目标类型表'!$D$4:$F$54,2,FALSE))</f>
        <v>100</v>
      </c>
      <c r="H721" s="652"/>
      <c r="I721" s="653" t="str">
        <f>IF(J721="","",VLOOKUP(J721,'(辅)Buff触发条件表'!$C$4:$F$34,2,FALSE))</f>
        <v/>
      </c>
      <c r="P721" s="734">
        <f>IF(Q721="",0,VLOOKUP(Q721,'(辅)战斗Action表'!$C$4:$F$84,2,FALSE))</f>
        <v>300</v>
      </c>
      <c r="Q721" s="734" t="s">
        <v>1229</v>
      </c>
      <c r="R721" s="734">
        <v>112602011</v>
      </c>
      <c r="S721" s="653">
        <v>100</v>
      </c>
      <c r="T721" s="653">
        <v>0</v>
      </c>
      <c r="W721" s="731"/>
    </row>
    <row r="722" spans="1:23" s="652" customFormat="1" ht="15" customHeight="1" x14ac:dyDescent="0.15">
      <c r="A722" s="717">
        <f t="shared" si="52"/>
        <v>717</v>
      </c>
      <c r="B722" s="720" t="s">
        <v>2124</v>
      </c>
      <c r="C722" s="721" t="s">
        <v>2125</v>
      </c>
      <c r="D722" s="652">
        <v>0</v>
      </c>
      <c r="E722" s="652" t="s">
        <v>1313</v>
      </c>
      <c r="F722" s="652" t="s">
        <v>135</v>
      </c>
      <c r="G722" s="652">
        <f>IF(F722="","",VLOOKUP(F722,'(辅)技能选目标类型表'!$D$4:$F$54,2,FALSE))</f>
        <v>0</v>
      </c>
      <c r="I722" s="652" t="str">
        <f>IF(J722="","",VLOOKUP(J722,'(辅)Buff触发条件表'!$C$4:$F$34,2,FALSE))</f>
        <v/>
      </c>
      <c r="P722" s="717">
        <f>IF(Q722="",0,VLOOKUP(Q722,'(辅)战斗Action表'!$C$4:$F$84,2,FALSE))</f>
        <v>300</v>
      </c>
      <c r="Q722" s="717" t="s">
        <v>1229</v>
      </c>
      <c r="R722" s="717" t="str">
        <f>C722&amp;"1"</f>
        <v>112603011</v>
      </c>
      <c r="S722" s="652">
        <v>100</v>
      </c>
      <c r="T722" s="652">
        <v>0</v>
      </c>
      <c r="W722" s="282"/>
    </row>
    <row r="723" spans="1:23" s="652" customFormat="1" ht="15" customHeight="1" x14ac:dyDescent="0.15">
      <c r="A723" s="717">
        <f t="shared" si="52"/>
        <v>718</v>
      </c>
      <c r="B723" s="720" t="s">
        <v>2126</v>
      </c>
      <c r="C723" s="721" t="s">
        <v>2125</v>
      </c>
      <c r="D723" s="652">
        <v>0</v>
      </c>
      <c r="E723" s="652" t="s">
        <v>1313</v>
      </c>
      <c r="F723" s="652" t="s">
        <v>135</v>
      </c>
      <c r="G723" s="652">
        <f>IF(F723="","",VLOOKUP(F723,'(辅)技能选目标类型表'!$D$4:$F$54,2,FALSE))</f>
        <v>0</v>
      </c>
      <c r="I723" s="652" t="str">
        <f>IF(J723="","",VLOOKUP(J723,'(辅)Buff触发条件表'!$C$4:$F$34,2,FALSE))</f>
        <v/>
      </c>
      <c r="P723" s="717">
        <f>IF(Q723="",0,VLOOKUP(Q723,'(辅)战斗Action表'!$C$4:$F$84,2,FALSE))</f>
        <v>300</v>
      </c>
      <c r="Q723" s="717" t="s">
        <v>1229</v>
      </c>
      <c r="R723" s="717">
        <v>112603012</v>
      </c>
      <c r="S723" s="652">
        <v>100</v>
      </c>
      <c r="T723" s="652">
        <v>0</v>
      </c>
      <c r="W723" s="282"/>
    </row>
    <row r="724" spans="1:23" s="652" customFormat="1" ht="15" customHeight="1" x14ac:dyDescent="0.15">
      <c r="A724" s="717">
        <f t="shared" si="52"/>
        <v>719</v>
      </c>
      <c r="B724" s="720" t="s">
        <v>2127</v>
      </c>
      <c r="C724" s="721" t="s">
        <v>2128</v>
      </c>
      <c r="D724" s="652">
        <v>0</v>
      </c>
      <c r="E724" s="652" t="s">
        <v>1313</v>
      </c>
      <c r="F724" s="652" t="s">
        <v>135</v>
      </c>
      <c r="G724" s="652">
        <f>IF(F724="","",VLOOKUP(F724,'(辅)技能选目标类型表'!$D$4:$F$54,2,FALSE))</f>
        <v>0</v>
      </c>
      <c r="I724" s="652" t="str">
        <f>IF(J724="","",VLOOKUP(J724,'(辅)Buff触发条件表'!$C$4:$F$34,2,FALSE))</f>
        <v/>
      </c>
      <c r="P724" s="717">
        <f>IF(Q724="",0,VLOOKUP(Q724,'(辅)战斗Action表'!$C$4:$F$84,2,FALSE))</f>
        <v>300</v>
      </c>
      <c r="Q724" s="717" t="s">
        <v>1229</v>
      </c>
      <c r="R724" s="717">
        <v>112604011</v>
      </c>
      <c r="S724" s="652">
        <v>100</v>
      </c>
      <c r="T724" s="652">
        <v>0</v>
      </c>
      <c r="W724" s="282"/>
    </row>
    <row r="725" spans="1:23" s="651" customFormat="1" ht="15.75" customHeight="1" x14ac:dyDescent="0.15">
      <c r="A725" s="717">
        <f t="shared" si="52"/>
        <v>720</v>
      </c>
      <c r="B725" s="718" t="s">
        <v>2129</v>
      </c>
      <c r="C725" s="719" t="s">
        <v>2130</v>
      </c>
      <c r="D725" s="651">
        <v>0</v>
      </c>
      <c r="E725" s="652" t="s">
        <v>1313</v>
      </c>
      <c r="F725" s="651" t="s">
        <v>135</v>
      </c>
      <c r="G725" s="652">
        <f>IF(F725="","",VLOOKUP(F725,'(辅)技能选目标类型表'!$D$4:$F$54,2,FALSE))</f>
        <v>0</v>
      </c>
      <c r="H725" s="652"/>
      <c r="I725" s="652" t="str">
        <f>IF(J725="","",VLOOKUP(J725,'(辅)Buff触发条件表'!$C$4:$F$34,2,FALSE))</f>
        <v/>
      </c>
      <c r="O725" s="653"/>
      <c r="P725" s="717">
        <f>IF(Q725="",0,VLOOKUP(Q725,'(辅)战斗Action表'!$C$4:$F$84,2,FALSE))</f>
        <v>101</v>
      </c>
      <c r="Q725" s="717" t="s">
        <v>1236</v>
      </c>
      <c r="R725" s="733">
        <v>2</v>
      </c>
      <c r="S725" s="651">
        <v>1000</v>
      </c>
      <c r="T725" s="651">
        <v>0</v>
      </c>
      <c r="W725" s="282"/>
    </row>
    <row r="726" spans="1:23" s="653" customFormat="1" ht="15" customHeight="1" x14ac:dyDescent="0.15">
      <c r="A726" s="717">
        <f t="shared" si="52"/>
        <v>721</v>
      </c>
      <c r="B726" s="722" t="s">
        <v>2131</v>
      </c>
      <c r="C726" s="723" t="s">
        <v>2132</v>
      </c>
      <c r="D726" s="653">
        <v>0</v>
      </c>
      <c r="E726" s="653" t="s">
        <v>1313</v>
      </c>
      <c r="F726" s="653" t="s">
        <v>135</v>
      </c>
      <c r="G726" s="653">
        <f>IF(F726="","",VLOOKUP(F726,'(辅)技能选目标类型表'!$D$4:$F$54,2,FALSE))</f>
        <v>0</v>
      </c>
      <c r="H726" s="652"/>
      <c r="I726" s="653" t="str">
        <f>IF(J726="","",VLOOKUP(J726,'(辅)Buff触发条件表'!$C$4:$F$34,2,FALSE))</f>
        <v/>
      </c>
      <c r="P726" s="734">
        <f>IF(Q726="",0,VLOOKUP(Q726,'(辅)战斗Action表'!$C$4:$F$84,2,FALSE))</f>
        <v>300</v>
      </c>
      <c r="Q726" s="734" t="s">
        <v>1229</v>
      </c>
      <c r="R726" s="734">
        <v>112702011</v>
      </c>
      <c r="S726" s="653">
        <v>100</v>
      </c>
      <c r="T726" s="653">
        <v>0</v>
      </c>
      <c r="W726" s="731"/>
    </row>
    <row r="727" spans="1:23" s="653" customFormat="1" ht="15" customHeight="1" x14ac:dyDescent="0.15">
      <c r="A727" s="717">
        <f t="shared" si="52"/>
        <v>722</v>
      </c>
      <c r="B727" s="722" t="s">
        <v>2133</v>
      </c>
      <c r="C727" s="723" t="s">
        <v>2132</v>
      </c>
      <c r="D727" s="653">
        <v>0</v>
      </c>
      <c r="E727" s="653" t="s">
        <v>1313</v>
      </c>
      <c r="F727" s="653" t="s">
        <v>135</v>
      </c>
      <c r="G727" s="653">
        <f>IF(F727="","",VLOOKUP(F727,'(辅)技能选目标类型表'!$D$4:$F$54,2,FALSE))</f>
        <v>0</v>
      </c>
      <c r="H727" s="652"/>
      <c r="I727" s="653" t="str">
        <f>IF(J727="","",VLOOKUP(J727,'(辅)Buff触发条件表'!$C$4:$F$34,2,FALSE))</f>
        <v/>
      </c>
      <c r="P727" s="734">
        <f>IF(Q727="",0,VLOOKUP(Q727,'(辅)战斗Action表'!$C$4:$F$84,2,FALSE))</f>
        <v>300</v>
      </c>
      <c r="Q727" s="734" t="s">
        <v>1229</v>
      </c>
      <c r="R727" s="734">
        <v>112702012</v>
      </c>
      <c r="S727" s="653">
        <v>100</v>
      </c>
      <c r="T727" s="653">
        <v>0</v>
      </c>
      <c r="W727" s="731"/>
    </row>
    <row r="728" spans="1:23" s="652" customFormat="1" ht="15" customHeight="1" x14ac:dyDescent="0.15">
      <c r="A728" s="717">
        <f t="shared" si="52"/>
        <v>723</v>
      </c>
      <c r="B728" s="720" t="s">
        <v>2134</v>
      </c>
      <c r="C728" s="721" t="s">
        <v>2135</v>
      </c>
      <c r="D728" s="652">
        <v>0</v>
      </c>
      <c r="E728" s="652" t="s">
        <v>1313</v>
      </c>
      <c r="F728" s="652" t="s">
        <v>135</v>
      </c>
      <c r="G728" s="652">
        <f>IF(F728="","",VLOOKUP(F728,'(辅)技能选目标类型表'!$D$4:$F$54,2,FALSE))</f>
        <v>0</v>
      </c>
      <c r="I728" s="652" t="str">
        <f>IF(J728="","",VLOOKUP(J728,'(辅)Buff触发条件表'!$C$4:$F$34,2,FALSE))</f>
        <v/>
      </c>
      <c r="P728" s="717">
        <f>IF(Q728="",0,VLOOKUP(Q728,'(辅)战斗Action表'!$C$4:$F$84,2,FALSE))</f>
        <v>200</v>
      </c>
      <c r="Q728" s="717" t="s">
        <v>142</v>
      </c>
      <c r="R728" s="717">
        <v>2</v>
      </c>
      <c r="S728" s="652">
        <v>1500</v>
      </c>
      <c r="T728" s="652">
        <v>0</v>
      </c>
      <c r="U728" s="652">
        <v>1</v>
      </c>
      <c r="W728" s="282"/>
    </row>
    <row r="729" spans="1:23" s="652" customFormat="1" ht="15" customHeight="1" x14ac:dyDescent="0.15">
      <c r="A729" s="717">
        <f t="shared" si="52"/>
        <v>724</v>
      </c>
      <c r="B729" s="720" t="s">
        <v>2136</v>
      </c>
      <c r="C729" s="721" t="s">
        <v>2135</v>
      </c>
      <c r="D729" s="652">
        <v>0</v>
      </c>
      <c r="E729" s="653" t="s">
        <v>1313</v>
      </c>
      <c r="F729" s="652" t="s">
        <v>135</v>
      </c>
      <c r="G729" s="652">
        <f>IF(F729="","",VLOOKUP(F729,'(辅)技能选目标类型表'!$D$4:$F$54,2,FALSE))</f>
        <v>0</v>
      </c>
      <c r="I729" s="652" t="str">
        <f>IF(J729="","",VLOOKUP(J729,'(辅)Buff触发条件表'!$C$4:$F$34,2,FALSE))</f>
        <v/>
      </c>
      <c r="P729" s="717">
        <f>IF(Q729="",0,VLOOKUP(Q729,'(辅)战斗Action表'!$C$4:$F$84,2,FALSE))</f>
        <v>300</v>
      </c>
      <c r="Q729" s="717" t="s">
        <v>1229</v>
      </c>
      <c r="R729" s="717">
        <v>112703011</v>
      </c>
      <c r="S729" s="652">
        <v>100</v>
      </c>
      <c r="T729" s="652">
        <v>0</v>
      </c>
      <c r="W729" s="282"/>
    </row>
    <row r="730" spans="1:23" s="652" customFormat="1" ht="15" customHeight="1" x14ac:dyDescent="0.15">
      <c r="A730" s="717">
        <f t="shared" si="52"/>
        <v>725</v>
      </c>
      <c r="B730" s="720" t="s">
        <v>2137</v>
      </c>
      <c r="C730" s="721" t="s">
        <v>2138</v>
      </c>
      <c r="D730" s="652">
        <v>0</v>
      </c>
      <c r="E730" s="653" t="s">
        <v>1313</v>
      </c>
      <c r="F730" s="652" t="s">
        <v>135</v>
      </c>
      <c r="G730" s="652">
        <f>IF(F730="","",VLOOKUP(F730,'(辅)技能选目标类型表'!$D$4:$F$54,2,FALSE))</f>
        <v>0</v>
      </c>
      <c r="I730" s="652" t="str">
        <f>IF(J730="","",VLOOKUP(J730,'(辅)Buff触发条件表'!$C$4:$F$34,2,FALSE))</f>
        <v/>
      </c>
      <c r="P730" s="717">
        <f>IF(Q730="",0,VLOOKUP(Q730,'(辅)战斗Action表'!$C$4:$F$84,2,FALSE))</f>
        <v>300</v>
      </c>
      <c r="Q730" s="717" t="s">
        <v>1229</v>
      </c>
      <c r="R730" s="717">
        <v>112704011</v>
      </c>
      <c r="S730" s="652">
        <v>100</v>
      </c>
      <c r="T730" s="652">
        <v>0</v>
      </c>
      <c r="W730" s="282"/>
    </row>
    <row r="731" spans="1:23" s="651" customFormat="1" ht="15" customHeight="1" x14ac:dyDescent="0.15">
      <c r="A731" s="733">
        <f t="shared" si="52"/>
        <v>726</v>
      </c>
      <c r="B731" s="718" t="s">
        <v>2139</v>
      </c>
      <c r="C731" s="719" t="s">
        <v>2140</v>
      </c>
      <c r="D731" s="651">
        <v>0</v>
      </c>
      <c r="E731" s="653" t="s">
        <v>1313</v>
      </c>
      <c r="F731" s="651" t="s">
        <v>135</v>
      </c>
      <c r="G731" s="651">
        <f>IF(F731="","",VLOOKUP(F731,'(辅)技能选目标类型表'!$D$4:$F$54,2,FALSE))</f>
        <v>0</v>
      </c>
      <c r="I731" s="651" t="str">
        <f>IF(J731="","",VLOOKUP(J731,'(辅)Buff触发条件表'!$C$4:$F$34,2,FALSE))</f>
        <v/>
      </c>
      <c r="P731" s="733">
        <f>IF(Q731="",0,VLOOKUP(Q731,'(辅)战斗Action表'!$C$4:$F$84,2,FALSE))</f>
        <v>101</v>
      </c>
      <c r="Q731" s="733" t="s">
        <v>1236</v>
      </c>
      <c r="R731" s="733">
        <v>2</v>
      </c>
      <c r="S731" s="651">
        <v>1000</v>
      </c>
      <c r="T731" s="651">
        <v>0</v>
      </c>
      <c r="W731" s="743"/>
    </row>
    <row r="732" spans="1:23" s="653" customFormat="1" ht="15" customHeight="1" x14ac:dyDescent="0.15">
      <c r="A732" s="734">
        <f t="shared" si="52"/>
        <v>727</v>
      </c>
      <c r="B732" s="722" t="s">
        <v>2141</v>
      </c>
      <c r="C732" s="723" t="s">
        <v>2142</v>
      </c>
      <c r="D732" s="653">
        <v>0</v>
      </c>
      <c r="E732" s="653" t="s">
        <v>1313</v>
      </c>
      <c r="F732" s="653" t="s">
        <v>135</v>
      </c>
      <c r="G732" s="653">
        <f>IF(F732="","",VLOOKUP(F732,'(辅)技能选目标类型表'!$D$4:$F$54,2,FALSE))</f>
        <v>0</v>
      </c>
      <c r="I732" s="653" t="str">
        <f>IF(J732="","",VLOOKUP(J732,'(辅)Buff触发条件表'!$C$4:$F$34,2,FALSE))</f>
        <v/>
      </c>
      <c r="P732" s="734">
        <f>IF(Q732="",0,VLOOKUP(Q732,'(辅)战斗Action表'!$C$4:$F$84,2,FALSE))</f>
        <v>101</v>
      </c>
      <c r="Q732" s="734" t="s">
        <v>1236</v>
      </c>
      <c r="R732" s="734">
        <v>2</v>
      </c>
      <c r="S732" s="653">
        <v>1500</v>
      </c>
      <c r="T732" s="653">
        <v>0</v>
      </c>
      <c r="W732" s="731"/>
    </row>
    <row r="733" spans="1:23" s="653" customFormat="1" ht="15" customHeight="1" x14ac:dyDescent="0.15">
      <c r="A733" s="734">
        <f t="shared" si="52"/>
        <v>728</v>
      </c>
      <c r="B733" s="722" t="s">
        <v>2143</v>
      </c>
      <c r="C733" s="723" t="s">
        <v>2142</v>
      </c>
      <c r="D733" s="653">
        <v>0</v>
      </c>
      <c r="E733" s="653" t="s">
        <v>1313</v>
      </c>
      <c r="F733" s="653" t="s">
        <v>135</v>
      </c>
      <c r="G733" s="653">
        <f>IF(F733="","",VLOOKUP(F733,'(辅)技能选目标类型表'!$D$4:$F$54,2,FALSE))</f>
        <v>0</v>
      </c>
      <c r="I733" s="653" t="str">
        <f>IF(J733="","",VLOOKUP(J733,'(辅)Buff触发条件表'!$C$4:$F$34,2,FALSE))</f>
        <v/>
      </c>
      <c r="P733" s="734">
        <f>IF(Q733="",0,VLOOKUP(Q733,'(辅)战斗Action表'!$C$4:$F$84,2,FALSE))</f>
        <v>300</v>
      </c>
      <c r="Q733" s="734" t="s">
        <v>1229</v>
      </c>
      <c r="R733" s="734">
        <v>112803011</v>
      </c>
      <c r="S733" s="653">
        <v>100</v>
      </c>
      <c r="T733" s="653">
        <v>0</v>
      </c>
      <c r="W733" s="731"/>
    </row>
    <row r="734" spans="1:23" s="653" customFormat="1" ht="15" customHeight="1" x14ac:dyDescent="0.15">
      <c r="A734" s="734">
        <f t="shared" si="52"/>
        <v>729</v>
      </c>
      <c r="B734" s="722" t="s">
        <v>2144</v>
      </c>
      <c r="C734" s="723" t="s">
        <v>2145</v>
      </c>
      <c r="D734" s="653">
        <v>0</v>
      </c>
      <c r="E734" s="653" t="s">
        <v>1313</v>
      </c>
      <c r="F734" s="653" t="s">
        <v>135</v>
      </c>
      <c r="G734" s="653">
        <f>IF(F734="","",VLOOKUP(F734,'(辅)技能选目标类型表'!$D$4:$F$54,2,FALSE))</f>
        <v>0</v>
      </c>
      <c r="I734" s="653" t="str">
        <f>IF(J734="","",VLOOKUP(J734,'(辅)Buff触发条件表'!$C$4:$F$34,2,FALSE))</f>
        <v/>
      </c>
      <c r="P734" s="734">
        <f>IF(Q734="",0,VLOOKUP(Q734,'(辅)战斗Action表'!$C$4:$F$84,2,FALSE))</f>
        <v>300</v>
      </c>
      <c r="Q734" s="734" t="s">
        <v>1229</v>
      </c>
      <c r="R734" s="734">
        <v>112804011</v>
      </c>
      <c r="S734" s="653">
        <v>100</v>
      </c>
      <c r="T734" s="653">
        <v>0</v>
      </c>
      <c r="W734" s="731"/>
    </row>
    <row r="735" spans="1:23" s="652" customFormat="1" ht="15" customHeight="1" x14ac:dyDescent="0.15">
      <c r="A735" s="717">
        <f t="shared" si="52"/>
        <v>730</v>
      </c>
      <c r="B735" s="720" t="s">
        <v>2146</v>
      </c>
      <c r="C735" s="721" t="s">
        <v>2147</v>
      </c>
      <c r="D735" s="652">
        <v>0</v>
      </c>
      <c r="E735" s="652" t="s">
        <v>1313</v>
      </c>
      <c r="F735" s="652" t="s">
        <v>135</v>
      </c>
      <c r="G735" s="652">
        <f>IF(F735="","",VLOOKUP(F735,'(辅)技能选目标类型表'!$D$4:$F$54,2,FALSE))</f>
        <v>0</v>
      </c>
      <c r="I735" s="652" t="str">
        <f>IF(J735="","",VLOOKUP(J735,'(辅)Buff触发条件表'!$C$4:$F$34,2,FALSE))</f>
        <v/>
      </c>
      <c r="P735" s="717">
        <f>IF(Q735="",0,VLOOKUP(Q735,'(辅)战斗Action表'!$C$4:$F$84,2,FALSE))</f>
        <v>200</v>
      </c>
      <c r="Q735" s="717" t="s">
        <v>142</v>
      </c>
      <c r="R735" s="717">
        <v>1</v>
      </c>
      <c r="S735" s="652">
        <v>1000</v>
      </c>
      <c r="T735" s="652">
        <v>0</v>
      </c>
      <c r="W735" s="282"/>
    </row>
    <row r="736" spans="1:23" s="658" customFormat="1" ht="15" customHeight="1" x14ac:dyDescent="0.15">
      <c r="A736" s="677">
        <f t="shared" si="52"/>
        <v>731</v>
      </c>
      <c r="B736" s="773" t="s">
        <v>2148</v>
      </c>
      <c r="C736" s="774" t="s">
        <v>2149</v>
      </c>
      <c r="D736" s="658">
        <v>0</v>
      </c>
      <c r="E736" s="658" t="s">
        <v>1313</v>
      </c>
      <c r="F736" s="658" t="s">
        <v>135</v>
      </c>
      <c r="G736" s="658">
        <f>IF(F736="","",VLOOKUP(F736,'(辅)技能选目标类型表'!$D$4:$F$54,2,FALSE))</f>
        <v>0</v>
      </c>
      <c r="I736" s="658" t="str">
        <f>IF(J736="","",VLOOKUP(J736,'(辅)Buff触发条件表'!$C$4:$F$34,2,FALSE))</f>
        <v/>
      </c>
      <c r="P736" s="784">
        <f>IF(Q736="",0,VLOOKUP(Q736,'(辅)战斗Action表'!$C$4:$F$84,2,FALSE))</f>
        <v>101</v>
      </c>
      <c r="Q736" s="784" t="s">
        <v>1236</v>
      </c>
      <c r="R736" s="784">
        <v>2</v>
      </c>
      <c r="S736" s="658">
        <v>2000</v>
      </c>
      <c r="T736" s="658">
        <v>0</v>
      </c>
      <c r="W736" s="786"/>
    </row>
    <row r="737" spans="1:23" s="301" customFormat="1" ht="15" customHeight="1" x14ac:dyDescent="0.15">
      <c r="A737" s="677">
        <f t="shared" si="52"/>
        <v>732</v>
      </c>
      <c r="B737" s="481" t="s">
        <v>2150</v>
      </c>
      <c r="C737" s="775" t="s">
        <v>2151</v>
      </c>
      <c r="D737" s="301">
        <v>99</v>
      </c>
      <c r="E737" s="301" t="s">
        <v>1313</v>
      </c>
      <c r="F737" s="301" t="s">
        <v>135</v>
      </c>
      <c r="G737" s="301">
        <f>IF(F737="","",VLOOKUP(F737,'(辅)技能选目标类型表'!$D$4:$F$54,2,FALSE))</f>
        <v>0</v>
      </c>
      <c r="I737" s="301" t="str">
        <f>IF(J737="","",VLOOKUP(J737,'(辅)Buff触发条件表'!$C$4:$F$34,2,FALSE))</f>
        <v/>
      </c>
      <c r="P737" s="111">
        <f>IF(Q737="",0,VLOOKUP(Q737,'(辅)战斗Action表'!$C$4:$F$84,2,FALSE))</f>
        <v>300</v>
      </c>
      <c r="Q737" s="111" t="s">
        <v>1229</v>
      </c>
      <c r="R737" s="111">
        <v>400502011</v>
      </c>
      <c r="S737" s="301">
        <v>100</v>
      </c>
      <c r="T737" s="301">
        <v>0</v>
      </c>
      <c r="W737" s="505"/>
    </row>
    <row r="738" spans="1:23" s="301" customFormat="1" ht="15" customHeight="1" x14ac:dyDescent="0.15">
      <c r="A738" s="677">
        <f t="shared" si="52"/>
        <v>733</v>
      </c>
      <c r="B738" s="481" t="s">
        <v>2152</v>
      </c>
      <c r="C738" s="775" t="s">
        <v>2153</v>
      </c>
      <c r="D738" s="301">
        <v>0</v>
      </c>
      <c r="E738" s="301" t="s">
        <v>1313</v>
      </c>
      <c r="F738" s="301" t="s">
        <v>135</v>
      </c>
      <c r="G738" s="301">
        <f>IF(F738="","",VLOOKUP(F738,'(辅)技能选目标类型表'!$D$4:$F$54,2,FALSE))</f>
        <v>0</v>
      </c>
      <c r="I738" s="301" t="str">
        <f>IF(J738="","",VLOOKUP(J738,'(辅)Buff触发条件表'!$C$4:$F$34,2,FALSE))</f>
        <v/>
      </c>
      <c r="P738" s="111">
        <f>IF(Q738="",0,VLOOKUP(Q738,'(辅)战斗Action表'!$C$4:$F$84,2,FALSE))</f>
        <v>300</v>
      </c>
      <c r="Q738" s="111" t="s">
        <v>1229</v>
      </c>
      <c r="R738" s="111">
        <v>400503011</v>
      </c>
      <c r="S738" s="301">
        <v>100</v>
      </c>
      <c r="T738" s="301">
        <v>0</v>
      </c>
      <c r="W738" s="505"/>
    </row>
    <row r="739" spans="1:23" s="301" customFormat="1" ht="15" customHeight="1" x14ac:dyDescent="0.15">
      <c r="A739" s="674">
        <f t="shared" si="52"/>
        <v>734</v>
      </c>
      <c r="B739" s="481" t="s">
        <v>2154</v>
      </c>
      <c r="C739" s="775" t="s">
        <v>2155</v>
      </c>
      <c r="D739" s="301">
        <v>0</v>
      </c>
      <c r="E739" s="301" t="s">
        <v>1313</v>
      </c>
      <c r="F739" s="301" t="s">
        <v>135</v>
      </c>
      <c r="G739" s="301">
        <f>IF(F739="","",VLOOKUP(F739,'(辅)技能选目标类型表'!$D$4:$F$54,2,FALSE))</f>
        <v>0</v>
      </c>
      <c r="I739" s="301" t="str">
        <f>IF(J739="","",VLOOKUP(J739,'(辅)Buff触发条件表'!$C$4:$F$34,2,FALSE))</f>
        <v/>
      </c>
      <c r="P739" s="111">
        <f>IF(Q739="",0,VLOOKUP(Q739,'(辅)战斗Action表'!$C$4:$F$84,2,FALSE))</f>
        <v>300</v>
      </c>
      <c r="Q739" s="111" t="s">
        <v>1229</v>
      </c>
      <c r="R739" s="111">
        <v>400504011</v>
      </c>
      <c r="S739" s="301">
        <v>100</v>
      </c>
      <c r="T739" s="301">
        <v>0</v>
      </c>
      <c r="W739" s="505"/>
    </row>
    <row r="740" spans="1:23" s="301" customFormat="1" ht="15" customHeight="1" x14ac:dyDescent="0.15">
      <c r="A740" s="677">
        <f t="shared" si="52"/>
        <v>735</v>
      </c>
      <c r="B740" s="481" t="s">
        <v>2154</v>
      </c>
      <c r="C740" s="775" t="s">
        <v>2155</v>
      </c>
      <c r="D740" s="301">
        <v>0</v>
      </c>
      <c r="E740" s="301" t="s">
        <v>1313</v>
      </c>
      <c r="F740" s="301" t="s">
        <v>135</v>
      </c>
      <c r="G740" s="301">
        <f>IF(F740="","",VLOOKUP(F740,'(辅)技能选目标类型表'!$D$4:$F$54,2,FALSE))</f>
        <v>0</v>
      </c>
      <c r="I740" s="301" t="str">
        <f>IF(J740="","",VLOOKUP(J740,'(辅)Buff触发条件表'!$C$4:$F$34,2,FALSE))</f>
        <v/>
      </c>
      <c r="P740" s="111">
        <f>IF(Q740="",0,VLOOKUP(Q740,'(辅)战斗Action表'!$C$4:$F$84,2,FALSE))</f>
        <v>300</v>
      </c>
      <c r="Q740" s="111" t="s">
        <v>1229</v>
      </c>
      <c r="R740" s="111">
        <v>400504012</v>
      </c>
      <c r="S740" s="301">
        <v>100</v>
      </c>
      <c r="T740" s="301">
        <v>0</v>
      </c>
      <c r="W740" s="505"/>
    </row>
    <row r="741" spans="1:23" s="301" customFormat="1" ht="15" customHeight="1" x14ac:dyDescent="0.15">
      <c r="A741" s="677">
        <f t="shared" si="52"/>
        <v>736</v>
      </c>
      <c r="B741" s="481" t="s">
        <v>2154</v>
      </c>
      <c r="C741" s="775" t="s">
        <v>2155</v>
      </c>
      <c r="D741" s="301">
        <v>0</v>
      </c>
      <c r="E741" s="301" t="s">
        <v>1313</v>
      </c>
      <c r="F741" s="301" t="s">
        <v>135</v>
      </c>
      <c r="G741" s="301">
        <f>IF(F741="","",VLOOKUP(F741,'(辅)技能选目标类型表'!$D$4:$F$54,2,FALSE))</f>
        <v>0</v>
      </c>
      <c r="I741" s="301" t="str">
        <f>IF(J741="","",VLOOKUP(J741,'(辅)Buff触发条件表'!$C$4:$F$34,2,FALSE))</f>
        <v/>
      </c>
      <c r="P741" s="111">
        <f>IF(Q741="",0,VLOOKUP(Q741,'(辅)战斗Action表'!$C$4:$F$84,2,FALSE))</f>
        <v>300</v>
      </c>
      <c r="Q741" s="111" t="s">
        <v>1229</v>
      </c>
      <c r="R741" s="111">
        <v>400504013</v>
      </c>
      <c r="S741" s="301">
        <v>100</v>
      </c>
      <c r="T741" s="301">
        <v>0</v>
      </c>
      <c r="W741" s="505"/>
    </row>
    <row r="742" spans="1:23" s="301" customFormat="1" ht="15" customHeight="1" x14ac:dyDescent="0.15">
      <c r="A742" s="677">
        <f t="shared" si="52"/>
        <v>737</v>
      </c>
      <c r="B742" s="481" t="s">
        <v>2154</v>
      </c>
      <c r="C742" s="775" t="s">
        <v>2155</v>
      </c>
      <c r="D742" s="301">
        <v>0</v>
      </c>
      <c r="E742" s="301" t="s">
        <v>1313</v>
      </c>
      <c r="F742" s="301" t="s">
        <v>135</v>
      </c>
      <c r="G742" s="301">
        <f>IF(F742="","",VLOOKUP(F742,'(辅)技能选目标类型表'!$D$4:$F$54,2,FALSE))</f>
        <v>0</v>
      </c>
      <c r="I742" s="301" t="str">
        <f>IF(J742="","",VLOOKUP(J742,'(辅)Buff触发条件表'!$C$4:$F$34,2,FALSE))</f>
        <v/>
      </c>
      <c r="P742" s="111">
        <f>IF(Q742="",0,VLOOKUP(Q742,'(辅)战斗Action表'!$C$4:$F$84,2,FALSE))</f>
        <v>300</v>
      </c>
      <c r="Q742" s="111" t="s">
        <v>1229</v>
      </c>
      <c r="R742" s="111">
        <v>400504014</v>
      </c>
      <c r="S742" s="301">
        <v>100</v>
      </c>
      <c r="T742" s="301">
        <v>0</v>
      </c>
      <c r="W742" s="505"/>
    </row>
    <row r="743" spans="1:23" s="301" customFormat="1" ht="15" customHeight="1" x14ac:dyDescent="0.15">
      <c r="A743" s="677">
        <f t="shared" ref="A743:A768" si="53">ROW()-5</f>
        <v>738</v>
      </c>
      <c r="B743" s="481" t="s">
        <v>2154</v>
      </c>
      <c r="C743" s="775" t="s">
        <v>2155</v>
      </c>
      <c r="D743" s="301">
        <v>0</v>
      </c>
      <c r="E743" s="301" t="s">
        <v>1313</v>
      </c>
      <c r="F743" s="301" t="s">
        <v>135</v>
      </c>
      <c r="G743" s="301">
        <f>IF(F743="","",VLOOKUP(F743,'(辅)技能选目标类型表'!$D$4:$F$54,2,FALSE))</f>
        <v>0</v>
      </c>
      <c r="I743" s="301" t="str">
        <f>IF(J743="","",VLOOKUP(J743,'(辅)Buff触发条件表'!$C$4:$F$34,2,FALSE))</f>
        <v/>
      </c>
      <c r="P743" s="111">
        <f>IF(Q743="",0,VLOOKUP(Q743,'(辅)战斗Action表'!$C$4:$F$84,2,FALSE))</f>
        <v>300</v>
      </c>
      <c r="Q743" s="111" t="s">
        <v>1229</v>
      </c>
      <c r="R743" s="111">
        <v>400504015</v>
      </c>
      <c r="S743" s="301">
        <v>100</v>
      </c>
      <c r="T743" s="301">
        <v>0</v>
      </c>
      <c r="W743" s="505"/>
    </row>
    <row r="744" spans="1:23" s="301" customFormat="1" ht="15" customHeight="1" x14ac:dyDescent="0.15">
      <c r="A744" s="677">
        <f t="shared" si="53"/>
        <v>739</v>
      </c>
      <c r="B744" s="481" t="s">
        <v>2156</v>
      </c>
      <c r="C744" s="775" t="s">
        <v>2157</v>
      </c>
      <c r="D744" s="301">
        <v>0</v>
      </c>
      <c r="E744" s="301" t="s">
        <v>1313</v>
      </c>
      <c r="F744" s="301" t="s">
        <v>135</v>
      </c>
      <c r="G744" s="301">
        <f>IF(F744="","",VLOOKUP(F744,'(辅)技能选目标类型表'!$D$4:$F$54,2,FALSE))</f>
        <v>0</v>
      </c>
      <c r="I744" s="301" t="str">
        <f>IF(J744="","",VLOOKUP(J744,'(辅)Buff触发条件表'!$C$4:$F$34,2,FALSE))</f>
        <v/>
      </c>
      <c r="P744" s="111">
        <f>IF(Q744="",0,VLOOKUP(Q744,'(辅)战斗Action表'!$C$4:$F$84,2,FALSE))</f>
        <v>300</v>
      </c>
      <c r="Q744" s="111" t="s">
        <v>1229</v>
      </c>
      <c r="R744" s="111">
        <v>400505011</v>
      </c>
      <c r="S744" s="301">
        <v>100</v>
      </c>
      <c r="T744" s="301">
        <v>0</v>
      </c>
      <c r="W744" s="505"/>
    </row>
    <row r="745" spans="1:23" s="301" customFormat="1" ht="15.75" customHeight="1" x14ac:dyDescent="0.15">
      <c r="A745" s="674">
        <f t="shared" si="53"/>
        <v>740</v>
      </c>
      <c r="B745" s="481" t="s">
        <v>2156</v>
      </c>
      <c r="C745" s="775" t="s">
        <v>2157</v>
      </c>
      <c r="D745" s="301">
        <v>0</v>
      </c>
      <c r="E745" s="301" t="s">
        <v>1313</v>
      </c>
      <c r="F745" s="301" t="s">
        <v>135</v>
      </c>
      <c r="G745" s="301">
        <f>IF(F745="","",VLOOKUP(F745,'(辅)技能选目标类型表'!$D$4:$F$54,2,FALSE))</f>
        <v>0</v>
      </c>
      <c r="I745" s="301" t="str">
        <f>IF(J745="","",VLOOKUP(J745,'(辅)Buff触发条件表'!$C$4:$F$34,2,FALSE))</f>
        <v/>
      </c>
      <c r="P745" s="111">
        <f>IF(Q745="",0,VLOOKUP(Q745,'(辅)战斗Action表'!$C$4:$F$84,2,FALSE))</f>
        <v>300</v>
      </c>
      <c r="Q745" s="111" t="s">
        <v>1229</v>
      </c>
      <c r="R745" s="111">
        <v>400505012</v>
      </c>
      <c r="S745" s="301">
        <v>100</v>
      </c>
      <c r="T745" s="301">
        <v>0</v>
      </c>
      <c r="W745" s="505"/>
    </row>
    <row r="746" spans="1:23" s="301" customFormat="1" ht="15" customHeight="1" x14ac:dyDescent="0.15">
      <c r="A746" s="677">
        <f t="shared" si="53"/>
        <v>741</v>
      </c>
      <c r="B746" s="481" t="s">
        <v>2156</v>
      </c>
      <c r="C746" s="775" t="s">
        <v>2157</v>
      </c>
      <c r="D746" s="301">
        <v>0</v>
      </c>
      <c r="E746" s="301" t="s">
        <v>1313</v>
      </c>
      <c r="F746" s="301" t="s">
        <v>135</v>
      </c>
      <c r="G746" s="301">
        <f>IF(F746="","",VLOOKUP(F746,'(辅)技能选目标类型表'!$D$4:$F$54,2,FALSE))</f>
        <v>0</v>
      </c>
      <c r="I746" s="301" t="str">
        <f>IF(J746="","",VLOOKUP(J746,'(辅)Buff触发条件表'!$C$4:$F$34,2,FALSE))</f>
        <v/>
      </c>
      <c r="P746" s="111">
        <f>IF(Q746="",0,VLOOKUP(Q746,'(辅)战斗Action表'!$C$4:$F$84,2,FALSE))</f>
        <v>300</v>
      </c>
      <c r="Q746" s="111" t="s">
        <v>1229</v>
      </c>
      <c r="R746" s="111">
        <v>400505013</v>
      </c>
      <c r="S746" s="301">
        <v>100</v>
      </c>
      <c r="T746" s="301">
        <v>0</v>
      </c>
      <c r="W746" s="505"/>
    </row>
    <row r="747" spans="1:23" s="301" customFormat="1" ht="15" customHeight="1" x14ac:dyDescent="0.15">
      <c r="A747" s="677">
        <f t="shared" si="53"/>
        <v>742</v>
      </c>
      <c r="B747" s="481" t="s">
        <v>2156</v>
      </c>
      <c r="C747" s="775" t="s">
        <v>2157</v>
      </c>
      <c r="D747" s="301">
        <v>0</v>
      </c>
      <c r="E747" s="301" t="s">
        <v>1313</v>
      </c>
      <c r="F747" s="301" t="s">
        <v>135</v>
      </c>
      <c r="G747" s="301">
        <f>IF(F747="","",VLOOKUP(F747,'(辅)技能选目标类型表'!$D$4:$F$54,2,FALSE))</f>
        <v>0</v>
      </c>
      <c r="I747" s="301" t="str">
        <f>IF(J747="","",VLOOKUP(J747,'(辅)Buff触发条件表'!$C$4:$F$34,2,FALSE))</f>
        <v/>
      </c>
      <c r="P747" s="111">
        <f>IF(Q747="",0,VLOOKUP(Q747,'(辅)战斗Action表'!$C$4:$F$84,2,FALSE))</f>
        <v>300</v>
      </c>
      <c r="Q747" s="111" t="s">
        <v>1229</v>
      </c>
      <c r="R747" s="111">
        <v>400505014</v>
      </c>
      <c r="S747" s="301">
        <v>100</v>
      </c>
      <c r="T747" s="301">
        <v>0</v>
      </c>
      <c r="W747" s="505"/>
    </row>
    <row r="748" spans="1:23" s="301" customFormat="1" ht="15" customHeight="1" x14ac:dyDescent="0.15">
      <c r="A748" s="677">
        <f t="shared" si="53"/>
        <v>743</v>
      </c>
      <c r="B748" s="481" t="s">
        <v>2156</v>
      </c>
      <c r="C748" s="775" t="s">
        <v>2157</v>
      </c>
      <c r="D748" s="301">
        <v>0</v>
      </c>
      <c r="E748" s="301" t="s">
        <v>1313</v>
      </c>
      <c r="F748" s="301" t="s">
        <v>135</v>
      </c>
      <c r="G748" s="301">
        <f>IF(F748="","",VLOOKUP(F748,'(辅)技能选目标类型表'!$D$4:$F$54,2,FALSE))</f>
        <v>0</v>
      </c>
      <c r="I748" s="301" t="str">
        <f>IF(J748="","",VLOOKUP(J748,'(辅)Buff触发条件表'!$C$4:$F$34,2,FALSE))</f>
        <v/>
      </c>
      <c r="P748" s="111">
        <f>IF(Q748="",0,VLOOKUP(Q748,'(辅)战斗Action表'!$C$4:$F$84,2,FALSE))</f>
        <v>300</v>
      </c>
      <c r="Q748" s="111" t="s">
        <v>1229</v>
      </c>
      <c r="R748" s="111">
        <v>400505015</v>
      </c>
      <c r="S748" s="301">
        <v>100</v>
      </c>
      <c r="T748" s="301">
        <v>0</v>
      </c>
      <c r="W748" s="505"/>
    </row>
    <row r="749" spans="1:23" s="658" customFormat="1" ht="15" customHeight="1" x14ac:dyDescent="0.15">
      <c r="A749" s="677">
        <f t="shared" si="53"/>
        <v>744</v>
      </c>
      <c r="B749" s="773" t="s">
        <v>2158</v>
      </c>
      <c r="C749" s="774" t="s">
        <v>2159</v>
      </c>
      <c r="D749" s="658">
        <v>0</v>
      </c>
      <c r="E749" s="658" t="s">
        <v>1313</v>
      </c>
      <c r="F749" s="658" t="s">
        <v>135</v>
      </c>
      <c r="G749" s="658">
        <f>IF(F749="","",VLOOKUP(F749,'(辅)技能选目标类型表'!$D$4:$F$54,2,FALSE))</f>
        <v>0</v>
      </c>
      <c r="I749" s="658" t="str">
        <f>IF(J749="","",VLOOKUP(J749,'(辅)Buff触发条件表'!$C$4:$F$34,2,FALSE))</f>
        <v/>
      </c>
      <c r="P749" s="784">
        <f>IF(Q749="",0,VLOOKUP(Q749,'(辅)战斗Action表'!$C$4:$F$84,2,FALSE))</f>
        <v>101</v>
      </c>
      <c r="Q749" s="784" t="s">
        <v>1236</v>
      </c>
      <c r="R749" s="784">
        <v>2</v>
      </c>
      <c r="S749" s="658">
        <v>1500</v>
      </c>
      <c r="T749" s="658">
        <v>0</v>
      </c>
      <c r="W749" s="786"/>
    </row>
    <row r="750" spans="1:23" s="496" customFormat="1" ht="15" customHeight="1" x14ac:dyDescent="0.15">
      <c r="A750" s="677">
        <f t="shared" si="53"/>
        <v>745</v>
      </c>
      <c r="B750" s="627" t="s">
        <v>2160</v>
      </c>
      <c r="C750" s="776" t="s">
        <v>2159</v>
      </c>
      <c r="D750" s="496">
        <v>0</v>
      </c>
      <c r="E750" s="496" t="s">
        <v>1313</v>
      </c>
      <c r="F750" s="496" t="s">
        <v>135</v>
      </c>
      <c r="G750" s="496">
        <f>IF(F750="","",VLOOKUP(F750,'(辅)技能选目标类型表'!$D$4:$F$54,2,FALSE))</f>
        <v>0</v>
      </c>
      <c r="I750" s="496" t="str">
        <f>IF(J750="","",VLOOKUP(J750,'(辅)Buff触发条件表'!$C$4:$F$34,2,FALSE))</f>
        <v/>
      </c>
      <c r="P750" s="124">
        <f>IF(Q750="",0,VLOOKUP(Q750,'(辅)战斗Action表'!$C$4:$F$84,2,FALSE))</f>
        <v>300</v>
      </c>
      <c r="Q750" s="124" t="s">
        <v>1229</v>
      </c>
      <c r="R750" s="124">
        <v>401301011</v>
      </c>
      <c r="S750" s="496">
        <v>100</v>
      </c>
      <c r="T750" s="496">
        <v>0</v>
      </c>
      <c r="W750" s="639"/>
    </row>
    <row r="751" spans="1:23" s="496" customFormat="1" ht="15" customHeight="1" x14ac:dyDescent="0.15">
      <c r="A751" s="674">
        <f t="shared" si="53"/>
        <v>746</v>
      </c>
      <c r="B751" s="627" t="s">
        <v>2161</v>
      </c>
      <c r="C751" s="776" t="s">
        <v>2162</v>
      </c>
      <c r="D751" s="496">
        <v>0</v>
      </c>
      <c r="E751" s="496" t="s">
        <v>1313</v>
      </c>
      <c r="F751" s="496" t="s">
        <v>135</v>
      </c>
      <c r="G751" s="496">
        <f>IF(F751="","",VLOOKUP(F751,'(辅)技能选目标类型表'!$D$4:$F$54,2,FALSE))</f>
        <v>0</v>
      </c>
      <c r="I751" s="496" t="str">
        <f>IF(J751="","",VLOOKUP(J751,'(辅)Buff触发条件表'!$C$4:$F$34,2,FALSE))</f>
        <v/>
      </c>
      <c r="P751" s="124">
        <f>IF(Q751="",0,VLOOKUP(Q751,'(辅)战斗Action表'!$C$4:$F$84,2,FALSE))</f>
        <v>101</v>
      </c>
      <c r="Q751" s="124" t="s">
        <v>1236</v>
      </c>
      <c r="R751" s="124">
        <v>2</v>
      </c>
      <c r="S751" s="496">
        <v>1000</v>
      </c>
      <c r="T751" s="496">
        <v>0</v>
      </c>
      <c r="W751" s="639"/>
    </row>
    <row r="752" spans="1:23" s="496" customFormat="1" ht="15" customHeight="1" x14ac:dyDescent="0.15">
      <c r="A752" s="677">
        <f t="shared" si="53"/>
        <v>747</v>
      </c>
      <c r="B752" s="627" t="s">
        <v>2163</v>
      </c>
      <c r="C752" s="776" t="s">
        <v>2162</v>
      </c>
      <c r="D752" s="496">
        <v>0</v>
      </c>
      <c r="E752" s="496" t="s">
        <v>1313</v>
      </c>
      <c r="F752" s="496" t="s">
        <v>135</v>
      </c>
      <c r="G752" s="496">
        <f>IF(F752="","",VLOOKUP(F752,'(辅)技能选目标类型表'!$D$4:$F$54,2,FALSE))</f>
        <v>0</v>
      </c>
      <c r="I752" s="496" t="str">
        <f>IF(J752="","",VLOOKUP(J752,'(辅)Buff触发条件表'!$C$4:$F$34,2,FALSE))</f>
        <v/>
      </c>
      <c r="P752" s="124">
        <f>IF(Q752="",0,VLOOKUP(Q752,'(辅)战斗Action表'!$C$4:$F$84,2,FALSE))</f>
        <v>300</v>
      </c>
      <c r="Q752" s="124" t="s">
        <v>1229</v>
      </c>
      <c r="R752" s="124">
        <v>402201011</v>
      </c>
      <c r="S752" s="496">
        <v>100</v>
      </c>
      <c r="T752" s="496">
        <v>0</v>
      </c>
      <c r="W752" s="639"/>
    </row>
    <row r="753" spans="1:23" s="496" customFormat="1" ht="15" customHeight="1" x14ac:dyDescent="0.15">
      <c r="A753" s="677">
        <f t="shared" si="53"/>
        <v>748</v>
      </c>
      <c r="B753" s="627" t="s">
        <v>2161</v>
      </c>
      <c r="C753" s="776" t="s">
        <v>2164</v>
      </c>
      <c r="D753" s="496">
        <v>0</v>
      </c>
      <c r="E753" s="496" t="s">
        <v>1313</v>
      </c>
      <c r="F753" s="496" t="s">
        <v>135</v>
      </c>
      <c r="G753" s="496">
        <f>IF(F753="","",VLOOKUP(F753,'(辅)技能选目标类型表'!$D$4:$F$54,2,FALSE))</f>
        <v>0</v>
      </c>
      <c r="I753" s="496" t="str">
        <f>IF(J753="","",VLOOKUP(J753,'(辅)Buff触发条件表'!$C$4:$F$34,2,FALSE))</f>
        <v/>
      </c>
      <c r="P753" s="124">
        <f>IF(Q753="",0,VLOOKUP(Q753,'(辅)战斗Action表'!$C$4:$F$84,2,FALSE))</f>
        <v>101</v>
      </c>
      <c r="Q753" s="124" t="s">
        <v>1236</v>
      </c>
      <c r="R753" s="124">
        <v>2</v>
      </c>
      <c r="S753" s="496">
        <v>1000</v>
      </c>
      <c r="T753" s="496">
        <v>0</v>
      </c>
      <c r="W753" s="639"/>
    </row>
    <row r="754" spans="1:23" s="496" customFormat="1" ht="15" customHeight="1" x14ac:dyDescent="0.15">
      <c r="A754" s="677">
        <f t="shared" si="53"/>
        <v>749</v>
      </c>
      <c r="B754" s="627" t="s">
        <v>2163</v>
      </c>
      <c r="C754" s="776" t="s">
        <v>2164</v>
      </c>
      <c r="D754" s="496">
        <v>0</v>
      </c>
      <c r="E754" s="496" t="s">
        <v>1313</v>
      </c>
      <c r="F754" s="496" t="s">
        <v>135</v>
      </c>
      <c r="G754" s="496">
        <f>IF(F754="","",VLOOKUP(F754,'(辅)技能选目标类型表'!$D$4:$F$54,2,FALSE))</f>
        <v>0</v>
      </c>
      <c r="I754" s="496" t="str">
        <f>IF(J754="","",VLOOKUP(J754,'(辅)Buff触发条件表'!$C$4:$F$34,2,FALSE))</f>
        <v/>
      </c>
      <c r="P754" s="124">
        <f>IF(Q754="",0,VLOOKUP(Q754,'(辅)战斗Action表'!$C$4:$F$84,2,FALSE))</f>
        <v>300</v>
      </c>
      <c r="Q754" s="124" t="s">
        <v>1229</v>
      </c>
      <c r="R754" s="124">
        <v>402301011</v>
      </c>
      <c r="S754" s="496">
        <v>100</v>
      </c>
      <c r="T754" s="496">
        <v>0</v>
      </c>
      <c r="W754" s="639"/>
    </row>
    <row r="755" spans="1:23" s="496" customFormat="1" ht="15" customHeight="1" x14ac:dyDescent="0.15">
      <c r="A755" s="677">
        <f t="shared" si="53"/>
        <v>750</v>
      </c>
      <c r="B755" s="627" t="s">
        <v>2165</v>
      </c>
      <c r="C755" s="776" t="s">
        <v>2166</v>
      </c>
      <c r="D755" s="496">
        <v>0</v>
      </c>
      <c r="E755" s="496" t="s">
        <v>1313</v>
      </c>
      <c r="F755" s="496" t="s">
        <v>135</v>
      </c>
      <c r="G755" s="496">
        <f>IF(F755="","",VLOOKUP(F755,'(辅)技能选目标类型表'!$D$4:$F$54,2,FALSE))</f>
        <v>0</v>
      </c>
      <c r="I755" s="496" t="str">
        <f>IF(J755="","",VLOOKUP(J755,'(辅)Buff触发条件表'!$C$4:$F$34,2,FALSE))</f>
        <v/>
      </c>
      <c r="P755" s="124">
        <f>IF(Q755="",0,VLOOKUP(Q755,'(辅)战斗Action表'!$C$4:$F$84,2,FALSE))</f>
        <v>300</v>
      </c>
      <c r="Q755" s="124" t="s">
        <v>1229</v>
      </c>
      <c r="R755" s="124">
        <v>999901011</v>
      </c>
      <c r="S755" s="496">
        <v>100</v>
      </c>
      <c r="T755" s="496">
        <v>0</v>
      </c>
      <c r="W755" s="639"/>
    </row>
    <row r="756" spans="1:23" s="659" customFormat="1" ht="15" customHeight="1" x14ac:dyDescent="0.15">
      <c r="A756" s="777">
        <f t="shared" si="53"/>
        <v>751</v>
      </c>
      <c r="B756" s="778" t="s">
        <v>2167</v>
      </c>
      <c r="C756" s="779" t="s">
        <v>2168</v>
      </c>
      <c r="D756" s="659">
        <v>0</v>
      </c>
      <c r="E756" s="659" t="s">
        <v>1313</v>
      </c>
      <c r="F756" s="659" t="s">
        <v>135</v>
      </c>
      <c r="G756" s="659">
        <f>IF(F756="","",VLOOKUP(F756,'(辅)技能选目标类型表'!$D$4:$F$54,2,FALSE))</f>
        <v>0</v>
      </c>
      <c r="I756" s="659" t="str">
        <f>IF(J756="","",VLOOKUP(J756,'(辅)Buff触发条件表'!$C$4:$F$34,2,FALSE))</f>
        <v/>
      </c>
      <c r="P756" s="785">
        <f>IF(Q756="",0,VLOOKUP(Q756,'(辅)战斗Action表'!$C$4:$F$84,2,FALSE))</f>
        <v>300</v>
      </c>
      <c r="Q756" s="785" t="s">
        <v>1229</v>
      </c>
      <c r="R756" s="785">
        <v>5001011</v>
      </c>
      <c r="S756" s="659">
        <v>100</v>
      </c>
      <c r="T756" s="659">
        <v>0</v>
      </c>
      <c r="W756" s="787"/>
    </row>
    <row r="757" spans="1:23" s="659" customFormat="1" ht="15" customHeight="1" x14ac:dyDescent="0.15">
      <c r="A757" s="777">
        <f t="shared" si="53"/>
        <v>752</v>
      </c>
      <c r="B757" s="778" t="s">
        <v>2169</v>
      </c>
      <c r="C757" s="779" t="s">
        <v>2170</v>
      </c>
      <c r="D757" s="659">
        <v>0</v>
      </c>
      <c r="E757" s="659" t="s">
        <v>1313</v>
      </c>
      <c r="F757" s="659" t="s">
        <v>135</v>
      </c>
      <c r="G757" s="659">
        <f>IF(F757="","",VLOOKUP(F757,'(辅)技能选目标类型表'!$D$4:$F$54,2,FALSE))</f>
        <v>0</v>
      </c>
      <c r="I757" s="659" t="str">
        <f>IF(J757="","",VLOOKUP(J757,'(辅)Buff触发条件表'!$C$4:$F$34,2,FALSE))</f>
        <v/>
      </c>
      <c r="P757" s="785">
        <f>IF(Q757="",0,VLOOKUP(Q757,'(辅)战斗Action表'!$C$4:$F$84,2,FALSE))</f>
        <v>300</v>
      </c>
      <c r="Q757" s="785" t="s">
        <v>1229</v>
      </c>
      <c r="R757" s="785">
        <v>5002011</v>
      </c>
      <c r="S757" s="659">
        <v>100</v>
      </c>
      <c r="T757" s="659">
        <v>0</v>
      </c>
      <c r="W757" s="787"/>
    </row>
    <row r="758" spans="1:23" s="659" customFormat="1" ht="15" customHeight="1" x14ac:dyDescent="0.15">
      <c r="A758" s="777">
        <f t="shared" si="53"/>
        <v>753</v>
      </c>
      <c r="B758" s="778" t="s">
        <v>2171</v>
      </c>
      <c r="C758" s="779" t="s">
        <v>2172</v>
      </c>
      <c r="D758" s="659">
        <v>0</v>
      </c>
      <c r="E758" s="659" t="s">
        <v>1313</v>
      </c>
      <c r="F758" s="659" t="s">
        <v>135</v>
      </c>
      <c r="G758" s="659">
        <f>IF(F758="","",VLOOKUP(F758,'(辅)技能选目标类型表'!$D$4:$F$54,2,FALSE))</f>
        <v>0</v>
      </c>
      <c r="I758" s="659" t="str">
        <f>IF(J758="","",VLOOKUP(J758,'(辅)Buff触发条件表'!$C$4:$F$34,2,FALSE))</f>
        <v/>
      </c>
      <c r="P758" s="785">
        <f>IF(Q758="",0,VLOOKUP(Q758,'(辅)战斗Action表'!$C$4:$F$84,2,FALSE))</f>
        <v>300</v>
      </c>
      <c r="Q758" s="785" t="s">
        <v>1229</v>
      </c>
      <c r="R758" s="785">
        <v>5003011</v>
      </c>
      <c r="S758" s="659">
        <v>100</v>
      </c>
      <c r="T758" s="659">
        <v>0</v>
      </c>
      <c r="W758" s="787"/>
    </row>
    <row r="759" spans="1:23" s="659" customFormat="1" ht="15" customHeight="1" x14ac:dyDescent="0.15">
      <c r="A759" s="777">
        <f t="shared" si="53"/>
        <v>754</v>
      </c>
      <c r="B759" s="778" t="s">
        <v>2173</v>
      </c>
      <c r="C759" s="779" t="s">
        <v>2174</v>
      </c>
      <c r="D759" s="659">
        <v>0</v>
      </c>
      <c r="E759" s="659" t="s">
        <v>1313</v>
      </c>
      <c r="F759" s="659" t="s">
        <v>135</v>
      </c>
      <c r="G759" s="659">
        <f>IF(F759="","",VLOOKUP(F759,'(辅)技能选目标类型表'!$D$4:$F$54,2,FALSE))</f>
        <v>0</v>
      </c>
      <c r="I759" s="659" t="str">
        <f>IF(J759="","",VLOOKUP(J759,'(辅)Buff触发条件表'!$C$4:$F$34,2,FALSE))</f>
        <v/>
      </c>
      <c r="P759" s="785">
        <f>IF(Q759="",0,VLOOKUP(Q759,'(辅)战斗Action表'!$C$4:$F$84,2,FALSE))</f>
        <v>300</v>
      </c>
      <c r="Q759" s="785" t="s">
        <v>1229</v>
      </c>
      <c r="R759" s="785">
        <v>5004011</v>
      </c>
      <c r="S759" s="659">
        <v>100</v>
      </c>
      <c r="T759" s="659">
        <v>0</v>
      </c>
      <c r="W759" s="787"/>
    </row>
    <row r="760" spans="1:23" s="659" customFormat="1" ht="15" customHeight="1" x14ac:dyDescent="0.15">
      <c r="A760" s="777">
        <f t="shared" si="53"/>
        <v>755</v>
      </c>
      <c r="B760" s="778" t="s">
        <v>2175</v>
      </c>
      <c r="C760" s="779" t="s">
        <v>2176</v>
      </c>
      <c r="D760" s="659">
        <v>0</v>
      </c>
      <c r="E760" s="659" t="s">
        <v>1313</v>
      </c>
      <c r="F760" s="659" t="s">
        <v>135</v>
      </c>
      <c r="G760" s="659">
        <f>IF(F760="","",VLOOKUP(F760,'(辅)技能选目标类型表'!$D$4:$F$54,2,FALSE))</f>
        <v>0</v>
      </c>
      <c r="I760" s="659" t="str">
        <f>IF(J760="","",VLOOKUP(J760,'(辅)Buff触发条件表'!$C$4:$F$34,2,FALSE))</f>
        <v/>
      </c>
      <c r="P760" s="785">
        <f>IF(Q760="",0,VLOOKUP(Q760,'(辅)战斗Action表'!$C$4:$F$84,2,FALSE))</f>
        <v>300</v>
      </c>
      <c r="Q760" s="785" t="s">
        <v>1229</v>
      </c>
      <c r="R760" s="785">
        <v>5005011</v>
      </c>
      <c r="S760" s="659">
        <v>100</v>
      </c>
      <c r="T760" s="659">
        <v>0</v>
      </c>
      <c r="W760" s="787"/>
    </row>
    <row r="761" spans="1:23" s="659" customFormat="1" ht="15" customHeight="1" x14ac:dyDescent="0.15">
      <c r="A761" s="777">
        <f t="shared" si="53"/>
        <v>756</v>
      </c>
      <c r="B761" s="778" t="s">
        <v>2177</v>
      </c>
      <c r="C761" s="779" t="s">
        <v>2178</v>
      </c>
      <c r="D761" s="659">
        <v>0</v>
      </c>
      <c r="E761" s="659" t="s">
        <v>1313</v>
      </c>
      <c r="F761" s="659" t="s">
        <v>135</v>
      </c>
      <c r="G761" s="659">
        <f>IF(F761="","",VLOOKUP(F761,'(辅)技能选目标类型表'!$D$4:$F$54,2,FALSE))</f>
        <v>0</v>
      </c>
      <c r="I761" s="659" t="str">
        <f>IF(J761="","",VLOOKUP(J761,'(辅)Buff触发条件表'!$C$4:$F$34,2,FALSE))</f>
        <v/>
      </c>
      <c r="P761" s="785">
        <f>IF(Q761="",0,VLOOKUP(Q761,'(辅)战斗Action表'!$C$4:$F$84,2,FALSE))</f>
        <v>300</v>
      </c>
      <c r="Q761" s="785" t="s">
        <v>1229</v>
      </c>
      <c r="R761" s="785">
        <v>5006011</v>
      </c>
      <c r="S761" s="659">
        <v>100</v>
      </c>
      <c r="T761" s="659">
        <v>0</v>
      </c>
      <c r="W761" s="787"/>
    </row>
    <row r="762" spans="1:23" s="659" customFormat="1" ht="15" customHeight="1" x14ac:dyDescent="0.15">
      <c r="A762" s="777">
        <f t="shared" si="53"/>
        <v>757</v>
      </c>
      <c r="B762" s="778" t="s">
        <v>2179</v>
      </c>
      <c r="C762" s="779" t="s">
        <v>2180</v>
      </c>
      <c r="D762" s="659">
        <v>0</v>
      </c>
      <c r="E762" s="659" t="s">
        <v>1313</v>
      </c>
      <c r="F762" s="659" t="s">
        <v>135</v>
      </c>
      <c r="G762" s="659">
        <f>IF(F762="","",VLOOKUP(F762,'(辅)技能选目标类型表'!$D$4:$F$54,2,FALSE))</f>
        <v>0</v>
      </c>
      <c r="I762" s="659" t="str">
        <f>IF(J762="","",VLOOKUP(J762,'(辅)Buff触发条件表'!$C$4:$F$34,2,FALSE))</f>
        <v/>
      </c>
      <c r="P762" s="785">
        <f>IF(Q762="",0,VLOOKUP(Q762,'(辅)战斗Action表'!$C$4:$F$84,2,FALSE))</f>
        <v>300</v>
      </c>
      <c r="Q762" s="785" t="s">
        <v>1229</v>
      </c>
      <c r="R762" s="785">
        <v>5007011</v>
      </c>
      <c r="S762" s="659">
        <v>100</v>
      </c>
      <c r="T762" s="659">
        <v>0</v>
      </c>
      <c r="W762" s="787"/>
    </row>
    <row r="763" spans="1:23" s="659" customFormat="1" ht="15" customHeight="1" x14ac:dyDescent="0.15">
      <c r="A763" s="777">
        <f t="shared" si="53"/>
        <v>758</v>
      </c>
      <c r="B763" s="778" t="s">
        <v>2181</v>
      </c>
      <c r="C763" s="779" t="s">
        <v>2182</v>
      </c>
      <c r="D763" s="659">
        <v>0</v>
      </c>
      <c r="E763" s="659" t="s">
        <v>1313</v>
      </c>
      <c r="F763" s="659" t="s">
        <v>135</v>
      </c>
      <c r="G763" s="659">
        <f>IF(F763="","",VLOOKUP(F763,'(辅)技能选目标类型表'!$D$4:$F$54,2,FALSE))</f>
        <v>0</v>
      </c>
      <c r="I763" s="659" t="str">
        <f>IF(J763="","",VLOOKUP(J763,'(辅)Buff触发条件表'!$C$4:$F$34,2,FALSE))</f>
        <v/>
      </c>
      <c r="P763" s="785">
        <f>IF(Q763="",0,VLOOKUP(Q763,'(辅)战斗Action表'!$C$4:$F$84,2,FALSE))</f>
        <v>300</v>
      </c>
      <c r="Q763" s="785" t="s">
        <v>1229</v>
      </c>
      <c r="R763" s="785">
        <v>5008011</v>
      </c>
      <c r="S763" s="659">
        <v>100</v>
      </c>
      <c r="T763" s="659">
        <v>0</v>
      </c>
      <c r="W763" s="787"/>
    </row>
    <row r="764" spans="1:23" s="659" customFormat="1" ht="15" customHeight="1" x14ac:dyDescent="0.15">
      <c r="A764" s="777">
        <f t="shared" si="53"/>
        <v>759</v>
      </c>
      <c r="B764" s="778" t="s">
        <v>2183</v>
      </c>
      <c r="C764" s="779" t="s">
        <v>2184</v>
      </c>
      <c r="D764" s="659">
        <v>0</v>
      </c>
      <c r="E764" s="659" t="s">
        <v>1313</v>
      </c>
      <c r="F764" s="659" t="s">
        <v>135</v>
      </c>
      <c r="G764" s="659">
        <f>IF(F764="","",VLOOKUP(F764,'(辅)技能选目标类型表'!$D$4:$F$54,2,FALSE))</f>
        <v>0</v>
      </c>
      <c r="I764" s="659" t="str">
        <f>IF(J764="","",VLOOKUP(J764,'(辅)Buff触发条件表'!$C$4:$F$34,2,FALSE))</f>
        <v/>
      </c>
      <c r="P764" s="785">
        <f>IF(Q764="",0,VLOOKUP(Q764,'(辅)战斗Action表'!$C$4:$F$84,2,FALSE))</f>
        <v>300</v>
      </c>
      <c r="Q764" s="785" t="s">
        <v>1229</v>
      </c>
      <c r="R764" s="785">
        <v>5009011</v>
      </c>
      <c r="S764" s="659">
        <v>100</v>
      </c>
      <c r="T764" s="659">
        <v>0</v>
      </c>
      <c r="W764" s="787"/>
    </row>
    <row r="765" spans="1:23" s="660" customFormat="1" ht="15" customHeight="1" x14ac:dyDescent="0.15">
      <c r="A765" s="780">
        <f t="shared" si="53"/>
        <v>760</v>
      </c>
      <c r="B765" s="781" t="s">
        <v>2185</v>
      </c>
      <c r="C765" s="782" t="s">
        <v>2184</v>
      </c>
      <c r="D765" s="660">
        <v>0</v>
      </c>
      <c r="E765" s="660" t="s">
        <v>1313</v>
      </c>
      <c r="F765" s="660" t="s">
        <v>135</v>
      </c>
      <c r="G765" s="660">
        <f>IF(F765="","",VLOOKUP(F765,'(辅)技能选目标类型表'!$D$4:$F$54,2,FALSE))</f>
        <v>0</v>
      </c>
      <c r="I765" s="660" t="str">
        <f>IF(J765="","",VLOOKUP(J765,'(辅)Buff触发条件表'!$C$4:$F$34,2,FALSE))</f>
        <v/>
      </c>
      <c r="P765" s="780">
        <f>IF(Q765="",0,VLOOKUP(Q765,'(辅)战斗Action表'!$C$4:$F$84,2,FALSE))</f>
        <v>300</v>
      </c>
      <c r="Q765" s="780" t="s">
        <v>1229</v>
      </c>
      <c r="R765" s="780">
        <v>5009013</v>
      </c>
      <c r="S765" s="660">
        <v>100</v>
      </c>
      <c r="T765" s="660">
        <v>0</v>
      </c>
      <c r="W765" s="788"/>
    </row>
    <row r="766" spans="1:23" s="635" customFormat="1" ht="15" customHeight="1" x14ac:dyDescent="0.15">
      <c r="A766" s="777">
        <f t="shared" si="53"/>
        <v>761</v>
      </c>
      <c r="B766" s="630" t="s">
        <v>2186</v>
      </c>
      <c r="C766" s="783" t="s">
        <v>2187</v>
      </c>
      <c r="D766" s="635">
        <v>0</v>
      </c>
      <c r="E766" s="635" t="s">
        <v>1313</v>
      </c>
      <c r="F766" s="635" t="s">
        <v>135</v>
      </c>
      <c r="G766" s="635">
        <f>IF(F766="","",VLOOKUP(F766,'(辅)技能选目标类型表'!$D$4:$F$54,2,FALSE))</f>
        <v>0</v>
      </c>
      <c r="I766" s="635" t="str">
        <f>IF(J766="","",VLOOKUP(J766,'(辅)Buff触发条件表'!$C$4:$F$34,2,FALSE))</f>
        <v/>
      </c>
      <c r="P766" s="125">
        <f>IF(Q766="",0,VLOOKUP(Q766,'(辅)战斗Action表'!$C$4:$F$84,2,FALSE))</f>
        <v>300</v>
      </c>
      <c r="Q766" s="125" t="s">
        <v>1229</v>
      </c>
      <c r="R766" s="125">
        <v>5010011</v>
      </c>
      <c r="S766" s="635">
        <v>100</v>
      </c>
      <c r="T766" s="635">
        <v>0</v>
      </c>
      <c r="W766" s="640"/>
    </row>
    <row r="767" spans="1:23" s="659" customFormat="1" ht="15" customHeight="1" x14ac:dyDescent="0.15">
      <c r="A767" s="777">
        <f t="shared" si="53"/>
        <v>762</v>
      </c>
      <c r="B767" s="778" t="s">
        <v>2188</v>
      </c>
      <c r="C767" s="779" t="s">
        <v>2189</v>
      </c>
      <c r="D767" s="659">
        <v>0</v>
      </c>
      <c r="E767" s="659" t="s">
        <v>1313</v>
      </c>
      <c r="F767" s="659" t="s">
        <v>135</v>
      </c>
      <c r="G767" s="659">
        <f>IF(F767="","",VLOOKUP(F767,'(辅)技能选目标类型表'!$D$4:$F$54,2,FALSE))</f>
        <v>0</v>
      </c>
      <c r="I767" s="659" t="str">
        <f>IF(J767="","",VLOOKUP(J767,'(辅)Buff触发条件表'!$C$4:$F$34,2,FALSE))</f>
        <v/>
      </c>
      <c r="P767" s="785">
        <f>IF(Q767="",0,VLOOKUP(Q767,'(辅)战斗Action表'!$C$4:$F$84,2,FALSE))</f>
        <v>300</v>
      </c>
      <c r="Q767" s="785" t="s">
        <v>1229</v>
      </c>
      <c r="R767" s="785">
        <v>5011011</v>
      </c>
      <c r="S767" s="659">
        <v>100</v>
      </c>
      <c r="T767" s="659">
        <v>0</v>
      </c>
      <c r="W767" s="787"/>
    </row>
    <row r="768" spans="1:23" s="659" customFormat="1" ht="15" customHeight="1" x14ac:dyDescent="0.15">
      <c r="A768" s="777">
        <f t="shared" si="53"/>
        <v>763</v>
      </c>
      <c r="B768" s="778" t="s">
        <v>2190</v>
      </c>
      <c r="C768" s="779" t="s">
        <v>2191</v>
      </c>
      <c r="D768" s="659">
        <v>0</v>
      </c>
      <c r="E768" s="659" t="s">
        <v>1313</v>
      </c>
      <c r="F768" s="659" t="s">
        <v>135</v>
      </c>
      <c r="G768" s="659">
        <f>IF(F768="","",VLOOKUP(F768,'(辅)技能选目标类型表'!$D$4:$F$54,2,FALSE))</f>
        <v>0</v>
      </c>
      <c r="I768" s="659" t="str">
        <f>IF(J768="","",VLOOKUP(J768,'(辅)Buff触发条件表'!$C$4:$F$34,2,FALSE))</f>
        <v/>
      </c>
      <c r="P768" s="785">
        <f>IF(Q768="",0,VLOOKUP(Q768,'(辅)战斗Action表'!$C$4:$F$84,2,FALSE))</f>
        <v>300</v>
      </c>
      <c r="Q768" s="785" t="s">
        <v>1229</v>
      </c>
      <c r="R768" s="785">
        <v>5012011</v>
      </c>
      <c r="S768" s="659">
        <v>100</v>
      </c>
      <c r="T768" s="659">
        <v>0</v>
      </c>
      <c r="W768" s="787"/>
    </row>
  </sheetData>
  <phoneticPr fontId="26" type="noConversion"/>
  <pageMargins left="0.75" right="0.75" top="1" bottom="1" header="0.51180555555555596" footer="0.51180555555555596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'(辅)技能选目标类型表'!$D$4:$D$694</xm:f>
          </x14:formula1>
          <xm:sqref>F6:F768</xm:sqref>
        </x14:dataValidation>
        <x14:dataValidation type="list" allowBlank="1" showInputMessage="1" showErrorMessage="1">
          <x14:formula1>
            <xm:f>'(辅)Buff触发条件表'!$C$4:$C$879</xm:f>
          </x14:formula1>
          <xm:sqref>J6:J768</xm:sqref>
        </x14:dataValidation>
        <x14:dataValidation type="list" allowBlank="1" showInputMessage="1" showErrorMessage="1">
          <x14:formula1>
            <xm:f>'(辅)战斗Action表'!$C$4:$C$501</xm:f>
          </x14:formula1>
          <xm:sqref>Q6:Q768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629"/>
  <sheetViews>
    <sheetView tabSelected="1" workbookViewId="0">
      <pane xSplit="2" ySplit="5" topLeftCell="AN453" activePane="bottomRight" state="frozen"/>
      <selection pane="topRight"/>
      <selection pane="bottomLeft"/>
      <selection pane="bottomRight" activeCell="AR466" sqref="AR466"/>
    </sheetView>
  </sheetViews>
  <sheetFormatPr defaultColWidth="9" defaultRowHeight="15.95" customHeight="1" x14ac:dyDescent="0.15"/>
  <cols>
    <col min="1" max="1" width="11.375" style="126" customWidth="1"/>
    <col min="2" max="2" width="70" style="126" customWidth="1"/>
    <col min="3" max="3" width="6.5" style="127" customWidth="1"/>
    <col min="4" max="4" width="31.75" style="128" customWidth="1"/>
    <col min="5" max="5" width="10.75" style="129" customWidth="1"/>
    <col min="6" max="6" width="7.375" style="130" customWidth="1"/>
    <col min="7" max="7" width="18.25" style="131" customWidth="1"/>
    <col min="8" max="8" width="18.25" style="132" customWidth="1"/>
    <col min="9" max="9" width="9.625" style="131" customWidth="1"/>
    <col min="10" max="10" width="9.25" style="131" customWidth="1"/>
    <col min="11" max="11" width="11.125" style="133" customWidth="1"/>
    <col min="12" max="12" width="14.375" style="134" customWidth="1"/>
    <col min="13" max="13" width="12.125" style="134" customWidth="1"/>
    <col min="14" max="14" width="14" style="134" customWidth="1"/>
    <col min="15" max="15" width="28.75" style="134" customWidth="1"/>
    <col min="16" max="16" width="14.875" style="131" customWidth="1"/>
    <col min="17" max="17" width="22.25" style="127" customWidth="1"/>
    <col min="18" max="18" width="11.25" style="134" customWidth="1"/>
    <col min="19" max="19" width="26.625" style="127" customWidth="1"/>
    <col min="20" max="20" width="21.25" style="135" customWidth="1"/>
    <col min="21" max="21" width="13.125" style="136" customWidth="1"/>
    <col min="22" max="22" width="11" style="136" customWidth="1"/>
    <col min="23" max="23" width="7.375" style="136" customWidth="1"/>
    <col min="24" max="25" width="12.875" style="136" customWidth="1"/>
    <col min="26" max="26" width="11.125" style="130" customWidth="1"/>
    <col min="27" max="27" width="15.25" style="130" customWidth="1"/>
    <col min="28" max="28" width="9.75" style="130" customWidth="1"/>
    <col min="29" max="29" width="11.375" style="131" customWidth="1"/>
    <col min="30" max="30" width="10.75" style="131" customWidth="1"/>
    <col min="31" max="31" width="9.75" style="131" customWidth="1"/>
    <col min="32" max="32" width="14.125" style="132" customWidth="1"/>
    <col min="33" max="33" width="14.125" style="131" customWidth="1"/>
    <col min="34" max="34" width="20.5" style="126" customWidth="1"/>
    <col min="35" max="36" width="20.5" style="137" customWidth="1"/>
    <col min="37" max="37" width="10.375" style="130" customWidth="1"/>
    <col min="38" max="38" width="17.375" style="130" customWidth="1"/>
    <col min="39" max="41" width="17.375" style="134" customWidth="1"/>
    <col min="42" max="42" width="9.625" style="138" customWidth="1"/>
    <col min="43" max="48" width="15.25" style="136" customWidth="1"/>
    <col min="49" max="49" width="11.375" style="139" customWidth="1"/>
    <col min="50" max="16384" width="9" style="131"/>
  </cols>
  <sheetData>
    <row r="1" spans="1:49" ht="15.95" customHeight="1" x14ac:dyDescent="0.15">
      <c r="A1" s="126" t="s">
        <v>2</v>
      </c>
      <c r="T1" s="190" t="s">
        <v>89</v>
      </c>
      <c r="U1" s="191" t="s">
        <v>89</v>
      </c>
      <c r="V1" s="192" t="s">
        <v>90</v>
      </c>
      <c r="W1" s="193" t="s">
        <v>91</v>
      </c>
      <c r="X1" s="193" t="s">
        <v>92</v>
      </c>
      <c r="Y1" s="220" t="s">
        <v>93</v>
      </c>
      <c r="AP1" s="236" t="s">
        <v>2192</v>
      </c>
      <c r="AQ1" s="237" t="s">
        <v>1199</v>
      </c>
      <c r="AR1" s="238" t="s">
        <v>1200</v>
      </c>
      <c r="AS1" s="239" t="s">
        <v>1201</v>
      </c>
      <c r="AT1" s="240" t="s">
        <v>1202</v>
      </c>
      <c r="AU1" s="240" t="s">
        <v>1203</v>
      </c>
      <c r="AV1" s="240" t="s">
        <v>1204</v>
      </c>
      <c r="AW1" s="237" t="s">
        <v>1205</v>
      </c>
    </row>
    <row r="2" spans="1:49" ht="66.75" customHeight="1" x14ac:dyDescent="0.15">
      <c r="A2" s="126" t="s">
        <v>2</v>
      </c>
      <c r="U2" s="139">
        <f ca="1">INDEX(U$5:U$100351,CELL("row")-4)</f>
        <v>0</v>
      </c>
      <c r="V2" s="139" t="str">
        <f ca="1">IF(U2=0,"",VLOOKUP(U2,'(辅)Buff触发条件表'!$C$4:$G$34,3,FALSE))</f>
        <v/>
      </c>
      <c r="W2" s="139" t="str">
        <f ca="1">IF(U2=0,"",VLOOKUP(U2,'(辅)Buff触发条件表'!$C$4:$G$34,4,FALSE))</f>
        <v/>
      </c>
      <c r="X2" s="139" t="str">
        <f ca="1">IF(U2=0,"",VLOOKUP(U2,'(辅)Buff触发条件表'!$C$4:$G$34,5,FALSE))</f>
        <v/>
      </c>
      <c r="Y2" s="139" t="str">
        <f ca="1">IF(U2=0,"",VLOOKUP(U2,'(辅)Buff触发条件表'!$C$4:$H$34,6,FALSE))</f>
        <v/>
      </c>
      <c r="AQ2" s="139" t="str">
        <f ca="1">INDEX(AQ$5:AQ$100353,CELL("row")-4)</f>
        <v>加Buff</v>
      </c>
      <c r="AR2" s="139" t="str">
        <f ca="1">IF(AQ2=0,"",VLOOKUP(AQ2,'(辅)战斗Action表'!$C$4:$I$75,4,FALSE))</f>
        <v>buffID</v>
      </c>
      <c r="AS2" s="139" t="str">
        <f ca="1">IF(AQ2=0,"",VLOOKUP(AQ2,'(辅)战斗Action表'!$C$4:$I$75,5,FALSE))</f>
        <v>添加概率(百分制)</v>
      </c>
      <c r="AT2" s="139" t="str">
        <f ca="1">IF(AQ2="","",VLOOKUP(AQ2,'(辅)战斗Action表'!$C$4:$I$75,6,FALSE))</f>
        <v>0:目标；1：buff来源</v>
      </c>
      <c r="AU2" s="139" t="str">
        <f ca="1">IF(AQ2="","",VLOOKUP(AQ2,'(辅)战斗Action表'!$C$4:$I$75,7,FALSE))</f>
        <v>buff绑定方式:
0(不填为0，不绑定) 1(与生成的buff生死绑定)</v>
      </c>
      <c r="AV2" s="139" t="str">
        <f ca="1">IF(AR2="","",VLOOKUP(AQ2,'(辅)战斗Action表'!$C$4:$J$75,8,FALSE))</f>
        <v>不填</v>
      </c>
    </row>
    <row r="3" spans="1:49" s="83" customFormat="1" ht="51" customHeight="1" x14ac:dyDescent="0.15">
      <c r="A3" s="140" t="s">
        <v>78</v>
      </c>
      <c r="B3" s="141" t="s">
        <v>2193</v>
      </c>
      <c r="C3" s="142" t="s">
        <v>2194</v>
      </c>
      <c r="D3" s="143" t="s">
        <v>2195</v>
      </c>
      <c r="E3" s="144" t="s">
        <v>2196</v>
      </c>
      <c r="F3" s="145" t="s">
        <v>2197</v>
      </c>
      <c r="G3" s="141" t="s">
        <v>2198</v>
      </c>
      <c r="H3" s="141" t="s">
        <v>2199</v>
      </c>
      <c r="I3" s="141" t="s">
        <v>2200</v>
      </c>
      <c r="J3" s="141" t="s">
        <v>2201</v>
      </c>
      <c r="K3" s="145" t="s">
        <v>2202</v>
      </c>
      <c r="L3" s="181" t="s">
        <v>2203</v>
      </c>
      <c r="M3" s="181" t="s">
        <v>2204</v>
      </c>
      <c r="N3" s="181" t="s">
        <v>2205</v>
      </c>
      <c r="O3" s="182" t="s">
        <v>2206</v>
      </c>
      <c r="P3" s="183" t="s">
        <v>2207</v>
      </c>
      <c r="Q3" s="141" t="s">
        <v>2208</v>
      </c>
      <c r="R3" s="183" t="s">
        <v>2209</v>
      </c>
      <c r="S3" s="141" t="s">
        <v>2208</v>
      </c>
      <c r="T3" s="190" t="s">
        <v>89</v>
      </c>
      <c r="U3" s="191" t="s">
        <v>89</v>
      </c>
      <c r="V3" s="192" t="s">
        <v>90</v>
      </c>
      <c r="W3" s="193" t="s">
        <v>91</v>
      </c>
      <c r="X3" s="193" t="s">
        <v>92</v>
      </c>
      <c r="Y3" s="193" t="s">
        <v>93</v>
      </c>
      <c r="Z3" s="221" t="s">
        <v>2210</v>
      </c>
      <c r="AA3" s="221" t="s">
        <v>2211</v>
      </c>
      <c r="AB3" s="222" t="s">
        <v>2212</v>
      </c>
      <c r="AC3" s="222" t="s">
        <v>2213</v>
      </c>
      <c r="AD3" s="222" t="s">
        <v>2214</v>
      </c>
      <c r="AE3" s="222" t="s">
        <v>2215</v>
      </c>
      <c r="AF3" s="223" t="s">
        <v>2216</v>
      </c>
      <c r="AG3" s="222" t="s">
        <v>2217</v>
      </c>
      <c r="AH3" s="142" t="s">
        <v>2218</v>
      </c>
      <c r="AI3" s="223" t="s">
        <v>2219</v>
      </c>
      <c r="AJ3" s="223" t="s">
        <v>2220</v>
      </c>
      <c r="AK3" s="222" t="s">
        <v>2221</v>
      </c>
      <c r="AL3" s="222" t="s">
        <v>2222</v>
      </c>
      <c r="AM3" s="222" t="s">
        <v>1207</v>
      </c>
      <c r="AN3" s="229" t="s">
        <v>1208</v>
      </c>
      <c r="AO3" s="241" t="s">
        <v>2223</v>
      </c>
      <c r="AP3" s="236" t="s">
        <v>2192</v>
      </c>
      <c r="AQ3" s="237" t="s">
        <v>2224</v>
      </c>
      <c r="AR3" s="238" t="s">
        <v>1200</v>
      </c>
      <c r="AS3" s="239" t="s">
        <v>1201</v>
      </c>
      <c r="AT3" s="240" t="s">
        <v>1202</v>
      </c>
      <c r="AU3" s="240" t="s">
        <v>1203</v>
      </c>
      <c r="AV3" s="240" t="s">
        <v>1204</v>
      </c>
      <c r="AW3" s="237" t="s">
        <v>1205</v>
      </c>
    </row>
    <row r="4" spans="1:49" ht="15.95" customHeight="1" x14ac:dyDescent="0.15">
      <c r="A4" s="146" t="s">
        <v>5</v>
      </c>
      <c r="B4" s="146" t="s">
        <v>2225</v>
      </c>
      <c r="C4" s="147" t="s">
        <v>2226</v>
      </c>
      <c r="D4" s="148" t="s">
        <v>2227</v>
      </c>
      <c r="E4" s="149" t="s">
        <v>2228</v>
      </c>
      <c r="F4" s="150" t="s">
        <v>2229</v>
      </c>
      <c r="G4" s="151" t="s">
        <v>2230</v>
      </c>
      <c r="H4" s="152" t="s">
        <v>2231</v>
      </c>
      <c r="I4" s="151" t="s">
        <v>2232</v>
      </c>
      <c r="J4" s="151" t="s">
        <v>2233</v>
      </c>
      <c r="K4" s="153" t="s">
        <v>2234</v>
      </c>
      <c r="L4" s="184" t="s">
        <v>2235</v>
      </c>
      <c r="M4" s="184" t="s">
        <v>2236</v>
      </c>
      <c r="N4" s="184" t="s">
        <v>2237</v>
      </c>
      <c r="O4" s="185" t="s">
        <v>2238</v>
      </c>
      <c r="P4" s="151" t="s">
        <v>2239</v>
      </c>
      <c r="Q4" s="146" t="s">
        <v>13</v>
      </c>
      <c r="R4" s="194" t="s">
        <v>2240</v>
      </c>
      <c r="S4" s="146" t="s">
        <v>13</v>
      </c>
      <c r="T4" s="195" t="s">
        <v>114</v>
      </c>
      <c r="U4" s="196" t="s">
        <v>2241</v>
      </c>
      <c r="V4" s="196" t="s">
        <v>115</v>
      </c>
      <c r="W4" s="197" t="s">
        <v>116</v>
      </c>
      <c r="X4" s="197" t="s">
        <v>117</v>
      </c>
      <c r="Y4" s="197" t="s">
        <v>118</v>
      </c>
      <c r="Z4" s="151" t="s">
        <v>2242</v>
      </c>
      <c r="AA4" s="152" t="s">
        <v>2243</v>
      </c>
      <c r="AB4" s="224" t="s">
        <v>2244</v>
      </c>
      <c r="AC4" s="224" t="s">
        <v>13</v>
      </c>
      <c r="AD4" s="224" t="s">
        <v>2245</v>
      </c>
      <c r="AE4" s="224" t="s">
        <v>2246</v>
      </c>
      <c r="AF4" s="225" t="s">
        <v>2247</v>
      </c>
      <c r="AG4" s="224" t="s">
        <v>2248</v>
      </c>
      <c r="AH4" s="147" t="s">
        <v>2249</v>
      </c>
      <c r="AI4" s="225" t="s">
        <v>2250</v>
      </c>
      <c r="AJ4" s="225" t="s">
        <v>2251</v>
      </c>
      <c r="AK4" s="224" t="s">
        <v>1212</v>
      </c>
      <c r="AL4" s="224" t="s">
        <v>2252</v>
      </c>
      <c r="AM4" s="224" t="s">
        <v>1213</v>
      </c>
      <c r="AN4" s="230" t="s">
        <v>1214</v>
      </c>
      <c r="AO4" s="242" t="s">
        <v>2253</v>
      </c>
      <c r="AP4" s="243" t="s">
        <v>2254</v>
      </c>
      <c r="AQ4" s="244" t="s">
        <v>1215</v>
      </c>
      <c r="AR4" s="245" t="s">
        <v>1216</v>
      </c>
      <c r="AS4" s="246" t="s">
        <v>1217</v>
      </c>
      <c r="AT4" s="247" t="s">
        <v>1218</v>
      </c>
      <c r="AU4" s="196" t="s">
        <v>1219</v>
      </c>
      <c r="AV4" s="196" t="s">
        <v>1220</v>
      </c>
      <c r="AW4" s="265" t="s">
        <v>1221</v>
      </c>
    </row>
    <row r="5" spans="1:49" ht="15" customHeight="1" x14ac:dyDescent="0.15">
      <c r="A5" s="146" t="s">
        <v>11</v>
      </c>
      <c r="B5" s="146" t="s">
        <v>12</v>
      </c>
      <c r="C5" s="147" t="s">
        <v>12</v>
      </c>
      <c r="D5" s="148" t="s">
        <v>12</v>
      </c>
      <c r="E5" s="149" t="s">
        <v>12</v>
      </c>
      <c r="F5" s="153" t="s">
        <v>11</v>
      </c>
      <c r="G5" s="153" t="s">
        <v>11</v>
      </c>
      <c r="H5" s="154" t="s">
        <v>11</v>
      </c>
      <c r="I5" s="153" t="s">
        <v>11</v>
      </c>
      <c r="J5" s="153" t="s">
        <v>11</v>
      </c>
      <c r="K5" s="153" t="s">
        <v>14</v>
      </c>
      <c r="L5" s="153" t="s">
        <v>11</v>
      </c>
      <c r="M5" s="153" t="s">
        <v>11</v>
      </c>
      <c r="N5" s="153" t="s">
        <v>11</v>
      </c>
      <c r="O5" s="153" t="s">
        <v>11</v>
      </c>
      <c r="P5" s="153" t="s">
        <v>129</v>
      </c>
      <c r="Q5" s="198" t="s">
        <v>13</v>
      </c>
      <c r="R5" s="194" t="s">
        <v>129</v>
      </c>
      <c r="S5" s="198" t="s">
        <v>13</v>
      </c>
      <c r="T5" s="199" t="s">
        <v>11</v>
      </c>
      <c r="U5" s="200" t="s">
        <v>13</v>
      </c>
      <c r="V5" s="200" t="s">
        <v>11</v>
      </c>
      <c r="W5" s="200" t="s">
        <v>11</v>
      </c>
      <c r="X5" s="200" t="s">
        <v>14</v>
      </c>
      <c r="Y5" s="200" t="s">
        <v>14</v>
      </c>
      <c r="Z5" s="151" t="s">
        <v>11</v>
      </c>
      <c r="AA5" s="151" t="s">
        <v>11</v>
      </c>
      <c r="AB5" s="224" t="s">
        <v>11</v>
      </c>
      <c r="AC5" s="224" t="s">
        <v>13</v>
      </c>
      <c r="AD5" s="224" t="s">
        <v>11</v>
      </c>
      <c r="AE5" s="224" t="s">
        <v>11</v>
      </c>
      <c r="AF5" s="225" t="s">
        <v>11</v>
      </c>
      <c r="AG5" s="224" t="s">
        <v>11</v>
      </c>
      <c r="AH5" s="147" t="s">
        <v>129</v>
      </c>
      <c r="AI5" s="225" t="s">
        <v>14</v>
      </c>
      <c r="AJ5" s="225" t="s">
        <v>14</v>
      </c>
      <c r="AK5" s="224" t="s">
        <v>11</v>
      </c>
      <c r="AL5" s="224" t="s">
        <v>13</v>
      </c>
      <c r="AM5" s="224" t="s">
        <v>11</v>
      </c>
      <c r="AN5" s="230" t="s">
        <v>11</v>
      </c>
      <c r="AO5" s="242" t="s">
        <v>11</v>
      </c>
      <c r="AP5" s="248" t="s">
        <v>11</v>
      </c>
      <c r="AQ5" s="249" t="s">
        <v>13</v>
      </c>
      <c r="AR5" s="250" t="s">
        <v>11</v>
      </c>
      <c r="AS5" s="250" t="s">
        <v>11</v>
      </c>
      <c r="AT5" s="250" t="s">
        <v>11</v>
      </c>
      <c r="AU5" s="200" t="s">
        <v>11</v>
      </c>
      <c r="AV5" s="200" t="s">
        <v>11</v>
      </c>
      <c r="AW5" s="266" t="s">
        <v>11</v>
      </c>
    </row>
    <row r="6" spans="1:49" ht="15.95" customHeight="1" x14ac:dyDescent="0.15">
      <c r="A6" s="126">
        <v>1</v>
      </c>
      <c r="B6" s="126" t="s">
        <v>2255</v>
      </c>
      <c r="G6" s="131">
        <v>999</v>
      </c>
      <c r="J6" s="131">
        <v>-1</v>
      </c>
      <c r="Q6" s="201" t="str">
        <f ca="1">OFFSET('(工具)战斗工具-buff死亡时机'!A$6,ROW()-6,0)</f>
        <v/>
      </c>
      <c r="R6" s="131"/>
      <c r="S6" s="127" t="str">
        <f ca="1">IF(AND(OFFSET('(工具)战斗工具-buff触发时机'!A$6,ROW()-6,0)="",OFFSET(A$6,ROW()-6,0)&lt;&gt;""),"立即",OFFSET('(工具)战斗工具-buff触发时机'!A$6,ROW()-6,0))</f>
        <v>立即</v>
      </c>
      <c r="T6" s="135" t="str">
        <f>IF(OR(U6="",U6="无"),"",VLOOKUP(U6,'(辅)Buff触发条件表'!$C$4:$F$34,2,FALSE))</f>
        <v/>
      </c>
      <c r="U6" s="202"/>
      <c r="V6" s="202"/>
      <c r="W6" s="202"/>
      <c r="X6" s="202"/>
      <c r="Y6" s="202"/>
      <c r="AB6" s="130">
        <v>5</v>
      </c>
      <c r="AC6" s="131" t="str">
        <f>VLOOKUP(AB6,BuffType!$A$4:$C$67,3,FALSE)</f>
        <v>隐匿</v>
      </c>
      <c r="AL6" s="130" t="str">
        <f>IF(AK6="","",VLOOKUP(AK6,'(辅)技能选目标类型表'!$B$4:$F$97,3,FALSE))</f>
        <v/>
      </c>
      <c r="AO6" s="134">
        <v>-1</v>
      </c>
      <c r="AP6" s="251" t="str">
        <f>IF(AQ6="","",VLOOKUP(AQ6,'(辅)战斗Action表'!$C$4:$F$75,2,FALSE))</f>
        <v/>
      </c>
      <c r="AQ6" s="252"/>
      <c r="AR6" s="252"/>
      <c r="AS6" s="202"/>
      <c r="AT6" s="253"/>
      <c r="AU6" s="253"/>
      <c r="AV6" s="253"/>
      <c r="AW6" s="267"/>
    </row>
    <row r="7" spans="1:49" ht="15.95" customHeight="1" x14ac:dyDescent="0.15">
      <c r="A7" s="126">
        <v>2</v>
      </c>
      <c r="B7" s="126" t="s">
        <v>2256</v>
      </c>
      <c r="G7" s="131">
        <v>999</v>
      </c>
      <c r="J7" s="131">
        <v>-1</v>
      </c>
      <c r="Q7" s="201" t="str">
        <f ca="1">OFFSET('(工具)战斗工具-buff死亡时机'!A$6,ROW()-6,0)</f>
        <v/>
      </c>
      <c r="R7" s="131"/>
      <c r="S7" s="127" t="str">
        <f ca="1">IF(AND(OFFSET('(工具)战斗工具-buff触发时机'!A$6,ROW()-6,0)="",OFFSET(A$6,ROW()-6,0)&lt;&gt;""),"立即",OFFSET('(工具)战斗工具-buff触发时机'!A$6,ROW()-6,0))</f>
        <v>立即</v>
      </c>
      <c r="T7" s="135" t="str">
        <f>IF(OR(U7="",U7="无"),"",VLOOKUP(U7,'(辅)Buff触发条件表'!$C$4:$F$34,2,FALSE))</f>
        <v/>
      </c>
      <c r="U7" s="202"/>
      <c r="V7" s="202"/>
      <c r="W7" s="202"/>
      <c r="X7" s="202"/>
      <c r="Y7" s="202"/>
      <c r="AB7" s="130">
        <v>6</v>
      </c>
      <c r="AC7" s="131" t="str">
        <f>VLOOKUP(AB7,BuffType!$A$4:$C$67,3,FALSE)</f>
        <v>限制</v>
      </c>
      <c r="AL7" s="130" t="str">
        <f>IF(AK7="","",VLOOKUP(AK7,'(辅)技能选目标类型表'!$B$4:$F$97,3,FALSE))</f>
        <v/>
      </c>
      <c r="AO7" s="134">
        <v>-1</v>
      </c>
      <c r="AP7" s="251" t="str">
        <f>IF(AQ7="","",VLOOKUP(AQ7,'(辅)战斗Action表'!$C$4:$F$75,2,FALSE))</f>
        <v/>
      </c>
      <c r="AQ7" s="252"/>
      <c r="AR7" s="252"/>
      <c r="AS7" s="202"/>
      <c r="AT7" s="253"/>
      <c r="AU7" s="253"/>
      <c r="AV7" s="253"/>
      <c r="AW7" s="267"/>
    </row>
    <row r="8" spans="1:49" ht="15.95" customHeight="1" x14ac:dyDescent="0.15">
      <c r="A8" s="126">
        <v>3</v>
      </c>
      <c r="B8" s="126" t="s">
        <v>2257</v>
      </c>
      <c r="C8" s="127" t="s">
        <v>2258</v>
      </c>
      <c r="G8" s="131">
        <v>999</v>
      </c>
      <c r="J8" s="131">
        <v>-1</v>
      </c>
      <c r="Q8" s="201" t="str">
        <f ca="1">OFFSET('(工具)战斗工具-buff死亡时机'!A$6,ROW()-6,0)</f>
        <v/>
      </c>
      <c r="R8" s="131"/>
      <c r="S8" s="127" t="str">
        <f ca="1">IF(AND(OFFSET('(工具)战斗工具-buff触发时机'!A$6,ROW()-6,0)="",OFFSET(A$6,ROW()-6,0)&lt;&gt;""),"立即",OFFSET('(工具)战斗工具-buff触发时机'!A$6,ROW()-6,0))</f>
        <v>立即</v>
      </c>
      <c r="T8" s="135" t="str">
        <f>IF(OR(U8="",U8="无"),"",VLOOKUP(U8,'(辅)Buff触发条件表'!$C$4:$F$34,2,FALSE))</f>
        <v/>
      </c>
      <c r="U8" s="202"/>
      <c r="V8" s="202"/>
      <c r="W8" s="202"/>
      <c r="X8" s="202"/>
      <c r="Y8" s="202"/>
      <c r="AB8" s="130">
        <v>7</v>
      </c>
      <c r="AC8" s="131" t="str">
        <f>VLOOKUP(AB8,BuffType!$A$4:$C$67,3,FALSE)</f>
        <v>沉默</v>
      </c>
      <c r="AL8" s="130" t="str">
        <f>IF(AK8="","",VLOOKUP(AK8,'(辅)技能选目标类型表'!$B$4:$F$97,3,FALSE))</f>
        <v/>
      </c>
      <c r="AO8" s="134">
        <v>-1</v>
      </c>
      <c r="AP8" s="251" t="str">
        <f>IF(AQ8="","",VLOOKUP(AQ8,'(辅)战斗Action表'!$C$4:$F$75,2,FALSE))</f>
        <v/>
      </c>
      <c r="AQ8" s="252"/>
      <c r="AR8" s="252"/>
      <c r="AS8" s="202"/>
      <c r="AT8" s="253"/>
      <c r="AU8" s="253"/>
      <c r="AV8" s="253"/>
      <c r="AW8" s="267"/>
    </row>
    <row r="9" spans="1:49" ht="15.95" customHeight="1" x14ac:dyDescent="0.15">
      <c r="A9" s="126">
        <v>11</v>
      </c>
      <c r="B9" s="126" t="s">
        <v>2259</v>
      </c>
      <c r="G9" s="131">
        <v>999</v>
      </c>
      <c r="J9" s="131">
        <v>1</v>
      </c>
      <c r="Q9" s="201" t="str">
        <f ca="1">OFFSET('(工具)战斗工具-buff死亡时机'!A$6,ROW()-6,0)</f>
        <v/>
      </c>
      <c r="R9" s="131"/>
      <c r="S9" s="127" t="str">
        <f ca="1">IF(AND(OFFSET('(工具)战斗工具-buff触发时机'!A$6,ROW()-6,0)="",OFFSET(A$6,ROW()-6,0)&lt;&gt;""),"立即",OFFSET('(工具)战斗工具-buff触发时机'!A$6,ROW()-6,0))</f>
        <v>立即</v>
      </c>
      <c r="T9" s="135" t="str">
        <f>IF(OR(U9="",U9="无"),"",VLOOKUP(U9,'(辅)Buff触发条件表'!$C$4:$F$34,2,FALSE))</f>
        <v/>
      </c>
      <c r="U9" s="202"/>
      <c r="V9" s="202"/>
      <c r="W9" s="202"/>
      <c r="X9" s="202"/>
      <c r="Y9" s="202"/>
      <c r="AB9" s="130">
        <v>11</v>
      </c>
      <c r="AC9" s="131" t="str">
        <f>VLOOKUP(AB9,BuffType!$A$4:$C$67,3,FALSE)</f>
        <v>变身</v>
      </c>
      <c r="AF9" s="132">
        <v>1001</v>
      </c>
      <c r="AL9" s="130" t="str">
        <f>IF(AK9="","",VLOOKUP(AK9,'(辅)技能选目标类型表'!$B$4:$F$97,3,FALSE))</f>
        <v/>
      </c>
      <c r="AO9" s="134">
        <v>-1</v>
      </c>
      <c r="AP9" s="251" t="str">
        <f>IF(AQ9="","",VLOOKUP(AQ9,'(辅)战斗Action表'!$C$4:$F$75,2,FALSE))</f>
        <v/>
      </c>
      <c r="AQ9" s="252"/>
      <c r="AR9" s="252"/>
      <c r="AS9" s="202"/>
      <c r="AT9" s="253"/>
      <c r="AU9" s="253"/>
      <c r="AV9" s="253"/>
      <c r="AW9" s="267"/>
    </row>
    <row r="10" spans="1:49" ht="15.95" customHeight="1" x14ac:dyDescent="0.15">
      <c r="A10" s="126">
        <v>12</v>
      </c>
      <c r="B10" s="126" t="s">
        <v>2260</v>
      </c>
      <c r="E10" s="127"/>
      <c r="G10" s="131">
        <v>999</v>
      </c>
      <c r="J10" s="131">
        <v>1</v>
      </c>
      <c r="L10" s="131"/>
      <c r="M10" s="131"/>
      <c r="N10" s="131"/>
      <c r="O10" s="131"/>
      <c r="Q10" s="201" t="str">
        <f ca="1">OFFSET('(工具)战斗工具-buff死亡时机'!A$6,ROW()-6,0)</f>
        <v/>
      </c>
      <c r="R10" s="131"/>
      <c r="S10" s="127" t="str">
        <f ca="1">IF(AND(OFFSET('(工具)战斗工具-buff触发时机'!A$6,ROW()-6,0)="",OFFSET(A$6,ROW()-6,0)&lt;&gt;""),"立即",OFFSET('(工具)战斗工具-buff触发时机'!A$6,ROW()-6,0))</f>
        <v>立即</v>
      </c>
      <c r="T10" s="135" t="str">
        <f>IF(OR(U10="",U10="无"),"",VLOOKUP(U10,'(辅)Buff触发条件表'!$C$4:$F$34,2,FALSE))</f>
        <v/>
      </c>
      <c r="U10" s="203"/>
      <c r="V10" s="203"/>
      <c r="W10" s="203"/>
      <c r="X10" s="203"/>
      <c r="Y10" s="203"/>
      <c r="AB10" s="130">
        <v>11</v>
      </c>
      <c r="AC10" s="131" t="str">
        <f>VLOOKUP(AB10,BuffType!$A$4:$C$67,3,FALSE)</f>
        <v>变身</v>
      </c>
      <c r="AF10" s="132">
        <v>1002</v>
      </c>
      <c r="AL10" s="130" t="str">
        <f>IF(AK10="","",VLOOKUP(AK10,'(辅)技能选目标类型表'!$B$4:$F$97,3,FALSE))</f>
        <v/>
      </c>
      <c r="AO10" s="134">
        <v>-1</v>
      </c>
      <c r="AP10" s="251" t="str">
        <f>IF(AQ10="","",VLOOKUP(AQ10,'(辅)战斗Action表'!$C$4:$F$75,2,FALSE))</f>
        <v/>
      </c>
      <c r="AQ10" s="131"/>
      <c r="AR10" s="131"/>
      <c r="AS10" s="203"/>
      <c r="AT10" s="254"/>
      <c r="AU10" s="254"/>
      <c r="AV10" s="254"/>
      <c r="AW10" s="268"/>
    </row>
    <row r="11" spans="1:49" ht="15.95" customHeight="1" x14ac:dyDescent="0.15">
      <c r="A11" s="126">
        <v>13</v>
      </c>
      <c r="B11" s="126" t="s">
        <v>2261</v>
      </c>
      <c r="E11" s="127"/>
      <c r="G11" s="131">
        <v>0</v>
      </c>
      <c r="J11" s="131">
        <v>1</v>
      </c>
      <c r="L11" s="131"/>
      <c r="M11" s="131"/>
      <c r="N11" s="131"/>
      <c r="O11" s="131"/>
      <c r="Q11" s="201" t="str">
        <f ca="1">OFFSET('(工具)战斗工具-buff死亡时机'!A$6,ROW()-6,0)</f>
        <v/>
      </c>
      <c r="R11" s="131"/>
      <c r="S11" s="127" t="str">
        <f ca="1">IF(AND(OFFSET('(工具)战斗工具-buff触发时机'!A$6,ROW()-6,0)="",OFFSET(A$6,ROW()-6,0)&lt;&gt;""),"立即",OFFSET('(工具)战斗工具-buff触发时机'!A$6,ROW()-6,0))</f>
        <v>立即</v>
      </c>
      <c r="T11" s="135" t="str">
        <f>IF(OR(U11="",U11="无"),"",VLOOKUP(U11,'(辅)Buff触发条件表'!$C$4:$F$34,2,FALSE))</f>
        <v/>
      </c>
      <c r="U11" s="203"/>
      <c r="V11" s="203"/>
      <c r="W11" s="203"/>
      <c r="X11" s="203"/>
      <c r="Y11" s="203"/>
      <c r="AB11" s="130">
        <v>2</v>
      </c>
      <c r="AC11" s="131" t="str">
        <f>VLOOKUP(AB11,BuffType!$A$4:$C$67,3,FALSE)</f>
        <v>燃烧</v>
      </c>
      <c r="AL11" s="130" t="str">
        <f>IF(AK11="","",VLOOKUP(AK11,'(辅)技能选目标类型表'!$B$4:$F$97,3,FALSE))</f>
        <v/>
      </c>
      <c r="AO11" s="134">
        <v>-1</v>
      </c>
      <c r="AP11" s="251" t="str">
        <f>IF(AQ11="","",VLOOKUP(AQ11,'(辅)战斗Action表'!$C$4:$F$75,2,FALSE))</f>
        <v/>
      </c>
      <c r="AQ11" s="131"/>
      <c r="AR11" s="131"/>
      <c r="AS11" s="203"/>
      <c r="AT11" s="254"/>
      <c r="AU11" s="254"/>
      <c r="AV11" s="254"/>
      <c r="AW11" s="268"/>
    </row>
    <row r="12" spans="1:49" ht="15.95" customHeight="1" x14ac:dyDescent="0.15">
      <c r="A12" s="126">
        <v>14</v>
      </c>
      <c r="B12" s="126" t="s">
        <v>2262</v>
      </c>
      <c r="E12" s="127"/>
      <c r="G12" s="131">
        <v>0</v>
      </c>
      <c r="J12" s="131">
        <v>-1</v>
      </c>
      <c r="L12" s="131"/>
      <c r="M12" s="131"/>
      <c r="N12" s="131"/>
      <c r="O12" s="131"/>
      <c r="Q12" s="201" t="str">
        <f ca="1">OFFSET('(工具)战斗工具-buff死亡时机'!A$6,ROW()-6,0)</f>
        <v/>
      </c>
      <c r="R12" s="131"/>
      <c r="S12" s="127" t="str">
        <f ca="1">IF(AND(OFFSET('(工具)战斗工具-buff触发时机'!A$6,ROW()-6,0)="",OFFSET(A$6,ROW()-6,0)&lt;&gt;""),"立即",OFFSET('(工具)战斗工具-buff触发时机'!A$6,ROW()-6,0))</f>
        <v>立即</v>
      </c>
      <c r="T12" s="135" t="str">
        <f>IF(OR(U12="",U12="无"),"",VLOOKUP(U12,'(辅)Buff触发条件表'!$C$4:$F$34,2,FALSE))</f>
        <v/>
      </c>
      <c r="U12" s="203"/>
      <c r="V12" s="203"/>
      <c r="W12" s="203"/>
      <c r="X12" s="203"/>
      <c r="Y12" s="203"/>
      <c r="AB12" s="130">
        <v>3</v>
      </c>
      <c r="AC12" s="131" t="str">
        <f>VLOOKUP(AB12,BuffType!$A$4:$C$67,3,FALSE)</f>
        <v>冰冻</v>
      </c>
      <c r="AL12" s="130" t="str">
        <f>IF(AK12="","",VLOOKUP(AK12,'(辅)技能选目标类型表'!$B$4:$F$97,3,FALSE))</f>
        <v/>
      </c>
      <c r="AO12" s="134">
        <v>-1</v>
      </c>
      <c r="AP12" s="251" t="str">
        <f>IF(AQ12="","",VLOOKUP(AQ12,'(辅)战斗Action表'!$C$4:$F$75,2,FALSE))</f>
        <v/>
      </c>
      <c r="AQ12" s="131"/>
      <c r="AR12" s="131"/>
      <c r="AS12" s="203"/>
      <c r="AT12" s="254"/>
      <c r="AU12" s="254"/>
      <c r="AV12" s="254"/>
      <c r="AW12" s="268"/>
    </row>
    <row r="13" spans="1:49" ht="15.95" customHeight="1" x14ac:dyDescent="0.15">
      <c r="A13" s="126">
        <v>15</v>
      </c>
      <c r="B13" s="126" t="s">
        <v>2263</v>
      </c>
      <c r="E13" s="127"/>
      <c r="G13" s="131">
        <v>0</v>
      </c>
      <c r="J13" s="131">
        <v>-1</v>
      </c>
      <c r="L13" s="131"/>
      <c r="M13" s="131"/>
      <c r="N13" s="131"/>
      <c r="O13" s="131"/>
      <c r="Q13" s="201" t="str">
        <f ca="1">OFFSET('(工具)战斗工具-buff死亡时机'!A$6,ROW()-6,0)</f>
        <v/>
      </c>
      <c r="R13" s="131"/>
      <c r="S13" s="127" t="str">
        <f ca="1">IF(AND(OFFSET('(工具)战斗工具-buff触发时机'!A$6,ROW()-6,0)="",OFFSET(A$6,ROW()-6,0)&lt;&gt;""),"立即",OFFSET('(工具)战斗工具-buff触发时机'!A$6,ROW()-6,0))</f>
        <v>立即</v>
      </c>
      <c r="T13" s="135" t="str">
        <f>IF(OR(U13="",U13="无"),"",VLOOKUP(U13,'(辅)Buff触发条件表'!$C$4:$F$34,2,FALSE))</f>
        <v/>
      </c>
      <c r="U13" s="203"/>
      <c r="V13" s="203"/>
      <c r="W13" s="203"/>
      <c r="X13" s="203"/>
      <c r="Y13" s="203"/>
      <c r="AB13" s="130">
        <v>4</v>
      </c>
      <c r="AC13" s="131" t="str">
        <f>VLOOKUP(AB13,BuffType!$A$4:$C$67,3,FALSE)</f>
        <v>眩晕</v>
      </c>
      <c r="AL13" s="130" t="str">
        <f>IF(AK13="","",VLOOKUP(AK13,'(辅)技能选目标类型表'!$B$4:$F$97,3,FALSE))</f>
        <v/>
      </c>
      <c r="AO13" s="134">
        <v>-1</v>
      </c>
      <c r="AP13" s="251" t="str">
        <f>IF(AQ13="","",VLOOKUP(AQ13,'(辅)战斗Action表'!$C$4:$F$75,2,FALSE))</f>
        <v/>
      </c>
      <c r="AQ13" s="131"/>
      <c r="AR13" s="131"/>
      <c r="AS13" s="203"/>
      <c r="AT13" s="254"/>
      <c r="AU13" s="254"/>
      <c r="AV13" s="254"/>
      <c r="AW13" s="267"/>
    </row>
    <row r="14" spans="1:49" ht="15.95" customHeight="1" x14ac:dyDescent="0.15">
      <c r="A14" s="126">
        <v>16</v>
      </c>
      <c r="B14" s="126" t="s">
        <v>2264</v>
      </c>
      <c r="E14" s="127"/>
      <c r="G14" s="131">
        <v>0</v>
      </c>
      <c r="J14" s="131">
        <v>-1</v>
      </c>
      <c r="L14" s="131"/>
      <c r="M14" s="131"/>
      <c r="N14" s="131"/>
      <c r="O14" s="131"/>
      <c r="Q14" s="201" t="str">
        <f ca="1">OFFSET('(工具)战斗工具-buff死亡时机'!A$6,ROW()-6,0)</f>
        <v/>
      </c>
      <c r="R14" s="131"/>
      <c r="S14" s="127" t="str">
        <f ca="1">IF(AND(OFFSET('(工具)战斗工具-buff触发时机'!A$6,ROW()-6,0)="",OFFSET(A$6,ROW()-6,0)&lt;&gt;""),"立即",OFFSET('(工具)战斗工具-buff触发时机'!A$6,ROW()-6,0))</f>
        <v>立即</v>
      </c>
      <c r="T14" s="135" t="str">
        <f>IF(OR(U14="",U14="无"),"",VLOOKUP(U14,'(辅)Buff触发条件表'!$C$4:$F$34,2,FALSE))</f>
        <v/>
      </c>
      <c r="U14" s="203"/>
      <c r="V14" s="203"/>
      <c r="W14" s="203"/>
      <c r="X14" s="203"/>
      <c r="Y14" s="203"/>
      <c r="AB14" s="130">
        <v>10</v>
      </c>
      <c r="AC14" s="131" t="str">
        <f>VLOOKUP(AB14,BuffType!$A$4:$C$67,3,FALSE)</f>
        <v>催眠</v>
      </c>
      <c r="AL14" s="130" t="str">
        <f>IF(AK14="","",VLOOKUP(AK14,'(辅)技能选目标类型表'!$B$4:$F$97,3,FALSE))</f>
        <v/>
      </c>
      <c r="AO14" s="134">
        <v>-1</v>
      </c>
      <c r="AP14" s="251" t="str">
        <f>IF(AQ14="","",VLOOKUP(AQ14,'(辅)战斗Action表'!$C$4:$F$75,2,FALSE))</f>
        <v/>
      </c>
      <c r="AQ14" s="131"/>
      <c r="AR14" s="131"/>
      <c r="AS14" s="203"/>
      <c r="AT14" s="254"/>
      <c r="AU14" s="254"/>
      <c r="AV14" s="254"/>
      <c r="AW14" s="267"/>
    </row>
    <row r="15" spans="1:49" ht="15.95" customHeight="1" x14ac:dyDescent="0.15">
      <c r="A15" s="126">
        <v>17</v>
      </c>
      <c r="B15" s="126" t="s">
        <v>2265</v>
      </c>
      <c r="E15" s="127"/>
      <c r="G15" s="131">
        <v>0</v>
      </c>
      <c r="J15" s="131">
        <v>1</v>
      </c>
      <c r="L15" s="131"/>
      <c r="M15" s="131"/>
      <c r="N15" s="131"/>
      <c r="O15" s="131"/>
      <c r="Q15" s="201" t="str">
        <f ca="1">OFFSET('(工具)战斗工具-buff死亡时机'!A$6,ROW()-6,0)</f>
        <v/>
      </c>
      <c r="R15" s="131"/>
      <c r="S15" s="127" t="str">
        <f ca="1">IF(AND(OFFSET('(工具)战斗工具-buff触发时机'!A$6,ROW()-6,0)="",OFFSET(A$6,ROW()-6,0)&lt;&gt;""),"立即",OFFSET('(工具)战斗工具-buff触发时机'!A$6,ROW()-6,0))</f>
        <v>立即</v>
      </c>
      <c r="T15" s="135" t="str">
        <f>IF(OR(U15="",U15="无"),"",VLOOKUP(U15,'(辅)Buff触发条件表'!$C$4:$F$34,2,FALSE))</f>
        <v/>
      </c>
      <c r="U15" s="203"/>
      <c r="V15" s="203"/>
      <c r="W15" s="203"/>
      <c r="X15" s="203"/>
      <c r="Y15" s="203"/>
      <c r="AB15" s="130">
        <v>11</v>
      </c>
      <c r="AC15" s="131" t="str">
        <f>VLOOKUP(AB15,BuffType!$A$4:$C$67,3,FALSE)</f>
        <v>变身</v>
      </c>
      <c r="AF15" s="132">
        <v>2001</v>
      </c>
      <c r="AL15" s="130" t="str">
        <f>IF(AK15="","",VLOOKUP(AK15,'(辅)技能选目标类型表'!$B$4:$F$97,3,FALSE))</f>
        <v/>
      </c>
      <c r="AO15" s="134">
        <v>-1</v>
      </c>
      <c r="AP15" s="251" t="str">
        <f>IF(AQ15="","",VLOOKUP(AQ15,'(辅)战斗Action表'!$C$4:$F$75,2,FALSE))</f>
        <v/>
      </c>
      <c r="AQ15" s="131"/>
      <c r="AR15" s="131"/>
      <c r="AS15" s="203"/>
      <c r="AT15" s="254"/>
      <c r="AU15" s="254"/>
      <c r="AV15" s="254"/>
      <c r="AW15" s="267"/>
    </row>
    <row r="16" spans="1:49" ht="30" customHeight="1" x14ac:dyDescent="0.15">
      <c r="A16" s="126">
        <v>101</v>
      </c>
      <c r="B16" s="126" t="s">
        <v>2266</v>
      </c>
      <c r="E16" s="127"/>
      <c r="G16" s="131">
        <v>999</v>
      </c>
      <c r="J16" s="131">
        <v>1</v>
      </c>
      <c r="L16" s="131"/>
      <c r="M16" s="131"/>
      <c r="N16" s="131"/>
      <c r="O16" s="131"/>
      <c r="Q16" s="201" t="str">
        <f ca="1">OFFSET('(工具)战斗工具-buff死亡时机'!A$6,ROW()-6,0)</f>
        <v/>
      </c>
      <c r="R16" s="131"/>
      <c r="S16" s="127" t="str">
        <f ca="1">IF(AND(OFFSET('(工具)战斗工具-buff触发时机'!A$6,ROW()-6,0)="",OFFSET(A$6,ROW()-6,0)&lt;&gt;""),"立即",OFFSET('(工具)战斗工具-buff触发时机'!A$6,ROW()-6,0))</f>
        <v>立即</v>
      </c>
      <c r="T16" s="135" t="str">
        <f>IF(OR(U16="",U16="无"),"",VLOOKUP(U16,'(辅)Buff触发条件表'!$C$4:$F$34,2,FALSE))</f>
        <v/>
      </c>
      <c r="U16" s="203"/>
      <c r="V16" s="203"/>
      <c r="W16" s="203"/>
      <c r="X16" s="203"/>
      <c r="Y16" s="203"/>
      <c r="AC16" s="131" t="str">
        <f>VLOOKUP(AB16,BuffType!$A$4:$C$67,3,FALSE)</f>
        <v>无</v>
      </c>
      <c r="AH16" s="126" t="s">
        <v>2267</v>
      </c>
      <c r="AK16" s="130">
        <v>1</v>
      </c>
      <c r="AL16" s="130" t="str">
        <f>IF(AK16="","",VLOOKUP(AK16,'(辅)技能选目标类型表'!$B$4:$F$97,3,FALSE))</f>
        <v>敌方全体</v>
      </c>
      <c r="AO16" s="134">
        <v>-1</v>
      </c>
      <c r="AP16" s="251">
        <f>IF(AQ16="","",VLOOKUP(AQ16,'(辅)战斗Action表'!$C$4:$F$75,2,FALSE))</f>
        <v>300</v>
      </c>
      <c r="AQ16" s="131" t="s">
        <v>1229</v>
      </c>
      <c r="AR16" s="203">
        <v>113040102</v>
      </c>
      <c r="AS16" s="203">
        <v>100</v>
      </c>
      <c r="AT16" s="254"/>
      <c r="AU16" s="254">
        <v>1</v>
      </c>
      <c r="AV16" s="254"/>
      <c r="AW16" s="267"/>
    </row>
    <row r="17" spans="1:49" ht="15.95" customHeight="1" x14ac:dyDescent="0.15">
      <c r="A17" s="126">
        <v>102</v>
      </c>
      <c r="B17" s="126" t="s">
        <v>2268</v>
      </c>
      <c r="D17" s="19" t="s">
        <v>2269</v>
      </c>
      <c r="E17" s="19" t="s">
        <v>2270</v>
      </c>
      <c r="G17" s="131">
        <v>999</v>
      </c>
      <c r="J17" s="131">
        <v>-1</v>
      </c>
      <c r="K17" s="186">
        <v>101</v>
      </c>
      <c r="L17" s="131"/>
      <c r="M17" s="131"/>
      <c r="N17" s="131"/>
      <c r="O17" s="131"/>
      <c r="Q17" s="201" t="str">
        <f ca="1">OFFSET('(工具)战斗工具-buff死亡时机'!A$6,ROW()-6,0)</f>
        <v/>
      </c>
      <c r="R17" s="131"/>
      <c r="S17" s="127" t="str">
        <f ca="1">IF(AND(OFFSET('(工具)战斗工具-buff触发时机'!A$6,ROW()-6,0)="",OFFSET(A$6,ROW()-6,0)&lt;&gt;""),"立即",OFFSET('(工具)战斗工具-buff触发时机'!A$6,ROW()-6,0))</f>
        <v>立即</v>
      </c>
      <c r="T17" s="135" t="str">
        <f>IF(OR(U17="",U17="无"),"",VLOOKUP(U17,'(辅)Buff触发条件表'!$C$4:$F$34,2,FALSE))</f>
        <v/>
      </c>
      <c r="U17" s="203"/>
      <c r="V17" s="203"/>
      <c r="W17" s="203"/>
      <c r="X17" s="203"/>
      <c r="Y17" s="203"/>
      <c r="AC17" s="131" t="str">
        <f>VLOOKUP(AB17,BuffType!$A$4:$C$67,3,FALSE)</f>
        <v>无</v>
      </c>
      <c r="AH17" s="126" t="s">
        <v>2271</v>
      </c>
      <c r="AL17" s="130" t="str">
        <f>IF(AK17="","",VLOOKUP(AK17,'(辅)技能选目标类型表'!$B$4:$F$97,3,FALSE))</f>
        <v/>
      </c>
      <c r="AO17" s="134">
        <v>-1</v>
      </c>
      <c r="AP17" s="251" t="str">
        <f>IF(AQ17="","",VLOOKUP(AQ17,'(辅)战斗Action表'!$C$4:$F$75,2,FALSE))</f>
        <v/>
      </c>
      <c r="AQ17" s="131"/>
      <c r="AR17" s="203"/>
      <c r="AS17" s="203"/>
      <c r="AT17" s="254"/>
      <c r="AU17" s="254"/>
      <c r="AV17" s="254"/>
      <c r="AW17" s="267"/>
    </row>
    <row r="18" spans="1:49" ht="15.95" customHeight="1" x14ac:dyDescent="0.15">
      <c r="A18" s="126">
        <v>103</v>
      </c>
      <c r="B18" s="126" t="s">
        <v>2272</v>
      </c>
      <c r="D18" s="155"/>
      <c r="E18" s="72"/>
      <c r="G18" s="131">
        <v>999</v>
      </c>
      <c r="J18" s="131">
        <v>0</v>
      </c>
      <c r="K18" s="133" t="s">
        <v>2273</v>
      </c>
      <c r="L18" s="131"/>
      <c r="M18" s="131"/>
      <c r="N18" s="131"/>
      <c r="O18" s="131"/>
      <c r="Q18" s="201" t="str">
        <f ca="1">OFFSET('(工具)战斗工具-buff死亡时机'!A$6,ROW()-6,0)</f>
        <v/>
      </c>
      <c r="R18" s="131"/>
      <c r="S18" s="127" t="str">
        <f ca="1">IF(AND(OFFSET('(工具)战斗工具-buff触发时机'!A$6,ROW()-6,0)="",OFFSET(A$6,ROW()-6,0)&lt;&gt;""),"立即",OFFSET('(工具)战斗工具-buff触发时机'!A$6,ROW()-6,0))</f>
        <v>立即</v>
      </c>
      <c r="T18" s="135" t="str">
        <f>IF(OR(U18="",U18="无"),"",VLOOKUP(U18,'(辅)Buff触发条件表'!$C$4:$F$34,2,FALSE))</f>
        <v/>
      </c>
      <c r="U18" s="203"/>
      <c r="V18" s="203"/>
      <c r="W18" s="203"/>
      <c r="X18" s="203"/>
      <c r="Y18" s="203"/>
      <c r="AB18" s="130">
        <v>10</v>
      </c>
      <c r="AC18" s="131" t="str">
        <f>VLOOKUP(AB18,BuffType!$A$4:$C$67,3,FALSE)</f>
        <v>催眠</v>
      </c>
      <c r="AH18" s="126" t="s">
        <v>2274</v>
      </c>
      <c r="AL18" s="130" t="str">
        <f>IF(AK18="","",VLOOKUP(AK18,'(辅)技能选目标类型表'!$B$4:$F$97,3,FALSE))</f>
        <v/>
      </c>
      <c r="AO18" s="134">
        <v>-1</v>
      </c>
      <c r="AP18" s="251" t="str">
        <f>IF(AQ18="","",VLOOKUP(AQ18,'(辅)战斗Action表'!$C$4:$F$75,2,FALSE))</f>
        <v/>
      </c>
      <c r="AQ18" s="131"/>
      <c r="AR18" s="203"/>
      <c r="AS18" s="203"/>
      <c r="AT18" s="254"/>
      <c r="AU18" s="254"/>
      <c r="AV18" s="254"/>
      <c r="AW18" s="267"/>
    </row>
    <row r="19" spans="1:49" ht="15" customHeight="1" x14ac:dyDescent="0.15">
      <c r="A19" s="126">
        <v>111</v>
      </c>
      <c r="B19" s="126" t="s">
        <v>2275</v>
      </c>
      <c r="E19" s="127"/>
      <c r="G19" s="131">
        <v>999</v>
      </c>
      <c r="L19" s="131"/>
      <c r="M19" s="131"/>
      <c r="N19" s="131"/>
      <c r="O19" s="131"/>
      <c r="P19" s="131" t="s">
        <v>2276</v>
      </c>
      <c r="Q19" s="201" t="str">
        <f ca="1">OFFSET('(工具)战斗工具-buff死亡时机'!A$6,ROW()-6,0)</f>
        <v>当回合结束时 或 当血量变化时</v>
      </c>
      <c r="R19" s="131" t="s">
        <v>2277</v>
      </c>
      <c r="S19" s="127" t="str">
        <f ca="1">IF(AND(OFFSET('(工具)战斗工具-buff触发时机'!A$6,ROW()-6,0)="",OFFSET(A$6,ROW()-6,0)&lt;&gt;""),"立即",OFFSET('(工具)战斗工具-buff触发时机'!A$6,ROW()-6,0))</f>
        <v>当回合开始时 或 配置错误</v>
      </c>
      <c r="T19" s="135" t="str">
        <f>IF(OR(U19="",U19="无"),"",VLOOKUP(U19,'(辅)Buff触发条件表'!$C$4:$F$34,2,FALSE))</f>
        <v/>
      </c>
      <c r="U19" s="203"/>
      <c r="V19" s="203"/>
      <c r="W19" s="203"/>
      <c r="X19" s="203"/>
      <c r="Y19" s="203"/>
      <c r="AC19" s="131" t="str">
        <f>VLOOKUP(AB19,BuffType!$A$4:$C$67,3,FALSE)</f>
        <v>无</v>
      </c>
      <c r="AL19" s="130" t="str">
        <f>IF(AK19="","",VLOOKUP(AK19,'(辅)技能选目标类型表'!$B$4:$F$97,3,FALSE))</f>
        <v/>
      </c>
      <c r="AO19" s="134">
        <v>-1</v>
      </c>
      <c r="AP19" s="251">
        <f>IF(AQ19="","",VLOOKUP(AQ19,'(辅)战斗Action表'!$C$4:$F$75,2,FALSE))</f>
        <v>200</v>
      </c>
      <c r="AQ19" s="131" t="s">
        <v>142</v>
      </c>
      <c r="AR19" s="131"/>
      <c r="AS19" s="203"/>
      <c r="AT19" s="254">
        <v>100</v>
      </c>
      <c r="AU19" s="254"/>
      <c r="AV19" s="254"/>
      <c r="AW19" s="268"/>
    </row>
    <row r="20" spans="1:49" ht="15.95" customHeight="1" x14ac:dyDescent="0.15">
      <c r="A20" s="126">
        <v>112</v>
      </c>
      <c r="B20" s="126" t="s">
        <v>2278</v>
      </c>
      <c r="E20" s="127"/>
      <c r="G20" s="131">
        <v>999</v>
      </c>
      <c r="L20" s="131"/>
      <c r="M20" s="131"/>
      <c r="N20" s="131"/>
      <c r="O20" s="131"/>
      <c r="P20" s="131">
        <v>501</v>
      </c>
      <c r="Q20" s="201" t="str">
        <f ca="1">OFFSET('(工具)战斗工具-buff死亡时机'!A$6,ROW()-6,0)</f>
        <v>bufftype集无到有时</v>
      </c>
      <c r="R20" s="131" t="s">
        <v>2279</v>
      </c>
      <c r="S20" s="127" t="str">
        <f ca="1">IF(AND(OFFSET('(工具)战斗工具-buff触发时机'!A$6,ROW()-6,0)="",OFFSET(A$6,ROW()-6,0)&lt;&gt;""),"立即",OFFSET('(工具)战斗工具-buff触发时机'!A$6,ROW()-6,0))</f>
        <v>当回合开始时 或 当回合结束时</v>
      </c>
      <c r="T20" s="135" t="str">
        <f>IF(OR(U20="",U20="无"),"",VLOOKUP(U20,'(辅)Buff触发条件表'!$C$4:$F$34,2,FALSE))</f>
        <v/>
      </c>
      <c r="U20" s="203"/>
      <c r="V20" s="203"/>
      <c r="W20" s="203"/>
      <c r="X20" s="203"/>
      <c r="Y20" s="203"/>
      <c r="AC20" s="131" t="str">
        <f>VLOOKUP(AB20,BuffType!$A$4:$C$67,3,FALSE)</f>
        <v>无</v>
      </c>
      <c r="AL20" s="130" t="str">
        <f>IF(AK20="","",VLOOKUP(AK20,'(辅)技能选目标类型表'!$B$4:$F$97,3,FALSE))</f>
        <v/>
      </c>
      <c r="AO20" s="134">
        <v>-1</v>
      </c>
      <c r="AP20" s="251">
        <f>IF(AQ20="","",VLOOKUP(AQ20,'(辅)战斗Action表'!$C$4:$F$75,2,FALSE))</f>
        <v>200</v>
      </c>
      <c r="AQ20" s="131" t="s">
        <v>142</v>
      </c>
      <c r="AR20" s="203"/>
      <c r="AS20" s="203"/>
      <c r="AT20" s="254">
        <v>100</v>
      </c>
      <c r="AU20" s="254"/>
      <c r="AV20" s="254"/>
      <c r="AW20" s="268"/>
    </row>
    <row r="21" spans="1:49" ht="15.95" customHeight="1" x14ac:dyDescent="0.15">
      <c r="A21" s="126">
        <v>113</v>
      </c>
      <c r="B21" s="126" t="s">
        <v>2280</v>
      </c>
      <c r="D21" s="155"/>
      <c r="E21" s="72"/>
      <c r="G21" s="131">
        <v>999</v>
      </c>
      <c r="L21" s="131"/>
      <c r="M21" s="131"/>
      <c r="N21" s="131"/>
      <c r="O21" s="131"/>
      <c r="Q21" s="201" t="str">
        <f ca="1">OFFSET('(工具)战斗工具-buff死亡时机'!A$6,ROW()-6,0)</f>
        <v/>
      </c>
      <c r="R21" s="131" t="s">
        <v>2281</v>
      </c>
      <c r="S21" s="12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21" s="135" t="str">
        <f>IF(OR(U21="",U21="无"),"",VLOOKUP(U21,'(辅)Buff触发条件表'!$C$4:$F$34,2,FALSE))</f>
        <v/>
      </c>
      <c r="U21" s="203"/>
      <c r="V21" s="203"/>
      <c r="W21" s="203"/>
      <c r="X21" s="203"/>
      <c r="Y21" s="203"/>
      <c r="AC21" s="131" t="str">
        <f>VLOOKUP(AB21,BuffType!$A$4:$C$67,3,FALSE)</f>
        <v>无</v>
      </c>
      <c r="AL21" s="130" t="str">
        <f>IF(AK21="","",VLOOKUP(AK21,'(辅)技能选目标类型表'!$B$4:$F$97,3,FALSE))</f>
        <v/>
      </c>
      <c r="AO21" s="134">
        <v>-1</v>
      </c>
      <c r="AP21" s="251">
        <f>IF(AQ21="","",VLOOKUP(AQ21,'(辅)战斗Action表'!$C$4:$F$75,2,FALSE))</f>
        <v>200</v>
      </c>
      <c r="AQ21" s="131" t="s">
        <v>142</v>
      </c>
      <c r="AR21" s="131"/>
      <c r="AS21" s="203"/>
      <c r="AT21" s="254">
        <v>100</v>
      </c>
      <c r="AU21" s="254"/>
      <c r="AV21" s="254"/>
      <c r="AW21" s="267"/>
    </row>
    <row r="22" spans="1:49" ht="15.95" customHeight="1" x14ac:dyDescent="0.15">
      <c r="A22" s="126">
        <v>114</v>
      </c>
      <c r="B22" s="126" t="s">
        <v>2282</v>
      </c>
      <c r="D22" s="155"/>
      <c r="E22" s="72"/>
      <c r="G22" s="131">
        <v>999</v>
      </c>
      <c r="L22" s="131"/>
      <c r="M22" s="131"/>
      <c r="N22" s="131"/>
      <c r="O22" s="131"/>
      <c r="P22" s="131" t="s">
        <v>2283</v>
      </c>
      <c r="Q22" s="201" t="str">
        <f ca="1">OFFSET('(工具)战斗工具-buff死亡时机'!A$6,ROW()-6,0)</f>
        <v>bufftype集有到无时(;4;10) 或 当回合结束时</v>
      </c>
      <c r="R22" s="131" t="s">
        <v>2284</v>
      </c>
      <c r="S22" s="127" t="str">
        <f ca="1">IF(AND(OFFSET('(工具)战斗工具-buff触发时机'!A$6,ROW()-6,0)="",OFFSET(A$6,ROW()-6,0)&lt;&gt;""),"立即",OFFSET('(工具)战斗工具-buff触发时机'!A$6,ROW()-6,0))</f>
        <v>bufftype集无到有时(;2;3) 或 当回合结束时</v>
      </c>
      <c r="T22" s="135" t="str">
        <f>IF(OR(U22="",U22="无"),"",VLOOKUP(U22,'(辅)Buff触发条件表'!$C$4:$F$34,2,FALSE))</f>
        <v/>
      </c>
      <c r="U22" s="203"/>
      <c r="V22" s="203"/>
      <c r="W22" s="203"/>
      <c r="X22" s="203"/>
      <c r="Y22" s="203"/>
      <c r="AC22" s="131" t="str">
        <f>VLOOKUP(AB22,BuffType!$A$4:$C$67,3,FALSE)</f>
        <v>无</v>
      </c>
      <c r="AK22" s="130">
        <v>100</v>
      </c>
      <c r="AL22" s="130" t="str">
        <f>IF(AK22="","",VLOOKUP(AK22,'(辅)技能选目标类型表'!$B$4:$F$97,3,FALSE))</f>
        <v>自身</v>
      </c>
      <c r="AO22" s="134">
        <v>-1</v>
      </c>
      <c r="AP22" s="251">
        <f>IF(AQ22="","",VLOOKUP(AQ22,'(辅)战斗Action表'!$C$4:$F$75,2,FALSE))</f>
        <v>300</v>
      </c>
      <c r="AQ22" s="131" t="s">
        <v>1229</v>
      </c>
      <c r="AR22" s="131">
        <v>10</v>
      </c>
      <c r="AS22" s="203">
        <v>100</v>
      </c>
      <c r="AT22" s="254"/>
      <c r="AU22" s="254"/>
      <c r="AV22" s="254"/>
      <c r="AW22" s="269"/>
    </row>
    <row r="23" spans="1:49" ht="15.95" customHeight="1" x14ac:dyDescent="0.15">
      <c r="A23" s="126">
        <v>115</v>
      </c>
      <c r="B23" s="126" t="s">
        <v>2285</v>
      </c>
      <c r="D23" s="155"/>
      <c r="E23" s="72"/>
      <c r="G23" s="131">
        <v>999</v>
      </c>
      <c r="L23" s="131"/>
      <c r="M23" s="131"/>
      <c r="N23" s="131"/>
      <c r="O23" s="131"/>
      <c r="Q23" s="201" t="str">
        <f ca="1">OFFSET('(工具)战斗工具-buff死亡时机'!A$6,ROW()-6,0)</f>
        <v/>
      </c>
      <c r="R23" s="131"/>
      <c r="S23" s="127" t="str">
        <f ca="1">IF(AND(OFFSET('(工具)战斗工具-buff触发时机'!A$6,ROW()-6,0)="",OFFSET(A$6,ROW()-6,0)&lt;&gt;""),"立即",OFFSET('(工具)战斗工具-buff触发时机'!A$6,ROW()-6,0))</f>
        <v>立即</v>
      </c>
      <c r="T23" s="135">
        <f>IF(OR(U23="",U23="无"),"",VLOOKUP(U23,'(辅)Buff触发条件表'!$C$4:$F$34,2,FALSE))</f>
        <v>200</v>
      </c>
      <c r="U23" s="203" t="s">
        <v>2286</v>
      </c>
      <c r="V23" s="203"/>
      <c r="W23" s="203"/>
      <c r="X23" s="203" t="s">
        <v>2287</v>
      </c>
      <c r="Y23" s="203"/>
      <c r="AC23" s="131" t="str">
        <f>VLOOKUP(AB23,BuffType!$A$4:$C$67,3,FALSE)</f>
        <v>无</v>
      </c>
      <c r="AK23" s="130">
        <v>100</v>
      </c>
      <c r="AL23" s="130" t="str">
        <f>IF(AK23="","",VLOOKUP(AK23,'(辅)技能选目标类型表'!$B$4:$F$97,3,FALSE))</f>
        <v>自身</v>
      </c>
      <c r="AO23" s="134">
        <v>-1</v>
      </c>
      <c r="AP23" s="251">
        <f>IF(AQ23="","",VLOOKUP(AQ23,'(辅)战斗Action表'!$C$4:$F$75,2,FALSE))</f>
        <v>300</v>
      </c>
      <c r="AQ23" s="131" t="s">
        <v>1229</v>
      </c>
      <c r="AR23" s="131">
        <v>10</v>
      </c>
      <c r="AS23" s="203">
        <v>100</v>
      </c>
      <c r="AT23" s="254"/>
      <c r="AU23" s="254"/>
      <c r="AV23" s="254"/>
      <c r="AW23" s="267"/>
    </row>
    <row r="24" spans="1:49" ht="15.95" customHeight="1" x14ac:dyDescent="0.15">
      <c r="A24" s="126">
        <v>121</v>
      </c>
      <c r="B24" s="126" t="s">
        <v>2288</v>
      </c>
      <c r="G24" s="131">
        <v>999</v>
      </c>
      <c r="J24" s="131">
        <v>-1</v>
      </c>
      <c r="Q24" s="201" t="str">
        <f ca="1">OFFSET('(工具)战斗工具-buff死亡时机'!A$6,ROW()-6,0)</f>
        <v/>
      </c>
      <c r="R24">
        <v>306</v>
      </c>
      <c r="S24" s="127" t="str">
        <f ca="1">IF(AND(OFFSET('(工具)战斗工具-buff触发时机'!A$6,ROW()-6,0)="",OFFSET(A$6,ROW()-6,0)&lt;&gt;""),"立即",OFFSET('(工具)战斗工具-buff触发时机'!A$6,ROW()-6,0))</f>
        <v>对对位敌方个体攻击前</v>
      </c>
      <c r="T24" s="135" t="str">
        <f>IF(OR(U24="",U24="无"),"",VLOOKUP(U24,'(辅)Buff触发条件表'!$C$4:$F$34,2,FALSE))</f>
        <v/>
      </c>
      <c r="U24" s="202"/>
      <c r="V24" s="202"/>
      <c r="W24" s="202"/>
      <c r="X24" s="202"/>
      <c r="Y24" s="202"/>
      <c r="AB24" s="130">
        <v>5</v>
      </c>
      <c r="AC24" s="131" t="str">
        <f>VLOOKUP(AB24,BuffType!$A$4:$C$67,3,FALSE)</f>
        <v>隐匿</v>
      </c>
      <c r="AL24" s="130" t="str">
        <f>IF(AK24="","",VLOOKUP(AK24,'(辅)技能选目标类型表'!$B$4:$F$97,3,FALSE))</f>
        <v/>
      </c>
      <c r="AO24" s="134">
        <v>-1</v>
      </c>
      <c r="AP24" s="251">
        <f>IF(AQ24="","",VLOOKUP(AQ24,'(辅)战斗Action表'!$C$4:$F$75,2,FALSE))</f>
        <v>300</v>
      </c>
      <c r="AQ24" s="131" t="s">
        <v>1229</v>
      </c>
      <c r="AR24" s="252">
        <v>101</v>
      </c>
      <c r="AS24" s="203">
        <v>100</v>
      </c>
      <c r="AT24" s="253"/>
      <c r="AU24" s="253"/>
      <c r="AV24" s="253"/>
      <c r="AW24" s="269"/>
    </row>
    <row r="25" spans="1:49" ht="15.95" customHeight="1" x14ac:dyDescent="0.15">
      <c r="A25" s="126">
        <v>122</v>
      </c>
      <c r="B25" s="126" t="s">
        <v>2289</v>
      </c>
      <c r="D25" s="155"/>
      <c r="E25" s="72"/>
      <c r="G25" s="131">
        <v>999</v>
      </c>
      <c r="L25" s="131"/>
      <c r="M25" s="131"/>
      <c r="N25" s="131"/>
      <c r="O25" s="131"/>
      <c r="Q25" s="201" t="str">
        <f ca="1">OFFSET('(工具)战斗工具-buff死亡时机'!A$6,ROW()-6,0)</f>
        <v/>
      </c>
      <c r="R25">
        <v>307</v>
      </c>
      <c r="S25" s="127" t="str">
        <f ca="1">IF(AND(OFFSET('(工具)战斗工具-buff触发时机'!A$6,ROW()-6,0)="",OFFSET(A$6,ROW()-6,0)&lt;&gt;""),"立即",OFFSET('(工具)战斗工具-buff触发时机'!A$6,ROW()-6,0))</f>
        <v>对异位敌方个体攻击前</v>
      </c>
      <c r="T25" s="135" t="str">
        <f>IF(OR(U25="",U25="无"),"",VLOOKUP(U25,'(辅)Buff触发条件表'!$C$4:$F$34,2,FALSE))</f>
        <v/>
      </c>
      <c r="U25" s="203"/>
      <c r="V25" s="203"/>
      <c r="W25" s="203"/>
      <c r="X25" s="203"/>
      <c r="Y25" s="203"/>
      <c r="AC25" s="131" t="str">
        <f>VLOOKUP(AB25,BuffType!$A$4:$C$67,3,FALSE)</f>
        <v>无</v>
      </c>
      <c r="AL25" s="130" t="str">
        <f>IF(AK25="","",VLOOKUP(AK25,'(辅)技能选目标类型表'!$B$4:$F$97,3,FALSE))</f>
        <v/>
      </c>
      <c r="AO25" s="134">
        <v>-1</v>
      </c>
      <c r="AP25" s="251">
        <f>IF(AQ25="","",VLOOKUP(AQ25,'(辅)战斗Action表'!$C$4:$F$75,2,FALSE))</f>
        <v>300</v>
      </c>
      <c r="AQ25" s="131" t="s">
        <v>1229</v>
      </c>
      <c r="AR25" s="252">
        <v>101</v>
      </c>
      <c r="AS25" s="203">
        <v>100</v>
      </c>
      <c r="AT25" s="254"/>
      <c r="AU25" s="254"/>
      <c r="AV25" s="254"/>
      <c r="AW25" s="267"/>
    </row>
    <row r="26" spans="1:49" ht="15.95" customHeight="1" x14ac:dyDescent="0.15">
      <c r="A26" s="126">
        <v>123</v>
      </c>
      <c r="B26" s="126" t="s">
        <v>2290</v>
      </c>
      <c r="D26" s="155"/>
      <c r="E26" s="72"/>
      <c r="G26" s="131">
        <v>999</v>
      </c>
      <c r="L26" s="131"/>
      <c r="M26" s="131"/>
      <c r="N26" s="131"/>
      <c r="O26" s="131"/>
      <c r="Q26" s="201" t="str">
        <f ca="1">OFFSET('(工具)战斗工具-buff死亡时机'!A$6,ROW()-6,0)</f>
        <v/>
      </c>
      <c r="R26">
        <v>308</v>
      </c>
      <c r="S26" s="127" t="str">
        <f ca="1">IF(AND(OFFSET('(工具)战斗工具-buff触发时机'!A$6,ROW()-6,0)="",OFFSET(A$6,ROW()-6,0)&lt;&gt;""),"立即",OFFSET('(工具)战斗工具-buff触发时机'!A$6,ROW()-6,0))</f>
        <v>被对位敌方攻击前</v>
      </c>
      <c r="T26" s="135" t="str">
        <f>IF(OR(U26="",U26="无"),"",VLOOKUP(U26,'(辅)Buff触发条件表'!$C$4:$F$34,2,FALSE))</f>
        <v/>
      </c>
      <c r="U26" s="203"/>
      <c r="V26" s="203"/>
      <c r="W26" s="203"/>
      <c r="X26" s="203"/>
      <c r="Y26" s="203"/>
      <c r="AC26" s="131" t="str">
        <f>VLOOKUP(AB26,BuffType!$A$4:$C$67,3,FALSE)</f>
        <v>无</v>
      </c>
      <c r="AL26" s="130" t="str">
        <f>IF(AK26="","",VLOOKUP(AK26,'(辅)技能选目标类型表'!$B$4:$F$97,3,FALSE))</f>
        <v/>
      </c>
      <c r="AO26" s="134">
        <v>-1</v>
      </c>
      <c r="AP26" s="251">
        <f>IF(AQ26="","",VLOOKUP(AQ26,'(辅)战斗Action表'!$C$4:$F$75,2,FALSE))</f>
        <v>300</v>
      </c>
      <c r="AQ26" s="131" t="s">
        <v>1229</v>
      </c>
      <c r="AR26" s="252">
        <v>101</v>
      </c>
      <c r="AS26" s="203">
        <v>100</v>
      </c>
      <c r="AT26" s="254"/>
      <c r="AU26" s="254"/>
      <c r="AV26" s="254"/>
      <c r="AW26" s="270"/>
    </row>
    <row r="27" spans="1:49" ht="15.95" customHeight="1" x14ac:dyDescent="0.15">
      <c r="A27" s="126">
        <v>124</v>
      </c>
      <c r="B27" s="126" t="s">
        <v>2291</v>
      </c>
      <c r="D27" s="155"/>
      <c r="E27" s="72"/>
      <c r="G27" s="131">
        <v>999</v>
      </c>
      <c r="L27" s="131"/>
      <c r="M27" s="131"/>
      <c r="N27" s="131"/>
      <c r="O27" s="131"/>
      <c r="Q27" s="201" t="str">
        <f ca="1">OFFSET('(工具)战斗工具-buff死亡时机'!A$6,ROW()-6,0)</f>
        <v/>
      </c>
      <c r="R27">
        <v>309</v>
      </c>
      <c r="S27" s="127" t="str">
        <f ca="1">IF(AND(OFFSET('(工具)战斗工具-buff触发时机'!A$6,ROW()-6,0)="",OFFSET(A$6,ROW()-6,0)&lt;&gt;""),"立即",OFFSET('(工具)战斗工具-buff触发时机'!A$6,ROW()-6,0))</f>
        <v>被异位敌方攻击前</v>
      </c>
      <c r="T27" s="135" t="str">
        <f>IF(OR(U27="",U27="无"),"",VLOOKUP(U27,'(辅)Buff触发条件表'!$C$4:$F$34,2,FALSE))</f>
        <v/>
      </c>
      <c r="U27" s="203"/>
      <c r="V27" s="203"/>
      <c r="W27" s="203"/>
      <c r="X27" s="203"/>
      <c r="Y27" s="203"/>
      <c r="AC27" s="131" t="str">
        <f>VLOOKUP(AB27,BuffType!$A$4:$C$67,3,FALSE)</f>
        <v>无</v>
      </c>
      <c r="AL27" s="130" t="str">
        <f>IF(AK27="","",VLOOKUP(AK27,'(辅)技能选目标类型表'!$B$4:$F$97,3,FALSE))</f>
        <v/>
      </c>
      <c r="AO27" s="134">
        <v>-1</v>
      </c>
      <c r="AP27" s="251">
        <f>IF(AQ27="","",VLOOKUP(AQ27,'(辅)战斗Action表'!$C$4:$F$75,2,FALSE))</f>
        <v>300</v>
      </c>
      <c r="AQ27" s="131" t="s">
        <v>1229</v>
      </c>
      <c r="AR27" s="252">
        <v>101</v>
      </c>
      <c r="AS27" s="203">
        <v>100</v>
      </c>
      <c r="AT27" s="254"/>
      <c r="AU27" s="254"/>
      <c r="AV27" s="254"/>
      <c r="AW27" s="269"/>
    </row>
    <row r="28" spans="1:49" ht="15.95" customHeight="1" x14ac:dyDescent="0.15">
      <c r="A28" s="126">
        <v>125</v>
      </c>
      <c r="B28" s="126" t="s">
        <v>2292</v>
      </c>
      <c r="D28" s="155"/>
      <c r="E28" s="72"/>
      <c r="G28" s="131">
        <v>999</v>
      </c>
      <c r="L28" s="131"/>
      <c r="M28" s="131"/>
      <c r="N28" s="131"/>
      <c r="O28" s="131"/>
      <c r="Q28" s="201" t="str">
        <f ca="1">OFFSET('(工具)战斗工具-buff死亡时机'!A$6,ROW()-6,0)</f>
        <v/>
      </c>
      <c r="R28">
        <v>316</v>
      </c>
      <c r="S28" s="127" t="str">
        <f ca="1">IF(AND(OFFSET('(工具)战斗工具-buff触发时机'!A$6,ROW()-6,0)="",OFFSET(A$6,ROW()-6,0)&lt;&gt;""),"立即",OFFSET('(工具)战斗工具-buff触发时机'!A$6,ROW()-6,0))</f>
        <v>对对位敌方个体攻击后</v>
      </c>
      <c r="T28" s="135" t="str">
        <f>IF(OR(U28="",U28="无"),"",VLOOKUP(U28,'(辅)Buff触发条件表'!$C$4:$F$34,2,FALSE))</f>
        <v/>
      </c>
      <c r="U28" s="203"/>
      <c r="V28" s="203"/>
      <c r="W28" s="203"/>
      <c r="X28" s="203"/>
      <c r="Y28" s="203"/>
      <c r="AC28" s="131" t="str">
        <f>VLOOKUP(AB28,BuffType!$A$4:$C$67,3,FALSE)</f>
        <v>无</v>
      </c>
      <c r="AL28" s="130" t="str">
        <f>IF(AK28="","",VLOOKUP(AK28,'(辅)技能选目标类型表'!$B$4:$F$97,3,FALSE))</f>
        <v/>
      </c>
      <c r="AO28" s="134">
        <v>-1</v>
      </c>
      <c r="AP28" s="251">
        <f>IF(AQ28="","",VLOOKUP(AQ28,'(辅)战斗Action表'!$C$4:$F$75,2,FALSE))</f>
        <v>300</v>
      </c>
      <c r="AQ28" s="131" t="s">
        <v>1229</v>
      </c>
      <c r="AR28" s="252">
        <v>101</v>
      </c>
      <c r="AS28" s="203">
        <v>100</v>
      </c>
      <c r="AT28" s="254"/>
      <c r="AU28" s="254"/>
      <c r="AV28" s="254"/>
      <c r="AW28" s="269"/>
    </row>
    <row r="29" spans="1:49" ht="15.95" customHeight="1" x14ac:dyDescent="0.15">
      <c r="A29" s="126">
        <v>126</v>
      </c>
      <c r="B29" s="126" t="s">
        <v>2293</v>
      </c>
      <c r="D29" s="155"/>
      <c r="E29" s="72"/>
      <c r="G29" s="131">
        <v>999</v>
      </c>
      <c r="L29" s="131"/>
      <c r="M29" s="131"/>
      <c r="N29" s="131"/>
      <c r="O29" s="131"/>
      <c r="Q29" s="201" t="str">
        <f ca="1">OFFSET('(工具)战斗工具-buff死亡时机'!A$6,ROW()-6,0)</f>
        <v/>
      </c>
      <c r="R29">
        <v>317</v>
      </c>
      <c r="S29" s="127" t="str">
        <f ca="1">IF(AND(OFFSET('(工具)战斗工具-buff触发时机'!A$6,ROW()-6,0)="",OFFSET(A$6,ROW()-6,0)&lt;&gt;""),"立即",OFFSET('(工具)战斗工具-buff触发时机'!A$6,ROW()-6,0))</f>
        <v>对异位敌方个体攻击后</v>
      </c>
      <c r="T29" s="135" t="str">
        <f>IF(OR(U29="",U29="无"),"",VLOOKUP(U29,'(辅)Buff触发条件表'!$C$4:$F$34,2,FALSE))</f>
        <v/>
      </c>
      <c r="U29" s="203"/>
      <c r="V29" s="203"/>
      <c r="W29" s="203"/>
      <c r="X29" s="203"/>
      <c r="Y29" s="203"/>
      <c r="AC29" s="131" t="str">
        <f>VLOOKUP(AB29,BuffType!$A$4:$C$67,3,FALSE)</f>
        <v>无</v>
      </c>
      <c r="AL29" s="130" t="str">
        <f>IF(AK29="","",VLOOKUP(AK29,'(辅)技能选目标类型表'!$B$4:$F$97,3,FALSE))</f>
        <v/>
      </c>
      <c r="AO29" s="134">
        <v>-1</v>
      </c>
      <c r="AP29" s="251">
        <f>IF(AQ29="","",VLOOKUP(AQ29,'(辅)战斗Action表'!$C$4:$F$75,2,FALSE))</f>
        <v>300</v>
      </c>
      <c r="AQ29" s="131" t="s">
        <v>1229</v>
      </c>
      <c r="AR29" s="252">
        <v>101</v>
      </c>
      <c r="AS29" s="203">
        <v>100</v>
      </c>
      <c r="AT29" s="254"/>
      <c r="AU29" s="254"/>
      <c r="AV29" s="254"/>
      <c r="AW29" s="267"/>
    </row>
    <row r="30" spans="1:49" ht="15.95" customHeight="1" x14ac:dyDescent="0.15">
      <c r="A30" s="126">
        <v>127</v>
      </c>
      <c r="B30" s="126" t="s">
        <v>2294</v>
      </c>
      <c r="D30" s="155"/>
      <c r="E30" s="72"/>
      <c r="G30" s="131">
        <v>999</v>
      </c>
      <c r="L30" s="131"/>
      <c r="M30" s="131"/>
      <c r="N30" s="131"/>
      <c r="O30" s="131"/>
      <c r="Q30" s="201" t="str">
        <f ca="1">OFFSET('(工具)战斗工具-buff死亡时机'!A$6,ROW()-6,0)</f>
        <v/>
      </c>
      <c r="R30">
        <v>318</v>
      </c>
      <c r="S30" s="127" t="str">
        <f ca="1">IF(AND(OFFSET('(工具)战斗工具-buff触发时机'!A$6,ROW()-6,0)="",OFFSET(A$6,ROW()-6,0)&lt;&gt;""),"立即",OFFSET('(工具)战斗工具-buff触发时机'!A$6,ROW()-6,0))</f>
        <v>受到对位敌方攻击后</v>
      </c>
      <c r="T30" s="135" t="str">
        <f>IF(OR(U30="",U30="无"),"",VLOOKUP(U30,'(辅)Buff触发条件表'!$C$4:$F$34,2,FALSE))</f>
        <v/>
      </c>
      <c r="U30" s="204"/>
      <c r="V30" s="203"/>
      <c r="W30" s="203"/>
      <c r="X30" s="203"/>
      <c r="Y30" s="203"/>
      <c r="AC30" s="131" t="str">
        <f>VLOOKUP(AB30,BuffType!$A$4:$C$67,3,FALSE)</f>
        <v>无</v>
      </c>
      <c r="AL30" s="130" t="str">
        <f>IF(AK30="","",VLOOKUP(AK30,'(辅)技能选目标类型表'!$B$4:$F$97,3,FALSE))</f>
        <v/>
      </c>
      <c r="AO30" s="134">
        <v>-1</v>
      </c>
      <c r="AP30" s="251">
        <f>IF(AQ30="","",VLOOKUP(AQ30,'(辅)战斗Action表'!$C$4:$F$75,2,FALSE))</f>
        <v>300</v>
      </c>
      <c r="AQ30" s="131" t="s">
        <v>1229</v>
      </c>
      <c r="AR30" s="252">
        <v>101</v>
      </c>
      <c r="AS30" s="203">
        <v>100</v>
      </c>
      <c r="AT30" s="254"/>
      <c r="AU30" s="254"/>
      <c r="AV30" s="254"/>
      <c r="AW30" s="270"/>
    </row>
    <row r="31" spans="1:49" ht="15.95" customHeight="1" x14ac:dyDescent="0.15">
      <c r="A31" s="126">
        <v>128</v>
      </c>
      <c r="B31" s="126" t="s">
        <v>2295</v>
      </c>
      <c r="D31" s="155"/>
      <c r="E31" s="72"/>
      <c r="G31" s="131">
        <v>999</v>
      </c>
      <c r="L31" s="131"/>
      <c r="M31" s="131"/>
      <c r="N31" s="131"/>
      <c r="O31" s="131"/>
      <c r="Q31" s="201" t="str">
        <f ca="1">OFFSET('(工具)战斗工具-buff死亡时机'!A$6,ROW()-6,0)</f>
        <v/>
      </c>
      <c r="R31">
        <v>319</v>
      </c>
      <c r="S31" s="127" t="str">
        <f ca="1">IF(AND(OFFSET('(工具)战斗工具-buff触发时机'!A$6,ROW()-6,0)="",OFFSET(A$6,ROW()-6,0)&lt;&gt;""),"立即",OFFSET('(工具)战斗工具-buff触发时机'!A$6,ROW()-6,0))</f>
        <v>受到异位敌方攻击后</v>
      </c>
      <c r="T31" s="135" t="str">
        <f>IF(OR(U31="",U31="无"),"",VLOOKUP(U31,'(辅)Buff触发条件表'!$C$4:$F$34,2,FALSE))</f>
        <v/>
      </c>
      <c r="U31" s="204"/>
      <c r="V31" s="203"/>
      <c r="W31" s="203"/>
      <c r="X31" s="203"/>
      <c r="Y31" s="203"/>
      <c r="AC31" s="131" t="str">
        <f>VLOOKUP(AB31,BuffType!$A$4:$C$67,3,FALSE)</f>
        <v>无</v>
      </c>
      <c r="AL31" s="130" t="str">
        <f>IF(AK31="","",VLOOKUP(AK31,'(辅)技能选目标类型表'!$B$4:$F$97,3,FALSE))</f>
        <v/>
      </c>
      <c r="AO31" s="134">
        <v>-1</v>
      </c>
      <c r="AP31" s="251">
        <f>IF(AQ31="","",VLOOKUP(AQ31,'(辅)战斗Action表'!$C$4:$F$75,2,FALSE))</f>
        <v>300</v>
      </c>
      <c r="AQ31" s="131" t="s">
        <v>1229</v>
      </c>
      <c r="AR31" s="252">
        <v>101</v>
      </c>
      <c r="AS31" s="203">
        <v>100</v>
      </c>
      <c r="AT31" s="254"/>
      <c r="AU31" s="254"/>
      <c r="AV31" s="254"/>
      <c r="AW31" s="269"/>
    </row>
    <row r="32" spans="1:49" customFormat="1" ht="15.95" customHeight="1" x14ac:dyDescent="0.15">
      <c r="A32" s="126">
        <v>129</v>
      </c>
      <c r="B32" s="126" t="s">
        <v>2296</v>
      </c>
      <c r="C32" s="127"/>
      <c r="D32" s="155"/>
      <c r="E32" s="72"/>
      <c r="F32" s="130"/>
      <c r="G32" s="131">
        <v>999</v>
      </c>
      <c r="H32" s="132"/>
      <c r="I32" s="131"/>
      <c r="J32" s="131">
        <v>1</v>
      </c>
      <c r="K32" s="133"/>
      <c r="L32" s="131"/>
      <c r="M32" s="131"/>
      <c r="N32" s="131"/>
      <c r="O32" s="131"/>
      <c r="P32" s="131"/>
      <c r="Q32" s="201" t="str">
        <f ca="1">OFFSET('(工具)战斗工具-buff死亡时机'!A$6,ROW()-6,0)</f>
        <v/>
      </c>
      <c r="R32">
        <v>200</v>
      </c>
      <c r="S32" s="127" t="s">
        <v>2297</v>
      </c>
      <c r="T32" s="135">
        <v>601</v>
      </c>
      <c r="U32" s="204" t="s">
        <v>2258</v>
      </c>
      <c r="V32" s="203">
        <v>2</v>
      </c>
      <c r="W32" s="203"/>
      <c r="X32" s="203"/>
      <c r="Y32" s="203"/>
      <c r="Z32" s="130">
        <v>1</v>
      </c>
      <c r="AA32" s="130">
        <v>1</v>
      </c>
      <c r="AB32" s="130"/>
      <c r="AC32" s="131" t="str">
        <f>VLOOKUP(AB32,BuffType!$A$4:$C$67,3,FALSE)</f>
        <v>无</v>
      </c>
      <c r="AD32" s="131"/>
      <c r="AE32" s="131"/>
      <c r="AF32" s="132"/>
      <c r="AG32" s="131"/>
      <c r="AH32" s="126"/>
      <c r="AI32" s="137"/>
      <c r="AJ32" s="137"/>
      <c r="AK32" s="130"/>
      <c r="AL32" s="130" t="str">
        <f>IF(AK32="","",VLOOKUP(AK32,'(辅)技能选目标类型表'!$B$4:$F$97,3,FALSE))</f>
        <v/>
      </c>
      <c r="AM32" s="134"/>
      <c r="AN32" s="134"/>
      <c r="AO32" s="134">
        <v>-1</v>
      </c>
      <c r="AP32" s="251">
        <v>9000</v>
      </c>
      <c r="AQ32" s="85" t="s">
        <v>1890</v>
      </c>
      <c r="AR32" s="255">
        <v>1</v>
      </c>
      <c r="AS32" s="255"/>
      <c r="AT32" s="255"/>
      <c r="AU32" s="255"/>
      <c r="AV32" s="254"/>
      <c r="AW32" s="269"/>
    </row>
    <row r="33" spans="1:49" customFormat="1" ht="15.95" customHeight="1" x14ac:dyDescent="0.15">
      <c r="A33" s="126">
        <v>130</v>
      </c>
      <c r="B33" s="126" t="s">
        <v>2298</v>
      </c>
      <c r="C33" s="127"/>
      <c r="D33" s="155"/>
      <c r="E33" s="72"/>
      <c r="F33" s="130"/>
      <c r="G33" s="131">
        <v>999</v>
      </c>
      <c r="H33" s="132"/>
      <c r="I33" s="131"/>
      <c r="J33" s="131">
        <v>1</v>
      </c>
      <c r="K33" s="133"/>
      <c r="L33" s="131"/>
      <c r="M33" s="131"/>
      <c r="N33" s="131"/>
      <c r="O33" s="131"/>
      <c r="P33" s="131"/>
      <c r="Q33" s="201" t="str">
        <f ca="1">OFFSET('(工具)战斗工具-buff死亡时机'!A$6,ROW()-6,0)</f>
        <v/>
      </c>
      <c r="R33">
        <v>612</v>
      </c>
      <c r="S33" s="127" t="s">
        <v>2299</v>
      </c>
      <c r="T33" s="135">
        <v>602</v>
      </c>
      <c r="U33" s="204" t="s">
        <v>2258</v>
      </c>
      <c r="V33" s="203">
        <v>8</v>
      </c>
      <c r="W33" s="203"/>
      <c r="X33" s="203"/>
      <c r="Y33" s="203"/>
      <c r="Z33" s="130">
        <v>1</v>
      </c>
      <c r="AA33" s="130">
        <v>1</v>
      </c>
      <c r="AB33" s="130"/>
      <c r="AC33" s="131" t="str">
        <f>VLOOKUP(AB33,BuffType!$A$4:$C$67,3,FALSE)</f>
        <v>无</v>
      </c>
      <c r="AD33" s="131"/>
      <c r="AE33" s="131"/>
      <c r="AF33" s="132"/>
      <c r="AG33" s="131"/>
      <c r="AH33" s="126"/>
      <c r="AI33" s="137"/>
      <c r="AJ33" s="137"/>
      <c r="AK33" s="130"/>
      <c r="AL33" s="130" t="str">
        <f>IF(AK33="","",VLOOKUP(AK33,'(辅)技能选目标类型表'!$B$4:$F$97,3,FALSE))</f>
        <v/>
      </c>
      <c r="AM33" s="134"/>
      <c r="AN33" s="134"/>
      <c r="AO33" s="134">
        <v>-1</v>
      </c>
      <c r="AP33" s="251">
        <v>9000</v>
      </c>
      <c r="AQ33" s="85" t="s">
        <v>1890</v>
      </c>
      <c r="AR33" s="255">
        <v>1</v>
      </c>
      <c r="AS33" s="255"/>
      <c r="AT33" s="255"/>
      <c r="AU33" s="255"/>
      <c r="AV33" s="254"/>
      <c r="AW33" s="269"/>
    </row>
    <row r="34" spans="1:49" s="84" customFormat="1" ht="15.95" customHeight="1" x14ac:dyDescent="0.15">
      <c r="A34" s="126">
        <v>131</v>
      </c>
      <c r="B34" s="156" t="s">
        <v>2300</v>
      </c>
      <c r="C34" s="157"/>
      <c r="D34" s="158"/>
      <c r="E34" s="159"/>
      <c r="F34" s="160"/>
      <c r="G34" s="84">
        <v>999</v>
      </c>
      <c r="H34" s="161"/>
      <c r="J34" s="84">
        <v>1</v>
      </c>
      <c r="K34" s="187"/>
      <c r="L34" s="156">
        <f>A34</f>
        <v>131</v>
      </c>
      <c r="M34" s="84">
        <v>1</v>
      </c>
      <c r="N34" s="84">
        <v>1</v>
      </c>
      <c r="Q34" s="201" t="str">
        <f ca="1">OFFSET('(工具)战斗工具-buff死亡时机'!A$6,ROW()-6,0)</f>
        <v/>
      </c>
      <c r="R34" s="84">
        <v>304</v>
      </c>
      <c r="S34" s="157" t="str">
        <f ca="1">IF(AND(OFFSET('(工具)战斗工具-buff触发时机'!A$6,ROW()-6,0)="",OFFSET(A$6,ROW()-6,0)&lt;&gt;""),"立即",OFFSET('(工具)战斗工具-buff触发时机'!A$6,ROW()-6,0))</f>
        <v>触发死亡之前</v>
      </c>
      <c r="T34" s="205" t="str">
        <f>IF(OR(U34="",U34="无"),"",VLOOKUP(U34,'(辅)Buff触发条件表'!$C$4:$F$34,2,FALSE))</f>
        <v/>
      </c>
      <c r="U34" s="206"/>
      <c r="V34" s="206"/>
      <c r="W34" s="206"/>
      <c r="X34" s="206"/>
      <c r="Y34" s="206"/>
      <c r="Z34" s="160">
        <v>1</v>
      </c>
      <c r="AA34" s="160">
        <v>1</v>
      </c>
      <c r="AB34" s="160"/>
      <c r="AC34" s="84" t="str">
        <f>VLOOKUP(AB34,BuffType!$A$4:$C$67,3,FALSE)</f>
        <v>无</v>
      </c>
      <c r="AF34" s="161"/>
      <c r="AH34" s="156"/>
      <c r="AI34" s="231"/>
      <c r="AJ34" s="231"/>
      <c r="AK34" s="160"/>
      <c r="AL34" s="160" t="str">
        <f>IF(AK34="","",VLOOKUP(AK34,'(辅)技能选目标类型表'!$B$4:$F$97,3,FALSE))</f>
        <v/>
      </c>
      <c r="AM34" s="232"/>
      <c r="AN34" s="232"/>
      <c r="AO34" s="134">
        <v>-1</v>
      </c>
      <c r="AP34" s="232">
        <f>IF(AQ34="","",VLOOKUP(AQ34,'(辅)战斗Action表'!$C$4:$F$75,2,FALSE))</f>
        <v>700</v>
      </c>
      <c r="AQ34" s="84" t="s">
        <v>1527</v>
      </c>
      <c r="AR34" s="206">
        <v>1</v>
      </c>
      <c r="AS34" s="206">
        <v>100</v>
      </c>
      <c r="AT34" s="256"/>
      <c r="AU34" s="256"/>
      <c r="AV34" s="256"/>
      <c r="AW34" s="271"/>
    </row>
    <row r="35" spans="1:49" s="84" customFormat="1" ht="15.95" customHeight="1" x14ac:dyDescent="0.15">
      <c r="A35" s="126">
        <v>132</v>
      </c>
      <c r="B35" s="156" t="s">
        <v>2301</v>
      </c>
      <c r="C35" s="157"/>
      <c r="D35" s="158"/>
      <c r="E35" s="159"/>
      <c r="F35" s="160"/>
      <c r="G35" s="84">
        <v>999</v>
      </c>
      <c r="H35" s="161"/>
      <c r="J35" s="84">
        <v>1</v>
      </c>
      <c r="K35" s="187"/>
      <c r="L35" s="156">
        <f>A35</f>
        <v>132</v>
      </c>
      <c r="M35" s="84">
        <v>1</v>
      </c>
      <c r="N35" s="84">
        <v>1</v>
      </c>
      <c r="Q35" s="201" t="str">
        <f ca="1">OFFSET('(工具)战斗工具-buff死亡时机'!A$6,ROW()-6,0)</f>
        <v/>
      </c>
      <c r="R35" s="84">
        <v>304</v>
      </c>
      <c r="S35" s="157" t="str">
        <f ca="1">IF(AND(OFFSET('(工具)战斗工具-buff触发时机'!A$6,ROW()-6,0)="",OFFSET(A$6,ROW()-6,0)&lt;&gt;""),"立即",OFFSET('(工具)战斗工具-buff触发时机'!A$6,ROW()-6,0))</f>
        <v>触发死亡之前</v>
      </c>
      <c r="T35" s="205" t="str">
        <f>IF(OR(U35="",U35="无"),"",VLOOKUP(U35,'(辅)Buff触发条件表'!$C$4:$F$34,2,FALSE))</f>
        <v/>
      </c>
      <c r="U35" s="206"/>
      <c r="V35" s="206"/>
      <c r="W35" s="206"/>
      <c r="X35" s="206"/>
      <c r="Y35" s="206"/>
      <c r="Z35" s="160">
        <v>2</v>
      </c>
      <c r="AA35" s="160">
        <v>2</v>
      </c>
      <c r="AB35" s="160"/>
      <c r="AC35" s="84" t="str">
        <f>VLOOKUP(AB35,BuffType!$A$4:$C$67,3,FALSE)</f>
        <v>无</v>
      </c>
      <c r="AF35" s="161"/>
      <c r="AH35" s="156"/>
      <c r="AI35" s="231"/>
      <c r="AJ35" s="231"/>
      <c r="AK35" s="160"/>
      <c r="AL35" s="160" t="str">
        <f>IF(AK35="","",VLOOKUP(AK35,'(辅)技能选目标类型表'!$B$4:$F$97,3,FALSE))</f>
        <v/>
      </c>
      <c r="AM35" s="232"/>
      <c r="AN35" s="232"/>
      <c r="AO35" s="134">
        <v>-1</v>
      </c>
      <c r="AP35" s="232">
        <f>IF(AQ35="","",VLOOKUP(AQ35,'(辅)战斗Action表'!$C$4:$F$75,2,FALSE))</f>
        <v>700</v>
      </c>
      <c r="AQ35" s="84" t="s">
        <v>1527</v>
      </c>
      <c r="AR35" s="206">
        <v>1</v>
      </c>
      <c r="AS35" s="206">
        <v>100</v>
      </c>
      <c r="AT35" s="256"/>
      <c r="AU35" s="256"/>
      <c r="AV35" s="256"/>
      <c r="AW35" s="272"/>
    </row>
    <row r="36" spans="1:49" s="84" customFormat="1" ht="15.95" customHeight="1" x14ac:dyDescent="0.15">
      <c r="A36" s="126">
        <v>133</v>
      </c>
      <c r="B36" s="156" t="s">
        <v>2302</v>
      </c>
      <c r="C36" s="157"/>
      <c r="D36" s="158"/>
      <c r="E36" s="159"/>
      <c r="F36" s="160"/>
      <c r="G36" s="84">
        <v>999</v>
      </c>
      <c r="H36" s="161"/>
      <c r="J36" s="84">
        <v>1</v>
      </c>
      <c r="K36" s="187"/>
      <c r="L36" s="156">
        <f>A36</f>
        <v>133</v>
      </c>
      <c r="M36" s="84">
        <v>1</v>
      </c>
      <c r="N36" s="84">
        <v>1</v>
      </c>
      <c r="Q36" s="201" t="str">
        <f ca="1">OFFSET('(工具)战斗工具-buff死亡时机'!A$6,ROW()-6,0)</f>
        <v/>
      </c>
      <c r="R36" s="84">
        <v>304</v>
      </c>
      <c r="S36" s="157" t="str">
        <f ca="1">IF(AND(OFFSET('(工具)战斗工具-buff触发时机'!A$6,ROW()-6,0)="",OFFSET(A$6,ROW()-6,0)&lt;&gt;""),"立即",OFFSET('(工具)战斗工具-buff触发时机'!A$6,ROW()-6,0))</f>
        <v>触发死亡之前</v>
      </c>
      <c r="T36" s="205" t="str">
        <f>IF(OR(U36="",U36="无"),"",VLOOKUP(U36,'(辅)Buff触发条件表'!$C$4:$F$34,2,FALSE))</f>
        <v/>
      </c>
      <c r="U36" s="206"/>
      <c r="V36" s="206"/>
      <c r="W36" s="206"/>
      <c r="X36" s="206"/>
      <c r="Y36" s="206"/>
      <c r="Z36" s="160">
        <v>1</v>
      </c>
      <c r="AA36" s="160">
        <v>1</v>
      </c>
      <c r="AB36" s="160"/>
      <c r="AC36" s="84" t="str">
        <f>VLOOKUP(AB36,BuffType!$A$4:$C$67,3,FALSE)</f>
        <v>无</v>
      </c>
      <c r="AF36" s="161"/>
      <c r="AH36" s="156"/>
      <c r="AI36" s="231"/>
      <c r="AJ36" s="231"/>
      <c r="AK36" s="160"/>
      <c r="AL36" s="160" t="str">
        <f>IF(AK36="","",VLOOKUP(AK36,'(辅)技能选目标类型表'!$B$4:$F$97,3,FALSE))</f>
        <v/>
      </c>
      <c r="AM36" s="232"/>
      <c r="AN36" s="232"/>
      <c r="AO36" s="134">
        <v>-1</v>
      </c>
      <c r="AP36" s="232">
        <f>IF(AQ36="","",VLOOKUP(AQ36,'(辅)战斗Action表'!$C$4:$F$75,2,FALSE))</f>
        <v>200</v>
      </c>
      <c r="AQ36" s="84" t="s">
        <v>142</v>
      </c>
      <c r="AR36" s="206">
        <v>1</v>
      </c>
      <c r="AS36" s="206">
        <v>500</v>
      </c>
      <c r="AT36" s="256"/>
      <c r="AU36" s="256"/>
      <c r="AV36" s="256"/>
      <c r="AW36" s="273"/>
    </row>
    <row r="37" spans="1:49" s="84" customFormat="1" ht="15.95" customHeight="1" x14ac:dyDescent="0.15">
      <c r="A37" s="156">
        <v>90103011</v>
      </c>
      <c r="B37" s="156" t="s">
        <v>2303</v>
      </c>
      <c r="C37" s="157"/>
      <c r="D37" s="158"/>
      <c r="E37" s="159"/>
      <c r="F37" s="160"/>
      <c r="G37" s="84">
        <v>3</v>
      </c>
      <c r="H37" s="161"/>
      <c r="J37" s="84">
        <v>1</v>
      </c>
      <c r="K37" s="187"/>
      <c r="L37" s="156">
        <f>A37</f>
        <v>90103011</v>
      </c>
      <c r="M37" s="84">
        <v>1</v>
      </c>
      <c r="N37" s="84">
        <v>1</v>
      </c>
      <c r="Q37" s="201" t="str">
        <f ca="1">OFFSET('(工具)战斗工具-buff死亡时机'!A$6,ROW()-6,0)</f>
        <v/>
      </c>
      <c r="R37" s="84">
        <v>0</v>
      </c>
      <c r="S37" s="157" t="str">
        <f ca="1">IF(AND(OFFSET('(工具)战斗工具-buff触发时机'!A$6,ROW()-6,0)="",OFFSET(A$6,ROW()-6,0)&lt;&gt;""),"立即",OFFSET('(工具)战斗工具-buff触发时机'!A$6,ROW()-6,0))</f>
        <v>立即</v>
      </c>
      <c r="T37" s="205" t="str">
        <f>IF(OR(U37="",U37="无"),"",VLOOKUP(U37,'(辅)Buff触发条件表'!$C$4:$F$34,2,FALSE))</f>
        <v/>
      </c>
      <c r="U37" s="206"/>
      <c r="V37" s="206"/>
      <c r="W37" s="206"/>
      <c r="X37" s="206"/>
      <c r="Y37" s="206"/>
      <c r="Z37" s="160"/>
      <c r="AA37" s="160"/>
      <c r="AB37" s="160"/>
      <c r="AC37" s="84" t="str">
        <f>VLOOKUP(AB37,BuffType!$A$4:$C$67,3,FALSE)</f>
        <v>无</v>
      </c>
      <c r="AF37" s="161"/>
      <c r="AH37" s="156"/>
      <c r="AI37" s="231"/>
      <c r="AJ37" s="231"/>
      <c r="AK37" s="160"/>
      <c r="AL37" s="160" t="str">
        <f>IF(AK37="","",VLOOKUP(AK37,'(辅)技能选目标类型表'!$B$4:$F$97,3,FALSE))</f>
        <v/>
      </c>
      <c r="AM37" s="232"/>
      <c r="AN37" s="232"/>
      <c r="AO37" s="134">
        <v>-1</v>
      </c>
      <c r="AP37" s="232">
        <f>IF(AQ37="","",VLOOKUP(AQ37,'(辅)战斗Action表'!$C$4:$F$75,2,FALSE))</f>
        <v>0</v>
      </c>
      <c r="AQ37" s="84" t="s">
        <v>1931</v>
      </c>
      <c r="AR37" s="206"/>
      <c r="AS37" s="206"/>
      <c r="AT37" s="256"/>
      <c r="AU37" s="256"/>
      <c r="AV37" s="256"/>
      <c r="AW37" s="271"/>
    </row>
    <row r="38" spans="1:49" s="84" customFormat="1" ht="15.95" customHeight="1" x14ac:dyDescent="0.15">
      <c r="A38" s="156">
        <v>90303011</v>
      </c>
      <c r="B38" s="156" t="s">
        <v>2304</v>
      </c>
      <c r="C38" s="157"/>
      <c r="D38" s="158"/>
      <c r="E38" s="159"/>
      <c r="F38" s="160"/>
      <c r="G38" s="84">
        <v>3</v>
      </c>
      <c r="H38" s="161"/>
      <c r="J38" s="84">
        <v>1</v>
      </c>
      <c r="K38" s="187"/>
      <c r="L38" s="156">
        <f>A38</f>
        <v>90303011</v>
      </c>
      <c r="M38" s="84">
        <v>1</v>
      </c>
      <c r="N38" s="84">
        <v>1</v>
      </c>
      <c r="Q38" s="201" t="str">
        <f ca="1">OFFSET('(工具)战斗工具-buff死亡时机'!A$6,ROW()-6,0)</f>
        <v/>
      </c>
      <c r="R38" s="84">
        <v>0</v>
      </c>
      <c r="S38" s="157" t="str">
        <f ca="1">IF(AND(OFFSET('(工具)战斗工具-buff触发时机'!A$6,ROW()-6,0)="",OFFSET(A$6,ROW()-6,0)&lt;&gt;""),"立即",OFFSET('(工具)战斗工具-buff触发时机'!A$6,ROW()-6,0))</f>
        <v>立即</v>
      </c>
      <c r="T38" s="205" t="str">
        <f>IF(OR(U38="",U38="无"),"",VLOOKUP(U38,'(辅)Buff触发条件表'!$C$4:$F$34,2,FALSE))</f>
        <v/>
      </c>
      <c r="U38" s="206"/>
      <c r="V38" s="206"/>
      <c r="W38" s="206"/>
      <c r="X38" s="206"/>
      <c r="Y38" s="206"/>
      <c r="Z38" s="160"/>
      <c r="AA38" s="160"/>
      <c r="AB38" s="160"/>
      <c r="AC38" s="84" t="str">
        <f>VLOOKUP(AB38,BuffType!$A$4:$C$67,3,FALSE)</f>
        <v>无</v>
      </c>
      <c r="AF38" s="161"/>
      <c r="AH38" s="156"/>
      <c r="AI38" s="231"/>
      <c r="AJ38" s="231"/>
      <c r="AK38" s="160"/>
      <c r="AL38" s="160" t="str">
        <f>IF(AK38="","",VLOOKUP(AK38,'(辅)技能选目标类型表'!$B$4:$F$97,3,FALSE))</f>
        <v/>
      </c>
      <c r="AM38" s="232"/>
      <c r="AN38" s="232"/>
      <c r="AO38" s="134">
        <v>-1</v>
      </c>
      <c r="AP38" s="232">
        <f>IF(AQ38="","",VLOOKUP(AQ38,'(辅)战斗Action表'!$C$4:$F$75,2,FALSE))</f>
        <v>0</v>
      </c>
      <c r="AQ38" s="84" t="s">
        <v>1931</v>
      </c>
      <c r="AR38" s="206"/>
      <c r="AS38" s="206"/>
      <c r="AT38" s="256"/>
      <c r="AU38" s="256"/>
      <c r="AV38" s="256"/>
      <c r="AW38" s="271"/>
    </row>
    <row r="39" spans="1:49" s="85" customFormat="1" ht="15.95" customHeight="1" x14ac:dyDescent="0.15">
      <c r="A39" s="162">
        <v>1102011</v>
      </c>
      <c r="B39" s="162" t="s">
        <v>2305</v>
      </c>
      <c r="C39" s="163"/>
      <c r="D39" s="164"/>
      <c r="E39" s="165"/>
      <c r="F39" s="166"/>
      <c r="G39" s="85">
        <v>999</v>
      </c>
      <c r="H39" s="167"/>
      <c r="J39" s="85">
        <v>1</v>
      </c>
      <c r="K39" s="188"/>
      <c r="L39" s="162">
        <f t="shared" ref="L39:L68" si="0">A39</f>
        <v>1102011</v>
      </c>
      <c r="M39" s="85">
        <v>1</v>
      </c>
      <c r="N39" s="85">
        <v>1</v>
      </c>
      <c r="Q39" s="201" t="str">
        <f ca="1">OFFSET('(工具)战斗工具-buff死亡时机'!A$6,ROW()-6,0)</f>
        <v/>
      </c>
      <c r="R39" s="131">
        <v>0</v>
      </c>
      <c r="S39" s="207" t="str">
        <f ca="1">IF(AND(OFFSET('(工具)战斗工具-buff触发时机'!A$6,ROW()-6,0)="",OFFSET(A$6,ROW()-6,0)&lt;&gt;""),"立即",OFFSET('(工具)战斗工具-buff触发时机'!A$6,ROW()-6,0))</f>
        <v>立即</v>
      </c>
      <c r="T39" s="208" t="str">
        <f>IF(OR(U39="",U39="无"),"",VLOOKUP(U39,'[2](辅)Buff触发条件表'!$C$4:$F$31,2,FALSE))</f>
        <v/>
      </c>
      <c r="U39" s="204"/>
      <c r="V39" s="204"/>
      <c r="W39" s="204"/>
      <c r="X39" s="204"/>
      <c r="Y39" s="204"/>
      <c r="Z39" s="166"/>
      <c r="AA39" s="166"/>
      <c r="AB39" s="166">
        <v>21</v>
      </c>
      <c r="AC39" s="226" t="str">
        <f>VLOOKUP(AB39,BuffType!$A$4:$C$67,3,FALSE)</f>
        <v>技能冷却</v>
      </c>
      <c r="AF39" s="167">
        <v>-6</v>
      </c>
      <c r="AH39" s="162"/>
      <c r="AI39" s="233"/>
      <c r="AJ39" s="233"/>
      <c r="AK39" s="166"/>
      <c r="AL39" s="234" t="str">
        <f>IF(AK39="","",VLOOKUP(AK39,'(辅)技能选目标类型表'!$B$4:$F$97,3,FALSE))</f>
        <v/>
      </c>
      <c r="AM39" s="227"/>
      <c r="AN39" s="131"/>
      <c r="AO39" s="134">
        <v>-1</v>
      </c>
      <c r="AP39" s="251" t="str">
        <f>IF(AQ39="","",VLOOKUP(AQ39,'(辅)战斗Action表'!$C$4:$F$75,2,FALSE))</f>
        <v/>
      </c>
      <c r="AR39" s="257"/>
      <c r="AS39" s="257"/>
      <c r="AT39" s="258"/>
      <c r="AU39" s="258"/>
      <c r="AV39" s="258"/>
      <c r="AW39" s="274"/>
    </row>
    <row r="40" spans="1:49" s="85" customFormat="1" ht="15.95" customHeight="1" x14ac:dyDescent="0.15">
      <c r="A40" s="162">
        <v>1102012</v>
      </c>
      <c r="B40" s="162" t="s">
        <v>3626</v>
      </c>
      <c r="C40" s="163"/>
      <c r="D40" s="164"/>
      <c r="E40" s="165"/>
      <c r="F40" s="166"/>
      <c r="G40" s="85">
        <v>999</v>
      </c>
      <c r="H40" s="167"/>
      <c r="J40" s="85">
        <v>1</v>
      </c>
      <c r="K40" s="188"/>
      <c r="L40" s="162">
        <f t="shared" ref="L40" si="1">A40</f>
        <v>1102012</v>
      </c>
      <c r="M40" s="85">
        <v>1</v>
      </c>
      <c r="N40" s="85">
        <v>1</v>
      </c>
      <c r="Q40" s="201" t="str">
        <f ca="1">OFFSET('(工具)战斗工具-buff死亡时机'!A$6,ROW()-6,0)</f>
        <v/>
      </c>
      <c r="R40" s="131">
        <v>0</v>
      </c>
      <c r="S40" s="207" t="str">
        <f ca="1">IF(AND(OFFSET('(工具)战斗工具-buff触发时机'!A$6,ROW()-6,0)="",OFFSET(A$6,ROW()-6,0)&lt;&gt;""),"立即",OFFSET('(工具)战斗工具-buff触发时机'!A$6,ROW()-6,0))</f>
        <v>立即</v>
      </c>
      <c r="T40" s="208" t="str">
        <f>IF(OR(U40="",U40="无"),"",VLOOKUP(U40,'[2](辅)Buff触发条件表'!$C$4:$F$31,2,FALSE))</f>
        <v/>
      </c>
      <c r="U40" s="204"/>
      <c r="V40" s="204"/>
      <c r="W40" s="204"/>
      <c r="X40" s="204"/>
      <c r="Y40" s="204"/>
      <c r="Z40" s="166"/>
      <c r="AA40" s="166"/>
      <c r="AB40" s="166"/>
      <c r="AC40" s="226" t="str">
        <f>VLOOKUP(AB40,BuffType!$A$4:$C$67,3,FALSE)</f>
        <v>无</v>
      </c>
      <c r="AF40" s="167"/>
      <c r="AH40" s="162"/>
      <c r="AI40" s="233"/>
      <c r="AJ40" s="233"/>
      <c r="AK40" s="166"/>
      <c r="AL40" s="234" t="str">
        <f>IF(AK40="","",VLOOKUP(AK40,'(辅)技能选目标类型表'!$B$4:$F$97,3,FALSE))</f>
        <v/>
      </c>
      <c r="AM40" s="227"/>
      <c r="AN40" s="131"/>
      <c r="AO40" s="134">
        <v>-1</v>
      </c>
      <c r="AP40" s="251">
        <f>IF(AQ40="","",VLOOKUP(AQ40,'(辅)战斗Action表'!$C$4:$F$75,2,FALSE))</f>
        <v>1500</v>
      </c>
      <c r="AQ40" s="85" t="s">
        <v>1573</v>
      </c>
      <c r="AR40" s="258">
        <v>-1</v>
      </c>
      <c r="AS40" s="257"/>
      <c r="AT40" s="258"/>
      <c r="AU40" s="258"/>
      <c r="AV40" s="258"/>
      <c r="AW40" s="274"/>
    </row>
    <row r="41" spans="1:49" s="85" customFormat="1" ht="15.95" customHeight="1" x14ac:dyDescent="0.15">
      <c r="A41" s="162">
        <v>1103011</v>
      </c>
      <c r="B41" s="162" t="s">
        <v>2306</v>
      </c>
      <c r="C41" s="163"/>
      <c r="D41" s="164"/>
      <c r="E41" s="165"/>
      <c r="F41" s="166"/>
      <c r="G41" s="85">
        <v>999</v>
      </c>
      <c r="H41" s="167"/>
      <c r="J41" s="85">
        <v>1</v>
      </c>
      <c r="K41" s="188"/>
      <c r="L41" s="162">
        <v>1102011</v>
      </c>
      <c r="M41" s="85">
        <v>1</v>
      </c>
      <c r="N41" s="85">
        <v>2</v>
      </c>
      <c r="Q41" s="201" t="str">
        <f ca="1">OFFSET('(工具)战斗工具-buff死亡时机'!A$6,ROW()-6,0)</f>
        <v/>
      </c>
      <c r="R41" s="131">
        <v>0</v>
      </c>
      <c r="S41" s="207" t="str">
        <f ca="1">IF(AND(OFFSET('(工具)战斗工具-buff触发时机'!A$6,ROW()-6,0)="",OFFSET(A$6,ROW()-6,0)&lt;&gt;""),"立即",OFFSET('(工具)战斗工具-buff触发时机'!A$6,ROW()-6,0))</f>
        <v>立即</v>
      </c>
      <c r="T41" s="208" t="str">
        <f>IF(OR(U41="",U41="无"),"",VLOOKUP(U41,'[2](辅)Buff触发条件表'!$C$4:$F$31,2,FALSE))</f>
        <v/>
      </c>
      <c r="U41" s="204"/>
      <c r="V41" s="204"/>
      <c r="W41" s="204"/>
      <c r="X41" s="204"/>
      <c r="Y41" s="204"/>
      <c r="Z41" s="166"/>
      <c r="AA41" s="166"/>
      <c r="AB41" s="166">
        <v>21</v>
      </c>
      <c r="AC41" s="226" t="str">
        <f>VLOOKUP(AB41,BuffType!$A$4:$C$67,3,FALSE)</f>
        <v>技能冷却</v>
      </c>
      <c r="AF41" s="167">
        <v>-8</v>
      </c>
      <c r="AH41" s="162"/>
      <c r="AI41" s="233"/>
      <c r="AJ41" s="233"/>
      <c r="AK41" s="166"/>
      <c r="AL41" s="234" t="str">
        <f>IF(AK41="","",VLOOKUP(AK41,'(辅)技能选目标类型表'!$B$4:$F$97,3,FALSE))</f>
        <v/>
      </c>
      <c r="AM41" s="227"/>
      <c r="AN41" s="131"/>
      <c r="AO41" s="134">
        <v>-1</v>
      </c>
      <c r="AP41" s="251" t="str">
        <f>IF(AQ41="","",VLOOKUP(AQ41,'(辅)战斗Action表'!$C$4:$F$75,2,FALSE))</f>
        <v/>
      </c>
      <c r="AR41" s="257"/>
      <c r="AS41" s="257"/>
      <c r="AT41" s="258"/>
      <c r="AU41" s="258"/>
      <c r="AV41" s="258"/>
      <c r="AW41" s="274"/>
    </row>
    <row r="42" spans="1:49" s="85" customFormat="1" ht="15.95" customHeight="1" x14ac:dyDescent="0.15">
      <c r="A42" s="162">
        <v>1103012</v>
      </c>
      <c r="B42" s="162" t="s">
        <v>3628</v>
      </c>
      <c r="C42" s="163"/>
      <c r="D42" s="164"/>
      <c r="E42" s="165"/>
      <c r="F42" s="166"/>
      <c r="G42" s="85">
        <v>999</v>
      </c>
      <c r="H42" s="167"/>
      <c r="J42" s="85">
        <v>1</v>
      </c>
      <c r="K42" s="188"/>
      <c r="L42" s="162">
        <f t="shared" ref="L42" si="2">A42</f>
        <v>1103012</v>
      </c>
      <c r="M42" s="85">
        <v>1</v>
      </c>
      <c r="N42" s="85">
        <v>1</v>
      </c>
      <c r="Q42" s="201" t="str">
        <f ca="1">OFFSET('(工具)战斗工具-buff死亡时机'!A$6,ROW()-6,0)</f>
        <v/>
      </c>
      <c r="R42" s="131">
        <v>0</v>
      </c>
      <c r="S42" s="207" t="str">
        <f ca="1">IF(AND(OFFSET('(工具)战斗工具-buff触发时机'!A$6,ROW()-6,0)="",OFFSET(A$6,ROW()-6,0)&lt;&gt;""),"立即",OFFSET('(工具)战斗工具-buff触发时机'!A$6,ROW()-6,0))</f>
        <v>立即</v>
      </c>
      <c r="T42" s="208" t="str">
        <f>IF(OR(U42="",U42="无"),"",VLOOKUP(U42,'[2](辅)Buff触发条件表'!$C$4:$F$31,2,FALSE))</f>
        <v/>
      </c>
      <c r="U42" s="204"/>
      <c r="V42" s="204"/>
      <c r="W42" s="204"/>
      <c r="X42" s="204"/>
      <c r="Y42" s="204"/>
      <c r="Z42" s="166"/>
      <c r="AA42" s="166"/>
      <c r="AB42" s="166"/>
      <c r="AC42" s="226" t="str">
        <f>VLOOKUP(AB42,BuffType!$A$4:$C$67,3,FALSE)</f>
        <v>无</v>
      </c>
      <c r="AF42" s="167"/>
      <c r="AH42" s="162"/>
      <c r="AI42" s="233"/>
      <c r="AJ42" s="233"/>
      <c r="AK42" s="166"/>
      <c r="AL42" s="234" t="str">
        <f>IF(AK42="","",VLOOKUP(AK42,'(辅)技能选目标类型表'!$B$4:$F$97,3,FALSE))</f>
        <v/>
      </c>
      <c r="AM42" s="227"/>
      <c r="AN42" s="131"/>
      <c r="AO42" s="134">
        <v>-1</v>
      </c>
      <c r="AP42" s="251">
        <f>IF(AQ42="","",VLOOKUP(AQ42,'(辅)战斗Action表'!$C$4:$F$75,2,FALSE))</f>
        <v>1500</v>
      </c>
      <c r="AQ42" s="85" t="s">
        <v>1573</v>
      </c>
      <c r="AR42" s="258">
        <v>-2</v>
      </c>
      <c r="AS42" s="257"/>
      <c r="AT42" s="258"/>
      <c r="AU42" s="258"/>
      <c r="AV42" s="258"/>
      <c r="AW42" s="274"/>
    </row>
    <row r="43" spans="1:49" s="85" customFormat="1" ht="14.25" customHeight="1" x14ac:dyDescent="0.15">
      <c r="A43" s="162">
        <v>1104011</v>
      </c>
      <c r="B43" s="162" t="s">
        <v>2307</v>
      </c>
      <c r="C43" s="168"/>
      <c r="D43" s="164"/>
      <c r="E43" s="165"/>
      <c r="F43" s="166"/>
      <c r="G43" s="85">
        <v>999</v>
      </c>
      <c r="H43" s="167"/>
      <c r="J43" s="85">
        <v>1</v>
      </c>
      <c r="K43" s="188"/>
      <c r="L43" s="162">
        <f t="shared" si="0"/>
        <v>1104011</v>
      </c>
      <c r="M43" s="85">
        <v>1</v>
      </c>
      <c r="N43" s="85">
        <v>1</v>
      </c>
      <c r="Q43" s="201" t="str">
        <f ca="1">OFFSET('(工具)战斗工具-buff死亡时机'!A$6,ROW()-6,0)</f>
        <v/>
      </c>
      <c r="R43" s="131">
        <v>0</v>
      </c>
      <c r="S43" s="207" t="str">
        <f ca="1">IF(AND(OFFSET('(工具)战斗工具-buff触发时机'!A$6,ROW()-6,0)="",OFFSET(A$6,ROW()-6,0)&lt;&gt;""),"立即",OFFSET('(工具)战斗工具-buff触发时机'!A$6,ROW()-6,0))</f>
        <v>立即</v>
      </c>
      <c r="T43" s="208"/>
      <c r="U43" s="204"/>
      <c r="V43" s="204"/>
      <c r="W43" s="204"/>
      <c r="X43" s="204"/>
      <c r="Y43" s="204"/>
      <c r="Z43" s="166"/>
      <c r="AA43" s="166"/>
      <c r="AB43" s="166"/>
      <c r="AC43" s="226" t="str">
        <f>VLOOKUP(AB43,BuffType!$A$4:$C$67,3,FALSE)</f>
        <v>无</v>
      </c>
      <c r="AF43" s="167"/>
      <c r="AH43" s="162" t="s">
        <v>2308</v>
      </c>
      <c r="AI43" s="233">
        <v>20</v>
      </c>
      <c r="AJ43" s="233"/>
      <c r="AK43" s="166"/>
      <c r="AL43" s="234" t="str">
        <f>IF(AK43="","",VLOOKUP(AK43,'(辅)技能选目标类型表'!$B$4:$F$97,3,FALSE))</f>
        <v/>
      </c>
      <c r="AM43" s="227"/>
      <c r="AN43" s="131"/>
      <c r="AO43" s="134">
        <v>-1</v>
      </c>
      <c r="AP43" s="251" t="str">
        <f>IF(AQ43="","",VLOOKUP(AQ43,'(辅)战斗Action表'!$C$4:$F$75,2,FALSE))</f>
        <v/>
      </c>
      <c r="AR43" s="257"/>
      <c r="AS43" s="257"/>
      <c r="AT43" s="258"/>
      <c r="AU43" s="258"/>
      <c r="AV43" s="258"/>
      <c r="AW43" s="275"/>
    </row>
    <row r="44" spans="1:49" s="86" customFormat="1" ht="15.95" customHeight="1" x14ac:dyDescent="0.15">
      <c r="A44" s="169">
        <v>1202011</v>
      </c>
      <c r="B44" s="169" t="s">
        <v>2309</v>
      </c>
      <c r="C44" s="170"/>
      <c r="D44" s="171"/>
      <c r="E44" s="172"/>
      <c r="F44" s="173"/>
      <c r="G44" s="86">
        <v>999</v>
      </c>
      <c r="H44" s="174"/>
      <c r="J44" s="86">
        <v>1</v>
      </c>
      <c r="K44" s="189"/>
      <c r="L44" s="162">
        <f t="shared" si="0"/>
        <v>1202011</v>
      </c>
      <c r="M44" s="86">
        <v>1</v>
      </c>
      <c r="N44" s="86">
        <v>1</v>
      </c>
      <c r="Q44" s="201" t="str">
        <f ca="1">OFFSET('(工具)战斗工具-buff死亡时机'!A$6,ROW()-6,0)</f>
        <v/>
      </c>
      <c r="R44" s="131">
        <v>0</v>
      </c>
      <c r="S44" s="207" t="str">
        <f ca="1">IF(AND(OFFSET('(工具)战斗工具-buff触发时机'!A$6,ROW()-6,0)="",OFFSET(A$6,ROW()-6,0)&lt;&gt;""),"立即",OFFSET('(工具)战斗工具-buff触发时机'!A$6,ROW()-6,0))</f>
        <v>立即</v>
      </c>
      <c r="T44" s="209"/>
      <c r="U44" s="210"/>
      <c r="V44" s="210"/>
      <c r="W44" s="210"/>
      <c r="X44" s="210"/>
      <c r="Y44" s="210"/>
      <c r="Z44" s="173"/>
      <c r="AA44" s="173"/>
      <c r="AB44" s="173">
        <v>21</v>
      </c>
      <c r="AC44" s="226" t="str">
        <f>VLOOKUP(AB44,BuffType!$A$4:$C$67,3,FALSE)</f>
        <v>技能冷却</v>
      </c>
      <c r="AF44" s="167">
        <v>-6</v>
      </c>
      <c r="AH44" s="169"/>
      <c r="AI44" s="235"/>
      <c r="AJ44" s="235"/>
      <c r="AK44" s="173"/>
      <c r="AL44" s="234" t="str">
        <f>IF(AK44="","",VLOOKUP(AK44,'(辅)技能选目标类型表'!$B$4:$F$97,3,FALSE))</f>
        <v/>
      </c>
      <c r="AM44" s="227"/>
      <c r="AN44" s="214"/>
      <c r="AO44" s="134">
        <v>-1</v>
      </c>
      <c r="AP44" s="251" t="str">
        <f>IF(AQ44="","",VLOOKUP(AQ44,'(辅)战斗Action表'!$C$4:$F$75,2,FALSE))</f>
        <v/>
      </c>
      <c r="AR44" s="259"/>
      <c r="AS44" s="259"/>
      <c r="AT44" s="260"/>
      <c r="AU44" s="260"/>
      <c r="AV44" s="260"/>
      <c r="AW44" s="275"/>
    </row>
    <row r="45" spans="1:49" s="85" customFormat="1" ht="15.95" customHeight="1" x14ac:dyDescent="0.15">
      <c r="A45" s="162">
        <v>1202012</v>
      </c>
      <c r="B45" s="162" t="s">
        <v>3630</v>
      </c>
      <c r="C45" s="163"/>
      <c r="D45" s="164"/>
      <c r="E45" s="165"/>
      <c r="F45" s="166"/>
      <c r="G45" s="85">
        <v>999</v>
      </c>
      <c r="H45" s="167"/>
      <c r="J45" s="85">
        <v>1</v>
      </c>
      <c r="K45" s="188"/>
      <c r="L45" s="162">
        <f t="shared" si="0"/>
        <v>1202012</v>
      </c>
      <c r="M45" s="85">
        <v>1</v>
      </c>
      <c r="N45" s="85">
        <v>1</v>
      </c>
      <c r="Q45" s="201" t="str">
        <f ca="1">OFFSET('(工具)战斗工具-buff死亡时机'!A$6,ROW()-6,0)</f>
        <v/>
      </c>
      <c r="R45" s="131">
        <v>0</v>
      </c>
      <c r="S45" s="207" t="str">
        <f ca="1">IF(AND(OFFSET('(工具)战斗工具-buff触发时机'!A$6,ROW()-6,0)="",OFFSET(A$6,ROW()-6,0)&lt;&gt;""),"立即",OFFSET('(工具)战斗工具-buff触发时机'!A$6,ROW()-6,0))</f>
        <v>立即</v>
      </c>
      <c r="T45" s="208" t="str">
        <f>IF(OR(U45="",U45="无"),"",VLOOKUP(U45,'[2](辅)Buff触发条件表'!$C$4:$F$31,2,FALSE))</f>
        <v/>
      </c>
      <c r="U45" s="204"/>
      <c r="V45" s="204"/>
      <c r="W45" s="204"/>
      <c r="X45" s="204"/>
      <c r="Y45" s="204"/>
      <c r="Z45" s="166"/>
      <c r="AA45" s="166"/>
      <c r="AB45" s="166"/>
      <c r="AC45" s="226" t="str">
        <f>VLOOKUP(AB45,BuffType!$A$4:$C$67,3,FALSE)</f>
        <v>无</v>
      </c>
      <c r="AF45" s="167"/>
      <c r="AH45" s="162"/>
      <c r="AI45" s="233"/>
      <c r="AJ45" s="233"/>
      <c r="AK45" s="166"/>
      <c r="AL45" s="234" t="str">
        <f>IF(AK45="","",VLOOKUP(AK45,'(辅)技能选目标类型表'!$B$4:$F$97,3,FALSE))</f>
        <v/>
      </c>
      <c r="AM45" s="227"/>
      <c r="AN45" s="131"/>
      <c r="AO45" s="134">
        <v>-1</v>
      </c>
      <c r="AP45" s="251">
        <f>IF(AQ45="","",VLOOKUP(AQ45,'(辅)战斗Action表'!$C$4:$F$75,2,FALSE))</f>
        <v>1500</v>
      </c>
      <c r="AQ45" s="85" t="s">
        <v>1573</v>
      </c>
      <c r="AR45" s="258">
        <v>-1</v>
      </c>
      <c r="AS45" s="257"/>
      <c r="AT45" s="258"/>
      <c r="AU45" s="258"/>
      <c r="AV45" s="258"/>
      <c r="AW45" s="274"/>
    </row>
    <row r="46" spans="1:49" s="87" customFormat="1" ht="15.95" customHeight="1" x14ac:dyDescent="0.15">
      <c r="A46" s="175">
        <v>1203011</v>
      </c>
      <c r="B46" s="175" t="s">
        <v>2310</v>
      </c>
      <c r="C46" s="175"/>
      <c r="D46" s="176"/>
      <c r="E46" s="176"/>
      <c r="G46" s="87">
        <v>999</v>
      </c>
      <c r="H46" s="177"/>
      <c r="J46" s="87">
        <v>1</v>
      </c>
      <c r="L46" s="162">
        <v>1202011</v>
      </c>
      <c r="M46" s="87">
        <v>1</v>
      </c>
      <c r="N46" s="87">
        <v>2</v>
      </c>
      <c r="Q46" s="211" t="str">
        <f ca="1">OFFSET('(工具)战斗工具-buff死亡时机'!A$6,ROW()-6,0)</f>
        <v/>
      </c>
      <c r="R46" s="134">
        <v>0</v>
      </c>
      <c r="S46" s="212" t="str">
        <f ca="1">IF(AND(OFFSET('(工具)战斗工具-buff触发时机'!A$6,ROW()-6,0)="",OFFSET(A$6,ROW()-6,0)&lt;&gt;""),"立即",OFFSET('(工具)战斗工具-buff触发时机'!A$6,ROW()-6,0))</f>
        <v>立即</v>
      </c>
      <c r="T46" s="135"/>
      <c r="U46" s="213"/>
      <c r="V46" s="213"/>
      <c r="W46" s="213"/>
      <c r="X46" s="213"/>
      <c r="Y46" s="213"/>
      <c r="AB46" s="87">
        <v>21</v>
      </c>
      <c r="AC46" s="227" t="str">
        <f>VLOOKUP(AB46,BuffType!$A$4:$C$67,3,FALSE)</f>
        <v>技能冷却</v>
      </c>
      <c r="AF46" s="167">
        <v>-8</v>
      </c>
      <c r="AH46" s="175"/>
      <c r="AI46" s="177"/>
      <c r="AJ46" s="177"/>
      <c r="AL46" s="227" t="str">
        <f>IF(AK46="","",VLOOKUP(AK46,'(辅)技能选目标类型表'!$B$4:$F$97,3,FALSE))</f>
        <v/>
      </c>
      <c r="AM46" s="227"/>
      <c r="AN46" s="134"/>
      <c r="AO46" s="134">
        <v>-1</v>
      </c>
      <c r="AP46" s="251" t="str">
        <f>IF(AQ46="","",VLOOKUP(AQ46,'(辅)战斗Action表'!$C$4:$F$75,2,FALSE))</f>
        <v/>
      </c>
      <c r="AR46" s="261"/>
      <c r="AS46" s="261"/>
      <c r="AT46" s="262"/>
      <c r="AU46" s="262"/>
      <c r="AV46" s="262"/>
      <c r="AW46" s="276"/>
    </row>
    <row r="47" spans="1:49" s="85" customFormat="1" ht="15.95" customHeight="1" x14ac:dyDescent="0.15">
      <c r="A47" s="162">
        <v>1203012</v>
      </c>
      <c r="B47" s="162" t="s">
        <v>3631</v>
      </c>
      <c r="C47" s="163"/>
      <c r="D47" s="164"/>
      <c r="E47" s="165"/>
      <c r="F47" s="166"/>
      <c r="G47" s="85">
        <v>999</v>
      </c>
      <c r="H47" s="167"/>
      <c r="J47" s="85">
        <v>1</v>
      </c>
      <c r="K47" s="188"/>
      <c r="L47" s="162">
        <f t="shared" ref="L47" si="3">A47</f>
        <v>1203012</v>
      </c>
      <c r="M47" s="85">
        <v>1</v>
      </c>
      <c r="N47" s="85">
        <v>1</v>
      </c>
      <c r="Q47" s="201" t="str">
        <f ca="1">OFFSET('(工具)战斗工具-buff死亡时机'!A$6,ROW()-6,0)</f>
        <v/>
      </c>
      <c r="R47" s="131">
        <v>0</v>
      </c>
      <c r="S47" s="207" t="str">
        <f ca="1">IF(AND(OFFSET('(工具)战斗工具-buff触发时机'!A$6,ROW()-6,0)="",OFFSET(A$6,ROW()-6,0)&lt;&gt;""),"立即",OFFSET('(工具)战斗工具-buff触发时机'!A$6,ROW()-6,0))</f>
        <v>立即</v>
      </c>
      <c r="T47" s="208" t="str">
        <f>IF(OR(U47="",U47="无"),"",VLOOKUP(U47,'[2](辅)Buff触发条件表'!$C$4:$F$31,2,FALSE))</f>
        <v/>
      </c>
      <c r="U47" s="204"/>
      <c r="V47" s="204"/>
      <c r="W47" s="204"/>
      <c r="X47" s="204"/>
      <c r="Y47" s="204"/>
      <c r="Z47" s="166"/>
      <c r="AA47" s="166"/>
      <c r="AB47" s="166"/>
      <c r="AC47" s="226" t="str">
        <f>VLOOKUP(AB47,BuffType!$A$4:$C$67,3,FALSE)</f>
        <v>无</v>
      </c>
      <c r="AF47" s="167"/>
      <c r="AH47" s="162"/>
      <c r="AI47" s="233"/>
      <c r="AJ47" s="233"/>
      <c r="AK47" s="166"/>
      <c r="AL47" s="234" t="str">
        <f>IF(AK47="","",VLOOKUP(AK47,'(辅)技能选目标类型表'!$B$4:$F$97,3,FALSE))</f>
        <v/>
      </c>
      <c r="AM47" s="227"/>
      <c r="AN47" s="131"/>
      <c r="AO47" s="134">
        <v>-1</v>
      </c>
      <c r="AP47" s="251">
        <f>IF(AQ47="","",VLOOKUP(AQ47,'(辅)战斗Action表'!$C$4:$F$75,2,FALSE))</f>
        <v>1500</v>
      </c>
      <c r="AQ47" s="85" t="s">
        <v>1573</v>
      </c>
      <c r="AR47" s="258">
        <v>-2</v>
      </c>
      <c r="AS47" s="257"/>
      <c r="AT47" s="258"/>
      <c r="AU47" s="258"/>
      <c r="AV47" s="258"/>
      <c r="AW47" s="274"/>
    </row>
    <row r="48" spans="1:49" s="85" customFormat="1" ht="15.95" customHeight="1" x14ac:dyDescent="0.15">
      <c r="A48" s="162">
        <v>1204011</v>
      </c>
      <c r="B48" s="162" t="s">
        <v>2311</v>
      </c>
      <c r="C48" s="168"/>
      <c r="D48" s="164"/>
      <c r="E48" s="165"/>
      <c r="F48" s="166"/>
      <c r="G48" s="85">
        <v>999</v>
      </c>
      <c r="H48" s="167"/>
      <c r="J48" s="85">
        <v>1</v>
      </c>
      <c r="K48" s="188"/>
      <c r="L48" s="162">
        <f t="shared" si="0"/>
        <v>1204011</v>
      </c>
      <c r="M48" s="85">
        <v>1</v>
      </c>
      <c r="N48" s="85">
        <v>1</v>
      </c>
      <c r="Q48" s="201" t="str">
        <f ca="1">OFFSET('(工具)战斗工具-buff死亡时机'!A$6,ROW()-6,0)</f>
        <v/>
      </c>
      <c r="R48" s="131">
        <v>0</v>
      </c>
      <c r="S48" s="207" t="str">
        <f ca="1">IF(AND(OFFSET('(工具)战斗工具-buff触发时机'!A$6,ROW()-6,0)="",OFFSET(A$6,ROW()-6,0)&lt;&gt;""),"立即",OFFSET('(工具)战斗工具-buff触发时机'!A$6,ROW()-6,0))</f>
        <v>立即</v>
      </c>
      <c r="T48" s="208"/>
      <c r="U48" s="204"/>
      <c r="V48" s="204"/>
      <c r="W48" s="204"/>
      <c r="X48" s="204"/>
      <c r="Y48" s="204"/>
      <c r="Z48" s="166"/>
      <c r="AA48" s="166"/>
      <c r="AB48" s="166"/>
      <c r="AC48" s="226" t="str">
        <f>VLOOKUP(AB48,BuffType!$A$4:$C$67,3,FALSE)</f>
        <v>无</v>
      </c>
      <c r="AF48" s="167"/>
      <c r="AH48" s="162" t="s">
        <v>2312</v>
      </c>
      <c r="AI48" s="233">
        <v>10</v>
      </c>
      <c r="AJ48" s="233"/>
      <c r="AK48" s="166"/>
      <c r="AL48" s="234" t="str">
        <f>IF(AK48="","",VLOOKUP(AK48,'(辅)技能选目标类型表'!$B$4:$F$97,3,FALSE))</f>
        <v/>
      </c>
      <c r="AM48" s="227"/>
      <c r="AN48" s="131"/>
      <c r="AO48" s="134">
        <v>-1</v>
      </c>
      <c r="AP48" s="251" t="str">
        <f>IF(AQ48="","",VLOOKUP(AQ48,'(辅)战斗Action表'!$C$4:$F$75,2,FALSE))</f>
        <v/>
      </c>
      <c r="AR48" s="257"/>
      <c r="AS48" s="257"/>
      <c r="AT48" s="258"/>
      <c r="AU48" s="258"/>
      <c r="AV48" s="258"/>
      <c r="AW48" s="277"/>
    </row>
    <row r="49" spans="1:49" s="86" customFormat="1" ht="15.95" customHeight="1" x14ac:dyDescent="0.15">
      <c r="A49" s="169">
        <v>1301011</v>
      </c>
      <c r="B49" s="169" t="s">
        <v>2313</v>
      </c>
      <c r="C49" s="170"/>
      <c r="D49" s="171"/>
      <c r="E49" s="172"/>
      <c r="F49" s="173"/>
      <c r="G49" s="86">
        <v>2</v>
      </c>
      <c r="H49" s="174"/>
      <c r="J49" s="86">
        <v>1</v>
      </c>
      <c r="K49" s="189"/>
      <c r="L49" s="169">
        <f t="shared" si="0"/>
        <v>1301011</v>
      </c>
      <c r="M49" s="86">
        <v>1</v>
      </c>
      <c r="N49" s="86">
        <v>1</v>
      </c>
      <c r="Q49" s="201" t="str">
        <f ca="1">OFFSET('(工具)战斗工具-buff死亡时机'!A$6,ROW()-6,0)</f>
        <v/>
      </c>
      <c r="R49" s="131">
        <v>0</v>
      </c>
      <c r="S49" s="207" t="str">
        <f ca="1">IF(AND(OFFSET('(工具)战斗工具-buff触发时机'!A$6,ROW()-6,0)="",OFFSET(A$6,ROW()-6,0)&lt;&gt;""),"立即",OFFSET('(工具)战斗工具-buff触发时机'!A$6,ROW()-6,0))</f>
        <v>立即</v>
      </c>
      <c r="T49" s="209"/>
      <c r="U49" s="210" t="s">
        <v>1931</v>
      </c>
      <c r="V49" s="210"/>
      <c r="W49" s="210"/>
      <c r="X49" s="210"/>
      <c r="Y49" s="210"/>
      <c r="Z49" s="173"/>
      <c r="AA49" s="173"/>
      <c r="AB49" s="173"/>
      <c r="AC49" s="226" t="str">
        <f>VLOOKUP(AB49,BuffType!$A$4:$C$67,3,FALSE)</f>
        <v>无</v>
      </c>
      <c r="AF49" s="174"/>
      <c r="AH49" s="169" t="s">
        <v>2312</v>
      </c>
      <c r="AI49" s="235">
        <v>10</v>
      </c>
      <c r="AJ49" s="235"/>
      <c r="AK49" s="173"/>
      <c r="AL49" s="234" t="str">
        <f>IF(AK49="","",VLOOKUP(AK49,'(辅)技能选目标类型表'!$B$4:$F$97,3,FALSE))</f>
        <v/>
      </c>
      <c r="AM49" s="227"/>
      <c r="AN49" s="214"/>
      <c r="AO49" s="134">
        <v>-1</v>
      </c>
      <c r="AP49" s="251" t="str">
        <f>IF(AQ49="","",VLOOKUP(AQ49,'(辅)战斗Action表'!$C$4:$F$75,2,FALSE))</f>
        <v/>
      </c>
      <c r="AR49" s="259"/>
      <c r="AS49" s="259"/>
      <c r="AT49" s="260"/>
      <c r="AU49" s="260"/>
      <c r="AV49" s="260"/>
      <c r="AW49" s="277"/>
    </row>
    <row r="50" spans="1:49" s="85" customFormat="1" ht="15.95" customHeight="1" x14ac:dyDescent="0.15">
      <c r="A50" s="162">
        <v>1302011</v>
      </c>
      <c r="B50" s="175" t="s">
        <v>2314</v>
      </c>
      <c r="C50" s="168"/>
      <c r="D50" s="164"/>
      <c r="E50" s="165"/>
      <c r="F50" s="166"/>
      <c r="G50" s="85">
        <v>999</v>
      </c>
      <c r="H50" s="167"/>
      <c r="J50" s="85">
        <v>1</v>
      </c>
      <c r="K50" s="188"/>
      <c r="L50" s="162">
        <f t="shared" si="0"/>
        <v>1302011</v>
      </c>
      <c r="M50" s="85">
        <v>1</v>
      </c>
      <c r="N50" s="85">
        <v>1</v>
      </c>
      <c r="Q50" s="201" t="str">
        <f ca="1">OFFSET('(工具)战斗工具-buff死亡时机'!A$6,ROW()-6,0)</f>
        <v/>
      </c>
      <c r="R50" s="131">
        <v>0</v>
      </c>
      <c r="S50" s="207" t="str">
        <f ca="1">IF(AND(OFFSET('(工具)战斗工具-buff触发时机'!A$6,ROW()-6,0)="",OFFSET(A$6,ROW()-6,0)&lt;&gt;""),"立即",OFFSET('(工具)战斗工具-buff触发时机'!A$6,ROW()-6,0))</f>
        <v>立即</v>
      </c>
      <c r="T50" s="208"/>
      <c r="U50" s="204"/>
      <c r="V50" s="204"/>
      <c r="W50" s="204"/>
      <c r="X50" s="204"/>
      <c r="Y50" s="204"/>
      <c r="Z50" s="166"/>
      <c r="AA50" s="166"/>
      <c r="AB50" s="166">
        <v>21</v>
      </c>
      <c r="AC50" s="226" t="str">
        <f>VLOOKUP(AB50,BuffType!$A$4:$C$67,3,FALSE)</f>
        <v>技能冷却</v>
      </c>
      <c r="AF50" s="167">
        <v>-5</v>
      </c>
      <c r="AH50" s="162"/>
      <c r="AI50" s="233"/>
      <c r="AJ50" s="233"/>
      <c r="AK50" s="166"/>
      <c r="AL50" s="234" t="str">
        <f>IF(AK50="","",VLOOKUP(AK50,'(辅)技能选目标类型表'!$B$4:$F$97,3,FALSE))</f>
        <v/>
      </c>
      <c r="AM50" s="227"/>
      <c r="AN50" s="131"/>
      <c r="AO50" s="134">
        <v>-1</v>
      </c>
      <c r="AP50" s="251" t="str">
        <f>IF(AQ50="","",VLOOKUP(AQ50,'(辅)战斗Action表'!$C$4:$F$75,2,FALSE))</f>
        <v/>
      </c>
      <c r="AR50" s="131"/>
      <c r="AS50" s="131"/>
      <c r="AT50" s="258"/>
      <c r="AU50" s="258"/>
      <c r="AV50" s="258"/>
      <c r="AW50" s="278"/>
    </row>
    <row r="51" spans="1:49" s="85" customFormat="1" ht="15.95" customHeight="1" x14ac:dyDescent="0.15">
      <c r="A51" s="162">
        <v>1302012</v>
      </c>
      <c r="B51" s="162" t="s">
        <v>3632</v>
      </c>
      <c r="C51" s="163"/>
      <c r="D51" s="164"/>
      <c r="E51" s="165"/>
      <c r="F51" s="166"/>
      <c r="G51" s="85">
        <v>999</v>
      </c>
      <c r="H51" s="167"/>
      <c r="J51" s="85">
        <v>1</v>
      </c>
      <c r="K51" s="188"/>
      <c r="L51" s="162">
        <f t="shared" ref="L51" si="4">A51</f>
        <v>1302012</v>
      </c>
      <c r="M51" s="85">
        <v>1</v>
      </c>
      <c r="N51" s="85">
        <v>1</v>
      </c>
      <c r="Q51" s="201" t="str">
        <f ca="1">OFFSET('(工具)战斗工具-buff死亡时机'!A$6,ROW()-6,0)</f>
        <v/>
      </c>
      <c r="R51" s="131">
        <v>0</v>
      </c>
      <c r="S51" s="207" t="str">
        <f ca="1">IF(AND(OFFSET('(工具)战斗工具-buff触发时机'!A$6,ROW()-6,0)="",OFFSET(A$6,ROW()-6,0)&lt;&gt;""),"立即",OFFSET('(工具)战斗工具-buff触发时机'!A$6,ROW()-6,0))</f>
        <v>立即</v>
      </c>
      <c r="T51" s="208" t="str">
        <f>IF(OR(U51="",U51="无"),"",VLOOKUP(U51,'[2](辅)Buff触发条件表'!$C$4:$F$31,2,FALSE))</f>
        <v/>
      </c>
      <c r="U51" s="204"/>
      <c r="V51" s="204"/>
      <c r="W51" s="204"/>
      <c r="X51" s="204"/>
      <c r="Y51" s="204"/>
      <c r="Z51" s="166"/>
      <c r="AA51" s="166"/>
      <c r="AB51" s="166"/>
      <c r="AC51" s="226" t="str">
        <f>VLOOKUP(AB51,BuffType!$A$4:$C$67,3,FALSE)</f>
        <v>无</v>
      </c>
      <c r="AF51" s="167"/>
      <c r="AH51" s="162"/>
      <c r="AI51" s="233"/>
      <c r="AJ51" s="233"/>
      <c r="AK51" s="166"/>
      <c r="AL51" s="234" t="str">
        <f>IF(AK51="","",VLOOKUP(AK51,'(辅)技能选目标类型表'!$B$4:$F$97,3,FALSE))</f>
        <v/>
      </c>
      <c r="AM51" s="227"/>
      <c r="AN51" s="131"/>
      <c r="AO51" s="134">
        <v>-1</v>
      </c>
      <c r="AP51" s="251">
        <f>IF(AQ51="","",VLOOKUP(AQ51,'(辅)战斗Action表'!$C$4:$F$75,2,FALSE))</f>
        <v>1500</v>
      </c>
      <c r="AQ51" s="85" t="s">
        <v>1573</v>
      </c>
      <c r="AR51" s="258">
        <v>-1</v>
      </c>
      <c r="AS51" s="257"/>
      <c r="AT51" s="258"/>
      <c r="AU51" s="258"/>
      <c r="AV51" s="258"/>
      <c r="AW51" s="274"/>
    </row>
    <row r="52" spans="1:49" s="85" customFormat="1" ht="15.95" customHeight="1" x14ac:dyDescent="0.15">
      <c r="A52" s="162">
        <v>1303011</v>
      </c>
      <c r="B52" s="175" t="s">
        <v>2315</v>
      </c>
      <c r="C52" s="168"/>
      <c r="D52" s="164"/>
      <c r="E52" s="165"/>
      <c r="F52" s="166"/>
      <c r="G52" s="85">
        <v>999</v>
      </c>
      <c r="H52" s="167"/>
      <c r="J52" s="85">
        <v>1</v>
      </c>
      <c r="K52" s="188"/>
      <c r="L52" s="162">
        <v>1302011</v>
      </c>
      <c r="M52" s="85">
        <v>1</v>
      </c>
      <c r="N52" s="85">
        <v>2</v>
      </c>
      <c r="Q52" s="201" t="str">
        <f ca="1">OFFSET('(工具)战斗工具-buff死亡时机'!A$6,ROW()-6,0)</f>
        <v/>
      </c>
      <c r="R52" s="131">
        <v>0</v>
      </c>
      <c r="S52" s="207" t="str">
        <f ca="1">IF(AND(OFFSET('(工具)战斗工具-buff触发时机'!A$6,ROW()-6,0)="",OFFSET(A$6,ROW()-6,0)&lt;&gt;""),"立即",OFFSET('(工具)战斗工具-buff触发时机'!A$6,ROW()-6,0))</f>
        <v>立即</v>
      </c>
      <c r="T52" s="208"/>
      <c r="U52" s="204"/>
      <c r="V52" s="204"/>
      <c r="W52" s="204"/>
      <c r="X52" s="204"/>
      <c r="Y52" s="204"/>
      <c r="Z52" s="166"/>
      <c r="AA52" s="166"/>
      <c r="AB52" s="166">
        <v>21</v>
      </c>
      <c r="AC52" s="226" t="str">
        <f>VLOOKUP(AB52,BuffType!$A$4:$C$67,3,FALSE)</f>
        <v>技能冷却</v>
      </c>
      <c r="AF52" s="167">
        <v>-7</v>
      </c>
      <c r="AH52" s="162"/>
      <c r="AI52" s="233"/>
      <c r="AJ52" s="233"/>
      <c r="AK52" s="166"/>
      <c r="AL52" s="234" t="str">
        <f>IF(AK52="","",VLOOKUP(AK52,'(辅)技能选目标类型表'!$B$4:$F$97,3,FALSE))</f>
        <v/>
      </c>
      <c r="AM52" s="227"/>
      <c r="AN52" s="131"/>
      <c r="AO52" s="134">
        <v>-1</v>
      </c>
      <c r="AP52" s="251" t="str">
        <f>IF(AQ52="","",VLOOKUP(AQ52,'(辅)战斗Action表'!$C$4:$F$75,2,FALSE))</f>
        <v/>
      </c>
      <c r="AR52" s="131"/>
      <c r="AS52" s="131"/>
      <c r="AT52" s="258"/>
      <c r="AU52" s="258"/>
      <c r="AV52" s="258"/>
      <c r="AW52" s="278"/>
    </row>
    <row r="53" spans="1:49" s="85" customFormat="1" ht="15.95" customHeight="1" x14ac:dyDescent="0.15">
      <c r="A53" s="162">
        <v>1303012</v>
      </c>
      <c r="B53" s="162" t="s">
        <v>3633</v>
      </c>
      <c r="C53" s="163"/>
      <c r="D53" s="164"/>
      <c r="E53" s="165"/>
      <c r="F53" s="166"/>
      <c r="G53" s="85">
        <v>999</v>
      </c>
      <c r="H53" s="167"/>
      <c r="J53" s="85">
        <v>1</v>
      </c>
      <c r="K53" s="188"/>
      <c r="L53" s="162">
        <f t="shared" ref="L53" si="5">A53</f>
        <v>1303012</v>
      </c>
      <c r="M53" s="85">
        <v>1</v>
      </c>
      <c r="N53" s="85">
        <v>1</v>
      </c>
      <c r="Q53" s="201" t="str">
        <f ca="1">OFFSET('(工具)战斗工具-buff死亡时机'!A$6,ROW()-6,0)</f>
        <v/>
      </c>
      <c r="R53" s="131">
        <v>0</v>
      </c>
      <c r="S53" s="207" t="str">
        <f ca="1">IF(AND(OFFSET('(工具)战斗工具-buff触发时机'!A$6,ROW()-6,0)="",OFFSET(A$6,ROW()-6,0)&lt;&gt;""),"立即",OFFSET('(工具)战斗工具-buff触发时机'!A$6,ROW()-6,0))</f>
        <v>立即</v>
      </c>
      <c r="T53" s="208" t="str">
        <f>IF(OR(U53="",U53="无"),"",VLOOKUP(U53,'[2](辅)Buff触发条件表'!$C$4:$F$31,2,FALSE))</f>
        <v/>
      </c>
      <c r="U53" s="204"/>
      <c r="V53" s="204"/>
      <c r="W53" s="204"/>
      <c r="X53" s="204"/>
      <c r="Y53" s="204"/>
      <c r="Z53" s="166"/>
      <c r="AA53" s="166"/>
      <c r="AB53" s="166"/>
      <c r="AC53" s="226" t="str">
        <f>VLOOKUP(AB53,BuffType!$A$4:$C$67,3,FALSE)</f>
        <v>无</v>
      </c>
      <c r="AF53" s="167"/>
      <c r="AH53" s="162"/>
      <c r="AI53" s="233"/>
      <c r="AJ53" s="233"/>
      <c r="AK53" s="166"/>
      <c r="AL53" s="234" t="str">
        <f>IF(AK53="","",VLOOKUP(AK53,'(辅)技能选目标类型表'!$B$4:$F$97,3,FALSE))</f>
        <v/>
      </c>
      <c r="AM53" s="227"/>
      <c r="AN53" s="131"/>
      <c r="AO53" s="134">
        <v>-1</v>
      </c>
      <c r="AP53" s="251">
        <f>IF(AQ53="","",VLOOKUP(AQ53,'(辅)战斗Action表'!$C$4:$F$75,2,FALSE))</f>
        <v>1500</v>
      </c>
      <c r="AQ53" s="85" t="s">
        <v>1573</v>
      </c>
      <c r="AR53" s="258">
        <v>-2</v>
      </c>
      <c r="AS53" s="257"/>
      <c r="AT53" s="258"/>
      <c r="AU53" s="258"/>
      <c r="AV53" s="258"/>
      <c r="AW53" s="274"/>
    </row>
    <row r="54" spans="1:49" s="85" customFormat="1" ht="15.95" customHeight="1" x14ac:dyDescent="0.15">
      <c r="A54" s="162">
        <v>1304011</v>
      </c>
      <c r="B54" s="162" t="s">
        <v>2316</v>
      </c>
      <c r="C54" s="168"/>
      <c r="D54" s="164"/>
      <c r="E54" s="165"/>
      <c r="F54" s="166"/>
      <c r="G54" s="85">
        <v>999</v>
      </c>
      <c r="H54" s="167"/>
      <c r="J54" s="85">
        <v>1</v>
      </c>
      <c r="K54" s="188"/>
      <c r="L54" s="162">
        <f t="shared" si="0"/>
        <v>1304011</v>
      </c>
      <c r="M54" s="85">
        <v>1</v>
      </c>
      <c r="N54" s="85">
        <v>1</v>
      </c>
      <c r="Q54" s="201" t="str">
        <f ca="1">OFFSET('(工具)战斗工具-buff死亡时机'!A$6,ROW()-6,0)</f>
        <v/>
      </c>
      <c r="R54" s="131">
        <v>0</v>
      </c>
      <c r="S54" s="207" t="str">
        <f ca="1">IF(AND(OFFSET('(工具)战斗工具-buff触发时机'!A$6,ROW()-6,0)="",OFFSET(A$6,ROW()-6,0)&lt;&gt;""),"立即",OFFSET('(工具)战斗工具-buff触发时机'!A$6,ROW()-6,0))</f>
        <v>立即</v>
      </c>
      <c r="T54" s="208"/>
      <c r="U54" s="204" t="s">
        <v>1931</v>
      </c>
      <c r="V54" s="204"/>
      <c r="W54" s="204"/>
      <c r="X54" s="204"/>
      <c r="Y54" s="204"/>
      <c r="Z54" s="166"/>
      <c r="AA54" s="166"/>
      <c r="AB54" s="166"/>
      <c r="AC54" s="226" t="str">
        <f>VLOOKUP(AB54,BuffType!$A$4:$C$67,3,FALSE)</f>
        <v>无</v>
      </c>
      <c r="AF54" s="167"/>
      <c r="AH54" s="162" t="s">
        <v>2317</v>
      </c>
      <c r="AI54" s="233">
        <v>16</v>
      </c>
      <c r="AJ54" s="233"/>
      <c r="AK54" s="166"/>
      <c r="AL54" s="234" t="str">
        <f>IF(AK54="","",VLOOKUP(AK54,'(辅)技能选目标类型表'!$B$4:$F$97,3,FALSE))</f>
        <v/>
      </c>
      <c r="AM54" s="227"/>
      <c r="AN54" s="131"/>
      <c r="AO54" s="134">
        <v>-1</v>
      </c>
      <c r="AP54" s="251" t="str">
        <f>IF(AQ54="","",VLOOKUP(AQ54,'(辅)战斗Action表'!$C$4:$F$75,2,FALSE))</f>
        <v/>
      </c>
      <c r="AR54" s="131"/>
      <c r="AS54" s="131"/>
      <c r="AT54" s="258"/>
      <c r="AU54" s="258"/>
      <c r="AV54" s="258"/>
      <c r="AW54" s="278"/>
    </row>
    <row r="55" spans="1:49" s="86" customFormat="1" ht="15.95" customHeight="1" x14ac:dyDescent="0.15">
      <c r="A55" s="169">
        <v>1402011</v>
      </c>
      <c r="B55" s="169" t="s">
        <v>2318</v>
      </c>
      <c r="C55" s="170"/>
      <c r="D55" s="171"/>
      <c r="E55" s="172"/>
      <c r="F55" s="173"/>
      <c r="G55" s="86">
        <v>999</v>
      </c>
      <c r="H55" s="174"/>
      <c r="J55" s="86">
        <v>1</v>
      </c>
      <c r="K55" s="189"/>
      <c r="L55" s="169">
        <f t="shared" si="0"/>
        <v>1402011</v>
      </c>
      <c r="M55" s="86">
        <v>1</v>
      </c>
      <c r="N55" s="86">
        <v>1</v>
      </c>
      <c r="Q55" s="201" t="str">
        <f ca="1">OFFSET('(工具)战斗工具-buff死亡时机'!A$6,ROW()-6,0)</f>
        <v/>
      </c>
      <c r="R55" s="214">
        <v>603</v>
      </c>
      <c r="S55" s="207" t="str">
        <f ca="1">IF(AND(OFFSET('(工具)战斗工具-buff触发时机'!A$6,ROW()-6,0)="",OFFSET(A$6,ROW()-6,0)&lt;&gt;""),"立即",OFFSET('(工具)战斗工具-buff触发时机'!A$6,ROW()-6,0))</f>
        <v>友方死亡</v>
      </c>
      <c r="T55" s="209"/>
      <c r="U55" s="210"/>
      <c r="V55" s="210"/>
      <c r="W55" s="210"/>
      <c r="X55" s="210"/>
      <c r="Y55" s="210"/>
      <c r="Z55" s="173"/>
      <c r="AA55" s="173"/>
      <c r="AB55" s="173"/>
      <c r="AC55" s="226" t="str">
        <f>VLOOKUP(AB55,BuffType!$A$4:$C$67,3,FALSE)</f>
        <v>无</v>
      </c>
      <c r="AF55" s="174"/>
      <c r="AH55" s="169"/>
      <c r="AI55" s="235"/>
      <c r="AJ55" s="235"/>
      <c r="AK55" s="173"/>
      <c r="AL55" s="234" t="str">
        <f>IF(AK55="","",VLOOKUP(AK55,'(辅)技能选目标类型表'!$B$4:$F$97,3,FALSE))</f>
        <v/>
      </c>
      <c r="AM55" s="227"/>
      <c r="AN55" s="214"/>
      <c r="AO55" s="134">
        <v>-1</v>
      </c>
      <c r="AP55" s="251">
        <f>IF(AQ55="","",VLOOKUP(AQ55,'(辅)战斗Action表'!$C$4:$F$75,2,FALSE))</f>
        <v>1500</v>
      </c>
      <c r="AQ55" s="86" t="s">
        <v>1573</v>
      </c>
      <c r="AR55" s="131">
        <v>-1</v>
      </c>
      <c r="AS55" s="131"/>
      <c r="AT55" s="260"/>
      <c r="AU55" s="260"/>
      <c r="AV55" s="260"/>
      <c r="AW55" s="278"/>
    </row>
    <row r="56" spans="1:49" s="88" customFormat="1" ht="15.95" customHeight="1" x14ac:dyDescent="0.15">
      <c r="A56" s="178">
        <v>1403011</v>
      </c>
      <c r="B56" s="178" t="s">
        <v>2319</v>
      </c>
      <c r="C56" s="178"/>
      <c r="D56" s="179"/>
      <c r="E56" s="179"/>
      <c r="G56" s="88">
        <v>999</v>
      </c>
      <c r="H56" s="180"/>
      <c r="J56" s="88">
        <v>1</v>
      </c>
      <c r="L56" s="178">
        <f t="shared" ref="L56" si="6">A56</f>
        <v>1403011</v>
      </c>
      <c r="M56" s="88">
        <v>1</v>
      </c>
      <c r="N56" s="88">
        <v>1</v>
      </c>
      <c r="Q56" s="215" t="str">
        <f ca="1">OFFSET('(工具)战斗工具-buff死亡时机'!A$6,ROW()-6,0)</f>
        <v/>
      </c>
      <c r="R56" s="216">
        <v>0</v>
      </c>
      <c r="S56" s="217" t="str">
        <f ca="1">IF(AND(OFFSET('(工具)战斗工具-buff触发时机'!A$6,ROW()-6,0)="",OFFSET(A$6,ROW()-6,0)&lt;&gt;""),"立即",OFFSET('(工具)战斗工具-buff触发时机'!A$6,ROW()-6,0))</f>
        <v>立即</v>
      </c>
      <c r="T56" s="218"/>
      <c r="U56" s="219"/>
      <c r="V56" s="219"/>
      <c r="W56" s="219"/>
      <c r="X56" s="219"/>
      <c r="Y56" s="219"/>
      <c r="AC56" s="228" t="str">
        <f>VLOOKUP(AB56,BuffType!$A$4:$C$67,3,FALSE)</f>
        <v>无</v>
      </c>
      <c r="AF56" s="180"/>
      <c r="AH56" s="178" t="s">
        <v>2320</v>
      </c>
      <c r="AI56" s="180"/>
      <c r="AJ56" s="180"/>
      <c r="AL56" s="228" t="str">
        <f>IF(AK56="","",VLOOKUP(AK56,'(辅)技能选目标类型表'!$B$4:$F$97,3,FALSE))</f>
        <v/>
      </c>
      <c r="AM56" s="228"/>
      <c r="AN56" s="216"/>
      <c r="AO56" s="216">
        <v>-1</v>
      </c>
      <c r="AP56" s="263" t="str">
        <f>IF(AQ56="","",VLOOKUP(AQ56,'(辅)战斗Action表'!$C$4:$F$75,2,FALSE))</f>
        <v/>
      </c>
      <c r="AR56" s="216"/>
      <c r="AS56" s="216"/>
      <c r="AT56" s="264"/>
      <c r="AU56" s="264"/>
      <c r="AV56" s="264"/>
      <c r="AW56" s="279"/>
    </row>
    <row r="57" spans="1:49" s="87" customFormat="1" ht="15.95" customHeight="1" x14ac:dyDescent="0.15">
      <c r="A57" s="162">
        <v>1501011</v>
      </c>
      <c r="B57" s="162" t="s">
        <v>2321</v>
      </c>
      <c r="C57" s="175"/>
      <c r="D57" s="164"/>
      <c r="E57" s="176"/>
      <c r="F57" s="166"/>
      <c r="G57" s="87">
        <v>1</v>
      </c>
      <c r="H57" s="177"/>
      <c r="I57" s="87">
        <v>1</v>
      </c>
      <c r="J57" s="87">
        <v>1</v>
      </c>
      <c r="K57" s="188"/>
      <c r="L57" s="162">
        <f t="shared" si="0"/>
        <v>1501011</v>
      </c>
      <c r="M57" s="87">
        <v>1</v>
      </c>
      <c r="N57" s="87">
        <v>1</v>
      </c>
      <c r="Q57" s="201" t="str">
        <f ca="1">OFFSET('(工具)战斗工具-buff死亡时机'!A$6,ROW()-6,0)</f>
        <v/>
      </c>
      <c r="R57" s="131">
        <v>0</v>
      </c>
      <c r="S57" s="207" t="str">
        <f ca="1">IF(AND(OFFSET('(工具)战斗工具-buff触发时机'!A$6,ROW()-6,0)="",OFFSET(A$6,ROW()-6,0)&lt;&gt;""),"立即",OFFSET('(工具)战斗工具-buff触发时机'!A$6,ROW()-6,0))</f>
        <v>立即</v>
      </c>
      <c r="T57" s="135" t="str">
        <f>IF(OR(U57="",U57="无"),"",VLOOKUP(U57,'[2](辅)Buff触发条件表'!$C$4:$F$31,2,FALSE))</f>
        <v/>
      </c>
      <c r="U57" s="213"/>
      <c r="V57" s="213"/>
      <c r="W57" s="213"/>
      <c r="X57" s="213"/>
      <c r="Y57" s="213"/>
      <c r="Z57" s="166"/>
      <c r="AA57" s="166"/>
      <c r="AB57" s="166"/>
      <c r="AC57" s="226" t="str">
        <f>VLOOKUP(AB57,BuffType!$A$4:$C$67,3,FALSE)</f>
        <v>无</v>
      </c>
      <c r="AF57" s="177"/>
      <c r="AH57" s="162" t="s">
        <v>2322</v>
      </c>
      <c r="AI57" s="233">
        <v>20</v>
      </c>
      <c r="AJ57" s="233"/>
      <c r="AK57" s="166"/>
      <c r="AL57" s="234" t="str">
        <f>IF(AK57="","",VLOOKUP(AK57,'(辅)技能选目标类型表'!$B$4:$F$97,3,FALSE))</f>
        <v/>
      </c>
      <c r="AM57" s="227"/>
      <c r="AN57" s="134"/>
      <c r="AO57" s="134">
        <v>-1</v>
      </c>
      <c r="AP57" s="251" t="str">
        <f>IF(AQ57="","",VLOOKUP(AQ57,'(辅)战斗Action表'!$C$4:$F$75,2,FALSE))</f>
        <v/>
      </c>
      <c r="AR57" s="204"/>
      <c r="AS57" s="261"/>
      <c r="AT57" s="262"/>
      <c r="AU57" s="262"/>
      <c r="AV57" s="262"/>
      <c r="AW57" s="280"/>
    </row>
    <row r="58" spans="1:49" s="85" customFormat="1" ht="15.95" customHeight="1" x14ac:dyDescent="0.15">
      <c r="A58" s="168">
        <v>1502011</v>
      </c>
      <c r="B58" s="175" t="s">
        <v>2323</v>
      </c>
      <c r="C58" s="168"/>
      <c r="D58" s="165"/>
      <c r="E58" s="165"/>
      <c r="G58" s="85">
        <v>999</v>
      </c>
      <c r="H58" s="167"/>
      <c r="J58" s="85">
        <v>1</v>
      </c>
      <c r="L58" s="168">
        <f t="shared" si="0"/>
        <v>1502011</v>
      </c>
      <c r="M58" s="85">
        <v>1</v>
      </c>
      <c r="N58" s="85">
        <v>1</v>
      </c>
      <c r="Q58" s="201" t="str">
        <f ca="1">OFFSET('(工具)战斗工具-buff死亡时机'!A$6,ROW()-6,0)</f>
        <v/>
      </c>
      <c r="R58" s="131">
        <v>0</v>
      </c>
      <c r="S58" s="207" t="str">
        <f ca="1">IF(AND(OFFSET('(工具)战斗工具-buff触发时机'!A$6,ROW()-6,0)="",OFFSET(A$6,ROW()-6,0)&lt;&gt;""),"立即",OFFSET('(工具)战斗工具-buff触发时机'!A$6,ROW()-6,0))</f>
        <v>立即</v>
      </c>
      <c r="T58" s="208"/>
      <c r="U58" s="204"/>
      <c r="V58" s="204"/>
      <c r="W58" s="204"/>
      <c r="X58" s="204"/>
      <c r="Y58" s="204"/>
      <c r="AB58" s="85">
        <v>21</v>
      </c>
      <c r="AC58" s="226" t="str">
        <f>VLOOKUP(AB58,BuffType!$A$4:$C$67,3,FALSE)</f>
        <v>技能冷却</v>
      </c>
      <c r="AF58" s="167">
        <v>-6</v>
      </c>
      <c r="AH58" s="168"/>
      <c r="AI58" s="167"/>
      <c r="AJ58" s="167"/>
      <c r="AL58" s="234" t="str">
        <f>IF(AK58="","",VLOOKUP(AK58,'(辅)技能选目标类型表'!$B$4:$F$97,3,FALSE))</f>
        <v/>
      </c>
      <c r="AM58" s="227"/>
      <c r="AN58" s="131"/>
      <c r="AO58" s="134">
        <v>-1</v>
      </c>
      <c r="AP58" s="251" t="str">
        <f>IF(AQ58="","",VLOOKUP(AQ58,'(辅)战斗Action表'!$C$4:$F$75,2,FALSE))</f>
        <v/>
      </c>
      <c r="AR58" s="257"/>
      <c r="AS58" s="257"/>
      <c r="AT58" s="258"/>
      <c r="AU58" s="258"/>
      <c r="AV58" s="258"/>
      <c r="AW58" s="280"/>
    </row>
    <row r="59" spans="1:49" s="85" customFormat="1" ht="15.95" customHeight="1" x14ac:dyDescent="0.15">
      <c r="A59" s="168">
        <v>1502012</v>
      </c>
      <c r="B59" s="175" t="s">
        <v>2324</v>
      </c>
      <c r="C59" s="168"/>
      <c r="D59" s="165"/>
      <c r="E59" s="165"/>
      <c r="G59" s="85">
        <v>999</v>
      </c>
      <c r="H59" s="167"/>
      <c r="J59" s="85">
        <v>1</v>
      </c>
      <c r="L59" s="162">
        <v>1502011</v>
      </c>
      <c r="M59" s="85">
        <v>1</v>
      </c>
      <c r="N59" s="85">
        <v>2</v>
      </c>
      <c r="Q59" s="201" t="str">
        <f ca="1">OFFSET('(工具)战斗工具-buff死亡时机'!A$6,ROW()-6,0)</f>
        <v/>
      </c>
      <c r="R59" s="131">
        <v>0</v>
      </c>
      <c r="S59" s="207" t="str">
        <f ca="1">IF(AND(OFFSET('(工具)战斗工具-buff触发时机'!A$6,ROW()-6,0)="",OFFSET(A$6,ROW()-6,0)&lt;&gt;""),"立即",OFFSET('(工具)战斗工具-buff触发时机'!A$6,ROW()-6,0))</f>
        <v>立即</v>
      </c>
      <c r="T59" s="208"/>
      <c r="U59" s="204"/>
      <c r="V59" s="204"/>
      <c r="W59" s="204"/>
      <c r="X59" s="204"/>
      <c r="Y59" s="204"/>
      <c r="AB59" s="85">
        <v>21</v>
      </c>
      <c r="AC59" s="226" t="str">
        <f>VLOOKUP(AB59,BuffType!$A$4:$C$67,3,FALSE)</f>
        <v>技能冷却</v>
      </c>
      <c r="AF59" s="167">
        <v>-8</v>
      </c>
      <c r="AH59" s="168"/>
      <c r="AI59" s="167"/>
      <c r="AJ59" s="167"/>
      <c r="AL59" s="234" t="str">
        <f>IF(AK59="","",VLOOKUP(AK59,'(辅)技能选目标类型表'!$B$4:$F$97,3,FALSE))</f>
        <v/>
      </c>
      <c r="AM59" s="227"/>
      <c r="AN59" s="131"/>
      <c r="AO59" s="134">
        <v>-1</v>
      </c>
      <c r="AP59" s="251" t="str">
        <f>IF(AQ59="","",VLOOKUP(AQ59,'(辅)战斗Action表'!$C$4:$F$75,2,FALSE))</f>
        <v/>
      </c>
      <c r="AR59" s="257"/>
      <c r="AS59" s="257"/>
      <c r="AT59" s="258"/>
      <c r="AU59" s="258"/>
      <c r="AV59" s="258"/>
      <c r="AW59" s="280"/>
    </row>
    <row r="60" spans="1:49" s="85" customFormat="1" ht="15.95" customHeight="1" x14ac:dyDescent="0.15">
      <c r="A60" s="168">
        <v>1504011</v>
      </c>
      <c r="B60" s="168" t="s">
        <v>2325</v>
      </c>
      <c r="C60" s="168"/>
      <c r="D60" s="165"/>
      <c r="E60" s="165"/>
      <c r="G60" s="85">
        <v>999</v>
      </c>
      <c r="H60" s="167"/>
      <c r="J60" s="85">
        <v>1</v>
      </c>
      <c r="L60" s="168">
        <f t="shared" si="0"/>
        <v>1504011</v>
      </c>
      <c r="M60" s="85">
        <v>1</v>
      </c>
      <c r="N60" s="85">
        <v>1</v>
      </c>
      <c r="Q60" s="201" t="str">
        <f ca="1">OFFSET('(工具)战斗工具-buff死亡时机'!A$6,ROW()-6,0)</f>
        <v/>
      </c>
      <c r="R60" s="131">
        <v>0</v>
      </c>
      <c r="S60" s="207" t="str">
        <f ca="1">IF(AND(OFFSET('(工具)战斗工具-buff触发时机'!A$6,ROW()-6,0)="",OFFSET(A$6,ROW()-6,0)&lt;&gt;""),"立即",OFFSET('(工具)战斗工具-buff触发时机'!A$6,ROW()-6,0))</f>
        <v>立即</v>
      </c>
      <c r="T60" s="208"/>
      <c r="U60" s="204"/>
      <c r="V60" s="204"/>
      <c r="W60" s="204"/>
      <c r="X60" s="204"/>
      <c r="Y60" s="204"/>
      <c r="AC60" s="226" t="str">
        <f>VLOOKUP(AB60,BuffType!$A$4:$C$67,3,FALSE)</f>
        <v>无</v>
      </c>
      <c r="AF60" s="167"/>
      <c r="AH60" s="168" t="s">
        <v>2326</v>
      </c>
      <c r="AI60" s="167">
        <v>20</v>
      </c>
      <c r="AJ60" s="167"/>
      <c r="AL60" s="234" t="str">
        <f>IF(AK60="","",VLOOKUP(AK60,'(辅)技能选目标类型表'!$B$4:$F$97,3,FALSE))</f>
        <v/>
      </c>
      <c r="AM60" s="227"/>
      <c r="AN60" s="131"/>
      <c r="AO60" s="134">
        <v>-1</v>
      </c>
      <c r="AP60" s="251" t="str">
        <f>IF(AQ60="","",VLOOKUP(AQ60,'(辅)战斗Action表'!$C$4:$F$75,2,FALSE))</f>
        <v/>
      </c>
      <c r="AR60" s="257"/>
      <c r="AS60" s="257"/>
      <c r="AT60" s="258"/>
      <c r="AU60" s="258"/>
      <c r="AV60" s="258"/>
      <c r="AW60" s="280"/>
    </row>
    <row r="61" spans="1:49" s="86" customFormat="1" ht="15.95" customHeight="1" x14ac:dyDescent="0.15">
      <c r="A61" s="169">
        <v>1601011</v>
      </c>
      <c r="B61" s="169" t="s">
        <v>2327</v>
      </c>
      <c r="C61" s="170" t="s">
        <v>2328</v>
      </c>
      <c r="D61" s="171"/>
      <c r="E61" s="172"/>
      <c r="F61" s="173"/>
      <c r="G61" s="86">
        <v>2</v>
      </c>
      <c r="H61" s="174"/>
      <c r="I61" s="86">
        <v>1</v>
      </c>
      <c r="J61" s="86">
        <v>1</v>
      </c>
      <c r="K61" s="189"/>
      <c r="L61" s="169">
        <f t="shared" si="0"/>
        <v>1601011</v>
      </c>
      <c r="M61" s="86">
        <v>1</v>
      </c>
      <c r="N61" s="86">
        <v>1</v>
      </c>
      <c r="Q61" s="201" t="str">
        <f ca="1">OFFSET('(工具)战斗工具-buff死亡时机'!A$6,ROW()-6,0)</f>
        <v/>
      </c>
      <c r="R61" s="131">
        <v>0</v>
      </c>
      <c r="S61" s="207" t="str">
        <f ca="1">IF(AND(OFFSET('(工具)战斗工具-buff触发时机'!A$6,ROW()-6,0)="",OFFSET(A$6,ROW()-6,0)&lt;&gt;""),"立即",OFFSET('(工具)战斗工具-buff触发时机'!A$6,ROW()-6,0))</f>
        <v>立即</v>
      </c>
      <c r="T61" s="209" t="str">
        <f>IF(OR(U61="",U61="无"),"",VLOOKUP(U61,'[2](辅)Buff触发条件表'!$C$4:$F$31,2,FALSE))</f>
        <v/>
      </c>
      <c r="U61" s="210"/>
      <c r="V61" s="210"/>
      <c r="W61" s="210"/>
      <c r="X61" s="210"/>
      <c r="Y61" s="210"/>
      <c r="Z61" s="173"/>
      <c r="AA61" s="173"/>
      <c r="AB61" s="173"/>
      <c r="AC61" s="226" t="str">
        <f>VLOOKUP(AB61,BuffType!$A$4:$C$67,3,FALSE)</f>
        <v>无</v>
      </c>
      <c r="AF61" s="174"/>
      <c r="AH61" s="169" t="s">
        <v>2329</v>
      </c>
      <c r="AI61" s="235"/>
      <c r="AJ61" s="235"/>
      <c r="AK61" s="173"/>
      <c r="AL61" s="234" t="str">
        <f>IF(AK61="","",VLOOKUP(AK61,'(辅)技能选目标类型表'!$B$4:$F$97,3,FALSE))</f>
        <v/>
      </c>
      <c r="AM61" s="227"/>
      <c r="AN61" s="214"/>
      <c r="AO61" s="134">
        <v>-1</v>
      </c>
      <c r="AP61" s="251" t="str">
        <f>IF(AQ61="","",VLOOKUP(AQ61,'(辅)战斗Action表'!$C$4:$F$75,2,FALSE))</f>
        <v/>
      </c>
      <c r="AR61" s="204"/>
      <c r="AS61" s="259"/>
      <c r="AT61" s="260"/>
      <c r="AU61" s="260"/>
      <c r="AV61" s="260"/>
      <c r="AW61" s="281"/>
    </row>
    <row r="62" spans="1:49" s="85" customFormat="1" ht="15.95" customHeight="1" x14ac:dyDescent="0.15">
      <c r="A62" s="168">
        <v>1602011</v>
      </c>
      <c r="B62" s="168" t="s">
        <v>2330</v>
      </c>
      <c r="C62" s="168"/>
      <c r="D62" s="165"/>
      <c r="E62" s="165"/>
      <c r="G62" s="85">
        <v>999</v>
      </c>
      <c r="H62" s="167"/>
      <c r="J62" s="85">
        <v>1</v>
      </c>
      <c r="L62" s="168">
        <f t="shared" si="0"/>
        <v>1602011</v>
      </c>
      <c r="M62" s="85">
        <v>1</v>
      </c>
      <c r="N62" s="85">
        <v>1</v>
      </c>
      <c r="Q62" s="201" t="str">
        <f ca="1">OFFSET('(工具)战斗工具-buff死亡时机'!A$6,ROW()-6,0)</f>
        <v/>
      </c>
      <c r="R62" s="131">
        <v>0</v>
      </c>
      <c r="S62" s="207" t="str">
        <f ca="1">IF(AND(OFFSET('(工具)战斗工具-buff触发时机'!A$6,ROW()-6,0)="",OFFSET(A$6,ROW()-6,0)&lt;&gt;""),"立即",OFFSET('(工具)战斗工具-buff触发时机'!A$6,ROW()-6,0))</f>
        <v>立即</v>
      </c>
      <c r="T62" s="208"/>
      <c r="U62" s="204"/>
      <c r="V62" s="204"/>
      <c r="W62" s="204"/>
      <c r="X62" s="204"/>
      <c r="Y62" s="204"/>
      <c r="AC62" s="226" t="str">
        <f>VLOOKUP(AB62,BuffType!$A$4:$C$67,3,FALSE)</f>
        <v>无</v>
      </c>
      <c r="AF62" s="167"/>
      <c r="AH62" s="169" t="s">
        <v>2331</v>
      </c>
      <c r="AI62" s="177"/>
      <c r="AJ62" s="177"/>
      <c r="AL62" s="234" t="str">
        <f>IF(AK62="","",VLOOKUP(AK62,'(辅)技能选目标类型表'!$B$4:$F$97,3,FALSE))</f>
        <v/>
      </c>
      <c r="AM62" s="227"/>
      <c r="AN62" s="131"/>
      <c r="AO62" s="134">
        <v>-1</v>
      </c>
      <c r="AP62" s="251" t="str">
        <f>IF(AQ62="","",VLOOKUP(AQ62,'(辅)战斗Action表'!$C$4:$F$75,2,FALSE))</f>
        <v/>
      </c>
      <c r="AR62" s="257"/>
      <c r="AS62" s="257"/>
      <c r="AT62" s="258"/>
      <c r="AU62" s="258"/>
      <c r="AV62" s="258"/>
      <c r="AW62" s="282"/>
    </row>
    <row r="63" spans="1:49" s="85" customFormat="1" ht="15.95" customHeight="1" x14ac:dyDescent="0.15">
      <c r="A63" s="168">
        <v>1603011</v>
      </c>
      <c r="B63" s="168" t="s">
        <v>2332</v>
      </c>
      <c r="C63" s="168"/>
      <c r="D63" s="165"/>
      <c r="E63" s="165"/>
      <c r="G63" s="85">
        <v>999</v>
      </c>
      <c r="H63" s="167"/>
      <c r="J63" s="85">
        <v>1</v>
      </c>
      <c r="L63" s="168">
        <f t="shared" si="0"/>
        <v>1603011</v>
      </c>
      <c r="M63" s="85">
        <v>1</v>
      </c>
      <c r="N63" s="85">
        <v>1</v>
      </c>
      <c r="Q63" s="201" t="str">
        <f ca="1">OFFSET('(工具)战斗工具-buff死亡时机'!A$6,ROW()-6,0)</f>
        <v/>
      </c>
      <c r="R63" s="131">
        <v>0</v>
      </c>
      <c r="S63" s="207" t="str">
        <f ca="1">IF(AND(OFFSET('(工具)战斗工具-buff触发时机'!A$6,ROW()-6,0)="",OFFSET(A$6,ROW()-6,0)&lt;&gt;""),"立即",OFFSET('(工具)战斗工具-buff触发时机'!A$6,ROW()-6,0))</f>
        <v>立即</v>
      </c>
      <c r="T63" s="208"/>
      <c r="U63" s="204" t="s">
        <v>2333</v>
      </c>
      <c r="V63" s="204">
        <v>500</v>
      </c>
      <c r="W63" s="204">
        <v>1</v>
      </c>
      <c r="X63" s="204"/>
      <c r="Y63" s="204"/>
      <c r="AB63" s="85">
        <v>8</v>
      </c>
      <c r="AC63" s="226" t="str">
        <f>VLOOKUP(AB63,BuffType!$A$4:$C$67,3,FALSE)</f>
        <v>护盾</v>
      </c>
      <c r="AD63" s="85">
        <v>1</v>
      </c>
      <c r="AE63" s="85">
        <v>300</v>
      </c>
      <c r="AF63" s="167"/>
      <c r="AH63" s="168" t="s">
        <v>2334</v>
      </c>
      <c r="AI63" s="167"/>
      <c r="AJ63" s="167"/>
      <c r="AL63" s="234" t="str">
        <f>IF(AK63="","",VLOOKUP(AK63,'(辅)技能选目标类型表'!$B$4:$F$97,3,FALSE))</f>
        <v/>
      </c>
      <c r="AM63" s="227"/>
      <c r="AN63" s="131"/>
      <c r="AO63" s="134">
        <v>-1</v>
      </c>
      <c r="AP63" s="251" t="str">
        <f>IF(AQ63="","",VLOOKUP(AQ63,'(辅)战斗Action表'!$C$4:$F$75,2,FALSE))</f>
        <v/>
      </c>
      <c r="AR63" s="257"/>
      <c r="AS63" s="257"/>
      <c r="AT63" s="258"/>
      <c r="AU63" s="258"/>
      <c r="AV63" s="258"/>
      <c r="AW63" s="282"/>
    </row>
    <row r="64" spans="1:49" s="86" customFormat="1" ht="15.95" customHeight="1" x14ac:dyDescent="0.15">
      <c r="A64" s="169">
        <v>1701011</v>
      </c>
      <c r="B64" s="169" t="s">
        <v>2335</v>
      </c>
      <c r="C64" s="170" t="s">
        <v>2336</v>
      </c>
      <c r="D64" s="171"/>
      <c r="E64" s="172"/>
      <c r="F64" s="173"/>
      <c r="G64" s="86">
        <v>2</v>
      </c>
      <c r="H64" s="174"/>
      <c r="I64" s="86">
        <v>1</v>
      </c>
      <c r="J64" s="86">
        <v>1</v>
      </c>
      <c r="K64" s="189"/>
      <c r="L64" s="169">
        <f t="shared" si="0"/>
        <v>1701011</v>
      </c>
      <c r="M64" s="86">
        <v>1</v>
      </c>
      <c r="N64" s="86">
        <v>1</v>
      </c>
      <c r="Q64" s="201" t="str">
        <f ca="1">OFFSET('(工具)战斗工具-buff死亡时机'!A$6,ROW()-6,0)</f>
        <v/>
      </c>
      <c r="R64" s="131">
        <v>0</v>
      </c>
      <c r="S64" s="207" t="str">
        <f ca="1">IF(AND(OFFSET('(工具)战斗工具-buff触发时机'!A$6,ROW()-6,0)="",OFFSET(A$6,ROW()-6,0)&lt;&gt;""),"立即",OFFSET('(工具)战斗工具-buff触发时机'!A$6,ROW()-6,0))</f>
        <v>立即</v>
      </c>
      <c r="T64" s="209" t="str">
        <f>IF(OR(U64="",U64="无"),"",VLOOKUP(U64,'[2](辅)Buff触发条件表'!$C$4:$F$31,2,FALSE))</f>
        <v/>
      </c>
      <c r="U64" s="210"/>
      <c r="V64" s="210"/>
      <c r="W64" s="210"/>
      <c r="X64" s="210"/>
      <c r="Y64" s="210"/>
      <c r="Z64" s="173"/>
      <c r="AA64" s="173"/>
      <c r="AB64" s="173">
        <v>8</v>
      </c>
      <c r="AC64" s="226" t="str">
        <f>VLOOKUP(AB64,BuffType!$A$4:$C$67,3,FALSE)</f>
        <v>护盾</v>
      </c>
      <c r="AD64" s="86">
        <v>2</v>
      </c>
      <c r="AE64" s="86">
        <v>2000</v>
      </c>
      <c r="AF64" s="174"/>
      <c r="AH64" s="169"/>
      <c r="AI64" s="235"/>
      <c r="AJ64" s="235"/>
      <c r="AK64" s="173"/>
      <c r="AL64" s="234" t="str">
        <f>IF(AK64="","",VLOOKUP(AK64,'(辅)技能选目标类型表'!$B$4:$F$97,3,FALSE))</f>
        <v/>
      </c>
      <c r="AM64" s="227"/>
      <c r="AN64" s="214"/>
      <c r="AO64" s="134">
        <v>-1</v>
      </c>
      <c r="AP64" s="251">
        <f>IF(AQ64="","",VLOOKUP(AQ64,'(辅)战斗Action表'!$C$4:$F$75,2,FALSE))</f>
        <v>600</v>
      </c>
      <c r="AQ64" s="86" t="s">
        <v>1678</v>
      </c>
      <c r="AR64" s="204">
        <v>10</v>
      </c>
      <c r="AS64" s="259"/>
      <c r="AT64" s="260"/>
      <c r="AU64" s="260"/>
      <c r="AV64" s="260"/>
      <c r="AW64" s="282"/>
    </row>
    <row r="65" spans="1:49" s="85" customFormat="1" ht="15.95" customHeight="1" x14ac:dyDescent="0.15">
      <c r="A65" s="168">
        <v>1702011</v>
      </c>
      <c r="B65" s="168" t="s">
        <v>2337</v>
      </c>
      <c r="C65" s="168"/>
      <c r="D65" s="165"/>
      <c r="E65" s="165"/>
      <c r="G65" s="85">
        <v>999</v>
      </c>
      <c r="H65" s="167"/>
      <c r="J65" s="85">
        <v>1</v>
      </c>
      <c r="L65" s="168">
        <f t="shared" si="0"/>
        <v>1702011</v>
      </c>
      <c r="M65" s="85">
        <v>1</v>
      </c>
      <c r="N65" s="85">
        <v>1</v>
      </c>
      <c r="Q65" s="201" t="str">
        <f ca="1">OFFSET('(工具)战斗工具-buff死亡时机'!A$6,ROW()-6,0)</f>
        <v/>
      </c>
      <c r="R65" s="131">
        <v>603</v>
      </c>
      <c r="S65" s="207" t="str">
        <f ca="1">IF(AND(OFFSET('(工具)战斗工具-buff触发时机'!A$6,ROW()-6,0)="",OFFSET(A$6,ROW()-6,0)&lt;&gt;""),"立即",OFFSET('(工具)战斗工具-buff触发时机'!A$6,ROW()-6,0))</f>
        <v>友方死亡</v>
      </c>
      <c r="T65" s="208"/>
      <c r="U65" s="204"/>
      <c r="V65" s="204"/>
      <c r="W65" s="204"/>
      <c r="X65" s="204"/>
      <c r="Y65" s="204"/>
      <c r="Z65" s="85">
        <v>999</v>
      </c>
      <c r="AA65" s="85">
        <v>3</v>
      </c>
      <c r="AC65" s="226" t="str">
        <f>VLOOKUP(AB65,BuffType!$A$4:$C$67,3,FALSE)</f>
        <v>无</v>
      </c>
      <c r="AF65" s="167"/>
      <c r="AH65" s="168"/>
      <c r="AI65" s="167"/>
      <c r="AJ65" s="167"/>
      <c r="AK65" s="85">
        <v>8</v>
      </c>
      <c r="AL65" s="234" t="str">
        <f>IF(AK65="","",VLOOKUP(AK65,'(辅)技能选目标类型表'!$B$4:$F$97,3,FALSE))</f>
        <v>敌方随机单体</v>
      </c>
      <c r="AM65" s="227"/>
      <c r="AN65" s="131"/>
      <c r="AO65" s="134">
        <v>-1</v>
      </c>
      <c r="AP65" s="251">
        <f>IF(AQ65="","",VLOOKUP(AQ65,'(辅)战斗Action表'!$C$4:$F$75,2,FALSE))</f>
        <v>100</v>
      </c>
      <c r="AQ65" s="85" t="s">
        <v>1277</v>
      </c>
      <c r="AR65" s="204">
        <v>2</v>
      </c>
      <c r="AS65" s="204">
        <v>1000</v>
      </c>
      <c r="AT65" s="258"/>
      <c r="AU65" s="258"/>
      <c r="AV65" s="258"/>
      <c r="AW65" s="282"/>
    </row>
    <row r="66" spans="1:49" s="85" customFormat="1" ht="15.95" customHeight="1" x14ac:dyDescent="0.15">
      <c r="A66" s="168">
        <v>1703011</v>
      </c>
      <c r="B66" s="168" t="s">
        <v>2338</v>
      </c>
      <c r="C66" s="168"/>
      <c r="D66" s="165"/>
      <c r="E66" s="165"/>
      <c r="G66" s="85">
        <v>999</v>
      </c>
      <c r="H66" s="167"/>
      <c r="J66" s="85">
        <v>1</v>
      </c>
      <c r="L66" s="168">
        <f t="shared" si="0"/>
        <v>1703011</v>
      </c>
      <c r="M66" s="85">
        <v>1</v>
      </c>
      <c r="N66" s="85">
        <v>1</v>
      </c>
      <c r="Q66" s="201" t="str">
        <f ca="1">OFFSET('(工具)战斗工具-buff死亡时机'!A$6,ROW()-6,0)</f>
        <v/>
      </c>
      <c r="R66" s="131">
        <v>603</v>
      </c>
      <c r="S66" s="207" t="str">
        <f ca="1">IF(AND(OFFSET('(工具)战斗工具-buff触发时机'!A$6,ROW()-6,0)="",OFFSET(A$6,ROW()-6,0)&lt;&gt;""),"立即",OFFSET('(工具)战斗工具-buff触发时机'!A$6,ROW()-6,0))</f>
        <v>友方死亡</v>
      </c>
      <c r="T66" s="208"/>
      <c r="U66" s="204"/>
      <c r="V66" s="204"/>
      <c r="W66" s="204"/>
      <c r="X66" s="204"/>
      <c r="Y66" s="204"/>
      <c r="Z66" s="85">
        <v>999</v>
      </c>
      <c r="AA66" s="85">
        <v>1</v>
      </c>
      <c r="AC66" s="226" t="str">
        <f>VLOOKUP(AB66,BuffType!$A$4:$C$67,3,FALSE)</f>
        <v>无</v>
      </c>
      <c r="AF66" s="167"/>
      <c r="AH66" s="168"/>
      <c r="AI66" s="167"/>
      <c r="AJ66" s="167"/>
      <c r="AL66" s="234" t="str">
        <f>IF(AK66="","",VLOOKUP(AK66,'(辅)技能选目标类型表'!$B$4:$F$97,3,FALSE))</f>
        <v/>
      </c>
      <c r="AM66" s="227"/>
      <c r="AN66" s="131"/>
      <c r="AO66" s="134">
        <v>-1</v>
      </c>
      <c r="AP66" s="251">
        <f>IF(AQ66="","",VLOOKUP(AQ66,'(辅)战斗Action表'!$C$4:$F$75,2,FALSE))</f>
        <v>0</v>
      </c>
      <c r="AQ66" s="85" t="s">
        <v>1931</v>
      </c>
      <c r="AR66" s="204"/>
      <c r="AS66" s="204"/>
      <c r="AT66" s="258"/>
      <c r="AU66" s="258"/>
      <c r="AV66" s="258"/>
      <c r="AW66" s="282"/>
    </row>
    <row r="67" spans="1:49" s="86" customFormat="1" ht="15.95" customHeight="1" x14ac:dyDescent="0.15">
      <c r="A67" s="170">
        <v>1802011</v>
      </c>
      <c r="B67" s="170" t="s">
        <v>2339</v>
      </c>
      <c r="C67" s="170"/>
      <c r="D67" s="172"/>
      <c r="E67" s="172"/>
      <c r="G67" s="86">
        <v>999</v>
      </c>
      <c r="H67" s="174"/>
      <c r="J67" s="86">
        <v>1</v>
      </c>
      <c r="L67" s="170">
        <f t="shared" si="0"/>
        <v>1802011</v>
      </c>
      <c r="M67" s="86">
        <v>10</v>
      </c>
      <c r="N67" s="86">
        <v>1</v>
      </c>
      <c r="Q67" s="201" t="str">
        <f ca="1">OFFSET('(工具)战斗工具-buff死亡时机'!A$6,ROW()-6,0)</f>
        <v/>
      </c>
      <c r="R67" s="214">
        <v>200</v>
      </c>
      <c r="S67" s="207" t="str">
        <f ca="1">IF(AND(OFFSET('(工具)战斗工具-buff触发时机'!A$6,ROW()-6,0)="",OFFSET(A$6,ROW()-6,0)&lt;&gt;""),"立即",OFFSET('(工具)战斗工具-buff触发时机'!A$6,ROW()-6,0))</f>
        <v>当回合开始时</v>
      </c>
      <c r="T67" s="209"/>
      <c r="U67" s="210"/>
      <c r="V67" s="210"/>
      <c r="W67" s="210"/>
      <c r="X67" s="210"/>
      <c r="Y67" s="210"/>
      <c r="Z67" s="86">
        <v>10</v>
      </c>
      <c r="AA67" s="86">
        <v>1</v>
      </c>
      <c r="AC67" s="226" t="str">
        <f>VLOOKUP(AB67,BuffType!$A$4:$C$67,3,FALSE)</f>
        <v>无</v>
      </c>
      <c r="AF67" s="174"/>
      <c r="AH67" s="170"/>
      <c r="AI67" s="177"/>
      <c r="AJ67" s="177"/>
      <c r="AK67" s="85"/>
      <c r="AL67" s="234" t="str">
        <f>IF(AK67="","",VLOOKUP(AK67,'(辅)技能选目标类型表'!$B$4:$F$97,3,FALSE))</f>
        <v/>
      </c>
      <c r="AM67" s="227"/>
      <c r="AN67" s="131"/>
      <c r="AO67" s="134">
        <v>-1</v>
      </c>
      <c r="AP67" s="251">
        <f>IF(AQ67="","",VLOOKUP(AQ67,'(辅)战斗Action表'!$C$4:$F$75,2,FALSE))</f>
        <v>0</v>
      </c>
      <c r="AQ67" s="86" t="s">
        <v>1931</v>
      </c>
      <c r="AR67" s="210"/>
      <c r="AS67" s="210"/>
      <c r="AT67" s="260"/>
      <c r="AU67" s="260"/>
      <c r="AV67" s="260"/>
      <c r="AW67" s="282"/>
    </row>
    <row r="68" spans="1:49" s="85" customFormat="1" ht="15.95" customHeight="1" x14ac:dyDescent="0.15">
      <c r="A68" s="168">
        <v>1803011</v>
      </c>
      <c r="B68" s="168" t="s">
        <v>2340</v>
      </c>
      <c r="C68" s="168"/>
      <c r="D68" s="165"/>
      <c r="E68" s="165"/>
      <c r="G68" s="85">
        <v>999</v>
      </c>
      <c r="H68" s="167"/>
      <c r="J68" s="85">
        <v>1</v>
      </c>
      <c r="L68" s="168">
        <f t="shared" si="0"/>
        <v>1803011</v>
      </c>
      <c r="M68" s="85">
        <v>1</v>
      </c>
      <c r="N68" s="85">
        <v>1</v>
      </c>
      <c r="Q68" s="201" t="str">
        <f ca="1">OFFSET('(工具)战斗工具-buff死亡时机'!A$6,ROW()-6,0)</f>
        <v/>
      </c>
      <c r="R68" s="131">
        <v>0</v>
      </c>
      <c r="S68" s="207" t="str">
        <f ca="1">IF(AND(OFFSET('(工具)战斗工具-buff触发时机'!A$6,ROW()-6,0)="",OFFSET(A$6,ROW()-6,0)&lt;&gt;""),"立即",OFFSET('(工具)战斗工具-buff触发时机'!A$6,ROW()-6,0))</f>
        <v>立即</v>
      </c>
      <c r="T68" s="208"/>
      <c r="U68" s="204"/>
      <c r="V68" s="204"/>
      <c r="W68" s="204"/>
      <c r="X68" s="204"/>
      <c r="Y68" s="204"/>
      <c r="AC68" s="226" t="str">
        <f>VLOOKUP(AB68,BuffType!$A$4:$C$67,3,FALSE)</f>
        <v>无</v>
      </c>
      <c r="AF68" s="167"/>
      <c r="AH68" s="168"/>
      <c r="AI68" s="167"/>
      <c r="AJ68" s="167"/>
      <c r="AL68" s="234" t="str">
        <f>IF(AK68="","",VLOOKUP(AK68,'(辅)技能选目标类型表'!$B$4:$F$97,3,FALSE))</f>
        <v/>
      </c>
      <c r="AM68" s="227"/>
      <c r="AN68" s="131"/>
      <c r="AO68" s="134">
        <v>-1</v>
      </c>
      <c r="AP68" s="251">
        <f>IF(AQ68="","",VLOOKUP(AQ68,'(辅)战斗Action表'!$C$4:$F$75,2,FALSE))</f>
        <v>0</v>
      </c>
      <c r="AQ68" s="85" t="s">
        <v>1931</v>
      </c>
      <c r="AR68" s="204"/>
      <c r="AS68" s="204"/>
      <c r="AT68" s="258"/>
      <c r="AU68" s="258"/>
      <c r="AV68" s="258"/>
      <c r="AW68" s="282"/>
    </row>
    <row r="69" spans="1:49" s="85" customFormat="1" ht="15.95" customHeight="1" x14ac:dyDescent="0.15">
      <c r="A69" s="168">
        <v>101501011</v>
      </c>
      <c r="B69" s="168" t="s">
        <v>2341</v>
      </c>
      <c r="C69" s="168"/>
      <c r="D69" s="165"/>
      <c r="E69" s="165"/>
      <c r="G69" s="85">
        <v>0</v>
      </c>
      <c r="H69" s="167"/>
      <c r="J69" s="85">
        <v>1</v>
      </c>
      <c r="L69" s="168">
        <f t="shared" ref="L69" si="7">A69</f>
        <v>101501011</v>
      </c>
      <c r="M69" s="85">
        <v>1</v>
      </c>
      <c r="N69" s="85">
        <v>1</v>
      </c>
      <c r="Q69" s="201" t="str">
        <f ca="1">OFFSET('(工具)战斗工具-buff死亡时机'!A$6,ROW()-6,0)</f>
        <v/>
      </c>
      <c r="R69" s="131">
        <v>0</v>
      </c>
      <c r="S69" s="207" t="str">
        <f ca="1">IF(AND(OFFSET('(工具)战斗工具-buff触发时机'!A$6,ROW()-6,0)="",OFFSET(A$6,ROW()-6,0)&lt;&gt;""),"立即",OFFSET('(工具)战斗工具-buff触发时机'!A$6,ROW()-6,0))</f>
        <v>立即</v>
      </c>
      <c r="T69" s="208"/>
      <c r="U69" s="204"/>
      <c r="V69" s="204"/>
      <c r="W69" s="204"/>
      <c r="X69" s="204"/>
      <c r="Y69" s="204"/>
      <c r="Z69" s="85">
        <v>2</v>
      </c>
      <c r="AA69" s="85">
        <v>2</v>
      </c>
      <c r="AC69" s="226" t="str">
        <f>VLOOKUP(AB69,BuffType!$A$4:$C$67,3,FALSE)</f>
        <v>无</v>
      </c>
      <c r="AF69" s="167"/>
      <c r="AH69" s="168"/>
      <c r="AI69" s="167"/>
      <c r="AJ69" s="167"/>
      <c r="AL69" s="234" t="str">
        <f>IF(AK69="","",VLOOKUP(AK69,'(辅)技能选目标类型表'!$B$4:$F$97,3,FALSE))</f>
        <v/>
      </c>
      <c r="AM69" s="227"/>
      <c r="AN69" s="131"/>
      <c r="AO69" s="134">
        <v>-1</v>
      </c>
      <c r="AP69" s="251">
        <f>IF(AQ69="","",VLOOKUP(AQ69,'(辅)战斗Action表'!$C$4:$F$75,2,FALSE))</f>
        <v>900</v>
      </c>
      <c r="AQ69" s="85" t="s">
        <v>1306</v>
      </c>
      <c r="AR69" s="204">
        <v>1113</v>
      </c>
      <c r="AS69" s="204">
        <v>50</v>
      </c>
      <c r="AT69" s="258">
        <v>1</v>
      </c>
      <c r="AU69" s="258">
        <v>2</v>
      </c>
      <c r="AV69" s="258">
        <v>1</v>
      </c>
      <c r="AW69" s="282"/>
    </row>
    <row r="70" spans="1:49" s="85" customFormat="1" ht="15.95" customHeight="1" x14ac:dyDescent="0.15">
      <c r="A70" s="168">
        <v>101501012</v>
      </c>
      <c r="B70" s="168" t="s">
        <v>2341</v>
      </c>
      <c r="C70" s="168"/>
      <c r="D70" s="165"/>
      <c r="E70" s="165"/>
      <c r="G70" s="85">
        <v>0</v>
      </c>
      <c r="H70" s="167"/>
      <c r="J70" s="85">
        <v>1</v>
      </c>
      <c r="L70" s="168">
        <f t="shared" ref="L70" si="8">A70</f>
        <v>101501012</v>
      </c>
      <c r="M70" s="85">
        <v>1</v>
      </c>
      <c r="N70" s="85">
        <v>1</v>
      </c>
      <c r="Q70" s="201" t="str">
        <f ca="1">OFFSET('(工具)战斗工具-buff死亡时机'!A$6,ROW()-6,0)</f>
        <v/>
      </c>
      <c r="R70" s="131">
        <v>0</v>
      </c>
      <c r="S70" s="207" t="str">
        <f ca="1">IF(AND(OFFSET('(工具)战斗工具-buff触发时机'!A$6,ROW()-6,0)="",OFFSET(A$6,ROW()-6,0)&lt;&gt;""),"立即",OFFSET('(工具)战斗工具-buff触发时机'!A$6,ROW()-6,0))</f>
        <v>立即</v>
      </c>
      <c r="T70" s="208"/>
      <c r="U70" s="204"/>
      <c r="V70" s="204"/>
      <c r="W70" s="204"/>
      <c r="X70" s="204"/>
      <c r="Y70" s="204"/>
      <c r="Z70" s="85">
        <v>1</v>
      </c>
      <c r="AA70" s="85">
        <v>1</v>
      </c>
      <c r="AC70" s="226" t="str">
        <f>VLOOKUP(AB70,BuffType!$A$4:$C$67,3,FALSE)</f>
        <v>无</v>
      </c>
      <c r="AF70" s="167"/>
      <c r="AH70" s="168"/>
      <c r="AI70" s="167"/>
      <c r="AJ70" s="167"/>
      <c r="AL70" s="234" t="str">
        <f>IF(AK70="","",VLOOKUP(AK70,'(辅)技能选目标类型表'!$B$4:$F$97,3,FALSE))</f>
        <v/>
      </c>
      <c r="AM70" s="227"/>
      <c r="AN70" s="131"/>
      <c r="AO70" s="134">
        <v>-1</v>
      </c>
      <c r="AP70" s="251">
        <f>IF(AQ70="","",VLOOKUP(AQ70,'(辅)战斗Action表'!$C$4:$F$75,2,FALSE))</f>
        <v>900</v>
      </c>
      <c r="AQ70" s="85" t="s">
        <v>1306</v>
      </c>
      <c r="AR70" s="204">
        <v>1113</v>
      </c>
      <c r="AS70" s="204">
        <v>50</v>
      </c>
      <c r="AT70" s="258">
        <v>1</v>
      </c>
      <c r="AU70" s="258">
        <v>2</v>
      </c>
      <c r="AV70" s="258">
        <v>1</v>
      </c>
      <c r="AW70" s="282"/>
    </row>
    <row r="71" spans="1:49" s="86" customFormat="1" ht="15.95" customHeight="1" x14ac:dyDescent="0.15">
      <c r="A71" s="169">
        <v>9301011</v>
      </c>
      <c r="B71" s="169" t="s">
        <v>2342</v>
      </c>
      <c r="C71" s="170"/>
      <c r="D71" s="171"/>
      <c r="E71" s="172"/>
      <c r="F71" s="173"/>
      <c r="G71" s="86">
        <v>3</v>
      </c>
      <c r="H71" s="174"/>
      <c r="J71" s="86">
        <v>1</v>
      </c>
      <c r="K71" s="189"/>
      <c r="Q71" s="201" t="str">
        <f ca="1">OFFSET('(工具)战斗工具-buff死亡时机'!A$6,ROW()-6,0)</f>
        <v/>
      </c>
      <c r="R71" s="214"/>
      <c r="S71" s="207" t="str">
        <f ca="1">IF(AND(OFFSET('(工具)战斗工具-buff触发时机'!A$6,ROW()-6,0)="",OFFSET(A$6,ROW()-6,0)&lt;&gt;""),"立即",OFFSET('(工具)战斗工具-buff触发时机'!A$6,ROW()-6,0))</f>
        <v>立即</v>
      </c>
      <c r="T71" s="209" t="str">
        <f>IF(OR(U71="",U71="无"),"",VLOOKUP(U71,'(辅)Buff触发条件表'!$C$4:$F$34,2,FALSE))</f>
        <v/>
      </c>
      <c r="U71" s="210"/>
      <c r="V71" s="210"/>
      <c r="W71" s="210"/>
      <c r="X71" s="210"/>
      <c r="Y71" s="210"/>
      <c r="Z71" s="173"/>
      <c r="AA71" s="173"/>
      <c r="AB71" s="173"/>
      <c r="AC71" s="214" t="str">
        <f>VLOOKUP(AB71,BuffType!$A$4:$C$67,3,FALSE)</f>
        <v>无</v>
      </c>
      <c r="AF71" s="174"/>
      <c r="AH71" s="169"/>
      <c r="AI71" s="235"/>
      <c r="AJ71" s="235"/>
      <c r="AK71" s="173"/>
      <c r="AL71" s="320" t="str">
        <f>IF(AK71="","",VLOOKUP(AK71,'(辅)技能选目标类型表'!$B$4:$F$97,3,FALSE))</f>
        <v/>
      </c>
      <c r="AM71" s="214"/>
      <c r="AN71" s="214"/>
      <c r="AO71" s="134">
        <v>-1</v>
      </c>
      <c r="AP71" s="251" t="str">
        <f>IF(AQ71="","",VLOOKUP(AQ71,'(辅)战斗Action表'!$C$4:$F$75,2,FALSE))</f>
        <v/>
      </c>
      <c r="AR71" s="321"/>
      <c r="AS71" s="259"/>
      <c r="AT71" s="260"/>
      <c r="AU71" s="260"/>
      <c r="AV71" s="260"/>
      <c r="AW71" s="282"/>
    </row>
    <row r="72" spans="1:49" s="85" customFormat="1" ht="15.95" customHeight="1" x14ac:dyDescent="0.15">
      <c r="A72" s="162">
        <v>9302011</v>
      </c>
      <c r="B72" s="162" t="s">
        <v>2343</v>
      </c>
      <c r="C72" s="168"/>
      <c r="D72" s="164"/>
      <c r="E72" s="165"/>
      <c r="F72" s="166"/>
      <c r="G72" s="85">
        <v>999</v>
      </c>
      <c r="H72" s="167"/>
      <c r="K72" s="188"/>
      <c r="Q72" s="201" t="str">
        <f ca="1">OFFSET('(工具)战斗工具-buff死亡时机'!A$6,ROW()-6,0)</f>
        <v/>
      </c>
      <c r="R72" s="131"/>
      <c r="S72" s="207" t="str">
        <f ca="1">IF(AND(OFFSET('(工具)战斗工具-buff触发时机'!A$6,ROW()-6,0)="",OFFSET(A$6,ROW()-6,0)&lt;&gt;""),"立即",OFFSET('(工具)战斗工具-buff触发时机'!A$6,ROW()-6,0))</f>
        <v>立即</v>
      </c>
      <c r="T72" s="135" t="str">
        <f>IF(OR(U72="",U72="无"),"",VLOOKUP(U72,'(辅)Buff触发条件表'!$C$4:$F$34,2,FALSE))</f>
        <v/>
      </c>
      <c r="U72" s="204"/>
      <c r="V72" s="204"/>
      <c r="W72" s="204"/>
      <c r="X72" s="204"/>
      <c r="Y72" s="204"/>
      <c r="Z72" s="166"/>
      <c r="AA72" s="166"/>
      <c r="AB72" s="166"/>
      <c r="AC72" s="131" t="str">
        <f>VLOOKUP(AB72,BuffType!$A$4:$C$67,3,FALSE)</f>
        <v>无</v>
      </c>
      <c r="AF72" s="167"/>
      <c r="AH72" s="162"/>
      <c r="AI72" s="233"/>
      <c r="AJ72" s="233"/>
      <c r="AK72" s="166"/>
      <c r="AL72" s="130" t="str">
        <f>IF(AK72="","",VLOOKUP(AK72,'(辅)技能选目标类型表'!$B$4:$F$97,3,FALSE))</f>
        <v/>
      </c>
      <c r="AM72" s="134"/>
      <c r="AN72" s="134"/>
      <c r="AO72" s="134">
        <v>-1</v>
      </c>
      <c r="AP72" s="251" t="str">
        <f>IF(AQ72="","",VLOOKUP(AQ72,'(辅)战斗Action表'!$C$4:$F$75,2,FALSE))</f>
        <v/>
      </c>
      <c r="AR72" s="257"/>
      <c r="AS72" s="257"/>
      <c r="AT72" s="258"/>
      <c r="AU72" s="258"/>
      <c r="AV72" s="258"/>
      <c r="AW72" s="282"/>
    </row>
    <row r="73" spans="1:49" s="85" customFormat="1" ht="15.95" customHeight="1" x14ac:dyDescent="0.15">
      <c r="A73" s="162">
        <v>90303012</v>
      </c>
      <c r="B73" s="162" t="s">
        <v>1326</v>
      </c>
      <c r="C73" s="168"/>
      <c r="D73" s="164"/>
      <c r="E73" s="165"/>
      <c r="F73" s="166"/>
      <c r="G73" s="85">
        <v>2</v>
      </c>
      <c r="H73" s="167"/>
      <c r="J73" s="85">
        <v>1</v>
      </c>
      <c r="K73" s="188"/>
      <c r="L73" s="162">
        <f>A73</f>
        <v>90303012</v>
      </c>
      <c r="M73" s="85">
        <v>1</v>
      </c>
      <c r="N73" s="85">
        <v>1</v>
      </c>
      <c r="Q73" s="201" t="str">
        <f ca="1">OFFSET('(工具)战斗工具-buff死亡时机'!A$6,ROW()-6,0)</f>
        <v/>
      </c>
      <c r="R73" s="131"/>
      <c r="S73" s="207" t="str">
        <f ca="1">IF(AND(OFFSET('(工具)战斗工具-buff触发时机'!A$6,ROW()-6,0)="",OFFSET(A$6,ROW()-6,0)&lt;&gt;""),"立即",OFFSET('(工具)战斗工具-buff触发时机'!A$6,ROW()-6,0))</f>
        <v>立即</v>
      </c>
      <c r="T73" s="135" t="str">
        <f>IF(OR(U73="",U73="无"),"",VLOOKUP(U73,'(辅)Buff触发条件表'!$C$4:$F$34,2,FALSE))</f>
        <v/>
      </c>
      <c r="U73" s="204"/>
      <c r="V73" s="204"/>
      <c r="W73" s="204"/>
      <c r="X73" s="204"/>
      <c r="Y73" s="204"/>
      <c r="Z73" s="166"/>
      <c r="AA73" s="166"/>
      <c r="AB73" s="166"/>
      <c r="AC73" s="131" t="str">
        <f>VLOOKUP(AB73,BuffType!$A$4:$C$67,3,FALSE)</f>
        <v>无</v>
      </c>
      <c r="AF73" s="167"/>
      <c r="AH73" s="162"/>
      <c r="AI73" s="233"/>
      <c r="AJ73" s="233"/>
      <c r="AK73" s="166"/>
      <c r="AL73" s="130" t="str">
        <f>IF(AK73="","",VLOOKUP(AK73,'(辅)技能选目标类型表'!$B$4:$F$97,3,FALSE))</f>
        <v/>
      </c>
      <c r="AM73" s="134"/>
      <c r="AN73" s="134"/>
      <c r="AO73" s="134">
        <v>-1</v>
      </c>
      <c r="AP73" s="251" t="str">
        <f>IF(AQ73="","",VLOOKUP(AQ73,'(辅)战斗Action表'!$C$4:$F$75,2,FALSE))</f>
        <v/>
      </c>
      <c r="AR73" s="322"/>
      <c r="AS73" s="257"/>
      <c r="AT73" s="258"/>
      <c r="AU73" s="258"/>
      <c r="AV73" s="258"/>
      <c r="AW73" s="282"/>
    </row>
    <row r="74" spans="1:49" s="85" customFormat="1" ht="15.95" customHeight="1" x14ac:dyDescent="0.15">
      <c r="A74" s="162">
        <v>90502011</v>
      </c>
      <c r="B74" s="162" t="s">
        <v>2344</v>
      </c>
      <c r="C74" s="168"/>
      <c r="D74" s="164"/>
      <c r="E74" s="165"/>
      <c r="F74" s="166"/>
      <c r="G74" s="85">
        <v>2</v>
      </c>
      <c r="H74" s="167"/>
      <c r="J74" s="85">
        <v>1</v>
      </c>
      <c r="K74" s="188"/>
      <c r="Q74" s="201" t="str">
        <f ca="1">OFFSET('(工具)战斗工具-buff死亡时机'!A$6,ROW()-6,0)</f>
        <v/>
      </c>
      <c r="R74" s="131"/>
      <c r="S74" s="207" t="str">
        <f ca="1">IF(AND(OFFSET('(工具)战斗工具-buff触发时机'!A$6,ROW()-6,0)="",OFFSET(A$6,ROW()-6,0)&lt;&gt;""),"立即",OFFSET('(工具)战斗工具-buff触发时机'!A$6,ROW()-6,0))</f>
        <v>立即</v>
      </c>
      <c r="T74" s="135" t="str">
        <f>IF(OR(U74="",U74="无"),"",VLOOKUP(U74,'(辅)Buff触发条件表'!$C$4:$F$34,2,FALSE))</f>
        <v/>
      </c>
      <c r="U74" s="204"/>
      <c r="V74" s="204"/>
      <c r="W74" s="204"/>
      <c r="X74" s="204"/>
      <c r="Y74" s="204"/>
      <c r="Z74" s="166"/>
      <c r="AA74" s="166"/>
      <c r="AB74" s="166">
        <v>8</v>
      </c>
      <c r="AC74" s="131" t="str">
        <f>VLOOKUP(AB74,BuffType!$A$4:$C$67,3,FALSE)</f>
        <v>护盾</v>
      </c>
      <c r="AD74" s="85">
        <v>2</v>
      </c>
      <c r="AE74" s="85">
        <v>300</v>
      </c>
      <c r="AF74" s="167"/>
      <c r="AH74" s="162"/>
      <c r="AI74" s="233"/>
      <c r="AJ74" s="233"/>
      <c r="AK74" s="166"/>
      <c r="AL74" s="130" t="str">
        <f>IF(AK74="","",VLOOKUP(AK74,'(辅)技能选目标类型表'!$B$4:$F$97,3,FALSE))</f>
        <v/>
      </c>
      <c r="AM74" s="134"/>
      <c r="AN74" s="134"/>
      <c r="AO74" s="134">
        <v>-1</v>
      </c>
      <c r="AP74" s="251" t="str">
        <f>IF(AQ74="","",VLOOKUP(AQ74,'(辅)战斗Action表'!$C$4:$F$75,2,FALSE))</f>
        <v/>
      </c>
      <c r="AR74" s="257"/>
      <c r="AS74" s="257"/>
      <c r="AT74" s="258"/>
      <c r="AU74" s="258"/>
      <c r="AV74" s="258"/>
      <c r="AW74" s="282"/>
    </row>
    <row r="75" spans="1:49" s="85" customFormat="1" ht="15.95" customHeight="1" x14ac:dyDescent="0.15">
      <c r="A75" s="162">
        <v>90802011</v>
      </c>
      <c r="B75" s="162" t="s">
        <v>2345</v>
      </c>
      <c r="C75" s="168"/>
      <c r="D75" s="164"/>
      <c r="E75" s="165"/>
      <c r="F75" s="166"/>
      <c r="G75" s="85">
        <v>0</v>
      </c>
      <c r="H75" s="167"/>
      <c r="J75" s="85">
        <v>1</v>
      </c>
      <c r="K75" s="188"/>
      <c r="L75" s="162">
        <f t="shared" ref="L75:L112" si="9">A75</f>
        <v>90802011</v>
      </c>
      <c r="M75" s="85">
        <v>1</v>
      </c>
      <c r="N75" s="85">
        <v>1</v>
      </c>
      <c r="Q75" s="201" t="str">
        <f ca="1">OFFSET('(工具)战斗工具-buff死亡时机'!A$6,ROW()-6,0)</f>
        <v/>
      </c>
      <c r="R75" s="131"/>
      <c r="S75" s="207" t="str">
        <f ca="1">IF(AND(OFFSET('(工具)战斗工具-buff触发时机'!A$6,ROW()-6,0)="",OFFSET(A$6,ROW()-6,0)&lt;&gt;""),"立即",OFFSET('(工具)战斗工具-buff触发时机'!A$6,ROW()-6,0))</f>
        <v>立即</v>
      </c>
      <c r="T75" s="135" t="str">
        <f>IF(OR(U75="",U75="无"),"",VLOOKUP(U75,'(辅)Buff触发条件表'!$C$4:$F$34,2,FALSE))</f>
        <v/>
      </c>
      <c r="U75" s="204"/>
      <c r="V75" s="204"/>
      <c r="W75" s="204"/>
      <c r="X75" s="204"/>
      <c r="Y75" s="204"/>
      <c r="Z75" s="166"/>
      <c r="AA75" s="166"/>
      <c r="AB75" s="166"/>
      <c r="AC75" s="131" t="str">
        <f>VLOOKUP(AB75,BuffType!$A$4:$C$67,3,FALSE)</f>
        <v>无</v>
      </c>
      <c r="AF75" s="167"/>
      <c r="AH75" s="162" t="s">
        <v>2346</v>
      </c>
      <c r="AI75" s="233"/>
      <c r="AJ75" s="233"/>
      <c r="AK75" s="166"/>
      <c r="AL75" s="130" t="str">
        <f>IF(AK75="","",VLOOKUP(AK75,'(辅)技能选目标类型表'!$B$4:$F$97,3,FALSE))</f>
        <v/>
      </c>
      <c r="AM75" s="134"/>
      <c r="AN75" s="134"/>
      <c r="AO75" s="134">
        <v>-1</v>
      </c>
      <c r="AP75" s="251" t="str">
        <f>IF(AQ75="","",VLOOKUP(AQ75,'(辅)战斗Action表'!$C$4:$F$75,2,FALSE))</f>
        <v/>
      </c>
      <c r="AR75" s="322"/>
      <c r="AS75" s="257"/>
      <c r="AT75" s="258"/>
      <c r="AU75" s="258"/>
      <c r="AV75" s="258"/>
      <c r="AW75" s="282"/>
    </row>
    <row r="76" spans="1:49" s="85" customFormat="1" ht="15.95" customHeight="1" x14ac:dyDescent="0.15">
      <c r="A76" s="162">
        <v>90803011</v>
      </c>
      <c r="B76" s="162" t="s">
        <v>2347</v>
      </c>
      <c r="C76" s="168"/>
      <c r="D76" s="164"/>
      <c r="E76" s="165"/>
      <c r="F76" s="166"/>
      <c r="G76" s="85">
        <v>999</v>
      </c>
      <c r="H76" s="167"/>
      <c r="J76" s="85">
        <v>1</v>
      </c>
      <c r="K76" s="188"/>
      <c r="L76" s="162">
        <f t="shared" si="9"/>
        <v>90803011</v>
      </c>
      <c r="M76" s="85">
        <v>1</v>
      </c>
      <c r="N76" s="85">
        <v>1</v>
      </c>
      <c r="Q76" s="201" t="str">
        <f ca="1">OFFSET('(工具)战斗工具-buff死亡时机'!A$6,ROW()-6,0)</f>
        <v/>
      </c>
      <c r="R76" s="131"/>
      <c r="S76" s="207" t="str">
        <f ca="1">IF(AND(OFFSET('(工具)战斗工具-buff触发时机'!A$6,ROW()-6,0)="",OFFSET(A$6,ROW()-6,0)&lt;&gt;""),"立即",OFFSET('(工具)战斗工具-buff触发时机'!A$6,ROW()-6,0))</f>
        <v>立即</v>
      </c>
      <c r="T76" s="135" t="str">
        <f>IF(OR(U76="",U76="无"),"",VLOOKUP(U76,'(辅)Buff触发条件表'!$C$4:$F$34,2,FALSE))</f>
        <v/>
      </c>
      <c r="U76" s="204"/>
      <c r="V76" s="204"/>
      <c r="W76" s="204"/>
      <c r="X76" s="204"/>
      <c r="Y76" s="204"/>
      <c r="Z76" s="166"/>
      <c r="AA76" s="166"/>
      <c r="AB76" s="166"/>
      <c r="AC76" s="131" t="str">
        <f>VLOOKUP(AB76,BuffType!$A$4:$C$67,3,FALSE)</f>
        <v>无</v>
      </c>
      <c r="AF76" s="167"/>
      <c r="AH76" s="162" t="s">
        <v>2348</v>
      </c>
      <c r="AI76" s="233"/>
      <c r="AJ76" s="233"/>
      <c r="AK76" s="166"/>
      <c r="AL76" s="130" t="str">
        <f>IF(AK76="","",VLOOKUP(AK76,'(辅)技能选目标类型表'!$B$4:$F$97,3,FALSE))</f>
        <v/>
      </c>
      <c r="AM76" s="134"/>
      <c r="AN76" s="134"/>
      <c r="AO76" s="134">
        <v>-1</v>
      </c>
      <c r="AP76" s="251" t="str">
        <f>IF(AQ76="","",VLOOKUP(AQ76,'(辅)战斗Action表'!$C$4:$F$75,2,FALSE))</f>
        <v/>
      </c>
      <c r="AR76" s="257"/>
      <c r="AS76" s="257"/>
      <c r="AT76" s="258"/>
      <c r="AU76" s="258"/>
      <c r="AV76" s="258"/>
      <c r="AW76" s="282"/>
    </row>
    <row r="77" spans="1:49" s="85" customFormat="1" ht="15.95" customHeight="1" x14ac:dyDescent="0.15">
      <c r="A77" s="162">
        <v>90903011</v>
      </c>
      <c r="B77" s="162" t="s">
        <v>2349</v>
      </c>
      <c r="C77" s="168"/>
      <c r="D77" s="164"/>
      <c r="E77" s="165"/>
      <c r="F77" s="166"/>
      <c r="G77" s="85">
        <v>999</v>
      </c>
      <c r="H77" s="167"/>
      <c r="J77" s="85">
        <v>0</v>
      </c>
      <c r="K77" s="188"/>
      <c r="L77" s="162">
        <f t="shared" si="9"/>
        <v>90903011</v>
      </c>
      <c r="M77" s="85">
        <v>1</v>
      </c>
      <c r="N77" s="85">
        <v>1</v>
      </c>
      <c r="Q77" s="201" t="str">
        <f ca="1">OFFSET('(工具)战斗工具-buff死亡时机'!A$6,ROW()-6,0)</f>
        <v/>
      </c>
      <c r="R77" s="131" t="s">
        <v>2281</v>
      </c>
      <c r="S77" s="20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77" s="135">
        <f>IF(OR(U77="",U77="无"),"",VLOOKUP(U77,'(辅)Buff触发条件表'!$C$4:$F$34,2,FALSE))</f>
        <v>101</v>
      </c>
      <c r="U77" s="204" t="s">
        <v>2350</v>
      </c>
      <c r="V77" s="204">
        <v>500</v>
      </c>
      <c r="W77" s="204"/>
      <c r="X77" s="204"/>
      <c r="Y77" s="204"/>
      <c r="Z77" s="166"/>
      <c r="AA77" s="166"/>
      <c r="AB77" s="166"/>
      <c r="AC77" s="131" t="str">
        <f>VLOOKUP(AB77,BuffType!$A$4:$C$67,3,FALSE)</f>
        <v>无</v>
      </c>
      <c r="AF77" s="167"/>
      <c r="AH77" s="162"/>
      <c r="AI77" s="233"/>
      <c r="AJ77" s="233"/>
      <c r="AK77" s="166"/>
      <c r="AL77" s="130" t="str">
        <f>IF(AK77="","",VLOOKUP(AK77,'(辅)技能选目标类型表'!$B$4:$F$97,3,FALSE))</f>
        <v/>
      </c>
      <c r="AM77" s="134"/>
      <c r="AN77" s="134"/>
      <c r="AO77" s="134">
        <v>-1</v>
      </c>
      <c r="AP77" s="251">
        <f>IF(AQ77="","",VLOOKUP(AQ77,'(辅)战斗Action表'!$C$4:$F$75,2,FALSE))</f>
        <v>300</v>
      </c>
      <c r="AQ77" s="85" t="s">
        <v>1229</v>
      </c>
      <c r="AR77" s="204">
        <f>A78</f>
        <v>90903012</v>
      </c>
      <c r="AS77" s="204">
        <v>100</v>
      </c>
      <c r="AT77" s="258"/>
      <c r="AU77" s="258"/>
      <c r="AV77" s="258"/>
      <c r="AW77" s="282"/>
    </row>
    <row r="78" spans="1:49" s="85" customFormat="1" ht="15.95" customHeight="1" x14ac:dyDescent="0.15">
      <c r="A78" s="162">
        <v>90903012</v>
      </c>
      <c r="B78" s="162" t="s">
        <v>2351</v>
      </c>
      <c r="C78" s="168"/>
      <c r="D78" s="164"/>
      <c r="E78" s="165"/>
      <c r="F78" s="166"/>
      <c r="G78" s="85">
        <v>999</v>
      </c>
      <c r="H78" s="167"/>
      <c r="J78" s="85">
        <v>0</v>
      </c>
      <c r="K78" s="188"/>
      <c r="L78" s="162">
        <f t="shared" si="9"/>
        <v>90903012</v>
      </c>
      <c r="M78" s="85">
        <v>1</v>
      </c>
      <c r="N78" s="85">
        <v>1</v>
      </c>
      <c r="Q78" s="201" t="str">
        <f ca="1">OFFSET('(工具)战斗工具-buff死亡时机'!A$6,ROW()-6,0)</f>
        <v/>
      </c>
      <c r="R78" s="131"/>
      <c r="S78" s="207" t="str">
        <f ca="1">IF(AND(OFFSET('(工具)战斗工具-buff触发时机'!A$6,ROW()-6,0)="",OFFSET(A$6,ROW()-6,0)&lt;&gt;""),"立即",OFFSET('(工具)战斗工具-buff触发时机'!A$6,ROW()-6,0))</f>
        <v>立即</v>
      </c>
      <c r="T78" s="135" t="str">
        <f>IF(OR(U78="",U78="无"),"",VLOOKUP(U78,'(辅)Buff触发条件表'!$C$4:$F$34,2,FALSE))</f>
        <v/>
      </c>
      <c r="U78" s="204"/>
      <c r="V78" s="204"/>
      <c r="W78" s="204"/>
      <c r="X78" s="204"/>
      <c r="Y78" s="204"/>
      <c r="Z78" s="166"/>
      <c r="AA78" s="166"/>
      <c r="AB78" s="166"/>
      <c r="AC78" s="131" t="str">
        <f>VLOOKUP(AB78,BuffType!$A$4:$C$67,3,FALSE)</f>
        <v>无</v>
      </c>
      <c r="AF78" s="167"/>
      <c r="AH78" s="162" t="s">
        <v>2352</v>
      </c>
      <c r="AI78" s="233"/>
      <c r="AJ78" s="233"/>
      <c r="AK78" s="166"/>
      <c r="AL78" s="130" t="str">
        <f>IF(AK78="","",VLOOKUP(AK78,'(辅)技能选目标类型表'!$B$4:$F$97,3,FALSE))</f>
        <v/>
      </c>
      <c r="AM78" s="134"/>
      <c r="AN78" s="134"/>
      <c r="AO78" s="134">
        <v>-1</v>
      </c>
      <c r="AP78" s="251" t="str">
        <f>IF(AQ78="","",VLOOKUP(AQ78,'(辅)战斗Action表'!$C$4:$F$75,2,FALSE))</f>
        <v/>
      </c>
      <c r="AR78" s="204"/>
      <c r="AS78" s="204"/>
      <c r="AT78" s="258"/>
      <c r="AU78" s="258"/>
      <c r="AV78" s="258"/>
      <c r="AW78" s="282"/>
    </row>
    <row r="79" spans="1:49" s="85" customFormat="1" ht="15.95" customHeight="1" x14ac:dyDescent="0.15">
      <c r="A79" s="162">
        <v>90903013</v>
      </c>
      <c r="B79" s="162" t="s">
        <v>2353</v>
      </c>
      <c r="C79" s="168"/>
      <c r="D79" s="164"/>
      <c r="E79" s="165"/>
      <c r="F79" s="166"/>
      <c r="G79" s="85">
        <v>999</v>
      </c>
      <c r="H79" s="167"/>
      <c r="J79" s="85">
        <v>0</v>
      </c>
      <c r="K79" s="188"/>
      <c r="L79" s="162">
        <f t="shared" si="9"/>
        <v>90903013</v>
      </c>
      <c r="M79" s="85">
        <v>1</v>
      </c>
      <c r="N79" s="85">
        <v>1</v>
      </c>
      <c r="Q79" s="201" t="str">
        <f ca="1">OFFSET('(工具)战斗工具-buff死亡时机'!A$6,ROW()-6,0)</f>
        <v/>
      </c>
      <c r="R79" s="131" t="s">
        <v>2281</v>
      </c>
      <c r="S79" s="207" t="str">
        <f ca="1">IF(AND(OFFSET('(工具)战斗工具-buff触发时机'!A$6,ROW()-6,0)="",OFFSET(A$6,ROW()-6,0)&lt;&gt;""),"立即",OFFSET('(工具)战斗工具-buff触发时机'!A$6,ROW()-6,0))</f>
        <v>立即 或 当血量变化时</v>
      </c>
      <c r="T79" s="135">
        <f>IF(OR(U79="",U79="无"),"",VLOOKUP(U79,'(辅)Buff触发条件表'!$C$4:$F$34,2,FALSE))</f>
        <v>100</v>
      </c>
      <c r="U79" s="204" t="s">
        <v>2333</v>
      </c>
      <c r="V79" s="204">
        <v>500</v>
      </c>
      <c r="W79" s="204"/>
      <c r="X79" s="204"/>
      <c r="Y79" s="204"/>
      <c r="Z79" s="166"/>
      <c r="AA79" s="166"/>
      <c r="AB79" s="166"/>
      <c r="AC79" s="131" t="str">
        <f>VLOOKUP(AB79,BuffType!$A$4:$C$67,3,FALSE)</f>
        <v>无</v>
      </c>
      <c r="AF79" s="167"/>
      <c r="AH79" s="162"/>
      <c r="AI79" s="233"/>
      <c r="AJ79" s="233"/>
      <c r="AK79" s="166"/>
      <c r="AL79" s="130" t="str">
        <f>IF(AK79="","",VLOOKUP(AK79,'(辅)技能选目标类型表'!$B$4:$F$97,3,FALSE))</f>
        <v/>
      </c>
      <c r="AM79" s="134"/>
      <c r="AN79" s="134"/>
      <c r="AO79" s="134">
        <v>-1</v>
      </c>
      <c r="AP79" s="251">
        <f>IF(AQ79="","",VLOOKUP(AQ79,'(辅)战斗Action表'!$C$4:$F$75,2,FALSE))</f>
        <v>301</v>
      </c>
      <c r="AQ79" s="85" t="s">
        <v>2354</v>
      </c>
      <c r="AR79" s="204">
        <f>A78</f>
        <v>90903012</v>
      </c>
      <c r="AS79" s="204">
        <v>100</v>
      </c>
      <c r="AT79" s="258"/>
      <c r="AU79" s="258"/>
      <c r="AV79" s="258"/>
      <c r="AW79" s="282"/>
    </row>
    <row r="80" spans="1:49" s="85" customFormat="1" ht="15.95" customHeight="1" x14ac:dyDescent="0.15">
      <c r="A80" s="162">
        <v>91002011</v>
      </c>
      <c r="B80" s="162" t="s">
        <v>2355</v>
      </c>
      <c r="C80" s="168"/>
      <c r="D80" s="164"/>
      <c r="E80" s="165"/>
      <c r="F80" s="166"/>
      <c r="G80" s="85">
        <v>1</v>
      </c>
      <c r="H80" s="167"/>
      <c r="I80" s="85">
        <v>1</v>
      </c>
      <c r="J80" s="85">
        <v>0</v>
      </c>
      <c r="K80" s="188"/>
      <c r="L80" s="162">
        <f t="shared" si="9"/>
        <v>91002011</v>
      </c>
      <c r="M80" s="85">
        <v>1</v>
      </c>
      <c r="N80" s="85">
        <v>1</v>
      </c>
      <c r="Q80" s="201" t="str">
        <f ca="1">OFFSET('(工具)战斗工具-buff死亡时机'!A$6,ROW()-6,0)</f>
        <v/>
      </c>
      <c r="R80" s="131">
        <v>0</v>
      </c>
      <c r="S80" s="207" t="str">
        <f ca="1">IF(AND(OFFSET('(工具)战斗工具-buff触发时机'!A$6,ROW()-6,0)="",OFFSET(A$6,ROW()-6,0)&lt;&gt;""),"立即",OFFSET('(工具)战斗工具-buff触发时机'!A$6,ROW()-6,0))</f>
        <v>立即</v>
      </c>
      <c r="T80" s="135" t="str">
        <f>IF(OR(U80="",U80="无"),"",VLOOKUP(U80,'(辅)Buff触发条件表'!$C$4:$F$34,2,FALSE))</f>
        <v/>
      </c>
      <c r="U80" s="204"/>
      <c r="V80" s="204"/>
      <c r="W80" s="204"/>
      <c r="X80" s="204"/>
      <c r="Y80" s="204"/>
      <c r="Z80" s="166"/>
      <c r="AA80" s="166"/>
      <c r="AB80" s="166">
        <v>12</v>
      </c>
      <c r="AC80" s="131" t="str">
        <f>VLOOKUP(AB80,BuffType!$A$4:$C$67,3,FALSE)</f>
        <v>封印</v>
      </c>
      <c r="AF80" s="167"/>
      <c r="AH80" s="162"/>
      <c r="AI80" s="233"/>
      <c r="AJ80" s="233"/>
      <c r="AK80" s="166"/>
      <c r="AL80" s="130" t="str">
        <f>IF(AK80="","",VLOOKUP(AK80,'(辅)技能选目标类型表'!$B$4:$F$97,3,FALSE))</f>
        <v/>
      </c>
      <c r="AM80" s="134"/>
      <c r="AN80" s="134"/>
      <c r="AO80" s="134">
        <v>-1</v>
      </c>
      <c r="AP80" s="251">
        <f>IF(AQ80="","",VLOOKUP(AQ80,'(辅)战斗Action表'!$C$4:$F$75,2,FALSE))</f>
        <v>300</v>
      </c>
      <c r="AQ80" s="85" t="s">
        <v>1229</v>
      </c>
      <c r="AR80" s="85">
        <v>91002012</v>
      </c>
      <c r="AS80" s="204">
        <v>100</v>
      </c>
      <c r="AT80" s="323">
        <v>1</v>
      </c>
      <c r="AU80" s="323">
        <v>1</v>
      </c>
      <c r="AV80" s="258"/>
      <c r="AW80" s="282"/>
    </row>
    <row r="81" spans="1:49" s="85" customFormat="1" ht="15.95" customHeight="1" x14ac:dyDescent="0.15">
      <c r="A81" s="162">
        <v>91002012</v>
      </c>
      <c r="B81" s="162" t="s">
        <v>2356</v>
      </c>
      <c r="C81" s="168"/>
      <c r="D81" s="164"/>
      <c r="E81" s="165"/>
      <c r="F81" s="166"/>
      <c r="G81" s="85">
        <v>1</v>
      </c>
      <c r="H81" s="167"/>
      <c r="I81" s="85">
        <v>1</v>
      </c>
      <c r="J81" s="85">
        <v>0</v>
      </c>
      <c r="K81" s="188"/>
      <c r="L81" s="162">
        <f t="shared" si="9"/>
        <v>91002012</v>
      </c>
      <c r="M81" s="85">
        <v>1</v>
      </c>
      <c r="N81" s="85">
        <v>1</v>
      </c>
      <c r="Q81" s="201" t="str">
        <f ca="1">OFFSET('(工具)战斗工具-buff死亡时机'!A$6,ROW()-6,0)</f>
        <v/>
      </c>
      <c r="R81" s="131">
        <v>0</v>
      </c>
      <c r="S81" s="207" t="str">
        <f ca="1">IF(AND(OFFSET('(工具)战斗工具-buff触发时机'!A$6,ROW()-6,0)="",OFFSET(A$6,ROW()-6,0)&lt;&gt;""),"立即",OFFSET('(工具)战斗工具-buff触发时机'!A$6,ROW()-6,0))</f>
        <v>立即</v>
      </c>
      <c r="T81" s="135" t="str">
        <f>IF(OR(U81="",U81="无"),"",VLOOKUP(U81,'(辅)Buff触发条件表'!$C$4:$F$34,2,FALSE))</f>
        <v/>
      </c>
      <c r="U81" s="204"/>
      <c r="V81" s="204"/>
      <c r="W81" s="204"/>
      <c r="X81" s="204"/>
      <c r="Y81" s="204"/>
      <c r="Z81" s="166"/>
      <c r="AA81" s="166"/>
      <c r="AB81" s="166">
        <v>13</v>
      </c>
      <c r="AC81" s="131" t="str">
        <f>VLOOKUP(AB81,BuffType!$A$4:$C$67,3,FALSE)</f>
        <v>无法行动1回合</v>
      </c>
      <c r="AF81" s="167"/>
      <c r="AH81" s="162"/>
      <c r="AI81" s="233"/>
      <c r="AJ81" s="233"/>
      <c r="AK81" s="166"/>
      <c r="AL81" s="130" t="str">
        <f>IF(AK81="","",VLOOKUP(AK81,'(辅)技能选目标类型表'!$B$4:$F$97,3,FALSE))</f>
        <v/>
      </c>
      <c r="AM81" s="134"/>
      <c r="AN81" s="134"/>
      <c r="AO81" s="134">
        <v>-1</v>
      </c>
      <c r="AP81" s="251" t="str">
        <f>IF(AQ81="","",VLOOKUP(AQ81,'(辅)战斗Action表'!$C$4:$F$75,2,FALSE))</f>
        <v/>
      </c>
      <c r="AR81" s="204"/>
      <c r="AS81" s="204"/>
      <c r="AT81" s="258"/>
      <c r="AU81" s="258"/>
      <c r="AV81" s="258"/>
      <c r="AW81" s="282"/>
    </row>
    <row r="82" spans="1:49" s="85" customFormat="1" ht="15.95" customHeight="1" x14ac:dyDescent="0.15">
      <c r="A82" s="162">
        <v>91003011</v>
      </c>
      <c r="B82" s="162" t="s">
        <v>2357</v>
      </c>
      <c r="C82" s="168"/>
      <c r="D82" s="164"/>
      <c r="E82" s="165"/>
      <c r="F82" s="166"/>
      <c r="G82" s="85">
        <v>999</v>
      </c>
      <c r="H82" s="167"/>
      <c r="J82" s="85">
        <v>0</v>
      </c>
      <c r="K82" s="188"/>
      <c r="L82" s="162">
        <f t="shared" si="9"/>
        <v>91003011</v>
      </c>
      <c r="M82" s="85">
        <v>1</v>
      </c>
      <c r="N82" s="85">
        <v>1</v>
      </c>
      <c r="Q82" s="201" t="str">
        <f ca="1">OFFSET('(工具)战斗工具-buff死亡时机'!A$6,ROW()-6,0)</f>
        <v/>
      </c>
      <c r="R82" s="131" t="s">
        <v>2358</v>
      </c>
      <c r="S82" s="207" t="str">
        <f ca="1">IF(AND(OFFSET('(工具)战斗工具-buff触发时机'!A$6,ROW()-6,0)="",OFFSET(A$6,ROW()-6,0)&lt;&gt;""),"立即",OFFSET('(工具)战斗工具-buff触发时机'!A$6,ROW()-6,0))</f>
        <v>bufftype集无到有时(;3;4;10;12)</v>
      </c>
      <c r="T82" s="135" t="str">
        <f>IF(OR(U82="",U82="无"),"",VLOOKUP(U82,'(辅)Buff触发条件表'!$C$4:$F$34,2,FALSE))</f>
        <v/>
      </c>
      <c r="U82" s="204"/>
      <c r="V82" s="204"/>
      <c r="W82" s="204"/>
      <c r="X82" s="204"/>
      <c r="Y82" s="204"/>
      <c r="Z82" s="166"/>
      <c r="AA82" s="166"/>
      <c r="AB82" s="166"/>
      <c r="AC82" s="131" t="str">
        <f>VLOOKUP(AB82,BuffType!$A$4:$C$67,3,FALSE)</f>
        <v>无</v>
      </c>
      <c r="AF82" s="167"/>
      <c r="AH82" s="162"/>
      <c r="AI82" s="233"/>
      <c r="AJ82" s="233"/>
      <c r="AK82" s="166"/>
      <c r="AL82" s="130" t="str">
        <f>IF(AK82="","",VLOOKUP(AK82,'(辅)技能选目标类型表'!$B$4:$F$97,3,FALSE))</f>
        <v/>
      </c>
      <c r="AM82" s="134"/>
      <c r="AN82" s="134"/>
      <c r="AO82" s="134">
        <v>-1</v>
      </c>
      <c r="AP82" s="251">
        <f>IF(AQ82="","",VLOOKUP(AQ82,'(辅)战斗Action表'!$C$4:$F$75,2,FALSE))</f>
        <v>300</v>
      </c>
      <c r="AQ82" s="85" t="s">
        <v>1229</v>
      </c>
      <c r="AR82" s="204">
        <f>A83</f>
        <v>91003012</v>
      </c>
      <c r="AS82" s="204">
        <v>100</v>
      </c>
      <c r="AT82" s="258"/>
      <c r="AU82" s="258"/>
      <c r="AV82" s="258"/>
      <c r="AW82" s="282"/>
    </row>
    <row r="83" spans="1:49" s="85" customFormat="1" ht="15.95" customHeight="1" x14ac:dyDescent="0.15">
      <c r="A83" s="162">
        <v>91003012</v>
      </c>
      <c r="B83" s="162" t="s">
        <v>2359</v>
      </c>
      <c r="C83" s="168"/>
      <c r="D83" s="164"/>
      <c r="E83" s="165"/>
      <c r="F83" s="166"/>
      <c r="G83" s="85">
        <v>999</v>
      </c>
      <c r="H83" s="167"/>
      <c r="J83" s="85">
        <v>0</v>
      </c>
      <c r="K83" s="188"/>
      <c r="L83" s="162">
        <f t="shared" si="9"/>
        <v>91003012</v>
      </c>
      <c r="M83" s="85">
        <v>1</v>
      </c>
      <c r="N83" s="85">
        <v>1</v>
      </c>
      <c r="Q83" s="201" t="str">
        <f ca="1">OFFSET('(工具)战斗工具-buff死亡时机'!A$6,ROW()-6,0)</f>
        <v/>
      </c>
      <c r="R83" s="131">
        <v>0</v>
      </c>
      <c r="S83" s="207" t="str">
        <f ca="1">IF(AND(OFFSET('(工具)战斗工具-buff触发时机'!A$6,ROW()-6,0)="",OFFSET(A$6,ROW()-6,0)&lt;&gt;""),"立即",OFFSET('(工具)战斗工具-buff触发时机'!A$6,ROW()-6,0))</f>
        <v>立即</v>
      </c>
      <c r="T83" s="135" t="str">
        <f>IF(OR(U83="",U83="无"),"",VLOOKUP(U83,'(辅)Buff触发条件表'!$C$4:$F$34,2,FALSE))</f>
        <v/>
      </c>
      <c r="U83" s="204"/>
      <c r="V83" s="204"/>
      <c r="W83" s="204"/>
      <c r="X83" s="204"/>
      <c r="Y83" s="204"/>
      <c r="Z83" s="166"/>
      <c r="AA83" s="166"/>
      <c r="AB83" s="166"/>
      <c r="AC83" s="131" t="str">
        <f>VLOOKUP(AB83,BuffType!$A$4:$C$67,3,FALSE)</f>
        <v>无</v>
      </c>
      <c r="AF83" s="167"/>
      <c r="AH83" s="162" t="s">
        <v>2360</v>
      </c>
      <c r="AI83" s="233"/>
      <c r="AJ83" s="233"/>
      <c r="AK83" s="166"/>
      <c r="AL83" s="130" t="str">
        <f>IF(AK83="","",VLOOKUP(AK83,'(辅)技能选目标类型表'!$B$4:$F$97,3,FALSE))</f>
        <v/>
      </c>
      <c r="AM83" s="134"/>
      <c r="AN83" s="134"/>
      <c r="AO83" s="134">
        <v>-1</v>
      </c>
      <c r="AP83" s="251" t="str">
        <f>IF(AQ83="","",VLOOKUP(AQ83,'(辅)战斗Action表'!$C$4:$F$75,2,FALSE))</f>
        <v/>
      </c>
      <c r="AR83" s="204"/>
      <c r="AS83" s="204"/>
      <c r="AT83" s="258"/>
      <c r="AU83" s="258"/>
      <c r="AV83" s="258"/>
      <c r="AW83" s="282"/>
    </row>
    <row r="84" spans="1:49" s="85" customFormat="1" ht="15.95" customHeight="1" x14ac:dyDescent="0.15">
      <c r="A84" s="162">
        <v>91003013</v>
      </c>
      <c r="B84" s="162" t="s">
        <v>2361</v>
      </c>
      <c r="C84" s="168"/>
      <c r="D84" s="164"/>
      <c r="E84" s="165"/>
      <c r="F84" s="166"/>
      <c r="G84" s="85">
        <v>999</v>
      </c>
      <c r="H84" s="167"/>
      <c r="J84" s="85">
        <v>0</v>
      </c>
      <c r="K84" s="188"/>
      <c r="L84" s="162">
        <f t="shared" si="9"/>
        <v>91003013</v>
      </c>
      <c r="M84" s="85">
        <v>1</v>
      </c>
      <c r="N84" s="85">
        <v>1</v>
      </c>
      <c r="Q84" s="201" t="str">
        <f ca="1">OFFSET('(工具)战斗工具-buff死亡时机'!A$6,ROW()-6,0)</f>
        <v/>
      </c>
      <c r="R84" s="131" t="s">
        <v>2362</v>
      </c>
      <c r="S84" s="207" t="str">
        <f ca="1">IF(AND(OFFSET('(工具)战斗工具-buff触发时机'!A$6,ROW()-6,0)="",OFFSET(A$6,ROW()-6,0)&lt;&gt;""),"立即",OFFSET('(工具)战斗工具-buff触发时机'!A$6,ROW()-6,0))</f>
        <v>bufftype集有到无时(;3;4;10;12)</v>
      </c>
      <c r="T84" s="135" t="str">
        <f>IF(OR(U84="",U84="无"),"",VLOOKUP(U84,'(辅)Buff触发条件表'!$C$4:$F$34,2,FALSE))</f>
        <v/>
      </c>
      <c r="U84" s="204"/>
      <c r="V84" s="204"/>
      <c r="W84" s="204"/>
      <c r="X84" s="204"/>
      <c r="Y84" s="204"/>
      <c r="Z84" s="166"/>
      <c r="AA84" s="166"/>
      <c r="AB84" s="166"/>
      <c r="AC84" s="131" t="str">
        <f>VLOOKUP(AB84,BuffType!$A$4:$C$67,3,FALSE)</f>
        <v>无</v>
      </c>
      <c r="AF84" s="167"/>
      <c r="AH84" s="162"/>
      <c r="AI84" s="233"/>
      <c r="AJ84" s="233"/>
      <c r="AK84" s="166"/>
      <c r="AL84" s="130" t="str">
        <f>IF(AK84="","",VLOOKUP(AK84,'(辅)技能选目标类型表'!$B$4:$F$97,3,FALSE))</f>
        <v/>
      </c>
      <c r="AM84" s="134"/>
      <c r="AN84" s="134"/>
      <c r="AO84" s="134">
        <v>-1</v>
      </c>
      <c r="AP84" s="251">
        <f>IF(AQ84="","",VLOOKUP(AQ84,'(辅)战斗Action表'!$C$4:$F$75,2,FALSE))</f>
        <v>301</v>
      </c>
      <c r="AQ84" s="85" t="s">
        <v>2354</v>
      </c>
      <c r="AR84" s="204">
        <f>A83</f>
        <v>91003012</v>
      </c>
      <c r="AS84" s="204">
        <v>100</v>
      </c>
      <c r="AT84" s="258"/>
      <c r="AU84" s="258"/>
      <c r="AV84" s="258"/>
      <c r="AW84" s="282"/>
    </row>
    <row r="85" spans="1:49" s="85" customFormat="1" ht="13.5" x14ac:dyDescent="0.15">
      <c r="A85" s="162">
        <v>91103011</v>
      </c>
      <c r="B85" s="162" t="s">
        <v>2363</v>
      </c>
      <c r="C85" s="168"/>
      <c r="D85" s="164"/>
      <c r="E85" s="165"/>
      <c r="F85" s="166"/>
      <c r="G85" s="85">
        <v>999</v>
      </c>
      <c r="H85" s="167"/>
      <c r="J85" s="85">
        <v>1</v>
      </c>
      <c r="K85" s="188"/>
      <c r="L85" s="162">
        <f t="shared" si="9"/>
        <v>91103011</v>
      </c>
      <c r="M85" s="85">
        <v>1</v>
      </c>
      <c r="N85" s="85">
        <v>1</v>
      </c>
      <c r="Q85" s="201" t="str">
        <f ca="1">OFFSET('(工具)战斗工具-buff死亡时机'!A$6,ROW()-6,0)</f>
        <v/>
      </c>
      <c r="R85" s="131"/>
      <c r="S85" s="207" t="str">
        <f ca="1">IF(AND(OFFSET('(工具)战斗工具-buff触发时机'!A$6,ROW()-6,0)="",OFFSET(A$6,ROW()-6,0)&lt;&gt;""),"立即",OFFSET('(工具)战斗工具-buff触发时机'!A$6,ROW()-6,0))</f>
        <v>立即</v>
      </c>
      <c r="T85" s="135" t="str">
        <f>IF(OR(U85="",U85="无"),"",VLOOKUP(U85,'(辅)Buff触发条件表'!$C$4:$F$34,2,FALSE))</f>
        <v/>
      </c>
      <c r="U85" s="204"/>
      <c r="V85" s="204"/>
      <c r="W85" s="204"/>
      <c r="X85" s="204"/>
      <c r="Y85" s="204"/>
      <c r="Z85" s="166"/>
      <c r="AA85" s="166"/>
      <c r="AB85" s="166"/>
      <c r="AC85" s="131" t="str">
        <f>VLOOKUP(AB85,BuffType!$A$4:$C$67,3,FALSE)</f>
        <v>无</v>
      </c>
      <c r="AF85" s="167"/>
      <c r="AH85" s="162" t="s">
        <v>2364</v>
      </c>
      <c r="AI85" s="233"/>
      <c r="AJ85" s="233"/>
      <c r="AK85" s="166"/>
      <c r="AL85" s="130" t="str">
        <f>IF(AK85="","",VLOOKUP(AK85,'(辅)技能选目标类型表'!$B$4:$F$97,3,FALSE))</f>
        <v/>
      </c>
      <c r="AM85" s="134"/>
      <c r="AN85" s="134"/>
      <c r="AO85" s="134">
        <v>-1</v>
      </c>
      <c r="AP85" s="251" t="str">
        <f>IF(AQ85="","",VLOOKUP(AQ85,'(辅)战斗Action表'!$C$4:$F$75,2,FALSE))</f>
        <v/>
      </c>
      <c r="AR85" s="257"/>
      <c r="AS85" s="257"/>
      <c r="AT85" s="258"/>
      <c r="AU85" s="258"/>
      <c r="AV85" s="258"/>
      <c r="AW85" s="282"/>
    </row>
    <row r="86" spans="1:49" s="85" customFormat="1" ht="15.95" customHeight="1" x14ac:dyDescent="0.15">
      <c r="A86" s="162">
        <v>91202011</v>
      </c>
      <c r="B86" s="162" t="s">
        <v>2365</v>
      </c>
      <c r="C86" s="168"/>
      <c r="D86" s="164"/>
      <c r="E86" s="165"/>
      <c r="F86" s="166"/>
      <c r="G86" s="85">
        <v>0</v>
      </c>
      <c r="H86" s="167"/>
      <c r="J86" s="85">
        <v>0</v>
      </c>
      <c r="K86" s="188"/>
      <c r="L86" s="162">
        <f t="shared" si="9"/>
        <v>91202011</v>
      </c>
      <c r="M86" s="85">
        <v>1</v>
      </c>
      <c r="N86" s="85">
        <v>1</v>
      </c>
      <c r="Q86" s="201" t="str">
        <f ca="1">OFFSET('(工具)战斗工具-buff死亡时机'!A$6,ROW()-6,0)</f>
        <v/>
      </c>
      <c r="R86" s="131"/>
      <c r="S86" s="207" t="str">
        <f ca="1">IF(AND(OFFSET('(工具)战斗工具-buff触发时机'!A$6,ROW()-6,0)="",OFFSET(A$6,ROW()-6,0)&lt;&gt;""),"立即",OFFSET('(工具)战斗工具-buff触发时机'!A$6,ROW()-6,0))</f>
        <v>立即</v>
      </c>
      <c r="T86" s="135" t="str">
        <f>IF(OR(U86="",U86="无"),"",VLOOKUP(U86,'(辅)Buff触发条件表'!$C$4:$F$34,2,FALSE))</f>
        <v/>
      </c>
      <c r="U86" s="204"/>
      <c r="V86" s="204"/>
      <c r="W86" s="204"/>
      <c r="X86" s="204"/>
      <c r="Y86" s="204"/>
      <c r="Z86" s="166"/>
      <c r="AA86" s="166"/>
      <c r="AB86" s="166"/>
      <c r="AC86" s="131" t="str">
        <f>VLOOKUP(AB86,BuffType!$A$4:$C$67,3,FALSE)</f>
        <v>无</v>
      </c>
      <c r="AF86" s="167"/>
      <c r="AH86" s="162" t="s">
        <v>2366</v>
      </c>
      <c r="AI86" s="233"/>
      <c r="AJ86" s="233"/>
      <c r="AK86" s="166"/>
      <c r="AL86" s="130" t="str">
        <f>IF(AK86="","",VLOOKUP(AK86,'(辅)技能选目标类型表'!$B$4:$F$97,3,FALSE))</f>
        <v/>
      </c>
      <c r="AM86" s="134"/>
      <c r="AN86" s="134"/>
      <c r="AO86" s="134">
        <v>-1</v>
      </c>
      <c r="AP86" s="251" t="str">
        <f>IF(AQ86="","",VLOOKUP(AQ86,'(辅)战斗Action表'!$C$4:$F$75,2,FALSE))</f>
        <v/>
      </c>
      <c r="AR86" s="204"/>
      <c r="AS86" s="204"/>
      <c r="AT86" s="258"/>
      <c r="AU86" s="258"/>
      <c r="AV86" s="258"/>
      <c r="AW86" s="282"/>
    </row>
    <row r="87" spans="1:49" s="85" customFormat="1" ht="15.95" customHeight="1" x14ac:dyDescent="0.15">
      <c r="A87" s="162">
        <v>91203011</v>
      </c>
      <c r="B87" s="162" t="s">
        <v>2367</v>
      </c>
      <c r="C87" s="168"/>
      <c r="D87" s="164"/>
      <c r="E87" s="165"/>
      <c r="F87" s="166"/>
      <c r="G87" s="85">
        <v>999</v>
      </c>
      <c r="H87" s="167"/>
      <c r="J87" s="85">
        <v>0</v>
      </c>
      <c r="K87" s="188"/>
      <c r="L87" s="162">
        <f t="shared" si="9"/>
        <v>91203011</v>
      </c>
      <c r="M87" s="85">
        <v>1</v>
      </c>
      <c r="N87" s="85">
        <v>1</v>
      </c>
      <c r="Q87" s="201" t="str">
        <f ca="1">OFFSET('(工具)战斗工具-buff死亡时机'!A$6,ROW()-6,0)</f>
        <v/>
      </c>
      <c r="R87" s="131"/>
      <c r="S87" s="207" t="str">
        <f ca="1">IF(AND(OFFSET('(工具)战斗工具-buff触发时机'!A$6,ROW()-6,0)="",OFFSET(A$6,ROW()-6,0)&lt;&gt;""),"立即",OFFSET('(工具)战斗工具-buff触发时机'!A$6,ROW()-6,0))</f>
        <v>立即</v>
      </c>
      <c r="T87" s="135" t="str">
        <f>IF(OR(U87="",U87="无"),"",VLOOKUP(U87,'(辅)Buff触发条件表'!$C$4:$F$34,2,FALSE))</f>
        <v/>
      </c>
      <c r="U87" s="204"/>
      <c r="V87" s="204"/>
      <c r="W87" s="204"/>
      <c r="X87" s="204"/>
      <c r="Y87" s="204"/>
      <c r="Z87" s="166"/>
      <c r="AA87" s="166"/>
      <c r="AB87" s="166"/>
      <c r="AC87" s="131" t="str">
        <f>VLOOKUP(AB87,BuffType!$A$4:$C$67,3,FALSE)</f>
        <v>无</v>
      </c>
      <c r="AF87" s="167"/>
      <c r="AH87" s="162"/>
      <c r="AI87" s="233"/>
      <c r="AJ87" s="233"/>
      <c r="AK87" s="166"/>
      <c r="AL87" s="130" t="str">
        <f>IF(AK87="","",VLOOKUP(AK87,'(辅)技能选目标类型表'!$B$4:$F$97,3,FALSE))</f>
        <v/>
      </c>
      <c r="AM87" s="134"/>
      <c r="AN87" s="134"/>
      <c r="AO87" s="134">
        <v>-1</v>
      </c>
      <c r="AP87" s="251">
        <f>IF(AQ87="","",VLOOKUP(AQ87,'(辅)战斗Action表'!$C$4:$F$75,2,FALSE))</f>
        <v>300</v>
      </c>
      <c r="AQ87" s="85" t="s">
        <v>1229</v>
      </c>
      <c r="AR87" s="204">
        <f>A88</f>
        <v>91203012</v>
      </c>
      <c r="AS87" s="204">
        <v>100</v>
      </c>
      <c r="AT87" s="258"/>
      <c r="AU87" s="258"/>
      <c r="AV87" s="258"/>
      <c r="AW87" s="282"/>
    </row>
    <row r="88" spans="1:49" s="85" customFormat="1" ht="15.95" customHeight="1" x14ac:dyDescent="0.15">
      <c r="A88" s="162">
        <v>91203012</v>
      </c>
      <c r="B88" s="162" t="s">
        <v>2368</v>
      </c>
      <c r="C88" s="168"/>
      <c r="D88" s="164"/>
      <c r="E88" s="165"/>
      <c r="F88" s="166"/>
      <c r="G88" s="85">
        <v>2</v>
      </c>
      <c r="H88" s="167"/>
      <c r="I88" s="85">
        <v>1</v>
      </c>
      <c r="J88" s="85">
        <v>0</v>
      </c>
      <c r="K88" s="188"/>
      <c r="L88" s="162">
        <f t="shared" si="9"/>
        <v>91203012</v>
      </c>
      <c r="M88" s="85">
        <v>1</v>
      </c>
      <c r="N88" s="85">
        <v>1</v>
      </c>
      <c r="Q88" s="201" t="str">
        <f ca="1">OFFSET('(工具)战斗工具-buff死亡时机'!A$6,ROW()-6,0)</f>
        <v/>
      </c>
      <c r="R88" s="131"/>
      <c r="S88" s="207" t="str">
        <f ca="1">IF(AND(OFFSET('(工具)战斗工具-buff触发时机'!A$6,ROW()-6,0)="",OFFSET(A$6,ROW()-6,0)&lt;&gt;""),"立即",OFFSET('(工具)战斗工具-buff触发时机'!A$6,ROW()-6,0))</f>
        <v>立即</v>
      </c>
      <c r="T88" s="135" t="str">
        <f>IF(OR(U88="",U88="无"),"",VLOOKUP(U88,'(辅)Buff触发条件表'!$C$4:$F$34,2,FALSE))</f>
        <v/>
      </c>
      <c r="U88" s="204"/>
      <c r="V88" s="204"/>
      <c r="W88" s="204"/>
      <c r="X88" s="204"/>
      <c r="Y88" s="204"/>
      <c r="Z88" s="166"/>
      <c r="AA88" s="166"/>
      <c r="AB88" s="166">
        <v>14</v>
      </c>
      <c r="AC88" s="131" t="str">
        <f>VLOOKUP(AB88,BuffType!$A$4:$C$67,3,FALSE)</f>
        <v>沉睡</v>
      </c>
      <c r="AF88" s="167"/>
      <c r="AH88" s="162" t="s">
        <v>2322</v>
      </c>
      <c r="AI88" s="233"/>
      <c r="AJ88" s="233"/>
      <c r="AK88" s="166"/>
      <c r="AL88" s="130" t="str">
        <f>IF(AK88="","",VLOOKUP(AK88,'(辅)技能选目标类型表'!$B$4:$F$97,3,FALSE))</f>
        <v/>
      </c>
      <c r="AM88" s="134"/>
      <c r="AN88" s="134"/>
      <c r="AO88" s="134">
        <v>-1</v>
      </c>
      <c r="AP88" s="251" t="str">
        <f>IF(AQ88="","",VLOOKUP(AQ88,'(辅)战斗Action表'!$C$4:$F$75,2,FALSE))</f>
        <v/>
      </c>
      <c r="AR88" s="204"/>
      <c r="AS88" s="204"/>
      <c r="AT88" s="258"/>
      <c r="AU88" s="258"/>
      <c r="AV88" s="258"/>
      <c r="AW88" s="282"/>
    </row>
    <row r="89" spans="1:49" s="85" customFormat="1" ht="15.95" customHeight="1" x14ac:dyDescent="0.15">
      <c r="A89" s="162">
        <v>91203013</v>
      </c>
      <c r="B89" s="162" t="s">
        <v>2369</v>
      </c>
      <c r="C89" s="168"/>
      <c r="D89" s="164"/>
      <c r="E89" s="165"/>
      <c r="F89" s="166"/>
      <c r="G89" s="85">
        <v>999</v>
      </c>
      <c r="H89" s="167"/>
      <c r="J89" s="85">
        <v>0</v>
      </c>
      <c r="K89" s="188"/>
      <c r="L89" s="162">
        <f t="shared" si="9"/>
        <v>91203013</v>
      </c>
      <c r="M89" s="85">
        <v>1</v>
      </c>
      <c r="N89" s="85">
        <v>1</v>
      </c>
      <c r="Q89" s="201" t="str">
        <f ca="1">OFFSET('(工具)战斗工具-buff死亡时机'!A$6,ROW()-6,0)</f>
        <v/>
      </c>
      <c r="R89" s="131" t="s">
        <v>2370</v>
      </c>
      <c r="S89" s="207" t="str">
        <f ca="1">IF(AND(OFFSET('(工具)战斗工具-buff触发时机'!A$6,ROW()-6,0)="",OFFSET(A$6,ROW()-6,0)&lt;&gt;""),"立即",OFFSET('(工具)战斗工具-buff触发时机'!A$6,ROW()-6,0))</f>
        <v>bufftype集有到无时(;14)</v>
      </c>
      <c r="T89" s="135" t="str">
        <f>IF(OR(U89="",U89="无"),"",VLOOKUP(U89,'(辅)Buff触发条件表'!$C$4:$F$34,2,FALSE))</f>
        <v/>
      </c>
      <c r="U89" s="204"/>
      <c r="V89" s="204"/>
      <c r="W89" s="204"/>
      <c r="X89" s="204"/>
      <c r="Y89" s="204"/>
      <c r="Z89" s="166"/>
      <c r="AA89" s="166"/>
      <c r="AB89" s="166"/>
      <c r="AC89" s="131" t="str">
        <f>VLOOKUP(AB89,BuffType!$A$4:$C$67,3,FALSE)</f>
        <v>无</v>
      </c>
      <c r="AF89" s="167"/>
      <c r="AH89" s="162"/>
      <c r="AI89" s="233"/>
      <c r="AJ89" s="233"/>
      <c r="AK89" s="166"/>
      <c r="AL89" s="130" t="str">
        <f>IF(AK89="","",VLOOKUP(AK89,'(辅)技能选目标类型表'!$B$4:$F$97,3,FALSE))</f>
        <v/>
      </c>
      <c r="AM89" s="134"/>
      <c r="AN89" s="134"/>
      <c r="AO89" s="134">
        <v>-1</v>
      </c>
      <c r="AP89" s="251">
        <f>IF(AQ89="","",VLOOKUP(AQ89,'(辅)战斗Action表'!$C$4:$F$75,2,FALSE))</f>
        <v>300</v>
      </c>
      <c r="AQ89" s="85" t="s">
        <v>1229</v>
      </c>
      <c r="AR89" s="204">
        <f>A90</f>
        <v>91203014</v>
      </c>
      <c r="AS89" s="204">
        <v>100</v>
      </c>
      <c r="AT89" s="258"/>
      <c r="AU89" s="258"/>
      <c r="AV89" s="258"/>
      <c r="AW89" s="282"/>
    </row>
    <row r="90" spans="1:49" s="85" customFormat="1" ht="15.95" customHeight="1" x14ac:dyDescent="0.15">
      <c r="A90" s="162">
        <v>91203014</v>
      </c>
      <c r="B90" s="162" t="s">
        <v>2371</v>
      </c>
      <c r="C90" s="168"/>
      <c r="D90" s="164"/>
      <c r="E90" s="165"/>
      <c r="F90" s="166"/>
      <c r="G90" s="85">
        <v>999</v>
      </c>
      <c r="H90" s="167"/>
      <c r="J90" s="85">
        <v>0</v>
      </c>
      <c r="K90" s="188"/>
      <c r="L90" s="162">
        <f t="shared" si="9"/>
        <v>91203014</v>
      </c>
      <c r="M90" s="85">
        <v>1</v>
      </c>
      <c r="N90" s="85">
        <v>1</v>
      </c>
      <c r="Q90" s="201" t="str">
        <f ca="1">OFFSET('(工具)战斗工具-buff死亡时机'!A$6,ROW()-6,0)</f>
        <v/>
      </c>
      <c r="R90" s="131"/>
      <c r="S90" s="207" t="str">
        <f ca="1">IF(AND(OFFSET('(工具)战斗工具-buff触发时机'!A$6,ROW()-6,0)="",OFFSET(A$6,ROW()-6,0)&lt;&gt;""),"立即",OFFSET('(工具)战斗工具-buff触发时机'!A$6,ROW()-6,0))</f>
        <v>立即</v>
      </c>
      <c r="T90" s="135" t="str">
        <f>IF(OR(U90="",U90="无"),"",VLOOKUP(U90,'(辅)Buff触发条件表'!$C$4:$F$34,2,FALSE))</f>
        <v/>
      </c>
      <c r="U90" s="204"/>
      <c r="V90" s="204"/>
      <c r="W90" s="204"/>
      <c r="X90" s="204"/>
      <c r="Y90" s="204"/>
      <c r="Z90" s="166"/>
      <c r="AA90" s="166"/>
      <c r="AB90" s="166">
        <v>11</v>
      </c>
      <c r="AC90" s="131" t="str">
        <f>VLOOKUP(AB90,BuffType!$A$4:$C$67,3,FALSE)</f>
        <v>变身</v>
      </c>
      <c r="AF90" s="167">
        <v>913</v>
      </c>
      <c r="AH90" s="162" t="s">
        <v>2372</v>
      </c>
      <c r="AI90" s="233"/>
      <c r="AJ90" s="233"/>
      <c r="AK90" s="166"/>
      <c r="AL90" s="130" t="str">
        <f>IF(AK90="","",VLOOKUP(AK90,'(辅)技能选目标类型表'!$B$4:$F$97,3,FALSE))</f>
        <v/>
      </c>
      <c r="AM90" s="134"/>
      <c r="AN90" s="134"/>
      <c r="AO90" s="134">
        <v>-1</v>
      </c>
      <c r="AP90" s="251" t="str">
        <f>IF(AQ90="","",VLOOKUP(AQ90,'(辅)战斗Action表'!$C$4:$F$75,2,FALSE))</f>
        <v/>
      </c>
      <c r="AR90" s="204"/>
      <c r="AS90" s="204"/>
      <c r="AT90" s="258"/>
      <c r="AU90" s="258"/>
      <c r="AV90" s="258"/>
      <c r="AW90" s="282"/>
    </row>
    <row r="91" spans="1:49" s="89" customFormat="1" ht="15.95" customHeight="1" x14ac:dyDescent="0.15">
      <c r="A91" s="283">
        <v>10102011</v>
      </c>
      <c r="B91" s="284" t="s">
        <v>2373</v>
      </c>
      <c r="C91" s="284"/>
      <c r="D91" s="285"/>
      <c r="E91" s="285"/>
      <c r="G91" s="89">
        <v>0</v>
      </c>
      <c r="H91" s="286"/>
      <c r="J91" s="89">
        <v>1</v>
      </c>
      <c r="L91" s="284">
        <f t="shared" si="9"/>
        <v>10102011</v>
      </c>
      <c r="M91" s="89">
        <v>1</v>
      </c>
      <c r="N91" s="89">
        <v>1</v>
      </c>
      <c r="Q91" s="307" t="str">
        <f ca="1">OFFSET('(工具)战斗工具-buff死亡时机'!A$6,ROW()-6,0)</f>
        <v/>
      </c>
      <c r="R91" s="89">
        <v>0</v>
      </c>
      <c r="S91" s="284" t="str">
        <f ca="1">IF(AND(OFFSET('(工具)战斗工具-buff触发时机'!A$6,ROW()-6,0)="",OFFSET(A$6,ROW()-6,0)&lt;&gt;""),"立即",OFFSET('(工具)战斗工具-buff触发时机'!A$6,ROW()-6,0))</f>
        <v>立即</v>
      </c>
      <c r="T91" s="308">
        <f>IF(OR(U91="",U91="无"),"",VLOOKUP(U91,'(辅)Buff触发条件表'!$C$4:$F$34,2,FALSE))</f>
        <v>300</v>
      </c>
      <c r="U91" s="308" t="s">
        <v>2374</v>
      </c>
      <c r="V91" s="308"/>
      <c r="W91" s="308"/>
      <c r="X91" s="308"/>
      <c r="Y91" s="308"/>
      <c r="AC91" s="89" t="str">
        <f>VLOOKUP(AB91,BuffType!$A$4:$C$67,3,FALSE)</f>
        <v>无</v>
      </c>
      <c r="AF91" s="286"/>
      <c r="AH91" s="284"/>
      <c r="AI91" s="286"/>
      <c r="AJ91" s="286"/>
      <c r="AK91" s="89">
        <v>100</v>
      </c>
      <c r="AL91" s="89" t="str">
        <f>IF(AK91="","",VLOOKUP(AK91,'(辅)技能选目标类型表'!$B$4:$F$97,3,FALSE))</f>
        <v>自身</v>
      </c>
      <c r="AO91" s="134">
        <v>-1</v>
      </c>
      <c r="AP91" s="89">
        <f>IF(AQ91="","",VLOOKUP(AQ91,'(辅)战斗Action表'!$C$4:$F$75,2,FALSE))</f>
        <v>300</v>
      </c>
      <c r="AQ91" s="89" t="s">
        <v>1229</v>
      </c>
      <c r="AR91" s="308">
        <v>10102012</v>
      </c>
      <c r="AS91" s="308">
        <v>100</v>
      </c>
      <c r="AT91" s="324"/>
      <c r="AU91" s="324"/>
      <c r="AV91" s="324"/>
      <c r="AW91" s="329"/>
    </row>
    <row r="92" spans="1:49" s="89" customFormat="1" ht="15.95" customHeight="1" x14ac:dyDescent="0.15">
      <c r="A92" s="284">
        <v>10102012</v>
      </c>
      <c r="B92" s="284" t="s">
        <v>2375</v>
      </c>
      <c r="C92" s="284"/>
      <c r="D92" s="285"/>
      <c r="E92" s="285"/>
      <c r="G92" s="89">
        <v>0</v>
      </c>
      <c r="H92" s="286"/>
      <c r="J92" s="89">
        <v>1</v>
      </c>
      <c r="L92" s="284">
        <f t="shared" si="9"/>
        <v>10102012</v>
      </c>
      <c r="M92" s="89">
        <v>1</v>
      </c>
      <c r="N92" s="89">
        <v>1</v>
      </c>
      <c r="Q92" s="307" t="str">
        <f ca="1">OFFSET('(工具)战斗工具-buff死亡时机'!A$6,ROW()-6,0)</f>
        <v/>
      </c>
      <c r="R92" s="89">
        <v>0</v>
      </c>
      <c r="S92" s="284" t="str">
        <f ca="1">IF(AND(OFFSET('(工具)战斗工具-buff触发时机'!A$6,ROW()-6,0)="",OFFSET(A$6,ROW()-6,0)&lt;&gt;""),"立即",OFFSET('(工具)战斗工具-buff触发时机'!A$6,ROW()-6,0))</f>
        <v>立即</v>
      </c>
      <c r="T92" s="308" t="str">
        <f>IF(OR(U92="",U92="无"),"",VLOOKUP(U92,'(辅)Buff触发条件表'!$C$4:$F$34,2,FALSE))</f>
        <v/>
      </c>
      <c r="U92" s="308" t="s">
        <v>1931</v>
      </c>
      <c r="V92" s="308"/>
      <c r="W92" s="308"/>
      <c r="X92" s="308"/>
      <c r="Y92" s="308"/>
      <c r="AC92" s="89" t="str">
        <f>VLOOKUP(AB92,BuffType!$A$4:$C$67,3,FALSE)</f>
        <v>无</v>
      </c>
      <c r="AF92" s="286"/>
      <c r="AH92" s="284" t="s">
        <v>2376</v>
      </c>
      <c r="AI92" s="286"/>
      <c r="AJ92" s="286"/>
      <c r="AL92" s="89" t="str">
        <f>IF(AK92="","",VLOOKUP(AK92,'(辅)技能选目标类型表'!$B$4:$F$97,3,FALSE))</f>
        <v/>
      </c>
      <c r="AO92" s="134">
        <v>-1</v>
      </c>
      <c r="AP92" s="89">
        <f>IF(AQ92="","",VLOOKUP(AQ92,'(辅)战斗Action表'!$C$4:$F$75,2,FALSE))</f>
        <v>0</v>
      </c>
      <c r="AQ92" s="89" t="s">
        <v>1931</v>
      </c>
      <c r="AR92" s="308"/>
      <c r="AS92" s="308"/>
      <c r="AT92" s="324"/>
      <c r="AU92" s="324"/>
      <c r="AV92" s="324"/>
      <c r="AW92" s="329"/>
    </row>
    <row r="93" spans="1:49" s="89" customFormat="1" ht="15.95" customHeight="1" x14ac:dyDescent="0.15">
      <c r="A93" s="284">
        <v>10102013</v>
      </c>
      <c r="B93" s="284" t="s">
        <v>2377</v>
      </c>
      <c r="C93" s="284"/>
      <c r="D93" s="285"/>
      <c r="E93" s="285"/>
      <c r="G93" s="89">
        <v>0</v>
      </c>
      <c r="H93" s="286"/>
      <c r="J93" s="89">
        <v>1</v>
      </c>
      <c r="L93" s="284">
        <f t="shared" si="9"/>
        <v>10102013</v>
      </c>
      <c r="M93" s="89">
        <v>1</v>
      </c>
      <c r="N93" s="89">
        <v>1</v>
      </c>
      <c r="Q93" s="307" t="str">
        <f ca="1">OFFSET('(工具)战斗工具-buff死亡时机'!A$6,ROW()-6,0)</f>
        <v/>
      </c>
      <c r="R93" s="89">
        <v>0</v>
      </c>
      <c r="S93" s="284" t="str">
        <f ca="1">IF(AND(OFFSET('(工具)战斗工具-buff触发时机'!A$6,ROW()-6,0)="",OFFSET(A$6,ROW()-6,0)&lt;&gt;""),"立即",OFFSET('(工具)战斗工具-buff触发时机'!A$6,ROW()-6,0))</f>
        <v>立即</v>
      </c>
      <c r="T93" s="308">
        <f>IF(OR(U93="",U93="无"),"",VLOOKUP(U93,'(辅)Buff触发条件表'!$C$4:$F$34,2,FALSE))</f>
        <v>300</v>
      </c>
      <c r="U93" s="308" t="s">
        <v>2374</v>
      </c>
      <c r="V93" s="308"/>
      <c r="W93" s="308"/>
      <c r="X93" s="308"/>
      <c r="Y93" s="308"/>
      <c r="AC93" s="89" t="str">
        <f>VLOOKUP(AB93,BuffType!$A$4:$C$67,3,FALSE)</f>
        <v>无</v>
      </c>
      <c r="AF93" s="286"/>
      <c r="AH93" s="284" t="s">
        <v>2378</v>
      </c>
      <c r="AI93" s="286"/>
      <c r="AJ93" s="286"/>
      <c r="AL93" s="89" t="str">
        <f>IF(AK93="","",VLOOKUP(AK93,'(辅)技能选目标类型表'!$B$4:$F$97,3,FALSE))</f>
        <v/>
      </c>
      <c r="AO93" s="134">
        <v>-1</v>
      </c>
      <c r="AP93" s="89">
        <f>IF(AQ93="","",VLOOKUP(AQ93,'(辅)战斗Action表'!$C$4:$F$75,2,FALSE))</f>
        <v>0</v>
      </c>
      <c r="AQ93" s="89" t="s">
        <v>1931</v>
      </c>
      <c r="AR93" s="308"/>
      <c r="AS93" s="308"/>
      <c r="AT93" s="324"/>
      <c r="AU93" s="324"/>
      <c r="AV93" s="324"/>
      <c r="AW93" s="329"/>
    </row>
    <row r="94" spans="1:49" s="89" customFormat="1" ht="15.95" customHeight="1" x14ac:dyDescent="0.15">
      <c r="A94" s="284">
        <v>10103011</v>
      </c>
      <c r="B94" s="284" t="s">
        <v>2379</v>
      </c>
      <c r="C94" s="284"/>
      <c r="D94" s="285"/>
      <c r="E94" s="285"/>
      <c r="G94" s="89">
        <v>0</v>
      </c>
      <c r="H94" s="286"/>
      <c r="J94" s="89">
        <v>1</v>
      </c>
      <c r="L94" s="284">
        <f t="shared" si="9"/>
        <v>10103011</v>
      </c>
      <c r="M94" s="89">
        <v>1</v>
      </c>
      <c r="N94" s="89">
        <v>1</v>
      </c>
      <c r="Q94" s="307" t="str">
        <f ca="1">OFFSET('(工具)战斗工具-buff死亡时机'!A$6,ROW()-6,0)</f>
        <v/>
      </c>
      <c r="R94" s="89">
        <v>400</v>
      </c>
      <c r="S94" s="284" t="str">
        <f ca="1">IF(AND(OFFSET('(工具)战斗工具-buff触发时机'!A$6,ROW()-6,0)="",OFFSET(A$6,ROW()-6,0)&lt;&gt;""),"立即",OFFSET('(工具)战斗工具-buff触发时机'!A$6,ROW()-6,0))</f>
        <v>击杀目标时</v>
      </c>
      <c r="T94" s="308" t="str">
        <f>IF(OR(U94="",U94="无"),"",VLOOKUP(U94,'(辅)Buff触发条件表'!$C$4:$F$34,2,FALSE))</f>
        <v/>
      </c>
      <c r="U94" s="308" t="s">
        <v>1931</v>
      </c>
      <c r="V94" s="308"/>
      <c r="W94" s="308"/>
      <c r="X94" s="308"/>
      <c r="Y94" s="308"/>
      <c r="AC94" s="89" t="str">
        <f>VLOOKUP(AB94,BuffType!$A$4:$C$67,3,FALSE)</f>
        <v>无</v>
      </c>
      <c r="AF94" s="286"/>
      <c r="AH94" s="284"/>
      <c r="AI94" s="286"/>
      <c r="AJ94" s="286"/>
      <c r="AL94" s="89" t="str">
        <f>IF(AK94="","",VLOOKUP(AK94,'(辅)技能选目标类型表'!$B$4:$F$97,3,FALSE))</f>
        <v/>
      </c>
      <c r="AO94" s="134">
        <v>-1</v>
      </c>
      <c r="AP94" s="89">
        <f>IF(AQ94="","",VLOOKUP(AQ94,'(辅)战斗Action表'!$C$4:$F$75,2,FALSE))</f>
        <v>700</v>
      </c>
      <c r="AQ94" s="89" t="s">
        <v>1527</v>
      </c>
      <c r="AR94" s="308">
        <v>5</v>
      </c>
      <c r="AS94" s="308">
        <v>100</v>
      </c>
      <c r="AT94" s="324"/>
      <c r="AU94" s="324"/>
      <c r="AV94" s="324"/>
      <c r="AW94" s="329"/>
    </row>
    <row r="95" spans="1:49" s="89" customFormat="1" ht="15.95" customHeight="1" x14ac:dyDescent="0.15">
      <c r="A95" s="284">
        <v>10103012</v>
      </c>
      <c r="B95" s="284" t="s">
        <v>1390</v>
      </c>
      <c r="C95" s="284"/>
      <c r="D95" s="285"/>
      <c r="E95" s="285"/>
      <c r="G95" s="89">
        <v>0</v>
      </c>
      <c r="H95" s="286"/>
      <c r="J95" s="89">
        <v>1</v>
      </c>
      <c r="L95" s="284">
        <f t="shared" si="9"/>
        <v>10103012</v>
      </c>
      <c r="M95" s="89">
        <v>1</v>
      </c>
      <c r="N95" s="89">
        <v>1</v>
      </c>
      <c r="Q95" s="307" t="str">
        <f ca="1">OFFSET('(工具)战斗工具-buff死亡时机'!A$6,ROW()-6,0)</f>
        <v/>
      </c>
      <c r="R95" s="89">
        <v>0</v>
      </c>
      <c r="S95" s="284" t="str">
        <f ca="1">IF(AND(OFFSET('(工具)战斗工具-buff触发时机'!A$6,ROW()-6,0)="",OFFSET(A$6,ROW()-6,0)&lt;&gt;""),"立即",OFFSET('(工具)战斗工具-buff触发时机'!A$6,ROW()-6,0))</f>
        <v>立即</v>
      </c>
      <c r="T95" s="308" t="str">
        <f>IF(OR(U95="",U95="无"),"",VLOOKUP(U95,'(辅)Buff触发条件表'!$C$4:$F$34,2,FALSE))</f>
        <v/>
      </c>
      <c r="U95" s="308"/>
      <c r="V95" s="308"/>
      <c r="W95" s="308"/>
      <c r="X95" s="308"/>
      <c r="Y95" s="308"/>
      <c r="AC95" s="89" t="str">
        <f>VLOOKUP(AB95,BuffType!$A$4:$C$67,3,FALSE)</f>
        <v>无</v>
      </c>
      <c r="AF95" s="286"/>
      <c r="AH95" s="284" t="s">
        <v>2376</v>
      </c>
      <c r="AI95" s="286"/>
      <c r="AJ95" s="286"/>
      <c r="AL95" s="89" t="str">
        <f>IF(AK95="","",VLOOKUP(AK95,'(辅)技能选目标类型表'!$B$4:$F$97,3,FALSE))</f>
        <v/>
      </c>
      <c r="AO95" s="134">
        <v>-1</v>
      </c>
      <c r="AP95" s="89">
        <f>IF(AQ95="","",VLOOKUP(AQ95,'(辅)战斗Action表'!$C$4:$F$75,2,FALSE))</f>
        <v>0</v>
      </c>
      <c r="AQ95" s="89" t="s">
        <v>1931</v>
      </c>
      <c r="AR95" s="308"/>
      <c r="AS95" s="308"/>
      <c r="AT95" s="324"/>
      <c r="AU95" s="324"/>
      <c r="AV95" s="324"/>
      <c r="AW95" s="329"/>
    </row>
    <row r="96" spans="1:49" s="89" customFormat="1" ht="15.95" customHeight="1" x14ac:dyDescent="0.15">
      <c r="A96" s="284">
        <v>10104011</v>
      </c>
      <c r="B96" s="284" t="s">
        <v>2380</v>
      </c>
      <c r="C96" s="284" t="s">
        <v>2381</v>
      </c>
      <c r="D96" s="285" t="s">
        <v>2382</v>
      </c>
      <c r="E96" s="287" t="s">
        <v>2270</v>
      </c>
      <c r="G96" s="89">
        <v>2</v>
      </c>
      <c r="H96" s="286"/>
      <c r="I96" s="89">
        <v>1</v>
      </c>
      <c r="J96" s="89">
        <v>1</v>
      </c>
      <c r="L96" s="284">
        <f t="shared" si="9"/>
        <v>10104011</v>
      </c>
      <c r="M96" s="89">
        <v>1</v>
      </c>
      <c r="N96" s="89">
        <v>1</v>
      </c>
      <c r="Q96" s="307" t="str">
        <f ca="1">OFFSET('(工具)战斗工具-buff死亡时机'!A$6,ROW()-6,0)</f>
        <v/>
      </c>
      <c r="R96" s="89">
        <v>0</v>
      </c>
      <c r="S96" s="284" t="str">
        <f ca="1">IF(AND(OFFSET('(工具)战斗工具-buff触发时机'!A$6,ROW()-6,0)="",OFFSET(A$6,ROW()-6,0)&lt;&gt;""),"立即",OFFSET('(工具)战斗工具-buff触发时机'!A$6,ROW()-6,0))</f>
        <v>立即</v>
      </c>
      <c r="T96" s="308" t="str">
        <f>IF(OR(U96="",U96="无"),"",VLOOKUP(U96,'(辅)Buff触发条件表'!$C$4:$F$34,2,FALSE))</f>
        <v/>
      </c>
      <c r="U96" s="308"/>
      <c r="V96" s="308"/>
      <c r="W96" s="308"/>
      <c r="X96" s="308"/>
      <c r="Y96" s="308"/>
      <c r="AC96" s="89" t="str">
        <f>VLOOKUP(AB96,BuffType!$A$4:$C$67,3,FALSE)</f>
        <v>无</v>
      </c>
      <c r="AF96" s="286"/>
      <c r="AH96" s="284" t="s">
        <v>2383</v>
      </c>
      <c r="AI96" s="286">
        <v>15</v>
      </c>
      <c r="AJ96" s="286"/>
      <c r="AL96" s="89" t="str">
        <f>IF(AK96="","",VLOOKUP(AK96,'(辅)技能选目标类型表'!$B$4:$F$97,3,FALSE))</f>
        <v/>
      </c>
      <c r="AO96" s="134">
        <v>-1</v>
      </c>
      <c r="AP96" s="89">
        <f>IF(AQ96="","",VLOOKUP(AQ96,'(辅)战斗Action表'!$C$4:$F$75,2,FALSE))</f>
        <v>0</v>
      </c>
      <c r="AQ96" s="89" t="s">
        <v>1931</v>
      </c>
      <c r="AR96" s="308"/>
      <c r="AS96" s="308"/>
      <c r="AT96" s="324"/>
      <c r="AU96" s="324"/>
      <c r="AV96" s="324"/>
      <c r="AW96" s="329"/>
    </row>
    <row r="97" spans="1:49" s="89" customFormat="1" ht="15.95" customHeight="1" x14ac:dyDescent="0.15">
      <c r="A97" s="284">
        <v>10104015</v>
      </c>
      <c r="B97" s="284" t="s">
        <v>1394</v>
      </c>
      <c r="C97" s="284"/>
      <c r="D97" s="285"/>
      <c r="E97" s="285"/>
      <c r="G97" s="89">
        <v>3</v>
      </c>
      <c r="H97" s="286"/>
      <c r="J97" s="89">
        <v>1</v>
      </c>
      <c r="L97" s="284">
        <f t="shared" si="9"/>
        <v>10104015</v>
      </c>
      <c r="M97" s="89">
        <v>1</v>
      </c>
      <c r="N97" s="89">
        <v>1</v>
      </c>
      <c r="Q97" s="307" t="str">
        <f ca="1">OFFSET('(工具)战斗工具-buff死亡时机'!A$6,ROW()-6,0)</f>
        <v/>
      </c>
      <c r="R97" s="89">
        <v>200</v>
      </c>
      <c r="S97" s="284" t="str">
        <f ca="1">IF(AND(OFFSET('(工具)战斗工具-buff触发时机'!A$6,ROW()-6,0)="",OFFSET(A$6,ROW()-6,0)&lt;&gt;""),"立即",OFFSET('(工具)战斗工具-buff触发时机'!A$6,ROW()-6,0))</f>
        <v>当回合开始时</v>
      </c>
      <c r="T97" s="308">
        <f>IF(OR(U97="",U97="无"),"",VLOOKUP(U97,'(辅)Buff触发条件表'!$C$4:$F$34,2,FALSE))</f>
        <v>601</v>
      </c>
      <c r="U97" s="309" t="s">
        <v>2384</v>
      </c>
      <c r="V97" s="308">
        <v>3</v>
      </c>
      <c r="W97" s="308"/>
      <c r="X97" s="308"/>
      <c r="Y97" s="308"/>
      <c r="AC97" s="89" t="str">
        <f>VLOOKUP(AB97,BuffType!$A$4:$C$67,3,FALSE)</f>
        <v>无</v>
      </c>
      <c r="AF97" s="286"/>
      <c r="AH97" s="284"/>
      <c r="AI97" s="286"/>
      <c r="AJ97" s="286"/>
      <c r="AL97" s="89" t="str">
        <f>IF(AK97="","",VLOOKUP(AK97,'(辅)技能选目标类型表'!$B$4:$F$97,3,FALSE))</f>
        <v/>
      </c>
      <c r="AO97" s="134">
        <v>-1</v>
      </c>
      <c r="AP97" s="89">
        <f>IF(AQ97="","",VLOOKUP(AQ97,'(辅)战斗Action表'!$C$4:$F$75,2,FALSE))</f>
        <v>300</v>
      </c>
      <c r="AQ97" s="89" t="s">
        <v>1229</v>
      </c>
      <c r="AR97" s="308">
        <v>10104016</v>
      </c>
      <c r="AS97" s="308">
        <v>100</v>
      </c>
      <c r="AT97" s="324"/>
      <c r="AU97" s="324"/>
      <c r="AV97" s="324"/>
      <c r="AW97" s="329"/>
    </row>
    <row r="98" spans="1:49" s="89" customFormat="1" ht="15.95" customHeight="1" x14ac:dyDescent="0.15">
      <c r="A98" s="284">
        <v>10104016</v>
      </c>
      <c r="B98" s="284" t="s">
        <v>2385</v>
      </c>
      <c r="C98" s="284"/>
      <c r="D98" s="285"/>
      <c r="E98" s="285"/>
      <c r="G98" s="89">
        <v>999</v>
      </c>
      <c r="H98" s="286">
        <v>1</v>
      </c>
      <c r="J98" s="89">
        <v>1</v>
      </c>
      <c r="L98" s="284">
        <f t="shared" si="9"/>
        <v>10104016</v>
      </c>
      <c r="M98" s="89">
        <v>1</v>
      </c>
      <c r="N98" s="89">
        <v>1</v>
      </c>
      <c r="Q98" s="307" t="str">
        <f ca="1">OFFSET('(工具)战斗工具-buff死亡时机'!A$6,ROW()-6,0)</f>
        <v/>
      </c>
      <c r="R98" s="89">
        <v>0</v>
      </c>
      <c r="S98" s="284" t="str">
        <f ca="1">IF(AND(OFFSET('(工具)战斗工具-buff触发时机'!A$6,ROW()-6,0)="",OFFSET(A$6,ROW()-6,0)&lt;&gt;""),"立即",OFFSET('(工具)战斗工具-buff触发时机'!A$6,ROW()-6,0))</f>
        <v>立即</v>
      </c>
      <c r="T98" s="308" t="str">
        <f>IF(OR(U98="",U98="无"),"",VLOOKUP(U98,'(辅)Buff触发条件表'!$C$4:$F$34,2,FALSE))</f>
        <v/>
      </c>
      <c r="U98" s="308"/>
      <c r="V98" s="308"/>
      <c r="W98" s="308"/>
      <c r="X98" s="308"/>
      <c r="Y98" s="308"/>
      <c r="AB98" s="89">
        <v>11</v>
      </c>
      <c r="AC98" s="89" t="str">
        <f>VLOOKUP(AB98,BuffType!$A$4:$C$67,3,FALSE)</f>
        <v>变身</v>
      </c>
      <c r="AF98" s="286">
        <v>991</v>
      </c>
      <c r="AH98" s="284"/>
      <c r="AI98" s="286"/>
      <c r="AJ98" s="286"/>
      <c r="AL98" s="89" t="str">
        <f>IF(AK98="","",VLOOKUP(AK98,'(辅)技能选目标类型表'!$B$4:$F$97,3,FALSE))</f>
        <v/>
      </c>
      <c r="AO98" s="134">
        <v>-1</v>
      </c>
      <c r="AP98" s="89">
        <f>IF(AQ98="","",VLOOKUP(AQ98,'(辅)战斗Action表'!$C$4:$F$75,2,FALSE))</f>
        <v>0</v>
      </c>
      <c r="AQ98" s="89" t="s">
        <v>1931</v>
      </c>
      <c r="AR98" s="308"/>
      <c r="AS98" s="308"/>
      <c r="AT98" s="324"/>
      <c r="AU98" s="324"/>
      <c r="AV98" s="324"/>
      <c r="AW98" s="329"/>
    </row>
    <row r="99" spans="1:49" s="89" customFormat="1" ht="15.95" customHeight="1" x14ac:dyDescent="0.15">
      <c r="A99" s="284">
        <v>10104012</v>
      </c>
      <c r="B99" s="284" t="s">
        <v>2386</v>
      </c>
      <c r="C99" s="284" t="s">
        <v>2387</v>
      </c>
      <c r="D99" s="285"/>
      <c r="E99" s="285"/>
      <c r="G99" s="89">
        <v>2</v>
      </c>
      <c r="H99" s="286"/>
      <c r="J99" s="89">
        <v>1</v>
      </c>
      <c r="L99" s="284">
        <f t="shared" si="9"/>
        <v>10104012</v>
      </c>
      <c r="M99" s="89">
        <v>1</v>
      </c>
      <c r="N99" s="89">
        <v>1</v>
      </c>
      <c r="Q99" s="307" t="str">
        <f ca="1">OFFSET('(工具)战斗工具-buff死亡时机'!A$6,ROW()-6,0)</f>
        <v/>
      </c>
      <c r="R99" s="89">
        <v>0</v>
      </c>
      <c r="S99" s="284" t="str">
        <f ca="1">IF(AND(OFFSET('(工具)战斗工具-buff触发时机'!A$6,ROW()-6,0)="",OFFSET(A$6,ROW()-6,0)&lt;&gt;""),"立即",OFFSET('(工具)战斗工具-buff触发时机'!A$6,ROW()-6,0))</f>
        <v>立即</v>
      </c>
      <c r="T99" s="308" t="str">
        <f>IF(OR(U99="",U99="无"),"",VLOOKUP(U99,'(辅)Buff触发条件表'!$C$4:$F$34,2,FALSE))</f>
        <v/>
      </c>
      <c r="U99" s="308"/>
      <c r="V99" s="308"/>
      <c r="W99" s="308"/>
      <c r="X99" s="308"/>
      <c r="Y99" s="308"/>
      <c r="AC99" s="89" t="str">
        <f>VLOOKUP(AB99,BuffType!$A$4:$C$67,3,FALSE)</f>
        <v>无</v>
      </c>
      <c r="AF99" s="286"/>
      <c r="AH99" s="284" t="s">
        <v>2388</v>
      </c>
      <c r="AI99" s="286"/>
      <c r="AJ99" s="286"/>
      <c r="AL99" s="89" t="str">
        <f>IF(AK99="","",VLOOKUP(AK99,'(辅)技能选目标类型表'!$B$4:$F$97,3,FALSE))</f>
        <v/>
      </c>
      <c r="AO99" s="134">
        <v>-1</v>
      </c>
      <c r="AP99" s="89">
        <f>IF(AQ99="","",VLOOKUP(AQ99,'(辅)战斗Action表'!$C$4:$F$75,2,FALSE))</f>
        <v>0</v>
      </c>
      <c r="AQ99" s="89" t="s">
        <v>1931</v>
      </c>
      <c r="AR99" s="308"/>
      <c r="AS99" s="308"/>
      <c r="AT99" s="324"/>
      <c r="AU99" s="324"/>
      <c r="AV99" s="324"/>
      <c r="AW99" s="329"/>
    </row>
    <row r="100" spans="1:49" s="89" customFormat="1" ht="15.95" customHeight="1" x14ac:dyDescent="0.15">
      <c r="A100" s="284">
        <v>10104013</v>
      </c>
      <c r="B100" s="284" t="s">
        <v>2389</v>
      </c>
      <c r="C100" s="284" t="s">
        <v>2387</v>
      </c>
      <c r="D100" s="285"/>
      <c r="E100" s="285"/>
      <c r="G100" s="89">
        <v>2</v>
      </c>
      <c r="H100" s="286"/>
      <c r="J100" s="89">
        <v>1</v>
      </c>
      <c r="L100" s="284">
        <f t="shared" si="9"/>
        <v>10104013</v>
      </c>
      <c r="M100" s="89">
        <v>1</v>
      </c>
      <c r="N100" s="89">
        <v>1</v>
      </c>
      <c r="Q100" s="307" t="str">
        <f ca="1">OFFSET('(工具)战斗工具-buff死亡时机'!A$6,ROW()-6,0)</f>
        <v/>
      </c>
      <c r="R100" s="89">
        <v>0</v>
      </c>
      <c r="S100" s="284" t="str">
        <f ca="1">IF(AND(OFFSET('(工具)战斗工具-buff触发时机'!A$6,ROW()-6,0)="",OFFSET(A$6,ROW()-6,0)&lt;&gt;""),"立即",OFFSET('(工具)战斗工具-buff触发时机'!A$6,ROW()-6,0))</f>
        <v>立即</v>
      </c>
      <c r="T100" s="308" t="str">
        <f>IF(OR(U100="",U100="无"),"",VLOOKUP(U100,'(辅)Buff触发条件表'!$C$4:$F$34,2,FALSE))</f>
        <v/>
      </c>
      <c r="U100" s="308"/>
      <c r="V100" s="308"/>
      <c r="W100" s="308"/>
      <c r="X100" s="308"/>
      <c r="Y100" s="308"/>
      <c r="AC100" s="89" t="str">
        <f>VLOOKUP(AB100,BuffType!$A$4:$C$67,3,FALSE)</f>
        <v>无</v>
      </c>
      <c r="AF100" s="286"/>
      <c r="AH100" s="284" t="s">
        <v>2390</v>
      </c>
      <c r="AI100" s="286"/>
      <c r="AJ100" s="286"/>
      <c r="AL100" s="89" t="str">
        <f>IF(AK100="","",VLOOKUP(AK100,'(辅)技能选目标类型表'!$B$4:$F$97,3,FALSE))</f>
        <v/>
      </c>
      <c r="AO100" s="134">
        <v>-1</v>
      </c>
      <c r="AP100" s="89">
        <f>IF(AQ100="","",VLOOKUP(AQ100,'(辅)战斗Action表'!$C$4:$F$75,2,FALSE))</f>
        <v>0</v>
      </c>
      <c r="AQ100" s="89" t="s">
        <v>1931</v>
      </c>
      <c r="AR100" s="308"/>
      <c r="AS100" s="308"/>
      <c r="AT100" s="324"/>
      <c r="AU100" s="324"/>
      <c r="AV100" s="324"/>
      <c r="AW100" s="329"/>
    </row>
    <row r="101" spans="1:49" s="89" customFormat="1" ht="15.95" customHeight="1" x14ac:dyDescent="0.15">
      <c r="A101" s="284">
        <v>10104014</v>
      </c>
      <c r="B101" s="284" t="s">
        <v>2391</v>
      </c>
      <c r="C101" s="284" t="s">
        <v>2387</v>
      </c>
      <c r="D101" s="285"/>
      <c r="E101" s="285"/>
      <c r="G101" s="89">
        <v>2</v>
      </c>
      <c r="H101" s="286"/>
      <c r="J101" s="89">
        <v>1</v>
      </c>
      <c r="L101" s="284">
        <f t="shared" si="9"/>
        <v>10104014</v>
      </c>
      <c r="M101" s="89">
        <v>1</v>
      </c>
      <c r="N101" s="89">
        <v>1</v>
      </c>
      <c r="Q101" s="307" t="str">
        <f ca="1">OFFSET('(工具)战斗工具-buff死亡时机'!A$6,ROW()-6,0)</f>
        <v/>
      </c>
      <c r="R101" s="89">
        <v>0</v>
      </c>
      <c r="S101" s="284" t="str">
        <f ca="1">IF(AND(OFFSET('(工具)战斗工具-buff触发时机'!A$6,ROW()-6,0)="",OFFSET(A$6,ROW()-6,0)&lt;&gt;""),"立即",OFFSET('(工具)战斗工具-buff触发时机'!A$6,ROW()-6,0))</f>
        <v>立即</v>
      </c>
      <c r="T101" s="308" t="str">
        <f>IF(OR(U101="",U101="无"),"",VLOOKUP(U101,'(辅)Buff触发条件表'!$C$4:$F$34,2,FALSE))</f>
        <v/>
      </c>
      <c r="U101" s="308"/>
      <c r="V101" s="308"/>
      <c r="W101" s="308"/>
      <c r="X101" s="308"/>
      <c r="Y101" s="308"/>
      <c r="AC101" s="89" t="str">
        <f>VLOOKUP(AB101,BuffType!$A$4:$C$67,3,FALSE)</f>
        <v>无</v>
      </c>
      <c r="AF101" s="286"/>
      <c r="AH101" s="284" t="s">
        <v>2392</v>
      </c>
      <c r="AI101" s="286"/>
      <c r="AJ101" s="286"/>
      <c r="AL101" s="89" t="str">
        <f>IF(AK101="","",VLOOKUP(AK101,'(辅)技能选目标类型表'!$B$4:$F$97,3,FALSE))</f>
        <v/>
      </c>
      <c r="AO101" s="134">
        <v>-1</v>
      </c>
      <c r="AP101" s="89">
        <f>IF(AQ101="","",VLOOKUP(AQ101,'(辅)战斗Action表'!$C$4:$F$75,2,FALSE))</f>
        <v>0</v>
      </c>
      <c r="AQ101" s="89" t="s">
        <v>1931</v>
      </c>
      <c r="AR101" s="308"/>
      <c r="AS101" s="308"/>
      <c r="AT101" s="324"/>
      <c r="AU101" s="324"/>
      <c r="AV101" s="324"/>
      <c r="AW101" s="329"/>
    </row>
    <row r="102" spans="1:49" s="90" customFormat="1" ht="15.95" customHeight="1" x14ac:dyDescent="0.15">
      <c r="A102" s="288">
        <v>10202011</v>
      </c>
      <c r="B102" s="288" t="s">
        <v>2393</v>
      </c>
      <c r="C102" s="288"/>
      <c r="D102" s="289"/>
      <c r="E102" s="289"/>
      <c r="G102" s="90">
        <v>0</v>
      </c>
      <c r="H102" s="290"/>
      <c r="J102" s="90">
        <v>1</v>
      </c>
      <c r="L102" s="288">
        <f t="shared" ref="L102" si="10">A102</f>
        <v>10202011</v>
      </c>
      <c r="M102" s="90">
        <v>1</v>
      </c>
      <c r="N102" s="90">
        <v>1</v>
      </c>
      <c r="Q102" s="310" t="str">
        <f ca="1">OFFSET('(工具)战斗工具-buff死亡时机'!A$6,ROW()-6,0)</f>
        <v/>
      </c>
      <c r="R102" s="90">
        <v>0</v>
      </c>
      <c r="S102" s="288" t="str">
        <f ca="1">IF(AND(OFFSET('(工具)战斗工具-buff触发时机'!A$6,ROW()-6,0)="",OFFSET(A$6,ROW()-6,0)&lt;&gt;""),"立即",OFFSET('(工具)战斗工具-buff触发时机'!A$6,ROW()-6,0))</f>
        <v>立即</v>
      </c>
      <c r="T102" s="311" t="str">
        <f>IF(OR(U102="",U102="无"),"",VLOOKUP(U102,'(辅)Buff触发条件表'!$C$4:$F$34,2,FALSE))</f>
        <v/>
      </c>
      <c r="U102" s="311"/>
      <c r="V102" s="311"/>
      <c r="W102" s="311"/>
      <c r="X102" s="311"/>
      <c r="Y102" s="311"/>
      <c r="AC102" s="90" t="str">
        <f>VLOOKUP(AB102,BuffType!$A$4:$C$67,3,FALSE)</f>
        <v>无</v>
      </c>
      <c r="AF102" s="290"/>
      <c r="AH102" s="288" t="s">
        <v>2394</v>
      </c>
      <c r="AI102" s="290"/>
      <c r="AJ102" s="290"/>
      <c r="AL102" s="90" t="str">
        <f>IF(AK102="","",VLOOKUP(AK102,'(辅)技能选目标类型表'!$B$4:$F$97,3,FALSE))</f>
        <v/>
      </c>
      <c r="AO102" s="90">
        <v>-1</v>
      </c>
      <c r="AP102" s="90">
        <f>IF(AQ102="","",VLOOKUP(AQ102,'(辅)战斗Action表'!$C$4:$F$75,2,FALSE))</f>
        <v>0</v>
      </c>
      <c r="AQ102" s="90" t="s">
        <v>1931</v>
      </c>
      <c r="AR102" s="311"/>
      <c r="AS102" s="311"/>
      <c r="AT102" s="325"/>
      <c r="AU102" s="325"/>
      <c r="AV102" s="325"/>
      <c r="AW102" s="330"/>
    </row>
    <row r="103" spans="1:49" s="91" customFormat="1" ht="15.95" customHeight="1" x14ac:dyDescent="0.15">
      <c r="A103" s="291">
        <v>10203011</v>
      </c>
      <c r="B103" s="291" t="s">
        <v>2395</v>
      </c>
      <c r="C103" s="291" t="s">
        <v>2381</v>
      </c>
      <c r="D103" s="292" t="s">
        <v>2396</v>
      </c>
      <c r="E103" s="292" t="s">
        <v>2270</v>
      </c>
      <c r="G103" s="91">
        <v>2</v>
      </c>
      <c r="H103" s="293"/>
      <c r="J103" s="91">
        <v>1</v>
      </c>
      <c r="L103" s="291">
        <f t="shared" si="9"/>
        <v>10203011</v>
      </c>
      <c r="M103" s="91">
        <v>1</v>
      </c>
      <c r="N103" s="91">
        <v>1</v>
      </c>
      <c r="Q103" s="312" t="str">
        <f ca="1">OFFSET('(工具)战斗工具-buff死亡时机'!A$6,ROW()-6,0)</f>
        <v/>
      </c>
      <c r="R103" s="91">
        <v>0</v>
      </c>
      <c r="S103" s="291" t="str">
        <f ca="1">IF(AND(OFFSET('(工具)战斗工具-buff触发时机'!A$6,ROW()-6,0)="",OFFSET(A$6,ROW()-6,0)&lt;&gt;""),"立即",OFFSET('(工具)战斗工具-buff触发时机'!A$6,ROW()-6,0))</f>
        <v>立即</v>
      </c>
      <c r="T103" s="313" t="str">
        <f>IF(OR(U103="",U103="无"),"",VLOOKUP(U103,'(辅)Buff触发条件表'!$C$4:$F$34,2,FALSE))</f>
        <v/>
      </c>
      <c r="U103" s="313" t="s">
        <v>1931</v>
      </c>
      <c r="V103" s="313"/>
      <c r="W103" s="313"/>
      <c r="X103" s="313"/>
      <c r="Y103" s="313"/>
      <c r="AC103" s="91" t="str">
        <f>VLOOKUP(AB103,BuffType!$A$4:$C$67,3,FALSE)</f>
        <v>无</v>
      </c>
      <c r="AF103" s="293"/>
      <c r="AH103" s="291" t="s">
        <v>2397</v>
      </c>
      <c r="AI103" s="293">
        <v>10</v>
      </c>
      <c r="AJ103" s="293"/>
      <c r="AL103" s="91" t="str">
        <f>IF(AK103="","",VLOOKUP(AK103,'(辅)技能选目标类型表'!$B$4:$F$97,3,FALSE))</f>
        <v/>
      </c>
      <c r="AO103" s="134">
        <v>-1</v>
      </c>
      <c r="AP103" s="91" t="str">
        <f>IF(AQ103="","",VLOOKUP(AQ103,'(辅)战斗Action表'!$C$4:$F$75,2,FALSE))</f>
        <v/>
      </c>
      <c r="AR103" s="313"/>
      <c r="AS103" s="313"/>
      <c r="AT103" s="315"/>
      <c r="AU103" s="315"/>
      <c r="AV103" s="315"/>
      <c r="AW103" s="331"/>
    </row>
    <row r="104" spans="1:49" s="91" customFormat="1" ht="15.95" customHeight="1" x14ac:dyDescent="0.15">
      <c r="A104" s="291">
        <v>10203012</v>
      </c>
      <c r="B104" s="291" t="s">
        <v>2398</v>
      </c>
      <c r="C104" s="291"/>
      <c r="D104" s="294"/>
      <c r="E104" s="294"/>
      <c r="G104" s="91">
        <v>3</v>
      </c>
      <c r="H104" s="293"/>
      <c r="J104" s="91">
        <v>1</v>
      </c>
      <c r="L104" s="291">
        <f t="shared" si="9"/>
        <v>10203012</v>
      </c>
      <c r="M104" s="91">
        <v>1</v>
      </c>
      <c r="N104" s="91">
        <v>1</v>
      </c>
      <c r="Q104" s="312" t="str">
        <f ca="1">OFFSET('(工具)战斗工具-buff死亡时机'!A$6,ROW()-6,0)</f>
        <v/>
      </c>
      <c r="R104" s="91" t="s">
        <v>2399</v>
      </c>
      <c r="S104" s="291" t="str">
        <f ca="1">IF(AND(OFFSET('(工具)战斗工具-buff触发时机'!A$6,ROW()-6,0)="",OFFSET(A$6,ROW()-6,0)&lt;&gt;""),"立即",OFFSET('(工具)战斗工具-buff触发时机'!A$6,ROW()-6,0))</f>
        <v>立即 或 当回合开始时</v>
      </c>
      <c r="T104" s="313" t="str">
        <f>IF(OR(U104="",U104="无"),"",VLOOKUP(U104,'(辅)Buff触发条件表'!$C$4:$F$34,2,FALSE))</f>
        <v/>
      </c>
      <c r="U104" s="313" t="s">
        <v>1931</v>
      </c>
      <c r="V104" s="313"/>
      <c r="W104" s="313"/>
      <c r="X104" s="313"/>
      <c r="Y104" s="313"/>
      <c r="Z104" s="91">
        <v>2</v>
      </c>
      <c r="AA104" s="91">
        <v>1</v>
      </c>
      <c r="AC104" s="91" t="str">
        <f>VLOOKUP(AB104,BuffType!$A$4:$C$67,3,FALSE)</f>
        <v>无</v>
      </c>
      <c r="AF104" s="293"/>
      <c r="AH104" s="291"/>
      <c r="AI104" s="293"/>
      <c r="AJ104" s="293"/>
      <c r="AK104" s="91">
        <v>100</v>
      </c>
      <c r="AL104" s="91" t="str">
        <f>IF(AK104="","",VLOOKUP(AK104,'(辅)技能选目标类型表'!$B$4:$F$97,3,FALSE))</f>
        <v>自身</v>
      </c>
      <c r="AO104" s="134">
        <v>-1</v>
      </c>
      <c r="AP104" s="91">
        <f>IF(AQ104="","",VLOOKUP(AQ104,'(辅)战斗Action表'!$C$4:$F$75,2,FALSE))</f>
        <v>300</v>
      </c>
      <c r="AQ104" s="91" t="s">
        <v>1229</v>
      </c>
      <c r="AR104" s="313">
        <v>10203013</v>
      </c>
      <c r="AS104" s="313">
        <v>100</v>
      </c>
      <c r="AT104" s="315"/>
      <c r="AU104" s="315"/>
      <c r="AV104" s="315"/>
      <c r="AW104" s="331"/>
    </row>
    <row r="105" spans="1:49" s="91" customFormat="1" ht="15.95" customHeight="1" x14ac:dyDescent="0.15">
      <c r="A105" s="291">
        <v>10203013</v>
      </c>
      <c r="B105" s="291" t="s">
        <v>1407</v>
      </c>
      <c r="C105" s="291"/>
      <c r="D105" s="294"/>
      <c r="E105" s="294"/>
      <c r="G105" s="91">
        <v>1</v>
      </c>
      <c r="H105" s="293"/>
      <c r="J105" s="91">
        <v>1</v>
      </c>
      <c r="L105" s="291">
        <f t="shared" ref="L105:L106" si="11">A105</f>
        <v>10203013</v>
      </c>
      <c r="M105" s="91">
        <v>1</v>
      </c>
      <c r="N105" s="91">
        <v>1</v>
      </c>
      <c r="Q105" s="312" t="str">
        <f ca="1">OFFSET('(工具)战斗工具-buff死亡时机'!A$6,ROW()-6,0)</f>
        <v/>
      </c>
      <c r="R105" s="91">
        <v>613</v>
      </c>
      <c r="S105" s="291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105" s="313" t="str">
        <f>IF(OR(U105="",U105="无"),"",VLOOKUP(U105,'(辅)Buff触发条件表'!$C$4:$F$34,2,FALSE))</f>
        <v/>
      </c>
      <c r="U105" s="313" t="s">
        <v>1931</v>
      </c>
      <c r="V105" s="313"/>
      <c r="W105" s="313"/>
      <c r="X105" s="313"/>
      <c r="Y105" s="313"/>
      <c r="Z105" s="91">
        <v>1</v>
      </c>
      <c r="AA105" s="91">
        <v>1</v>
      </c>
      <c r="AC105" s="91" t="str">
        <f>VLOOKUP(AB105,BuffType!$A$4:$C$67,3,FALSE)</f>
        <v>无</v>
      </c>
      <c r="AF105" s="293"/>
      <c r="AH105" s="291"/>
      <c r="AI105" s="293"/>
      <c r="AJ105" s="293"/>
      <c r="AK105" s="91">
        <v>100</v>
      </c>
      <c r="AL105" s="91" t="str">
        <f>IF(AK105="","",VLOOKUP(AK105,'(辅)技能选目标类型表'!$B$4:$F$97,3,FALSE))</f>
        <v>自身</v>
      </c>
      <c r="AO105" s="134">
        <v>-1</v>
      </c>
      <c r="AP105" s="91">
        <f>IF(AQ105="","",VLOOKUP(AQ105,'(辅)战斗Action表'!$C$4:$F$75,2,FALSE))</f>
        <v>1600</v>
      </c>
      <c r="AQ105" s="91" t="s">
        <v>2400</v>
      </c>
      <c r="AR105" s="313"/>
      <c r="AS105" s="313"/>
      <c r="AT105" s="315"/>
      <c r="AU105" s="315"/>
      <c r="AV105" s="315"/>
      <c r="AW105" s="331"/>
    </row>
    <row r="106" spans="1:49" s="91" customFormat="1" ht="15.95" customHeight="1" x14ac:dyDescent="0.15">
      <c r="A106" s="291">
        <v>10203014</v>
      </c>
      <c r="B106" s="291" t="s">
        <v>2401</v>
      </c>
      <c r="C106" s="291"/>
      <c r="D106" s="292"/>
      <c r="E106" s="292"/>
      <c r="G106" s="91">
        <v>3</v>
      </c>
      <c r="H106" s="293"/>
      <c r="J106" s="91">
        <v>1</v>
      </c>
      <c r="L106" s="291">
        <f t="shared" si="11"/>
        <v>10203014</v>
      </c>
      <c r="M106" s="91">
        <v>1</v>
      </c>
      <c r="N106" s="91">
        <v>1</v>
      </c>
      <c r="Q106" s="312" t="str">
        <f ca="1">OFFSET('(工具)战斗工具-buff死亡时机'!A$6,ROW()-6,0)</f>
        <v/>
      </c>
      <c r="R106" s="91" t="s">
        <v>2399</v>
      </c>
      <c r="S106" s="291" t="str">
        <f ca="1">IF(AND(OFFSET('(工具)战斗工具-buff触发时机'!A$6,ROW()-6,0)="",OFFSET(A$6,ROW()-6,0)&lt;&gt;""),"立即",OFFSET('(工具)战斗工具-buff触发时机'!A$6,ROW()-6,0))</f>
        <v>立即 或 当回合开始时</v>
      </c>
      <c r="T106" s="313" t="str">
        <f>IF(OR(U106="",U106="无"),"",VLOOKUP(U106,'(辅)Buff触发条件表'!$C$4:$F$34,2,FALSE))</f>
        <v/>
      </c>
      <c r="U106" s="313" t="s">
        <v>1931</v>
      </c>
      <c r="V106" s="313"/>
      <c r="W106" s="313"/>
      <c r="X106" s="313"/>
      <c r="Y106" s="313"/>
      <c r="Z106" s="91">
        <v>2</v>
      </c>
      <c r="AA106" s="91">
        <v>1</v>
      </c>
      <c r="AC106" s="91" t="str">
        <f>VLOOKUP(AB106,BuffType!$A$4:$C$67,3,FALSE)</f>
        <v>无</v>
      </c>
      <c r="AF106" s="293"/>
      <c r="AH106" s="291"/>
      <c r="AI106" s="293"/>
      <c r="AJ106" s="293"/>
      <c r="AK106" s="91">
        <v>100</v>
      </c>
      <c r="AL106" s="91" t="str">
        <f>IF(AK106="","",VLOOKUP(AK106,'(辅)技能选目标类型表'!$B$4:$F$97,3,FALSE))</f>
        <v>自身</v>
      </c>
      <c r="AO106" s="134">
        <v>-1</v>
      </c>
      <c r="AP106" s="91">
        <f>IF(AQ106="","",VLOOKUP(AQ106,'(辅)战斗Action表'!$C$4:$F$75,2,FALSE))</f>
        <v>300</v>
      </c>
      <c r="AQ106" s="91" t="s">
        <v>1229</v>
      </c>
      <c r="AR106" s="313">
        <v>10203015</v>
      </c>
      <c r="AS106" s="313">
        <v>100</v>
      </c>
      <c r="AT106" s="315"/>
      <c r="AU106" s="315"/>
      <c r="AV106" s="315"/>
      <c r="AW106" s="331"/>
    </row>
    <row r="107" spans="1:49" s="91" customFormat="1" ht="15.95" customHeight="1" x14ac:dyDescent="0.15">
      <c r="A107" s="291">
        <v>10203015</v>
      </c>
      <c r="B107" s="291" t="s">
        <v>1408</v>
      </c>
      <c r="C107" s="291"/>
      <c r="D107" s="294"/>
      <c r="E107" s="294"/>
      <c r="G107" s="91">
        <v>1</v>
      </c>
      <c r="H107" s="293"/>
      <c r="J107" s="91">
        <v>1</v>
      </c>
      <c r="L107" s="291">
        <f t="shared" ref="L107" si="12">A107</f>
        <v>10203015</v>
      </c>
      <c r="M107" s="91">
        <v>1</v>
      </c>
      <c r="N107" s="91">
        <v>1</v>
      </c>
      <c r="Q107" s="312" t="str">
        <f ca="1">OFFSET('(工具)战斗工具-buff死亡时机'!A$6,ROW()-6,0)</f>
        <v/>
      </c>
      <c r="R107" s="91">
        <v>613</v>
      </c>
      <c r="S107" s="291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107" s="313" t="str">
        <f>IF(OR(U107="",U107="无"),"",VLOOKUP(U107,'(辅)Buff触发条件表'!$C$4:$F$34,2,FALSE))</f>
        <v/>
      </c>
      <c r="U107" s="313" t="s">
        <v>1931</v>
      </c>
      <c r="V107" s="313"/>
      <c r="W107" s="313"/>
      <c r="X107" s="313"/>
      <c r="Y107" s="313"/>
      <c r="Z107" s="91">
        <v>2</v>
      </c>
      <c r="AA107" s="91">
        <v>2</v>
      </c>
      <c r="AC107" s="91" t="str">
        <f>VLOOKUP(AB107,BuffType!$A$4:$C$67,3,FALSE)</f>
        <v>无</v>
      </c>
      <c r="AF107" s="293"/>
      <c r="AH107" s="291"/>
      <c r="AI107" s="293"/>
      <c r="AJ107" s="293"/>
      <c r="AK107" s="91">
        <v>100</v>
      </c>
      <c r="AL107" s="91" t="str">
        <f>IF(AK107="","",VLOOKUP(AK107,'(辅)技能选目标类型表'!$B$4:$F$97,3,FALSE))</f>
        <v>自身</v>
      </c>
      <c r="AO107" s="134">
        <v>-1</v>
      </c>
      <c r="AP107" s="91">
        <f>IF(AQ107="","",VLOOKUP(AQ107,'(辅)战斗Action表'!$C$4:$F$75,2,FALSE))</f>
        <v>1600</v>
      </c>
      <c r="AQ107" s="91" t="s">
        <v>2400</v>
      </c>
      <c r="AR107" s="313"/>
      <c r="AS107" s="313"/>
      <c r="AT107" s="315"/>
      <c r="AU107" s="315"/>
      <c r="AV107" s="315"/>
      <c r="AW107" s="331"/>
    </row>
    <row r="108" spans="1:49" s="91" customFormat="1" ht="15.95" customHeight="1" x14ac:dyDescent="0.15">
      <c r="A108" s="291">
        <v>10204011</v>
      </c>
      <c r="B108" s="291" t="s">
        <v>2402</v>
      </c>
      <c r="C108" s="291"/>
      <c r="D108" s="294"/>
      <c r="E108" s="294"/>
      <c r="G108" s="91">
        <v>999</v>
      </c>
      <c r="H108" s="293"/>
      <c r="J108" s="91">
        <v>1</v>
      </c>
      <c r="L108" s="291">
        <f t="shared" si="9"/>
        <v>10204011</v>
      </c>
      <c r="M108" s="91">
        <v>1</v>
      </c>
      <c r="N108" s="91">
        <v>1</v>
      </c>
      <c r="Q108" s="312" t="str">
        <f ca="1">OFFSET('(工具)战斗工具-buff死亡时机'!A$6,ROW()-6,0)</f>
        <v/>
      </c>
      <c r="R108" s="91" t="s">
        <v>2403</v>
      </c>
      <c r="S108" s="291" t="str">
        <f ca="1">IF(AND(OFFSET('(工具)战斗工具-buff触发时机'!A$6,ROW()-6,0)="",OFFSET(A$6,ROW()-6,0)&lt;&gt;""),"立即",OFFSET('(工具)战斗工具-buff触发时机'!A$6,ROW()-6,0))</f>
        <v>立即 或 无对位敌人到有对位敌人时</v>
      </c>
      <c r="T108" s="313">
        <f>IF(OR(U108="",U108="无"),"",VLOOKUP(U108,'(辅)Buff触发条件表'!$C$4:$F$34,2,FALSE))</f>
        <v>401</v>
      </c>
      <c r="U108" s="313" t="s">
        <v>2404</v>
      </c>
      <c r="V108" s="313"/>
      <c r="W108" s="313"/>
      <c r="X108" s="313"/>
      <c r="Y108" s="313"/>
      <c r="AC108" s="91" t="str">
        <f>VLOOKUP(AB108,BuffType!$A$4:$C$67,3,FALSE)</f>
        <v>无</v>
      </c>
      <c r="AF108" s="293"/>
      <c r="AH108" s="291"/>
      <c r="AI108" s="293"/>
      <c r="AJ108" s="293"/>
      <c r="AL108" s="91" t="str">
        <f>IF(AK108="","",VLOOKUP(AK108,'(辅)技能选目标类型表'!$B$4:$F$97,3,FALSE))</f>
        <v/>
      </c>
      <c r="AO108" s="134">
        <v>-1</v>
      </c>
      <c r="AP108" s="91">
        <f>IF(AQ108="","",VLOOKUP(AQ108,'(辅)战斗Action表'!$C$4:$F$75,2,FALSE))</f>
        <v>300</v>
      </c>
      <c r="AQ108" s="91" t="s">
        <v>1229</v>
      </c>
      <c r="AR108" s="313">
        <v>10204012</v>
      </c>
      <c r="AS108" s="313">
        <v>100</v>
      </c>
      <c r="AT108" s="315"/>
      <c r="AU108" s="315"/>
      <c r="AV108" s="315"/>
      <c r="AW108" s="331"/>
    </row>
    <row r="109" spans="1:49" s="91" customFormat="1" ht="15.95" customHeight="1" x14ac:dyDescent="0.15">
      <c r="A109" s="291">
        <v>10204012</v>
      </c>
      <c r="B109" s="291" t="s">
        <v>2405</v>
      </c>
      <c r="C109" s="291"/>
      <c r="D109" s="294"/>
      <c r="E109" s="294"/>
      <c r="G109" s="91">
        <v>999</v>
      </c>
      <c r="H109" s="293"/>
      <c r="J109" s="91">
        <v>1</v>
      </c>
      <c r="L109" s="291">
        <f t="shared" ref="L109:L110" si="13">A109</f>
        <v>10204012</v>
      </c>
      <c r="M109" s="91">
        <v>1</v>
      </c>
      <c r="N109" s="91">
        <v>1</v>
      </c>
      <c r="Q109" s="312" t="str">
        <f ca="1">OFFSET('(工具)战斗工具-buff死亡时机'!A$6,ROW()-6,0)</f>
        <v/>
      </c>
      <c r="R109" s="91">
        <v>0</v>
      </c>
      <c r="S109" s="291" t="str">
        <f ca="1">IF(AND(OFFSET('(工具)战斗工具-buff触发时机'!A$6,ROW()-6,0)="",OFFSET(A$6,ROW()-6,0)&lt;&gt;""),"立即",OFFSET('(工具)战斗工具-buff触发时机'!A$6,ROW()-6,0))</f>
        <v>立即</v>
      </c>
      <c r="T109" s="313" t="str">
        <f>IF(OR(U109="",U109="无"),"",VLOOKUP(U109,'(辅)Buff触发条件表'!$C$4:$F$34,2,FALSE))</f>
        <v/>
      </c>
      <c r="U109" s="313"/>
      <c r="V109" s="313"/>
      <c r="W109" s="313"/>
      <c r="X109" s="313"/>
      <c r="Y109" s="313"/>
      <c r="AB109" s="91">
        <v>19</v>
      </c>
      <c r="AC109" s="91" t="str">
        <f>VLOOKUP(AB109,BuffType!$A$4:$C$67,3,FALSE)</f>
        <v>技能循环</v>
      </c>
      <c r="AF109" s="293"/>
      <c r="AH109" s="291"/>
      <c r="AI109" s="293"/>
      <c r="AJ109" s="293">
        <v>1</v>
      </c>
      <c r="AL109" s="91" t="str">
        <f>IF(AK109="","",VLOOKUP(AK109,'(辅)技能选目标类型表'!$B$4:$F$97,3,FALSE))</f>
        <v/>
      </c>
      <c r="AO109" s="134">
        <v>-1</v>
      </c>
      <c r="AP109" s="91" t="str">
        <f>IF(AQ109="","",VLOOKUP(AQ109,'(辅)战斗Action表'!$C$4:$F$75,2,FALSE))</f>
        <v/>
      </c>
      <c r="AR109" s="313"/>
      <c r="AS109" s="313"/>
      <c r="AT109" s="315"/>
      <c r="AU109" s="315"/>
      <c r="AV109" s="315"/>
      <c r="AW109" s="331"/>
    </row>
    <row r="110" spans="1:49" s="91" customFormat="1" ht="15.95" customHeight="1" x14ac:dyDescent="0.15">
      <c r="A110" s="291">
        <v>10204013</v>
      </c>
      <c r="B110" s="291" t="s">
        <v>2406</v>
      </c>
      <c r="C110" s="291"/>
      <c r="D110" s="294"/>
      <c r="E110" s="294"/>
      <c r="G110" s="91">
        <v>999</v>
      </c>
      <c r="H110" s="293"/>
      <c r="J110" s="91">
        <v>1</v>
      </c>
      <c r="L110" s="291">
        <f t="shared" si="13"/>
        <v>10204013</v>
      </c>
      <c r="M110" s="91">
        <v>1</v>
      </c>
      <c r="N110" s="91">
        <v>1</v>
      </c>
      <c r="Q110" s="312" t="str">
        <f ca="1">OFFSET('(工具)战斗工具-buff死亡时机'!A$6,ROW()-6,0)</f>
        <v/>
      </c>
      <c r="R110" s="91" t="s">
        <v>2407</v>
      </c>
      <c r="S110" s="291" t="str">
        <f ca="1">IF(AND(OFFSET('(工具)战斗工具-buff触发时机'!A$6,ROW()-6,0)="",OFFSET(A$6,ROW()-6,0)&lt;&gt;""),"立即",OFFSET('(工具)战斗工具-buff触发时机'!A$6,ROW()-6,0))</f>
        <v>立即 或 有对位敌人到无对位敌人时</v>
      </c>
      <c r="T110" s="313">
        <f>IF(OR(U110="",U110="无"),"",VLOOKUP(U110,'(辅)Buff触发条件表'!$C$4:$F$34,2,FALSE))</f>
        <v>402</v>
      </c>
      <c r="U110" s="313" t="s">
        <v>2408</v>
      </c>
      <c r="V110" s="313"/>
      <c r="W110" s="313"/>
      <c r="X110" s="313"/>
      <c r="Y110" s="313"/>
      <c r="AC110" s="91" t="str">
        <f>VLOOKUP(AB110,BuffType!$A$4:$C$67,3,FALSE)</f>
        <v>无</v>
      </c>
      <c r="AF110" s="293"/>
      <c r="AH110" s="291"/>
      <c r="AI110" s="293"/>
      <c r="AJ110" s="293"/>
      <c r="AL110" s="91" t="str">
        <f>IF(AK110="","",VLOOKUP(AK110,'(辅)技能选目标类型表'!$B$4:$F$97,3,FALSE))</f>
        <v/>
      </c>
      <c r="AO110" s="134">
        <v>-1</v>
      </c>
      <c r="AP110" s="91">
        <f>IF(AQ110="","",VLOOKUP(AQ110,'(辅)战斗Action表'!$C$4:$F$75,2,FALSE))</f>
        <v>301</v>
      </c>
      <c r="AQ110" s="91" t="s">
        <v>2354</v>
      </c>
      <c r="AR110" s="313">
        <v>10204012</v>
      </c>
      <c r="AS110" s="313"/>
      <c r="AT110" s="315"/>
      <c r="AU110" s="315"/>
      <c r="AV110" s="315"/>
      <c r="AW110" s="331"/>
    </row>
    <row r="111" spans="1:49" s="91" customFormat="1" ht="15.95" customHeight="1" x14ac:dyDescent="0.15">
      <c r="A111" s="291">
        <v>10204014</v>
      </c>
      <c r="B111" s="291" t="s">
        <v>2409</v>
      </c>
      <c r="C111" s="291" t="s">
        <v>2328</v>
      </c>
      <c r="D111" s="294"/>
      <c r="E111" s="294"/>
      <c r="G111" s="91">
        <v>999</v>
      </c>
      <c r="H111" s="293"/>
      <c r="J111" s="91">
        <v>1</v>
      </c>
      <c r="L111" s="291">
        <f t="shared" ref="L111" si="14">A111</f>
        <v>10204014</v>
      </c>
      <c r="M111" s="91">
        <v>1</v>
      </c>
      <c r="N111" s="91">
        <v>1</v>
      </c>
      <c r="Q111" s="312" t="str">
        <f ca="1">OFFSET('(工具)战斗工具-buff死亡时机'!A$6,ROW()-6,0)</f>
        <v/>
      </c>
      <c r="R111" s="91">
        <v>0</v>
      </c>
      <c r="S111" s="291" t="str">
        <f ca="1">IF(AND(OFFSET('(工具)战斗工具-buff触发时机'!A$6,ROW()-6,0)="",OFFSET(A$6,ROW()-6,0)&lt;&gt;""),"立即",OFFSET('(工具)战斗工具-buff触发时机'!A$6,ROW()-6,0))</f>
        <v>立即</v>
      </c>
      <c r="T111" s="313" t="str">
        <f>IF(OR(U111="",U111="无"),"",VLOOKUP(U111,'(辅)Buff触发条件表'!$C$4:$F$34,2,FALSE))</f>
        <v/>
      </c>
      <c r="U111" s="313"/>
      <c r="V111" s="313"/>
      <c r="W111" s="313"/>
      <c r="X111" s="313"/>
      <c r="Y111" s="313"/>
      <c r="AC111" s="91" t="str">
        <f>VLOOKUP(AB111,BuffType!$A$4:$C$67,3,FALSE)</f>
        <v>无</v>
      </c>
      <c r="AF111" s="293"/>
      <c r="AH111" s="291" t="s">
        <v>2352</v>
      </c>
      <c r="AI111" s="293">
        <v>10</v>
      </c>
      <c r="AJ111" s="293"/>
      <c r="AL111" s="91" t="str">
        <f>IF(AK111="","",VLOOKUP(AK111,'(辅)技能选目标类型表'!$B$4:$F$97,3,FALSE))</f>
        <v/>
      </c>
      <c r="AO111" s="134">
        <v>-1</v>
      </c>
      <c r="AP111" s="91" t="str">
        <f>IF(AQ111="","",VLOOKUP(AQ111,'(辅)战斗Action表'!$C$4:$F$75,2,FALSE))</f>
        <v/>
      </c>
      <c r="AR111" s="313"/>
      <c r="AS111" s="313"/>
      <c r="AT111" s="315"/>
      <c r="AU111" s="315"/>
      <c r="AV111" s="315"/>
      <c r="AW111" s="331"/>
    </row>
    <row r="112" spans="1:49" s="92" customFormat="1" ht="15.95" customHeight="1" x14ac:dyDescent="0.15">
      <c r="A112" s="295">
        <v>10204015</v>
      </c>
      <c r="B112" s="295" t="s">
        <v>2410</v>
      </c>
      <c r="C112" s="295"/>
      <c r="D112" s="296"/>
      <c r="E112" s="296"/>
      <c r="G112" s="92">
        <v>999</v>
      </c>
      <c r="H112" s="297"/>
      <c r="J112" s="92">
        <v>1</v>
      </c>
      <c r="L112" s="295">
        <f t="shared" si="9"/>
        <v>10204015</v>
      </c>
      <c r="M112" s="92">
        <v>1</v>
      </c>
      <c r="N112" s="92">
        <v>1</v>
      </c>
      <c r="Q112" s="314" t="str">
        <f ca="1">OFFSET('(工具)战斗工具-buff死亡时机'!A$6,ROW()-6,0)</f>
        <v/>
      </c>
      <c r="R112" s="91" t="s">
        <v>2403</v>
      </c>
      <c r="S112" s="291" t="str">
        <f ca="1">IF(AND(OFFSET('(工具)战斗工具-buff触发时机'!A$6,ROW()-6,0)="",OFFSET(A$6,ROW()-6,0)&lt;&gt;""),"立即",OFFSET('(工具)战斗工具-buff触发时机'!A$6,ROW()-6,0))</f>
        <v>立即 或 无对位敌人到有对位敌人时</v>
      </c>
      <c r="T112" s="313">
        <f>IF(OR(U112="",U112="无"),"",VLOOKUP(U112,'(辅)Buff触发条件表'!$C$4:$F$34,2,FALSE))</f>
        <v>401</v>
      </c>
      <c r="U112" s="313" t="s">
        <v>2404</v>
      </c>
      <c r="V112" s="315"/>
      <c r="W112" s="315"/>
      <c r="X112" s="315"/>
      <c r="Y112" s="315"/>
      <c r="AC112" s="92" t="str">
        <f>VLOOKUP(AB112,BuffType!$A$4:$C$67,3,FALSE)</f>
        <v>无</v>
      </c>
      <c r="AF112" s="297"/>
      <c r="AH112" s="295"/>
      <c r="AI112" s="297"/>
      <c r="AJ112" s="297"/>
      <c r="AL112" s="92" t="str">
        <f>IF(AK112="","",VLOOKUP(AK112,'(辅)技能选目标类型表'!$B$4:$F$97,3,FALSE))</f>
        <v/>
      </c>
      <c r="AO112" s="134">
        <v>-1</v>
      </c>
      <c r="AP112" s="92">
        <f>IF(AQ112="","",VLOOKUP(AQ112,'(辅)战斗Action表'!$C$4:$F$75,2,FALSE))</f>
        <v>300</v>
      </c>
      <c r="AQ112" s="91" t="s">
        <v>1229</v>
      </c>
      <c r="AR112" s="313">
        <v>10204016</v>
      </c>
      <c r="AS112" s="313">
        <v>100</v>
      </c>
      <c r="AT112" s="315"/>
      <c r="AU112" s="315"/>
      <c r="AV112" s="315"/>
      <c r="AW112" s="332"/>
    </row>
    <row r="113" spans="1:49" s="92" customFormat="1" ht="15.95" customHeight="1" x14ac:dyDescent="0.15">
      <c r="A113" s="295">
        <v>10204016</v>
      </c>
      <c r="B113" s="295" t="s">
        <v>2411</v>
      </c>
      <c r="C113" s="295" t="s">
        <v>2412</v>
      </c>
      <c r="D113" s="296"/>
      <c r="E113" s="296"/>
      <c r="G113" s="92">
        <v>999</v>
      </c>
      <c r="H113" s="297"/>
      <c r="J113" s="92">
        <v>1</v>
      </c>
      <c r="L113" s="295">
        <f t="shared" ref="L113:L115" si="15">A113</f>
        <v>10204016</v>
      </c>
      <c r="M113" s="92">
        <v>1</v>
      </c>
      <c r="N113" s="92">
        <v>1</v>
      </c>
      <c r="Q113" s="314" t="str">
        <f ca="1">OFFSET('(工具)战斗工具-buff死亡时机'!A$6,ROW()-6,0)</f>
        <v/>
      </c>
      <c r="R113" s="91">
        <v>0</v>
      </c>
      <c r="S113" s="291" t="str">
        <f ca="1">IF(AND(OFFSET('(工具)战斗工具-buff触发时机'!A$6,ROW()-6,0)="",OFFSET(A$6,ROW()-6,0)&lt;&gt;""),"立即",OFFSET('(工具)战斗工具-buff触发时机'!A$6,ROW()-6,0))</f>
        <v>立即</v>
      </c>
      <c r="T113" s="313" t="str">
        <f>IF(OR(U113="",U113="无"),"",VLOOKUP(U113,'(辅)Buff触发条件表'!$C$4:$F$34,2,FALSE))</f>
        <v/>
      </c>
      <c r="U113" s="313"/>
      <c r="V113" s="315"/>
      <c r="W113" s="315"/>
      <c r="X113" s="315"/>
      <c r="Y113" s="315"/>
      <c r="AC113" s="92" t="str">
        <f>VLOOKUP(AB113,BuffType!$A$4:$C$67,3,FALSE)</f>
        <v>无</v>
      </c>
      <c r="AF113" s="297"/>
      <c r="AH113" s="295" t="s">
        <v>2413</v>
      </c>
      <c r="AI113" s="297"/>
      <c r="AJ113" s="297"/>
      <c r="AL113" s="92" t="str">
        <f>IF(AK113="","",VLOOKUP(AK113,'(辅)技能选目标类型表'!$B$4:$F$97,3,FALSE))</f>
        <v/>
      </c>
      <c r="AO113" s="134">
        <v>-1</v>
      </c>
      <c r="AP113" s="92" t="str">
        <f>IF(AQ113="","",VLOOKUP(AQ113,'(辅)战斗Action表'!$C$4:$F$75,2,FALSE))</f>
        <v/>
      </c>
      <c r="AR113" s="315"/>
      <c r="AS113" s="315"/>
      <c r="AT113" s="315"/>
      <c r="AU113" s="315"/>
      <c r="AV113" s="315"/>
      <c r="AW113" s="332"/>
    </row>
    <row r="114" spans="1:49" s="92" customFormat="1" ht="15.95" customHeight="1" x14ac:dyDescent="0.15">
      <c r="A114" s="295">
        <v>10204017</v>
      </c>
      <c r="B114" s="295" t="s">
        <v>2414</v>
      </c>
      <c r="C114" s="295"/>
      <c r="D114" s="296"/>
      <c r="E114" s="296"/>
      <c r="G114" s="92">
        <v>999</v>
      </c>
      <c r="H114" s="297"/>
      <c r="J114" s="92">
        <v>1</v>
      </c>
      <c r="L114" s="295">
        <f t="shared" si="15"/>
        <v>10204017</v>
      </c>
      <c r="M114" s="92">
        <v>1</v>
      </c>
      <c r="N114" s="92">
        <v>1</v>
      </c>
      <c r="Q114" s="314" t="str">
        <f ca="1">OFFSET('(工具)战斗工具-buff死亡时机'!A$6,ROW()-6,0)</f>
        <v/>
      </c>
      <c r="R114" s="91" t="s">
        <v>2407</v>
      </c>
      <c r="S114" s="291" t="str">
        <f ca="1">IF(AND(OFFSET('(工具)战斗工具-buff触发时机'!A$6,ROW()-6,0)="",OFFSET(A$6,ROW()-6,0)&lt;&gt;""),"立即",OFFSET('(工具)战斗工具-buff触发时机'!A$6,ROW()-6,0))</f>
        <v>立即 或 有对位敌人到无对位敌人时</v>
      </c>
      <c r="T114" s="313">
        <f>IF(OR(U114="",U114="无"),"",VLOOKUP(U114,'(辅)Buff触发条件表'!$C$4:$F$34,2,FALSE))</f>
        <v>402</v>
      </c>
      <c r="U114" s="313" t="s">
        <v>2408</v>
      </c>
      <c r="V114" s="315"/>
      <c r="W114" s="315"/>
      <c r="X114" s="315"/>
      <c r="Y114" s="315"/>
      <c r="AC114" s="92" t="str">
        <f>VLOOKUP(AB114,BuffType!$A$4:$C$67,3,FALSE)</f>
        <v>无</v>
      </c>
      <c r="AF114" s="297"/>
      <c r="AH114" s="295"/>
      <c r="AI114" s="297"/>
      <c r="AJ114" s="297"/>
      <c r="AL114" s="92" t="str">
        <f>IF(AK114="","",VLOOKUP(AK114,'(辅)技能选目标类型表'!$B$4:$F$97,3,FALSE))</f>
        <v/>
      </c>
      <c r="AO114" s="134">
        <v>-1</v>
      </c>
      <c r="AP114" s="92">
        <f>IF(AQ114="","",VLOOKUP(AQ114,'(辅)战斗Action表'!$C$4:$F$75,2,FALSE))</f>
        <v>301</v>
      </c>
      <c r="AQ114" s="92" t="s">
        <v>2354</v>
      </c>
      <c r="AR114" s="315">
        <v>10204016</v>
      </c>
      <c r="AS114" s="315"/>
      <c r="AT114" s="315"/>
      <c r="AU114" s="315"/>
      <c r="AV114" s="315"/>
      <c r="AW114" s="332"/>
    </row>
    <row r="115" spans="1:49" s="92" customFormat="1" ht="15.95" customHeight="1" x14ac:dyDescent="0.15">
      <c r="A115" s="295">
        <v>10204018</v>
      </c>
      <c r="B115" s="295" t="s">
        <v>2415</v>
      </c>
      <c r="C115" s="295"/>
      <c r="D115" s="296"/>
      <c r="E115" s="296"/>
      <c r="G115" s="92">
        <v>999</v>
      </c>
      <c r="H115" s="297"/>
      <c r="J115" s="92">
        <v>1</v>
      </c>
      <c r="L115" s="295">
        <f t="shared" si="15"/>
        <v>10204018</v>
      </c>
      <c r="M115" s="92">
        <v>1</v>
      </c>
      <c r="N115" s="92">
        <v>1</v>
      </c>
      <c r="Q115" s="314" t="str">
        <f ca="1">OFFSET('(工具)战斗工具-buff死亡时机'!A$6,ROW()-6,0)</f>
        <v/>
      </c>
      <c r="R115" s="91" t="s">
        <v>2403</v>
      </c>
      <c r="S115" s="291" t="str">
        <f ca="1">IF(AND(OFFSET('(工具)战斗工具-buff触发时机'!A$6,ROW()-6,0)="",OFFSET(A$6,ROW()-6,0)&lt;&gt;""),"立即",OFFSET('(工具)战斗工具-buff触发时机'!A$6,ROW()-6,0))</f>
        <v>立即 或 无对位敌人到有对位敌人时</v>
      </c>
      <c r="T115" s="313">
        <f>IF(OR(U115="",U115="无"),"",VLOOKUP(U115,'(辅)Buff触发条件表'!$C$4:$F$34,2,FALSE))</f>
        <v>401</v>
      </c>
      <c r="U115" s="313" t="s">
        <v>2404</v>
      </c>
      <c r="V115" s="315"/>
      <c r="W115" s="315"/>
      <c r="X115" s="315"/>
      <c r="Y115" s="315"/>
      <c r="AC115" s="92" t="str">
        <f>VLOOKUP(AB115,BuffType!$A$4:$C$67,3,FALSE)</f>
        <v>无</v>
      </c>
      <c r="AF115" s="297"/>
      <c r="AH115" s="295"/>
      <c r="AI115" s="297"/>
      <c r="AJ115" s="297"/>
      <c r="AL115" s="92" t="str">
        <f>IF(AK115="","",VLOOKUP(AK115,'(辅)技能选目标类型表'!$B$4:$F$97,3,FALSE))</f>
        <v/>
      </c>
      <c r="AO115" s="134">
        <v>-1</v>
      </c>
      <c r="AP115" s="92">
        <f>IF(AQ115="","",VLOOKUP(AQ115,'(辅)战斗Action表'!$C$4:$F$75,2,FALSE))</f>
        <v>300</v>
      </c>
      <c r="AQ115" s="91" t="s">
        <v>1229</v>
      </c>
      <c r="AR115" s="313">
        <v>10204016</v>
      </c>
      <c r="AS115" s="313">
        <v>100</v>
      </c>
      <c r="AT115" s="315"/>
      <c r="AU115" s="315"/>
      <c r="AV115" s="315"/>
      <c r="AW115" s="332"/>
    </row>
    <row r="116" spans="1:49" s="92" customFormat="1" ht="15.95" customHeight="1" x14ac:dyDescent="0.15">
      <c r="A116" s="295">
        <v>10204019</v>
      </c>
      <c r="B116" s="295" t="s">
        <v>2416</v>
      </c>
      <c r="C116" s="295" t="s">
        <v>2412</v>
      </c>
      <c r="D116" s="296"/>
      <c r="E116" s="296"/>
      <c r="G116" s="92">
        <v>999</v>
      </c>
      <c r="H116" s="297"/>
      <c r="J116" s="92">
        <v>1</v>
      </c>
      <c r="L116" s="295">
        <f t="shared" ref="L116:L118" si="16">A116</f>
        <v>10204019</v>
      </c>
      <c r="M116" s="92">
        <v>1</v>
      </c>
      <c r="N116" s="92">
        <v>1</v>
      </c>
      <c r="Q116" s="314" t="str">
        <f ca="1">OFFSET('(工具)战斗工具-buff死亡时机'!A$6,ROW()-6,0)</f>
        <v/>
      </c>
      <c r="R116" s="91">
        <v>0</v>
      </c>
      <c r="S116" s="291" t="str">
        <f ca="1">IF(AND(OFFSET('(工具)战斗工具-buff触发时机'!A$6,ROW()-6,0)="",OFFSET(A$6,ROW()-6,0)&lt;&gt;""),"立即",OFFSET('(工具)战斗工具-buff触发时机'!A$6,ROW()-6,0))</f>
        <v>立即</v>
      </c>
      <c r="T116" s="313" t="str">
        <f>IF(OR(U116="",U116="无"),"",VLOOKUP(U116,'(辅)Buff触发条件表'!$C$4:$F$34,2,FALSE))</f>
        <v/>
      </c>
      <c r="U116" s="313"/>
      <c r="V116" s="315"/>
      <c r="W116" s="315"/>
      <c r="X116" s="315"/>
      <c r="Y116" s="315"/>
      <c r="AC116" s="92" t="str">
        <f>VLOOKUP(AB116,BuffType!$A$4:$C$67,3,FALSE)</f>
        <v>无</v>
      </c>
      <c r="AF116" s="297"/>
      <c r="AH116" s="295" t="s">
        <v>2417</v>
      </c>
      <c r="AI116" s="297"/>
      <c r="AJ116" s="297"/>
      <c r="AL116" s="92" t="str">
        <f>IF(AK116="","",VLOOKUP(AK116,'(辅)技能选目标类型表'!$B$4:$F$97,3,FALSE))</f>
        <v/>
      </c>
      <c r="AO116" s="134">
        <v>-1</v>
      </c>
      <c r="AP116" s="92" t="str">
        <f>IF(AQ116="","",VLOOKUP(AQ116,'(辅)战斗Action表'!$C$4:$F$75,2,FALSE))</f>
        <v/>
      </c>
      <c r="AR116" s="315"/>
      <c r="AS116" s="315"/>
      <c r="AT116" s="315"/>
      <c r="AU116" s="315"/>
      <c r="AV116" s="315"/>
      <c r="AW116" s="332"/>
    </row>
    <row r="117" spans="1:49" s="92" customFormat="1" ht="15.95" customHeight="1" x14ac:dyDescent="0.15">
      <c r="A117" s="295">
        <v>10204020</v>
      </c>
      <c r="B117" s="295" t="s">
        <v>2418</v>
      </c>
      <c r="C117" s="295"/>
      <c r="D117" s="296"/>
      <c r="E117" s="296"/>
      <c r="G117" s="92">
        <v>999</v>
      </c>
      <c r="H117" s="297"/>
      <c r="J117" s="92">
        <v>1</v>
      </c>
      <c r="L117" s="295">
        <f t="shared" si="16"/>
        <v>10204020</v>
      </c>
      <c r="M117" s="92">
        <v>1</v>
      </c>
      <c r="N117" s="92">
        <v>1</v>
      </c>
      <c r="Q117" s="314" t="str">
        <f ca="1">OFFSET('(工具)战斗工具-buff死亡时机'!A$6,ROW()-6,0)</f>
        <v/>
      </c>
      <c r="R117" s="91" t="s">
        <v>2407</v>
      </c>
      <c r="S117" s="291" t="str">
        <f ca="1">IF(AND(OFFSET('(工具)战斗工具-buff触发时机'!A$6,ROW()-6,0)="",OFFSET(A$6,ROW()-6,0)&lt;&gt;""),"立即",OFFSET('(工具)战斗工具-buff触发时机'!A$6,ROW()-6,0))</f>
        <v>立即 或 有对位敌人到无对位敌人时</v>
      </c>
      <c r="T117" s="313">
        <f>IF(OR(U117="",U117="无"),"",VLOOKUP(U117,'(辅)Buff触发条件表'!$C$4:$F$34,2,FALSE))</f>
        <v>402</v>
      </c>
      <c r="U117" s="313" t="s">
        <v>2408</v>
      </c>
      <c r="V117" s="315"/>
      <c r="W117" s="315"/>
      <c r="X117" s="315"/>
      <c r="Y117" s="315"/>
      <c r="AC117" s="92" t="str">
        <f>VLOOKUP(AB117,BuffType!$A$4:$C$67,3,FALSE)</f>
        <v>无</v>
      </c>
      <c r="AF117" s="297"/>
      <c r="AH117" s="295"/>
      <c r="AI117" s="297"/>
      <c r="AJ117" s="297"/>
      <c r="AL117" s="92" t="str">
        <f>IF(AK117="","",VLOOKUP(AK117,'(辅)技能选目标类型表'!$B$4:$F$97,3,FALSE))</f>
        <v/>
      </c>
      <c r="AO117" s="134">
        <v>-1</v>
      </c>
      <c r="AP117" s="92">
        <f>IF(AQ117="","",VLOOKUP(AQ117,'(辅)战斗Action表'!$C$4:$F$75,2,FALSE))</f>
        <v>301</v>
      </c>
      <c r="AQ117" s="92" t="s">
        <v>2354</v>
      </c>
      <c r="AR117" s="315">
        <v>10204016</v>
      </c>
      <c r="AS117" s="315"/>
      <c r="AT117" s="315"/>
      <c r="AU117" s="315"/>
      <c r="AV117" s="315"/>
      <c r="AW117" s="332"/>
    </row>
    <row r="118" spans="1:49" s="92" customFormat="1" ht="15.95" customHeight="1" x14ac:dyDescent="0.15">
      <c r="A118" s="295">
        <v>10204021</v>
      </c>
      <c r="B118" s="295" t="s">
        <v>2419</v>
      </c>
      <c r="C118" s="295"/>
      <c r="D118" s="296"/>
      <c r="E118" s="296"/>
      <c r="G118" s="92">
        <v>999</v>
      </c>
      <c r="H118" s="297"/>
      <c r="J118" s="92">
        <v>1</v>
      </c>
      <c r="L118" s="295">
        <f t="shared" si="16"/>
        <v>10204021</v>
      </c>
      <c r="M118" s="92">
        <v>1</v>
      </c>
      <c r="N118" s="92">
        <v>1</v>
      </c>
      <c r="Q118" s="314" t="str">
        <f ca="1">OFFSET('(工具)战斗工具-buff死亡时机'!A$6,ROW()-6,0)</f>
        <v/>
      </c>
      <c r="R118" s="91" t="s">
        <v>2403</v>
      </c>
      <c r="S118" s="291" t="str">
        <f ca="1">IF(AND(OFFSET('(工具)战斗工具-buff触发时机'!A$6,ROW()-6,0)="",OFFSET(A$6,ROW()-6,0)&lt;&gt;""),"立即",OFFSET('(工具)战斗工具-buff触发时机'!A$6,ROW()-6,0))</f>
        <v>立即 或 无对位敌人到有对位敌人时</v>
      </c>
      <c r="T118" s="313">
        <f>IF(OR(U118="",U118="无"),"",VLOOKUP(U118,'(辅)Buff触发条件表'!$C$4:$F$34,2,FALSE))</f>
        <v>401</v>
      </c>
      <c r="U118" s="313" t="s">
        <v>2404</v>
      </c>
      <c r="V118" s="315"/>
      <c r="W118" s="315"/>
      <c r="X118" s="315"/>
      <c r="Y118" s="315"/>
      <c r="AC118" s="92" t="str">
        <f>VLOOKUP(AB118,BuffType!$A$4:$C$67,3,FALSE)</f>
        <v>无</v>
      </c>
      <c r="AF118" s="297"/>
      <c r="AH118" s="295"/>
      <c r="AI118" s="297"/>
      <c r="AJ118" s="297"/>
      <c r="AL118" s="92" t="str">
        <f>IF(AK118="","",VLOOKUP(AK118,'(辅)技能选目标类型表'!$B$4:$F$97,3,FALSE))</f>
        <v/>
      </c>
      <c r="AO118" s="134">
        <v>-1</v>
      </c>
      <c r="AP118" s="92">
        <f>IF(AQ118="","",VLOOKUP(AQ118,'(辅)战斗Action表'!$C$4:$F$75,2,FALSE))</f>
        <v>300</v>
      </c>
      <c r="AQ118" s="91" t="s">
        <v>1229</v>
      </c>
      <c r="AR118" s="313">
        <v>10204016</v>
      </c>
      <c r="AS118" s="313">
        <v>100</v>
      </c>
      <c r="AT118" s="315"/>
      <c r="AU118" s="315"/>
      <c r="AV118" s="315"/>
      <c r="AW118" s="332"/>
    </row>
    <row r="119" spans="1:49" s="92" customFormat="1" ht="15.95" customHeight="1" x14ac:dyDescent="0.15">
      <c r="A119" s="295">
        <v>10204022</v>
      </c>
      <c r="B119" s="295" t="s">
        <v>2420</v>
      </c>
      <c r="C119" s="295" t="s">
        <v>2412</v>
      </c>
      <c r="D119" s="296"/>
      <c r="E119" s="296"/>
      <c r="G119" s="92">
        <v>999</v>
      </c>
      <c r="H119" s="297"/>
      <c r="J119" s="92">
        <v>1</v>
      </c>
      <c r="L119" s="295">
        <f t="shared" ref="L119:L120" si="17">A119</f>
        <v>10204022</v>
      </c>
      <c r="M119" s="92">
        <v>1</v>
      </c>
      <c r="N119" s="92">
        <v>1</v>
      </c>
      <c r="Q119" s="314" t="str">
        <f ca="1">OFFSET('(工具)战斗工具-buff死亡时机'!A$6,ROW()-6,0)</f>
        <v/>
      </c>
      <c r="R119" s="91">
        <v>0</v>
      </c>
      <c r="S119" s="291" t="str">
        <f ca="1">IF(AND(OFFSET('(工具)战斗工具-buff触发时机'!A$6,ROW()-6,0)="",OFFSET(A$6,ROW()-6,0)&lt;&gt;""),"立即",OFFSET('(工具)战斗工具-buff触发时机'!A$6,ROW()-6,0))</f>
        <v>立即</v>
      </c>
      <c r="T119" s="313" t="str">
        <f>IF(OR(U119="",U119="无"),"",VLOOKUP(U119,'(辅)Buff触发条件表'!$C$4:$F$34,2,FALSE))</f>
        <v/>
      </c>
      <c r="U119" s="313"/>
      <c r="V119" s="315"/>
      <c r="W119" s="315"/>
      <c r="X119" s="315"/>
      <c r="Y119" s="315"/>
      <c r="AC119" s="92" t="str">
        <f>VLOOKUP(AB119,BuffType!$A$4:$C$67,3,FALSE)</f>
        <v>无</v>
      </c>
      <c r="AF119" s="297"/>
      <c r="AH119" s="295" t="s">
        <v>2421</v>
      </c>
      <c r="AI119" s="297"/>
      <c r="AJ119" s="297"/>
      <c r="AL119" s="92" t="str">
        <f>IF(AK119="","",VLOOKUP(AK119,'(辅)技能选目标类型表'!$B$4:$F$97,3,FALSE))</f>
        <v/>
      </c>
      <c r="AO119" s="134">
        <v>-1</v>
      </c>
      <c r="AP119" s="92" t="str">
        <f>IF(AQ119="","",VLOOKUP(AQ119,'(辅)战斗Action表'!$C$4:$F$75,2,FALSE))</f>
        <v/>
      </c>
      <c r="AR119" s="315"/>
      <c r="AS119" s="315"/>
      <c r="AT119" s="315"/>
      <c r="AU119" s="315"/>
      <c r="AV119" s="315"/>
      <c r="AW119" s="332"/>
    </row>
    <row r="120" spans="1:49" s="92" customFormat="1" ht="15.95" customHeight="1" x14ac:dyDescent="0.15">
      <c r="A120" s="295">
        <v>10204023</v>
      </c>
      <c r="B120" s="295" t="s">
        <v>2422</v>
      </c>
      <c r="C120" s="295"/>
      <c r="D120" s="296"/>
      <c r="E120" s="296"/>
      <c r="G120" s="92">
        <v>999</v>
      </c>
      <c r="H120" s="297"/>
      <c r="J120" s="92">
        <v>1</v>
      </c>
      <c r="L120" s="295">
        <f t="shared" si="17"/>
        <v>10204023</v>
      </c>
      <c r="M120" s="92">
        <v>1</v>
      </c>
      <c r="N120" s="92">
        <v>1</v>
      </c>
      <c r="Q120" s="314" t="str">
        <f ca="1">OFFSET('(工具)战斗工具-buff死亡时机'!A$6,ROW()-6,0)</f>
        <v/>
      </c>
      <c r="R120" s="91" t="s">
        <v>2407</v>
      </c>
      <c r="S120" s="291" t="str">
        <f ca="1">IF(AND(OFFSET('(工具)战斗工具-buff触发时机'!A$6,ROW()-6,0)="",OFFSET(A$6,ROW()-6,0)&lt;&gt;""),"立即",OFFSET('(工具)战斗工具-buff触发时机'!A$6,ROW()-6,0))</f>
        <v>立即 或 有对位敌人到无对位敌人时</v>
      </c>
      <c r="T120" s="313">
        <f>IF(OR(U120="",U120="无"),"",VLOOKUP(U120,'(辅)Buff触发条件表'!$C$4:$F$34,2,FALSE))</f>
        <v>402</v>
      </c>
      <c r="U120" s="313" t="s">
        <v>2408</v>
      </c>
      <c r="V120" s="315"/>
      <c r="W120" s="315"/>
      <c r="X120" s="315"/>
      <c r="Y120" s="315"/>
      <c r="AC120" s="92" t="str">
        <f>VLOOKUP(AB120,BuffType!$A$4:$C$67,3,FALSE)</f>
        <v>无</v>
      </c>
      <c r="AF120" s="297"/>
      <c r="AH120" s="295"/>
      <c r="AI120" s="297"/>
      <c r="AJ120" s="297"/>
      <c r="AL120" s="92" t="str">
        <f>IF(AK120="","",VLOOKUP(AK120,'(辅)技能选目标类型表'!$B$4:$F$97,3,FALSE))</f>
        <v/>
      </c>
      <c r="AO120" s="134">
        <v>-1</v>
      </c>
      <c r="AP120" s="92">
        <f>IF(AQ120="","",VLOOKUP(AQ120,'(辅)战斗Action表'!$C$4:$F$75,2,FALSE))</f>
        <v>301</v>
      </c>
      <c r="AQ120" s="92" t="s">
        <v>2354</v>
      </c>
      <c r="AR120" s="315">
        <v>10204016</v>
      </c>
      <c r="AS120" s="315"/>
      <c r="AT120" s="315"/>
      <c r="AU120" s="315"/>
      <c r="AV120" s="315"/>
      <c r="AW120" s="332"/>
    </row>
    <row r="121" spans="1:49" s="93" customFormat="1" ht="15.95" customHeight="1" x14ac:dyDescent="0.15">
      <c r="A121" s="298">
        <v>10302011</v>
      </c>
      <c r="B121" s="298" t="s">
        <v>2423</v>
      </c>
      <c r="C121" s="298" t="s">
        <v>2424</v>
      </c>
      <c r="D121" s="299"/>
      <c r="E121" s="299"/>
      <c r="G121" s="93">
        <v>999</v>
      </c>
      <c r="H121" s="300"/>
      <c r="J121" s="93">
        <v>-1</v>
      </c>
      <c r="L121" s="298">
        <f t="shared" ref="L121:L165" si="18">A121</f>
        <v>10302011</v>
      </c>
      <c r="M121" s="93">
        <v>2</v>
      </c>
      <c r="N121" s="93">
        <v>1</v>
      </c>
      <c r="Q121" s="316" t="str">
        <f ca="1">OFFSET('(工具)战斗工具-buff死亡时机'!A$6,ROW()-6,0)</f>
        <v/>
      </c>
      <c r="R121" s="93">
        <v>0</v>
      </c>
      <c r="S121" s="298" t="str">
        <f ca="1">IF(AND(OFFSET('(工具)战斗工具-buff触发时机'!A$6,ROW()-6,0)="",OFFSET(A$6,ROW()-6,0)&lt;&gt;""),"立即",OFFSET('(工具)战斗工具-buff触发时机'!A$6,ROW()-6,0))</f>
        <v>立即</v>
      </c>
      <c r="T121" s="317" t="str">
        <f>IF(OR(U121="",U121="无"),"",VLOOKUP(U121,'(辅)Buff触发条件表'!$C$4:$F$34,2,FALSE))</f>
        <v/>
      </c>
      <c r="U121" s="317"/>
      <c r="V121" s="317"/>
      <c r="W121" s="317"/>
      <c r="X121" s="317"/>
      <c r="Y121" s="317"/>
      <c r="AC121" s="93" t="str">
        <f>VLOOKUP(AB121,BuffType!$A$4:$C$67,3,FALSE)</f>
        <v>无</v>
      </c>
      <c r="AF121" s="300"/>
      <c r="AH121" s="298" t="s">
        <v>2425</v>
      </c>
      <c r="AI121" s="300"/>
      <c r="AJ121" s="300"/>
      <c r="AL121" s="93" t="str">
        <f>IF(AK121="","",VLOOKUP(AK121,'(辅)技能选目标类型表'!$B$4:$F$97,3,FALSE))</f>
        <v/>
      </c>
      <c r="AO121" s="134">
        <v>-1</v>
      </c>
      <c r="AP121" s="93">
        <f>IF(AQ121="","",VLOOKUP(AQ121,'(辅)战斗Action表'!$C$4:$F$75,2,FALSE))</f>
        <v>0</v>
      </c>
      <c r="AQ121" s="93" t="s">
        <v>1931</v>
      </c>
      <c r="AR121" s="317"/>
      <c r="AS121" s="317"/>
      <c r="AT121" s="326"/>
      <c r="AU121" s="326"/>
      <c r="AV121" s="326"/>
      <c r="AW121" s="333"/>
    </row>
    <row r="122" spans="1:49" s="93" customFormat="1" ht="15.95" customHeight="1" x14ac:dyDescent="0.15">
      <c r="A122" s="298">
        <v>10302012</v>
      </c>
      <c r="B122" s="298" t="s">
        <v>2426</v>
      </c>
      <c r="C122" s="298" t="s">
        <v>2328</v>
      </c>
      <c r="D122" s="299"/>
      <c r="E122" s="299"/>
      <c r="G122" s="93">
        <v>999</v>
      </c>
      <c r="H122" s="300"/>
      <c r="J122" s="93">
        <v>1</v>
      </c>
      <c r="L122" s="298">
        <f t="shared" si="18"/>
        <v>10302012</v>
      </c>
      <c r="M122" s="93">
        <v>2</v>
      </c>
      <c r="N122" s="93">
        <v>1</v>
      </c>
      <c r="Q122" s="316" t="str">
        <f ca="1">OFFSET('(工具)战斗工具-buff死亡时机'!A$6,ROW()-6,0)</f>
        <v/>
      </c>
      <c r="R122" s="93">
        <v>0</v>
      </c>
      <c r="S122" s="298" t="str">
        <f ca="1">IF(AND(OFFSET('(工具)战斗工具-buff触发时机'!A$6,ROW()-6,0)="",OFFSET(A$6,ROW()-6,0)&lt;&gt;""),"立即",OFFSET('(工具)战斗工具-buff触发时机'!A$6,ROW()-6,0))</f>
        <v>立即</v>
      </c>
      <c r="T122" s="317" t="str">
        <f>IF(OR(U122="",U122="无"),"",VLOOKUP(U122,'(辅)Buff触发条件表'!$C$4:$F$34,2,FALSE))</f>
        <v/>
      </c>
      <c r="U122" s="317" t="s">
        <v>1931</v>
      </c>
      <c r="V122" s="317"/>
      <c r="W122" s="317"/>
      <c r="X122" s="317"/>
      <c r="Y122" s="317"/>
      <c r="AC122" s="93" t="str">
        <f>VLOOKUP(AB122,BuffType!$A$4:$C$67,3,FALSE)</f>
        <v>无</v>
      </c>
      <c r="AF122" s="300"/>
      <c r="AH122" s="298" t="s">
        <v>2352</v>
      </c>
      <c r="AI122" s="300"/>
      <c r="AJ122" s="300"/>
      <c r="AL122" s="93" t="str">
        <f>IF(AK122="","",VLOOKUP(AK122,'(辅)技能选目标类型表'!$B$4:$F$97,3,FALSE))</f>
        <v/>
      </c>
      <c r="AO122" s="134">
        <v>-1</v>
      </c>
      <c r="AP122" s="93">
        <f>IF(AQ122="","",VLOOKUP(AQ122,'(辅)战斗Action表'!$C$4:$F$75,2,FALSE))</f>
        <v>0</v>
      </c>
      <c r="AQ122" s="93" t="s">
        <v>1931</v>
      </c>
      <c r="AR122" s="317"/>
      <c r="AS122" s="317"/>
      <c r="AT122" s="326"/>
      <c r="AU122" s="326"/>
      <c r="AV122" s="326"/>
      <c r="AW122" s="333"/>
    </row>
    <row r="123" spans="1:49" s="93" customFormat="1" ht="15.95" customHeight="1" x14ac:dyDescent="0.15">
      <c r="A123" s="298">
        <v>10303011</v>
      </c>
      <c r="B123" s="298" t="s">
        <v>2427</v>
      </c>
      <c r="C123" s="301" t="s">
        <v>2428</v>
      </c>
      <c r="D123" s="299"/>
      <c r="E123" s="299"/>
      <c r="G123" s="93">
        <v>2</v>
      </c>
      <c r="H123" s="300"/>
      <c r="J123" s="93">
        <v>-1</v>
      </c>
      <c r="L123" s="298">
        <f t="shared" si="18"/>
        <v>10303011</v>
      </c>
      <c r="M123" s="93">
        <v>1</v>
      </c>
      <c r="N123" s="93">
        <v>1</v>
      </c>
      <c r="Q123" s="316" t="str">
        <f ca="1">OFFSET('(工具)战斗工具-buff死亡时机'!A$6,ROW()-6,0)</f>
        <v/>
      </c>
      <c r="R123" s="93">
        <v>0</v>
      </c>
      <c r="S123" s="298" t="str">
        <f ca="1">IF(AND(OFFSET('(工具)战斗工具-buff触发时机'!A$6,ROW()-6,0)="",OFFSET(A$6,ROW()-6,0)&lt;&gt;""),"立即",OFFSET('(工具)战斗工具-buff触发时机'!A$6,ROW()-6,0))</f>
        <v>立即</v>
      </c>
      <c r="T123" s="317" t="str">
        <f>IF(OR(U123="",U123="无"),"",VLOOKUP(U123,'(辅)Buff触发条件表'!$C$4:$F$34,2,FALSE))</f>
        <v/>
      </c>
      <c r="U123" s="317" t="s">
        <v>1931</v>
      </c>
      <c r="V123" s="317"/>
      <c r="W123" s="317"/>
      <c r="X123" s="317"/>
      <c r="Y123" s="317"/>
      <c r="AC123" s="93" t="str">
        <f>VLOOKUP(AB123,BuffType!$A$4:$C$67,3,FALSE)</f>
        <v>无</v>
      </c>
      <c r="AF123" s="300"/>
      <c r="AH123" s="298" t="s">
        <v>2429</v>
      </c>
      <c r="AI123" s="300"/>
      <c r="AJ123" s="300"/>
      <c r="AL123" s="93" t="str">
        <f>IF(AK123="","",VLOOKUP(AK123,'(辅)技能选目标类型表'!$B$4:$F$97,3,FALSE))</f>
        <v/>
      </c>
      <c r="AO123" s="134">
        <v>-1</v>
      </c>
      <c r="AP123" s="93">
        <f>IF(AQ123="","",VLOOKUP(AQ123,'(辅)战斗Action表'!$C$4:$F$75,2,FALSE))</f>
        <v>0</v>
      </c>
      <c r="AQ123" s="93" t="s">
        <v>1931</v>
      </c>
      <c r="AR123" s="317"/>
      <c r="AS123" s="317"/>
      <c r="AT123" s="326"/>
      <c r="AU123" s="326"/>
      <c r="AV123" s="326"/>
      <c r="AW123" s="333"/>
    </row>
    <row r="124" spans="1:49" s="93" customFormat="1" ht="15.95" customHeight="1" x14ac:dyDescent="0.15">
      <c r="A124" s="298">
        <v>10303012</v>
      </c>
      <c r="B124" s="298" t="s">
        <v>2430</v>
      </c>
      <c r="C124" s="301" t="s">
        <v>2428</v>
      </c>
      <c r="D124" s="299"/>
      <c r="E124" s="299"/>
      <c r="G124" s="93">
        <v>2</v>
      </c>
      <c r="H124" s="300"/>
      <c r="J124" s="93">
        <v>-1</v>
      </c>
      <c r="L124" s="298">
        <f t="shared" si="18"/>
        <v>10303012</v>
      </c>
      <c r="M124" s="93">
        <v>1</v>
      </c>
      <c r="N124" s="93">
        <v>1</v>
      </c>
      <c r="Q124" s="316" t="str">
        <f ca="1">OFFSET('(工具)战斗工具-buff死亡时机'!A$6,ROW()-6,0)</f>
        <v/>
      </c>
      <c r="R124" s="93">
        <v>0</v>
      </c>
      <c r="S124" s="298" t="str">
        <f ca="1">IF(AND(OFFSET('(工具)战斗工具-buff触发时机'!A$6,ROW()-6,0)="",OFFSET(A$6,ROW()-6,0)&lt;&gt;""),"立即",OFFSET('(工具)战斗工具-buff触发时机'!A$6,ROW()-6,0))</f>
        <v>立即</v>
      </c>
      <c r="T124" s="317" t="str">
        <f>IF(OR(U124="",U124="无"),"",VLOOKUP(U124,'(辅)Buff触发条件表'!$C$4:$F$34,2,FALSE))</f>
        <v/>
      </c>
      <c r="U124" s="317" t="s">
        <v>1931</v>
      </c>
      <c r="V124" s="317"/>
      <c r="W124" s="317"/>
      <c r="X124" s="317"/>
      <c r="Y124" s="317"/>
      <c r="AC124" s="93" t="str">
        <f>VLOOKUP(AB124,BuffType!$A$4:$C$67,3,FALSE)</f>
        <v>无</v>
      </c>
      <c r="AF124" s="300"/>
      <c r="AH124" s="298" t="s">
        <v>2431</v>
      </c>
      <c r="AI124" s="300"/>
      <c r="AJ124" s="300"/>
      <c r="AL124" s="93" t="str">
        <f>IF(AK124="","",VLOOKUP(AK124,'(辅)技能选目标类型表'!$B$4:$F$97,3,FALSE))</f>
        <v/>
      </c>
      <c r="AO124" s="134">
        <v>-1</v>
      </c>
      <c r="AP124" s="93">
        <f>IF(AQ124="","",VLOOKUP(AQ124,'(辅)战斗Action表'!$C$4:$F$75,2,FALSE))</f>
        <v>0</v>
      </c>
      <c r="AQ124" s="93" t="s">
        <v>1931</v>
      </c>
      <c r="AR124" s="317"/>
      <c r="AS124" s="317"/>
      <c r="AT124" s="326"/>
      <c r="AU124" s="326"/>
      <c r="AV124" s="326"/>
      <c r="AW124" s="333"/>
    </row>
    <row r="125" spans="1:49" s="93" customFormat="1" ht="15.95" customHeight="1" x14ac:dyDescent="0.15">
      <c r="A125" s="298">
        <v>10304011</v>
      </c>
      <c r="B125" s="298" t="s">
        <v>1428</v>
      </c>
      <c r="C125" s="298" t="s">
        <v>2336</v>
      </c>
      <c r="D125" s="299" t="s">
        <v>2432</v>
      </c>
      <c r="E125" s="302" t="s">
        <v>2433</v>
      </c>
      <c r="G125" s="93">
        <v>999</v>
      </c>
      <c r="H125" s="300"/>
      <c r="J125" s="93">
        <v>1</v>
      </c>
      <c r="L125" s="298">
        <f t="shared" si="18"/>
        <v>10304011</v>
      </c>
      <c r="M125" s="93">
        <v>1</v>
      </c>
      <c r="N125" s="93">
        <v>1</v>
      </c>
      <c r="Q125" s="316" t="str">
        <f ca="1">OFFSET('(工具)战斗工具-buff死亡时机'!A$6,ROW()-6,0)</f>
        <v/>
      </c>
      <c r="R125" s="93">
        <v>0</v>
      </c>
      <c r="S125" s="298" t="str">
        <f ca="1">IF(AND(OFFSET('(工具)战斗工具-buff触发时机'!A$6,ROW()-6,0)="",OFFSET(A$6,ROW()-6,0)&lt;&gt;""),"立即",OFFSET('(工具)战斗工具-buff触发时机'!A$6,ROW()-6,0))</f>
        <v>立即</v>
      </c>
      <c r="T125" s="317" t="str">
        <f>IF(OR(U125="",U125="无"),"",VLOOKUP(U125,'(辅)Buff触发条件表'!$C$4:$F$34,2,FALSE))</f>
        <v/>
      </c>
      <c r="U125" s="317"/>
      <c r="V125" s="317"/>
      <c r="W125" s="317"/>
      <c r="X125" s="317"/>
      <c r="Y125" s="317"/>
      <c r="AB125" s="93">
        <v>8</v>
      </c>
      <c r="AC125" s="93" t="str">
        <f>VLOOKUP(AB125,BuffType!$A$4:$C$67,3,FALSE)</f>
        <v>护盾</v>
      </c>
      <c r="AD125" s="93">
        <v>1</v>
      </c>
      <c r="AE125" s="93">
        <v>200</v>
      </c>
      <c r="AF125" s="300"/>
      <c r="AG125" s="93">
        <v>20</v>
      </c>
      <c r="AH125" s="298"/>
      <c r="AI125" s="300"/>
      <c r="AJ125" s="300"/>
      <c r="AL125" s="93" t="str">
        <f>IF(AK125="","",VLOOKUP(AK125,'(辅)技能选目标类型表'!$B$4:$F$97,3,FALSE))</f>
        <v/>
      </c>
      <c r="AO125" s="134">
        <v>-1</v>
      </c>
      <c r="AP125" s="93" t="str">
        <f>IF(AQ125="","",VLOOKUP(AQ125,'(辅)战斗Action表'!$C$4:$F$75,2,FALSE))</f>
        <v/>
      </c>
      <c r="AS125" s="317"/>
      <c r="AT125" s="327"/>
      <c r="AU125" s="327"/>
      <c r="AV125" s="326"/>
      <c r="AW125" s="333"/>
    </row>
    <row r="126" spans="1:49" s="93" customFormat="1" ht="15.95" customHeight="1" x14ac:dyDescent="0.15">
      <c r="A126" s="298">
        <v>10304012</v>
      </c>
      <c r="B126" s="298" t="s">
        <v>2434</v>
      </c>
      <c r="C126" s="298" t="s">
        <v>2381</v>
      </c>
      <c r="D126" s="299"/>
      <c r="E126" s="299"/>
      <c r="G126" s="93">
        <v>999</v>
      </c>
      <c r="H126" s="300"/>
      <c r="J126" s="93">
        <v>1</v>
      </c>
      <c r="L126" s="298">
        <f t="shared" si="18"/>
        <v>10304012</v>
      </c>
      <c r="M126" s="93">
        <v>1</v>
      </c>
      <c r="N126" s="93">
        <v>1</v>
      </c>
      <c r="P126" s="306" t="s">
        <v>2435</v>
      </c>
      <c r="Q126" s="316" t="str">
        <f ca="1">OFFSET('(工具)战斗工具-buff死亡时机'!A$6,ROW()-6,0)</f>
        <v>bufftype集有到无时(;8)</v>
      </c>
      <c r="R126" s="93">
        <v>0</v>
      </c>
      <c r="S126" s="298" t="str">
        <f ca="1">IF(AND(OFFSET('(工具)战斗工具-buff触发时机'!A$6,ROW()-6,0)="",OFFSET(A$6,ROW()-6,0)&lt;&gt;""),"立即",OFFSET('(工具)战斗工具-buff触发时机'!A$6,ROW()-6,0))</f>
        <v>立即</v>
      </c>
      <c r="T126" s="317">
        <f>IF(OR(U126="",U126="无"),"",VLOOKUP(U126,'(辅)Buff触发条件表'!$C$4:$F$34,2,FALSE))</f>
        <v>200</v>
      </c>
      <c r="U126" s="317" t="s">
        <v>2286</v>
      </c>
      <c r="V126" s="317"/>
      <c r="W126" s="317"/>
      <c r="X126" s="317">
        <v>8</v>
      </c>
      <c r="Y126" s="317"/>
      <c r="Z126" s="93">
        <v>999</v>
      </c>
      <c r="AA126" s="93">
        <v>1</v>
      </c>
      <c r="AB126" s="93">
        <v>0</v>
      </c>
      <c r="AC126" s="93" t="str">
        <f>VLOOKUP(AB126,BuffType!$A$4:$C$67,3,FALSE)</f>
        <v>无</v>
      </c>
      <c r="AF126" s="300"/>
      <c r="AH126" s="298" t="s">
        <v>2436</v>
      </c>
      <c r="AI126" s="300"/>
      <c r="AJ126" s="300"/>
      <c r="AL126" s="93" t="str">
        <f>IF(AK126="","",VLOOKUP(AK126,'(辅)技能选目标类型表'!$B$4:$F$97,3,FALSE))</f>
        <v/>
      </c>
      <c r="AO126" s="134">
        <v>-1</v>
      </c>
      <c r="AP126" s="93">
        <f>IF(AQ126="","",VLOOKUP(AQ126,'(辅)战斗Action表'!$C$4:$F$75,2,FALSE))</f>
        <v>0</v>
      </c>
      <c r="AQ126" s="93" t="s">
        <v>1931</v>
      </c>
      <c r="AS126" s="317"/>
      <c r="AT126" s="327"/>
      <c r="AU126" s="327"/>
      <c r="AV126" s="326"/>
      <c r="AW126" s="333"/>
    </row>
    <row r="127" spans="1:49" s="93" customFormat="1" ht="15.95" customHeight="1" x14ac:dyDescent="0.15">
      <c r="A127" s="298">
        <v>10304013</v>
      </c>
      <c r="B127" s="298" t="s">
        <v>2437</v>
      </c>
      <c r="C127" s="298" t="s">
        <v>2381</v>
      </c>
      <c r="D127" s="299"/>
      <c r="E127" s="299"/>
      <c r="G127" s="93">
        <v>999</v>
      </c>
      <c r="H127" s="300"/>
      <c r="J127" s="93">
        <v>1</v>
      </c>
      <c r="L127" s="298">
        <f t="shared" si="18"/>
        <v>10304013</v>
      </c>
      <c r="M127" s="93">
        <v>1</v>
      </c>
      <c r="N127" s="93">
        <v>1</v>
      </c>
      <c r="P127" s="306" t="s">
        <v>2435</v>
      </c>
      <c r="Q127" s="316" t="str">
        <f ca="1">OFFSET('(工具)战斗工具-buff死亡时机'!A$6,ROW()-6,0)</f>
        <v>bufftype集有到无时(;8)</v>
      </c>
      <c r="R127" s="93">
        <v>0</v>
      </c>
      <c r="S127" s="298" t="str">
        <f ca="1">IF(AND(OFFSET('(工具)战斗工具-buff触发时机'!A$6,ROW()-6,0)="",OFFSET(A$6,ROW()-6,0)&lt;&gt;""),"立即",OFFSET('(工具)战斗工具-buff触发时机'!A$6,ROW()-6,0))</f>
        <v>立即</v>
      </c>
      <c r="T127" s="317">
        <f>IF(OR(U127="",U127="无"),"",VLOOKUP(U127,'(辅)Buff触发条件表'!$C$4:$F$34,2,FALSE))</f>
        <v>200</v>
      </c>
      <c r="U127" s="317" t="s">
        <v>2286</v>
      </c>
      <c r="V127" s="317"/>
      <c r="W127" s="317"/>
      <c r="X127" s="317">
        <v>8</v>
      </c>
      <c r="Y127" s="317"/>
      <c r="Z127" s="93">
        <v>999</v>
      </c>
      <c r="AA127" s="93">
        <v>1</v>
      </c>
      <c r="AB127" s="93">
        <v>0</v>
      </c>
      <c r="AC127" s="93" t="str">
        <f>VLOOKUP(AB127,BuffType!$A$4:$C$67,3,FALSE)</f>
        <v>无</v>
      </c>
      <c r="AF127" s="300"/>
      <c r="AH127" s="298" t="s">
        <v>2438</v>
      </c>
      <c r="AI127" s="300"/>
      <c r="AJ127" s="300"/>
      <c r="AL127" s="93" t="str">
        <f>IF(AK127="","",VLOOKUP(AK127,'(辅)技能选目标类型表'!$B$4:$F$97,3,FALSE))</f>
        <v/>
      </c>
      <c r="AO127" s="134">
        <v>-1</v>
      </c>
      <c r="AP127" s="93">
        <f>IF(AQ127="","",VLOOKUP(AQ127,'(辅)战斗Action表'!$C$4:$F$75,2,FALSE))</f>
        <v>0</v>
      </c>
      <c r="AQ127" s="93" t="s">
        <v>1931</v>
      </c>
      <c r="AS127" s="317"/>
      <c r="AT127" s="327"/>
      <c r="AU127" s="327"/>
      <c r="AV127" s="326"/>
      <c r="AW127" s="333"/>
    </row>
    <row r="128" spans="1:49" s="93" customFormat="1" ht="15.95" customHeight="1" x14ac:dyDescent="0.15">
      <c r="A128" s="298">
        <v>10304014</v>
      </c>
      <c r="B128" s="298" t="s">
        <v>2439</v>
      </c>
      <c r="C128" s="298" t="s">
        <v>2381</v>
      </c>
      <c r="D128" s="299"/>
      <c r="E128" s="299"/>
      <c r="G128" s="93">
        <v>999</v>
      </c>
      <c r="H128" s="300"/>
      <c r="J128" s="93">
        <v>1</v>
      </c>
      <c r="L128" s="298">
        <f t="shared" si="18"/>
        <v>10304014</v>
      </c>
      <c r="M128" s="93">
        <v>1</v>
      </c>
      <c r="N128" s="93">
        <v>1</v>
      </c>
      <c r="P128" s="306" t="s">
        <v>2435</v>
      </c>
      <c r="Q128" s="316" t="str">
        <f ca="1">OFFSET('(工具)战斗工具-buff死亡时机'!A$6,ROW()-6,0)</f>
        <v>bufftype集有到无时(;8)</v>
      </c>
      <c r="R128" s="93">
        <v>0</v>
      </c>
      <c r="S128" s="298" t="str">
        <f ca="1">IF(AND(OFFSET('(工具)战斗工具-buff触发时机'!A$6,ROW()-6,0)="",OFFSET(A$6,ROW()-6,0)&lt;&gt;""),"立即",OFFSET('(工具)战斗工具-buff触发时机'!A$6,ROW()-6,0))</f>
        <v>立即</v>
      </c>
      <c r="T128" s="317">
        <f>IF(OR(U128="",U128="无"),"",VLOOKUP(U128,'(辅)Buff触发条件表'!$C$4:$F$34,2,FALSE))</f>
        <v>200</v>
      </c>
      <c r="U128" s="317" t="s">
        <v>2286</v>
      </c>
      <c r="V128" s="317"/>
      <c r="W128" s="317"/>
      <c r="X128" s="317">
        <v>8</v>
      </c>
      <c r="Y128" s="317"/>
      <c r="Z128" s="93">
        <v>999</v>
      </c>
      <c r="AA128" s="93">
        <v>1</v>
      </c>
      <c r="AB128" s="93">
        <v>0</v>
      </c>
      <c r="AC128" s="93" t="str">
        <f>VLOOKUP(AB128,BuffType!$A$4:$C$67,3,FALSE)</f>
        <v>无</v>
      </c>
      <c r="AF128" s="300"/>
      <c r="AH128" s="298" t="s">
        <v>2440</v>
      </c>
      <c r="AI128" s="300"/>
      <c r="AJ128" s="300"/>
      <c r="AL128" s="93" t="str">
        <f>IF(AK128="","",VLOOKUP(AK128,'(辅)技能选目标类型表'!$B$4:$F$97,3,FALSE))</f>
        <v/>
      </c>
      <c r="AO128" s="134">
        <v>-1</v>
      </c>
      <c r="AP128" s="93">
        <f>IF(AQ128="","",VLOOKUP(AQ128,'(辅)战斗Action表'!$C$4:$F$75,2,FALSE))</f>
        <v>0</v>
      </c>
      <c r="AQ128" s="93" t="s">
        <v>1931</v>
      </c>
      <c r="AS128" s="317"/>
      <c r="AT128" s="327"/>
      <c r="AU128" s="327"/>
      <c r="AV128" s="326"/>
      <c r="AW128" s="333"/>
    </row>
    <row r="129" spans="1:49" s="94" customFormat="1" ht="14.25" customHeight="1" x14ac:dyDescent="0.15">
      <c r="A129" s="303">
        <v>10402011</v>
      </c>
      <c r="B129" s="303" t="s">
        <v>2441</v>
      </c>
      <c r="C129" s="303" t="s">
        <v>2381</v>
      </c>
      <c r="D129" s="304"/>
      <c r="E129" s="304"/>
      <c r="G129" s="94">
        <v>2</v>
      </c>
      <c r="H129" s="305"/>
      <c r="J129" s="94">
        <v>1</v>
      </c>
      <c r="L129" s="303">
        <f t="shared" si="18"/>
        <v>10402011</v>
      </c>
      <c r="M129" s="94">
        <v>1</v>
      </c>
      <c r="N129" s="94">
        <v>1</v>
      </c>
      <c r="Q129" s="318" t="str">
        <f ca="1">OFFSET('(工具)战斗工具-buff死亡时机'!A$6,ROW()-6,0)</f>
        <v/>
      </c>
      <c r="R129" s="94">
        <v>0</v>
      </c>
      <c r="S129" s="303" t="str">
        <f ca="1">IF(AND(OFFSET('(工具)战斗工具-buff触发时机'!A$6,ROW()-6,0)="",OFFSET(A$6,ROW()-6,0)&lt;&gt;""),"立即",OFFSET('(工具)战斗工具-buff触发时机'!A$6,ROW()-6,0))</f>
        <v>立即</v>
      </c>
      <c r="T129" s="319" t="str">
        <f>IF(OR(U129="",U129="无"),"",VLOOKUP(U129,'(辅)Buff触发条件表'!$C$4:$F$34,2,FALSE))</f>
        <v/>
      </c>
      <c r="U129" s="319"/>
      <c r="V129" s="319"/>
      <c r="W129" s="319"/>
      <c r="X129" s="319"/>
      <c r="Y129" s="319"/>
      <c r="AC129" s="94" t="str">
        <f>VLOOKUP(AB129,BuffType!$A$4:$C$67,3,FALSE)</f>
        <v>无</v>
      </c>
      <c r="AF129" s="305"/>
      <c r="AH129" s="303" t="s">
        <v>2397</v>
      </c>
      <c r="AI129" s="305"/>
      <c r="AJ129" s="305"/>
      <c r="AL129" s="94" t="str">
        <f>IF(AK129="","",VLOOKUP(AK129,'(辅)技能选目标类型表'!$B$4:$F$97,3,FALSE))</f>
        <v/>
      </c>
      <c r="AO129" s="134">
        <v>-1</v>
      </c>
      <c r="AP129" s="94">
        <f>IF(AQ129="","",VLOOKUP(AQ129,'(辅)战斗Action表'!$C$4:$F$75,2,FALSE))</f>
        <v>0</v>
      </c>
      <c r="AQ129" s="94" t="s">
        <v>1931</v>
      </c>
      <c r="AR129" s="319"/>
      <c r="AS129" s="319"/>
      <c r="AT129" s="328"/>
      <c r="AU129" s="328"/>
      <c r="AV129" s="328"/>
      <c r="AW129" s="334"/>
    </row>
    <row r="130" spans="1:49" s="94" customFormat="1" ht="14.25" customHeight="1" x14ac:dyDescent="0.15">
      <c r="A130" s="303">
        <v>10402012</v>
      </c>
      <c r="B130" s="303" t="s">
        <v>2442</v>
      </c>
      <c r="C130" s="303" t="s">
        <v>2381</v>
      </c>
      <c r="D130" s="304"/>
      <c r="E130" s="304"/>
      <c r="G130" s="94">
        <v>2</v>
      </c>
      <c r="H130" s="305"/>
      <c r="J130" s="94">
        <v>1</v>
      </c>
      <c r="L130" s="303">
        <f t="shared" ref="L130" si="19">A130</f>
        <v>10402012</v>
      </c>
      <c r="M130" s="94">
        <v>1</v>
      </c>
      <c r="N130" s="94">
        <v>1</v>
      </c>
      <c r="Q130" s="318" t="str">
        <f ca="1">OFFSET('(工具)战斗工具-buff死亡时机'!A$6,ROW()-6,0)</f>
        <v/>
      </c>
      <c r="R130" s="94">
        <v>0</v>
      </c>
      <c r="S130" s="303" t="str">
        <f ca="1">IF(AND(OFFSET('(工具)战斗工具-buff触发时机'!A$6,ROW()-6,0)="",OFFSET(A$6,ROW()-6,0)&lt;&gt;""),"立即",OFFSET('(工具)战斗工具-buff触发时机'!A$6,ROW()-6,0))</f>
        <v>立即</v>
      </c>
      <c r="T130" s="319" t="str">
        <f>IF(OR(U130="",U130="无"),"",VLOOKUP(U130,'(辅)Buff触发条件表'!$C$4:$F$34,2,FALSE))</f>
        <v/>
      </c>
      <c r="U130" s="319"/>
      <c r="V130" s="319"/>
      <c r="W130" s="319"/>
      <c r="X130" s="319"/>
      <c r="Y130" s="319"/>
      <c r="AC130" s="94" t="str">
        <f>VLOOKUP(AB130,BuffType!$A$4:$C$67,3,FALSE)</f>
        <v>无</v>
      </c>
      <c r="AF130" s="305"/>
      <c r="AH130" s="303" t="s">
        <v>2443</v>
      </c>
      <c r="AI130" s="305"/>
      <c r="AJ130" s="305"/>
      <c r="AL130" s="94" t="str">
        <f>IF(AK130="","",VLOOKUP(AK130,'(辅)技能选目标类型表'!$B$4:$F$97,3,FALSE))</f>
        <v/>
      </c>
      <c r="AO130" s="134">
        <v>-1</v>
      </c>
      <c r="AP130" s="94">
        <f>IF(AQ130="","",VLOOKUP(AQ130,'(辅)战斗Action表'!$C$4:$F$75,2,FALSE))</f>
        <v>0</v>
      </c>
      <c r="AQ130" s="94" t="s">
        <v>1931</v>
      </c>
      <c r="AR130" s="319"/>
      <c r="AS130" s="319"/>
      <c r="AT130" s="328"/>
      <c r="AU130" s="328"/>
      <c r="AV130" s="328"/>
      <c r="AW130" s="334"/>
    </row>
    <row r="131" spans="1:49" s="94" customFormat="1" ht="14.25" customHeight="1" x14ac:dyDescent="0.15">
      <c r="A131" s="303">
        <v>10403011</v>
      </c>
      <c r="B131" s="303" t="s">
        <v>2444</v>
      </c>
      <c r="C131" s="303"/>
      <c r="D131" s="304"/>
      <c r="E131" s="304"/>
      <c r="G131" s="94">
        <v>3</v>
      </c>
      <c r="H131" s="305"/>
      <c r="I131" s="94">
        <v>1</v>
      </c>
      <c r="J131" s="94">
        <v>1</v>
      </c>
      <c r="L131" s="303">
        <f t="shared" si="18"/>
        <v>10403011</v>
      </c>
      <c r="M131" s="94">
        <v>1</v>
      </c>
      <c r="N131" s="94">
        <v>1</v>
      </c>
      <c r="Q131" s="318" t="str">
        <f ca="1">OFFSET('(工具)战斗工具-buff死亡时机'!A$6,ROW()-6,0)</f>
        <v/>
      </c>
      <c r="R131" s="94">
        <v>0</v>
      </c>
      <c r="S131" s="303" t="str">
        <f ca="1">IF(AND(OFFSET('(工具)战斗工具-buff触发时机'!A$6,ROW()-6,0)="",OFFSET(A$6,ROW()-6,0)&lt;&gt;""),"立即",OFFSET('(工具)战斗工具-buff触发时机'!A$6,ROW()-6,0))</f>
        <v>立即</v>
      </c>
      <c r="T131" s="319" t="str">
        <f>IF(OR(U131="",U131="无"),"",VLOOKUP(U131,'(辅)Buff触发条件表'!$C$4:$F$34,2,FALSE))</f>
        <v/>
      </c>
      <c r="U131" s="319"/>
      <c r="V131" s="319"/>
      <c r="W131" s="319"/>
      <c r="X131" s="319"/>
      <c r="Y131" s="319"/>
      <c r="AB131" s="94">
        <v>11</v>
      </c>
      <c r="AC131" s="94" t="str">
        <f>VLOOKUP(AB131,BuffType!$A$4:$C$67,3,FALSE)</f>
        <v>变身</v>
      </c>
      <c r="AF131" s="305">
        <v>994</v>
      </c>
      <c r="AH131" s="303"/>
      <c r="AI131" s="305"/>
      <c r="AJ131" s="305"/>
      <c r="AL131" s="94" t="str">
        <f>IF(AK131="","",VLOOKUP(AK131,'(辅)技能选目标类型表'!$B$4:$F$97,3,FALSE))</f>
        <v/>
      </c>
      <c r="AO131" s="134">
        <v>-1</v>
      </c>
      <c r="AP131" s="94">
        <f>IF(AQ131="","",VLOOKUP(AQ131,'(辅)战斗Action表'!$C$4:$F$75,2,FALSE))</f>
        <v>300</v>
      </c>
      <c r="AQ131" s="94" t="s">
        <v>1229</v>
      </c>
      <c r="AR131" s="319">
        <v>10403012</v>
      </c>
      <c r="AS131" s="319">
        <v>100</v>
      </c>
      <c r="AT131" s="328"/>
      <c r="AU131" s="328"/>
      <c r="AV131" s="328"/>
      <c r="AW131" s="334"/>
    </row>
    <row r="132" spans="1:49" s="94" customFormat="1" ht="14.25" customHeight="1" x14ac:dyDescent="0.15">
      <c r="A132" s="303">
        <v>10403012</v>
      </c>
      <c r="B132" s="303" t="s">
        <v>2445</v>
      </c>
      <c r="C132" s="303"/>
      <c r="D132" s="304"/>
      <c r="E132" s="304"/>
      <c r="G132" s="94">
        <v>3</v>
      </c>
      <c r="H132" s="305"/>
      <c r="I132" s="94">
        <v>1</v>
      </c>
      <c r="J132" s="94">
        <v>1</v>
      </c>
      <c r="L132" s="303">
        <f t="shared" si="18"/>
        <v>10403012</v>
      </c>
      <c r="M132" s="94">
        <v>1</v>
      </c>
      <c r="N132" s="94">
        <v>1</v>
      </c>
      <c r="Q132" s="318" t="str">
        <f ca="1">OFFSET('(工具)战斗工具-buff死亡时机'!A$6,ROW()-6,0)</f>
        <v/>
      </c>
      <c r="R132" s="94" t="s">
        <v>2399</v>
      </c>
      <c r="S132" s="303" t="str">
        <f ca="1">IF(AND(OFFSET('(工具)战斗工具-buff触发时机'!A$6,ROW()-6,0)="",OFFSET(A$6,ROW()-6,0)&lt;&gt;""),"立即",OFFSET('(工具)战斗工具-buff触发时机'!A$6,ROW()-6,0))</f>
        <v>立即 或 当回合开始时</v>
      </c>
      <c r="T132" s="319" t="str">
        <f>IF(OR(U132="",U132="无"),"",VLOOKUP(U132,'(辅)Buff触发条件表'!$C$4:$F$34,2,FALSE))</f>
        <v/>
      </c>
      <c r="U132" s="319" t="s">
        <v>1931</v>
      </c>
      <c r="V132" s="319"/>
      <c r="W132" s="319"/>
      <c r="X132" s="319"/>
      <c r="Y132" s="319"/>
      <c r="AB132" s="94">
        <v>19</v>
      </c>
      <c r="AC132" s="94" t="str">
        <f>VLOOKUP(AB132,BuffType!$A$4:$C$67,3,FALSE)</f>
        <v>技能循环</v>
      </c>
      <c r="AF132" s="305"/>
      <c r="AH132" s="303"/>
      <c r="AI132" s="305"/>
      <c r="AJ132" s="305">
        <v>0</v>
      </c>
      <c r="AL132" s="94" t="str">
        <f>IF(AK132="","",VLOOKUP(AK132,'(辅)技能选目标类型表'!$B$4:$F$97,3,FALSE))</f>
        <v/>
      </c>
      <c r="AO132" s="134">
        <v>-1</v>
      </c>
      <c r="AP132" s="94">
        <f>IF(AQ132="","",VLOOKUP(AQ132,'(辅)战斗Action表'!$C$4:$F$75,2,FALSE))</f>
        <v>300</v>
      </c>
      <c r="AQ132" s="94" t="s">
        <v>1229</v>
      </c>
      <c r="AR132" s="319">
        <v>10403013</v>
      </c>
      <c r="AS132" s="319">
        <v>100</v>
      </c>
      <c r="AT132" s="328"/>
      <c r="AU132" s="328"/>
      <c r="AV132" s="328"/>
      <c r="AW132" s="334"/>
    </row>
    <row r="133" spans="1:49" s="94" customFormat="1" ht="14.25" customHeight="1" x14ac:dyDescent="0.15">
      <c r="A133" s="303">
        <v>10403013</v>
      </c>
      <c r="B133" s="303" t="s">
        <v>2446</v>
      </c>
      <c r="C133" s="303"/>
      <c r="D133" s="304"/>
      <c r="E133" s="304"/>
      <c r="G133" s="94">
        <v>1</v>
      </c>
      <c r="H133" s="305"/>
      <c r="J133" s="94">
        <v>1</v>
      </c>
      <c r="L133" s="303">
        <f t="shared" si="18"/>
        <v>10403013</v>
      </c>
      <c r="M133" s="94">
        <v>1</v>
      </c>
      <c r="N133" s="94">
        <v>1</v>
      </c>
      <c r="Q133" s="318" t="str">
        <f ca="1">OFFSET('(工具)战斗工具-buff死亡时机'!A$6,ROW()-6,0)</f>
        <v/>
      </c>
      <c r="R133" s="94">
        <v>607</v>
      </c>
      <c r="S133" s="303" t="str">
        <f ca="1">IF(AND(OFFSET('(工具)战斗工具-buff触发时机'!A$6,ROW()-6,0)="",OFFSET(A$6,ROW()-6,0)&lt;&gt;""),"立即",OFFSET('(工具)战斗工具-buff触发时机'!A$6,ROW()-6,0))</f>
        <v>普攻前</v>
      </c>
      <c r="T133" s="319" t="str">
        <f>IF(OR(U133="",U133="无"),"",VLOOKUP(U133,'(辅)Buff触发条件表'!$C$4:$F$34,2,FALSE))</f>
        <v/>
      </c>
      <c r="U133" s="319"/>
      <c r="V133" s="319"/>
      <c r="W133" s="319"/>
      <c r="X133" s="319"/>
      <c r="Y133" s="319"/>
      <c r="Z133" s="94">
        <v>2</v>
      </c>
      <c r="AA133" s="94">
        <v>2</v>
      </c>
      <c r="AC133" s="94" t="str">
        <f>VLOOKUP(AB133,BuffType!$A$4:$C$67,3,FALSE)</f>
        <v>无</v>
      </c>
      <c r="AF133" s="305"/>
      <c r="AH133" s="303"/>
      <c r="AI133" s="305"/>
      <c r="AJ133" s="305"/>
      <c r="AL133" s="94" t="str">
        <f>IF(AK133="","",VLOOKUP(AK133,'(辅)技能选目标类型表'!$B$4:$F$97,3,FALSE))</f>
        <v/>
      </c>
      <c r="AO133" s="134">
        <v>-1</v>
      </c>
      <c r="AP133" s="94">
        <f>IF(AQ133="","",VLOOKUP(AQ133,'(辅)战斗Action表'!$C$4:$F$75,2,FALSE))</f>
        <v>700</v>
      </c>
      <c r="AQ133" s="94" t="s">
        <v>1527</v>
      </c>
      <c r="AR133" s="319">
        <v>1</v>
      </c>
      <c r="AS133" s="319">
        <v>100</v>
      </c>
      <c r="AT133" s="328"/>
      <c r="AU133" s="328"/>
      <c r="AV133" s="328"/>
      <c r="AW133" s="334"/>
    </row>
    <row r="134" spans="1:49" s="94" customFormat="1" ht="15.95" customHeight="1" x14ac:dyDescent="0.15">
      <c r="A134" s="303">
        <v>10403014</v>
      </c>
      <c r="B134" s="303" t="s">
        <v>2447</v>
      </c>
      <c r="C134" s="303" t="s">
        <v>2381</v>
      </c>
      <c r="D134" s="304"/>
      <c r="E134" s="304"/>
      <c r="G134" s="94">
        <v>3</v>
      </c>
      <c r="H134" s="305"/>
      <c r="J134" s="94">
        <v>1</v>
      </c>
      <c r="L134" s="303">
        <f t="shared" si="18"/>
        <v>10403014</v>
      </c>
      <c r="M134" s="94">
        <v>1</v>
      </c>
      <c r="N134" s="94">
        <v>1</v>
      </c>
      <c r="Q134" s="318" t="str">
        <f ca="1">OFFSET('(工具)战斗工具-buff死亡时机'!A$6,ROW()-6,0)</f>
        <v/>
      </c>
      <c r="R134" s="94">
        <v>0</v>
      </c>
      <c r="S134" s="303" t="str">
        <f ca="1">IF(AND(OFFSET('(工具)战斗工具-buff触发时机'!A$6,ROW()-6,0)="",OFFSET(A$6,ROW()-6,0)&lt;&gt;""),"立即",OFFSET('(工具)战斗工具-buff触发时机'!A$6,ROW()-6,0))</f>
        <v>立即</v>
      </c>
      <c r="T134" s="319" t="str">
        <f>IF(OR(U134="",U134="无"),"",VLOOKUP(U134,'(辅)Buff触发条件表'!$C$4:$F$34,2,FALSE))</f>
        <v/>
      </c>
      <c r="U134" s="319"/>
      <c r="V134" s="319"/>
      <c r="W134" s="319"/>
      <c r="X134" s="319"/>
      <c r="Y134" s="319"/>
      <c r="AC134" s="94" t="str">
        <f>VLOOKUP(AB134,BuffType!$A$4:$C$67,3,FALSE)</f>
        <v>无</v>
      </c>
      <c r="AF134" s="305"/>
      <c r="AH134" s="303" t="s">
        <v>2312</v>
      </c>
      <c r="AI134" s="305">
        <v>10</v>
      </c>
      <c r="AJ134" s="305"/>
      <c r="AL134" s="94" t="str">
        <f>IF(AK134="","",VLOOKUP(AK134,'(辅)技能选目标类型表'!$B$4:$F$97,3,FALSE))</f>
        <v/>
      </c>
      <c r="AO134" s="134">
        <v>-1</v>
      </c>
      <c r="AP134" s="94">
        <f>IF(AQ134="","",VLOOKUP(AQ134,'(辅)战斗Action表'!$C$4:$F$75,2,FALSE))</f>
        <v>0</v>
      </c>
      <c r="AQ134" s="94" t="s">
        <v>1931</v>
      </c>
      <c r="AR134" s="319"/>
      <c r="AS134" s="319"/>
      <c r="AT134" s="328"/>
      <c r="AU134" s="328"/>
      <c r="AV134" s="328"/>
      <c r="AW134" s="334"/>
    </row>
    <row r="135" spans="1:49" s="94" customFormat="1" ht="14.25" customHeight="1" x14ac:dyDescent="0.15">
      <c r="A135" s="303">
        <v>10403015</v>
      </c>
      <c r="B135" s="303" t="s">
        <v>2448</v>
      </c>
      <c r="C135" s="303"/>
      <c r="D135" s="304"/>
      <c r="E135" s="304"/>
      <c r="G135" s="94">
        <v>3</v>
      </c>
      <c r="H135" s="305"/>
      <c r="I135" s="94">
        <v>0</v>
      </c>
      <c r="J135" s="94">
        <v>1</v>
      </c>
      <c r="L135" s="303">
        <f t="shared" si="18"/>
        <v>10403015</v>
      </c>
      <c r="M135" s="94">
        <v>1</v>
      </c>
      <c r="N135" s="94">
        <v>1</v>
      </c>
      <c r="Q135" s="318" t="str">
        <f ca="1">OFFSET('(工具)战斗工具-buff死亡时机'!A$6,ROW()-6,0)</f>
        <v/>
      </c>
      <c r="R135" s="94">
        <v>0</v>
      </c>
      <c r="S135" s="303" t="str">
        <f ca="1">IF(AND(OFFSET('(工具)战斗工具-buff触发时机'!A$6,ROW()-6,0)="",OFFSET(A$6,ROW()-6,0)&lt;&gt;""),"立即",OFFSET('(工具)战斗工具-buff触发时机'!A$6,ROW()-6,0))</f>
        <v>立即</v>
      </c>
      <c r="T135" s="319" t="str">
        <f>IF(OR(U135="",U135="无"),"",VLOOKUP(U135,'(辅)Buff触发条件表'!$C$4:$F$34,2,FALSE))</f>
        <v/>
      </c>
      <c r="U135" s="319"/>
      <c r="V135" s="319"/>
      <c r="W135" s="319"/>
      <c r="X135" s="319"/>
      <c r="Y135" s="319"/>
      <c r="AB135" s="94">
        <v>11</v>
      </c>
      <c r="AC135" s="94" t="str">
        <f>VLOOKUP(AB135,BuffType!$A$4:$C$67,3,FALSE)</f>
        <v>变身</v>
      </c>
      <c r="AF135" s="305">
        <v>994</v>
      </c>
      <c r="AH135" s="303"/>
      <c r="AI135" s="305"/>
      <c r="AJ135" s="305"/>
      <c r="AL135" s="94" t="str">
        <f>IF(AK135="","",VLOOKUP(AK135,'(辅)技能选目标类型表'!$B$4:$F$97,3,FALSE))</f>
        <v/>
      </c>
      <c r="AO135" s="134">
        <v>-1</v>
      </c>
      <c r="AP135" s="94">
        <f>IF(AQ135="","",VLOOKUP(AQ135,'(辅)战斗Action表'!$C$4:$F$75,2,FALSE))</f>
        <v>300</v>
      </c>
      <c r="AQ135" s="94" t="s">
        <v>1229</v>
      </c>
      <c r="AR135" s="319">
        <v>10403016</v>
      </c>
      <c r="AS135" s="319">
        <v>100</v>
      </c>
      <c r="AT135" s="328"/>
      <c r="AU135" s="328"/>
      <c r="AV135" s="328"/>
      <c r="AW135" s="334"/>
    </row>
    <row r="136" spans="1:49" s="94" customFormat="1" ht="14.25" customHeight="1" x14ac:dyDescent="0.15">
      <c r="A136" s="303">
        <v>10403016</v>
      </c>
      <c r="B136" s="303" t="s">
        <v>2449</v>
      </c>
      <c r="C136" s="303"/>
      <c r="D136" s="304"/>
      <c r="E136" s="304"/>
      <c r="G136" s="94">
        <v>3</v>
      </c>
      <c r="H136" s="305"/>
      <c r="J136" s="94">
        <v>1</v>
      </c>
      <c r="L136" s="303">
        <f t="shared" si="18"/>
        <v>10403016</v>
      </c>
      <c r="M136" s="94">
        <v>1</v>
      </c>
      <c r="N136" s="94">
        <v>1</v>
      </c>
      <c r="Q136" s="318" t="str">
        <f ca="1">OFFSET('(工具)战斗工具-buff死亡时机'!A$6,ROW()-6,0)</f>
        <v/>
      </c>
      <c r="R136" s="94" t="s">
        <v>2399</v>
      </c>
      <c r="S136" s="303" t="str">
        <f ca="1">IF(AND(OFFSET('(工具)战斗工具-buff触发时机'!A$6,ROW()-6,0)="",OFFSET(A$6,ROW()-6,0)&lt;&gt;""),"立即",OFFSET('(工具)战斗工具-buff触发时机'!A$6,ROW()-6,0))</f>
        <v>立即 或 当回合开始时</v>
      </c>
      <c r="T136" s="319" t="str">
        <f>IF(OR(U136="",U136="无"),"",VLOOKUP(U136,'(辅)Buff触发条件表'!$C$4:$F$34,2,FALSE))</f>
        <v/>
      </c>
      <c r="U136" s="319" t="s">
        <v>1931</v>
      </c>
      <c r="V136" s="319"/>
      <c r="W136" s="319"/>
      <c r="X136" s="319"/>
      <c r="Y136" s="319"/>
      <c r="AC136" s="94" t="str">
        <f>VLOOKUP(AB136,BuffType!$A$4:$C$67,3,FALSE)</f>
        <v>无</v>
      </c>
      <c r="AF136" s="305"/>
      <c r="AH136" s="303"/>
      <c r="AI136" s="305"/>
      <c r="AJ136" s="305"/>
      <c r="AL136" s="94" t="str">
        <f>IF(AK136="","",VLOOKUP(AK136,'(辅)技能选目标类型表'!$B$4:$F$97,3,FALSE))</f>
        <v/>
      </c>
      <c r="AO136" s="134">
        <v>-1</v>
      </c>
      <c r="AP136" s="94">
        <f>IF(AQ136="","",VLOOKUP(AQ136,'(辅)战斗Action表'!$C$4:$F$75,2,FALSE))</f>
        <v>300</v>
      </c>
      <c r="AQ136" s="94" t="s">
        <v>1229</v>
      </c>
      <c r="AR136" s="319">
        <v>10403017</v>
      </c>
      <c r="AS136" s="319">
        <v>100</v>
      </c>
      <c r="AT136" s="328"/>
      <c r="AU136" s="328"/>
      <c r="AV136" s="328"/>
      <c r="AW136" s="334"/>
    </row>
    <row r="137" spans="1:49" s="94" customFormat="1" ht="14.25" customHeight="1" x14ac:dyDescent="0.15">
      <c r="A137" s="303">
        <v>10403017</v>
      </c>
      <c r="B137" s="303" t="s">
        <v>2450</v>
      </c>
      <c r="C137" s="303"/>
      <c r="D137" s="304"/>
      <c r="E137" s="304"/>
      <c r="G137" s="94">
        <v>1</v>
      </c>
      <c r="H137" s="305"/>
      <c r="J137" s="94">
        <v>1</v>
      </c>
      <c r="L137" s="303">
        <f t="shared" si="18"/>
        <v>10403017</v>
      </c>
      <c r="M137" s="94">
        <v>1</v>
      </c>
      <c r="N137" s="94">
        <v>1</v>
      </c>
      <c r="Q137" s="318" t="str">
        <f ca="1">OFFSET('(工具)战斗工具-buff死亡时机'!A$6,ROW()-6,0)</f>
        <v/>
      </c>
      <c r="R137" s="94">
        <v>607</v>
      </c>
      <c r="S137" s="303" t="str">
        <f ca="1">IF(AND(OFFSET('(工具)战斗工具-buff触发时机'!A$6,ROW()-6,0)="",OFFSET(A$6,ROW()-6,0)&lt;&gt;""),"立即",OFFSET('(工具)战斗工具-buff触发时机'!A$6,ROW()-6,0))</f>
        <v>普攻前</v>
      </c>
      <c r="T137" s="319" t="str">
        <f>IF(OR(U137="",U137="无"),"",VLOOKUP(U137,'(辅)Buff触发条件表'!$C$4:$F$34,2,FALSE))</f>
        <v/>
      </c>
      <c r="U137" s="319"/>
      <c r="V137" s="319"/>
      <c r="W137" s="319"/>
      <c r="X137" s="319"/>
      <c r="Y137" s="319"/>
      <c r="Z137" s="94">
        <v>3</v>
      </c>
      <c r="AA137" s="94">
        <v>3</v>
      </c>
      <c r="AC137" s="94" t="str">
        <f>VLOOKUP(AB137,BuffType!$A$4:$C$67,3,FALSE)</f>
        <v>无</v>
      </c>
      <c r="AF137" s="305"/>
      <c r="AH137" s="303"/>
      <c r="AI137" s="305"/>
      <c r="AJ137" s="305"/>
      <c r="AL137" s="94" t="str">
        <f>IF(AK137="","",VLOOKUP(AK137,'(辅)技能选目标类型表'!$B$4:$F$97,3,FALSE))</f>
        <v/>
      </c>
      <c r="AO137" s="134">
        <v>-1</v>
      </c>
      <c r="AP137" s="94">
        <f>IF(AQ137="","",VLOOKUP(AQ137,'(辅)战斗Action表'!$C$4:$F$75,2,FALSE))</f>
        <v>700</v>
      </c>
      <c r="AQ137" s="94" t="s">
        <v>1527</v>
      </c>
      <c r="AR137" s="319">
        <v>1</v>
      </c>
      <c r="AS137" s="319">
        <v>100</v>
      </c>
      <c r="AT137" s="328"/>
      <c r="AU137" s="328"/>
      <c r="AV137" s="328"/>
      <c r="AW137" s="334"/>
    </row>
    <row r="138" spans="1:49" s="94" customFormat="1" ht="15.95" customHeight="1" x14ac:dyDescent="0.15">
      <c r="A138" s="303">
        <v>10404011</v>
      </c>
      <c r="B138" s="303" t="s">
        <v>2451</v>
      </c>
      <c r="C138" s="303"/>
      <c r="D138" s="304"/>
      <c r="E138" s="304"/>
      <c r="G138" s="94">
        <v>999</v>
      </c>
      <c r="H138" s="305"/>
      <c r="J138" s="94">
        <v>1</v>
      </c>
      <c r="L138" s="303">
        <f t="shared" si="18"/>
        <v>10404011</v>
      </c>
      <c r="M138" s="94">
        <v>1</v>
      </c>
      <c r="N138" s="94">
        <v>1</v>
      </c>
      <c r="Q138" s="318" t="str">
        <f ca="1">OFFSET('(工具)战斗工具-buff死亡时机'!A$6,ROW()-6,0)</f>
        <v/>
      </c>
      <c r="R138" s="94">
        <v>602</v>
      </c>
      <c r="S138" s="303" t="str">
        <f ca="1">IF(AND(OFFSET('(工具)战斗工具-buff触发时机'!A$6,ROW()-6,0)="",OFFSET(A$6,ROW()-6,0)&lt;&gt;""),"立即",OFFSET('(工具)战斗工具-buff触发时机'!A$6,ROW()-6,0))</f>
        <v>有对位敌人到无对位敌人时</v>
      </c>
      <c r="T138" s="319" t="str">
        <f>IF(OR(U138="",U138="无"),"",VLOOKUP(U138,'(辅)Buff触发条件表'!$C$4:$F$34,2,FALSE))</f>
        <v/>
      </c>
      <c r="U138" s="319" t="s">
        <v>1931</v>
      </c>
      <c r="V138" s="319"/>
      <c r="W138" s="319"/>
      <c r="X138" s="319"/>
      <c r="Y138" s="319"/>
      <c r="AC138" s="94" t="str">
        <f>VLOOKUP(AB138,BuffType!$A$4:$C$67,3,FALSE)</f>
        <v>无</v>
      </c>
      <c r="AF138" s="305"/>
      <c r="AH138" s="303"/>
      <c r="AI138" s="305"/>
      <c r="AJ138" s="305"/>
      <c r="AL138" s="94" t="str">
        <f>IF(AK138="","",VLOOKUP(AK138,'(辅)技能选目标类型表'!$B$4:$F$97,3,FALSE))</f>
        <v/>
      </c>
      <c r="AO138" s="134">
        <v>-1</v>
      </c>
      <c r="AP138" s="94">
        <f>IF(AQ138="","",VLOOKUP(AQ138,'(辅)战斗Action表'!$C$4:$F$75,2,FALSE))</f>
        <v>300</v>
      </c>
      <c r="AQ138" s="94" t="s">
        <v>1229</v>
      </c>
      <c r="AR138" s="319">
        <v>10404012</v>
      </c>
      <c r="AS138" s="319">
        <v>100</v>
      </c>
      <c r="AT138" s="328"/>
      <c r="AU138" s="328"/>
      <c r="AV138" s="328"/>
      <c r="AW138" s="334"/>
    </row>
    <row r="139" spans="1:49" s="94" customFormat="1" ht="15.95" customHeight="1" x14ac:dyDescent="0.15">
      <c r="A139" s="303">
        <v>10404012</v>
      </c>
      <c r="B139" s="303" t="s">
        <v>2452</v>
      </c>
      <c r="C139" s="303" t="s">
        <v>2381</v>
      </c>
      <c r="D139" s="304"/>
      <c r="E139" s="304"/>
      <c r="G139" s="94">
        <v>999</v>
      </c>
      <c r="H139" s="305"/>
      <c r="J139" s="94">
        <v>1</v>
      </c>
      <c r="L139" s="303">
        <f t="shared" si="18"/>
        <v>10404012</v>
      </c>
      <c r="M139" s="94">
        <v>1</v>
      </c>
      <c r="N139" s="94">
        <v>1</v>
      </c>
      <c r="Q139" s="318" t="str">
        <f ca="1">OFFSET('(工具)战斗工具-buff死亡时机'!A$6,ROW()-6,0)</f>
        <v/>
      </c>
      <c r="R139" s="94">
        <v>0</v>
      </c>
      <c r="S139" s="303" t="str">
        <f ca="1">IF(AND(OFFSET('(工具)战斗工具-buff触发时机'!A$6,ROW()-6,0)="",OFFSET(A$6,ROW()-6,0)&lt;&gt;""),"立即",OFFSET('(工具)战斗工具-buff触发时机'!A$6,ROW()-6,0))</f>
        <v>立即</v>
      </c>
      <c r="T139" s="319" t="str">
        <f>IF(OR(U139="",U139="无"),"",VLOOKUP(U139,'(辅)Buff触发条件表'!$C$4:$F$34,2,FALSE))</f>
        <v/>
      </c>
      <c r="U139" s="319"/>
      <c r="V139" s="319"/>
      <c r="W139" s="319"/>
      <c r="X139" s="319"/>
      <c r="Y139" s="319"/>
      <c r="AC139" s="94" t="str">
        <f>VLOOKUP(AB139,BuffType!$A$4:$C$67,3,FALSE)</f>
        <v>无</v>
      </c>
      <c r="AF139" s="305"/>
      <c r="AH139" s="303" t="s">
        <v>2453</v>
      </c>
      <c r="AI139" s="305">
        <v>20</v>
      </c>
      <c r="AJ139" s="305"/>
      <c r="AL139" s="94" t="str">
        <f>IF(AK139="","",VLOOKUP(AK139,'(辅)技能选目标类型表'!$B$4:$F$97,3,FALSE))</f>
        <v/>
      </c>
      <c r="AO139" s="134">
        <v>-1</v>
      </c>
      <c r="AP139" s="94">
        <f>IF(AQ139="","",VLOOKUP(AQ139,'(辅)战斗Action表'!$C$4:$F$75,2,FALSE))</f>
        <v>0</v>
      </c>
      <c r="AQ139" s="94" t="s">
        <v>1931</v>
      </c>
      <c r="AR139" s="319"/>
      <c r="AS139" s="319"/>
      <c r="AT139" s="328"/>
      <c r="AU139" s="328"/>
      <c r="AV139" s="328"/>
      <c r="AW139" s="334"/>
    </row>
    <row r="140" spans="1:49" s="94" customFormat="1" ht="15.95" customHeight="1" x14ac:dyDescent="0.15">
      <c r="A140" s="303">
        <v>10404013</v>
      </c>
      <c r="B140" s="303" t="s">
        <v>2454</v>
      </c>
      <c r="C140" s="303"/>
      <c r="D140" s="304"/>
      <c r="E140" s="304"/>
      <c r="G140" s="94">
        <v>999</v>
      </c>
      <c r="H140" s="305"/>
      <c r="J140" s="94">
        <v>1</v>
      </c>
      <c r="L140" s="303">
        <f t="shared" si="18"/>
        <v>10404013</v>
      </c>
      <c r="M140" s="94">
        <v>1</v>
      </c>
      <c r="N140" s="94">
        <v>1</v>
      </c>
      <c r="Q140" s="318" t="str">
        <f ca="1">OFFSET('(工具)战斗工具-buff死亡时机'!A$6,ROW()-6,0)</f>
        <v/>
      </c>
      <c r="R140" s="94">
        <v>601</v>
      </c>
      <c r="S140" s="303" t="str">
        <f ca="1">IF(AND(OFFSET('(工具)战斗工具-buff触发时机'!A$6,ROW()-6,0)="",OFFSET(A$6,ROW()-6,0)&lt;&gt;""),"立即",OFFSET('(工具)战斗工具-buff触发时机'!A$6,ROW()-6,0))</f>
        <v>无对位敌人到有对位敌人时</v>
      </c>
      <c r="T140" s="319" t="str">
        <f>IF(OR(U140="",U140="无"),"",VLOOKUP(U140,'(辅)Buff触发条件表'!$C$4:$F$34,2,FALSE))</f>
        <v/>
      </c>
      <c r="U140" s="319" t="s">
        <v>1931</v>
      </c>
      <c r="V140" s="319"/>
      <c r="W140" s="319"/>
      <c r="X140" s="319"/>
      <c r="Y140" s="319"/>
      <c r="AC140" s="94" t="str">
        <f>VLOOKUP(AB140,BuffType!$A$4:$C$67,3,FALSE)</f>
        <v>无</v>
      </c>
      <c r="AF140" s="305"/>
      <c r="AH140" s="303"/>
      <c r="AI140" s="305"/>
      <c r="AJ140" s="305"/>
      <c r="AL140" s="94" t="str">
        <f>IF(AK140="","",VLOOKUP(AK140,'(辅)技能选目标类型表'!$B$4:$F$97,3,FALSE))</f>
        <v/>
      </c>
      <c r="AO140" s="134">
        <v>-1</v>
      </c>
      <c r="AP140" s="94">
        <f>IF(AQ140="","",VLOOKUP(AQ140,'(辅)战斗Action表'!$C$4:$F$75,2,FALSE))</f>
        <v>301</v>
      </c>
      <c r="AQ140" s="94" t="s">
        <v>2354</v>
      </c>
      <c r="AR140" s="319">
        <v>10404012</v>
      </c>
      <c r="AS140" s="319"/>
      <c r="AT140" s="328"/>
      <c r="AU140" s="328"/>
      <c r="AV140" s="328"/>
      <c r="AW140" s="334"/>
    </row>
    <row r="141" spans="1:49" s="94" customFormat="1" ht="15.95" customHeight="1" x14ac:dyDescent="0.15">
      <c r="A141" s="303">
        <v>10404014</v>
      </c>
      <c r="B141" s="303" t="s">
        <v>1445</v>
      </c>
      <c r="C141" s="303" t="s">
        <v>2387</v>
      </c>
      <c r="D141" s="304"/>
      <c r="E141" s="304"/>
      <c r="G141" s="94">
        <v>999</v>
      </c>
      <c r="H141" s="305"/>
      <c r="J141" s="94">
        <v>1</v>
      </c>
      <c r="L141" s="303">
        <f t="shared" si="18"/>
        <v>10404014</v>
      </c>
      <c r="M141" s="94">
        <v>1</v>
      </c>
      <c r="N141" s="94">
        <v>1</v>
      </c>
      <c r="Q141" s="318" t="str">
        <f ca="1">OFFSET('(工具)战斗工具-buff死亡时机'!A$6,ROW()-6,0)</f>
        <v/>
      </c>
      <c r="R141" s="94">
        <v>0</v>
      </c>
      <c r="S141" s="303" t="str">
        <f ca="1">IF(AND(OFFSET('(工具)战斗工具-buff触发时机'!A$6,ROW()-6,0)="",OFFSET(A$6,ROW()-6,0)&lt;&gt;""),"立即",OFFSET('(工具)战斗工具-buff触发时机'!A$6,ROW()-6,0))</f>
        <v>立即</v>
      </c>
      <c r="T141" s="319" t="str">
        <f>IF(OR(U141="",U141="无"),"",VLOOKUP(U141,'(辅)Buff触发条件表'!$C$4:$F$34,2,FALSE))</f>
        <v/>
      </c>
      <c r="U141" s="319"/>
      <c r="V141" s="319"/>
      <c r="W141" s="319"/>
      <c r="X141" s="319"/>
      <c r="Y141" s="319"/>
      <c r="Z141" s="94">
        <v>1</v>
      </c>
      <c r="AA141" s="94">
        <v>1</v>
      </c>
      <c r="AC141" s="94" t="str">
        <f>VLOOKUP(AB141,BuffType!$A$4:$C$67,3,FALSE)</f>
        <v>无</v>
      </c>
      <c r="AF141" s="305"/>
      <c r="AH141" s="303" t="s">
        <v>2455</v>
      </c>
      <c r="AI141" s="305"/>
      <c r="AJ141" s="305"/>
      <c r="AL141" s="94" t="str">
        <f>IF(AK141="","",VLOOKUP(AK141,'(辅)技能选目标类型表'!$B$4:$F$97,3,FALSE))</f>
        <v/>
      </c>
      <c r="AO141" s="134">
        <v>-1</v>
      </c>
      <c r="AP141" s="94" t="str">
        <f>IF(AQ141="","",VLOOKUP(AQ141,'(辅)战斗Action表'!$C$4:$F$75,2,FALSE))</f>
        <v/>
      </c>
      <c r="AR141" s="319"/>
      <c r="AS141" s="319"/>
      <c r="AT141" s="328"/>
      <c r="AU141" s="328"/>
      <c r="AV141" s="328"/>
      <c r="AW141" s="334"/>
    </row>
    <row r="142" spans="1:49" s="94" customFormat="1" ht="15.95" customHeight="1" x14ac:dyDescent="0.15">
      <c r="A142" s="303">
        <v>10404015</v>
      </c>
      <c r="B142" s="303" t="s">
        <v>1446</v>
      </c>
      <c r="C142" s="303" t="s">
        <v>2387</v>
      </c>
      <c r="D142" s="304"/>
      <c r="E142" s="304"/>
      <c r="G142" s="94">
        <v>999</v>
      </c>
      <c r="H142" s="305"/>
      <c r="J142" s="94">
        <v>1</v>
      </c>
      <c r="L142" s="303">
        <f t="shared" si="18"/>
        <v>10404015</v>
      </c>
      <c r="M142" s="94">
        <v>1</v>
      </c>
      <c r="N142" s="94">
        <v>1</v>
      </c>
      <c r="Q142" s="318" t="str">
        <f ca="1">OFFSET('(工具)战斗工具-buff死亡时机'!A$6,ROW()-6,0)</f>
        <v/>
      </c>
      <c r="R142" s="94">
        <v>0</v>
      </c>
      <c r="S142" s="303" t="str">
        <f ca="1">IF(AND(OFFSET('(工具)战斗工具-buff触发时机'!A$6,ROW()-6,0)="",OFFSET(A$6,ROW()-6,0)&lt;&gt;""),"立即",OFFSET('(工具)战斗工具-buff触发时机'!A$6,ROW()-6,0))</f>
        <v>立即</v>
      </c>
      <c r="T142" s="319" t="str">
        <f>IF(OR(U142="",U142="无"),"",VLOOKUP(U142,'(辅)Buff触发条件表'!$C$4:$F$34,2,FALSE))</f>
        <v/>
      </c>
      <c r="U142" s="319"/>
      <c r="V142" s="319"/>
      <c r="W142" s="319"/>
      <c r="X142" s="319"/>
      <c r="Y142" s="319"/>
      <c r="Z142" s="94">
        <v>1</v>
      </c>
      <c r="AA142" s="94">
        <v>1</v>
      </c>
      <c r="AC142" s="94" t="str">
        <f>VLOOKUP(AB142,BuffType!$A$4:$C$67,3,FALSE)</f>
        <v>无</v>
      </c>
      <c r="AF142" s="305"/>
      <c r="AH142" s="303" t="s">
        <v>2388</v>
      </c>
      <c r="AI142" s="305"/>
      <c r="AJ142" s="305"/>
      <c r="AL142" s="94" t="str">
        <f>IF(AK142="","",VLOOKUP(AK142,'(辅)技能选目标类型表'!$B$4:$F$97,3,FALSE))</f>
        <v/>
      </c>
      <c r="AO142" s="134">
        <v>-1</v>
      </c>
      <c r="AP142" s="94" t="str">
        <f>IF(AQ142="","",VLOOKUP(AQ142,'(辅)战斗Action表'!$C$4:$F$75,2,FALSE))</f>
        <v/>
      </c>
      <c r="AR142" s="319"/>
      <c r="AS142" s="319"/>
      <c r="AT142" s="328"/>
      <c r="AU142" s="328"/>
      <c r="AV142" s="328"/>
      <c r="AW142" s="334"/>
    </row>
    <row r="143" spans="1:49" s="94" customFormat="1" ht="15.95" customHeight="1" x14ac:dyDescent="0.15">
      <c r="A143" s="303">
        <v>10404016</v>
      </c>
      <c r="B143" s="303" t="s">
        <v>1447</v>
      </c>
      <c r="C143" s="303" t="s">
        <v>2387</v>
      </c>
      <c r="D143" s="304"/>
      <c r="E143" s="304"/>
      <c r="G143" s="94">
        <v>999</v>
      </c>
      <c r="H143" s="305"/>
      <c r="J143" s="94">
        <v>1</v>
      </c>
      <c r="L143" s="303">
        <f t="shared" si="18"/>
        <v>10404016</v>
      </c>
      <c r="M143" s="94">
        <v>1</v>
      </c>
      <c r="N143" s="94">
        <v>1</v>
      </c>
      <c r="Q143" s="318" t="str">
        <f ca="1">OFFSET('(工具)战斗工具-buff死亡时机'!A$6,ROW()-6,0)</f>
        <v/>
      </c>
      <c r="R143" s="94">
        <v>0</v>
      </c>
      <c r="S143" s="303" t="str">
        <f ca="1">IF(AND(OFFSET('(工具)战斗工具-buff触发时机'!A$6,ROW()-6,0)="",OFFSET(A$6,ROW()-6,0)&lt;&gt;""),"立即",OFFSET('(工具)战斗工具-buff触发时机'!A$6,ROW()-6,0))</f>
        <v>立即</v>
      </c>
      <c r="T143" s="319" t="str">
        <f>IF(OR(U143="",U143="无"),"",VLOOKUP(U143,'(辅)Buff触发条件表'!$C$4:$F$34,2,FALSE))</f>
        <v/>
      </c>
      <c r="U143" s="319"/>
      <c r="V143" s="319"/>
      <c r="W143" s="319"/>
      <c r="X143" s="319"/>
      <c r="Y143" s="319"/>
      <c r="Z143" s="94">
        <v>1</v>
      </c>
      <c r="AA143" s="94">
        <v>1</v>
      </c>
      <c r="AC143" s="94" t="str">
        <f>VLOOKUP(AB143,BuffType!$A$4:$C$67,3,FALSE)</f>
        <v>无</v>
      </c>
      <c r="AF143" s="305"/>
      <c r="AH143" s="303" t="s">
        <v>2456</v>
      </c>
      <c r="AI143" s="305"/>
      <c r="AJ143" s="305"/>
      <c r="AL143" s="94" t="str">
        <f>IF(AK143="","",VLOOKUP(AK143,'(辅)技能选目标类型表'!$B$4:$F$97,3,FALSE))</f>
        <v/>
      </c>
      <c r="AO143" s="134">
        <v>-1</v>
      </c>
      <c r="AP143" s="94" t="str">
        <f>IF(AQ143="","",VLOOKUP(AQ143,'(辅)战斗Action表'!$C$4:$F$75,2,FALSE))</f>
        <v/>
      </c>
      <c r="AR143" s="319"/>
      <c r="AS143" s="319"/>
      <c r="AT143" s="328"/>
      <c r="AU143" s="328"/>
      <c r="AV143" s="328"/>
      <c r="AW143" s="334"/>
    </row>
    <row r="144" spans="1:49" s="95" customFormat="1" ht="15.95" customHeight="1" x14ac:dyDescent="0.15">
      <c r="A144" s="335">
        <v>10502011</v>
      </c>
      <c r="B144" s="335" t="s">
        <v>2457</v>
      </c>
      <c r="C144" s="335" t="s">
        <v>2458</v>
      </c>
      <c r="D144" s="336"/>
      <c r="E144" s="336"/>
      <c r="G144" s="95">
        <v>1</v>
      </c>
      <c r="H144" s="337"/>
      <c r="J144" s="95">
        <v>1</v>
      </c>
      <c r="L144" s="335">
        <f t="shared" ref="L144:L154" si="20">A144</f>
        <v>10502011</v>
      </c>
      <c r="M144" s="95">
        <v>1</v>
      </c>
      <c r="N144" s="95">
        <v>1</v>
      </c>
      <c r="Q144" s="359" t="str">
        <f ca="1">OFFSET('(工具)战斗工具-buff死亡时机'!A$6,ROW()-6,0)</f>
        <v/>
      </c>
      <c r="R144" s="95">
        <v>0</v>
      </c>
      <c r="S144" s="335" t="str">
        <f ca="1">IF(AND(OFFSET('(工具)战斗工具-buff触发时机'!A$6,ROW()-6,0)="",OFFSET(A$6,ROW()-6,0)&lt;&gt;""),"立即",OFFSET('(工具)战斗工具-buff触发时机'!A$6,ROW()-6,0))</f>
        <v>立即</v>
      </c>
      <c r="T144" s="360" t="str">
        <f>IF(OR(U144="",U144="无"),"",VLOOKUP(U144,'(辅)Buff触发条件表'!$C$4:$F$34,2,FALSE))</f>
        <v/>
      </c>
      <c r="U144" s="360"/>
      <c r="V144" s="360"/>
      <c r="W144" s="360"/>
      <c r="X144" s="360"/>
      <c r="Y144" s="360"/>
      <c r="AC144" s="95" t="str">
        <f>VLOOKUP(AB144,BuffType!$A$4:$C$67,3,FALSE)</f>
        <v>无</v>
      </c>
      <c r="AF144" s="337"/>
      <c r="AH144" s="335" t="s">
        <v>2459</v>
      </c>
      <c r="AI144" s="337"/>
      <c r="AJ144" s="337"/>
      <c r="AL144" s="95" t="str">
        <f>IF(AK144="","",VLOOKUP(AK144,'(辅)技能选目标类型表'!$B$4:$F$97,3,FALSE))</f>
        <v/>
      </c>
      <c r="AO144" s="134">
        <v>-1</v>
      </c>
      <c r="AP144" s="95" t="str">
        <f>IF(AQ144="","",VLOOKUP(AQ144,'(辅)战斗Action表'!$C$4:$F$75,2,FALSE))</f>
        <v/>
      </c>
      <c r="AR144" s="360"/>
      <c r="AS144" s="360"/>
      <c r="AT144" s="372"/>
      <c r="AU144" s="372"/>
      <c r="AV144" s="372"/>
      <c r="AW144" s="380"/>
    </row>
    <row r="145" spans="1:49" s="95" customFormat="1" ht="15.95" customHeight="1" x14ac:dyDescent="0.15">
      <c r="A145" s="335">
        <v>10503011</v>
      </c>
      <c r="B145" s="335" t="s">
        <v>2460</v>
      </c>
      <c r="C145" s="335" t="s">
        <v>2328</v>
      </c>
      <c r="D145" s="338" t="s">
        <v>2461</v>
      </c>
      <c r="E145" s="338" t="s">
        <v>2270</v>
      </c>
      <c r="G145" s="95">
        <v>2</v>
      </c>
      <c r="H145" s="337"/>
      <c r="J145" s="95">
        <v>0</v>
      </c>
      <c r="L145" s="335">
        <f t="shared" si="20"/>
        <v>10503011</v>
      </c>
      <c r="M145" s="95">
        <v>1</v>
      </c>
      <c r="N145" s="95">
        <v>1</v>
      </c>
      <c r="Q145" s="359" t="str">
        <f ca="1">OFFSET('(工具)战斗工具-buff死亡时机'!A$6,ROW()-6,0)</f>
        <v/>
      </c>
      <c r="R145" s="95">
        <v>0</v>
      </c>
      <c r="S145" s="335" t="str">
        <f ca="1">IF(AND(OFFSET('(工具)战斗工具-buff触发时机'!A$6,ROW()-6,0)="",OFFSET(A$6,ROW()-6,0)&lt;&gt;""),"立即",OFFSET('(工具)战斗工具-buff触发时机'!A$6,ROW()-6,0))</f>
        <v>立即</v>
      </c>
      <c r="T145" s="360" t="str">
        <f>IF(OR(U145="",U145="无"),"",VLOOKUP(U145,'(辅)Buff触发条件表'!$C$4:$F$34,2,FALSE))</f>
        <v/>
      </c>
      <c r="U145" s="360" t="s">
        <v>1931</v>
      </c>
      <c r="V145" s="360"/>
      <c r="W145" s="360"/>
      <c r="X145" s="360"/>
      <c r="Y145" s="360"/>
      <c r="AC145" s="95" t="str">
        <f>VLOOKUP(AB145,BuffType!$A$4:$C$67,3,FALSE)</f>
        <v>无</v>
      </c>
      <c r="AF145" s="337"/>
      <c r="AH145" s="335" t="s">
        <v>2462</v>
      </c>
      <c r="AI145" s="337">
        <v>10</v>
      </c>
      <c r="AJ145" s="337"/>
      <c r="AL145" s="95" t="str">
        <f>IF(AK145="","",VLOOKUP(AK145,'(辅)技能选目标类型表'!$B$4:$F$97,3,FALSE))</f>
        <v/>
      </c>
      <c r="AO145" s="134">
        <v>-1</v>
      </c>
      <c r="AP145" s="95">
        <f>IF(AQ145="","",VLOOKUP(AQ145,'(辅)战斗Action表'!$C$4:$F$75,2,FALSE))</f>
        <v>0</v>
      </c>
      <c r="AQ145" s="95" t="s">
        <v>1931</v>
      </c>
      <c r="AR145" s="360"/>
      <c r="AS145" s="360"/>
      <c r="AT145" s="372"/>
      <c r="AU145" s="372"/>
      <c r="AV145" s="372"/>
      <c r="AW145" s="380"/>
    </row>
    <row r="146" spans="1:49" s="95" customFormat="1" ht="15.95" customHeight="1" x14ac:dyDescent="0.15">
      <c r="A146" s="335">
        <v>10503012</v>
      </c>
      <c r="B146" s="335" t="s">
        <v>2463</v>
      </c>
      <c r="C146" s="335"/>
      <c r="D146" s="336"/>
      <c r="E146" s="336"/>
      <c r="G146" s="95">
        <v>2</v>
      </c>
      <c r="H146" s="337"/>
      <c r="J146" s="95">
        <v>0</v>
      </c>
      <c r="L146" s="335">
        <f t="shared" si="20"/>
        <v>10503012</v>
      </c>
      <c r="M146" s="95">
        <v>1</v>
      </c>
      <c r="N146" s="95">
        <v>1</v>
      </c>
      <c r="Q146" s="359" t="str">
        <f ca="1">OFFSET('(工具)战斗工具-buff死亡时机'!A$6,ROW()-6,0)</f>
        <v/>
      </c>
      <c r="R146" s="95">
        <v>200</v>
      </c>
      <c r="S146" s="335" t="str">
        <f ca="1">IF(AND(OFFSET('(工具)战斗工具-buff触发时机'!A$6,ROW()-6,0)="",OFFSET(A$6,ROW()-6,0)&lt;&gt;""),"立即",OFFSET('(工具)战斗工具-buff触发时机'!A$6,ROW()-6,0))</f>
        <v>当回合开始时</v>
      </c>
      <c r="T146" s="360" t="str">
        <f>IF(OR(U146="",U146="无"),"",VLOOKUP(U146,'(辅)Buff触发条件表'!$C$4:$F$34,2,FALSE))</f>
        <v/>
      </c>
      <c r="U146" s="360" t="s">
        <v>1931</v>
      </c>
      <c r="V146" s="360"/>
      <c r="W146" s="360"/>
      <c r="X146" s="360"/>
      <c r="Y146" s="360"/>
      <c r="Z146" s="95">
        <v>2</v>
      </c>
      <c r="AA146" s="95">
        <v>1</v>
      </c>
      <c r="AC146" s="95" t="str">
        <f>VLOOKUP(AB146,BuffType!$A$4:$C$67,3,FALSE)</f>
        <v>无</v>
      </c>
      <c r="AF146" s="337"/>
      <c r="AH146" s="335"/>
      <c r="AI146" s="337"/>
      <c r="AJ146" s="337"/>
      <c r="AL146" s="95" t="str">
        <f>IF(AK146="","",VLOOKUP(AK146,'(辅)技能选目标类型表'!$B$4:$F$97,3,FALSE))</f>
        <v/>
      </c>
      <c r="AO146" s="134">
        <v>-1</v>
      </c>
      <c r="AP146" s="95">
        <f>IF(AQ146="","",VLOOKUP(AQ146,'(辅)战斗Action表'!$C$4:$F$75,2,FALSE))</f>
        <v>200</v>
      </c>
      <c r="AQ146" s="95" t="s">
        <v>142</v>
      </c>
      <c r="AR146" s="360">
        <v>1</v>
      </c>
      <c r="AS146" s="360">
        <v>150</v>
      </c>
      <c r="AT146" s="372"/>
      <c r="AU146" s="372"/>
      <c r="AV146" s="372"/>
      <c r="AW146" s="380"/>
    </row>
    <row r="147" spans="1:49" s="95" customFormat="1" ht="15.95" customHeight="1" x14ac:dyDescent="0.15">
      <c r="A147" s="335">
        <v>10504011</v>
      </c>
      <c r="B147" s="335" t="s">
        <v>2464</v>
      </c>
      <c r="C147" s="335"/>
      <c r="D147" s="336"/>
      <c r="E147" s="336"/>
      <c r="G147" s="95">
        <v>999</v>
      </c>
      <c r="H147" s="337"/>
      <c r="J147" s="95">
        <v>0</v>
      </c>
      <c r="L147" s="335">
        <f t="shared" si="20"/>
        <v>10504011</v>
      </c>
      <c r="M147" s="95">
        <v>1</v>
      </c>
      <c r="N147" s="95">
        <v>1</v>
      </c>
      <c r="Q147" s="359" t="str">
        <f ca="1">OFFSET('(工具)战斗工具-buff死亡时机'!A$6,ROW()-6,0)</f>
        <v/>
      </c>
      <c r="R147" s="95" t="s">
        <v>2281</v>
      </c>
      <c r="S147" s="33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47" s="360">
        <f>IF(OR(U147="",U147="无"),"",VLOOKUP(U147,'(辅)Buff触发条件表'!$C$4:$F$34,2,FALSE))</f>
        <v>101</v>
      </c>
      <c r="U147" s="360" t="s">
        <v>2350</v>
      </c>
      <c r="V147" s="360">
        <v>700</v>
      </c>
      <c r="W147" s="360"/>
      <c r="X147" s="360"/>
      <c r="Y147" s="360"/>
      <c r="AC147" s="95" t="str">
        <f>VLOOKUP(AB147,BuffType!$A$4:$C$67,3,FALSE)</f>
        <v>无</v>
      </c>
      <c r="AF147" s="337"/>
      <c r="AH147" s="335"/>
      <c r="AI147" s="337"/>
      <c r="AJ147" s="337"/>
      <c r="AL147" s="95" t="str">
        <f>IF(AK147="","",VLOOKUP(AK147,'(辅)技能选目标类型表'!$B$4:$F$97,3,FALSE))</f>
        <v/>
      </c>
      <c r="AO147" s="134">
        <v>-1</v>
      </c>
      <c r="AP147" s="95">
        <f>IF(AQ147="","",VLOOKUP(AQ147,'(辅)战斗Action表'!$C$4:$F$75,2,FALSE))</f>
        <v>700</v>
      </c>
      <c r="AQ147" s="95" t="s">
        <v>1527</v>
      </c>
      <c r="AR147" s="360">
        <v>5</v>
      </c>
      <c r="AS147" s="360">
        <v>100</v>
      </c>
      <c r="AT147" s="372"/>
      <c r="AU147" s="372"/>
      <c r="AV147" s="372"/>
      <c r="AW147" s="380"/>
    </row>
    <row r="148" spans="1:49" s="95" customFormat="1" ht="15.95" customHeight="1" x14ac:dyDescent="0.15">
      <c r="A148" s="335">
        <v>10504012</v>
      </c>
      <c r="B148" s="335" t="s">
        <v>2465</v>
      </c>
      <c r="C148" s="335" t="s">
        <v>2328</v>
      </c>
      <c r="D148" s="336"/>
      <c r="E148" s="336"/>
      <c r="G148" s="95">
        <v>999</v>
      </c>
      <c r="H148" s="337"/>
      <c r="J148" s="95">
        <v>0</v>
      </c>
      <c r="L148" s="335">
        <f t="shared" si="20"/>
        <v>10504012</v>
      </c>
      <c r="M148" s="95">
        <v>1</v>
      </c>
      <c r="N148" s="95">
        <v>1</v>
      </c>
      <c r="Q148" s="359" t="str">
        <f ca="1">OFFSET('(工具)战斗工具-buff死亡时机'!A$6,ROW()-6,0)</f>
        <v/>
      </c>
      <c r="S148" s="335" t="str">
        <f ca="1">IF(AND(OFFSET('(工具)战斗工具-buff触发时机'!A$6,ROW()-6,0)="",OFFSET(A$6,ROW()-6,0)&lt;&gt;""),"立即",OFFSET('(工具)战斗工具-buff触发时机'!A$6,ROW()-6,0))</f>
        <v>立即</v>
      </c>
      <c r="T148" s="360" t="str">
        <f>IF(OR(U148="",U148="无"),"",VLOOKUP(U148,'(辅)Buff触发条件表'!$C$4:$F$34,2,FALSE))</f>
        <v/>
      </c>
      <c r="U148" s="360"/>
      <c r="V148" s="360"/>
      <c r="W148" s="360"/>
      <c r="X148" s="360"/>
      <c r="Y148" s="360"/>
      <c r="AC148" s="95" t="str">
        <f>VLOOKUP(AB148,BuffType!$A$4:$C$67,3,FALSE)</f>
        <v>无</v>
      </c>
      <c r="AF148" s="337"/>
      <c r="AH148" s="335" t="s">
        <v>2466</v>
      </c>
      <c r="AI148" s="337">
        <v>15</v>
      </c>
      <c r="AJ148" s="337"/>
      <c r="AL148" s="95" t="str">
        <f>IF(AK148="","",VLOOKUP(AK148,'(辅)技能选目标类型表'!$B$4:$F$97,3,FALSE))</f>
        <v/>
      </c>
      <c r="AO148" s="134">
        <v>-1</v>
      </c>
      <c r="AP148" s="95">
        <f>IF(AQ148="","",VLOOKUP(AQ148,'(辅)战斗Action表'!$C$4:$F$75,2,FALSE))</f>
        <v>0</v>
      </c>
      <c r="AQ148" s="95" t="s">
        <v>1931</v>
      </c>
      <c r="AR148" s="360"/>
      <c r="AS148" s="360"/>
      <c r="AT148" s="372"/>
      <c r="AU148" s="372"/>
      <c r="AV148" s="372"/>
      <c r="AW148" s="380"/>
    </row>
    <row r="149" spans="1:49" s="95" customFormat="1" ht="15.95" customHeight="1" x14ac:dyDescent="0.15">
      <c r="A149" s="335">
        <v>10504013</v>
      </c>
      <c r="B149" s="335" t="s">
        <v>2467</v>
      </c>
      <c r="C149" s="335"/>
      <c r="D149" s="336"/>
      <c r="E149" s="336"/>
      <c r="G149" s="95">
        <v>999</v>
      </c>
      <c r="H149" s="337"/>
      <c r="J149" s="95">
        <v>0</v>
      </c>
      <c r="L149" s="335">
        <f t="shared" si="20"/>
        <v>10504013</v>
      </c>
      <c r="M149" s="95">
        <v>1</v>
      </c>
      <c r="N149" s="95">
        <v>1</v>
      </c>
      <c r="Q149" s="359" t="str">
        <f ca="1">OFFSET('(工具)战斗工具-buff死亡时机'!A$6,ROW()-6,0)</f>
        <v/>
      </c>
      <c r="R149" s="95" t="s">
        <v>2281</v>
      </c>
      <c r="S149" s="33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49" s="360">
        <f>IF(OR(U149="",U149="无"),"",VLOOKUP(U149,'(辅)Buff触发条件表'!$C$4:$F$34,2,FALSE))</f>
        <v>100</v>
      </c>
      <c r="U149" s="360" t="s">
        <v>2333</v>
      </c>
      <c r="V149" s="360">
        <v>700</v>
      </c>
      <c r="W149" s="360"/>
      <c r="X149" s="360"/>
      <c r="Y149" s="360"/>
      <c r="AC149" s="95" t="str">
        <f>VLOOKUP(AB149,BuffType!$A$4:$C$67,3,FALSE)</f>
        <v>无</v>
      </c>
      <c r="AF149" s="337"/>
      <c r="AH149" s="335"/>
      <c r="AI149" s="337"/>
      <c r="AJ149" s="337"/>
      <c r="AL149" s="95" t="str">
        <f>IF(AK149="","",VLOOKUP(AK149,'(辅)技能选目标类型表'!$B$4:$F$97,3,FALSE))</f>
        <v/>
      </c>
      <c r="AO149" s="134">
        <v>-1</v>
      </c>
      <c r="AP149" s="95">
        <f>IF(AQ149="","",VLOOKUP(AQ149,'(辅)战斗Action表'!$C$4:$F$75,2,FALSE))</f>
        <v>301</v>
      </c>
      <c r="AQ149" s="95" t="s">
        <v>2354</v>
      </c>
      <c r="AR149" s="360">
        <f>A148</f>
        <v>10504012</v>
      </c>
      <c r="AS149" s="360">
        <v>100</v>
      </c>
      <c r="AT149" s="372"/>
      <c r="AU149" s="372"/>
      <c r="AV149" s="372"/>
      <c r="AW149" s="380"/>
    </row>
    <row r="150" spans="1:49" s="95" customFormat="1" ht="15.95" customHeight="1" x14ac:dyDescent="0.15">
      <c r="A150" s="335">
        <v>10504014</v>
      </c>
      <c r="B150" s="335" t="s">
        <v>1459</v>
      </c>
      <c r="C150" s="335"/>
      <c r="D150" s="336"/>
      <c r="E150" s="336"/>
      <c r="G150" s="95">
        <v>999</v>
      </c>
      <c r="H150" s="337"/>
      <c r="J150" s="95">
        <v>0</v>
      </c>
      <c r="L150" s="335">
        <f t="shared" si="20"/>
        <v>10504014</v>
      </c>
      <c r="M150" s="95">
        <v>1</v>
      </c>
      <c r="N150" s="95">
        <v>1</v>
      </c>
      <c r="Q150" s="359" t="str">
        <f ca="1">OFFSET('(工具)战斗工具-buff死亡时机'!A$6,ROW()-6,0)</f>
        <v/>
      </c>
      <c r="R150" s="95" t="s">
        <v>2281</v>
      </c>
      <c r="S150" s="33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0" s="360">
        <f>IF(OR(U150="",U150="无"),"",VLOOKUP(U150,'(辅)Buff触发条件表'!$C$4:$F$34,2,FALSE))</f>
        <v>101</v>
      </c>
      <c r="U150" s="360" t="s">
        <v>2350</v>
      </c>
      <c r="V150" s="360">
        <v>600</v>
      </c>
      <c r="W150" s="360"/>
      <c r="X150" s="360"/>
      <c r="Y150" s="360"/>
      <c r="AC150" s="95" t="str">
        <f>VLOOKUP(AB150,BuffType!$A$4:$C$67,3,FALSE)</f>
        <v>无</v>
      </c>
      <c r="AF150" s="337"/>
      <c r="AH150" s="335"/>
      <c r="AI150" s="337"/>
      <c r="AJ150" s="337"/>
      <c r="AL150" s="95" t="str">
        <f>IF(AK150="","",VLOOKUP(AK150,'(辅)技能选目标类型表'!$B$4:$F$97,3,FALSE))</f>
        <v/>
      </c>
      <c r="AO150" s="134">
        <v>-1</v>
      </c>
      <c r="AP150" s="95">
        <f>IF(AQ150="","",VLOOKUP(AQ150,'(辅)战斗Action表'!$C$4:$F$75,2,FALSE))</f>
        <v>700</v>
      </c>
      <c r="AQ150" s="95" t="s">
        <v>1527</v>
      </c>
      <c r="AR150" s="360">
        <v>5</v>
      </c>
      <c r="AS150" s="360">
        <v>100</v>
      </c>
      <c r="AT150" s="372"/>
      <c r="AU150" s="372"/>
      <c r="AV150" s="372"/>
      <c r="AW150" s="380"/>
    </row>
    <row r="151" spans="1:49" s="95" customFormat="1" ht="15.95" customHeight="1" x14ac:dyDescent="0.15">
      <c r="A151" s="335">
        <v>10504015</v>
      </c>
      <c r="B151" s="335" t="s">
        <v>2468</v>
      </c>
      <c r="C151" s="335"/>
      <c r="D151" s="336"/>
      <c r="E151" s="336"/>
      <c r="G151" s="95">
        <v>999</v>
      </c>
      <c r="H151" s="337"/>
      <c r="J151" s="95">
        <v>0</v>
      </c>
      <c r="L151" s="335">
        <f t="shared" ref="L151" si="21">A151</f>
        <v>10504015</v>
      </c>
      <c r="M151" s="95">
        <v>1</v>
      </c>
      <c r="N151" s="95">
        <v>1</v>
      </c>
      <c r="Q151" s="359" t="str">
        <f ca="1">OFFSET('(工具)战斗工具-buff死亡时机'!A$6,ROW()-6,0)</f>
        <v/>
      </c>
      <c r="R151" s="95" t="s">
        <v>2281</v>
      </c>
      <c r="S151" s="33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1" s="360">
        <f>IF(OR(U151="",U151="无"),"",VLOOKUP(U151,'(辅)Buff触发条件表'!$C$4:$F$34,2,FALSE))</f>
        <v>100</v>
      </c>
      <c r="U151" s="360" t="s">
        <v>2333</v>
      </c>
      <c r="V151" s="360">
        <v>600</v>
      </c>
      <c r="W151" s="360"/>
      <c r="X151" s="360"/>
      <c r="Y151" s="360"/>
      <c r="AC151" s="95" t="str">
        <f>VLOOKUP(AB151,BuffType!$A$4:$C$67,3,FALSE)</f>
        <v>无</v>
      </c>
      <c r="AF151" s="337"/>
      <c r="AH151" s="335"/>
      <c r="AI151" s="337"/>
      <c r="AJ151" s="337"/>
      <c r="AL151" s="95" t="str">
        <f>IF(AK151="","",VLOOKUP(AK151,'(辅)技能选目标类型表'!$B$4:$F$97,3,FALSE))</f>
        <v/>
      </c>
      <c r="AO151" s="134">
        <v>-1</v>
      </c>
      <c r="AP151" s="95">
        <f>IF(AQ151="","",VLOOKUP(AQ151,'(辅)战斗Action表'!$C$4:$F$75,2,FALSE))</f>
        <v>301</v>
      </c>
      <c r="AQ151" s="95" t="s">
        <v>2354</v>
      </c>
      <c r="AR151" s="360">
        <v>10504012</v>
      </c>
      <c r="AS151" s="360">
        <v>100</v>
      </c>
      <c r="AT151" s="372"/>
      <c r="AU151" s="372"/>
      <c r="AV151" s="372"/>
      <c r="AW151" s="380"/>
    </row>
    <row r="152" spans="1:49" s="95" customFormat="1" ht="15.95" customHeight="1" x14ac:dyDescent="0.15">
      <c r="A152" s="335">
        <v>10504016</v>
      </c>
      <c r="B152" s="335" t="s">
        <v>1462</v>
      </c>
      <c r="C152" s="335"/>
      <c r="D152" s="336"/>
      <c r="E152" s="336"/>
      <c r="G152" s="95">
        <v>999</v>
      </c>
      <c r="H152" s="337"/>
      <c r="J152" s="95">
        <v>0</v>
      </c>
      <c r="L152" s="335">
        <f t="shared" si="20"/>
        <v>10504016</v>
      </c>
      <c r="M152" s="95">
        <v>1</v>
      </c>
      <c r="N152" s="95">
        <v>1</v>
      </c>
      <c r="Q152" s="359" t="str">
        <f ca="1">OFFSET('(工具)战斗工具-buff死亡时机'!A$6,ROW()-6,0)</f>
        <v/>
      </c>
      <c r="R152" s="95" t="s">
        <v>2281</v>
      </c>
      <c r="S152" s="33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2" s="360">
        <f>IF(OR(U152="",U152="无"),"",VLOOKUP(U152,'(辅)Buff触发条件表'!$C$4:$F$34,2,FALSE))</f>
        <v>101</v>
      </c>
      <c r="U152" s="360" t="s">
        <v>2350</v>
      </c>
      <c r="V152" s="360">
        <v>500</v>
      </c>
      <c r="W152" s="360"/>
      <c r="X152" s="360"/>
      <c r="Y152" s="360"/>
      <c r="AC152" s="95" t="str">
        <f>VLOOKUP(AB152,BuffType!$A$4:$C$67,3,FALSE)</f>
        <v>无</v>
      </c>
      <c r="AF152" s="337"/>
      <c r="AH152" s="335"/>
      <c r="AI152" s="337"/>
      <c r="AJ152" s="337"/>
      <c r="AL152" s="95" t="str">
        <f>IF(AK152="","",VLOOKUP(AK152,'(辅)技能选目标类型表'!$B$4:$F$97,3,FALSE))</f>
        <v/>
      </c>
      <c r="AO152" s="134">
        <v>-1</v>
      </c>
      <c r="AP152" s="95">
        <f>IF(AQ152="","",VLOOKUP(AQ152,'(辅)战斗Action表'!$C$4:$F$75,2,FALSE))</f>
        <v>700</v>
      </c>
      <c r="AQ152" s="95" t="s">
        <v>1527</v>
      </c>
      <c r="AR152" s="360">
        <v>5</v>
      </c>
      <c r="AS152" s="360">
        <v>100</v>
      </c>
      <c r="AT152" s="372"/>
      <c r="AU152" s="372"/>
      <c r="AV152" s="372"/>
      <c r="AW152" s="380"/>
    </row>
    <row r="153" spans="1:49" s="95" customFormat="1" ht="15.95" customHeight="1" x14ac:dyDescent="0.15">
      <c r="A153" s="335">
        <v>10504017</v>
      </c>
      <c r="B153" s="335" t="s">
        <v>2469</v>
      </c>
      <c r="C153" s="335"/>
      <c r="D153" s="336"/>
      <c r="E153" s="336"/>
      <c r="G153" s="95">
        <v>999</v>
      </c>
      <c r="H153" s="337"/>
      <c r="J153" s="95">
        <v>0</v>
      </c>
      <c r="L153" s="335">
        <f t="shared" si="20"/>
        <v>10504017</v>
      </c>
      <c r="M153" s="95">
        <v>1</v>
      </c>
      <c r="N153" s="95">
        <v>1</v>
      </c>
      <c r="Q153" s="359" t="str">
        <f ca="1">OFFSET('(工具)战斗工具-buff死亡时机'!A$6,ROW()-6,0)</f>
        <v/>
      </c>
      <c r="R153" s="95" t="s">
        <v>2281</v>
      </c>
      <c r="S153" s="33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3" s="360">
        <f>IF(OR(U153="",U153="无"),"",VLOOKUP(U153,'(辅)Buff触发条件表'!$C$4:$F$34,2,FALSE))</f>
        <v>100</v>
      </c>
      <c r="U153" s="360" t="s">
        <v>2333</v>
      </c>
      <c r="V153" s="360">
        <v>500</v>
      </c>
      <c r="W153" s="360"/>
      <c r="X153" s="360"/>
      <c r="Y153" s="360"/>
      <c r="AC153" s="95" t="str">
        <f>VLOOKUP(AB153,BuffType!$A$4:$C$67,3,FALSE)</f>
        <v>无</v>
      </c>
      <c r="AF153" s="337"/>
      <c r="AH153" s="335"/>
      <c r="AI153" s="337"/>
      <c r="AJ153" s="337"/>
      <c r="AL153" s="95" t="str">
        <f>IF(AK153="","",VLOOKUP(AK153,'(辅)技能选目标类型表'!$B$4:$F$97,3,FALSE))</f>
        <v/>
      </c>
      <c r="AO153" s="134">
        <v>-1</v>
      </c>
      <c r="AP153" s="95">
        <f>IF(AQ153="","",VLOOKUP(AQ153,'(辅)战斗Action表'!$C$4:$F$75,2,FALSE))</f>
        <v>301</v>
      </c>
      <c r="AQ153" s="95" t="s">
        <v>2354</v>
      </c>
      <c r="AR153" s="360">
        <v>10504012</v>
      </c>
      <c r="AS153" s="360">
        <v>100</v>
      </c>
      <c r="AT153" s="372"/>
      <c r="AU153" s="372"/>
      <c r="AV153" s="372"/>
      <c r="AW153" s="380"/>
    </row>
    <row r="154" spans="1:49" s="95" customFormat="1" ht="15.95" customHeight="1" x14ac:dyDescent="0.15">
      <c r="A154" s="335">
        <v>10504018</v>
      </c>
      <c r="B154" s="335" t="s">
        <v>1464</v>
      </c>
      <c r="C154" s="335"/>
      <c r="D154" s="336"/>
      <c r="E154" s="336"/>
      <c r="G154" s="95">
        <v>999</v>
      </c>
      <c r="H154" s="337"/>
      <c r="J154" s="95">
        <v>0</v>
      </c>
      <c r="L154" s="335">
        <f t="shared" si="20"/>
        <v>10504018</v>
      </c>
      <c r="M154" s="95">
        <v>1</v>
      </c>
      <c r="N154" s="95">
        <v>1</v>
      </c>
      <c r="Q154" s="359" t="str">
        <f ca="1">OFFSET('(工具)战斗工具-buff死亡时机'!A$6,ROW()-6,0)</f>
        <v/>
      </c>
      <c r="R154" s="95" t="s">
        <v>2281</v>
      </c>
      <c r="S154" s="33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4" s="360">
        <f>IF(OR(U154="",U154="无"),"",VLOOKUP(U154,'(辅)Buff触发条件表'!$C$4:$F$34,2,FALSE))</f>
        <v>101</v>
      </c>
      <c r="U154" s="360" t="s">
        <v>2350</v>
      </c>
      <c r="V154" s="360">
        <v>400</v>
      </c>
      <c r="W154" s="360"/>
      <c r="X154" s="360"/>
      <c r="Y154" s="360"/>
      <c r="AC154" s="95" t="str">
        <f>VLOOKUP(AB154,BuffType!$A$4:$C$67,3,FALSE)</f>
        <v>无</v>
      </c>
      <c r="AF154" s="337"/>
      <c r="AH154" s="335"/>
      <c r="AI154" s="337"/>
      <c r="AJ154" s="337"/>
      <c r="AL154" s="95" t="str">
        <f>IF(AK154="","",VLOOKUP(AK154,'(辅)技能选目标类型表'!$B$4:$F$97,3,FALSE))</f>
        <v/>
      </c>
      <c r="AO154" s="134">
        <v>-1</v>
      </c>
      <c r="AP154" s="95">
        <f>IF(AQ154="","",VLOOKUP(AQ154,'(辅)战斗Action表'!$C$4:$F$75,2,FALSE))</f>
        <v>700</v>
      </c>
      <c r="AQ154" s="95" t="s">
        <v>1527</v>
      </c>
      <c r="AR154" s="360">
        <v>5</v>
      </c>
      <c r="AS154" s="360">
        <v>100</v>
      </c>
      <c r="AT154" s="372"/>
      <c r="AU154" s="372"/>
      <c r="AV154" s="372"/>
      <c r="AW154" s="380"/>
    </row>
    <row r="155" spans="1:49" s="95" customFormat="1" ht="15.95" customHeight="1" x14ac:dyDescent="0.15">
      <c r="A155" s="335">
        <v>10504019</v>
      </c>
      <c r="B155" s="335" t="s">
        <v>2470</v>
      </c>
      <c r="C155" s="335"/>
      <c r="D155" s="336"/>
      <c r="E155" s="336"/>
      <c r="G155" s="95">
        <v>999</v>
      </c>
      <c r="H155" s="337"/>
      <c r="J155" s="95">
        <v>0</v>
      </c>
      <c r="L155" s="335">
        <f t="shared" ref="L155" si="22">A155</f>
        <v>10504019</v>
      </c>
      <c r="M155" s="95">
        <v>1</v>
      </c>
      <c r="N155" s="95">
        <v>1</v>
      </c>
      <c r="Q155" s="359" t="str">
        <f ca="1">OFFSET('(工具)战斗工具-buff死亡时机'!A$6,ROW()-6,0)</f>
        <v/>
      </c>
      <c r="R155" s="95" t="s">
        <v>2281</v>
      </c>
      <c r="S155" s="33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155" s="360">
        <f>IF(OR(U155="",U155="无"),"",VLOOKUP(U155,'(辅)Buff触发条件表'!$C$4:$F$34,2,FALSE))</f>
        <v>100</v>
      </c>
      <c r="U155" s="360" t="s">
        <v>2333</v>
      </c>
      <c r="V155" s="360">
        <v>400</v>
      </c>
      <c r="W155" s="360"/>
      <c r="X155" s="360"/>
      <c r="Y155" s="360"/>
      <c r="AC155" s="95" t="str">
        <f>VLOOKUP(AB155,BuffType!$A$4:$C$67,3,FALSE)</f>
        <v>无</v>
      </c>
      <c r="AF155" s="337"/>
      <c r="AH155" s="335"/>
      <c r="AI155" s="337"/>
      <c r="AJ155" s="337"/>
      <c r="AL155" s="95" t="str">
        <f>IF(AK155="","",VLOOKUP(AK155,'(辅)技能选目标类型表'!$B$4:$F$97,3,FALSE))</f>
        <v/>
      </c>
      <c r="AO155" s="134">
        <v>-1</v>
      </c>
      <c r="AP155" s="95">
        <f>IF(AQ155="","",VLOOKUP(AQ155,'(辅)战斗Action表'!$C$4:$F$75,2,FALSE))</f>
        <v>301</v>
      </c>
      <c r="AQ155" s="95" t="s">
        <v>2354</v>
      </c>
      <c r="AR155" s="360">
        <v>10504012</v>
      </c>
      <c r="AS155" s="360">
        <v>100</v>
      </c>
      <c r="AT155" s="372"/>
      <c r="AU155" s="372"/>
      <c r="AV155" s="372"/>
      <c r="AW155" s="380"/>
    </row>
    <row r="156" spans="1:49" s="96" customFormat="1" ht="15.95" customHeight="1" x14ac:dyDescent="0.15">
      <c r="A156" s="339">
        <v>10602011</v>
      </c>
      <c r="B156" s="339" t="s">
        <v>2471</v>
      </c>
      <c r="C156" s="339"/>
      <c r="D156" s="340"/>
      <c r="E156" s="340"/>
      <c r="G156" s="96">
        <v>0</v>
      </c>
      <c r="H156" s="341"/>
      <c r="J156" s="96">
        <v>1</v>
      </c>
      <c r="L156" s="339">
        <f t="shared" si="18"/>
        <v>10602011</v>
      </c>
      <c r="M156" s="96">
        <v>1</v>
      </c>
      <c r="N156" s="96">
        <v>1</v>
      </c>
      <c r="Q156" s="361" t="str">
        <f ca="1">OFFSET('(工具)战斗工具-buff死亡时机'!A$6,ROW()-6,0)</f>
        <v/>
      </c>
      <c r="S156" s="339" t="str">
        <f ca="1">IF(AND(OFFSET('(工具)战斗工具-buff触发时机'!A$6,ROW()-6,0)="",OFFSET(A$6,ROW()-6,0)&lt;&gt;""),"立即",OFFSET('(工具)战斗工具-buff触发时机'!A$6,ROW()-6,0))</f>
        <v>立即</v>
      </c>
      <c r="T156" s="362">
        <f>IF(OR(U156="",U156="无"),"",VLOOKUP(U156,'(辅)Buff触发条件表'!$C$4:$F$34,2,FALSE))</f>
        <v>301</v>
      </c>
      <c r="U156" s="362" t="s">
        <v>2472</v>
      </c>
      <c r="V156" s="362"/>
      <c r="W156" s="362"/>
      <c r="X156" s="362"/>
      <c r="Y156" s="362"/>
      <c r="AC156" s="96" t="str">
        <f>VLOOKUP(AB156,BuffType!$A$4:$C$67,3,FALSE)</f>
        <v>无</v>
      </c>
      <c r="AF156" s="341"/>
      <c r="AH156" s="339"/>
      <c r="AI156" s="341"/>
      <c r="AJ156" s="341"/>
      <c r="AK156" s="96">
        <v>100</v>
      </c>
      <c r="AL156" s="96" t="str">
        <f>IF(AK156="","",VLOOKUP(AK156,'(辅)技能选目标类型表'!$B$4:$F$97,3,FALSE))</f>
        <v>自身</v>
      </c>
      <c r="AO156" s="134">
        <v>-1</v>
      </c>
      <c r="AP156" s="96">
        <f>IF(AQ156="","",VLOOKUP(AQ156,'(辅)战斗Action表'!$C$4:$F$75,2,FALSE))</f>
        <v>300</v>
      </c>
      <c r="AQ156" s="96" t="s">
        <v>1229</v>
      </c>
      <c r="AR156" s="362">
        <v>10602012</v>
      </c>
      <c r="AS156" s="362">
        <v>100</v>
      </c>
      <c r="AT156" s="373"/>
      <c r="AU156" s="373"/>
      <c r="AV156" s="373"/>
      <c r="AW156" s="381"/>
    </row>
    <row r="157" spans="1:49" s="96" customFormat="1" ht="15.95" customHeight="1" x14ac:dyDescent="0.15">
      <c r="A157" s="339">
        <v>10602012</v>
      </c>
      <c r="B157" s="339" t="s">
        <v>2473</v>
      </c>
      <c r="C157" s="339"/>
      <c r="D157" s="340"/>
      <c r="E157" s="340"/>
      <c r="G157" s="96">
        <v>0</v>
      </c>
      <c r="H157" s="341"/>
      <c r="J157" s="96">
        <v>1</v>
      </c>
      <c r="L157" s="339">
        <f t="shared" ref="L157:L158" si="23">A157</f>
        <v>10602012</v>
      </c>
      <c r="M157" s="96">
        <v>1</v>
      </c>
      <c r="N157" s="96">
        <v>1</v>
      </c>
      <c r="Q157" s="361" t="str">
        <f ca="1">OFFSET('(工具)战斗工具-buff死亡时机'!A$6,ROW()-6,0)</f>
        <v/>
      </c>
      <c r="S157" s="339" t="str">
        <f ca="1">IF(AND(OFFSET('(工具)战斗工具-buff触发时机'!A$6,ROW()-6,0)="",OFFSET(A$6,ROW()-6,0)&lt;&gt;""),"立即",OFFSET('(工具)战斗工具-buff触发时机'!A$6,ROW()-6,0))</f>
        <v>立即</v>
      </c>
      <c r="T157" s="362" t="str">
        <f>IF(OR(U157="",U157="无"),"",VLOOKUP(U157,'(辅)Buff触发条件表'!$C$4:$F$34,2,FALSE))</f>
        <v/>
      </c>
      <c r="U157" s="362"/>
      <c r="V157" s="362"/>
      <c r="W157" s="362"/>
      <c r="X157" s="362"/>
      <c r="Y157" s="362"/>
      <c r="AC157" s="96" t="str">
        <f>VLOOKUP(AB157,BuffType!$A$4:$C$67,3,FALSE)</f>
        <v>无</v>
      </c>
      <c r="AF157" s="341"/>
      <c r="AH157" s="339" t="s">
        <v>2346</v>
      </c>
      <c r="AI157" s="341"/>
      <c r="AJ157" s="341"/>
      <c r="AL157" s="96" t="str">
        <f>IF(AK157="","",VLOOKUP(AK157,'(辅)技能选目标类型表'!$B$4:$F$97,3,FALSE))</f>
        <v/>
      </c>
      <c r="AO157" s="134">
        <v>-1</v>
      </c>
      <c r="AP157" s="96" t="str">
        <f>IF(AQ157="","",VLOOKUP(AQ157,'(辅)战斗Action表'!$C$4:$F$75,2,FALSE))</f>
        <v/>
      </c>
      <c r="AR157" s="362"/>
      <c r="AS157" s="362"/>
      <c r="AT157" s="373"/>
      <c r="AU157" s="373"/>
      <c r="AV157" s="373"/>
      <c r="AW157" s="381"/>
    </row>
    <row r="158" spans="1:49" s="96" customFormat="1" ht="15.95" customHeight="1" x14ac:dyDescent="0.15">
      <c r="A158" s="339">
        <v>10602013</v>
      </c>
      <c r="B158" s="339" t="s">
        <v>2474</v>
      </c>
      <c r="C158" s="339"/>
      <c r="D158" s="340"/>
      <c r="E158" s="340"/>
      <c r="G158" s="96">
        <v>0</v>
      </c>
      <c r="H158" s="341"/>
      <c r="J158" s="96">
        <v>1</v>
      </c>
      <c r="L158" s="339">
        <f t="shared" si="23"/>
        <v>10602013</v>
      </c>
      <c r="M158" s="96">
        <v>1</v>
      </c>
      <c r="N158" s="96">
        <v>1</v>
      </c>
      <c r="Q158" s="361" t="str">
        <f ca="1">OFFSET('(工具)战斗工具-buff死亡时机'!A$6,ROW()-6,0)</f>
        <v/>
      </c>
      <c r="S158" s="339" t="str">
        <f ca="1">IF(AND(OFFSET('(工具)战斗工具-buff触发时机'!A$6,ROW()-6,0)="",OFFSET(A$6,ROW()-6,0)&lt;&gt;""),"立即",OFFSET('(工具)战斗工具-buff触发时机'!A$6,ROW()-6,0))</f>
        <v>立即</v>
      </c>
      <c r="T158" s="362">
        <f>IF(OR(U158="",U158="无"),"",VLOOKUP(U158,'(辅)Buff触发条件表'!$C$4:$F$34,2,FALSE))</f>
        <v>301</v>
      </c>
      <c r="U158" s="362" t="s">
        <v>2472</v>
      </c>
      <c r="V158" s="362"/>
      <c r="W158" s="362"/>
      <c r="X158" s="362"/>
      <c r="Y158" s="362"/>
      <c r="AC158" s="96" t="str">
        <f>VLOOKUP(AB158,BuffType!$A$4:$C$67,3,FALSE)</f>
        <v>无</v>
      </c>
      <c r="AF158" s="341"/>
      <c r="AH158" s="339"/>
      <c r="AI158" s="341"/>
      <c r="AJ158" s="341"/>
      <c r="AK158" s="96">
        <v>100</v>
      </c>
      <c r="AL158" s="96" t="str">
        <f>IF(AK158="","",VLOOKUP(AK158,'(辅)技能选目标类型表'!$B$4:$F$97,3,FALSE))</f>
        <v>自身</v>
      </c>
      <c r="AO158" s="134">
        <v>-1</v>
      </c>
      <c r="AP158" s="96">
        <f>IF(AQ158="","",VLOOKUP(AQ158,'(辅)战斗Action表'!$C$4:$F$75,2,FALSE))</f>
        <v>300</v>
      </c>
      <c r="AQ158" s="96" t="s">
        <v>1229</v>
      </c>
      <c r="AR158" s="362">
        <v>10602014</v>
      </c>
      <c r="AS158" s="362">
        <v>100</v>
      </c>
      <c r="AT158" s="373"/>
      <c r="AU158" s="373"/>
      <c r="AV158" s="373"/>
      <c r="AW158" s="381"/>
    </row>
    <row r="159" spans="1:49" s="96" customFormat="1" ht="15.95" customHeight="1" x14ac:dyDescent="0.15">
      <c r="A159" s="339">
        <v>10602014</v>
      </c>
      <c r="B159" s="339" t="s">
        <v>2475</v>
      </c>
      <c r="C159" s="339"/>
      <c r="D159" s="340"/>
      <c r="E159" s="340"/>
      <c r="G159" s="96">
        <v>0</v>
      </c>
      <c r="H159" s="341"/>
      <c r="J159" s="96">
        <v>1</v>
      </c>
      <c r="L159" s="339">
        <f t="shared" ref="L159" si="24">A159</f>
        <v>10602014</v>
      </c>
      <c r="M159" s="96">
        <v>1</v>
      </c>
      <c r="N159" s="96">
        <v>1</v>
      </c>
      <c r="Q159" s="361" t="str">
        <f ca="1">OFFSET('(工具)战斗工具-buff死亡时机'!A$6,ROW()-6,0)</f>
        <v/>
      </c>
      <c r="S159" s="339" t="str">
        <f ca="1">IF(AND(OFFSET('(工具)战斗工具-buff触发时机'!A$6,ROW()-6,0)="",OFFSET(A$6,ROW()-6,0)&lt;&gt;""),"立即",OFFSET('(工具)战斗工具-buff触发时机'!A$6,ROW()-6,0))</f>
        <v>立即</v>
      </c>
      <c r="T159" s="362" t="str">
        <f>IF(OR(U159="",U159="无"),"",VLOOKUP(U159,'(辅)Buff触发条件表'!$C$4:$F$34,2,FALSE))</f>
        <v/>
      </c>
      <c r="U159" s="362"/>
      <c r="V159" s="362"/>
      <c r="W159" s="362"/>
      <c r="X159" s="362"/>
      <c r="Y159" s="362"/>
      <c r="AC159" s="96" t="str">
        <f>VLOOKUP(AB159,BuffType!$A$4:$C$67,3,FALSE)</f>
        <v>无</v>
      </c>
      <c r="AF159" s="341"/>
      <c r="AH159" s="339" t="s">
        <v>2476</v>
      </c>
      <c r="AI159" s="341"/>
      <c r="AJ159" s="341"/>
      <c r="AL159" s="96" t="str">
        <f>IF(AK159="","",VLOOKUP(AK159,'(辅)技能选目标类型表'!$B$4:$F$97,3,FALSE))</f>
        <v/>
      </c>
      <c r="AO159" s="134">
        <v>-1</v>
      </c>
      <c r="AP159" s="96" t="str">
        <f>IF(AQ159="","",VLOOKUP(AQ159,'(辅)战斗Action表'!$C$4:$F$75,2,FALSE))</f>
        <v/>
      </c>
      <c r="AR159" s="362"/>
      <c r="AS159" s="362"/>
      <c r="AT159" s="373"/>
      <c r="AU159" s="373"/>
      <c r="AV159" s="373"/>
      <c r="AW159" s="381"/>
    </row>
    <row r="160" spans="1:49" s="96" customFormat="1" ht="15.95" customHeight="1" x14ac:dyDescent="0.15">
      <c r="A160" s="339">
        <v>10603011</v>
      </c>
      <c r="B160" s="339" t="s">
        <v>1473</v>
      </c>
      <c r="C160" s="339"/>
      <c r="D160" s="340"/>
      <c r="E160" s="340"/>
      <c r="G160" s="96">
        <v>0</v>
      </c>
      <c r="H160" s="341"/>
      <c r="J160" s="96">
        <v>1</v>
      </c>
      <c r="L160" s="339">
        <f t="shared" si="18"/>
        <v>10603011</v>
      </c>
      <c r="M160" s="96">
        <v>1</v>
      </c>
      <c r="N160" s="96">
        <v>1</v>
      </c>
      <c r="Q160" s="361" t="str">
        <f ca="1">OFFSET('(工具)战斗工具-buff死亡时机'!A$6,ROW()-6,0)</f>
        <v/>
      </c>
      <c r="S160" s="339" t="str">
        <f ca="1">IF(AND(OFFSET('(工具)战斗工具-buff触发时机'!A$6,ROW()-6,0)="",OFFSET(A$6,ROW()-6,0)&lt;&gt;""),"立即",OFFSET('(工具)战斗工具-buff触发时机'!A$6,ROW()-6,0))</f>
        <v>立即</v>
      </c>
      <c r="T160" s="362" t="str">
        <f>IF(OR(U160="",U160="无"),"",VLOOKUP(U160,'(辅)Buff触发条件表'!$C$4:$F$34,2,FALSE))</f>
        <v/>
      </c>
      <c r="U160" s="362" t="s">
        <v>1931</v>
      </c>
      <c r="V160" s="362"/>
      <c r="W160" s="362"/>
      <c r="X160" s="362"/>
      <c r="Y160" s="362"/>
      <c r="AC160" s="96" t="str">
        <f>VLOOKUP(AB160,BuffType!$A$4:$C$67,3,FALSE)</f>
        <v>无</v>
      </c>
      <c r="AF160" s="341"/>
      <c r="AH160" s="339" t="s">
        <v>2346</v>
      </c>
      <c r="AI160" s="341"/>
      <c r="AJ160" s="341"/>
      <c r="AL160" s="96" t="str">
        <f>IF(AK160="","",VLOOKUP(AK160,'(辅)技能选目标类型表'!$B$4:$F$97,3,FALSE))</f>
        <v/>
      </c>
      <c r="AO160" s="134">
        <v>-1</v>
      </c>
      <c r="AP160" s="96">
        <f>IF(AQ160="","",VLOOKUP(AQ160,'(辅)战斗Action表'!$C$4:$F$75,2,FALSE))</f>
        <v>0</v>
      </c>
      <c r="AQ160" s="96" t="s">
        <v>1931</v>
      </c>
      <c r="AR160" s="362"/>
      <c r="AS160" s="362"/>
      <c r="AT160" s="373"/>
      <c r="AU160" s="373"/>
      <c r="AV160" s="373"/>
      <c r="AW160" s="381"/>
    </row>
    <row r="161" spans="1:49" s="96" customFormat="1" ht="15.95" customHeight="1" x14ac:dyDescent="0.15">
      <c r="A161" s="339">
        <v>10603012</v>
      </c>
      <c r="B161" s="339" t="s">
        <v>2477</v>
      </c>
      <c r="C161" s="339"/>
      <c r="D161" s="340"/>
      <c r="E161" s="340"/>
      <c r="G161" s="96">
        <v>0</v>
      </c>
      <c r="H161" s="341"/>
      <c r="J161" s="96">
        <v>1</v>
      </c>
      <c r="L161" s="339">
        <f t="shared" ref="L161" si="25">A161</f>
        <v>10603012</v>
      </c>
      <c r="M161" s="96">
        <v>1</v>
      </c>
      <c r="N161" s="96">
        <v>1</v>
      </c>
      <c r="Q161" s="361" t="str">
        <f ca="1">OFFSET('(工具)战斗工具-buff死亡时机'!A$6,ROW()-6,0)</f>
        <v/>
      </c>
      <c r="S161" s="339" t="str">
        <f ca="1">IF(AND(OFFSET('(工具)战斗工具-buff触发时机'!A$6,ROW()-6,0)="",OFFSET(A$6,ROW()-6,0)&lt;&gt;""),"立即",OFFSET('(工具)战斗工具-buff触发时机'!A$6,ROW()-6,0))</f>
        <v>立即</v>
      </c>
      <c r="T161" s="362" t="str">
        <f>IF(OR(U161="",U161="无"),"",VLOOKUP(U161,'(辅)Buff触发条件表'!$C$4:$F$34,2,FALSE))</f>
        <v/>
      </c>
      <c r="U161" s="362" t="s">
        <v>1931</v>
      </c>
      <c r="V161" s="362"/>
      <c r="W161" s="362"/>
      <c r="X161" s="362"/>
      <c r="Y161" s="362"/>
      <c r="AC161" s="96" t="str">
        <f>VLOOKUP(AB161,BuffType!$A$4:$C$67,3,FALSE)</f>
        <v>无</v>
      </c>
      <c r="AF161" s="341"/>
      <c r="AH161" s="339" t="s">
        <v>2476</v>
      </c>
      <c r="AI161" s="341"/>
      <c r="AJ161" s="341"/>
      <c r="AL161" s="96" t="str">
        <f>IF(AK161="","",VLOOKUP(AK161,'(辅)技能选目标类型表'!$B$4:$F$97,3,FALSE))</f>
        <v/>
      </c>
      <c r="AO161" s="134">
        <v>-1</v>
      </c>
      <c r="AP161" s="96">
        <f>IF(AQ161="","",VLOOKUP(AQ161,'(辅)战斗Action表'!$C$4:$F$75,2,FALSE))</f>
        <v>0</v>
      </c>
      <c r="AQ161" s="96" t="s">
        <v>1931</v>
      </c>
      <c r="AR161" s="362"/>
      <c r="AS161" s="362"/>
      <c r="AT161" s="373"/>
      <c r="AU161" s="373"/>
      <c r="AV161" s="373"/>
      <c r="AW161" s="381"/>
    </row>
    <row r="162" spans="1:49" s="96" customFormat="1" ht="15.95" customHeight="1" x14ac:dyDescent="0.15">
      <c r="A162" s="339">
        <v>10604011</v>
      </c>
      <c r="B162" s="339" t="s">
        <v>2478</v>
      </c>
      <c r="C162" s="339" t="s">
        <v>2479</v>
      </c>
      <c r="D162" s="340" t="s">
        <v>2480</v>
      </c>
      <c r="E162" s="342" t="s">
        <v>2481</v>
      </c>
      <c r="G162" s="96">
        <v>2</v>
      </c>
      <c r="H162" s="341"/>
      <c r="I162" s="96">
        <v>1</v>
      </c>
      <c r="J162" s="96">
        <v>0</v>
      </c>
      <c r="L162" s="339">
        <f t="shared" si="18"/>
        <v>10604011</v>
      </c>
      <c r="M162" s="96">
        <v>1</v>
      </c>
      <c r="N162" s="96">
        <v>1</v>
      </c>
      <c r="Q162" s="361" t="str">
        <f ca="1">OFFSET('(工具)战斗工具-buff死亡时机'!A$6,ROW()-6,0)</f>
        <v/>
      </c>
      <c r="S162" s="339" t="str">
        <f ca="1">IF(AND(OFFSET('(工具)战斗工具-buff触发时机'!A$6,ROW()-6,0)="",OFFSET(A$6,ROW()-6,0)&lt;&gt;""),"立即",OFFSET('(工具)战斗工具-buff触发时机'!A$6,ROW()-6,0))</f>
        <v>立即</v>
      </c>
      <c r="T162" s="362" t="str">
        <f>IF(OR(U162="",U162="无"),"",VLOOKUP(U162,'(辅)Buff触发条件表'!$C$4:$F$34,2,FALSE))</f>
        <v/>
      </c>
      <c r="U162" s="362"/>
      <c r="V162" s="362"/>
      <c r="W162" s="362"/>
      <c r="X162" s="362"/>
      <c r="Y162" s="362"/>
      <c r="AC162" s="96" t="str">
        <f>VLOOKUP(AB162,BuffType!$A$4:$C$67,3,FALSE)</f>
        <v>无</v>
      </c>
      <c r="AF162" s="341"/>
      <c r="AH162" s="339"/>
      <c r="AI162" s="341"/>
      <c r="AJ162" s="341"/>
      <c r="AL162" s="96" t="str">
        <f>IF(AK162="","",VLOOKUP(AK162,'(辅)技能选目标类型表'!$B$4:$F$97,3,FALSE))</f>
        <v/>
      </c>
      <c r="AO162" s="134">
        <v>-1</v>
      </c>
      <c r="AP162" s="96">
        <f>IF(AQ162="","",VLOOKUP(AQ162,'(辅)战斗Action表'!$C$4:$F$75,2,FALSE))</f>
        <v>300</v>
      </c>
      <c r="AQ162" s="96" t="s">
        <v>1229</v>
      </c>
      <c r="AR162" s="362">
        <f>A163</f>
        <v>10604012</v>
      </c>
      <c r="AS162" s="362">
        <v>100</v>
      </c>
      <c r="AT162" s="373"/>
      <c r="AU162" s="373"/>
      <c r="AV162" s="373"/>
      <c r="AW162" s="381"/>
    </row>
    <row r="163" spans="1:49" s="96" customFormat="1" ht="15.95" customHeight="1" x14ac:dyDescent="0.15">
      <c r="A163" s="339">
        <v>10604012</v>
      </c>
      <c r="B163" s="339" t="s">
        <v>2482</v>
      </c>
      <c r="C163" s="339" t="s">
        <v>2328</v>
      </c>
      <c r="D163" s="340" t="s">
        <v>2483</v>
      </c>
      <c r="E163" s="342" t="s">
        <v>2481</v>
      </c>
      <c r="G163" s="96">
        <v>2</v>
      </c>
      <c r="H163" s="341"/>
      <c r="I163" s="96">
        <v>1</v>
      </c>
      <c r="J163" s="96">
        <v>0</v>
      </c>
      <c r="L163" s="339">
        <f t="shared" si="18"/>
        <v>10604012</v>
      </c>
      <c r="M163" s="96">
        <v>1</v>
      </c>
      <c r="N163" s="96">
        <v>1</v>
      </c>
      <c r="Q163" s="361" t="str">
        <f ca="1">OFFSET('(工具)战斗工具-buff死亡时机'!A$6,ROW()-6,0)</f>
        <v/>
      </c>
      <c r="S163" s="339" t="str">
        <f ca="1">IF(AND(OFFSET('(工具)战斗工具-buff触发时机'!A$6,ROW()-6,0)="",OFFSET(A$6,ROW()-6,0)&lt;&gt;""),"立即",OFFSET('(工具)战斗工具-buff触发时机'!A$6,ROW()-6,0))</f>
        <v>立即</v>
      </c>
      <c r="T163" s="362" t="str">
        <f>IF(OR(U163="",U163="无"),"",VLOOKUP(U163,'(辅)Buff触发条件表'!$C$4:$F$34,2,FALSE))</f>
        <v/>
      </c>
      <c r="U163" s="362"/>
      <c r="V163" s="362"/>
      <c r="W163" s="362"/>
      <c r="X163" s="362"/>
      <c r="Y163" s="362"/>
      <c r="AB163" s="96">
        <v>14</v>
      </c>
      <c r="AC163" s="96" t="str">
        <f>VLOOKUP(AB163,BuffType!$A$4:$C$67,3,FALSE)</f>
        <v>沉睡</v>
      </c>
      <c r="AF163" s="341"/>
      <c r="AH163" s="339" t="s">
        <v>2322</v>
      </c>
      <c r="AI163" s="341">
        <v>20</v>
      </c>
      <c r="AJ163" s="341"/>
      <c r="AL163" s="96" t="str">
        <f>IF(AK163="","",VLOOKUP(AK163,'(辅)技能选目标类型表'!$B$4:$F$97,3,FALSE))</f>
        <v/>
      </c>
      <c r="AO163" s="134">
        <v>-1</v>
      </c>
      <c r="AP163" s="96" t="str">
        <f>IF(AQ163="","",VLOOKUP(AQ163,'(辅)战斗Action表'!$C$4:$F$75,2,FALSE))</f>
        <v/>
      </c>
      <c r="AR163" s="362"/>
      <c r="AS163" s="362"/>
      <c r="AT163" s="373"/>
      <c r="AU163" s="373"/>
      <c r="AV163" s="373"/>
      <c r="AW163" s="381"/>
    </row>
    <row r="164" spans="1:49" s="96" customFormat="1" ht="15.95" customHeight="1" x14ac:dyDescent="0.15">
      <c r="A164" s="339">
        <v>10604013</v>
      </c>
      <c r="B164" s="339" t="s">
        <v>2484</v>
      </c>
      <c r="C164" s="339"/>
      <c r="D164" s="340"/>
      <c r="E164" s="342"/>
      <c r="G164" s="96">
        <v>999</v>
      </c>
      <c r="H164" s="341"/>
      <c r="J164" s="96">
        <v>0</v>
      </c>
      <c r="L164" s="339">
        <f t="shared" si="18"/>
        <v>10604013</v>
      </c>
      <c r="M164" s="96">
        <v>1</v>
      </c>
      <c r="N164" s="96">
        <v>1</v>
      </c>
      <c r="Q164" s="361" t="str">
        <f ca="1">OFFSET('(工具)战斗工具-buff死亡时机'!A$6,ROW()-6,0)</f>
        <v/>
      </c>
      <c r="R164" s="96" t="s">
        <v>2370</v>
      </c>
      <c r="S164" s="339" t="str">
        <f ca="1">IF(AND(OFFSET('(工具)战斗工具-buff触发时机'!A$6,ROW()-6,0)="",OFFSET(A$6,ROW()-6,0)&lt;&gt;""),"立即",OFFSET('(工具)战斗工具-buff触发时机'!A$6,ROW()-6,0))</f>
        <v>bufftype集有到无时(;14)</v>
      </c>
      <c r="T164" s="362" t="str">
        <f>IF(OR(U164="",U164="无"),"",VLOOKUP(U164,'(辅)Buff触发条件表'!$C$4:$F$34,2,FALSE))</f>
        <v/>
      </c>
      <c r="U164" s="362"/>
      <c r="V164" s="362"/>
      <c r="W164" s="362"/>
      <c r="X164" s="362"/>
      <c r="Y164" s="362"/>
      <c r="AC164" s="96" t="str">
        <f>VLOOKUP(AB164,BuffType!$A$4:$C$67,3,FALSE)</f>
        <v>无</v>
      </c>
      <c r="AF164" s="341"/>
      <c r="AH164" s="339"/>
      <c r="AI164" s="341"/>
      <c r="AJ164" s="341"/>
      <c r="AL164" s="96" t="str">
        <f>IF(AK164="","",VLOOKUP(AK164,'(辅)技能选目标类型表'!$B$4:$F$97,3,FALSE))</f>
        <v/>
      </c>
      <c r="AO164" s="134">
        <v>-1</v>
      </c>
      <c r="AP164" s="96">
        <f>IF(AQ164="","",VLOOKUP(AQ164,'(辅)战斗Action表'!$C$4:$F$75,2,FALSE))</f>
        <v>300</v>
      </c>
      <c r="AQ164" s="96" t="s">
        <v>1229</v>
      </c>
      <c r="AR164" s="362">
        <f>A165</f>
        <v>10604014</v>
      </c>
      <c r="AS164" s="362">
        <v>100</v>
      </c>
      <c r="AT164" s="373"/>
      <c r="AU164" s="373"/>
      <c r="AV164" s="373"/>
      <c r="AW164" s="381"/>
    </row>
    <row r="165" spans="1:49" s="96" customFormat="1" ht="15.95" customHeight="1" x14ac:dyDescent="0.15">
      <c r="A165" s="339">
        <v>10604014</v>
      </c>
      <c r="B165" s="339" t="s">
        <v>2485</v>
      </c>
      <c r="C165" s="339" t="s">
        <v>2381</v>
      </c>
      <c r="D165" s="340" t="s">
        <v>2486</v>
      </c>
      <c r="E165" s="342" t="s">
        <v>2481</v>
      </c>
      <c r="G165" s="96">
        <v>999</v>
      </c>
      <c r="H165" s="341"/>
      <c r="J165" s="96">
        <v>0</v>
      </c>
      <c r="L165" s="339">
        <f t="shared" si="18"/>
        <v>10604014</v>
      </c>
      <c r="M165" s="96">
        <v>1</v>
      </c>
      <c r="N165" s="96">
        <v>1</v>
      </c>
      <c r="Q165" s="361" t="str">
        <f ca="1">OFFSET('(工具)战斗工具-buff死亡时机'!A$6,ROW()-6,0)</f>
        <v/>
      </c>
      <c r="S165" s="339" t="str">
        <f ca="1">IF(AND(OFFSET('(工具)战斗工具-buff触发时机'!A$6,ROW()-6,0)="",OFFSET(A$6,ROW()-6,0)&lt;&gt;""),"立即",OFFSET('(工具)战斗工具-buff触发时机'!A$6,ROW()-6,0))</f>
        <v>立即</v>
      </c>
      <c r="T165" s="362" t="str">
        <f>IF(OR(U165="",U165="无"),"",VLOOKUP(U165,'(辅)Buff触发条件表'!$C$4:$F$34,2,FALSE))</f>
        <v/>
      </c>
      <c r="U165" s="362"/>
      <c r="V165" s="362"/>
      <c r="W165" s="362"/>
      <c r="X165" s="362"/>
      <c r="Y165" s="362"/>
      <c r="AB165" s="96">
        <v>11</v>
      </c>
      <c r="AC165" s="96" t="str">
        <f>VLOOKUP(AB165,BuffType!$A$4:$C$67,3,FALSE)</f>
        <v>变身</v>
      </c>
      <c r="AF165" s="341">
        <v>996</v>
      </c>
      <c r="AH165" s="339" t="s">
        <v>2436</v>
      </c>
      <c r="AI165" s="341">
        <v>20</v>
      </c>
      <c r="AJ165" s="341"/>
      <c r="AL165" s="96" t="str">
        <f>IF(AK165="","",VLOOKUP(AK165,'(辅)技能选目标类型表'!$B$4:$F$97,3,FALSE))</f>
        <v/>
      </c>
      <c r="AO165" s="134">
        <v>-1</v>
      </c>
      <c r="AP165" s="96">
        <f>IF(AQ165="","",VLOOKUP(AQ165,'(辅)战斗Action表'!$C$4:$F$75,2,FALSE))</f>
        <v>300</v>
      </c>
      <c r="AQ165" s="96" t="s">
        <v>1229</v>
      </c>
      <c r="AR165" s="362">
        <v>10604021</v>
      </c>
      <c r="AS165" s="362">
        <v>100</v>
      </c>
      <c r="AT165" s="373"/>
      <c r="AU165" s="373"/>
      <c r="AV165" s="373"/>
      <c r="AW165" s="381"/>
    </row>
    <row r="166" spans="1:49" s="96" customFormat="1" ht="15.95" customHeight="1" x14ac:dyDescent="0.15">
      <c r="A166" s="339">
        <v>10604021</v>
      </c>
      <c r="B166" s="339" t="s">
        <v>2487</v>
      </c>
      <c r="C166" s="339"/>
      <c r="D166" s="342" t="s">
        <v>2488</v>
      </c>
      <c r="E166" s="342" t="s">
        <v>2481</v>
      </c>
      <c r="G166" s="96">
        <v>999</v>
      </c>
      <c r="H166" s="341"/>
      <c r="J166" s="96">
        <v>0</v>
      </c>
      <c r="L166" s="339">
        <f t="shared" ref="L166" si="26">A166</f>
        <v>10604021</v>
      </c>
      <c r="M166" s="96">
        <v>1</v>
      </c>
      <c r="N166" s="96">
        <v>1</v>
      </c>
      <c r="Q166" s="361" t="str">
        <f ca="1">OFFSET('(工具)战斗工具-buff死亡时机'!A$6,ROW()-6,0)</f>
        <v/>
      </c>
      <c r="S166" s="339" t="str">
        <f ca="1">IF(AND(OFFSET('(工具)战斗工具-buff触发时机'!A$6,ROW()-6,0)="",OFFSET(A$6,ROW()-6,0)&lt;&gt;""),"立即",OFFSET('(工具)战斗工具-buff触发时机'!A$6,ROW()-6,0))</f>
        <v>立即</v>
      </c>
      <c r="T166" s="362" t="str">
        <f>IF(OR(U166="",U166="无"),"",VLOOKUP(U166,'(辅)Buff触发条件表'!$C$4:$F$34,2,FALSE))</f>
        <v/>
      </c>
      <c r="U166" s="362"/>
      <c r="V166" s="362"/>
      <c r="W166" s="362"/>
      <c r="X166" s="362"/>
      <c r="Y166" s="362"/>
      <c r="AC166" s="96" t="str">
        <f>VLOOKUP(AB166,BuffType!$A$4:$C$67,3,FALSE)</f>
        <v>无</v>
      </c>
      <c r="AF166" s="341"/>
      <c r="AH166" s="339"/>
      <c r="AI166" s="341"/>
      <c r="AJ166" s="341"/>
      <c r="AL166" s="96" t="str">
        <f>IF(AK166="","",VLOOKUP(AK166,'(辅)技能选目标类型表'!$B$4:$F$97,3,FALSE))</f>
        <v/>
      </c>
      <c r="AO166" s="134">
        <v>-1</v>
      </c>
      <c r="AP166" s="96" t="str">
        <f>IF(AQ166="","",VLOOKUP(AQ166,'(辅)战斗Action表'!$C$4:$F$75,2,FALSE))</f>
        <v/>
      </c>
      <c r="AR166" s="362"/>
      <c r="AS166" s="362"/>
      <c r="AT166" s="373"/>
      <c r="AU166" s="373"/>
      <c r="AV166" s="373"/>
      <c r="AW166" s="381"/>
    </row>
    <row r="167" spans="1:49" s="96" customFormat="1" ht="16.5" customHeight="1" x14ac:dyDescent="0.15">
      <c r="A167" s="339">
        <v>10604015</v>
      </c>
      <c r="B167" s="339" t="s">
        <v>2489</v>
      </c>
      <c r="C167" s="339"/>
      <c r="D167" s="340"/>
      <c r="E167" s="340"/>
      <c r="G167" s="96">
        <v>999</v>
      </c>
      <c r="H167" s="341"/>
      <c r="J167" s="96">
        <v>0</v>
      </c>
      <c r="L167" s="339">
        <f t="shared" ref="L167:L168" si="27">A167</f>
        <v>10604015</v>
      </c>
      <c r="M167" s="96">
        <v>1</v>
      </c>
      <c r="N167" s="96">
        <v>1</v>
      </c>
      <c r="Q167" s="361" t="str">
        <f ca="1">OFFSET('(工具)战斗工具-buff死亡时机'!A$6,ROW()-6,0)</f>
        <v/>
      </c>
      <c r="R167" s="96" t="s">
        <v>2370</v>
      </c>
      <c r="S167" s="339" t="str">
        <f ca="1">IF(AND(OFFSET('(工具)战斗工具-buff触发时机'!A$6,ROW()-6,0)="",OFFSET(A$6,ROW()-6,0)&lt;&gt;""),"立即",OFFSET('(工具)战斗工具-buff触发时机'!A$6,ROW()-6,0))</f>
        <v>bufftype集有到无时(;14)</v>
      </c>
      <c r="T167" s="362" t="str">
        <f>IF(OR(U167="",U167="无"),"",VLOOKUP(U167,'(辅)Buff触发条件表'!$C$4:$F$34,2,FALSE))</f>
        <v/>
      </c>
      <c r="U167" s="362"/>
      <c r="V167" s="362"/>
      <c r="W167" s="362"/>
      <c r="X167" s="362"/>
      <c r="Y167" s="362"/>
      <c r="AC167" s="96" t="str">
        <f>VLOOKUP(AB167,BuffType!$A$4:$C$67,3,FALSE)</f>
        <v>无</v>
      </c>
      <c r="AF167" s="341"/>
      <c r="AH167" s="339"/>
      <c r="AI167" s="341"/>
      <c r="AJ167" s="341"/>
      <c r="AL167" s="96" t="str">
        <f>IF(AK167="","",VLOOKUP(AK167,'(辅)技能选目标类型表'!$B$4:$F$97,3,FALSE))</f>
        <v/>
      </c>
      <c r="AO167" s="134">
        <v>-1</v>
      </c>
      <c r="AP167" s="96">
        <f>IF(AQ167="","",VLOOKUP(AQ167,'(辅)战斗Action表'!$C$4:$F$75,2,FALSE))</f>
        <v>300</v>
      </c>
      <c r="AQ167" s="96" t="s">
        <v>1229</v>
      </c>
      <c r="AR167" s="362">
        <f>A168</f>
        <v>10604016</v>
      </c>
      <c r="AS167" s="362">
        <v>100</v>
      </c>
      <c r="AT167" s="373"/>
      <c r="AU167" s="373"/>
      <c r="AV167" s="373"/>
      <c r="AW167" s="381"/>
    </row>
    <row r="168" spans="1:49" s="96" customFormat="1" ht="15.95" customHeight="1" x14ac:dyDescent="0.15">
      <c r="A168" s="339">
        <v>10604016</v>
      </c>
      <c r="B168" s="339" t="s">
        <v>2490</v>
      </c>
      <c r="C168" s="339" t="s">
        <v>2387</v>
      </c>
      <c r="D168" s="340"/>
      <c r="E168" s="340"/>
      <c r="G168" s="96">
        <v>999</v>
      </c>
      <c r="H168" s="341"/>
      <c r="J168" s="96">
        <v>0</v>
      </c>
      <c r="L168" s="339">
        <f t="shared" si="27"/>
        <v>10604016</v>
      </c>
      <c r="M168" s="96">
        <v>1</v>
      </c>
      <c r="N168" s="96">
        <v>1</v>
      </c>
      <c r="Q168" s="361" t="str">
        <f ca="1">OFFSET('(工具)战斗工具-buff死亡时机'!A$6,ROW()-6,0)</f>
        <v/>
      </c>
      <c r="S168" s="339" t="str">
        <f ca="1">IF(AND(OFFSET('(工具)战斗工具-buff触发时机'!A$6,ROW()-6,0)="",OFFSET(A$6,ROW()-6,0)&lt;&gt;""),"立即",OFFSET('(工具)战斗工具-buff触发时机'!A$6,ROW()-6,0))</f>
        <v>立即</v>
      </c>
      <c r="T168" s="362" t="str">
        <f>IF(OR(U168="",U168="无"),"",VLOOKUP(U168,'(辅)Buff触发条件表'!$C$4:$F$34,2,FALSE))</f>
        <v/>
      </c>
      <c r="U168" s="362"/>
      <c r="V168" s="362"/>
      <c r="W168" s="362"/>
      <c r="X168" s="362"/>
      <c r="Y168" s="362"/>
      <c r="AC168" s="96" t="str">
        <f>VLOOKUP(AB168,BuffType!$A$4:$C$67,3,FALSE)</f>
        <v>无</v>
      </c>
      <c r="AF168" s="341"/>
      <c r="AH168" s="339" t="s">
        <v>2388</v>
      </c>
      <c r="AI168" s="341"/>
      <c r="AJ168" s="341"/>
      <c r="AL168" s="96" t="str">
        <f>IF(AK168="","",VLOOKUP(AK168,'(辅)技能选目标类型表'!$B$4:$F$97,3,FALSE))</f>
        <v/>
      </c>
      <c r="AO168" s="134">
        <v>-1</v>
      </c>
      <c r="AP168" s="96" t="str">
        <f>IF(AQ168="","",VLOOKUP(AQ168,'(辅)战斗Action表'!$C$4:$F$75,2,FALSE))</f>
        <v/>
      </c>
      <c r="AR168" s="362"/>
      <c r="AS168" s="362"/>
      <c r="AT168" s="373"/>
      <c r="AU168" s="373"/>
      <c r="AV168" s="373"/>
      <c r="AW168" s="381"/>
    </row>
    <row r="169" spans="1:49" s="96" customFormat="1" ht="16.5" customHeight="1" x14ac:dyDescent="0.15">
      <c r="A169" s="339">
        <v>10604017</v>
      </c>
      <c r="B169" s="339" t="s">
        <v>2491</v>
      </c>
      <c r="C169" s="339"/>
      <c r="D169" s="340"/>
      <c r="E169" s="340"/>
      <c r="G169" s="96">
        <v>999</v>
      </c>
      <c r="H169" s="341"/>
      <c r="J169" s="96">
        <v>0</v>
      </c>
      <c r="L169" s="339">
        <f t="shared" ref="L169:L174" si="28">A169</f>
        <v>10604017</v>
      </c>
      <c r="M169" s="96">
        <v>1</v>
      </c>
      <c r="N169" s="96">
        <v>1</v>
      </c>
      <c r="Q169" s="361" t="str">
        <f ca="1">OFFSET('(工具)战斗工具-buff死亡时机'!A$6,ROW()-6,0)</f>
        <v/>
      </c>
      <c r="R169" s="96" t="s">
        <v>2370</v>
      </c>
      <c r="S169" s="339" t="str">
        <f ca="1">IF(AND(OFFSET('(工具)战斗工具-buff触发时机'!A$6,ROW()-6,0)="",OFFSET(A$6,ROW()-6,0)&lt;&gt;""),"立即",OFFSET('(工具)战斗工具-buff触发时机'!A$6,ROW()-6,0))</f>
        <v>bufftype集有到无时(;14)</v>
      </c>
      <c r="T169" s="362" t="str">
        <f>IF(OR(U169="",U169="无"),"",VLOOKUP(U169,'(辅)Buff触发条件表'!$C$4:$F$34,2,FALSE))</f>
        <v/>
      </c>
      <c r="U169" s="362"/>
      <c r="V169" s="362"/>
      <c r="W169" s="362"/>
      <c r="X169" s="362"/>
      <c r="Y169" s="362"/>
      <c r="AC169" s="96" t="str">
        <f>VLOOKUP(AB169,BuffType!$A$4:$C$67,3,FALSE)</f>
        <v>无</v>
      </c>
      <c r="AF169" s="341"/>
      <c r="AH169" s="339"/>
      <c r="AI169" s="341"/>
      <c r="AJ169" s="341"/>
      <c r="AL169" s="96" t="str">
        <f>IF(AK169="","",VLOOKUP(AK169,'(辅)技能选目标类型表'!$B$4:$F$97,3,FALSE))</f>
        <v/>
      </c>
      <c r="AO169" s="134">
        <v>-1</v>
      </c>
      <c r="AP169" s="96">
        <f>IF(AQ169="","",VLOOKUP(AQ169,'(辅)战斗Action表'!$C$4:$F$75,2,FALSE))</f>
        <v>300</v>
      </c>
      <c r="AQ169" s="96" t="s">
        <v>1229</v>
      </c>
      <c r="AR169" s="362">
        <f>A170</f>
        <v>10604018</v>
      </c>
      <c r="AS169" s="362">
        <v>100</v>
      </c>
      <c r="AT169" s="373"/>
      <c r="AU169" s="373"/>
      <c r="AV169" s="373"/>
      <c r="AW169" s="381"/>
    </row>
    <row r="170" spans="1:49" s="96" customFormat="1" ht="15.95" customHeight="1" x14ac:dyDescent="0.15">
      <c r="A170" s="339">
        <v>10604018</v>
      </c>
      <c r="B170" s="339" t="s">
        <v>2492</v>
      </c>
      <c r="C170" s="339" t="s">
        <v>2387</v>
      </c>
      <c r="D170" s="340"/>
      <c r="E170" s="340"/>
      <c r="G170" s="96">
        <v>999</v>
      </c>
      <c r="H170" s="341"/>
      <c r="J170" s="96">
        <v>0</v>
      </c>
      <c r="L170" s="339">
        <f t="shared" si="28"/>
        <v>10604018</v>
      </c>
      <c r="M170" s="96">
        <v>1</v>
      </c>
      <c r="N170" s="96">
        <v>1</v>
      </c>
      <c r="Q170" s="361" t="str">
        <f ca="1">OFFSET('(工具)战斗工具-buff死亡时机'!A$6,ROW()-6,0)</f>
        <v/>
      </c>
      <c r="S170" s="339" t="str">
        <f ca="1">IF(AND(OFFSET('(工具)战斗工具-buff触发时机'!A$6,ROW()-6,0)="",OFFSET(A$6,ROW()-6,0)&lt;&gt;""),"立即",OFFSET('(工具)战斗工具-buff触发时机'!A$6,ROW()-6,0))</f>
        <v>立即</v>
      </c>
      <c r="T170" s="362" t="str">
        <f>IF(OR(U170="",U170="无"),"",VLOOKUP(U170,'(辅)Buff触发条件表'!$C$4:$F$34,2,FALSE))</f>
        <v/>
      </c>
      <c r="U170" s="362"/>
      <c r="V170" s="362"/>
      <c r="W170" s="362"/>
      <c r="X170" s="362"/>
      <c r="Y170" s="362"/>
      <c r="AC170" s="96" t="str">
        <f>VLOOKUP(AB170,BuffType!$A$4:$C$67,3,FALSE)</f>
        <v>无</v>
      </c>
      <c r="AF170" s="341"/>
      <c r="AH170" s="339" t="s">
        <v>2390</v>
      </c>
      <c r="AI170" s="341"/>
      <c r="AJ170" s="341"/>
      <c r="AL170" s="96" t="str">
        <f>IF(AK170="","",VLOOKUP(AK170,'(辅)技能选目标类型表'!$B$4:$F$97,3,FALSE))</f>
        <v/>
      </c>
      <c r="AO170" s="134">
        <v>-1</v>
      </c>
      <c r="AP170" s="96" t="str">
        <f>IF(AQ170="","",VLOOKUP(AQ170,'(辅)战斗Action表'!$C$4:$F$75,2,FALSE))</f>
        <v/>
      </c>
      <c r="AR170" s="362"/>
      <c r="AS170" s="362"/>
      <c r="AT170" s="373"/>
      <c r="AU170" s="373"/>
      <c r="AV170" s="373"/>
      <c r="AW170" s="381"/>
    </row>
    <row r="171" spans="1:49" s="96" customFormat="1" ht="16.5" customHeight="1" x14ac:dyDescent="0.15">
      <c r="A171" s="339">
        <v>10604019</v>
      </c>
      <c r="B171" s="339" t="s">
        <v>2493</v>
      </c>
      <c r="C171" s="339"/>
      <c r="D171" s="340"/>
      <c r="E171" s="340"/>
      <c r="G171" s="96">
        <v>999</v>
      </c>
      <c r="H171" s="341"/>
      <c r="J171" s="96">
        <v>0</v>
      </c>
      <c r="L171" s="339">
        <f t="shared" si="28"/>
        <v>10604019</v>
      </c>
      <c r="M171" s="96">
        <v>1</v>
      </c>
      <c r="N171" s="96">
        <v>1</v>
      </c>
      <c r="Q171" s="361" t="str">
        <f ca="1">OFFSET('(工具)战斗工具-buff死亡时机'!A$6,ROW()-6,0)</f>
        <v/>
      </c>
      <c r="R171" s="96" t="s">
        <v>2370</v>
      </c>
      <c r="S171" s="339" t="str">
        <f ca="1">IF(AND(OFFSET('(工具)战斗工具-buff触发时机'!A$6,ROW()-6,0)="",OFFSET(A$6,ROW()-6,0)&lt;&gt;""),"立即",OFFSET('(工具)战斗工具-buff触发时机'!A$6,ROW()-6,0))</f>
        <v>bufftype集有到无时(;14)</v>
      </c>
      <c r="T171" s="362" t="str">
        <f>IF(OR(U171="",U171="无"),"",VLOOKUP(U171,'(辅)Buff触发条件表'!$C$4:$F$34,2,FALSE))</f>
        <v/>
      </c>
      <c r="U171" s="362"/>
      <c r="V171" s="362"/>
      <c r="W171" s="362"/>
      <c r="X171" s="362"/>
      <c r="Y171" s="362"/>
      <c r="AC171" s="96" t="str">
        <f>VLOOKUP(AB171,BuffType!$A$4:$C$67,3,FALSE)</f>
        <v>无</v>
      </c>
      <c r="AF171" s="341"/>
      <c r="AH171" s="339"/>
      <c r="AI171" s="341"/>
      <c r="AJ171" s="341"/>
      <c r="AL171" s="96" t="str">
        <f>IF(AK171="","",VLOOKUP(AK171,'(辅)技能选目标类型表'!$B$4:$F$97,3,FALSE))</f>
        <v/>
      </c>
      <c r="AO171" s="134">
        <v>-1</v>
      </c>
      <c r="AP171" s="96">
        <f>IF(AQ171="","",VLOOKUP(AQ171,'(辅)战斗Action表'!$C$4:$F$75,2,FALSE))</f>
        <v>300</v>
      </c>
      <c r="AQ171" s="96" t="s">
        <v>1229</v>
      </c>
      <c r="AR171" s="362">
        <f>A172</f>
        <v>10604020</v>
      </c>
      <c r="AS171" s="362">
        <v>100</v>
      </c>
      <c r="AT171" s="373"/>
      <c r="AU171" s="373"/>
      <c r="AV171" s="373"/>
      <c r="AW171" s="381"/>
    </row>
    <row r="172" spans="1:49" s="96" customFormat="1" ht="15.95" customHeight="1" x14ac:dyDescent="0.15">
      <c r="A172" s="339">
        <v>10604020</v>
      </c>
      <c r="B172" s="339" t="s">
        <v>2494</v>
      </c>
      <c r="C172" s="339" t="s">
        <v>2387</v>
      </c>
      <c r="D172" s="340"/>
      <c r="E172" s="340"/>
      <c r="G172" s="96">
        <v>999</v>
      </c>
      <c r="H172" s="341"/>
      <c r="J172" s="96">
        <v>0</v>
      </c>
      <c r="L172" s="339">
        <f t="shared" si="28"/>
        <v>10604020</v>
      </c>
      <c r="M172" s="96">
        <v>1</v>
      </c>
      <c r="N172" s="96">
        <v>1</v>
      </c>
      <c r="Q172" s="361" t="str">
        <f ca="1">OFFSET('(工具)战斗工具-buff死亡时机'!A$6,ROW()-6,0)</f>
        <v/>
      </c>
      <c r="S172" s="339" t="str">
        <f ca="1">IF(AND(OFFSET('(工具)战斗工具-buff触发时机'!A$6,ROW()-6,0)="",OFFSET(A$6,ROW()-6,0)&lt;&gt;""),"立即",OFFSET('(工具)战斗工具-buff触发时机'!A$6,ROW()-6,0))</f>
        <v>立即</v>
      </c>
      <c r="T172" s="362" t="str">
        <f>IF(OR(U172="",U172="无"),"",VLOOKUP(U172,'(辅)Buff触发条件表'!$C$4:$F$34,2,FALSE))</f>
        <v/>
      </c>
      <c r="U172" s="362"/>
      <c r="V172" s="362"/>
      <c r="W172" s="362"/>
      <c r="X172" s="362"/>
      <c r="Y172" s="362"/>
      <c r="AC172" s="96" t="str">
        <f>VLOOKUP(AB172,BuffType!$A$4:$C$67,3,FALSE)</f>
        <v>无</v>
      </c>
      <c r="AF172" s="341"/>
      <c r="AH172" s="339" t="s">
        <v>2392</v>
      </c>
      <c r="AI172" s="341"/>
      <c r="AJ172" s="341"/>
      <c r="AL172" s="96" t="str">
        <f>IF(AK172="","",VLOOKUP(AK172,'(辅)技能选目标类型表'!$B$4:$F$97,3,FALSE))</f>
        <v/>
      </c>
      <c r="AO172" s="134">
        <v>-1</v>
      </c>
      <c r="AP172" s="96" t="str">
        <f>IF(AQ172="","",VLOOKUP(AQ172,'(辅)战斗Action表'!$C$4:$F$75,2,FALSE))</f>
        <v/>
      </c>
      <c r="AR172" s="362"/>
      <c r="AS172" s="362"/>
      <c r="AT172" s="373"/>
      <c r="AU172" s="373"/>
      <c r="AV172" s="373"/>
      <c r="AW172" s="381"/>
    </row>
    <row r="173" spans="1:49" s="97" customFormat="1" ht="15.75" customHeight="1" x14ac:dyDescent="0.15">
      <c r="A173" s="343">
        <v>10702011</v>
      </c>
      <c r="B173" s="343" t="s">
        <v>2495</v>
      </c>
      <c r="C173" s="343"/>
      <c r="D173" s="344"/>
      <c r="E173" s="344"/>
      <c r="G173" s="97">
        <v>0</v>
      </c>
      <c r="H173" s="345"/>
      <c r="J173" s="97">
        <v>0</v>
      </c>
      <c r="L173" s="343">
        <f t="shared" ref="L173" si="29">A173</f>
        <v>10702011</v>
      </c>
      <c r="M173" s="97">
        <v>1</v>
      </c>
      <c r="N173" s="97">
        <v>1</v>
      </c>
      <c r="Q173" s="363" t="str">
        <f ca="1">OFFSET('(工具)战斗工具-buff死亡时机'!A$6,ROW()-6,0)</f>
        <v/>
      </c>
      <c r="R173" s="97">
        <v>0</v>
      </c>
      <c r="S173" s="343" t="str">
        <f ca="1">IF(AND(OFFSET('(工具)战斗工具-buff触发时机'!A$6,ROW()-6,0)="",OFFSET(A$6,ROW()-6,0)&lt;&gt;""),"立即",OFFSET('(工具)战斗工具-buff触发时机'!A$6,ROW()-6,0))</f>
        <v>立即</v>
      </c>
      <c r="T173" s="364" t="str">
        <f>IF(OR(U173="",U173="无"),"",VLOOKUP(U173,'(辅)Buff触发条件表'!$C$4:$F$34,2,FALSE))</f>
        <v/>
      </c>
      <c r="U173" s="364"/>
      <c r="V173" s="345"/>
      <c r="W173" s="345"/>
      <c r="X173" s="345"/>
      <c r="Y173" s="364"/>
      <c r="AC173" s="97" t="str">
        <f>VLOOKUP(AB173,BuffType!$A$4:$C$67,3,FALSE)</f>
        <v>无</v>
      </c>
      <c r="AF173" s="345"/>
      <c r="AH173" s="343" t="s">
        <v>2496</v>
      </c>
      <c r="AI173" s="345"/>
      <c r="AJ173" s="345"/>
      <c r="AL173" s="97" t="str">
        <f>IF(AK173="","",VLOOKUP(AK173,'(辅)技能选目标类型表'!$B$4:$F$97,3,FALSE))</f>
        <v/>
      </c>
      <c r="AO173" s="134">
        <v>-1</v>
      </c>
      <c r="AP173" s="97" t="str">
        <f>IF(AQ173="","",VLOOKUP(AQ173,'(辅)战斗Action表'!$C$4:$F$75,2,FALSE))</f>
        <v/>
      </c>
      <c r="AR173" s="364"/>
      <c r="AS173" s="364"/>
      <c r="AT173" s="374"/>
      <c r="AU173" s="374">
        <v>1</v>
      </c>
      <c r="AV173" s="374"/>
      <c r="AW173" s="382"/>
    </row>
    <row r="174" spans="1:49" s="97" customFormat="1" ht="15.75" customHeight="1" x14ac:dyDescent="0.15">
      <c r="A174" s="343">
        <v>10703011</v>
      </c>
      <c r="B174" s="343" t="s">
        <v>1483</v>
      </c>
      <c r="C174" s="343"/>
      <c r="D174" s="344"/>
      <c r="E174" s="344"/>
      <c r="G174" s="97">
        <v>2</v>
      </c>
      <c r="H174" s="345"/>
      <c r="J174" s="97">
        <v>0</v>
      </c>
      <c r="L174" s="343">
        <f t="shared" si="28"/>
        <v>10703011</v>
      </c>
      <c r="M174" s="97">
        <v>1</v>
      </c>
      <c r="N174" s="97">
        <v>1</v>
      </c>
      <c r="Q174" s="363" t="str">
        <f ca="1">OFFSET('(工具)战斗工具-buff死亡时机'!A$6,ROW()-6,0)</f>
        <v/>
      </c>
      <c r="R174" s="97">
        <v>613</v>
      </c>
      <c r="S174" s="343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174" s="364" t="str">
        <f>IF(OR(U174="",U174="无"),"",VLOOKUP(U174,'(辅)Buff触发条件表'!$C$4:$F$34,2,FALSE))</f>
        <v/>
      </c>
      <c r="U174" s="364"/>
      <c r="V174" s="345"/>
      <c r="W174" s="345"/>
      <c r="X174" s="345"/>
      <c r="Y174" s="364"/>
      <c r="AC174" s="97" t="str">
        <f>VLOOKUP(AB174,BuffType!$A$4:$C$67,3,FALSE)</f>
        <v>无</v>
      </c>
      <c r="AF174" s="345"/>
      <c r="AH174" s="343"/>
      <c r="AI174" s="345"/>
      <c r="AJ174" s="345"/>
      <c r="AL174" s="97" t="str">
        <f>IF(AK174="","",VLOOKUP(AK174,'(辅)技能选目标类型表'!$B$4:$F$97,3,FALSE))</f>
        <v/>
      </c>
      <c r="AO174" s="134">
        <v>-1</v>
      </c>
      <c r="AP174" s="97">
        <f>IF(AQ174="","",VLOOKUP(AQ174,'(辅)战斗Action表'!$C$4:$F$75,2,FALSE))</f>
        <v>200</v>
      </c>
      <c r="AQ174" s="97" t="s">
        <v>142</v>
      </c>
      <c r="AR174" s="364">
        <v>2</v>
      </c>
      <c r="AS174" s="364">
        <v>400</v>
      </c>
      <c r="AT174" s="374"/>
      <c r="AU174" s="374">
        <v>1</v>
      </c>
      <c r="AV174" s="374"/>
      <c r="AW174" s="382">
        <v>20</v>
      </c>
    </row>
    <row r="175" spans="1:49" s="97" customFormat="1" ht="15.75" customHeight="1" x14ac:dyDescent="0.15">
      <c r="A175" s="343">
        <v>10703012</v>
      </c>
      <c r="B175" s="343" t="s">
        <v>1484</v>
      </c>
      <c r="C175" s="343" t="s">
        <v>2412</v>
      </c>
      <c r="D175" s="344"/>
      <c r="E175" s="344"/>
      <c r="G175" s="97">
        <v>2</v>
      </c>
      <c r="H175" s="345"/>
      <c r="J175" s="97">
        <v>0</v>
      </c>
      <c r="L175" s="343">
        <f t="shared" ref="L175" si="30">A175</f>
        <v>10703012</v>
      </c>
      <c r="M175" s="97">
        <v>1</v>
      </c>
      <c r="N175" s="97">
        <v>1</v>
      </c>
      <c r="Q175" s="363" t="str">
        <f ca="1">OFFSET('(工具)战斗工具-buff死亡时机'!A$6,ROW()-6,0)</f>
        <v/>
      </c>
      <c r="R175" s="97">
        <v>0</v>
      </c>
      <c r="S175" s="343" t="str">
        <f ca="1">IF(AND(OFFSET('(工具)战斗工具-buff触发时机'!A$6,ROW()-6,0)="",OFFSET(A$6,ROW()-6,0)&lt;&gt;""),"立即",OFFSET('(工具)战斗工具-buff触发时机'!A$6,ROW()-6,0))</f>
        <v>立即</v>
      </c>
      <c r="T175" s="364" t="str">
        <f>IF(OR(U175="",U175="无"),"",VLOOKUP(U175,'(辅)Buff触发条件表'!$C$4:$F$34,2,FALSE))</f>
        <v/>
      </c>
      <c r="U175" s="364"/>
      <c r="V175" s="345"/>
      <c r="W175" s="345"/>
      <c r="X175" s="345"/>
      <c r="Y175" s="364"/>
      <c r="AC175" s="97" t="str">
        <f>VLOOKUP(AB175,BuffType!$A$4:$C$67,3,FALSE)</f>
        <v>无</v>
      </c>
      <c r="AF175" s="345"/>
      <c r="AH175" s="343" t="s">
        <v>2334</v>
      </c>
      <c r="AI175" s="345"/>
      <c r="AJ175" s="345"/>
      <c r="AL175" s="97" t="str">
        <f>IF(AK175="","",VLOOKUP(AK175,'(辅)技能选目标类型表'!$B$4:$F$97,3,FALSE))</f>
        <v/>
      </c>
      <c r="AO175" s="134">
        <v>-1</v>
      </c>
      <c r="AP175" s="97">
        <f>IF(AQ175="","",VLOOKUP(AQ175,'(辅)战斗Action表'!$C$4:$F$75,2,FALSE))</f>
        <v>0</v>
      </c>
      <c r="AQ175" s="97" t="s">
        <v>1931</v>
      </c>
      <c r="AR175" s="364"/>
      <c r="AS175" s="364"/>
      <c r="AT175" s="374"/>
      <c r="AU175" s="374"/>
      <c r="AV175" s="374"/>
      <c r="AW175" s="382"/>
    </row>
    <row r="176" spans="1:49" s="97" customFormat="1" ht="15.75" customHeight="1" x14ac:dyDescent="0.15">
      <c r="A176" s="343">
        <v>10703013</v>
      </c>
      <c r="B176" s="343" t="s">
        <v>1485</v>
      </c>
      <c r="C176" s="343" t="s">
        <v>2412</v>
      </c>
      <c r="D176" s="344"/>
      <c r="E176" s="344"/>
      <c r="G176" s="97">
        <v>2</v>
      </c>
      <c r="H176" s="345"/>
      <c r="J176" s="97">
        <v>0</v>
      </c>
      <c r="L176" s="343">
        <f t="shared" ref="L176" si="31">A176</f>
        <v>10703013</v>
      </c>
      <c r="M176" s="97">
        <v>1</v>
      </c>
      <c r="N176" s="97">
        <v>1</v>
      </c>
      <c r="Q176" s="363" t="str">
        <f ca="1">OFFSET('(工具)战斗工具-buff死亡时机'!A$6,ROW()-6,0)</f>
        <v/>
      </c>
      <c r="R176" s="97">
        <v>0</v>
      </c>
      <c r="S176" s="343" t="str">
        <f ca="1">IF(AND(OFFSET('(工具)战斗工具-buff触发时机'!A$6,ROW()-6,0)="",OFFSET(A$6,ROW()-6,0)&lt;&gt;""),"立即",OFFSET('(工具)战斗工具-buff触发时机'!A$6,ROW()-6,0))</f>
        <v>立即</v>
      </c>
      <c r="T176" s="364" t="str">
        <f>IF(OR(U176="",U176="无"),"",VLOOKUP(U176,'(辅)Buff触发条件表'!$C$4:$F$34,2,FALSE))</f>
        <v/>
      </c>
      <c r="U176" s="364"/>
      <c r="V176" s="345"/>
      <c r="W176" s="345"/>
      <c r="X176" s="345"/>
      <c r="Y176" s="364"/>
      <c r="AC176" s="97" t="str">
        <f>VLOOKUP(AB176,BuffType!$A$4:$C$67,3,FALSE)</f>
        <v>无</v>
      </c>
      <c r="AF176" s="345"/>
      <c r="AH176" s="343" t="s">
        <v>2394</v>
      </c>
      <c r="AI176" s="345"/>
      <c r="AJ176" s="345"/>
      <c r="AL176" s="97" t="str">
        <f>IF(AK176="","",VLOOKUP(AK176,'(辅)技能选目标类型表'!$B$4:$F$97,3,FALSE))</f>
        <v/>
      </c>
      <c r="AO176" s="134">
        <v>-1</v>
      </c>
      <c r="AP176" s="97">
        <f>IF(AQ176="","",VLOOKUP(AQ176,'(辅)战斗Action表'!$C$4:$F$75,2,FALSE))</f>
        <v>0</v>
      </c>
      <c r="AQ176" s="97" t="s">
        <v>1931</v>
      </c>
      <c r="AR176" s="364"/>
      <c r="AS176" s="364"/>
      <c r="AT176" s="374"/>
      <c r="AU176" s="374"/>
      <c r="AV176" s="374"/>
      <c r="AW176" s="382"/>
    </row>
    <row r="177" spans="1:49" s="97" customFormat="1" ht="15.75" customHeight="1" x14ac:dyDescent="0.15">
      <c r="A177" s="343">
        <v>10704011</v>
      </c>
      <c r="B177" s="343" t="s">
        <v>2497</v>
      </c>
      <c r="C177" s="343"/>
      <c r="D177" s="344"/>
      <c r="E177" s="344"/>
      <c r="G177" s="97">
        <v>2</v>
      </c>
      <c r="H177" s="345"/>
      <c r="J177" s="97">
        <v>0</v>
      </c>
      <c r="L177" s="343">
        <f t="shared" ref="L177:L181" si="32">A177</f>
        <v>10704011</v>
      </c>
      <c r="M177" s="97">
        <v>1</v>
      </c>
      <c r="N177" s="97">
        <v>1</v>
      </c>
      <c r="Q177" s="363" t="str">
        <f ca="1">OFFSET('(工具)战斗工具-buff死亡时机'!A$6,ROW()-6,0)</f>
        <v/>
      </c>
      <c r="R177" s="97">
        <v>0</v>
      </c>
      <c r="S177" s="343" t="str">
        <f ca="1">IF(AND(OFFSET('(工具)战斗工具-buff触发时机'!A$6,ROW()-6,0)="",OFFSET(A$6,ROW()-6,0)&lt;&gt;""),"立即",OFFSET('(工具)战斗工具-buff触发时机'!A$6,ROW()-6,0))</f>
        <v>立即</v>
      </c>
      <c r="T177" s="364" t="str">
        <f>IF(OR(U177="",U177="无"),"",VLOOKUP(U177,'(辅)Buff触发条件表'!$C$4:$F$34,2,FALSE))</f>
        <v/>
      </c>
      <c r="U177" s="364"/>
      <c r="V177" s="345"/>
      <c r="W177" s="345"/>
      <c r="X177" s="345"/>
      <c r="Y177" s="364"/>
      <c r="AC177" s="97" t="str">
        <f>VLOOKUP(AB177,BuffType!$A$4:$C$67,3,FALSE)</f>
        <v>无</v>
      </c>
      <c r="AF177" s="345"/>
      <c r="AH177" s="343" t="s">
        <v>2397</v>
      </c>
      <c r="AI177" s="345">
        <v>10</v>
      </c>
      <c r="AJ177" s="345"/>
      <c r="AL177" s="97" t="str">
        <f>IF(AK177="","",VLOOKUP(AK177,'(辅)技能选目标类型表'!$B$4:$F$97,3,FALSE))</f>
        <v/>
      </c>
      <c r="AO177" s="134">
        <v>-1</v>
      </c>
      <c r="AP177" s="97">
        <f>IF(AQ177="","",VLOOKUP(AQ177,'(辅)战斗Action表'!$C$4:$F$75,2,FALSE))</f>
        <v>0</v>
      </c>
      <c r="AQ177" s="97" t="s">
        <v>1931</v>
      </c>
      <c r="AR177" s="364"/>
      <c r="AS177" s="364"/>
      <c r="AT177" s="374"/>
      <c r="AU177" s="374"/>
      <c r="AV177" s="374"/>
      <c r="AW177" s="382"/>
    </row>
    <row r="178" spans="1:49" s="97" customFormat="1" ht="15.75" customHeight="1" x14ac:dyDescent="0.15">
      <c r="A178" s="343">
        <v>10704012</v>
      </c>
      <c r="B178" s="343" t="s">
        <v>2498</v>
      </c>
      <c r="C178" s="343"/>
      <c r="D178" s="344"/>
      <c r="E178" s="344"/>
      <c r="G178" s="97">
        <v>2</v>
      </c>
      <c r="H178" s="345"/>
      <c r="J178" s="97">
        <v>0</v>
      </c>
      <c r="L178" s="343">
        <f t="shared" ref="L178" si="33">A178</f>
        <v>10704012</v>
      </c>
      <c r="M178" s="97">
        <v>1</v>
      </c>
      <c r="N178" s="97">
        <v>1</v>
      </c>
      <c r="Q178" s="363" t="str">
        <f ca="1">OFFSET('(工具)战斗工具-buff死亡时机'!A$6,ROW()-6,0)</f>
        <v/>
      </c>
      <c r="R178" s="97">
        <v>0</v>
      </c>
      <c r="S178" s="343" t="str">
        <f ca="1">IF(AND(OFFSET('(工具)战斗工具-buff触发时机'!A$6,ROW()-6,0)="",OFFSET(A$6,ROW()-6,0)&lt;&gt;""),"立即",OFFSET('(工具)战斗工具-buff触发时机'!A$6,ROW()-6,0))</f>
        <v>立即</v>
      </c>
      <c r="T178" s="364" t="str">
        <f>IF(OR(U178="",U178="无"),"",VLOOKUP(U178,'(辅)Buff触发条件表'!$C$4:$F$34,2,FALSE))</f>
        <v/>
      </c>
      <c r="U178" s="364"/>
      <c r="V178" s="345"/>
      <c r="W178" s="345"/>
      <c r="X178" s="345"/>
      <c r="Y178" s="364"/>
      <c r="AC178" s="97" t="str">
        <f>VLOOKUP(AB178,BuffType!$A$4:$C$67,3,FALSE)</f>
        <v>无</v>
      </c>
      <c r="AF178" s="345"/>
      <c r="AH178" s="343" t="s">
        <v>2499</v>
      </c>
      <c r="AI178" s="345"/>
      <c r="AJ178" s="345"/>
      <c r="AL178" s="97" t="str">
        <f>IF(AK178="","",VLOOKUP(AK178,'(辅)技能选目标类型表'!$B$4:$F$97,3,FALSE))</f>
        <v/>
      </c>
      <c r="AO178" s="134">
        <v>-1</v>
      </c>
      <c r="AP178" s="97">
        <f>IF(AQ178="","",VLOOKUP(AQ178,'(辅)战斗Action表'!$C$4:$F$75,2,FALSE))</f>
        <v>0</v>
      </c>
      <c r="AQ178" s="97" t="s">
        <v>1931</v>
      </c>
      <c r="AR178" s="364"/>
      <c r="AS178" s="364"/>
      <c r="AT178" s="374"/>
      <c r="AU178" s="374"/>
      <c r="AV178" s="374"/>
      <c r="AW178" s="382"/>
    </row>
    <row r="179" spans="1:49" s="97" customFormat="1" ht="15.75" customHeight="1" x14ac:dyDescent="0.15">
      <c r="A179" s="343">
        <v>10704013</v>
      </c>
      <c r="B179" s="343" t="s">
        <v>2500</v>
      </c>
      <c r="C179" s="343"/>
      <c r="D179" s="344"/>
      <c r="E179" s="344"/>
      <c r="G179" s="97">
        <v>2</v>
      </c>
      <c r="H179" s="345"/>
      <c r="J179" s="97">
        <v>0</v>
      </c>
      <c r="L179" s="343">
        <f t="shared" ref="L179:L180" si="34">A179</f>
        <v>10704013</v>
      </c>
      <c r="M179" s="97">
        <v>1</v>
      </c>
      <c r="N179" s="97">
        <v>1</v>
      </c>
      <c r="Q179" s="363" t="str">
        <f ca="1">OFFSET('(工具)战斗工具-buff死亡时机'!A$6,ROW()-6,0)</f>
        <v/>
      </c>
      <c r="R179" s="97">
        <v>0</v>
      </c>
      <c r="S179" s="343" t="str">
        <f ca="1">IF(AND(OFFSET('(工具)战斗工具-buff触发时机'!A$6,ROW()-6,0)="",OFFSET(A$6,ROW()-6,0)&lt;&gt;""),"立即",OFFSET('(工具)战斗工具-buff触发时机'!A$6,ROW()-6,0))</f>
        <v>立即</v>
      </c>
      <c r="T179" s="364" t="str">
        <f>IF(OR(U179="",U179="无"),"",VLOOKUP(U179,'(辅)Buff触发条件表'!$C$4:$F$34,2,FALSE))</f>
        <v/>
      </c>
      <c r="U179" s="364"/>
      <c r="V179" s="345"/>
      <c r="W179" s="345"/>
      <c r="X179" s="345"/>
      <c r="Y179" s="364"/>
      <c r="AC179" s="97" t="str">
        <f>VLOOKUP(AB179,BuffType!$A$4:$C$67,3,FALSE)</f>
        <v>无</v>
      </c>
      <c r="AF179" s="345"/>
      <c r="AH179" s="343" t="s">
        <v>2501</v>
      </c>
      <c r="AI179" s="345"/>
      <c r="AJ179" s="345"/>
      <c r="AL179" s="97" t="str">
        <f>IF(AK179="","",VLOOKUP(AK179,'(辅)技能选目标类型表'!$B$4:$F$97,3,FALSE))</f>
        <v/>
      </c>
      <c r="AO179" s="134">
        <v>-1</v>
      </c>
      <c r="AP179" s="97">
        <f>IF(AQ179="","",VLOOKUP(AQ179,'(辅)战斗Action表'!$C$4:$F$75,2,FALSE))</f>
        <v>0</v>
      </c>
      <c r="AQ179" s="97" t="s">
        <v>1931</v>
      </c>
      <c r="AR179" s="364"/>
      <c r="AS179" s="364"/>
      <c r="AT179" s="374"/>
      <c r="AU179" s="374"/>
      <c r="AV179" s="374"/>
      <c r="AW179" s="382"/>
    </row>
    <row r="180" spans="1:49" s="97" customFormat="1" ht="15.75" customHeight="1" x14ac:dyDescent="0.15">
      <c r="A180" s="343">
        <v>10704014</v>
      </c>
      <c r="B180" s="343" t="s">
        <v>2502</v>
      </c>
      <c r="C180" s="343"/>
      <c r="D180" s="344"/>
      <c r="E180" s="344"/>
      <c r="G180" s="97">
        <v>2</v>
      </c>
      <c r="H180" s="345"/>
      <c r="J180" s="97">
        <v>0</v>
      </c>
      <c r="L180" s="343">
        <f t="shared" si="34"/>
        <v>10704014</v>
      </c>
      <c r="M180" s="97">
        <v>1</v>
      </c>
      <c r="N180" s="97">
        <v>1</v>
      </c>
      <c r="Q180" s="363" t="str">
        <f ca="1">OFFSET('(工具)战斗工具-buff死亡时机'!A$6,ROW()-6,0)</f>
        <v/>
      </c>
      <c r="R180" s="97">
        <v>0</v>
      </c>
      <c r="S180" s="343" t="str">
        <f ca="1">IF(AND(OFFSET('(工具)战斗工具-buff触发时机'!A$6,ROW()-6,0)="",OFFSET(A$6,ROW()-6,0)&lt;&gt;""),"立即",OFFSET('(工具)战斗工具-buff触发时机'!A$6,ROW()-6,0))</f>
        <v>立即</v>
      </c>
      <c r="T180" s="364" t="str">
        <f>IF(OR(U180="",U180="无"),"",VLOOKUP(U180,'(辅)Buff触发条件表'!$C$4:$F$34,2,FALSE))</f>
        <v/>
      </c>
      <c r="U180" s="364"/>
      <c r="V180" s="345"/>
      <c r="W180" s="345"/>
      <c r="X180" s="345"/>
      <c r="Y180" s="364"/>
      <c r="AC180" s="97" t="str">
        <f>VLOOKUP(AB180,BuffType!$A$4:$C$67,3,FALSE)</f>
        <v>无</v>
      </c>
      <c r="AF180" s="345"/>
      <c r="AH180" s="343" t="s">
        <v>2503</v>
      </c>
      <c r="AI180" s="345"/>
      <c r="AJ180" s="345"/>
      <c r="AL180" s="97" t="str">
        <f>IF(AK180="","",VLOOKUP(AK180,'(辅)技能选目标类型表'!$B$4:$F$97,3,FALSE))</f>
        <v/>
      </c>
      <c r="AO180" s="134">
        <v>-1</v>
      </c>
      <c r="AP180" s="97">
        <f>IF(AQ180="","",VLOOKUP(AQ180,'(辅)战斗Action表'!$C$4:$F$75,2,FALSE))</f>
        <v>0</v>
      </c>
      <c r="AQ180" s="97" t="s">
        <v>1931</v>
      </c>
      <c r="AR180" s="364"/>
      <c r="AS180" s="364"/>
      <c r="AT180" s="374"/>
      <c r="AU180" s="374"/>
      <c r="AV180" s="374"/>
      <c r="AW180" s="382"/>
    </row>
    <row r="181" spans="1:49" s="98" customFormat="1" ht="15.95" customHeight="1" x14ac:dyDescent="0.15">
      <c r="A181" s="346">
        <v>10802011</v>
      </c>
      <c r="B181" s="346" t="s">
        <v>2504</v>
      </c>
      <c r="C181" s="347" t="s">
        <v>2505</v>
      </c>
      <c r="D181" s="348"/>
      <c r="E181" s="349"/>
      <c r="F181" s="350"/>
      <c r="G181" s="98">
        <v>1</v>
      </c>
      <c r="H181" s="351"/>
      <c r="I181" s="98">
        <v>0</v>
      </c>
      <c r="J181" s="98">
        <v>0</v>
      </c>
      <c r="K181" s="358"/>
      <c r="L181" s="346">
        <f t="shared" si="32"/>
        <v>10802011</v>
      </c>
      <c r="M181" s="98">
        <v>1</v>
      </c>
      <c r="N181" s="98">
        <v>1</v>
      </c>
      <c r="Q181" s="365" t="str">
        <f ca="1">OFFSET('(工具)战斗工具-buff死亡时机'!A$6,ROW()-6,0)</f>
        <v/>
      </c>
      <c r="R181" s="98">
        <v>0</v>
      </c>
      <c r="S181" s="347" t="str">
        <f ca="1">IF(AND(OFFSET('(工具)战斗工具-buff触发时机'!A$6,ROW()-6,0)="",OFFSET(A$6,ROW()-6,0)&lt;&gt;""),"立即",OFFSET('(工具)战斗工具-buff触发时机'!A$6,ROW()-6,0))</f>
        <v>立即</v>
      </c>
      <c r="T181" s="366" t="str">
        <f>IF(OR(U181="",U181="无"),"",VLOOKUP(U181,'(辅)Buff触发条件表'!$C$4:$F$34,2,FALSE))</f>
        <v/>
      </c>
      <c r="U181" s="366"/>
      <c r="V181" s="366"/>
      <c r="W181" s="366"/>
      <c r="X181" s="366"/>
      <c r="Y181" s="366"/>
      <c r="Z181" s="350"/>
      <c r="AA181" s="350"/>
      <c r="AB181" s="350">
        <v>4</v>
      </c>
      <c r="AC181" s="99" t="str">
        <f>VLOOKUP(AB181,BuffType!$A$4:$C$67,3,FALSE)</f>
        <v>眩晕</v>
      </c>
      <c r="AF181" s="351"/>
      <c r="AH181" s="346"/>
      <c r="AI181" s="371"/>
      <c r="AJ181" s="371"/>
      <c r="AK181" s="350"/>
      <c r="AL181" s="350" t="str">
        <f>IF(AK181="","",VLOOKUP(AK181,'(辅)技能选目标类型表'!$B$4:$F$97,3,FALSE))</f>
        <v/>
      </c>
      <c r="AO181" s="134">
        <v>-1</v>
      </c>
      <c r="AP181" s="98" t="str">
        <f>IF(AQ181="","",VLOOKUP(AQ181,'(辅)战斗Action表'!$C$4:$F$75,2,FALSE))</f>
        <v/>
      </c>
      <c r="AS181" s="366"/>
      <c r="AT181" s="375"/>
      <c r="AU181" s="375"/>
      <c r="AV181" s="376"/>
      <c r="AW181" s="383"/>
    </row>
    <row r="182" spans="1:49" s="98" customFormat="1" ht="15.95" customHeight="1" x14ac:dyDescent="0.15">
      <c r="A182" s="346">
        <v>10802012</v>
      </c>
      <c r="B182" s="346" t="s">
        <v>2506</v>
      </c>
      <c r="C182" s="347"/>
      <c r="D182" s="348"/>
      <c r="E182" s="349"/>
      <c r="F182" s="350"/>
      <c r="G182" s="98">
        <v>1</v>
      </c>
      <c r="H182" s="351"/>
      <c r="I182" s="98">
        <v>0</v>
      </c>
      <c r="J182" s="98">
        <v>0</v>
      </c>
      <c r="K182" s="358"/>
      <c r="L182" s="346">
        <f t="shared" ref="L182" si="35">A182</f>
        <v>10802012</v>
      </c>
      <c r="M182" s="98">
        <v>1</v>
      </c>
      <c r="N182" s="98">
        <v>1</v>
      </c>
      <c r="Q182" s="365" t="str">
        <f ca="1">OFFSET('(工具)战斗工具-buff死亡时机'!A$6,ROW()-6,0)</f>
        <v/>
      </c>
      <c r="R182" s="98">
        <v>0</v>
      </c>
      <c r="S182" s="347" t="str">
        <f ca="1">IF(AND(OFFSET('(工具)战斗工具-buff触发时机'!A$6,ROW()-6,0)="",OFFSET(A$6,ROW()-6,0)&lt;&gt;""),"立即",OFFSET('(工具)战斗工具-buff触发时机'!A$6,ROW()-6,0))</f>
        <v>立即</v>
      </c>
      <c r="T182" s="366" t="str">
        <f>IF(OR(U182="",U182="无"),"",VLOOKUP(U182,'(辅)Buff触发条件表'!$C$4:$F$34,2,FALSE))</f>
        <v/>
      </c>
      <c r="U182" s="366"/>
      <c r="V182" s="366"/>
      <c r="W182" s="366"/>
      <c r="X182" s="366"/>
      <c r="Y182" s="366"/>
      <c r="Z182" s="350"/>
      <c r="AA182" s="350"/>
      <c r="AB182" s="350"/>
      <c r="AC182" s="99" t="str">
        <f>VLOOKUP(AB182,BuffType!$A$4:$C$67,3,FALSE)</f>
        <v>无</v>
      </c>
      <c r="AF182" s="351"/>
      <c r="AH182" s="346" t="s">
        <v>2507</v>
      </c>
      <c r="AI182" s="371"/>
      <c r="AJ182" s="371"/>
      <c r="AK182" s="350"/>
      <c r="AL182" s="350" t="str">
        <f>IF(AK182="","",VLOOKUP(AK182,'(辅)技能选目标类型表'!$B$4:$F$97,3,FALSE))</f>
        <v/>
      </c>
      <c r="AO182" s="134">
        <v>-1</v>
      </c>
      <c r="AP182" s="98" t="str">
        <f>IF(AQ182="","",VLOOKUP(AQ182,'(辅)战斗Action表'!$C$4:$F$75,2,FALSE))</f>
        <v/>
      </c>
      <c r="AS182" s="366"/>
      <c r="AT182" s="375"/>
      <c r="AU182" s="375"/>
      <c r="AV182" s="376"/>
      <c r="AW182" s="383"/>
    </row>
    <row r="183" spans="1:49" s="98" customFormat="1" ht="15.95" customHeight="1" x14ac:dyDescent="0.15">
      <c r="A183" s="347">
        <v>10803011</v>
      </c>
      <c r="B183" s="347" t="s">
        <v>1495</v>
      </c>
      <c r="C183" s="347" t="s">
        <v>2505</v>
      </c>
      <c r="D183" s="349"/>
      <c r="E183" s="349"/>
      <c r="G183" s="98">
        <v>1</v>
      </c>
      <c r="H183" s="351"/>
      <c r="I183" s="98">
        <v>0</v>
      </c>
      <c r="J183" s="98">
        <v>0</v>
      </c>
      <c r="L183" s="347">
        <f t="shared" ref="L183:L185" si="36">A183</f>
        <v>10803011</v>
      </c>
      <c r="M183" s="98">
        <v>1</v>
      </c>
      <c r="N183" s="98">
        <v>1</v>
      </c>
      <c r="Q183" s="365" t="str">
        <f ca="1">OFFSET('(工具)战斗工具-buff死亡时机'!A$6,ROW()-6,0)</f>
        <v/>
      </c>
      <c r="R183" s="98">
        <v>0</v>
      </c>
      <c r="S183" s="347" t="str">
        <f ca="1">IF(AND(OFFSET('(工具)战斗工具-buff触发时机'!A$6,ROW()-6,0)="",OFFSET(A$6,ROW()-6,0)&lt;&gt;""),"立即",OFFSET('(工具)战斗工具-buff触发时机'!A$6,ROW()-6,0))</f>
        <v>立即</v>
      </c>
      <c r="T183" s="366" t="str">
        <f>IF(OR(U183="",U183="无"),"",VLOOKUP(U183,'(辅)Buff触发条件表'!$C$4:$F$34,2,FALSE))</f>
        <v/>
      </c>
      <c r="U183" s="366"/>
      <c r="V183" s="366"/>
      <c r="W183" s="366"/>
      <c r="X183" s="366"/>
      <c r="Y183" s="366"/>
      <c r="AB183" s="98">
        <v>4</v>
      </c>
      <c r="AC183" s="98" t="str">
        <f>VLOOKUP(AB183,BuffType!$A$4:$C$67,3,FALSE)</f>
        <v>眩晕</v>
      </c>
      <c r="AF183" s="351"/>
      <c r="AH183" s="347"/>
      <c r="AI183" s="351"/>
      <c r="AJ183" s="351"/>
      <c r="AL183" s="98" t="str">
        <f>IF(AK183="","",VLOOKUP(AK183,'(辅)技能选目标类型表'!$B$4:$F$97,3,FALSE))</f>
        <v/>
      </c>
      <c r="AO183" s="134">
        <v>-1</v>
      </c>
      <c r="AP183" s="98" t="str">
        <f>IF(AQ183="","",VLOOKUP(AQ183,'(辅)战斗Action表'!$C$4:$F$75,2,FALSE))</f>
        <v/>
      </c>
      <c r="AS183" s="366"/>
      <c r="AT183" s="375"/>
      <c r="AU183" s="375"/>
      <c r="AV183" s="376"/>
      <c r="AW183" s="384"/>
    </row>
    <row r="184" spans="1:49" s="98" customFormat="1" ht="15.95" customHeight="1" x14ac:dyDescent="0.15">
      <c r="A184" s="347">
        <v>10803012</v>
      </c>
      <c r="B184" s="347" t="s">
        <v>1496</v>
      </c>
      <c r="C184" s="347" t="s">
        <v>2505</v>
      </c>
      <c r="D184" s="349"/>
      <c r="E184" s="349"/>
      <c r="G184" s="98">
        <v>2</v>
      </c>
      <c r="H184" s="351"/>
      <c r="I184" s="98">
        <v>0</v>
      </c>
      <c r="J184" s="98">
        <v>0</v>
      </c>
      <c r="L184" s="347">
        <f t="shared" ref="L184" si="37">A184</f>
        <v>10803012</v>
      </c>
      <c r="M184" s="98">
        <v>1</v>
      </c>
      <c r="N184" s="98">
        <v>1</v>
      </c>
      <c r="Q184" s="365" t="str">
        <f ca="1">OFFSET('(工具)战斗工具-buff死亡时机'!A$6,ROW()-6,0)</f>
        <v/>
      </c>
      <c r="R184" s="98">
        <v>0</v>
      </c>
      <c r="S184" s="347" t="str">
        <f ca="1">IF(AND(OFFSET('(工具)战斗工具-buff触发时机'!A$6,ROW()-6,0)="",OFFSET(A$6,ROW()-6,0)&lt;&gt;""),"立即",OFFSET('(工具)战斗工具-buff触发时机'!A$6,ROW()-6,0))</f>
        <v>立即</v>
      </c>
      <c r="T184" s="366" t="str">
        <f>IF(OR(U184="",U184="无"),"",VLOOKUP(U184,'(辅)Buff触发条件表'!$C$4:$F$34,2,FALSE))</f>
        <v/>
      </c>
      <c r="U184" s="366"/>
      <c r="V184" s="366"/>
      <c r="W184" s="366"/>
      <c r="X184" s="366"/>
      <c r="Y184" s="366"/>
      <c r="AB184" s="98">
        <v>4</v>
      </c>
      <c r="AC184" s="98" t="str">
        <f>VLOOKUP(AB184,BuffType!$A$4:$C$67,3,FALSE)</f>
        <v>眩晕</v>
      </c>
      <c r="AF184" s="351"/>
      <c r="AH184" s="347"/>
      <c r="AI184" s="351"/>
      <c r="AJ184" s="351"/>
      <c r="AL184" s="98" t="str">
        <f>IF(AK184="","",VLOOKUP(AK184,'(辅)技能选目标类型表'!$B$4:$F$97,3,FALSE))</f>
        <v/>
      </c>
      <c r="AO184" s="134">
        <v>-1</v>
      </c>
      <c r="AP184" s="98" t="str">
        <f>IF(AQ184="","",VLOOKUP(AQ184,'(辅)战斗Action表'!$C$4:$F$75,2,FALSE))</f>
        <v/>
      </c>
      <c r="AS184" s="366"/>
      <c r="AT184" s="375"/>
      <c r="AU184" s="375"/>
      <c r="AV184" s="376"/>
      <c r="AW184" s="384"/>
    </row>
    <row r="185" spans="1:49" s="99" customFormat="1" ht="15.95" customHeight="1" x14ac:dyDescent="0.15">
      <c r="A185" s="346">
        <v>10804011</v>
      </c>
      <c r="B185" s="346" t="s">
        <v>1497</v>
      </c>
      <c r="C185" s="352"/>
      <c r="D185" s="348"/>
      <c r="E185" s="353"/>
      <c r="F185" s="350"/>
      <c r="G185" s="99">
        <v>999</v>
      </c>
      <c r="H185" s="354"/>
      <c r="J185" s="99">
        <v>0</v>
      </c>
      <c r="K185" s="358"/>
      <c r="L185" s="346">
        <f t="shared" si="36"/>
        <v>10804011</v>
      </c>
      <c r="M185" s="99">
        <v>1</v>
      </c>
      <c r="N185" s="99">
        <v>1</v>
      </c>
      <c r="Q185" s="367" t="str">
        <f ca="1">OFFSET('(工具)战斗工具-buff死亡时机'!A$6,ROW()-6,0)</f>
        <v/>
      </c>
      <c r="R185" s="99">
        <v>0</v>
      </c>
      <c r="S185" s="352" t="str">
        <f ca="1">IF(AND(OFFSET('(工具)战斗工具-buff触发时机'!A$6,ROW()-6,0)="",OFFSET(A$6,ROW()-6,0)&lt;&gt;""),"立即",OFFSET('(工具)战斗工具-buff触发时机'!A$6,ROW()-6,0))</f>
        <v>立即</v>
      </c>
      <c r="T185" s="366" t="str">
        <f>IF(OR(U185="",U185="无"),"",VLOOKUP(U185,'(辅)Buff触发条件表'!$C$4:$F$34,2,FALSE))</f>
        <v/>
      </c>
      <c r="U185" s="368"/>
      <c r="V185" s="368"/>
      <c r="W185" s="368"/>
      <c r="X185" s="368"/>
      <c r="Y185" s="368"/>
      <c r="Z185" s="350"/>
      <c r="AA185" s="350"/>
      <c r="AB185" s="350"/>
      <c r="AC185" s="99" t="str">
        <f>VLOOKUP(AB185,BuffType!$A$4:$C$67,3,FALSE)</f>
        <v>无</v>
      </c>
      <c r="AF185" s="354"/>
      <c r="AH185" s="346" t="s">
        <v>2508</v>
      </c>
      <c r="AI185" s="371">
        <v>20</v>
      </c>
      <c r="AJ185" s="371"/>
      <c r="AK185" s="350"/>
      <c r="AL185" s="350" t="str">
        <f>IF(AK185="","",VLOOKUP(AK185,'(辅)技能选目标类型表'!$B$4:$F$97,3,FALSE))</f>
        <v/>
      </c>
      <c r="AM185" s="98"/>
      <c r="AN185" s="98"/>
      <c r="AO185" s="134">
        <v>-1</v>
      </c>
      <c r="AP185" s="98" t="str">
        <f>IF(AQ185="","",VLOOKUP(AQ185,'(辅)战斗Action表'!$C$4:$F$75,2,FALSE))</f>
        <v/>
      </c>
      <c r="AR185" s="368"/>
      <c r="AS185" s="368"/>
      <c r="AT185" s="377"/>
      <c r="AU185" s="377"/>
      <c r="AV185" s="377"/>
      <c r="AW185" s="383"/>
    </row>
    <row r="186" spans="1:49" s="99" customFormat="1" ht="15.95" customHeight="1" x14ac:dyDescent="0.15">
      <c r="A186" s="346">
        <v>10804012</v>
      </c>
      <c r="B186" s="346" t="s">
        <v>1498</v>
      </c>
      <c r="C186" s="352" t="s">
        <v>2509</v>
      </c>
      <c r="D186" s="348"/>
      <c r="E186" s="353"/>
      <c r="F186" s="350"/>
      <c r="G186" s="99">
        <v>999</v>
      </c>
      <c r="H186" s="354"/>
      <c r="J186" s="99">
        <v>0</v>
      </c>
      <c r="K186" s="358"/>
      <c r="L186" s="346">
        <f t="shared" ref="L186" si="38">A186</f>
        <v>10804012</v>
      </c>
      <c r="M186" s="99">
        <v>1</v>
      </c>
      <c r="N186" s="99">
        <v>1</v>
      </c>
      <c r="Q186" s="367" t="str">
        <f ca="1">OFFSET('(工具)战斗工具-buff死亡时机'!A$6,ROW()-6,0)</f>
        <v/>
      </c>
      <c r="R186" s="99">
        <v>0</v>
      </c>
      <c r="S186" s="352" t="str">
        <f ca="1">IF(AND(OFFSET('(工具)战斗工具-buff触发时机'!A$6,ROW()-6,0)="",OFFSET(A$6,ROW()-6,0)&lt;&gt;""),"立即",OFFSET('(工具)战斗工具-buff触发时机'!A$6,ROW()-6,0))</f>
        <v>立即</v>
      </c>
      <c r="T186" s="366" t="str">
        <f>IF(OR(U186="",U186="无"),"",VLOOKUP(U186,'(辅)Buff触发条件表'!$C$4:$F$34,2,FALSE))</f>
        <v/>
      </c>
      <c r="U186" s="368"/>
      <c r="V186" s="368"/>
      <c r="W186" s="368"/>
      <c r="X186" s="368"/>
      <c r="Y186" s="368"/>
      <c r="Z186" s="350"/>
      <c r="AA186" s="350"/>
      <c r="AB186" s="350"/>
      <c r="AC186" s="99" t="str">
        <f>VLOOKUP(AB186,BuffType!$A$4:$C$67,3,FALSE)</f>
        <v>无</v>
      </c>
      <c r="AF186" s="354"/>
      <c r="AH186" s="346" t="s">
        <v>2510</v>
      </c>
      <c r="AI186" s="371"/>
      <c r="AJ186" s="371"/>
      <c r="AK186" s="350"/>
      <c r="AL186" s="350" t="str">
        <f>IF(AK186="","",VLOOKUP(AK186,'(辅)技能选目标类型表'!$B$4:$F$97,3,FALSE))</f>
        <v/>
      </c>
      <c r="AM186" s="98"/>
      <c r="AN186" s="98"/>
      <c r="AO186" s="134">
        <v>-1</v>
      </c>
      <c r="AP186" s="98" t="str">
        <f>IF(AQ186="","",VLOOKUP(AQ186,'(辅)战斗Action表'!$C$4:$F$75,2,FALSE))</f>
        <v/>
      </c>
      <c r="AR186" s="368"/>
      <c r="AS186" s="368"/>
      <c r="AT186" s="377"/>
      <c r="AU186" s="377"/>
      <c r="AV186" s="377"/>
      <c r="AW186" s="383"/>
    </row>
    <row r="187" spans="1:49" s="99" customFormat="1" ht="13.5" x14ac:dyDescent="0.15">
      <c r="A187" s="346">
        <v>10804013</v>
      </c>
      <c r="B187" s="346" t="s">
        <v>1499</v>
      </c>
      <c r="C187" s="352" t="s">
        <v>2509</v>
      </c>
      <c r="D187" s="348"/>
      <c r="E187" s="353"/>
      <c r="F187" s="350"/>
      <c r="G187" s="99">
        <v>999</v>
      </c>
      <c r="H187" s="354"/>
      <c r="J187" s="99">
        <v>0</v>
      </c>
      <c r="K187" s="358"/>
      <c r="L187" s="346">
        <f t="shared" ref="L187:L189" si="39">A187</f>
        <v>10804013</v>
      </c>
      <c r="M187" s="99">
        <v>1</v>
      </c>
      <c r="N187" s="99">
        <v>1</v>
      </c>
      <c r="Q187" s="367" t="str">
        <f ca="1">OFFSET('(工具)战斗工具-buff死亡时机'!A$6,ROW()-6,0)</f>
        <v/>
      </c>
      <c r="R187" s="99">
        <v>0</v>
      </c>
      <c r="S187" s="352" t="str">
        <f ca="1">IF(AND(OFFSET('(工具)战斗工具-buff触发时机'!A$6,ROW()-6,0)="",OFFSET(A$6,ROW()-6,0)&lt;&gt;""),"立即",OFFSET('(工具)战斗工具-buff触发时机'!A$6,ROW()-6,0))</f>
        <v>立即</v>
      </c>
      <c r="T187" s="366" t="str">
        <f>IF(OR(U187="",U187="无"),"",VLOOKUP(U187,'(辅)Buff触发条件表'!$C$4:$F$34,2,FALSE))</f>
        <v/>
      </c>
      <c r="U187" s="368"/>
      <c r="V187" s="368"/>
      <c r="W187" s="368"/>
      <c r="X187" s="368"/>
      <c r="Y187" s="368"/>
      <c r="Z187" s="350"/>
      <c r="AA187" s="350"/>
      <c r="AB187" s="350"/>
      <c r="AC187" s="99" t="str">
        <f>VLOOKUP(AB187,BuffType!$A$4:$C$67,3,FALSE)</f>
        <v>无</v>
      </c>
      <c r="AF187" s="354"/>
      <c r="AH187" s="346" t="s">
        <v>2511</v>
      </c>
      <c r="AI187" s="371"/>
      <c r="AJ187" s="371"/>
      <c r="AK187" s="350"/>
      <c r="AL187" s="350" t="str">
        <f>IF(AK187="","",VLOOKUP(AK187,'(辅)技能选目标类型表'!$B$4:$F$97,3,FALSE))</f>
        <v/>
      </c>
      <c r="AM187" s="98"/>
      <c r="AN187" s="98"/>
      <c r="AO187" s="134">
        <v>-1</v>
      </c>
      <c r="AP187" s="98" t="str">
        <f>IF(AQ187="","",VLOOKUP(AQ187,'(辅)战斗Action表'!$C$4:$F$75,2,FALSE))</f>
        <v/>
      </c>
      <c r="AR187" s="368"/>
      <c r="AS187" s="368"/>
      <c r="AT187" s="377"/>
      <c r="AU187" s="377"/>
      <c r="AV187" s="377"/>
      <c r="AW187" s="383"/>
    </row>
    <row r="188" spans="1:49" s="99" customFormat="1" ht="15.95" customHeight="1" x14ac:dyDescent="0.15">
      <c r="A188" s="346">
        <v>10804014</v>
      </c>
      <c r="B188" s="346" t="s">
        <v>1500</v>
      </c>
      <c r="C188" s="352" t="s">
        <v>2509</v>
      </c>
      <c r="D188" s="348"/>
      <c r="E188" s="353"/>
      <c r="F188" s="350"/>
      <c r="G188" s="99">
        <v>999</v>
      </c>
      <c r="H188" s="354"/>
      <c r="J188" s="99">
        <v>0</v>
      </c>
      <c r="K188" s="358"/>
      <c r="L188" s="346">
        <f t="shared" si="39"/>
        <v>10804014</v>
      </c>
      <c r="M188" s="99">
        <v>1</v>
      </c>
      <c r="N188" s="99">
        <v>1</v>
      </c>
      <c r="Q188" s="367" t="str">
        <f ca="1">OFFSET('(工具)战斗工具-buff死亡时机'!A$6,ROW()-6,0)</f>
        <v/>
      </c>
      <c r="R188" s="99">
        <v>0</v>
      </c>
      <c r="S188" s="352" t="str">
        <f ca="1">IF(AND(OFFSET('(工具)战斗工具-buff触发时机'!A$6,ROW()-6,0)="",OFFSET(A$6,ROW()-6,0)&lt;&gt;""),"立即",OFFSET('(工具)战斗工具-buff触发时机'!A$6,ROW()-6,0))</f>
        <v>立即</v>
      </c>
      <c r="T188" s="366" t="str">
        <f>IF(OR(U188="",U188="无"),"",VLOOKUP(U188,'(辅)Buff触发条件表'!$C$4:$F$34,2,FALSE))</f>
        <v/>
      </c>
      <c r="U188" s="368"/>
      <c r="V188" s="368"/>
      <c r="W188" s="368"/>
      <c r="X188" s="368"/>
      <c r="Y188" s="368"/>
      <c r="Z188" s="350"/>
      <c r="AA188" s="350"/>
      <c r="AB188" s="350"/>
      <c r="AC188" s="99" t="str">
        <f>VLOOKUP(AB188,BuffType!$A$4:$C$67,3,FALSE)</f>
        <v>无</v>
      </c>
      <c r="AF188" s="354"/>
      <c r="AH188" s="346" t="s">
        <v>2512</v>
      </c>
      <c r="AI188" s="371"/>
      <c r="AJ188" s="371"/>
      <c r="AK188" s="350"/>
      <c r="AL188" s="350" t="str">
        <f>IF(AK188="","",VLOOKUP(AK188,'(辅)技能选目标类型表'!$B$4:$F$97,3,FALSE))</f>
        <v/>
      </c>
      <c r="AM188" s="98"/>
      <c r="AN188" s="98"/>
      <c r="AO188" s="134">
        <v>-1</v>
      </c>
      <c r="AP188" s="98" t="str">
        <f>IF(AQ188="","",VLOOKUP(AQ188,'(辅)战斗Action表'!$C$4:$F$75,2,FALSE))</f>
        <v/>
      </c>
      <c r="AR188" s="368"/>
      <c r="AS188" s="368"/>
      <c r="AT188" s="377"/>
      <c r="AU188" s="377"/>
      <c r="AV188" s="377"/>
      <c r="AW188" s="383"/>
    </row>
    <row r="189" spans="1:49" s="100" customFormat="1" ht="15.95" customHeight="1" x14ac:dyDescent="0.15">
      <c r="A189" s="283">
        <v>10902011</v>
      </c>
      <c r="B189" s="283" t="s">
        <v>2513</v>
      </c>
      <c r="C189" s="283" t="s">
        <v>2387</v>
      </c>
      <c r="D189" s="355"/>
      <c r="E189" s="355"/>
      <c r="G189" s="100">
        <v>2</v>
      </c>
      <c r="H189" s="356"/>
      <c r="J189" s="100">
        <v>1</v>
      </c>
      <c r="L189" s="283">
        <f t="shared" si="39"/>
        <v>10902011</v>
      </c>
      <c r="M189" s="100">
        <v>1</v>
      </c>
      <c r="N189" s="100">
        <v>1</v>
      </c>
      <c r="Q189" s="369" t="str">
        <f ca="1">OFFSET('(工具)战斗工具-buff死亡时机'!A$6,ROW()-6,0)</f>
        <v/>
      </c>
      <c r="R189" s="100">
        <v>0</v>
      </c>
      <c r="S189" s="283" t="str">
        <f ca="1">IF(AND(OFFSET('(工具)战斗工具-buff触发时机'!A$6,ROW()-6,0)="",OFFSET(A$6,ROW()-6,0)&lt;&gt;""),"立即",OFFSET('(工具)战斗工具-buff触发时机'!A$6,ROW()-6,0))</f>
        <v>立即</v>
      </c>
      <c r="T189" s="370" t="str">
        <f>IF(OR(U189="",U189="无"),"",VLOOKUP(U189,'(辅)Buff触发条件表'!$C$4:$F$34,2,FALSE))</f>
        <v/>
      </c>
      <c r="U189" s="370"/>
      <c r="V189" s="370"/>
      <c r="W189" s="370"/>
      <c r="X189" s="370"/>
      <c r="Y189" s="370"/>
      <c r="AC189" s="100" t="str">
        <f>VLOOKUP(AB189,BuffType!$A$4:$C$67,3,FALSE)</f>
        <v>无</v>
      </c>
      <c r="AF189" s="356"/>
      <c r="AH189" s="283" t="s">
        <v>2455</v>
      </c>
      <c r="AI189" s="356"/>
      <c r="AJ189" s="356"/>
      <c r="AL189" s="100" t="str">
        <f>IF(AK189="","",VLOOKUP(AK189,'(辅)技能选目标类型表'!$B$4:$F$97,3,FALSE))</f>
        <v/>
      </c>
      <c r="AO189" s="134">
        <v>-1</v>
      </c>
      <c r="AP189" s="100" t="str">
        <f>IF(AQ189="","",VLOOKUP(AQ189,'(辅)战斗Action表'!$C$4:$F$75,2,FALSE))</f>
        <v/>
      </c>
      <c r="AS189" s="370"/>
      <c r="AT189" s="378"/>
      <c r="AU189" s="378"/>
      <c r="AV189" s="379"/>
      <c r="AW189" s="385"/>
    </row>
    <row r="190" spans="1:49" s="100" customFormat="1" ht="15.95" customHeight="1" x14ac:dyDescent="0.15">
      <c r="A190" s="283">
        <v>10902012</v>
      </c>
      <c r="B190" s="283" t="s">
        <v>2514</v>
      </c>
      <c r="C190" s="283" t="s">
        <v>2387</v>
      </c>
      <c r="D190" s="355"/>
      <c r="E190" s="355"/>
      <c r="G190" s="100">
        <v>2</v>
      </c>
      <c r="H190" s="356"/>
      <c r="J190" s="100">
        <v>1</v>
      </c>
      <c r="L190" s="283">
        <f t="shared" ref="L190:L205" si="40">A190</f>
        <v>10902012</v>
      </c>
      <c r="M190" s="100">
        <v>1</v>
      </c>
      <c r="N190" s="100">
        <v>1</v>
      </c>
      <c r="Q190" s="369" t="str">
        <f ca="1">OFFSET('(工具)战斗工具-buff死亡时机'!A$6,ROW()-6,0)</f>
        <v/>
      </c>
      <c r="R190" s="100">
        <v>0</v>
      </c>
      <c r="S190" s="283" t="str">
        <f ca="1">IF(AND(OFFSET('(工具)战斗工具-buff触发时机'!A$6,ROW()-6,0)="",OFFSET(A$6,ROW()-6,0)&lt;&gt;""),"立即",OFFSET('(工具)战斗工具-buff触发时机'!A$6,ROW()-6,0))</f>
        <v>立即</v>
      </c>
      <c r="T190" s="370" t="str">
        <f>IF(OR(U190="",U190="无"),"",VLOOKUP(U190,'(辅)Buff触发条件表'!$C$4:$F$34,2,FALSE))</f>
        <v/>
      </c>
      <c r="U190" s="370"/>
      <c r="V190" s="370"/>
      <c r="W190" s="370"/>
      <c r="X190" s="370"/>
      <c r="Y190" s="370"/>
      <c r="AC190" s="100" t="str">
        <f>VLOOKUP(AB190,BuffType!$A$4:$C$67,3,FALSE)</f>
        <v>无</v>
      </c>
      <c r="AF190" s="356"/>
      <c r="AH190" s="283" t="s">
        <v>2456</v>
      </c>
      <c r="AI190" s="356"/>
      <c r="AJ190" s="356"/>
      <c r="AL190" s="100" t="str">
        <f>IF(AK190="","",VLOOKUP(AK190,'(辅)技能选目标类型表'!$B$4:$F$97,3,FALSE))</f>
        <v/>
      </c>
      <c r="AO190" s="134">
        <v>-1</v>
      </c>
      <c r="AP190" s="100" t="str">
        <f>IF(AQ190="","",VLOOKUP(AQ190,'(辅)战斗Action表'!$C$4:$F$75,2,FALSE))</f>
        <v/>
      </c>
      <c r="AS190" s="370"/>
      <c r="AT190" s="378"/>
      <c r="AU190" s="378"/>
      <c r="AV190" s="379"/>
      <c r="AW190" s="385"/>
    </row>
    <row r="191" spans="1:49" s="100" customFormat="1" ht="15.95" customHeight="1" x14ac:dyDescent="0.15">
      <c r="A191" s="283">
        <v>10903011</v>
      </c>
      <c r="B191" s="283" t="s">
        <v>2515</v>
      </c>
      <c r="C191" s="283"/>
      <c r="D191" s="355"/>
      <c r="E191" s="355"/>
      <c r="G191" s="100">
        <v>0</v>
      </c>
      <c r="H191" s="356"/>
      <c r="J191" s="100">
        <v>1</v>
      </c>
      <c r="L191" s="283">
        <f t="shared" si="40"/>
        <v>10903011</v>
      </c>
      <c r="M191" s="100">
        <v>1</v>
      </c>
      <c r="N191" s="100">
        <v>1</v>
      </c>
      <c r="Q191" s="369" t="str">
        <f ca="1">OFFSET('(工具)战斗工具-buff死亡时机'!A$6,ROW()-6,0)</f>
        <v/>
      </c>
      <c r="R191" s="100">
        <v>400</v>
      </c>
      <c r="S191" s="283" t="str">
        <f ca="1">IF(AND(OFFSET('(工具)战斗工具-buff触发时机'!A$6,ROW()-6,0)="",OFFSET(A$6,ROW()-6,0)&lt;&gt;""),"立即",OFFSET('(工具)战斗工具-buff触发时机'!A$6,ROW()-6,0))</f>
        <v>击杀目标时</v>
      </c>
      <c r="T191" s="370" t="str">
        <f>IF(OR(U191="",U191="无"),"",VLOOKUP(U191,'(辅)Buff触发条件表'!$C$4:$F$34,2,FALSE))</f>
        <v/>
      </c>
      <c r="U191" s="370"/>
      <c r="V191" s="370"/>
      <c r="W191" s="370"/>
      <c r="X191" s="370"/>
      <c r="Y191" s="370"/>
      <c r="AC191" s="100" t="str">
        <f>VLOOKUP(AB191,BuffType!$A$4:$C$67,3,FALSE)</f>
        <v>无</v>
      </c>
      <c r="AF191" s="356"/>
      <c r="AH191" s="283"/>
      <c r="AI191" s="356"/>
      <c r="AJ191" s="356"/>
      <c r="AK191" s="100">
        <v>100</v>
      </c>
      <c r="AL191" s="100" t="str">
        <f>IF(AK191="","",VLOOKUP(AK191,'(辅)技能选目标类型表'!$B$4:$F$97,3,FALSE))</f>
        <v>自身</v>
      </c>
      <c r="AO191" s="134">
        <v>-1</v>
      </c>
      <c r="AP191" s="100">
        <f>IF(AQ191="","",VLOOKUP(AQ191,'(辅)战斗Action表'!$C$4:$F$75,2,FALSE))</f>
        <v>300</v>
      </c>
      <c r="AQ191" s="100" t="s">
        <v>1229</v>
      </c>
      <c r="AR191" s="100">
        <v>10903012</v>
      </c>
      <c r="AS191" s="370">
        <v>100</v>
      </c>
      <c r="AT191" s="378"/>
      <c r="AU191" s="378"/>
      <c r="AV191" s="379"/>
      <c r="AW191" s="385"/>
    </row>
    <row r="192" spans="1:49" s="100" customFormat="1" ht="15.95" customHeight="1" x14ac:dyDescent="0.15">
      <c r="A192" s="283">
        <v>10903012</v>
      </c>
      <c r="B192" s="283" t="s">
        <v>2516</v>
      </c>
      <c r="C192" s="283" t="s">
        <v>2381</v>
      </c>
      <c r="D192" s="355" t="s">
        <v>2517</v>
      </c>
      <c r="E192" s="357" t="s">
        <v>2270</v>
      </c>
      <c r="G192" s="100">
        <v>999</v>
      </c>
      <c r="H192" s="356"/>
      <c r="J192" s="100">
        <v>1</v>
      </c>
      <c r="L192" s="283">
        <f t="shared" si="40"/>
        <v>10903012</v>
      </c>
      <c r="M192" s="100">
        <v>1</v>
      </c>
      <c r="N192" s="100">
        <v>1</v>
      </c>
      <c r="Q192" s="369" t="str">
        <f ca="1">OFFSET('(工具)战斗工具-buff死亡时机'!A$6,ROW()-6,0)</f>
        <v/>
      </c>
      <c r="R192" s="100">
        <v>0</v>
      </c>
      <c r="S192" s="283" t="str">
        <f ca="1">IF(AND(OFFSET('(工具)战斗工具-buff触发时机'!A$6,ROW()-6,0)="",OFFSET(A$6,ROW()-6,0)&lt;&gt;""),"立即",OFFSET('(工具)战斗工具-buff触发时机'!A$6,ROW()-6,0))</f>
        <v>立即</v>
      </c>
      <c r="T192" s="370" t="str">
        <f>IF(OR(U192="",U192="无"),"",VLOOKUP(U192,'(辅)Buff触发条件表'!$C$4:$F$34,2,FALSE))</f>
        <v/>
      </c>
      <c r="U192" s="370"/>
      <c r="V192" s="370"/>
      <c r="W192" s="370"/>
      <c r="X192" s="370"/>
      <c r="Y192" s="370"/>
      <c r="AC192" s="100" t="str">
        <f>VLOOKUP(AB192,BuffType!$A$4:$C$67,3,FALSE)</f>
        <v>无</v>
      </c>
      <c r="AF192" s="356"/>
      <c r="AH192" s="283" t="s">
        <v>2518</v>
      </c>
      <c r="AI192" s="356"/>
      <c r="AJ192" s="356"/>
      <c r="AL192" s="100" t="str">
        <f>IF(AK192="","",VLOOKUP(AK192,'(辅)技能选目标类型表'!$B$4:$F$97,3,FALSE))</f>
        <v/>
      </c>
      <c r="AO192" s="134">
        <v>-1</v>
      </c>
      <c r="AP192" s="100">
        <f>IF(AQ192="","",VLOOKUP(AQ192,'(辅)战斗Action表'!$C$4:$F$75,2,FALSE))</f>
        <v>0</v>
      </c>
      <c r="AQ192" s="100" t="s">
        <v>1931</v>
      </c>
      <c r="AS192" s="370"/>
      <c r="AT192" s="378"/>
      <c r="AU192" s="378"/>
      <c r="AV192" s="379"/>
      <c r="AW192" s="385"/>
    </row>
    <row r="193" spans="1:49" s="100" customFormat="1" ht="15.95" customHeight="1" x14ac:dyDescent="0.15">
      <c r="A193" s="283">
        <v>10903013</v>
      </c>
      <c r="B193" s="283" t="s">
        <v>2519</v>
      </c>
      <c r="C193" s="283"/>
      <c r="D193" s="355"/>
      <c r="E193" s="355"/>
      <c r="G193" s="100">
        <v>0</v>
      </c>
      <c r="H193" s="356"/>
      <c r="J193" s="100">
        <v>1</v>
      </c>
      <c r="L193" s="283">
        <f t="shared" si="40"/>
        <v>10903013</v>
      </c>
      <c r="M193" s="100">
        <v>1</v>
      </c>
      <c r="N193" s="100">
        <v>1</v>
      </c>
      <c r="Q193" s="369" t="str">
        <f ca="1">OFFSET('(工具)战斗工具-buff死亡时机'!A$6,ROW()-6,0)</f>
        <v/>
      </c>
      <c r="R193" s="100">
        <v>400</v>
      </c>
      <c r="S193" s="283" t="str">
        <f ca="1">IF(AND(OFFSET('(工具)战斗工具-buff触发时机'!A$6,ROW()-6,0)="",OFFSET(A$6,ROW()-6,0)&lt;&gt;""),"立即",OFFSET('(工具)战斗工具-buff触发时机'!A$6,ROW()-6,0))</f>
        <v>击杀目标时</v>
      </c>
      <c r="T193" s="370" t="str">
        <f>IF(OR(U193="",U193="无"),"",VLOOKUP(U193,'(辅)Buff触发条件表'!$C$4:$F$34,2,FALSE))</f>
        <v/>
      </c>
      <c r="U193" s="370"/>
      <c r="V193" s="370"/>
      <c r="W193" s="370"/>
      <c r="X193" s="370"/>
      <c r="Y193" s="370"/>
      <c r="AC193" s="100" t="str">
        <f>VLOOKUP(AB193,BuffType!$A$4:$C$67,3,FALSE)</f>
        <v>无</v>
      </c>
      <c r="AF193" s="356"/>
      <c r="AH193" s="283"/>
      <c r="AI193" s="356"/>
      <c r="AJ193" s="356"/>
      <c r="AK193" s="100">
        <v>100</v>
      </c>
      <c r="AL193" s="100" t="str">
        <f>IF(AK193="","",VLOOKUP(AK193,'(辅)技能选目标类型表'!$B$4:$F$97,3,FALSE))</f>
        <v>自身</v>
      </c>
      <c r="AO193" s="134">
        <v>-1</v>
      </c>
      <c r="AP193" s="100">
        <f>IF(AQ193="","",VLOOKUP(AQ193,'(辅)战斗Action表'!$C$4:$F$75,2,FALSE))</f>
        <v>300</v>
      </c>
      <c r="AQ193" s="100" t="s">
        <v>1229</v>
      </c>
      <c r="AR193" s="100">
        <v>10903014</v>
      </c>
      <c r="AS193" s="370">
        <v>100</v>
      </c>
      <c r="AT193" s="378"/>
      <c r="AU193" s="378"/>
      <c r="AV193" s="379"/>
      <c r="AW193" s="385"/>
    </row>
    <row r="194" spans="1:49" s="100" customFormat="1" ht="15.95" customHeight="1" x14ac:dyDescent="0.15">
      <c r="A194" s="283">
        <v>10903014</v>
      </c>
      <c r="B194" s="283" t="s">
        <v>2520</v>
      </c>
      <c r="C194" s="283" t="s">
        <v>2381</v>
      </c>
      <c r="D194" s="355"/>
      <c r="E194" s="355"/>
      <c r="G194" s="100">
        <v>999</v>
      </c>
      <c r="H194" s="356"/>
      <c r="J194" s="100">
        <v>1</v>
      </c>
      <c r="L194" s="283">
        <f t="shared" si="40"/>
        <v>10903014</v>
      </c>
      <c r="M194" s="100">
        <v>1</v>
      </c>
      <c r="N194" s="100">
        <v>1</v>
      </c>
      <c r="Q194" s="369" t="str">
        <f ca="1">OFFSET('(工具)战斗工具-buff死亡时机'!A$6,ROW()-6,0)</f>
        <v/>
      </c>
      <c r="R194" s="100">
        <v>0</v>
      </c>
      <c r="S194" s="283" t="str">
        <f ca="1">IF(AND(OFFSET('(工具)战斗工具-buff触发时机'!A$6,ROW()-6,0)="",OFFSET(A$6,ROW()-6,0)&lt;&gt;""),"立即",OFFSET('(工具)战斗工具-buff触发时机'!A$6,ROW()-6,0))</f>
        <v>立即</v>
      </c>
      <c r="T194" s="370" t="str">
        <f>IF(OR(U194="",U194="无"),"",VLOOKUP(U194,'(辅)Buff触发条件表'!$C$4:$F$34,2,FALSE))</f>
        <v/>
      </c>
      <c r="U194" s="370"/>
      <c r="V194" s="370"/>
      <c r="W194" s="370"/>
      <c r="X194" s="370"/>
      <c r="Y194" s="370"/>
      <c r="AC194" s="100" t="str">
        <f>VLOOKUP(AB194,BuffType!$A$4:$C$67,3,FALSE)</f>
        <v>无</v>
      </c>
      <c r="AF194" s="356"/>
      <c r="AH194" s="283" t="s">
        <v>2372</v>
      </c>
      <c r="AI194" s="356"/>
      <c r="AJ194" s="356"/>
      <c r="AL194" s="100" t="str">
        <f>IF(AK194="","",VLOOKUP(AK194,'(辅)技能选目标类型表'!$B$4:$F$97,3,FALSE))</f>
        <v/>
      </c>
      <c r="AO194" s="134">
        <v>-1</v>
      </c>
      <c r="AP194" s="100">
        <f>IF(AQ194="","",VLOOKUP(AQ194,'(辅)战斗Action表'!$C$4:$F$75,2,FALSE))</f>
        <v>0</v>
      </c>
      <c r="AQ194" s="100" t="s">
        <v>1931</v>
      </c>
      <c r="AS194" s="370"/>
      <c r="AT194" s="378"/>
      <c r="AU194" s="378"/>
      <c r="AV194" s="379"/>
      <c r="AW194" s="385"/>
    </row>
    <row r="195" spans="1:49" s="100" customFormat="1" ht="14.25" customHeight="1" x14ac:dyDescent="0.15">
      <c r="A195" s="283">
        <v>10904011</v>
      </c>
      <c r="B195" s="283" t="s">
        <v>2521</v>
      </c>
      <c r="C195" s="283"/>
      <c r="D195" s="355"/>
      <c r="E195" s="355"/>
      <c r="G195" s="100">
        <v>999</v>
      </c>
      <c r="H195" s="356"/>
      <c r="J195" s="100">
        <v>1</v>
      </c>
      <c r="L195" s="283">
        <f t="shared" si="40"/>
        <v>10904011</v>
      </c>
      <c r="M195" s="100">
        <v>1</v>
      </c>
      <c r="N195" s="100">
        <v>1</v>
      </c>
      <c r="Q195" s="369" t="str">
        <f ca="1">OFFSET('(工具)战斗工具-buff死亡时机'!A$6,ROW()-6,0)</f>
        <v/>
      </c>
      <c r="R195" s="100" t="s">
        <v>2399</v>
      </c>
      <c r="S195" s="283" t="str">
        <f ca="1">IF(AND(OFFSET('(工具)战斗工具-buff触发时机'!A$6,ROW()-6,0)="",OFFSET(A$6,ROW()-6,0)&lt;&gt;""),"立即",OFFSET('(工具)战斗工具-buff触发时机'!A$6,ROW()-6,0))</f>
        <v>立即 或 当回合开始时</v>
      </c>
      <c r="T195" s="370" t="str">
        <f>IF(OR(U195="",U195="无"),"",VLOOKUP(U195,'(辅)Buff触发条件表'!$C$4:$F$34,2,FALSE))</f>
        <v/>
      </c>
      <c r="U195" s="370"/>
      <c r="V195" s="370"/>
      <c r="W195" s="370"/>
      <c r="X195" s="370"/>
      <c r="Y195" s="370"/>
      <c r="AC195" s="100" t="str">
        <f>VLOOKUP(AB195,BuffType!$A$4:$C$67,3,FALSE)</f>
        <v>无</v>
      </c>
      <c r="AF195" s="356"/>
      <c r="AH195" s="283"/>
      <c r="AI195" s="356"/>
      <c r="AJ195" s="356"/>
      <c r="AK195" s="100">
        <v>100</v>
      </c>
      <c r="AL195" s="100" t="str">
        <f>IF(AK195="","",VLOOKUP(AK195,'(辅)技能选目标类型表'!$B$4:$F$97,3,FALSE))</f>
        <v>自身</v>
      </c>
      <c r="AO195" s="134">
        <v>-1</v>
      </c>
      <c r="AP195" s="100">
        <f>IF(AQ195="","",VLOOKUP(AQ195,'(辅)战斗Action表'!$C$4:$F$75,2,FALSE))</f>
        <v>300</v>
      </c>
      <c r="AQ195" s="100" t="s">
        <v>1229</v>
      </c>
      <c r="AR195" s="100">
        <v>10904012</v>
      </c>
      <c r="AS195" s="370">
        <v>100</v>
      </c>
      <c r="AT195" s="378"/>
      <c r="AU195" s="378"/>
      <c r="AV195" s="379"/>
      <c r="AW195" s="385"/>
    </row>
    <row r="196" spans="1:49" s="100" customFormat="1" ht="14.25" customHeight="1" x14ac:dyDescent="0.15">
      <c r="A196" s="283">
        <v>10904012</v>
      </c>
      <c r="B196" s="283" t="s">
        <v>2522</v>
      </c>
      <c r="C196" s="283"/>
      <c r="D196" s="355"/>
      <c r="E196" s="355"/>
      <c r="G196" s="100">
        <v>1</v>
      </c>
      <c r="H196" s="356"/>
      <c r="I196" s="100">
        <v>1</v>
      </c>
      <c r="J196" s="100">
        <v>1</v>
      </c>
      <c r="L196" s="283">
        <f t="shared" ref="L196" si="41">A196</f>
        <v>10904012</v>
      </c>
      <c r="M196" s="100">
        <v>1</v>
      </c>
      <c r="N196" s="100">
        <v>1</v>
      </c>
      <c r="Q196" s="369" t="str">
        <f ca="1">OFFSET('(工具)战斗工具-buff死亡时机'!A$6,ROW()-6,0)</f>
        <v/>
      </c>
      <c r="R196" s="100">
        <v>611</v>
      </c>
      <c r="S196" s="283" t="str">
        <f ca="1">IF(AND(OFFSET('(工具)战斗工具-buff触发时机'!A$6,ROW()-6,0)="",OFFSET(A$6,ROW()-6,0)&lt;&gt;""),"立即",OFFSET('(工具)战斗工具-buff触发时机'!A$6,ROW()-6,0))</f>
        <v>友方濒死</v>
      </c>
      <c r="T196" s="370" t="str">
        <f>IF(OR(U196="",U196="无"),"",VLOOKUP(U196,'(辅)Buff触发条件表'!$C$4:$F$34,2,FALSE))</f>
        <v/>
      </c>
      <c r="U196" s="370"/>
      <c r="V196" s="370"/>
      <c r="W196" s="370"/>
      <c r="X196" s="370"/>
      <c r="Y196" s="370"/>
      <c r="Z196" s="100">
        <v>3</v>
      </c>
      <c r="AC196" s="100" t="str">
        <f>VLOOKUP(AB196,BuffType!$A$4:$C$67,3,FALSE)</f>
        <v>无</v>
      </c>
      <c r="AF196" s="356"/>
      <c r="AH196" s="283"/>
      <c r="AI196" s="356"/>
      <c r="AJ196" s="356"/>
      <c r="AL196" s="100" t="str">
        <f>IF(AK196="","",VLOOKUP(AK196,'(辅)技能选目标类型表'!$B$4:$F$97,3,FALSE))</f>
        <v/>
      </c>
      <c r="AN196" s="100">
        <v>2</v>
      </c>
      <c r="AO196" s="134">
        <v>-1</v>
      </c>
      <c r="AP196" s="100">
        <f>IF(AQ196="","",VLOOKUP(AQ196,'(辅)战斗Action表'!$C$4:$F$75,2,FALSE))</f>
        <v>700</v>
      </c>
      <c r="AQ196" s="100" t="s">
        <v>1527</v>
      </c>
      <c r="AR196" s="100">
        <v>5</v>
      </c>
      <c r="AS196" s="370">
        <v>100</v>
      </c>
      <c r="AT196" s="378"/>
      <c r="AU196" s="378"/>
      <c r="AV196" s="379"/>
      <c r="AW196" s="385"/>
    </row>
    <row r="197" spans="1:49" s="100" customFormat="1" ht="15.95" customHeight="1" x14ac:dyDescent="0.15">
      <c r="A197" s="283">
        <v>10904013</v>
      </c>
      <c r="B197" s="283" t="s">
        <v>2523</v>
      </c>
      <c r="C197" s="283" t="s">
        <v>2381</v>
      </c>
      <c r="D197" s="355"/>
      <c r="E197" s="355"/>
      <c r="G197" s="100">
        <v>999</v>
      </c>
      <c r="H197" s="356"/>
      <c r="J197" s="100">
        <v>1</v>
      </c>
      <c r="L197" s="283">
        <f t="shared" si="40"/>
        <v>10904013</v>
      </c>
      <c r="M197" s="100">
        <v>1</v>
      </c>
      <c r="N197" s="100">
        <v>1</v>
      </c>
      <c r="Q197" s="369" t="str">
        <f ca="1">OFFSET('(工具)战斗工具-buff死亡时机'!A$6,ROW()-6,0)</f>
        <v/>
      </c>
      <c r="R197" s="100">
        <v>0</v>
      </c>
      <c r="S197" s="283" t="str">
        <f ca="1">IF(AND(OFFSET('(工具)战斗工具-buff触发时机'!A$6,ROW()-6,0)="",OFFSET(A$6,ROW()-6,0)&lt;&gt;""),"立即",OFFSET('(工具)战斗工具-buff触发时机'!A$6,ROW()-6,0))</f>
        <v>立即</v>
      </c>
      <c r="T197" s="370" t="str">
        <f>IF(OR(U197="",U197="无"),"",VLOOKUP(U197,'(辅)Buff触发条件表'!$C$4:$F$34,2,FALSE))</f>
        <v/>
      </c>
      <c r="U197" s="370"/>
      <c r="V197" s="370"/>
      <c r="W197" s="370"/>
      <c r="X197" s="370"/>
      <c r="Y197" s="370"/>
      <c r="Z197" s="100">
        <v>1</v>
      </c>
      <c r="AA197" s="100">
        <v>1</v>
      </c>
      <c r="AC197" s="100" t="str">
        <f>VLOOKUP(AB197,BuffType!$A$4:$C$67,3,FALSE)</f>
        <v>无</v>
      </c>
      <c r="AF197" s="356"/>
      <c r="AH197" s="283" t="s">
        <v>2312</v>
      </c>
      <c r="AI197" s="356"/>
      <c r="AJ197" s="356"/>
      <c r="AL197" s="100" t="str">
        <f>IF(AK197="","",VLOOKUP(AK197,'(辅)技能选目标类型表'!$B$4:$F$97,3,FALSE))</f>
        <v/>
      </c>
      <c r="AO197" s="134">
        <v>-1</v>
      </c>
      <c r="AP197" s="100" t="str">
        <f>IF(AQ197="","",VLOOKUP(AQ197,'(辅)战斗Action表'!$C$4:$F$75,2,FALSE))</f>
        <v/>
      </c>
      <c r="AR197" s="370"/>
      <c r="AS197" s="370"/>
      <c r="AT197" s="379"/>
      <c r="AU197" s="379"/>
      <c r="AV197" s="379"/>
      <c r="AW197" s="385"/>
    </row>
    <row r="198" spans="1:49" s="100" customFormat="1" ht="15.95" customHeight="1" x14ac:dyDescent="0.15">
      <c r="A198" s="283">
        <v>10904014</v>
      </c>
      <c r="B198" s="283" t="s">
        <v>2524</v>
      </c>
      <c r="C198" s="283" t="s">
        <v>2381</v>
      </c>
      <c r="D198" s="355"/>
      <c r="E198" s="355"/>
      <c r="G198" s="100">
        <v>999</v>
      </c>
      <c r="H198" s="356"/>
      <c r="J198" s="100">
        <v>1</v>
      </c>
      <c r="L198" s="283">
        <f t="shared" si="40"/>
        <v>10904014</v>
      </c>
      <c r="M198" s="100">
        <v>1</v>
      </c>
      <c r="N198" s="100">
        <v>1</v>
      </c>
      <c r="Q198" s="369" t="str">
        <f ca="1">OFFSET('(工具)战斗工具-buff死亡时机'!A$6,ROW()-6,0)</f>
        <v/>
      </c>
      <c r="R198" s="100">
        <v>0</v>
      </c>
      <c r="S198" s="283" t="str">
        <f ca="1">IF(AND(OFFSET('(工具)战斗工具-buff触发时机'!A$6,ROW()-6,0)="",OFFSET(A$6,ROW()-6,0)&lt;&gt;""),"立即",OFFSET('(工具)战斗工具-buff触发时机'!A$6,ROW()-6,0))</f>
        <v>立即</v>
      </c>
      <c r="T198" s="370" t="str">
        <f>IF(OR(U198="",U198="无"),"",VLOOKUP(U198,'(辅)Buff触发条件表'!$C$4:$F$34,2,FALSE))</f>
        <v/>
      </c>
      <c r="U198" s="370"/>
      <c r="V198" s="370"/>
      <c r="W198" s="370"/>
      <c r="X198" s="370"/>
      <c r="Y198" s="370"/>
      <c r="Z198" s="100">
        <v>1</v>
      </c>
      <c r="AA198" s="100">
        <v>1</v>
      </c>
      <c r="AC198" s="100" t="str">
        <f>VLOOKUP(AB198,BuffType!$A$4:$C$67,3,FALSE)</f>
        <v>无</v>
      </c>
      <c r="AF198" s="356"/>
      <c r="AH198" s="283" t="s">
        <v>2397</v>
      </c>
      <c r="AI198" s="356"/>
      <c r="AJ198" s="356"/>
      <c r="AL198" s="100" t="str">
        <f>IF(AK198="","",VLOOKUP(AK198,'(辅)技能选目标类型表'!$B$4:$F$97,3,FALSE))</f>
        <v/>
      </c>
      <c r="AO198" s="134">
        <v>-1</v>
      </c>
      <c r="AP198" s="100" t="str">
        <f>IF(AQ198="","",VLOOKUP(AQ198,'(辅)战斗Action表'!$C$4:$F$75,2,FALSE))</f>
        <v/>
      </c>
      <c r="AR198" s="370"/>
      <c r="AS198" s="370"/>
      <c r="AT198" s="379"/>
      <c r="AU198" s="379"/>
      <c r="AV198" s="379"/>
      <c r="AW198" s="385"/>
    </row>
    <row r="199" spans="1:49" s="100" customFormat="1" ht="15.95" customHeight="1" x14ac:dyDescent="0.15">
      <c r="A199" s="283">
        <v>10904015</v>
      </c>
      <c r="B199" s="283" t="s">
        <v>2525</v>
      </c>
      <c r="C199" s="283" t="s">
        <v>2381</v>
      </c>
      <c r="D199" s="355"/>
      <c r="E199" s="355"/>
      <c r="G199" s="100">
        <v>999</v>
      </c>
      <c r="H199" s="356"/>
      <c r="J199" s="100">
        <v>1</v>
      </c>
      <c r="L199" s="283">
        <f t="shared" si="40"/>
        <v>10904015</v>
      </c>
      <c r="M199" s="100">
        <v>1</v>
      </c>
      <c r="N199" s="100">
        <v>1</v>
      </c>
      <c r="Q199" s="369" t="str">
        <f ca="1">OFFSET('(工具)战斗工具-buff死亡时机'!A$6,ROW()-6,0)</f>
        <v/>
      </c>
      <c r="R199" s="100">
        <v>0</v>
      </c>
      <c r="S199" s="283" t="str">
        <f ca="1">IF(AND(OFFSET('(工具)战斗工具-buff触发时机'!A$6,ROW()-6,0)="",OFFSET(A$6,ROW()-6,0)&lt;&gt;""),"立即",OFFSET('(工具)战斗工具-buff触发时机'!A$6,ROW()-6,0))</f>
        <v>立即</v>
      </c>
      <c r="T199" s="370" t="str">
        <f>IF(OR(U199="",U199="无"),"",VLOOKUP(U199,'(辅)Buff触发条件表'!$C$4:$F$34,2,FALSE))</f>
        <v/>
      </c>
      <c r="U199" s="370"/>
      <c r="V199" s="370"/>
      <c r="W199" s="370"/>
      <c r="X199" s="370"/>
      <c r="Y199" s="370"/>
      <c r="Z199" s="100">
        <v>1</v>
      </c>
      <c r="AA199" s="100">
        <v>1</v>
      </c>
      <c r="AC199" s="100" t="str">
        <f>VLOOKUP(AB199,BuffType!$A$4:$C$67,3,FALSE)</f>
        <v>无</v>
      </c>
      <c r="AF199" s="356"/>
      <c r="AH199" s="283" t="s">
        <v>2383</v>
      </c>
      <c r="AI199" s="356"/>
      <c r="AJ199" s="356"/>
      <c r="AL199" s="100" t="str">
        <f>IF(AK199="","",VLOOKUP(AK199,'(辅)技能选目标类型表'!$B$4:$F$97,3,FALSE))</f>
        <v/>
      </c>
      <c r="AO199" s="134">
        <v>-1</v>
      </c>
      <c r="AP199" s="100" t="str">
        <f>IF(AQ199="","",VLOOKUP(AQ199,'(辅)战斗Action表'!$C$4:$F$75,2,FALSE))</f>
        <v/>
      </c>
      <c r="AR199" s="370"/>
      <c r="AS199" s="370"/>
      <c r="AT199" s="379"/>
      <c r="AU199" s="379"/>
      <c r="AV199" s="379"/>
      <c r="AW199" s="385"/>
    </row>
    <row r="200" spans="1:49" s="101" customFormat="1" ht="15.95" customHeight="1" x14ac:dyDescent="0.15">
      <c r="A200" s="386">
        <v>11002011</v>
      </c>
      <c r="B200" s="386" t="s">
        <v>2526</v>
      </c>
      <c r="C200" s="386"/>
      <c r="D200" s="387"/>
      <c r="E200" s="387"/>
      <c r="G200" s="101">
        <v>0</v>
      </c>
      <c r="H200" s="388"/>
      <c r="J200" s="101">
        <v>1</v>
      </c>
      <c r="L200" s="386">
        <f t="shared" si="40"/>
        <v>11002011</v>
      </c>
      <c r="M200" s="101">
        <v>1</v>
      </c>
      <c r="N200" s="101">
        <v>1</v>
      </c>
      <c r="Q200" s="411" t="str">
        <f ca="1">OFFSET('(工具)战斗工具-buff死亡时机'!A$6,ROW()-6,0)</f>
        <v/>
      </c>
      <c r="R200" s="101">
        <v>0</v>
      </c>
      <c r="S200" s="386" t="str">
        <f ca="1">IF(AND(OFFSET('(工具)战斗工具-buff触发时机'!A$6,ROW()-6,0)="",OFFSET(A$6,ROW()-6,0)&lt;&gt;""),"立即",OFFSET('(工具)战斗工具-buff触发时机'!A$6,ROW()-6,0))</f>
        <v>立即</v>
      </c>
      <c r="T200" s="412" t="str">
        <f>IF(OR(U200="",U200="无"),"",VLOOKUP(U200,'(辅)Buff触发条件表'!$C$4:$F$34,2,FALSE))</f>
        <v/>
      </c>
      <c r="U200" s="412"/>
      <c r="V200" s="388"/>
      <c r="W200" s="388"/>
      <c r="X200" s="388"/>
      <c r="Y200" s="388"/>
      <c r="AC200" s="101" t="str">
        <f>VLOOKUP(AB200,BuffType!$A$4:$C$67,3,FALSE)</f>
        <v>无</v>
      </c>
      <c r="AF200" s="388"/>
      <c r="AH200" s="386" t="s">
        <v>2376</v>
      </c>
      <c r="AI200" s="388"/>
      <c r="AJ200" s="388"/>
      <c r="AL200" s="101" t="str">
        <f>IF(AK200="","",VLOOKUP(AK200,'(辅)技能选目标类型表'!$B$4:$F$97,3,FALSE))</f>
        <v/>
      </c>
      <c r="AO200" s="134">
        <v>-1</v>
      </c>
      <c r="AP200" s="101">
        <f>IF(AQ200="","",VLOOKUP(AQ200,'(辅)战斗Action表'!$C$4:$F$75,2,FALSE))</f>
        <v>0</v>
      </c>
      <c r="AQ200" s="101" t="s">
        <v>1931</v>
      </c>
      <c r="AS200" s="412"/>
      <c r="AT200" s="432"/>
      <c r="AU200" s="432"/>
      <c r="AV200" s="433"/>
      <c r="AW200" s="440"/>
    </row>
    <row r="201" spans="1:49" s="101" customFormat="1" ht="15.95" customHeight="1" x14ac:dyDescent="0.15">
      <c r="A201" s="386">
        <v>11002012</v>
      </c>
      <c r="B201" s="386" t="s">
        <v>2527</v>
      </c>
      <c r="C201" s="386"/>
      <c r="D201" s="387"/>
      <c r="E201" s="387"/>
      <c r="G201" s="101">
        <v>0</v>
      </c>
      <c r="H201" s="388"/>
      <c r="J201" s="101">
        <v>1</v>
      </c>
      <c r="L201" s="386">
        <f t="shared" ref="L201" si="42">A201</f>
        <v>11002012</v>
      </c>
      <c r="M201" s="101">
        <v>1</v>
      </c>
      <c r="N201" s="101">
        <v>1</v>
      </c>
      <c r="Q201" s="411" t="str">
        <f ca="1">OFFSET('(工具)战斗工具-buff死亡时机'!A$6,ROW()-6,0)</f>
        <v/>
      </c>
      <c r="R201" s="101">
        <v>0</v>
      </c>
      <c r="S201" s="386" t="str">
        <f ca="1">IF(AND(OFFSET('(工具)战斗工具-buff触发时机'!A$6,ROW()-6,0)="",OFFSET(A$6,ROW()-6,0)&lt;&gt;""),"立即",OFFSET('(工具)战斗工具-buff触发时机'!A$6,ROW()-6,0))</f>
        <v>立即</v>
      </c>
      <c r="T201" s="412" t="str">
        <f>IF(OR(U201="",U201="无"),"",VLOOKUP(U201,'(辅)Buff触发条件表'!$C$4:$F$34,2,FALSE))</f>
        <v/>
      </c>
      <c r="U201" s="412"/>
      <c r="V201" s="388"/>
      <c r="W201" s="388"/>
      <c r="X201" s="388"/>
      <c r="Y201" s="388"/>
      <c r="AC201" s="101" t="str">
        <f>VLOOKUP(AB201,BuffType!$A$4:$C$67,3,FALSE)</f>
        <v>无</v>
      </c>
      <c r="AF201" s="388"/>
      <c r="AH201" s="386" t="s">
        <v>2528</v>
      </c>
      <c r="AI201" s="388"/>
      <c r="AJ201" s="388"/>
      <c r="AL201" s="101" t="str">
        <f>IF(AK201="","",VLOOKUP(AK201,'(辅)技能选目标类型表'!$B$4:$F$97,3,FALSE))</f>
        <v/>
      </c>
      <c r="AO201" s="134">
        <v>-1</v>
      </c>
      <c r="AP201" s="101">
        <f>IF(AQ201="","",VLOOKUP(AQ201,'(辅)战斗Action表'!$C$4:$F$75,2,FALSE))</f>
        <v>0</v>
      </c>
      <c r="AQ201" s="101" t="s">
        <v>1931</v>
      </c>
      <c r="AS201" s="412"/>
      <c r="AT201" s="432"/>
      <c r="AU201" s="432"/>
      <c r="AV201" s="433"/>
      <c r="AW201" s="440"/>
    </row>
    <row r="202" spans="1:49" s="101" customFormat="1" ht="15.95" customHeight="1" x14ac:dyDescent="0.15">
      <c r="A202" s="386">
        <v>11003011</v>
      </c>
      <c r="B202" s="386" t="s">
        <v>2529</v>
      </c>
      <c r="C202" s="386"/>
      <c r="D202" s="387"/>
      <c r="E202" s="387"/>
      <c r="G202" s="101">
        <v>0</v>
      </c>
      <c r="H202" s="388"/>
      <c r="J202" s="101">
        <v>1</v>
      </c>
      <c r="L202" s="386">
        <f t="shared" si="40"/>
        <v>11003011</v>
      </c>
      <c r="M202" s="101">
        <v>1</v>
      </c>
      <c r="N202" s="101">
        <v>1</v>
      </c>
      <c r="Q202" s="411" t="str">
        <f ca="1">OFFSET('(工具)战斗工具-buff死亡时机'!A$6,ROW()-6,0)</f>
        <v/>
      </c>
      <c r="R202" s="101">
        <v>0</v>
      </c>
      <c r="S202" s="386" t="str">
        <f ca="1">IF(AND(OFFSET('(工具)战斗工具-buff触发时机'!A$6,ROW()-6,0)="",OFFSET(A$6,ROW()-6,0)&lt;&gt;""),"立即",OFFSET('(工具)战斗工具-buff触发时机'!A$6,ROW()-6,0))</f>
        <v>立即</v>
      </c>
      <c r="T202" s="412" t="str">
        <f>IF(OR(U202="",U202="无"),"",VLOOKUP(U202,'(辅)Buff触发条件表'!$C$4:$F$34,2,FALSE))</f>
        <v/>
      </c>
      <c r="U202" s="412"/>
      <c r="V202" s="412"/>
      <c r="W202" s="412"/>
      <c r="X202" s="412"/>
      <c r="Y202" s="412"/>
      <c r="AC202" s="101" t="str">
        <f>VLOOKUP(AB202,BuffType!$A$4:$C$67,3,FALSE)</f>
        <v>无</v>
      </c>
      <c r="AF202" s="388"/>
      <c r="AH202" s="386" t="s">
        <v>2376</v>
      </c>
      <c r="AI202" s="388"/>
      <c r="AJ202" s="388"/>
      <c r="AL202" s="101" t="str">
        <f>IF(AK202="","",VLOOKUP(AK202,'(辅)技能选目标类型表'!$B$4:$F$97,3,FALSE))</f>
        <v/>
      </c>
      <c r="AO202" s="134">
        <v>-1</v>
      </c>
      <c r="AP202" s="101" t="str">
        <f>IF(AQ202="","",VLOOKUP(AQ202,'(辅)战斗Action表'!$C$4:$F$75,2,FALSE))</f>
        <v/>
      </c>
      <c r="AS202" s="412"/>
      <c r="AT202" s="432"/>
      <c r="AU202" s="432"/>
      <c r="AV202" s="433"/>
      <c r="AW202" s="440"/>
    </row>
    <row r="203" spans="1:49" s="101" customFormat="1" ht="15.95" customHeight="1" x14ac:dyDescent="0.15">
      <c r="A203" s="386">
        <v>11003012</v>
      </c>
      <c r="B203" s="386" t="s">
        <v>2530</v>
      </c>
      <c r="C203" s="386"/>
      <c r="D203" s="387"/>
      <c r="E203" s="387"/>
      <c r="G203" s="101">
        <v>0</v>
      </c>
      <c r="H203" s="388"/>
      <c r="J203" s="101">
        <v>1</v>
      </c>
      <c r="L203" s="386">
        <f t="shared" si="40"/>
        <v>11003012</v>
      </c>
      <c r="M203" s="101">
        <v>1</v>
      </c>
      <c r="N203" s="101">
        <v>1</v>
      </c>
      <c r="Q203" s="411" t="str">
        <f ca="1">OFFSET('(工具)战斗工具-buff死亡时机'!A$6,ROW()-6,0)</f>
        <v/>
      </c>
      <c r="R203" s="101">
        <v>0</v>
      </c>
      <c r="S203" s="386" t="str">
        <f ca="1">IF(AND(OFFSET('(工具)战斗工具-buff触发时机'!A$6,ROW()-6,0)="",OFFSET(A$6,ROW()-6,0)&lt;&gt;""),"立即",OFFSET('(工具)战斗工具-buff触发时机'!A$6,ROW()-6,0))</f>
        <v>立即</v>
      </c>
      <c r="T203" s="412" t="str">
        <f>IF(OR(U203="",U203="无"),"",VLOOKUP(U203,'(辅)Buff触发条件表'!$C$4:$F$34,2,FALSE))</f>
        <v/>
      </c>
      <c r="U203" s="412"/>
      <c r="V203" s="412"/>
      <c r="W203" s="412"/>
      <c r="X203" s="412"/>
      <c r="Y203" s="412"/>
      <c r="AC203" s="101" t="str">
        <f>VLOOKUP(AB203,BuffType!$A$4:$C$67,3,FALSE)</f>
        <v>无</v>
      </c>
      <c r="AF203" s="388"/>
      <c r="AH203" s="386" t="s">
        <v>2528</v>
      </c>
      <c r="AI203" s="388"/>
      <c r="AJ203" s="388"/>
      <c r="AL203" s="101" t="str">
        <f>IF(AK203="","",VLOOKUP(AK203,'(辅)技能选目标类型表'!$B$4:$F$97,3,FALSE))</f>
        <v/>
      </c>
      <c r="AO203" s="134">
        <v>-1</v>
      </c>
      <c r="AP203" s="101" t="str">
        <f>IF(AQ203="","",VLOOKUP(AQ203,'(辅)战斗Action表'!$C$4:$F$75,2,FALSE))</f>
        <v/>
      </c>
      <c r="AS203" s="412"/>
      <c r="AT203" s="432"/>
      <c r="AU203" s="432"/>
      <c r="AV203" s="433"/>
      <c r="AW203" s="440"/>
    </row>
    <row r="204" spans="1:49" s="101" customFormat="1" ht="15.95" customHeight="1" x14ac:dyDescent="0.15">
      <c r="A204" s="386">
        <v>11004011</v>
      </c>
      <c r="B204" s="386" t="s">
        <v>2531</v>
      </c>
      <c r="C204" s="386" t="s">
        <v>2381</v>
      </c>
      <c r="D204" s="387"/>
      <c r="E204" s="387"/>
      <c r="G204" s="101">
        <v>999</v>
      </c>
      <c r="H204" s="388"/>
      <c r="J204" s="101">
        <v>1</v>
      </c>
      <c r="L204" s="386">
        <f t="shared" ref="L204" si="43">A204</f>
        <v>11004011</v>
      </c>
      <c r="M204" s="101">
        <v>1</v>
      </c>
      <c r="N204" s="101">
        <v>1</v>
      </c>
      <c r="Q204" s="411" t="str">
        <f ca="1">OFFSET('(工具)战斗工具-buff死亡时机'!A$6,ROW()-6,0)</f>
        <v/>
      </c>
      <c r="R204" s="101">
        <v>0</v>
      </c>
      <c r="S204" s="386" t="str">
        <f ca="1">IF(AND(OFFSET('(工具)战斗工具-buff触发时机'!A$6,ROW()-6,0)="",OFFSET(A$6,ROW()-6,0)&lt;&gt;""),"立即",OFFSET('(工具)战斗工具-buff触发时机'!A$6,ROW()-6,0))</f>
        <v>立即</v>
      </c>
      <c r="T204" s="412" t="str">
        <f>IF(OR(U204="",U204="无"),"",VLOOKUP(U204,'(辅)Buff触发条件表'!$C$4:$F$34,2,FALSE))</f>
        <v/>
      </c>
      <c r="U204" s="412"/>
      <c r="V204" s="412"/>
      <c r="W204" s="412"/>
      <c r="X204" s="412"/>
      <c r="Y204" s="412"/>
      <c r="AC204" s="101" t="str">
        <f>VLOOKUP(AB204,BuffType!$A$4:$C$67,3,FALSE)</f>
        <v>无</v>
      </c>
      <c r="AF204" s="388"/>
      <c r="AH204" s="386" t="s">
        <v>2312</v>
      </c>
      <c r="AI204" s="388">
        <v>5</v>
      </c>
      <c r="AJ204" s="388"/>
      <c r="AL204" s="101" t="str">
        <f>IF(AK204="","",VLOOKUP(AK204,'(辅)技能选目标类型表'!$B$4:$F$97,3,FALSE))</f>
        <v/>
      </c>
      <c r="AO204" s="134">
        <v>-1</v>
      </c>
      <c r="AP204" s="101" t="str">
        <f>IF(AQ204="","",VLOOKUP(AQ204,'(辅)战斗Action表'!$C$4:$F$75,2,FALSE))</f>
        <v/>
      </c>
      <c r="AS204" s="412"/>
      <c r="AT204" s="432"/>
      <c r="AU204" s="432"/>
      <c r="AV204" s="433"/>
      <c r="AW204" s="440"/>
    </row>
    <row r="205" spans="1:49" s="101" customFormat="1" ht="15.95" customHeight="1" x14ac:dyDescent="0.15">
      <c r="A205" s="386">
        <v>11004012</v>
      </c>
      <c r="B205" s="386" t="s">
        <v>2532</v>
      </c>
      <c r="C205" s="386"/>
      <c r="D205" s="387"/>
      <c r="E205" s="387"/>
      <c r="G205" s="101">
        <v>999</v>
      </c>
      <c r="H205" s="388"/>
      <c r="J205" s="101">
        <v>1</v>
      </c>
      <c r="L205" s="386">
        <f t="shared" si="40"/>
        <v>11004012</v>
      </c>
      <c r="M205" s="101">
        <v>1</v>
      </c>
      <c r="N205" s="101">
        <v>1</v>
      </c>
      <c r="Q205" s="411" t="str">
        <f ca="1">OFFSET('(工具)战斗工具-buff死亡时机'!A$6,ROW()-6,0)</f>
        <v/>
      </c>
      <c r="R205" s="101">
        <v>603</v>
      </c>
      <c r="S205" s="386" t="str">
        <f ca="1">IF(AND(OFFSET('(工具)战斗工具-buff触发时机'!A$6,ROW()-6,0)="",OFFSET(A$6,ROW()-6,0)&lt;&gt;""),"立即",OFFSET('(工具)战斗工具-buff触发时机'!A$6,ROW()-6,0))</f>
        <v>友方死亡</v>
      </c>
      <c r="T205" s="412" t="str">
        <f>IF(OR(U205="",U205="无"),"",VLOOKUP(U205,'(辅)Buff触发条件表'!$C$4:$F$34,2,FALSE))</f>
        <v/>
      </c>
      <c r="U205" s="412"/>
      <c r="V205" s="412"/>
      <c r="W205" s="412"/>
      <c r="X205" s="412"/>
      <c r="Y205" s="412"/>
      <c r="Z205" s="101">
        <v>1</v>
      </c>
      <c r="AA205" s="101">
        <v>1</v>
      </c>
      <c r="AC205" s="101" t="str">
        <f>VLOOKUP(AB205,BuffType!$A$4:$C$67,3,FALSE)</f>
        <v>无</v>
      </c>
      <c r="AF205" s="388"/>
      <c r="AH205" s="386"/>
      <c r="AI205" s="388"/>
      <c r="AJ205" s="388"/>
      <c r="AL205" s="101" t="str">
        <f>IF(AK205="","",VLOOKUP(AK205,'(辅)技能选目标类型表'!$B$4:$F$97,3,FALSE))</f>
        <v/>
      </c>
      <c r="AN205" s="101">
        <v>3</v>
      </c>
      <c r="AO205" s="134">
        <v>-1</v>
      </c>
      <c r="AP205" s="101">
        <f>IF(AQ205="","",VLOOKUP(AQ205,'(辅)战斗Action表'!$C$4:$F$75,2,FALSE))</f>
        <v>900</v>
      </c>
      <c r="AQ205" s="101" t="s">
        <v>1306</v>
      </c>
      <c r="AR205" s="101">
        <v>1991</v>
      </c>
      <c r="AS205" s="412">
        <v>100</v>
      </c>
      <c r="AT205" s="432">
        <v>0</v>
      </c>
      <c r="AU205" s="432">
        <v>0</v>
      </c>
      <c r="AV205" s="433">
        <v>0</v>
      </c>
      <c r="AW205" s="440"/>
    </row>
    <row r="206" spans="1:49" s="101" customFormat="1" ht="15.95" customHeight="1" x14ac:dyDescent="0.15">
      <c r="A206" s="386">
        <v>11004013</v>
      </c>
      <c r="B206" s="386" t="s">
        <v>2533</v>
      </c>
      <c r="C206" s="386"/>
      <c r="D206" s="387"/>
      <c r="E206" s="387"/>
      <c r="G206" s="101">
        <v>999</v>
      </c>
      <c r="H206" s="388"/>
      <c r="J206" s="101">
        <v>1</v>
      </c>
      <c r="L206" s="386">
        <f t="shared" ref="L206:L207" si="44">A206</f>
        <v>11004013</v>
      </c>
      <c r="M206" s="101">
        <v>1</v>
      </c>
      <c r="N206" s="101">
        <v>1</v>
      </c>
      <c r="Q206" s="411" t="str">
        <f ca="1">OFFSET('(工具)战斗工具-buff死亡时机'!A$6,ROW()-6,0)</f>
        <v/>
      </c>
      <c r="R206" s="101">
        <v>603</v>
      </c>
      <c r="S206" s="386" t="str">
        <f ca="1">IF(AND(OFFSET('(工具)战斗工具-buff触发时机'!A$6,ROW()-6,0)="",OFFSET(A$6,ROW()-6,0)&lt;&gt;""),"立即",OFFSET('(工具)战斗工具-buff触发时机'!A$6,ROW()-6,0))</f>
        <v>友方死亡</v>
      </c>
      <c r="T206" s="412" t="str">
        <f>IF(OR(U206="",U206="无"),"",VLOOKUP(U206,'(辅)Buff触发条件表'!$C$4:$F$34,2,FALSE))</f>
        <v/>
      </c>
      <c r="U206" s="412"/>
      <c r="V206" s="412"/>
      <c r="W206" s="412"/>
      <c r="X206" s="412"/>
      <c r="Y206" s="412"/>
      <c r="Z206" s="101">
        <v>2</v>
      </c>
      <c r="AA206" s="101">
        <v>1</v>
      </c>
      <c r="AC206" s="101" t="str">
        <f>VLOOKUP(AB206,BuffType!$A$4:$C$67,3,FALSE)</f>
        <v>无</v>
      </c>
      <c r="AF206" s="388"/>
      <c r="AH206" s="386"/>
      <c r="AI206" s="388"/>
      <c r="AJ206" s="388"/>
      <c r="AL206" s="101" t="str">
        <f>IF(AK206="","",VLOOKUP(AK206,'(辅)技能选目标类型表'!$B$4:$F$97,3,FALSE))</f>
        <v/>
      </c>
      <c r="AN206" s="101">
        <v>3</v>
      </c>
      <c r="AO206" s="134">
        <v>-1</v>
      </c>
      <c r="AP206" s="101">
        <f>IF(AQ206="","",VLOOKUP(AQ206,'(辅)战斗Action表'!$C$4:$F$75,2,FALSE))</f>
        <v>900</v>
      </c>
      <c r="AQ206" s="101" t="s">
        <v>1306</v>
      </c>
      <c r="AR206" s="101">
        <v>1991</v>
      </c>
      <c r="AS206" s="412">
        <v>100</v>
      </c>
      <c r="AT206" s="432">
        <v>0</v>
      </c>
      <c r="AU206" s="432">
        <v>0</v>
      </c>
      <c r="AV206" s="433">
        <v>0</v>
      </c>
      <c r="AW206" s="440"/>
    </row>
    <row r="207" spans="1:49" s="101" customFormat="1" ht="15.95" customHeight="1" x14ac:dyDescent="0.15">
      <c r="A207" s="386">
        <v>11004014</v>
      </c>
      <c r="B207" s="386" t="s">
        <v>2534</v>
      </c>
      <c r="C207" s="386"/>
      <c r="D207" s="387"/>
      <c r="E207" s="387"/>
      <c r="G207" s="101">
        <v>999</v>
      </c>
      <c r="H207" s="388"/>
      <c r="J207" s="101">
        <v>1</v>
      </c>
      <c r="L207" s="386">
        <f t="shared" si="44"/>
        <v>11004014</v>
      </c>
      <c r="M207" s="101">
        <v>1</v>
      </c>
      <c r="N207" s="101">
        <v>1</v>
      </c>
      <c r="Q207" s="411" t="str">
        <f ca="1">OFFSET('(工具)战斗工具-buff死亡时机'!A$6,ROW()-6,0)</f>
        <v/>
      </c>
      <c r="R207" s="101">
        <v>603</v>
      </c>
      <c r="S207" s="386" t="str">
        <f ca="1">IF(AND(OFFSET('(工具)战斗工具-buff触发时机'!A$6,ROW()-6,0)="",OFFSET(A$6,ROW()-6,0)&lt;&gt;""),"立即",OFFSET('(工具)战斗工具-buff触发时机'!A$6,ROW()-6,0))</f>
        <v>友方死亡</v>
      </c>
      <c r="T207" s="412" t="str">
        <f>IF(OR(U207="",U207="无"),"",VLOOKUP(U207,'(辅)Buff触发条件表'!$C$4:$F$34,2,FALSE))</f>
        <v/>
      </c>
      <c r="U207" s="412"/>
      <c r="V207" s="412"/>
      <c r="W207" s="412"/>
      <c r="X207" s="412"/>
      <c r="Y207" s="412"/>
      <c r="Z207" s="101">
        <v>3</v>
      </c>
      <c r="AA207" s="101">
        <v>1</v>
      </c>
      <c r="AC207" s="101" t="str">
        <f>VLOOKUP(AB207,BuffType!$A$4:$C$67,3,FALSE)</f>
        <v>无</v>
      </c>
      <c r="AF207" s="388"/>
      <c r="AH207" s="386"/>
      <c r="AI207" s="388"/>
      <c r="AJ207" s="388"/>
      <c r="AL207" s="101" t="str">
        <f>IF(AK207="","",VLOOKUP(AK207,'(辅)技能选目标类型表'!$B$4:$F$97,3,FALSE))</f>
        <v/>
      </c>
      <c r="AN207" s="101">
        <v>3</v>
      </c>
      <c r="AO207" s="134">
        <v>-1</v>
      </c>
      <c r="AP207" s="101">
        <f>IF(AQ207="","",VLOOKUP(AQ207,'(辅)战斗Action表'!$C$4:$F$75,2,FALSE))</f>
        <v>900</v>
      </c>
      <c r="AQ207" s="101" t="s">
        <v>1306</v>
      </c>
      <c r="AR207" s="101">
        <v>1991</v>
      </c>
      <c r="AS207" s="412">
        <v>100</v>
      </c>
      <c r="AT207" s="432">
        <v>0</v>
      </c>
      <c r="AU207" s="432">
        <v>0</v>
      </c>
      <c r="AV207" s="433">
        <v>0</v>
      </c>
      <c r="AW207" s="440"/>
    </row>
    <row r="208" spans="1:49" s="102" customFormat="1" ht="15.95" customHeight="1" x14ac:dyDescent="0.15">
      <c r="A208" s="389">
        <v>11102011</v>
      </c>
      <c r="B208" s="389" t="s">
        <v>2535</v>
      </c>
      <c r="C208" s="389"/>
      <c r="D208" s="390"/>
      <c r="E208" s="390"/>
      <c r="G208" s="102">
        <v>0</v>
      </c>
      <c r="H208" s="391"/>
      <c r="J208" s="102">
        <v>0</v>
      </c>
      <c r="L208" s="389">
        <f t="shared" ref="L208" si="45">A208</f>
        <v>11102011</v>
      </c>
      <c r="M208" s="102">
        <v>1</v>
      </c>
      <c r="N208" s="102">
        <v>1</v>
      </c>
      <c r="Q208" s="413" t="str">
        <f ca="1">OFFSET('(工具)战斗工具-buff死亡时机'!A$6,ROW()-6,0)</f>
        <v/>
      </c>
      <c r="R208" s="102">
        <v>0</v>
      </c>
      <c r="S208" s="389" t="str">
        <f ca="1">IF(AND(OFFSET('(工具)战斗工具-buff触发时机'!A$6,ROW()-6,0)="",OFFSET(A$6,ROW()-6,0)&lt;&gt;""),"立即",OFFSET('(工具)战斗工具-buff触发时机'!A$6,ROW()-6,0))</f>
        <v>立即</v>
      </c>
      <c r="T208" s="414" t="str">
        <f>IF(OR(U208="",U208="无"),"",VLOOKUP(U208,'(辅)Buff触发条件表'!$C$4:$F$34,2,FALSE))</f>
        <v/>
      </c>
      <c r="U208" s="414"/>
      <c r="V208" s="414"/>
      <c r="W208" s="414"/>
      <c r="X208" s="414"/>
      <c r="Y208" s="414"/>
      <c r="Z208" s="102">
        <v>1</v>
      </c>
      <c r="AA208" s="102">
        <v>1</v>
      </c>
      <c r="AC208" s="102" t="str">
        <f>VLOOKUP(AB208,BuffType!$A$4:$C$67,3,FALSE)</f>
        <v>无</v>
      </c>
      <c r="AF208" s="391"/>
      <c r="AH208" s="389"/>
      <c r="AI208" s="391"/>
      <c r="AJ208" s="391"/>
      <c r="AL208" s="102" t="str">
        <f>IF(AK208="","",VLOOKUP(AK208,'(辅)技能选目标类型表'!$B$4:$F$97,3,FALSE))</f>
        <v/>
      </c>
      <c r="AO208" s="134">
        <v>-1</v>
      </c>
      <c r="AP208" s="102">
        <f>IF(AQ208="","",VLOOKUP(AQ208,'(辅)战斗Action表'!$C$4:$F$75,2,FALSE))</f>
        <v>300</v>
      </c>
      <c r="AQ208" s="102" t="s">
        <v>1229</v>
      </c>
      <c r="AR208" s="414">
        <v>11104011</v>
      </c>
      <c r="AS208" s="414">
        <v>100</v>
      </c>
      <c r="AT208" s="434"/>
      <c r="AU208" s="434"/>
      <c r="AV208" s="434"/>
      <c r="AW208" s="441"/>
    </row>
    <row r="209" spans="1:49" s="102" customFormat="1" ht="15.95" customHeight="1" x14ac:dyDescent="0.15">
      <c r="A209" s="389">
        <v>11102012</v>
      </c>
      <c r="B209" s="389" t="s">
        <v>2535</v>
      </c>
      <c r="C209" s="389"/>
      <c r="D209" s="390"/>
      <c r="E209" s="390"/>
      <c r="G209" s="102">
        <v>0</v>
      </c>
      <c r="H209" s="391"/>
      <c r="J209" s="102">
        <v>0</v>
      </c>
      <c r="L209" s="389">
        <f t="shared" ref="L209:L218" si="46">A209</f>
        <v>11102012</v>
      </c>
      <c r="M209" s="102">
        <v>1</v>
      </c>
      <c r="N209" s="102">
        <v>1</v>
      </c>
      <c r="Q209" s="413" t="str">
        <f ca="1">OFFSET('(工具)战斗工具-buff死亡时机'!A$6,ROW()-6,0)</f>
        <v/>
      </c>
      <c r="R209" s="102">
        <v>0</v>
      </c>
      <c r="S209" s="389" t="str">
        <f ca="1">IF(AND(OFFSET('(工具)战斗工具-buff触发时机'!A$6,ROW()-6,0)="",OFFSET(A$6,ROW()-6,0)&lt;&gt;""),"立即",OFFSET('(工具)战斗工具-buff触发时机'!A$6,ROW()-6,0))</f>
        <v>立即</v>
      </c>
      <c r="T209" s="414" t="str">
        <f>IF(OR(U209="",U209="无"),"",VLOOKUP(U209,'(辅)Buff触发条件表'!$C$4:$F$34,2,FALSE))</f>
        <v/>
      </c>
      <c r="U209" s="414"/>
      <c r="V209" s="414"/>
      <c r="W209" s="414"/>
      <c r="X209" s="414"/>
      <c r="Y209" s="414"/>
      <c r="Z209" s="102">
        <v>1</v>
      </c>
      <c r="AA209" s="102">
        <v>1</v>
      </c>
      <c r="AC209" s="102" t="str">
        <f>VLOOKUP(AB209,BuffType!$A$4:$C$67,3,FALSE)</f>
        <v>无</v>
      </c>
      <c r="AF209" s="391"/>
      <c r="AH209" s="389"/>
      <c r="AI209" s="391"/>
      <c r="AJ209" s="391"/>
      <c r="AL209" s="102" t="str">
        <f>IF(AK209="","",VLOOKUP(AK209,'(辅)技能选目标类型表'!$B$4:$F$97,3,FALSE))</f>
        <v/>
      </c>
      <c r="AO209" s="134">
        <v>-1</v>
      </c>
      <c r="AP209" s="102">
        <f>IF(AQ209="","",VLOOKUP(AQ209,'(辅)战斗Action表'!$C$4:$F$75,2,FALSE))</f>
        <v>300</v>
      </c>
      <c r="AQ209" s="102" t="s">
        <v>1229</v>
      </c>
      <c r="AR209" s="414">
        <v>11104012</v>
      </c>
      <c r="AS209" s="414">
        <v>100</v>
      </c>
      <c r="AT209" s="434"/>
      <c r="AU209" s="434"/>
      <c r="AV209" s="434"/>
      <c r="AW209" s="441"/>
    </row>
    <row r="210" spans="1:49" s="102" customFormat="1" ht="15.95" customHeight="1" x14ac:dyDescent="0.15">
      <c r="A210" s="389">
        <v>11102013</v>
      </c>
      <c r="B210" s="389" t="s">
        <v>2536</v>
      </c>
      <c r="C210" s="389"/>
      <c r="D210" s="390"/>
      <c r="E210" s="390"/>
      <c r="G210" s="102">
        <v>2</v>
      </c>
      <c r="H210" s="391"/>
      <c r="J210" s="102">
        <v>0</v>
      </c>
      <c r="L210" s="389">
        <f t="shared" si="46"/>
        <v>11102013</v>
      </c>
      <c r="M210" s="102">
        <v>1</v>
      </c>
      <c r="N210" s="102">
        <v>1</v>
      </c>
      <c r="Q210" s="413" t="str">
        <f ca="1">OFFSET('(工具)战斗工具-buff死亡时机'!A$6,ROW()-6,0)</f>
        <v/>
      </c>
      <c r="R210" s="102">
        <v>0</v>
      </c>
      <c r="S210" s="389" t="str">
        <f ca="1">IF(AND(OFFSET('(工具)战斗工具-buff触发时机'!A$6,ROW()-6,0)="",OFFSET(A$6,ROW()-6,0)&lt;&gt;""),"立即",OFFSET('(工具)战斗工具-buff触发时机'!A$6,ROW()-6,0))</f>
        <v>立即</v>
      </c>
      <c r="T210" s="414" t="str">
        <f>IF(OR(U210="",U210="无"),"",VLOOKUP(U210,'(辅)Buff触发条件表'!$C$4:$F$34,2,FALSE))</f>
        <v/>
      </c>
      <c r="U210" s="414"/>
      <c r="V210" s="414"/>
      <c r="W210" s="414"/>
      <c r="X210" s="414"/>
      <c r="Y210" s="414"/>
      <c r="AC210" s="102" t="str">
        <f>VLOOKUP(AB210,BuffType!$A$4:$C$67,3,FALSE)</f>
        <v>无</v>
      </c>
      <c r="AF210" s="391"/>
      <c r="AH210" s="389" t="s">
        <v>2537</v>
      </c>
      <c r="AI210" s="391">
        <v>50</v>
      </c>
      <c r="AJ210" s="391"/>
      <c r="AL210" s="102" t="str">
        <f>IF(AK210="","",VLOOKUP(AK210,'(辅)技能选目标类型表'!$B$4:$F$97,3,FALSE))</f>
        <v/>
      </c>
      <c r="AO210" s="134">
        <v>-1</v>
      </c>
      <c r="AP210" s="102">
        <f>IF(AQ210="","",VLOOKUP(AQ210,'(辅)战斗Action表'!$C$4:$F$75,2,FALSE))</f>
        <v>0</v>
      </c>
      <c r="AQ210" s="102" t="s">
        <v>1931</v>
      </c>
      <c r="AR210" s="414"/>
      <c r="AS210" s="414"/>
      <c r="AT210" s="434"/>
      <c r="AU210" s="434"/>
      <c r="AV210" s="434"/>
      <c r="AW210" s="441"/>
    </row>
    <row r="211" spans="1:49" s="102" customFormat="1" ht="15.95" customHeight="1" x14ac:dyDescent="0.15">
      <c r="A211" s="389">
        <v>11102014</v>
      </c>
      <c r="B211" s="389" t="s">
        <v>2538</v>
      </c>
      <c r="C211" s="389"/>
      <c r="D211" s="390"/>
      <c r="E211" s="390"/>
      <c r="G211" s="102">
        <v>2</v>
      </c>
      <c r="H211" s="391"/>
      <c r="J211" s="102">
        <v>0</v>
      </c>
      <c r="L211" s="389">
        <f t="shared" ref="L211" si="47">A211</f>
        <v>11102014</v>
      </c>
      <c r="M211" s="102">
        <v>1</v>
      </c>
      <c r="N211" s="102">
        <v>1</v>
      </c>
      <c r="Q211" s="413" t="str">
        <f ca="1">OFFSET('(工具)战斗工具-buff死亡时机'!A$6,ROW()-6,0)</f>
        <v/>
      </c>
      <c r="R211" s="102">
        <v>0</v>
      </c>
      <c r="S211" s="389" t="str">
        <f ca="1">IF(AND(OFFSET('(工具)战斗工具-buff触发时机'!A$6,ROW()-6,0)="",OFFSET(A$6,ROW()-6,0)&lt;&gt;""),"立即",OFFSET('(工具)战斗工具-buff触发时机'!A$6,ROW()-6,0))</f>
        <v>立即</v>
      </c>
      <c r="T211" s="414" t="str">
        <f>IF(OR(U211="",U211="无"),"",VLOOKUP(U211,'(辅)Buff触发条件表'!$C$4:$F$34,2,FALSE))</f>
        <v/>
      </c>
      <c r="U211" s="414"/>
      <c r="V211" s="414"/>
      <c r="W211" s="414"/>
      <c r="X211" s="414"/>
      <c r="Y211" s="414"/>
      <c r="AC211" s="102" t="str">
        <f>VLOOKUP(AB211,BuffType!$A$4:$C$67,3,FALSE)</f>
        <v>无</v>
      </c>
      <c r="AF211" s="391"/>
      <c r="AH211" s="389" t="s">
        <v>2443</v>
      </c>
      <c r="AI211" s="391"/>
      <c r="AJ211" s="391"/>
      <c r="AL211" s="102" t="str">
        <f>IF(AK211="","",VLOOKUP(AK211,'(辅)技能选目标类型表'!$B$4:$F$97,3,FALSE))</f>
        <v/>
      </c>
      <c r="AO211" s="134">
        <v>-1</v>
      </c>
      <c r="AP211" s="102">
        <f>IF(AQ211="","",VLOOKUP(AQ211,'(辅)战斗Action表'!$C$4:$F$75,2,FALSE))</f>
        <v>0</v>
      </c>
      <c r="AQ211" s="102" t="s">
        <v>1931</v>
      </c>
      <c r="AR211" s="414"/>
      <c r="AS211" s="414"/>
      <c r="AT211" s="434"/>
      <c r="AU211" s="434"/>
      <c r="AV211" s="434"/>
      <c r="AW211" s="441"/>
    </row>
    <row r="212" spans="1:49" s="102" customFormat="1" ht="15.95" customHeight="1" x14ac:dyDescent="0.15">
      <c r="A212" s="389">
        <v>11103011</v>
      </c>
      <c r="B212" s="389" t="s">
        <v>2539</v>
      </c>
      <c r="C212" s="389"/>
      <c r="D212" s="390"/>
      <c r="E212" s="390"/>
      <c r="G212" s="102">
        <v>0</v>
      </c>
      <c r="H212" s="391"/>
      <c r="J212" s="102">
        <v>0</v>
      </c>
      <c r="L212" s="389">
        <f t="shared" si="46"/>
        <v>11103011</v>
      </c>
      <c r="M212" s="102">
        <v>1</v>
      </c>
      <c r="N212" s="102">
        <v>1</v>
      </c>
      <c r="Q212" s="413" t="str">
        <f ca="1">OFFSET('(工具)战斗工具-buff死亡时机'!A$6,ROW()-6,0)</f>
        <v/>
      </c>
      <c r="R212" s="102">
        <v>0</v>
      </c>
      <c r="S212" s="389" t="str">
        <f ca="1">IF(AND(OFFSET('(工具)战斗工具-buff触发时机'!A$6,ROW()-6,0)="",OFFSET(A$6,ROW()-6,0)&lt;&gt;""),"立即",OFFSET('(工具)战斗工具-buff触发时机'!A$6,ROW()-6,0))</f>
        <v>立即</v>
      </c>
      <c r="T212" s="414" t="str">
        <f>IF(OR(U212="",U212="无"),"",VLOOKUP(U212,'(辅)Buff触发条件表'!$C$4:$F$34,2,FALSE))</f>
        <v/>
      </c>
      <c r="U212" s="414"/>
      <c r="V212" s="414"/>
      <c r="W212" s="414"/>
      <c r="X212" s="414"/>
      <c r="Y212" s="414"/>
      <c r="Z212" s="102">
        <v>2</v>
      </c>
      <c r="AA212" s="102">
        <v>2</v>
      </c>
      <c r="AC212" s="102" t="str">
        <f>VLOOKUP(AB212,BuffType!$A$4:$C$67,3,FALSE)</f>
        <v>无</v>
      </c>
      <c r="AF212" s="391"/>
      <c r="AH212" s="389"/>
      <c r="AI212" s="391"/>
      <c r="AJ212" s="391"/>
      <c r="AL212" s="102" t="str">
        <f>IF(AK212="","",VLOOKUP(AK212,'(辅)技能选目标类型表'!$B$4:$F$97,3,FALSE))</f>
        <v/>
      </c>
      <c r="AO212" s="134">
        <v>-1</v>
      </c>
      <c r="AP212" s="102">
        <f>IF(AQ212="","",VLOOKUP(AQ212,'(辅)战斗Action表'!$C$4:$F$75,2,FALSE))</f>
        <v>300</v>
      </c>
      <c r="AQ212" s="102" t="s">
        <v>1229</v>
      </c>
      <c r="AR212" s="414">
        <v>11104011</v>
      </c>
      <c r="AS212" s="414">
        <v>100</v>
      </c>
      <c r="AT212" s="434"/>
      <c r="AU212" s="434"/>
      <c r="AV212" s="434"/>
      <c r="AW212" s="441"/>
    </row>
    <row r="213" spans="1:49" s="102" customFormat="1" ht="15.95" customHeight="1" x14ac:dyDescent="0.15">
      <c r="A213" s="389">
        <v>11103012</v>
      </c>
      <c r="B213" s="389" t="s">
        <v>2539</v>
      </c>
      <c r="C213" s="389"/>
      <c r="D213" s="390"/>
      <c r="E213" s="390"/>
      <c r="G213" s="102">
        <v>0</v>
      </c>
      <c r="H213" s="391"/>
      <c r="J213" s="102">
        <v>0</v>
      </c>
      <c r="L213" s="389">
        <f t="shared" si="46"/>
        <v>11103012</v>
      </c>
      <c r="M213" s="102">
        <v>1</v>
      </c>
      <c r="N213" s="102">
        <v>1</v>
      </c>
      <c r="Q213" s="413" t="str">
        <f ca="1">OFFSET('(工具)战斗工具-buff死亡时机'!A$6,ROW()-6,0)</f>
        <v/>
      </c>
      <c r="R213" s="102">
        <v>0</v>
      </c>
      <c r="S213" s="389" t="str">
        <f ca="1">IF(AND(OFFSET('(工具)战斗工具-buff触发时机'!A$6,ROW()-6,0)="",OFFSET(A$6,ROW()-6,0)&lt;&gt;""),"立即",OFFSET('(工具)战斗工具-buff触发时机'!A$6,ROW()-6,0))</f>
        <v>立即</v>
      </c>
      <c r="T213" s="414" t="str">
        <f>IF(OR(U213="",U213="无"),"",VLOOKUP(U213,'(辅)Buff触发条件表'!$C$4:$F$34,2,FALSE))</f>
        <v/>
      </c>
      <c r="U213" s="414"/>
      <c r="V213" s="414"/>
      <c r="W213" s="414"/>
      <c r="X213" s="414"/>
      <c r="Y213" s="414"/>
      <c r="Z213" s="102">
        <v>2</v>
      </c>
      <c r="AA213" s="102">
        <v>2</v>
      </c>
      <c r="AC213" s="102" t="str">
        <f>VLOOKUP(AB213,BuffType!$A$4:$C$67,3,FALSE)</f>
        <v>无</v>
      </c>
      <c r="AF213" s="391"/>
      <c r="AH213" s="389"/>
      <c r="AI213" s="391"/>
      <c r="AJ213" s="391"/>
      <c r="AL213" s="102" t="str">
        <f>IF(AK213="","",VLOOKUP(AK213,'(辅)技能选目标类型表'!$B$4:$F$97,3,FALSE))</f>
        <v/>
      </c>
      <c r="AO213" s="134">
        <v>-1</v>
      </c>
      <c r="AP213" s="102">
        <f>IF(AQ213="","",VLOOKUP(AQ213,'(辅)战斗Action表'!$C$4:$F$75,2,FALSE))</f>
        <v>300</v>
      </c>
      <c r="AQ213" s="102" t="s">
        <v>1229</v>
      </c>
      <c r="AR213" s="414">
        <v>11104012</v>
      </c>
      <c r="AS213" s="414">
        <v>100</v>
      </c>
      <c r="AT213" s="434"/>
      <c r="AU213" s="434"/>
      <c r="AV213" s="434"/>
      <c r="AW213" s="441"/>
    </row>
    <row r="214" spans="1:49" s="102" customFormat="1" ht="15.95" customHeight="1" x14ac:dyDescent="0.15">
      <c r="A214" s="389">
        <v>11103013</v>
      </c>
      <c r="B214" s="389" t="s">
        <v>2540</v>
      </c>
      <c r="C214" s="389"/>
      <c r="D214" s="390"/>
      <c r="E214" s="390"/>
      <c r="G214" s="102">
        <v>2</v>
      </c>
      <c r="H214" s="391"/>
      <c r="J214" s="102">
        <v>0</v>
      </c>
      <c r="L214" s="389">
        <f t="shared" si="46"/>
        <v>11103013</v>
      </c>
      <c r="M214" s="102">
        <v>1</v>
      </c>
      <c r="N214" s="102">
        <v>1</v>
      </c>
      <c r="Q214" s="413" t="str">
        <f ca="1">OFFSET('(工具)战斗工具-buff死亡时机'!A$6,ROW()-6,0)</f>
        <v/>
      </c>
      <c r="R214" s="102">
        <v>0</v>
      </c>
      <c r="S214" s="389" t="str">
        <f ca="1">IF(AND(OFFSET('(工具)战斗工具-buff触发时机'!A$6,ROW()-6,0)="",OFFSET(A$6,ROW()-6,0)&lt;&gt;""),"立即",OFFSET('(工具)战斗工具-buff触发时机'!A$6,ROW()-6,0))</f>
        <v>立即</v>
      </c>
      <c r="T214" s="414" t="str">
        <f>IF(OR(U214="",U214="无"),"",VLOOKUP(U214,'(辅)Buff触发条件表'!$C$4:$F$34,2,FALSE))</f>
        <v/>
      </c>
      <c r="U214" s="414"/>
      <c r="V214" s="414"/>
      <c r="W214" s="414"/>
      <c r="X214" s="414"/>
      <c r="Y214" s="414"/>
      <c r="AC214" s="102" t="str">
        <f>VLOOKUP(AB214,BuffType!$A$4:$C$67,3,FALSE)</f>
        <v>无</v>
      </c>
      <c r="AF214" s="391"/>
      <c r="AH214" s="389" t="s">
        <v>2378</v>
      </c>
      <c r="AI214" s="391">
        <v>50</v>
      </c>
      <c r="AJ214" s="391"/>
      <c r="AL214" s="102" t="str">
        <f>IF(AK214="","",VLOOKUP(AK214,'(辅)技能选目标类型表'!$B$4:$F$97,3,FALSE))</f>
        <v/>
      </c>
      <c r="AO214" s="134">
        <v>-1</v>
      </c>
      <c r="AP214" s="102">
        <f>IF(AQ214="","",VLOOKUP(AQ214,'(辅)战斗Action表'!$C$4:$F$75,2,FALSE))</f>
        <v>0</v>
      </c>
      <c r="AQ214" s="102" t="s">
        <v>1931</v>
      </c>
      <c r="AR214" s="414"/>
      <c r="AS214" s="414"/>
      <c r="AT214" s="434"/>
      <c r="AU214" s="434"/>
      <c r="AV214" s="434"/>
      <c r="AW214" s="441"/>
    </row>
    <row r="215" spans="1:49" s="102" customFormat="1" ht="15.75" customHeight="1" x14ac:dyDescent="0.15">
      <c r="A215" s="389">
        <v>11104011</v>
      </c>
      <c r="B215" s="389" t="s">
        <v>2541</v>
      </c>
      <c r="C215" s="389" t="s">
        <v>2542</v>
      </c>
      <c r="D215" s="392"/>
      <c r="E215" s="390"/>
      <c r="G215" s="102">
        <v>999</v>
      </c>
      <c r="H215" s="391"/>
      <c r="J215" s="102">
        <v>0</v>
      </c>
      <c r="L215" s="389">
        <f t="shared" si="46"/>
        <v>11104011</v>
      </c>
      <c r="M215" s="102">
        <v>3</v>
      </c>
      <c r="N215" s="102">
        <v>1</v>
      </c>
      <c r="O215" s="102">
        <v>1</v>
      </c>
      <c r="Q215" s="413" t="str">
        <f ca="1">OFFSET('(工具)战斗工具-buff死亡时机'!A$6,ROW()-6,0)</f>
        <v/>
      </c>
      <c r="R215" s="102">
        <v>304</v>
      </c>
      <c r="S215" s="389" t="str">
        <f ca="1">IF(AND(OFFSET('(工具)战斗工具-buff触发时机'!A$6,ROW()-6,0)="",OFFSET(A$6,ROW()-6,0)&lt;&gt;""),"立即",OFFSET('(工具)战斗工具-buff触发时机'!A$6,ROW()-6,0))</f>
        <v>触发死亡之前</v>
      </c>
      <c r="T215" s="414" t="str">
        <f>IF(OR(U215="",U215="无"),"",VLOOKUP(U215,'(辅)Buff触发条件表'!$C$4:$F$34,2,FALSE))</f>
        <v/>
      </c>
      <c r="U215" s="414"/>
      <c r="V215" s="414"/>
      <c r="W215" s="414"/>
      <c r="X215" s="414"/>
      <c r="Y215" s="414"/>
      <c r="Z215" s="102">
        <v>1</v>
      </c>
      <c r="AA215" s="102">
        <v>1</v>
      </c>
      <c r="AC215" s="102" t="str">
        <f>VLOOKUP(AB215,BuffType!$A$4:$C$67,3,FALSE)</f>
        <v>无</v>
      </c>
      <c r="AF215" s="391"/>
      <c r="AH215" s="389"/>
      <c r="AI215" s="391"/>
      <c r="AJ215" s="391"/>
      <c r="AL215" s="102" t="str">
        <f>IF(AK215="","",VLOOKUP(AK215,'(辅)技能选目标类型表'!$B$4:$F$97,3,FALSE))</f>
        <v/>
      </c>
      <c r="AN215" s="102">
        <v>1</v>
      </c>
      <c r="AO215" s="134">
        <v>-1</v>
      </c>
      <c r="AP215" s="102">
        <f>IF(AQ215="","",VLOOKUP(AQ215,'(辅)战斗Action表'!$C$4:$F$75,2,FALSE))</f>
        <v>1100</v>
      </c>
      <c r="AQ215" s="102" t="s">
        <v>2543</v>
      </c>
      <c r="AR215" s="414"/>
      <c r="AS215" s="414"/>
      <c r="AT215" s="434"/>
      <c r="AU215" s="434"/>
      <c r="AV215" s="434"/>
      <c r="AW215" s="441"/>
    </row>
    <row r="216" spans="1:49" s="102" customFormat="1" ht="15.75" customHeight="1" x14ac:dyDescent="0.15">
      <c r="A216" s="389">
        <v>11104012</v>
      </c>
      <c r="B216" s="389" t="s">
        <v>2544</v>
      </c>
      <c r="C216" s="389"/>
      <c r="D216" s="390"/>
      <c r="E216" s="390"/>
      <c r="G216" s="102">
        <v>999</v>
      </c>
      <c r="H216" s="391"/>
      <c r="J216" s="102">
        <v>0</v>
      </c>
      <c r="L216" s="389">
        <f t="shared" si="46"/>
        <v>11104012</v>
      </c>
      <c r="M216" s="102">
        <v>3</v>
      </c>
      <c r="N216" s="102">
        <v>1</v>
      </c>
      <c r="O216" s="102">
        <v>1</v>
      </c>
      <c r="Q216" s="413" t="str">
        <f ca="1">OFFSET('(工具)战斗工具-buff死亡时机'!A$6,ROW()-6,0)</f>
        <v/>
      </c>
      <c r="R216" s="102">
        <v>304</v>
      </c>
      <c r="S216" s="389" t="str">
        <f ca="1">IF(AND(OFFSET('(工具)战斗工具-buff触发时机'!A$6,ROW()-6,0)="",OFFSET(A$6,ROW()-6,0)&lt;&gt;""),"立即",OFFSET('(工具)战斗工具-buff触发时机'!A$6,ROW()-6,0))</f>
        <v>触发死亡之前</v>
      </c>
      <c r="T216" s="414" t="str">
        <f>IF(OR(U216="",U216="无"),"",VLOOKUP(U216,'(辅)Buff触发条件表'!$C$4:$F$34,2,FALSE))</f>
        <v/>
      </c>
      <c r="U216" s="414"/>
      <c r="V216" s="414"/>
      <c r="W216" s="414"/>
      <c r="X216" s="414"/>
      <c r="Y216" s="414"/>
      <c r="Z216" s="102">
        <v>1</v>
      </c>
      <c r="AA216" s="102">
        <v>1</v>
      </c>
      <c r="AC216" s="102" t="str">
        <f>VLOOKUP(AB216,BuffType!$A$4:$C$67,3,FALSE)</f>
        <v>无</v>
      </c>
      <c r="AF216" s="391"/>
      <c r="AH216" s="389"/>
      <c r="AI216" s="391"/>
      <c r="AJ216" s="391"/>
      <c r="AL216" s="102" t="str">
        <f>IF(AK216="","",VLOOKUP(AK216,'(辅)技能选目标类型表'!$B$4:$F$97,3,FALSE))</f>
        <v/>
      </c>
      <c r="AO216" s="134">
        <v>-1</v>
      </c>
      <c r="AP216" s="102">
        <f>IF(AQ216="","",VLOOKUP(AQ216,'(辅)战斗Action表'!$C$4:$F$75,2,FALSE))</f>
        <v>200</v>
      </c>
      <c r="AQ216" s="102" t="s">
        <v>142</v>
      </c>
      <c r="AR216" s="414">
        <v>1</v>
      </c>
      <c r="AS216" s="414">
        <v>200</v>
      </c>
      <c r="AT216" s="434"/>
      <c r="AU216" s="434"/>
      <c r="AV216" s="434"/>
      <c r="AW216" s="441">
        <v>20</v>
      </c>
    </row>
    <row r="217" spans="1:49" s="102" customFormat="1" ht="15.75" customHeight="1" x14ac:dyDescent="0.15">
      <c r="A217" s="389">
        <v>11104013</v>
      </c>
      <c r="B217" s="389" t="s">
        <v>2545</v>
      </c>
      <c r="C217" s="389"/>
      <c r="D217" s="390"/>
      <c r="E217" s="390"/>
      <c r="G217" s="102">
        <v>999</v>
      </c>
      <c r="H217" s="391"/>
      <c r="J217" s="102">
        <v>0</v>
      </c>
      <c r="L217" s="389">
        <f t="shared" si="46"/>
        <v>11104013</v>
      </c>
      <c r="M217" s="102">
        <v>1</v>
      </c>
      <c r="N217" s="102">
        <v>1</v>
      </c>
      <c r="Q217" s="413" t="str">
        <f ca="1">OFFSET('(工具)战斗工具-buff死亡时机'!A$6,ROW()-6,0)</f>
        <v/>
      </c>
      <c r="R217" s="102">
        <v>0</v>
      </c>
      <c r="S217" s="389" t="str">
        <f ca="1">IF(AND(OFFSET('(工具)战斗工具-buff触发时机'!A$6,ROW()-6,0)="",OFFSET(A$6,ROW()-6,0)&lt;&gt;""),"立即",OFFSET('(工具)战斗工具-buff触发时机'!A$6,ROW()-6,0))</f>
        <v>立即</v>
      </c>
      <c r="T217" s="414" t="str">
        <f>IF(OR(U217="",U217="无"),"",VLOOKUP(U217,'(辅)Buff触发条件表'!$C$4:$F$34,2,FALSE))</f>
        <v/>
      </c>
      <c r="U217" s="414"/>
      <c r="V217" s="414"/>
      <c r="W217" s="414"/>
      <c r="X217" s="414"/>
      <c r="Y217" s="414"/>
      <c r="Z217" s="102">
        <v>1</v>
      </c>
      <c r="AA217" s="102">
        <v>1</v>
      </c>
      <c r="AC217" s="102" t="str">
        <f>VLOOKUP(AB217,BuffType!$A$4:$C$67,3,FALSE)</f>
        <v>无</v>
      </c>
      <c r="AF217" s="391"/>
      <c r="AH217" s="389"/>
      <c r="AI217" s="391"/>
      <c r="AJ217" s="391"/>
      <c r="AK217" s="102">
        <v>100</v>
      </c>
      <c r="AL217" s="102" t="str">
        <f>IF(AK217="","",VLOOKUP(AK217,'(辅)技能选目标类型表'!$B$4:$F$97,3,FALSE))</f>
        <v>自身</v>
      </c>
      <c r="AO217" s="134">
        <v>-1</v>
      </c>
      <c r="AP217" s="102">
        <f>IF(AQ217="","",VLOOKUP(AQ217,'(辅)战斗Action表'!$C$4:$F$75,2,FALSE))</f>
        <v>300</v>
      </c>
      <c r="AQ217" s="102" t="s">
        <v>1229</v>
      </c>
      <c r="AR217" s="414">
        <v>11104011</v>
      </c>
      <c r="AS217" s="414">
        <v>100</v>
      </c>
      <c r="AT217" s="434"/>
      <c r="AU217" s="434"/>
      <c r="AV217" s="434"/>
      <c r="AW217" s="441"/>
    </row>
    <row r="218" spans="1:49" s="102" customFormat="1" ht="15.75" customHeight="1" x14ac:dyDescent="0.15">
      <c r="A218" s="389">
        <v>11104014</v>
      </c>
      <c r="B218" s="389" t="s">
        <v>2545</v>
      </c>
      <c r="C218" s="389"/>
      <c r="D218" s="390"/>
      <c r="E218" s="390"/>
      <c r="G218" s="102">
        <v>999</v>
      </c>
      <c r="H218" s="391"/>
      <c r="J218" s="102">
        <v>0</v>
      </c>
      <c r="L218" s="389">
        <f t="shared" si="46"/>
        <v>11104014</v>
      </c>
      <c r="M218" s="102">
        <v>1</v>
      </c>
      <c r="N218" s="102">
        <v>1</v>
      </c>
      <c r="Q218" s="413" t="str">
        <f ca="1">OFFSET('(工具)战斗工具-buff死亡时机'!A$6,ROW()-6,0)</f>
        <v/>
      </c>
      <c r="R218" s="102">
        <v>0</v>
      </c>
      <c r="S218" s="389" t="str">
        <f ca="1">IF(AND(OFFSET('(工具)战斗工具-buff触发时机'!A$6,ROW()-6,0)="",OFFSET(A$6,ROW()-6,0)&lt;&gt;""),"立即",OFFSET('(工具)战斗工具-buff触发时机'!A$6,ROW()-6,0))</f>
        <v>立即</v>
      </c>
      <c r="T218" s="414" t="str">
        <f>IF(OR(U218="",U218="无"),"",VLOOKUP(U218,'(辅)Buff触发条件表'!$C$4:$F$34,2,FALSE))</f>
        <v/>
      </c>
      <c r="U218" s="414"/>
      <c r="V218" s="414"/>
      <c r="W218" s="414"/>
      <c r="X218" s="414"/>
      <c r="Y218" s="414"/>
      <c r="Z218" s="102">
        <v>1</v>
      </c>
      <c r="AA218" s="102">
        <v>1</v>
      </c>
      <c r="AC218" s="102" t="str">
        <f>VLOOKUP(AB218,BuffType!$A$4:$C$67,3,FALSE)</f>
        <v>无</v>
      </c>
      <c r="AF218" s="391"/>
      <c r="AH218" s="389"/>
      <c r="AI218" s="391"/>
      <c r="AJ218" s="391"/>
      <c r="AK218" s="102">
        <v>100</v>
      </c>
      <c r="AL218" s="102" t="str">
        <f>IF(AK218="","",VLOOKUP(AK218,'(辅)技能选目标类型表'!$B$4:$F$97,3,FALSE))</f>
        <v>自身</v>
      </c>
      <c r="AO218" s="134">
        <v>-1</v>
      </c>
      <c r="AP218" s="102">
        <f>IF(AQ218="","",VLOOKUP(AQ218,'(辅)战斗Action表'!$C$4:$F$75,2,FALSE))</f>
        <v>300</v>
      </c>
      <c r="AQ218" s="102" t="s">
        <v>1229</v>
      </c>
      <c r="AR218" s="414">
        <v>11104012</v>
      </c>
      <c r="AS218" s="414">
        <v>100</v>
      </c>
      <c r="AT218" s="434"/>
      <c r="AU218" s="434"/>
      <c r="AV218" s="434"/>
      <c r="AW218" s="441"/>
    </row>
    <row r="219" spans="1:49" s="102" customFormat="1" ht="15.75" customHeight="1" x14ac:dyDescent="0.15">
      <c r="A219" s="389">
        <v>11104015</v>
      </c>
      <c r="B219" s="389" t="s">
        <v>2546</v>
      </c>
      <c r="C219" s="389" t="s">
        <v>2542</v>
      </c>
      <c r="D219" s="392"/>
      <c r="E219" s="390"/>
      <c r="G219" s="102">
        <v>999</v>
      </c>
      <c r="H219" s="391"/>
      <c r="J219" s="102">
        <v>0</v>
      </c>
      <c r="L219" s="389">
        <f t="shared" ref="L219:L222" si="48">A219</f>
        <v>11104015</v>
      </c>
      <c r="M219" s="102">
        <v>4</v>
      </c>
      <c r="N219" s="102">
        <v>1</v>
      </c>
      <c r="O219" s="102">
        <v>1</v>
      </c>
      <c r="Q219" s="413" t="str">
        <f ca="1">OFFSET('(工具)战斗工具-buff死亡时机'!A$6,ROW()-6,0)</f>
        <v/>
      </c>
      <c r="R219" s="102">
        <v>304</v>
      </c>
      <c r="S219" s="389" t="str">
        <f ca="1">IF(AND(OFFSET('(工具)战斗工具-buff触发时机'!A$6,ROW()-6,0)="",OFFSET(A$6,ROW()-6,0)&lt;&gt;""),"立即",OFFSET('(工具)战斗工具-buff触发时机'!A$6,ROW()-6,0))</f>
        <v>触发死亡之前</v>
      </c>
      <c r="T219" s="414" t="str">
        <f>IF(OR(U219="",U219="无"),"",VLOOKUP(U219,'(辅)Buff触发条件表'!$C$4:$F$34,2,FALSE))</f>
        <v/>
      </c>
      <c r="U219" s="414"/>
      <c r="V219" s="414"/>
      <c r="W219" s="414"/>
      <c r="X219" s="414"/>
      <c r="Y219" s="414"/>
      <c r="Z219" s="102">
        <v>1</v>
      </c>
      <c r="AA219" s="102">
        <v>1</v>
      </c>
      <c r="AC219" s="102" t="str">
        <f>VLOOKUP(AB219,BuffType!$A$4:$C$67,3,FALSE)</f>
        <v>无</v>
      </c>
      <c r="AF219" s="391"/>
      <c r="AH219" s="389"/>
      <c r="AI219" s="391"/>
      <c r="AJ219" s="391"/>
      <c r="AL219" s="102" t="str">
        <f>IF(AK219="","",VLOOKUP(AK219,'(辅)技能选目标类型表'!$B$4:$F$97,3,FALSE))</f>
        <v/>
      </c>
      <c r="AN219" s="102">
        <v>1</v>
      </c>
      <c r="AO219" s="134">
        <v>-1</v>
      </c>
      <c r="AP219" s="102">
        <f>IF(AQ219="","",VLOOKUP(AQ219,'(辅)战斗Action表'!$C$4:$F$75,2,FALSE))</f>
        <v>1100</v>
      </c>
      <c r="AQ219" s="102" t="s">
        <v>2543</v>
      </c>
      <c r="AR219" s="414"/>
      <c r="AS219" s="414"/>
      <c r="AT219" s="434"/>
      <c r="AU219" s="434"/>
      <c r="AV219" s="434"/>
      <c r="AW219" s="441"/>
    </row>
    <row r="220" spans="1:49" s="102" customFormat="1" ht="15.75" customHeight="1" x14ac:dyDescent="0.15">
      <c r="A220" s="389">
        <v>11104016</v>
      </c>
      <c r="B220" s="389" t="s">
        <v>2547</v>
      </c>
      <c r="C220" s="389"/>
      <c r="D220" s="390"/>
      <c r="E220" s="390"/>
      <c r="G220" s="102">
        <v>999</v>
      </c>
      <c r="H220" s="391"/>
      <c r="J220" s="102">
        <v>0</v>
      </c>
      <c r="L220" s="389">
        <f t="shared" si="48"/>
        <v>11104016</v>
      </c>
      <c r="M220" s="102">
        <v>4</v>
      </c>
      <c r="N220" s="102">
        <v>1</v>
      </c>
      <c r="O220" s="102">
        <v>1</v>
      </c>
      <c r="Q220" s="413" t="str">
        <f ca="1">OFFSET('(工具)战斗工具-buff死亡时机'!A$6,ROW()-6,0)</f>
        <v/>
      </c>
      <c r="R220" s="102">
        <v>304</v>
      </c>
      <c r="S220" s="389" t="str">
        <f ca="1">IF(AND(OFFSET('(工具)战斗工具-buff触发时机'!A$6,ROW()-6,0)="",OFFSET(A$6,ROW()-6,0)&lt;&gt;""),"立即",OFFSET('(工具)战斗工具-buff触发时机'!A$6,ROW()-6,0))</f>
        <v>触发死亡之前</v>
      </c>
      <c r="T220" s="414" t="str">
        <f>IF(OR(U220="",U220="无"),"",VLOOKUP(U220,'(辅)Buff触发条件表'!$C$4:$F$34,2,FALSE))</f>
        <v/>
      </c>
      <c r="U220" s="414"/>
      <c r="V220" s="414"/>
      <c r="W220" s="414"/>
      <c r="X220" s="414"/>
      <c r="Y220" s="414"/>
      <c r="Z220" s="102">
        <v>1</v>
      </c>
      <c r="AA220" s="102">
        <v>1</v>
      </c>
      <c r="AC220" s="102" t="str">
        <f>VLOOKUP(AB220,BuffType!$A$4:$C$67,3,FALSE)</f>
        <v>无</v>
      </c>
      <c r="AF220" s="391"/>
      <c r="AH220" s="389"/>
      <c r="AI220" s="391"/>
      <c r="AJ220" s="391"/>
      <c r="AL220" s="102" t="str">
        <f>IF(AK220="","",VLOOKUP(AK220,'(辅)技能选目标类型表'!$B$4:$F$97,3,FALSE))</f>
        <v/>
      </c>
      <c r="AO220" s="134">
        <v>-1</v>
      </c>
      <c r="AP220" s="102">
        <f>IF(AQ220="","",VLOOKUP(AQ220,'(辅)战斗Action表'!$C$4:$F$75,2,FALSE))</f>
        <v>200</v>
      </c>
      <c r="AQ220" s="102" t="s">
        <v>142</v>
      </c>
      <c r="AR220" s="414">
        <v>1</v>
      </c>
      <c r="AS220" s="414">
        <v>200</v>
      </c>
      <c r="AT220" s="434"/>
      <c r="AU220" s="434"/>
      <c r="AV220" s="434"/>
      <c r="AW220" s="441">
        <v>20</v>
      </c>
    </row>
    <row r="221" spans="1:49" s="102" customFormat="1" ht="15.75" customHeight="1" x14ac:dyDescent="0.15">
      <c r="A221" s="389">
        <v>11104017</v>
      </c>
      <c r="B221" s="389" t="s">
        <v>2548</v>
      </c>
      <c r="C221" s="389"/>
      <c r="D221" s="390"/>
      <c r="E221" s="390"/>
      <c r="G221" s="102">
        <v>999</v>
      </c>
      <c r="H221" s="391"/>
      <c r="J221" s="102">
        <v>0</v>
      </c>
      <c r="L221" s="389">
        <f t="shared" si="48"/>
        <v>11104017</v>
      </c>
      <c r="M221" s="102">
        <v>1</v>
      </c>
      <c r="N221" s="102">
        <v>1</v>
      </c>
      <c r="Q221" s="413" t="str">
        <f ca="1">OFFSET('(工具)战斗工具-buff死亡时机'!A$6,ROW()-6,0)</f>
        <v/>
      </c>
      <c r="R221" s="102">
        <v>0</v>
      </c>
      <c r="S221" s="389" t="str">
        <f ca="1">IF(AND(OFFSET('(工具)战斗工具-buff触发时机'!A$6,ROW()-6,0)="",OFFSET(A$6,ROW()-6,0)&lt;&gt;""),"立即",OFFSET('(工具)战斗工具-buff触发时机'!A$6,ROW()-6,0))</f>
        <v>立即</v>
      </c>
      <c r="T221" s="414" t="str">
        <f>IF(OR(U221="",U221="无"),"",VLOOKUP(U221,'(辅)Buff触发条件表'!$C$4:$F$34,2,FALSE))</f>
        <v/>
      </c>
      <c r="U221" s="414"/>
      <c r="V221" s="414"/>
      <c r="W221" s="414"/>
      <c r="X221" s="414"/>
      <c r="Y221" s="414"/>
      <c r="Z221" s="102">
        <v>1</v>
      </c>
      <c r="AA221" s="102">
        <v>1</v>
      </c>
      <c r="AC221" s="102" t="str">
        <f>VLOOKUP(AB221,BuffType!$A$4:$C$67,3,FALSE)</f>
        <v>无</v>
      </c>
      <c r="AF221" s="391"/>
      <c r="AH221" s="389"/>
      <c r="AI221" s="391"/>
      <c r="AJ221" s="391"/>
      <c r="AK221" s="102">
        <v>100</v>
      </c>
      <c r="AL221" s="102" t="str">
        <f>IF(AK221="","",VLOOKUP(AK221,'(辅)技能选目标类型表'!$B$4:$F$97,3,FALSE))</f>
        <v>自身</v>
      </c>
      <c r="AO221" s="134">
        <v>-1</v>
      </c>
      <c r="AP221" s="102">
        <f>IF(AQ221="","",VLOOKUP(AQ221,'(辅)战斗Action表'!$C$4:$F$75,2,FALSE))</f>
        <v>300</v>
      </c>
      <c r="AQ221" s="102" t="s">
        <v>1229</v>
      </c>
      <c r="AR221" s="414">
        <v>11104015</v>
      </c>
      <c r="AS221" s="414">
        <v>100</v>
      </c>
      <c r="AT221" s="434"/>
      <c r="AU221" s="434"/>
      <c r="AV221" s="434"/>
      <c r="AW221" s="441"/>
    </row>
    <row r="222" spans="1:49" s="102" customFormat="1" ht="15.75" customHeight="1" x14ac:dyDescent="0.15">
      <c r="A222" s="389">
        <v>11104018</v>
      </c>
      <c r="B222" s="389" t="s">
        <v>2548</v>
      </c>
      <c r="C222" s="389"/>
      <c r="D222" s="390"/>
      <c r="E222" s="390"/>
      <c r="G222" s="102">
        <v>999</v>
      </c>
      <c r="H222" s="391"/>
      <c r="J222" s="102">
        <v>0</v>
      </c>
      <c r="L222" s="389">
        <f t="shared" si="48"/>
        <v>11104018</v>
      </c>
      <c r="M222" s="102">
        <v>1</v>
      </c>
      <c r="N222" s="102">
        <v>1</v>
      </c>
      <c r="Q222" s="413" t="str">
        <f ca="1">OFFSET('(工具)战斗工具-buff死亡时机'!A$6,ROW()-6,0)</f>
        <v/>
      </c>
      <c r="R222" s="102">
        <v>0</v>
      </c>
      <c r="S222" s="389" t="str">
        <f ca="1">IF(AND(OFFSET('(工具)战斗工具-buff触发时机'!A$6,ROW()-6,0)="",OFFSET(A$6,ROW()-6,0)&lt;&gt;""),"立即",OFFSET('(工具)战斗工具-buff触发时机'!A$6,ROW()-6,0))</f>
        <v>立即</v>
      </c>
      <c r="T222" s="414" t="str">
        <f>IF(OR(U222="",U222="无"),"",VLOOKUP(U222,'(辅)Buff触发条件表'!$C$4:$F$34,2,FALSE))</f>
        <v/>
      </c>
      <c r="U222" s="414"/>
      <c r="V222" s="414"/>
      <c r="W222" s="414"/>
      <c r="X222" s="414"/>
      <c r="Y222" s="414"/>
      <c r="Z222" s="102">
        <v>1</v>
      </c>
      <c r="AA222" s="102">
        <v>1</v>
      </c>
      <c r="AC222" s="102" t="str">
        <f>VLOOKUP(AB222,BuffType!$A$4:$C$67,3,FALSE)</f>
        <v>无</v>
      </c>
      <c r="AF222" s="391"/>
      <c r="AH222" s="389"/>
      <c r="AI222" s="391"/>
      <c r="AJ222" s="391"/>
      <c r="AK222" s="102">
        <v>100</v>
      </c>
      <c r="AL222" s="102" t="str">
        <f>IF(AK222="","",VLOOKUP(AK222,'(辅)技能选目标类型表'!$B$4:$F$97,3,FALSE))</f>
        <v>自身</v>
      </c>
      <c r="AO222" s="134">
        <v>-1</v>
      </c>
      <c r="AP222" s="102">
        <f>IF(AQ222="","",VLOOKUP(AQ222,'(辅)战斗Action表'!$C$4:$F$75,2,FALSE))</f>
        <v>300</v>
      </c>
      <c r="AQ222" s="102" t="s">
        <v>1229</v>
      </c>
      <c r="AR222" s="414">
        <v>11104016</v>
      </c>
      <c r="AS222" s="414">
        <v>100</v>
      </c>
      <c r="AT222" s="434"/>
      <c r="AU222" s="434"/>
      <c r="AV222" s="434"/>
      <c r="AW222" s="441"/>
    </row>
    <row r="223" spans="1:49" s="102" customFormat="1" ht="15.75" customHeight="1" x14ac:dyDescent="0.15">
      <c r="A223" s="389">
        <v>11104019</v>
      </c>
      <c r="B223" s="389" t="s">
        <v>2549</v>
      </c>
      <c r="C223" s="389" t="s">
        <v>2542</v>
      </c>
      <c r="D223" s="392"/>
      <c r="E223" s="390"/>
      <c r="G223" s="102">
        <v>999</v>
      </c>
      <c r="H223" s="391"/>
      <c r="J223" s="102">
        <v>0</v>
      </c>
      <c r="L223" s="389">
        <f t="shared" ref="L223:L232" si="49">A223</f>
        <v>11104019</v>
      </c>
      <c r="M223" s="102">
        <v>5</v>
      </c>
      <c r="N223" s="102">
        <v>1</v>
      </c>
      <c r="O223" s="102">
        <v>1</v>
      </c>
      <c r="Q223" s="413" t="str">
        <f ca="1">OFFSET('(工具)战斗工具-buff死亡时机'!A$6,ROW()-6,0)</f>
        <v/>
      </c>
      <c r="R223" s="102">
        <v>304</v>
      </c>
      <c r="S223" s="389" t="str">
        <f ca="1">IF(AND(OFFSET('(工具)战斗工具-buff触发时机'!A$6,ROW()-6,0)="",OFFSET(A$6,ROW()-6,0)&lt;&gt;""),"立即",OFFSET('(工具)战斗工具-buff触发时机'!A$6,ROW()-6,0))</f>
        <v>触发死亡之前</v>
      </c>
      <c r="T223" s="414" t="str">
        <f>IF(OR(U223="",U223="无"),"",VLOOKUP(U223,'(辅)Buff触发条件表'!$C$4:$F$34,2,FALSE))</f>
        <v/>
      </c>
      <c r="U223" s="414"/>
      <c r="V223" s="414"/>
      <c r="W223" s="414"/>
      <c r="X223" s="414"/>
      <c r="Y223" s="414"/>
      <c r="Z223" s="102">
        <v>1</v>
      </c>
      <c r="AA223" s="102">
        <v>1</v>
      </c>
      <c r="AC223" s="102" t="str">
        <f>VLOOKUP(AB223,BuffType!$A$4:$C$67,3,FALSE)</f>
        <v>无</v>
      </c>
      <c r="AF223" s="391"/>
      <c r="AH223" s="389"/>
      <c r="AI223" s="391"/>
      <c r="AJ223" s="391"/>
      <c r="AL223" s="102" t="str">
        <f>IF(AK223="","",VLOOKUP(AK223,'(辅)技能选目标类型表'!$B$4:$F$97,3,FALSE))</f>
        <v/>
      </c>
      <c r="AN223" s="102">
        <v>1</v>
      </c>
      <c r="AO223" s="134">
        <v>-1</v>
      </c>
      <c r="AP223" s="102">
        <f>IF(AQ223="","",VLOOKUP(AQ223,'(辅)战斗Action表'!$C$4:$F$75,2,FALSE))</f>
        <v>1100</v>
      </c>
      <c r="AQ223" s="102" t="s">
        <v>2543</v>
      </c>
      <c r="AR223" s="414"/>
      <c r="AS223" s="414"/>
      <c r="AT223" s="434"/>
      <c r="AU223" s="434"/>
      <c r="AV223" s="434"/>
      <c r="AW223" s="441"/>
    </row>
    <row r="224" spans="1:49" s="102" customFormat="1" ht="15.75" customHeight="1" x14ac:dyDescent="0.15">
      <c r="A224" s="389">
        <v>11104020</v>
      </c>
      <c r="B224" s="389" t="s">
        <v>2550</v>
      </c>
      <c r="C224" s="389"/>
      <c r="D224" s="390"/>
      <c r="E224" s="390"/>
      <c r="G224" s="102">
        <v>999</v>
      </c>
      <c r="H224" s="391"/>
      <c r="J224" s="102">
        <v>0</v>
      </c>
      <c r="L224" s="389">
        <f t="shared" si="49"/>
        <v>11104020</v>
      </c>
      <c r="M224" s="102">
        <v>5</v>
      </c>
      <c r="N224" s="102">
        <v>1</v>
      </c>
      <c r="O224" s="102">
        <v>1</v>
      </c>
      <c r="Q224" s="413" t="str">
        <f ca="1">OFFSET('(工具)战斗工具-buff死亡时机'!A$6,ROW()-6,0)</f>
        <v/>
      </c>
      <c r="R224" s="102">
        <v>304</v>
      </c>
      <c r="S224" s="389" t="str">
        <f ca="1">IF(AND(OFFSET('(工具)战斗工具-buff触发时机'!A$6,ROW()-6,0)="",OFFSET(A$6,ROW()-6,0)&lt;&gt;""),"立即",OFFSET('(工具)战斗工具-buff触发时机'!A$6,ROW()-6,0))</f>
        <v>触发死亡之前</v>
      </c>
      <c r="T224" s="414" t="str">
        <f>IF(OR(U224="",U224="无"),"",VLOOKUP(U224,'(辅)Buff触发条件表'!$C$4:$F$34,2,FALSE))</f>
        <v/>
      </c>
      <c r="U224" s="414"/>
      <c r="V224" s="414"/>
      <c r="W224" s="414"/>
      <c r="X224" s="414"/>
      <c r="Y224" s="414"/>
      <c r="Z224" s="102">
        <v>1</v>
      </c>
      <c r="AA224" s="102">
        <v>1</v>
      </c>
      <c r="AC224" s="102" t="str">
        <f>VLOOKUP(AB224,BuffType!$A$4:$C$67,3,FALSE)</f>
        <v>无</v>
      </c>
      <c r="AF224" s="391"/>
      <c r="AH224" s="389"/>
      <c r="AI224" s="391"/>
      <c r="AJ224" s="391"/>
      <c r="AL224" s="102" t="str">
        <f>IF(AK224="","",VLOOKUP(AK224,'(辅)技能选目标类型表'!$B$4:$F$97,3,FALSE))</f>
        <v/>
      </c>
      <c r="AO224" s="134">
        <v>-1</v>
      </c>
      <c r="AP224" s="102">
        <f>IF(AQ224="","",VLOOKUP(AQ224,'(辅)战斗Action表'!$C$4:$F$75,2,FALSE))</f>
        <v>200</v>
      </c>
      <c r="AQ224" s="102" t="s">
        <v>142</v>
      </c>
      <c r="AR224" s="414">
        <v>1</v>
      </c>
      <c r="AS224" s="414">
        <v>200</v>
      </c>
      <c r="AT224" s="434"/>
      <c r="AU224" s="434"/>
      <c r="AV224" s="434"/>
      <c r="AW224" s="441">
        <v>20</v>
      </c>
    </row>
    <row r="225" spans="1:49" s="102" customFormat="1" ht="15.75" customHeight="1" x14ac:dyDescent="0.15">
      <c r="A225" s="389">
        <v>11104021</v>
      </c>
      <c r="B225" s="389" t="s">
        <v>2551</v>
      </c>
      <c r="C225" s="389"/>
      <c r="D225" s="390"/>
      <c r="E225" s="390"/>
      <c r="G225" s="102">
        <v>999</v>
      </c>
      <c r="H225" s="391"/>
      <c r="J225" s="102">
        <v>0</v>
      </c>
      <c r="L225" s="389">
        <f t="shared" si="49"/>
        <v>11104021</v>
      </c>
      <c r="M225" s="102">
        <v>1</v>
      </c>
      <c r="N225" s="102">
        <v>1</v>
      </c>
      <c r="Q225" s="413" t="str">
        <f ca="1">OFFSET('(工具)战斗工具-buff死亡时机'!A$6,ROW()-6,0)</f>
        <v/>
      </c>
      <c r="R225" s="102">
        <v>0</v>
      </c>
      <c r="S225" s="389" t="str">
        <f ca="1">IF(AND(OFFSET('(工具)战斗工具-buff触发时机'!A$6,ROW()-6,0)="",OFFSET(A$6,ROW()-6,0)&lt;&gt;""),"立即",OFFSET('(工具)战斗工具-buff触发时机'!A$6,ROW()-6,0))</f>
        <v>立即</v>
      </c>
      <c r="T225" s="414" t="str">
        <f>IF(OR(U225="",U225="无"),"",VLOOKUP(U225,'(辅)Buff触发条件表'!$C$4:$F$34,2,FALSE))</f>
        <v/>
      </c>
      <c r="U225" s="414"/>
      <c r="V225" s="414"/>
      <c r="W225" s="414"/>
      <c r="X225" s="414"/>
      <c r="Y225" s="414"/>
      <c r="Z225" s="102">
        <v>1</v>
      </c>
      <c r="AA225" s="102">
        <v>1</v>
      </c>
      <c r="AC225" s="102" t="str">
        <f>VLOOKUP(AB225,BuffType!$A$4:$C$67,3,FALSE)</f>
        <v>无</v>
      </c>
      <c r="AF225" s="391"/>
      <c r="AH225" s="389"/>
      <c r="AI225" s="391"/>
      <c r="AJ225" s="391"/>
      <c r="AK225" s="102">
        <v>100</v>
      </c>
      <c r="AL225" s="102" t="str">
        <f>IF(AK225="","",VLOOKUP(AK225,'(辅)技能选目标类型表'!$B$4:$F$97,3,FALSE))</f>
        <v>自身</v>
      </c>
      <c r="AO225" s="134">
        <v>-1</v>
      </c>
      <c r="AP225" s="102">
        <f>IF(AQ225="","",VLOOKUP(AQ225,'(辅)战斗Action表'!$C$4:$F$75,2,FALSE))</f>
        <v>300</v>
      </c>
      <c r="AQ225" s="102" t="s">
        <v>1229</v>
      </c>
      <c r="AR225" s="414">
        <v>11104019</v>
      </c>
      <c r="AS225" s="414">
        <v>100</v>
      </c>
      <c r="AT225" s="434"/>
      <c r="AU225" s="434"/>
      <c r="AV225" s="434"/>
      <c r="AW225" s="441"/>
    </row>
    <row r="226" spans="1:49" s="102" customFormat="1" ht="15.75" customHeight="1" x14ac:dyDescent="0.15">
      <c r="A226" s="389">
        <v>11104022</v>
      </c>
      <c r="B226" s="389" t="s">
        <v>2551</v>
      </c>
      <c r="C226" s="389"/>
      <c r="D226" s="390"/>
      <c r="E226" s="390"/>
      <c r="G226" s="102">
        <v>999</v>
      </c>
      <c r="H226" s="391"/>
      <c r="J226" s="102">
        <v>0</v>
      </c>
      <c r="L226" s="389">
        <f t="shared" si="49"/>
        <v>11104022</v>
      </c>
      <c r="M226" s="102">
        <v>1</v>
      </c>
      <c r="N226" s="102">
        <v>1</v>
      </c>
      <c r="Q226" s="413" t="str">
        <f ca="1">OFFSET('(工具)战斗工具-buff死亡时机'!A$6,ROW()-6,0)</f>
        <v/>
      </c>
      <c r="R226" s="102">
        <v>0</v>
      </c>
      <c r="S226" s="389" t="str">
        <f ca="1">IF(AND(OFFSET('(工具)战斗工具-buff触发时机'!A$6,ROW()-6,0)="",OFFSET(A$6,ROW()-6,0)&lt;&gt;""),"立即",OFFSET('(工具)战斗工具-buff触发时机'!A$6,ROW()-6,0))</f>
        <v>立即</v>
      </c>
      <c r="T226" s="414" t="str">
        <f>IF(OR(U226="",U226="无"),"",VLOOKUP(U226,'(辅)Buff触发条件表'!$C$4:$F$34,2,FALSE))</f>
        <v/>
      </c>
      <c r="U226" s="414"/>
      <c r="V226" s="414"/>
      <c r="W226" s="414"/>
      <c r="X226" s="414"/>
      <c r="Y226" s="414"/>
      <c r="Z226" s="102">
        <v>1</v>
      </c>
      <c r="AA226" s="102">
        <v>1</v>
      </c>
      <c r="AC226" s="102" t="str">
        <f>VLOOKUP(AB226,BuffType!$A$4:$C$67,3,FALSE)</f>
        <v>无</v>
      </c>
      <c r="AF226" s="391"/>
      <c r="AH226" s="389"/>
      <c r="AI226" s="391"/>
      <c r="AJ226" s="391"/>
      <c r="AK226" s="102">
        <v>100</v>
      </c>
      <c r="AL226" s="102" t="str">
        <f>IF(AK226="","",VLOOKUP(AK226,'(辅)技能选目标类型表'!$B$4:$F$97,3,FALSE))</f>
        <v>自身</v>
      </c>
      <c r="AO226" s="134">
        <v>-1</v>
      </c>
      <c r="AP226" s="102">
        <f>IF(AQ226="","",VLOOKUP(AQ226,'(辅)战斗Action表'!$C$4:$F$75,2,FALSE))</f>
        <v>300</v>
      </c>
      <c r="AQ226" s="102" t="s">
        <v>1229</v>
      </c>
      <c r="AR226" s="414">
        <v>11104020</v>
      </c>
      <c r="AS226" s="414">
        <v>100</v>
      </c>
      <c r="AT226" s="434"/>
      <c r="AU226" s="434"/>
      <c r="AV226" s="434"/>
      <c r="AW226" s="441"/>
    </row>
    <row r="227" spans="1:49" s="102" customFormat="1" ht="15.75" customHeight="1" x14ac:dyDescent="0.15">
      <c r="A227" s="389">
        <v>11104023</v>
      </c>
      <c r="B227" s="389" t="s">
        <v>2552</v>
      </c>
      <c r="C227" s="389"/>
      <c r="D227" s="392" t="s">
        <v>2553</v>
      </c>
      <c r="E227" s="390" t="s">
        <v>2270</v>
      </c>
      <c r="G227" s="102">
        <v>999</v>
      </c>
      <c r="H227" s="391"/>
      <c r="J227" s="102">
        <v>0</v>
      </c>
      <c r="L227" s="389">
        <f t="shared" si="49"/>
        <v>11104023</v>
      </c>
      <c r="M227" s="102">
        <v>5</v>
      </c>
      <c r="N227" s="102">
        <v>1</v>
      </c>
      <c r="O227" s="102">
        <v>1</v>
      </c>
      <c r="Q227" s="413" t="str">
        <f ca="1">OFFSET('(工具)战斗工具-buff死亡时机'!A$6,ROW()-6,0)</f>
        <v/>
      </c>
      <c r="R227" s="102">
        <v>0</v>
      </c>
      <c r="S227" s="389" t="str">
        <f ca="1">IF(AND(OFFSET('(工具)战斗工具-buff触发时机'!A$6,ROW()-6,0)="",OFFSET(A$6,ROW()-6,0)&lt;&gt;""),"立即",OFFSET('(工具)战斗工具-buff触发时机'!A$6,ROW()-6,0))</f>
        <v>立即</v>
      </c>
      <c r="T227" s="414" t="str">
        <f>IF(OR(U227="",U227="无"),"",VLOOKUP(U227,'(辅)Buff触发条件表'!$C$4:$F$34,2,FALSE))</f>
        <v/>
      </c>
      <c r="U227" s="414"/>
      <c r="V227" s="414"/>
      <c r="W227" s="414"/>
      <c r="X227" s="414"/>
      <c r="Y227" s="414"/>
      <c r="AC227" s="102" t="str">
        <f>VLOOKUP(AB227,BuffType!$A$4:$C$67,3,FALSE)</f>
        <v>无</v>
      </c>
      <c r="AF227" s="391"/>
      <c r="AH227" s="389"/>
      <c r="AI227" s="391"/>
      <c r="AJ227" s="391"/>
      <c r="AL227" s="102" t="str">
        <f>IF(AK227="","",VLOOKUP(AK227,'(辅)技能选目标类型表'!$B$4:$F$97,3,FALSE))</f>
        <v/>
      </c>
      <c r="AO227" s="134">
        <v>-1</v>
      </c>
      <c r="AP227" s="102" t="str">
        <f>IF(AQ227="","",VLOOKUP(AQ227,'(辅)战斗Action表'!$C$4:$F$75,2,FALSE))</f>
        <v/>
      </c>
      <c r="AR227" s="414"/>
      <c r="AS227" s="414"/>
      <c r="AT227" s="434"/>
      <c r="AU227" s="434"/>
      <c r="AV227" s="434"/>
      <c r="AW227" s="441">
        <v>20</v>
      </c>
    </row>
    <row r="228" spans="1:49" s="103" customFormat="1" ht="15.75" customHeight="1" x14ac:dyDescent="0.15">
      <c r="A228" s="393">
        <v>11202011</v>
      </c>
      <c r="B228" s="393" t="s">
        <v>2554</v>
      </c>
      <c r="C228" s="393"/>
      <c r="D228" s="394"/>
      <c r="E228" s="394"/>
      <c r="G228" s="103">
        <v>999</v>
      </c>
      <c r="H228" s="395">
        <v>1</v>
      </c>
      <c r="J228" s="103">
        <v>0</v>
      </c>
      <c r="L228" s="393">
        <f t="shared" si="49"/>
        <v>11202011</v>
      </c>
      <c r="M228" s="103">
        <v>1</v>
      </c>
      <c r="N228" s="103">
        <v>1</v>
      </c>
      <c r="Q228" s="415" t="str">
        <f ca="1">OFFSET('(工具)战斗工具-buff死亡时机'!A$6,ROW()-6,0)</f>
        <v/>
      </c>
      <c r="R228" s="103">
        <v>0</v>
      </c>
      <c r="S228" s="393" t="str">
        <f ca="1">IF(AND(OFFSET('(工具)战斗工具-buff触发时机'!A$6,ROW()-6,0)="",OFFSET(A$6,ROW()-6,0)&lt;&gt;""),"立即",OFFSET('(工具)战斗工具-buff触发时机'!A$6,ROW()-6,0))</f>
        <v>立即</v>
      </c>
      <c r="T228" s="416" t="str">
        <f>IF(OR(U228="",U228="无"),"",VLOOKUP(U228,'(辅)Buff触发条件表'!$C$4:$F$34,2,FALSE))</f>
        <v/>
      </c>
      <c r="U228" s="416"/>
      <c r="V228" s="416"/>
      <c r="W228" s="416"/>
      <c r="X228" s="416"/>
      <c r="Y228" s="416"/>
      <c r="Z228" s="103">
        <v>1</v>
      </c>
      <c r="AC228" s="103" t="str">
        <f>VLOOKUP(AB228,BuffType!$A$4:$C$67,3,FALSE)</f>
        <v>无</v>
      </c>
      <c r="AD228" s="393"/>
      <c r="AF228" s="395"/>
      <c r="AI228" s="395"/>
      <c r="AJ228" s="395"/>
      <c r="AK228" s="103">
        <v>0</v>
      </c>
      <c r="AL228" s="103" t="str">
        <f>IF(AK228="","",VLOOKUP(AK228,'(辅)技能选目标类型表'!$B$4:$F$97,3,FALSE))</f>
        <v>默认</v>
      </c>
      <c r="AO228" s="134">
        <v>-1</v>
      </c>
      <c r="AP228" s="103">
        <f>IF(AQ228="","",VLOOKUP(AQ228,'(辅)战斗Action表'!$C$4:$F$75,2,FALSE))</f>
        <v>300</v>
      </c>
      <c r="AQ228" s="103" t="s">
        <v>1229</v>
      </c>
      <c r="AR228" s="416">
        <v>11202012</v>
      </c>
      <c r="AS228" s="416">
        <v>100</v>
      </c>
      <c r="AT228" s="435">
        <v>0</v>
      </c>
      <c r="AU228" s="435">
        <v>0</v>
      </c>
      <c r="AV228" s="435"/>
      <c r="AW228" s="442"/>
    </row>
    <row r="229" spans="1:49" s="103" customFormat="1" ht="15.75" customHeight="1" x14ac:dyDescent="0.15">
      <c r="A229" s="393">
        <v>11202012</v>
      </c>
      <c r="B229" s="393" t="s">
        <v>2555</v>
      </c>
      <c r="C229" s="393" t="s">
        <v>2556</v>
      </c>
      <c r="D229" s="394" t="s">
        <v>2557</v>
      </c>
      <c r="E229" s="396" t="s">
        <v>2270</v>
      </c>
      <c r="G229" s="103">
        <v>999</v>
      </c>
      <c r="H229" s="395">
        <v>1</v>
      </c>
      <c r="J229" s="103">
        <v>0</v>
      </c>
      <c r="L229" s="393">
        <f t="shared" si="49"/>
        <v>11202012</v>
      </c>
      <c r="M229" s="103">
        <v>1</v>
      </c>
      <c r="N229" s="103">
        <v>1</v>
      </c>
      <c r="Q229" s="415" t="str">
        <f ca="1">OFFSET('(工具)战斗工具-buff死亡时机'!A$6,ROW()-6,0)</f>
        <v/>
      </c>
      <c r="R229" s="103">
        <v>305</v>
      </c>
      <c r="S229" s="393" t="str">
        <f ca="1">IF(AND(OFFSET('(工具)战斗工具-buff触发时机'!A$6,ROW()-6,0)="",OFFSET(A$6,ROW()-6,0)&lt;&gt;""),"立即",OFFSET('(工具)战斗工具-buff触发时机'!A$6,ROW()-6,0))</f>
        <v>死亡后</v>
      </c>
      <c r="T229" s="416" t="str">
        <f>IF(OR(U229="",U229="无"),"",VLOOKUP(U229,'(辅)Buff触发条件表'!$C$4:$F$34,2,FALSE))</f>
        <v/>
      </c>
      <c r="U229" s="416"/>
      <c r="V229" s="416"/>
      <c r="W229" s="416"/>
      <c r="X229" s="416"/>
      <c r="Y229" s="416"/>
      <c r="Z229" s="103">
        <v>1</v>
      </c>
      <c r="AC229" s="103" t="str">
        <f>VLOOKUP(AB229,BuffType!$A$4:$C$67,3,FALSE)</f>
        <v>无</v>
      </c>
      <c r="AD229" s="393"/>
      <c r="AF229" s="395"/>
      <c r="AI229" s="395"/>
      <c r="AJ229" s="395"/>
      <c r="AK229" s="103">
        <v>0</v>
      </c>
      <c r="AL229" s="103" t="str">
        <f>IF(AK229="","",VLOOKUP(AK229,'(辅)技能选目标类型表'!$B$4:$F$97,3,FALSE))</f>
        <v>默认</v>
      </c>
      <c r="AN229" s="103">
        <v>3</v>
      </c>
      <c r="AO229" s="134">
        <v>-1</v>
      </c>
      <c r="AP229" s="103">
        <f>IF(AQ229="","",VLOOKUP(AQ229,'(辅)战斗Action表'!$C$4:$F$75,2,FALSE))</f>
        <v>900</v>
      </c>
      <c r="AQ229" s="103" t="s">
        <v>1306</v>
      </c>
      <c r="AR229" s="416">
        <v>1992</v>
      </c>
      <c r="AS229" s="416">
        <v>100</v>
      </c>
      <c r="AT229" s="435">
        <v>0</v>
      </c>
      <c r="AU229" s="435">
        <v>0</v>
      </c>
      <c r="AV229" s="435">
        <v>0</v>
      </c>
      <c r="AW229" s="442"/>
    </row>
    <row r="230" spans="1:49" s="103" customFormat="1" ht="15.75" customHeight="1" x14ac:dyDescent="0.15">
      <c r="A230" s="393">
        <v>11203011</v>
      </c>
      <c r="B230" s="393" t="s">
        <v>2558</v>
      </c>
      <c r="C230" s="393"/>
      <c r="D230" s="394"/>
      <c r="E230" s="394"/>
      <c r="G230" s="103">
        <v>999</v>
      </c>
      <c r="H230" s="395">
        <v>1</v>
      </c>
      <c r="J230" s="103">
        <v>0</v>
      </c>
      <c r="L230" s="393">
        <f t="shared" si="49"/>
        <v>11203011</v>
      </c>
      <c r="M230" s="103">
        <v>1</v>
      </c>
      <c r="N230" s="103">
        <v>1</v>
      </c>
      <c r="Q230" s="415" t="str">
        <f ca="1">OFFSET('(工具)战斗工具-buff死亡时机'!A$6,ROW()-6,0)</f>
        <v/>
      </c>
      <c r="R230" s="103">
        <v>0</v>
      </c>
      <c r="S230" s="393" t="str">
        <f ca="1">IF(AND(OFFSET('(工具)战斗工具-buff触发时机'!A$6,ROW()-6,0)="",OFFSET(A$6,ROW()-6,0)&lt;&gt;""),"立即",OFFSET('(工具)战斗工具-buff触发时机'!A$6,ROW()-6,0))</f>
        <v>立即</v>
      </c>
      <c r="T230" s="416" t="str">
        <f>IF(OR(U230="",U230="无"),"",VLOOKUP(U230,'(辅)Buff触发条件表'!$C$4:$F$34,2,FALSE))</f>
        <v/>
      </c>
      <c r="U230" s="416"/>
      <c r="V230" s="416"/>
      <c r="W230" s="416"/>
      <c r="X230" s="416"/>
      <c r="Y230" s="416"/>
      <c r="Z230" s="103">
        <v>1</v>
      </c>
      <c r="AC230" s="103" t="str">
        <f>VLOOKUP(AB230,BuffType!$A$4:$C$67,3,FALSE)</f>
        <v>无</v>
      </c>
      <c r="AD230" s="393"/>
      <c r="AF230" s="395"/>
      <c r="AI230" s="395"/>
      <c r="AJ230" s="395"/>
      <c r="AK230" s="103">
        <v>117</v>
      </c>
      <c r="AL230" s="103" t="str">
        <f>IF(AK230="","",VLOOKUP(AK230,'(辅)技能选目标类型表'!$B$4:$F$97,3,FALSE))</f>
        <v>我方所有当前前排</v>
      </c>
      <c r="AO230" s="134">
        <v>-1</v>
      </c>
      <c r="AP230" s="103">
        <f>IF(AQ230="","",VLOOKUP(AQ230,'(辅)战斗Action表'!$C$4:$F$75,2,FALSE))</f>
        <v>300</v>
      </c>
      <c r="AQ230" s="103" t="s">
        <v>1229</v>
      </c>
      <c r="AR230" s="416">
        <v>11202012</v>
      </c>
      <c r="AS230" s="416">
        <v>100</v>
      </c>
      <c r="AT230" s="435">
        <v>0</v>
      </c>
      <c r="AU230" s="435">
        <v>0</v>
      </c>
      <c r="AV230" s="435"/>
      <c r="AW230" s="442"/>
    </row>
    <row r="231" spans="1:49" s="103" customFormat="1" ht="15.75" customHeight="1" x14ac:dyDescent="0.15">
      <c r="A231" s="393">
        <v>11203012</v>
      </c>
      <c r="B231" s="393" t="s">
        <v>2559</v>
      </c>
      <c r="C231" s="393" t="s">
        <v>2556</v>
      </c>
      <c r="D231" s="394" t="s">
        <v>2560</v>
      </c>
      <c r="E231" s="396" t="s">
        <v>2270</v>
      </c>
      <c r="G231" s="103">
        <v>999</v>
      </c>
      <c r="H231" s="395">
        <v>1</v>
      </c>
      <c r="J231" s="103">
        <v>0</v>
      </c>
      <c r="L231" s="393">
        <f t="shared" si="49"/>
        <v>11203012</v>
      </c>
      <c r="M231" s="103">
        <v>1</v>
      </c>
      <c r="N231" s="103">
        <v>1</v>
      </c>
      <c r="Q231" s="415" t="str">
        <f ca="1">OFFSET('(工具)战斗工具-buff死亡时机'!A$6,ROW()-6,0)</f>
        <v/>
      </c>
      <c r="R231" s="103">
        <v>305</v>
      </c>
      <c r="S231" s="393" t="str">
        <f ca="1">IF(AND(OFFSET('(工具)战斗工具-buff触发时机'!A$6,ROW()-6,0)="",OFFSET(A$6,ROW()-6,0)&lt;&gt;""),"立即",OFFSET('(工具)战斗工具-buff触发时机'!A$6,ROW()-6,0))</f>
        <v>死亡后</v>
      </c>
      <c r="T231" s="416" t="str">
        <f>IF(OR(U231="",U231="无"),"",VLOOKUP(U231,'(辅)Buff触发条件表'!$C$4:$F$34,2,FALSE))</f>
        <v/>
      </c>
      <c r="U231" s="416"/>
      <c r="V231" s="416"/>
      <c r="W231" s="416"/>
      <c r="X231" s="416"/>
      <c r="Y231" s="416"/>
      <c r="Z231" s="103">
        <v>1</v>
      </c>
      <c r="AC231" s="103" t="str">
        <f>VLOOKUP(AB231,BuffType!$A$4:$C$67,3,FALSE)</f>
        <v>无</v>
      </c>
      <c r="AD231" s="393"/>
      <c r="AF231" s="395"/>
      <c r="AI231" s="395"/>
      <c r="AJ231" s="395"/>
      <c r="AK231" s="103">
        <v>0</v>
      </c>
      <c r="AL231" s="103" t="str">
        <f>IF(AK231="","",VLOOKUP(AK231,'(辅)技能选目标类型表'!$B$4:$F$97,3,FALSE))</f>
        <v>默认</v>
      </c>
      <c r="AN231" s="103">
        <v>3</v>
      </c>
      <c r="AO231" s="134">
        <v>-1</v>
      </c>
      <c r="AP231" s="103">
        <f>IF(AQ231="","",VLOOKUP(AQ231,'(辅)战斗Action表'!$C$4:$F$75,2,FALSE))</f>
        <v>900</v>
      </c>
      <c r="AQ231" s="103" t="s">
        <v>1306</v>
      </c>
      <c r="AR231" s="416">
        <v>1993</v>
      </c>
      <c r="AS231" s="416">
        <v>100</v>
      </c>
      <c r="AT231" s="435">
        <v>0</v>
      </c>
      <c r="AU231" s="435">
        <v>0</v>
      </c>
      <c r="AV231" s="435">
        <v>0</v>
      </c>
      <c r="AW231" s="442"/>
    </row>
    <row r="232" spans="1:49" s="103" customFormat="1" ht="15.95" customHeight="1" x14ac:dyDescent="0.15">
      <c r="A232" s="393">
        <v>11204011</v>
      </c>
      <c r="B232" s="393" t="s">
        <v>2561</v>
      </c>
      <c r="C232" s="393"/>
      <c r="D232" s="394"/>
      <c r="E232" s="394"/>
      <c r="G232" s="103">
        <v>999</v>
      </c>
      <c r="H232" s="395">
        <v>1</v>
      </c>
      <c r="J232" s="103">
        <v>0</v>
      </c>
      <c r="L232" s="393">
        <f t="shared" si="49"/>
        <v>11204011</v>
      </c>
      <c r="M232" s="103">
        <v>1</v>
      </c>
      <c r="N232" s="103">
        <v>1</v>
      </c>
      <c r="Q232" s="415" t="str">
        <f ca="1">OFFSET('(工具)战斗工具-buff死亡时机'!A$6,ROW()-6,0)</f>
        <v/>
      </c>
      <c r="R232" s="103" t="s">
        <v>2562</v>
      </c>
      <c r="S232" s="393" t="str">
        <f ca="1">IF(AND(OFFSET('(工具)战斗工具-buff触发时机'!A$6,ROW()-6,0)="",OFFSET(A$6,ROW()-6,0)&lt;&gt;""),"立即",OFFSET('(工具)战斗工具-buff触发时机'!A$6,ROW()-6,0))</f>
        <v>立即 或 友方死亡</v>
      </c>
      <c r="T232" s="416">
        <f>IF(OR(U232="",U232="无"),"",VLOOKUP(U232,'(辅)Buff触发条件表'!$C$4:$F$34,2,FALSE))</f>
        <v>10001</v>
      </c>
      <c r="U232" s="417" t="s">
        <v>1293</v>
      </c>
      <c r="V232" s="416">
        <v>0</v>
      </c>
      <c r="W232" s="416">
        <v>0</v>
      </c>
      <c r="X232" s="416" t="s">
        <v>1516</v>
      </c>
      <c r="Y232" s="416"/>
      <c r="AC232" s="103" t="str">
        <f>VLOOKUP(AB232,BuffType!$A$4:$C$67,3,FALSE)</f>
        <v>无</v>
      </c>
      <c r="AF232" s="395"/>
      <c r="AH232" s="393"/>
      <c r="AI232" s="395"/>
      <c r="AJ232" s="395"/>
      <c r="AL232" s="103" t="str">
        <f>IF(AK232="","",VLOOKUP(AK232,'(辅)技能选目标类型表'!$B$4:$F$97,3,FALSE))</f>
        <v/>
      </c>
      <c r="AO232" s="134">
        <v>-1</v>
      </c>
      <c r="AP232" s="103">
        <f>IF(AQ232="","",VLOOKUP(AQ232,'(辅)战斗Action表'!$C$4:$F$75,2,FALSE))</f>
        <v>300</v>
      </c>
      <c r="AQ232" s="103" t="s">
        <v>1229</v>
      </c>
      <c r="AR232" s="416">
        <v>11204012</v>
      </c>
      <c r="AS232" s="416">
        <v>100</v>
      </c>
      <c r="AT232" s="435"/>
      <c r="AU232" s="435"/>
      <c r="AV232" s="435"/>
      <c r="AW232" s="442"/>
    </row>
    <row r="233" spans="1:49" s="103" customFormat="1" ht="15.95" customHeight="1" x14ac:dyDescent="0.15">
      <c r="A233" s="393">
        <v>11204012</v>
      </c>
      <c r="B233" s="393" t="s">
        <v>2563</v>
      </c>
      <c r="C233" s="393" t="s">
        <v>2328</v>
      </c>
      <c r="D233" s="394"/>
      <c r="E233" s="394"/>
      <c r="G233" s="103">
        <v>999</v>
      </c>
      <c r="H233" s="395">
        <v>1</v>
      </c>
      <c r="J233" s="103">
        <v>0</v>
      </c>
      <c r="L233" s="393">
        <f t="shared" ref="L233:L234" si="50">A233</f>
        <v>11204012</v>
      </c>
      <c r="M233" s="103">
        <v>1</v>
      </c>
      <c r="N233" s="103">
        <v>1</v>
      </c>
      <c r="Q233" s="415" t="str">
        <f ca="1">OFFSET('(工具)战斗工具-buff死亡时机'!A$6,ROW()-6,0)</f>
        <v/>
      </c>
      <c r="R233" s="103">
        <v>0</v>
      </c>
      <c r="S233" s="393" t="str">
        <f ca="1">IF(AND(OFFSET('(工具)战斗工具-buff触发时机'!A$6,ROW()-6,0)="",OFFSET(A$6,ROW()-6,0)&lt;&gt;""),"立即",OFFSET('(工具)战斗工具-buff触发时机'!A$6,ROW()-6,0))</f>
        <v>立即</v>
      </c>
      <c r="T233" s="416" t="str">
        <f>IF(OR(U233="",U233="无"),"",VLOOKUP(U233,'(辅)Buff触发条件表'!$C$4:$F$34,2,FALSE))</f>
        <v/>
      </c>
      <c r="U233" s="417"/>
      <c r="V233" s="416"/>
      <c r="W233" s="416"/>
      <c r="X233" s="416"/>
      <c r="Y233" s="416"/>
      <c r="AC233" s="103" t="str">
        <f>VLOOKUP(AB233,BuffType!$A$4:$C$67,3,FALSE)</f>
        <v>无</v>
      </c>
      <c r="AF233" s="395"/>
      <c r="AH233" s="393" t="s">
        <v>2352</v>
      </c>
      <c r="AI233" s="395">
        <v>10</v>
      </c>
      <c r="AJ233" s="395"/>
      <c r="AL233" s="103" t="str">
        <f>IF(AK233="","",VLOOKUP(AK233,'(辅)技能选目标类型表'!$B$4:$F$97,3,FALSE))</f>
        <v/>
      </c>
      <c r="AO233" s="134">
        <v>-1</v>
      </c>
      <c r="AP233" s="103">
        <f>IF(AQ233="","",VLOOKUP(AQ233,'(辅)战斗Action表'!$C$4:$F$75,2,FALSE))</f>
        <v>0</v>
      </c>
      <c r="AQ233" s="103" t="s">
        <v>1931</v>
      </c>
      <c r="AR233" s="416"/>
      <c r="AS233" s="416"/>
      <c r="AT233" s="435"/>
      <c r="AU233" s="435"/>
      <c r="AV233" s="435"/>
      <c r="AW233" s="442"/>
    </row>
    <row r="234" spans="1:49" s="103" customFormat="1" ht="15" customHeight="1" x14ac:dyDescent="0.15">
      <c r="A234" s="393">
        <v>11204013</v>
      </c>
      <c r="B234" s="393" t="s">
        <v>2564</v>
      </c>
      <c r="C234" s="393"/>
      <c r="D234" s="394"/>
      <c r="E234" s="394"/>
      <c r="G234" s="103">
        <v>999</v>
      </c>
      <c r="H234" s="395">
        <v>1</v>
      </c>
      <c r="J234" s="103">
        <v>0</v>
      </c>
      <c r="L234" s="393">
        <f t="shared" si="50"/>
        <v>11204013</v>
      </c>
      <c r="M234" s="103">
        <v>1</v>
      </c>
      <c r="N234" s="103">
        <v>1</v>
      </c>
      <c r="Q234" s="415" t="str">
        <f ca="1">OFFSET('(工具)战斗工具-buff死亡时机'!A$6,ROW()-6,0)</f>
        <v/>
      </c>
      <c r="R234" s="103" t="s">
        <v>2562</v>
      </c>
      <c r="S234" s="393" t="str">
        <f ca="1">IF(AND(OFFSET('(工具)战斗工具-buff触发时机'!A$6,ROW()-6,0)="",OFFSET(A$6,ROW()-6,0)&lt;&gt;""),"立即",OFFSET('(工具)战斗工具-buff触发时机'!A$6,ROW()-6,0))</f>
        <v>立即 或 友方死亡</v>
      </c>
      <c r="T234" s="416">
        <f>IF(OR(U234="",U234="无"),"",VLOOKUP(U234,'(辅)Buff触发条件表'!$C$4:$F$34,2,FALSE))</f>
        <v>10001</v>
      </c>
      <c r="U234" s="417" t="s">
        <v>1293</v>
      </c>
      <c r="V234" s="416">
        <v>0</v>
      </c>
      <c r="W234" s="416">
        <v>0</v>
      </c>
      <c r="X234" s="416" t="s">
        <v>2565</v>
      </c>
      <c r="Y234" s="416"/>
      <c r="AC234" s="103" t="str">
        <f>VLOOKUP(AB234,BuffType!$A$4:$C$67,3,FALSE)</f>
        <v>无</v>
      </c>
      <c r="AF234" s="395"/>
      <c r="AH234" s="393"/>
      <c r="AI234" s="395"/>
      <c r="AJ234" s="395"/>
      <c r="AL234" s="103" t="str">
        <f>IF(AK234="","",VLOOKUP(AK234,'(辅)技能选目标类型表'!$B$4:$F$97,3,FALSE))</f>
        <v/>
      </c>
      <c r="AO234" s="134">
        <v>-1</v>
      </c>
      <c r="AP234" s="103">
        <f>IF(AQ234="","",VLOOKUP(AQ234,'(辅)战斗Action表'!$C$4:$F$75,2,FALSE))</f>
        <v>301</v>
      </c>
      <c r="AQ234" s="103" t="s">
        <v>2354</v>
      </c>
      <c r="AR234" s="416">
        <v>11204012</v>
      </c>
      <c r="AS234" s="416"/>
      <c r="AT234" s="435"/>
      <c r="AU234" s="435"/>
      <c r="AV234" s="435"/>
      <c r="AW234" s="442"/>
    </row>
    <row r="235" spans="1:49" s="103" customFormat="1" ht="15.95" customHeight="1" x14ac:dyDescent="0.15">
      <c r="A235" s="393">
        <v>11204014</v>
      </c>
      <c r="B235" s="393" t="s">
        <v>2566</v>
      </c>
      <c r="C235" s="393" t="s">
        <v>2381</v>
      </c>
      <c r="D235" s="394"/>
      <c r="E235" s="394"/>
      <c r="G235" s="103">
        <v>999</v>
      </c>
      <c r="H235" s="395">
        <v>1</v>
      </c>
      <c r="J235" s="103">
        <v>0</v>
      </c>
      <c r="L235" s="393">
        <f t="shared" ref="L235" si="51">A235</f>
        <v>11204014</v>
      </c>
      <c r="M235" s="103">
        <v>1</v>
      </c>
      <c r="N235" s="103">
        <v>1</v>
      </c>
      <c r="Q235" s="415" t="str">
        <f ca="1">OFFSET('(工具)战斗工具-buff死亡时机'!A$6,ROW()-6,0)</f>
        <v/>
      </c>
      <c r="R235" s="103">
        <v>0</v>
      </c>
      <c r="S235" s="393" t="str">
        <f ca="1">IF(AND(OFFSET('(工具)战斗工具-buff触发时机'!A$6,ROW()-6,0)="",OFFSET(A$6,ROW()-6,0)&lt;&gt;""),"立即",OFFSET('(工具)战斗工具-buff触发时机'!A$6,ROW()-6,0))</f>
        <v>立即</v>
      </c>
      <c r="T235" s="416" t="str">
        <f>IF(OR(U235="",U235="无"),"",VLOOKUP(U235,'(辅)Buff触发条件表'!$C$4:$F$34,2,FALSE))</f>
        <v/>
      </c>
      <c r="U235" s="417"/>
      <c r="V235" s="416"/>
      <c r="W235" s="416"/>
      <c r="X235" s="416"/>
      <c r="Y235" s="416"/>
      <c r="AC235" s="103" t="str">
        <f>VLOOKUP(AB235,BuffType!$A$4:$C$67,3,FALSE)</f>
        <v>无</v>
      </c>
      <c r="AF235" s="395"/>
      <c r="AH235" s="393" t="s">
        <v>2397</v>
      </c>
      <c r="AI235" s="395"/>
      <c r="AJ235" s="395"/>
      <c r="AL235" s="103" t="str">
        <f>IF(AK235="","",VLOOKUP(AK235,'(辅)技能选目标类型表'!$B$4:$F$97,3,FALSE))</f>
        <v/>
      </c>
      <c r="AO235" s="134">
        <v>-1</v>
      </c>
      <c r="AP235" s="103">
        <f>IF(AQ235="","",VLOOKUP(AQ235,'(辅)战斗Action表'!$C$4:$F$75,2,FALSE))</f>
        <v>0</v>
      </c>
      <c r="AQ235" s="103" t="s">
        <v>1931</v>
      </c>
      <c r="AR235" s="416"/>
      <c r="AS235" s="416"/>
      <c r="AT235" s="435"/>
      <c r="AU235" s="435"/>
      <c r="AV235" s="435"/>
      <c r="AW235" s="442"/>
    </row>
    <row r="236" spans="1:49" s="103" customFormat="1" ht="15.95" customHeight="1" x14ac:dyDescent="0.15">
      <c r="A236" s="393">
        <v>11204015</v>
      </c>
      <c r="B236" s="393" t="s">
        <v>2567</v>
      </c>
      <c r="C236" s="393" t="s">
        <v>2381</v>
      </c>
      <c r="D236" s="394"/>
      <c r="E236" s="394"/>
      <c r="G236" s="103">
        <v>999</v>
      </c>
      <c r="H236" s="395">
        <v>1</v>
      </c>
      <c r="J236" s="103">
        <v>0</v>
      </c>
      <c r="L236" s="393">
        <f t="shared" ref="L236:L237" si="52">A236</f>
        <v>11204015</v>
      </c>
      <c r="M236" s="103">
        <v>1</v>
      </c>
      <c r="N236" s="103">
        <v>1</v>
      </c>
      <c r="Q236" s="415" t="str">
        <f ca="1">OFFSET('(工具)战斗工具-buff死亡时机'!A$6,ROW()-6,0)</f>
        <v/>
      </c>
      <c r="R236" s="103">
        <v>0</v>
      </c>
      <c r="S236" s="393" t="str">
        <f ca="1">IF(AND(OFFSET('(工具)战斗工具-buff触发时机'!A$6,ROW()-6,0)="",OFFSET(A$6,ROW()-6,0)&lt;&gt;""),"立即",OFFSET('(工具)战斗工具-buff触发时机'!A$6,ROW()-6,0))</f>
        <v>立即</v>
      </c>
      <c r="T236" s="416" t="str">
        <f>IF(OR(U236="",U236="无"),"",VLOOKUP(U236,'(辅)Buff触发条件表'!$C$4:$F$34,2,FALSE))</f>
        <v/>
      </c>
      <c r="U236" s="417"/>
      <c r="V236" s="416"/>
      <c r="W236" s="416"/>
      <c r="X236" s="416"/>
      <c r="Y236" s="416"/>
      <c r="AC236" s="103" t="str">
        <f>VLOOKUP(AB236,BuffType!$A$4:$C$67,3,FALSE)</f>
        <v>无</v>
      </c>
      <c r="AF236" s="395"/>
      <c r="AH236" s="393" t="s">
        <v>2436</v>
      </c>
      <c r="AI236" s="395"/>
      <c r="AJ236" s="395"/>
      <c r="AL236" s="103" t="str">
        <f>IF(AK236="","",VLOOKUP(AK236,'(辅)技能选目标类型表'!$B$4:$F$97,3,FALSE))</f>
        <v/>
      </c>
      <c r="AO236" s="134">
        <v>-1</v>
      </c>
      <c r="AP236" s="103">
        <f>IF(AQ236="","",VLOOKUP(AQ236,'(辅)战斗Action表'!$C$4:$F$75,2,FALSE))</f>
        <v>0</v>
      </c>
      <c r="AQ236" s="103" t="s">
        <v>1931</v>
      </c>
      <c r="AR236" s="416"/>
      <c r="AS236" s="416"/>
      <c r="AT236" s="435"/>
      <c r="AU236" s="435"/>
      <c r="AV236" s="435"/>
      <c r="AW236" s="442"/>
    </row>
    <row r="237" spans="1:49" s="103" customFormat="1" ht="15.95" customHeight="1" x14ac:dyDescent="0.15">
      <c r="A237" s="393">
        <v>11204016</v>
      </c>
      <c r="B237" s="393" t="s">
        <v>2568</v>
      </c>
      <c r="C237" s="393" t="s">
        <v>2381</v>
      </c>
      <c r="D237" s="394"/>
      <c r="E237" s="394"/>
      <c r="G237" s="103">
        <v>999</v>
      </c>
      <c r="H237" s="395">
        <v>1</v>
      </c>
      <c r="J237" s="103">
        <v>0</v>
      </c>
      <c r="L237" s="393">
        <f t="shared" si="52"/>
        <v>11204016</v>
      </c>
      <c r="M237" s="103">
        <v>1</v>
      </c>
      <c r="N237" s="103">
        <v>1</v>
      </c>
      <c r="Q237" s="415" t="str">
        <f ca="1">OFFSET('(工具)战斗工具-buff死亡时机'!A$6,ROW()-6,0)</f>
        <v/>
      </c>
      <c r="R237" s="103">
        <v>0</v>
      </c>
      <c r="S237" s="393" t="str">
        <f ca="1">IF(AND(OFFSET('(工具)战斗工具-buff触发时机'!A$6,ROW()-6,0)="",OFFSET(A$6,ROW()-6,0)&lt;&gt;""),"立即",OFFSET('(工具)战斗工具-buff触发时机'!A$6,ROW()-6,0))</f>
        <v>立即</v>
      </c>
      <c r="T237" s="416" t="str">
        <f>IF(OR(U237="",U237="无"),"",VLOOKUP(U237,'(辅)Buff触发条件表'!$C$4:$F$34,2,FALSE))</f>
        <v/>
      </c>
      <c r="U237" s="417"/>
      <c r="V237" s="416"/>
      <c r="W237" s="416"/>
      <c r="X237" s="416"/>
      <c r="Y237" s="416"/>
      <c r="AC237" s="103" t="str">
        <f>VLOOKUP(AB237,BuffType!$A$4:$C$67,3,FALSE)</f>
        <v>无</v>
      </c>
      <c r="AF237" s="395"/>
      <c r="AH237" s="393" t="s">
        <v>2443</v>
      </c>
      <c r="AI237" s="395"/>
      <c r="AJ237" s="395"/>
      <c r="AL237" s="103" t="str">
        <f>IF(AK237="","",VLOOKUP(AK237,'(辅)技能选目标类型表'!$B$4:$F$97,3,FALSE))</f>
        <v/>
      </c>
      <c r="AO237" s="134">
        <v>-1</v>
      </c>
      <c r="AP237" s="103">
        <f>IF(AQ237="","",VLOOKUP(AQ237,'(辅)战斗Action表'!$C$4:$F$75,2,FALSE))</f>
        <v>0</v>
      </c>
      <c r="AQ237" s="103" t="s">
        <v>1931</v>
      </c>
      <c r="AR237" s="416"/>
      <c r="AS237" s="416"/>
      <c r="AT237" s="435"/>
      <c r="AU237" s="435"/>
      <c r="AV237" s="435"/>
      <c r="AW237" s="442"/>
    </row>
    <row r="238" spans="1:49" s="103" customFormat="1" ht="15.95" customHeight="1" x14ac:dyDescent="0.15">
      <c r="A238" s="393">
        <v>11204017</v>
      </c>
      <c r="B238" s="393" t="s">
        <v>2569</v>
      </c>
      <c r="C238" s="393" t="s">
        <v>2381</v>
      </c>
      <c r="D238" s="394"/>
      <c r="E238" s="394"/>
      <c r="G238" s="103">
        <v>999</v>
      </c>
      <c r="H238" s="395">
        <v>1</v>
      </c>
      <c r="J238" s="103">
        <v>0</v>
      </c>
      <c r="L238" s="393">
        <f t="shared" ref="L238:L241" si="53">A238</f>
        <v>11204017</v>
      </c>
      <c r="M238" s="103">
        <v>1</v>
      </c>
      <c r="N238" s="103">
        <v>1</v>
      </c>
      <c r="Q238" s="415" t="str">
        <f ca="1">OFFSET('(工具)战斗工具-buff死亡时机'!A$6,ROW()-6,0)</f>
        <v/>
      </c>
      <c r="R238" s="103">
        <v>0</v>
      </c>
      <c r="S238" s="393" t="str">
        <f ca="1">IF(AND(OFFSET('(工具)战斗工具-buff触发时机'!A$6,ROW()-6,0)="",OFFSET(A$6,ROW()-6,0)&lt;&gt;""),"立即",OFFSET('(工具)战斗工具-buff触发时机'!A$6,ROW()-6,0))</f>
        <v>立即</v>
      </c>
      <c r="T238" s="416" t="str">
        <f>IF(OR(U238="",U238="无"),"",VLOOKUP(U238,'(辅)Buff触发条件表'!$C$4:$F$34,2,FALSE))</f>
        <v/>
      </c>
      <c r="U238" s="417"/>
      <c r="V238" s="416"/>
      <c r="W238" s="416"/>
      <c r="X238" s="416"/>
      <c r="Y238" s="416"/>
      <c r="AC238" s="103" t="str">
        <f>VLOOKUP(AB238,BuffType!$A$4:$C$67,3,FALSE)</f>
        <v>无</v>
      </c>
      <c r="AF238" s="395"/>
      <c r="AH238" s="393" t="s">
        <v>2436</v>
      </c>
      <c r="AI238" s="395"/>
      <c r="AJ238" s="395"/>
      <c r="AL238" s="103" t="str">
        <f>IF(AK238="","",VLOOKUP(AK238,'(辅)技能选目标类型表'!$B$4:$F$97,3,FALSE))</f>
        <v/>
      </c>
      <c r="AO238" s="134">
        <v>-1</v>
      </c>
      <c r="AP238" s="103">
        <f>IF(AQ238="","",VLOOKUP(AQ238,'(辅)战斗Action表'!$C$4:$F$75,2,FALSE))</f>
        <v>0</v>
      </c>
      <c r="AQ238" s="103" t="s">
        <v>1931</v>
      </c>
      <c r="AR238" s="416"/>
      <c r="AS238" s="416"/>
      <c r="AT238" s="435"/>
      <c r="AU238" s="435"/>
      <c r="AV238" s="435"/>
      <c r="AW238" s="442"/>
    </row>
    <row r="239" spans="1:49" s="103" customFormat="1" ht="15.95" customHeight="1" x14ac:dyDescent="0.15">
      <c r="A239" s="393">
        <v>11204018</v>
      </c>
      <c r="B239" s="393" t="s">
        <v>2570</v>
      </c>
      <c r="C239" s="393" t="s">
        <v>2381</v>
      </c>
      <c r="D239" s="394"/>
      <c r="E239" s="394"/>
      <c r="G239" s="103">
        <v>999</v>
      </c>
      <c r="H239" s="395">
        <v>1</v>
      </c>
      <c r="J239" s="103">
        <v>0</v>
      </c>
      <c r="L239" s="393">
        <f t="shared" si="53"/>
        <v>11204018</v>
      </c>
      <c r="M239" s="103">
        <v>1</v>
      </c>
      <c r="N239" s="103">
        <v>1</v>
      </c>
      <c r="Q239" s="415" t="str">
        <f ca="1">OFFSET('(工具)战斗工具-buff死亡时机'!A$6,ROW()-6,0)</f>
        <v/>
      </c>
      <c r="R239" s="103">
        <v>0</v>
      </c>
      <c r="S239" s="393" t="str">
        <f ca="1">IF(AND(OFFSET('(工具)战斗工具-buff触发时机'!A$6,ROW()-6,0)="",OFFSET(A$6,ROW()-6,0)&lt;&gt;""),"立即",OFFSET('(工具)战斗工具-buff触发时机'!A$6,ROW()-6,0))</f>
        <v>立即</v>
      </c>
      <c r="T239" s="416" t="str">
        <f>IF(OR(U239="",U239="无"),"",VLOOKUP(U239,'(辅)Buff触发条件表'!$C$4:$F$34,2,FALSE))</f>
        <v/>
      </c>
      <c r="U239" s="417"/>
      <c r="V239" s="416"/>
      <c r="W239" s="416"/>
      <c r="X239" s="416"/>
      <c r="Y239" s="416"/>
      <c r="AC239" s="103" t="str">
        <f>VLOOKUP(AB239,BuffType!$A$4:$C$67,3,FALSE)</f>
        <v>无</v>
      </c>
      <c r="AF239" s="395"/>
      <c r="AH239" s="393" t="s">
        <v>2438</v>
      </c>
      <c r="AI239" s="395"/>
      <c r="AJ239" s="395"/>
      <c r="AL239" s="103" t="str">
        <f>IF(AK239="","",VLOOKUP(AK239,'(辅)技能选目标类型表'!$B$4:$F$97,3,FALSE))</f>
        <v/>
      </c>
      <c r="AO239" s="134">
        <v>-1</v>
      </c>
      <c r="AP239" s="103">
        <f>IF(AQ239="","",VLOOKUP(AQ239,'(辅)战斗Action表'!$C$4:$F$75,2,FALSE))</f>
        <v>0</v>
      </c>
      <c r="AQ239" s="103" t="s">
        <v>1931</v>
      </c>
      <c r="AR239" s="416"/>
      <c r="AS239" s="416"/>
      <c r="AT239" s="435"/>
      <c r="AU239" s="435"/>
      <c r="AV239" s="435"/>
      <c r="AW239" s="442"/>
    </row>
    <row r="240" spans="1:49" s="103" customFormat="1" ht="15.95" customHeight="1" x14ac:dyDescent="0.15">
      <c r="A240" s="393">
        <v>11204019</v>
      </c>
      <c r="B240" s="393" t="s">
        <v>2571</v>
      </c>
      <c r="C240" s="393" t="s">
        <v>2381</v>
      </c>
      <c r="D240" s="394"/>
      <c r="E240" s="394"/>
      <c r="G240" s="103">
        <v>999</v>
      </c>
      <c r="H240" s="395">
        <v>1</v>
      </c>
      <c r="J240" s="103">
        <v>0</v>
      </c>
      <c r="L240" s="393">
        <f t="shared" si="53"/>
        <v>11204019</v>
      </c>
      <c r="M240" s="103">
        <v>1</v>
      </c>
      <c r="N240" s="103">
        <v>1</v>
      </c>
      <c r="Q240" s="415" t="str">
        <f ca="1">OFFSET('(工具)战斗工具-buff死亡时机'!A$6,ROW()-6,0)</f>
        <v/>
      </c>
      <c r="R240" s="103">
        <v>0</v>
      </c>
      <c r="S240" s="393" t="str">
        <f ca="1">IF(AND(OFFSET('(工具)战斗工具-buff触发时机'!A$6,ROW()-6,0)="",OFFSET(A$6,ROW()-6,0)&lt;&gt;""),"立即",OFFSET('(工具)战斗工具-buff触发时机'!A$6,ROW()-6,0))</f>
        <v>立即</v>
      </c>
      <c r="T240" s="416" t="str">
        <f>IF(OR(U240="",U240="无"),"",VLOOKUP(U240,'(辅)Buff触发条件表'!$C$4:$F$34,2,FALSE))</f>
        <v/>
      </c>
      <c r="U240" s="417"/>
      <c r="V240" s="416"/>
      <c r="W240" s="416"/>
      <c r="X240" s="416"/>
      <c r="Y240" s="416"/>
      <c r="AC240" s="103" t="str">
        <f>VLOOKUP(AB240,BuffType!$A$4:$C$67,3,FALSE)</f>
        <v>无</v>
      </c>
      <c r="AF240" s="395"/>
      <c r="AH240" s="393" t="s">
        <v>2440</v>
      </c>
      <c r="AI240" s="395"/>
      <c r="AJ240" s="395"/>
      <c r="AL240" s="103" t="str">
        <f>IF(AK240="","",VLOOKUP(AK240,'(辅)技能选目标类型表'!$B$4:$F$97,3,FALSE))</f>
        <v/>
      </c>
      <c r="AO240" s="134">
        <v>-1</v>
      </c>
      <c r="AP240" s="103">
        <f>IF(AQ240="","",VLOOKUP(AQ240,'(辅)战斗Action表'!$C$4:$F$75,2,FALSE))</f>
        <v>0</v>
      </c>
      <c r="AQ240" s="103" t="s">
        <v>1931</v>
      </c>
      <c r="AR240" s="416"/>
      <c r="AS240" s="416"/>
      <c r="AT240" s="435"/>
      <c r="AU240" s="435"/>
      <c r="AV240" s="435"/>
      <c r="AW240" s="442"/>
    </row>
    <row r="241" spans="1:49" s="103" customFormat="1" ht="15.95" customHeight="1" x14ac:dyDescent="0.15">
      <c r="A241" s="393">
        <v>11204020</v>
      </c>
      <c r="B241" s="393" t="s">
        <v>2572</v>
      </c>
      <c r="C241" s="393" t="s">
        <v>2381</v>
      </c>
      <c r="D241" s="394"/>
      <c r="E241" s="394"/>
      <c r="G241" s="103">
        <v>999</v>
      </c>
      <c r="H241" s="395">
        <v>1</v>
      </c>
      <c r="J241" s="103">
        <v>0</v>
      </c>
      <c r="L241" s="393">
        <f t="shared" si="53"/>
        <v>11204020</v>
      </c>
      <c r="M241" s="103">
        <v>1</v>
      </c>
      <c r="N241" s="103">
        <v>1</v>
      </c>
      <c r="Q241" s="415" t="str">
        <f ca="1">OFFSET('(工具)战斗工具-buff死亡时机'!A$6,ROW()-6,0)</f>
        <v/>
      </c>
      <c r="R241" s="103">
        <v>0</v>
      </c>
      <c r="S241" s="393" t="str">
        <f ca="1">IF(AND(OFFSET('(工具)战斗工具-buff触发时机'!A$6,ROW()-6,0)="",OFFSET(A$6,ROW()-6,0)&lt;&gt;""),"立即",OFFSET('(工具)战斗工具-buff触发时机'!A$6,ROW()-6,0))</f>
        <v>立即</v>
      </c>
      <c r="T241" s="416" t="str">
        <f>IF(OR(U241="",U241="无"),"",VLOOKUP(U241,'(辅)Buff触发条件表'!$C$4:$F$34,2,FALSE))</f>
        <v/>
      </c>
      <c r="U241" s="417"/>
      <c r="V241" s="416"/>
      <c r="W241" s="416"/>
      <c r="X241" s="416"/>
      <c r="Y241" s="416"/>
      <c r="AC241" s="103" t="str">
        <f>VLOOKUP(AB241,BuffType!$A$4:$C$67,3,FALSE)</f>
        <v>无</v>
      </c>
      <c r="AF241" s="395"/>
      <c r="AH241" s="393" t="s">
        <v>2443</v>
      </c>
      <c r="AI241" s="395"/>
      <c r="AJ241" s="395"/>
      <c r="AL241" s="103" t="str">
        <f>IF(AK241="","",VLOOKUP(AK241,'(辅)技能选目标类型表'!$B$4:$F$97,3,FALSE))</f>
        <v/>
      </c>
      <c r="AO241" s="134">
        <v>-1</v>
      </c>
      <c r="AP241" s="103">
        <f>IF(AQ241="","",VLOOKUP(AQ241,'(辅)战斗Action表'!$C$4:$F$75,2,FALSE))</f>
        <v>0</v>
      </c>
      <c r="AQ241" s="103" t="s">
        <v>1931</v>
      </c>
      <c r="AR241" s="416"/>
      <c r="AS241" s="416"/>
      <c r="AT241" s="435"/>
      <c r="AU241" s="435"/>
      <c r="AV241" s="435"/>
      <c r="AW241" s="442"/>
    </row>
    <row r="242" spans="1:49" s="103" customFormat="1" ht="15.95" customHeight="1" x14ac:dyDescent="0.15">
      <c r="A242" s="393">
        <v>11204021</v>
      </c>
      <c r="B242" s="393" t="s">
        <v>2573</v>
      </c>
      <c r="C242" s="393" t="s">
        <v>2381</v>
      </c>
      <c r="D242" s="394"/>
      <c r="E242" s="394"/>
      <c r="G242" s="103">
        <v>999</v>
      </c>
      <c r="H242" s="395">
        <v>1</v>
      </c>
      <c r="J242" s="103">
        <v>0</v>
      </c>
      <c r="L242" s="393">
        <f t="shared" ref="L242:L252" si="54">A242</f>
        <v>11204021</v>
      </c>
      <c r="M242" s="103">
        <v>1</v>
      </c>
      <c r="N242" s="103">
        <v>1</v>
      </c>
      <c r="Q242" s="415" t="str">
        <f ca="1">OFFSET('(工具)战斗工具-buff死亡时机'!A$6,ROW()-6,0)</f>
        <v/>
      </c>
      <c r="R242" s="103">
        <v>0</v>
      </c>
      <c r="S242" s="393" t="str">
        <f ca="1">IF(AND(OFFSET('(工具)战斗工具-buff触发时机'!A$6,ROW()-6,0)="",OFFSET(A$6,ROW()-6,0)&lt;&gt;""),"立即",OFFSET('(工具)战斗工具-buff触发时机'!A$6,ROW()-6,0))</f>
        <v>立即</v>
      </c>
      <c r="T242" s="416" t="str">
        <f>IF(OR(U242="",U242="无"),"",VLOOKUP(U242,'(辅)Buff触发条件表'!$C$4:$F$34,2,FALSE))</f>
        <v/>
      </c>
      <c r="U242" s="417"/>
      <c r="V242" s="416"/>
      <c r="W242" s="416"/>
      <c r="X242" s="416"/>
      <c r="Y242" s="416"/>
      <c r="AC242" s="103" t="str">
        <f>VLOOKUP(AB242,BuffType!$A$4:$C$67,3,FALSE)</f>
        <v>无</v>
      </c>
      <c r="AF242" s="395"/>
      <c r="AH242" s="393" t="s">
        <v>2440</v>
      </c>
      <c r="AI242" s="395"/>
      <c r="AJ242" s="395"/>
      <c r="AL242" s="103" t="str">
        <f>IF(AK242="","",VLOOKUP(AK242,'(辅)技能选目标类型表'!$B$4:$F$97,3,FALSE))</f>
        <v/>
      </c>
      <c r="AO242" s="134">
        <v>-1</v>
      </c>
      <c r="AP242" s="103">
        <f>IF(AQ242="","",VLOOKUP(AQ242,'(辅)战斗Action表'!$C$4:$F$75,2,FALSE))</f>
        <v>0</v>
      </c>
      <c r="AQ242" s="103" t="s">
        <v>1931</v>
      </c>
      <c r="AR242" s="416"/>
      <c r="AS242" s="416"/>
      <c r="AT242" s="435"/>
      <c r="AU242" s="435"/>
      <c r="AV242" s="435"/>
      <c r="AW242" s="442"/>
    </row>
    <row r="243" spans="1:49" s="103" customFormat="1" ht="15.95" customHeight="1" x14ac:dyDescent="0.15">
      <c r="A243" s="393">
        <v>11204022</v>
      </c>
      <c r="B243" s="393" t="s">
        <v>2574</v>
      </c>
      <c r="C243" s="393" t="s">
        <v>2381</v>
      </c>
      <c r="D243" s="394"/>
      <c r="E243" s="394"/>
      <c r="G243" s="103">
        <v>999</v>
      </c>
      <c r="H243" s="395">
        <v>1</v>
      </c>
      <c r="J243" s="103">
        <v>0</v>
      </c>
      <c r="L243" s="393">
        <f t="shared" si="54"/>
        <v>11204022</v>
      </c>
      <c r="M243" s="103">
        <v>1</v>
      </c>
      <c r="N243" s="103">
        <v>1</v>
      </c>
      <c r="Q243" s="415" t="str">
        <f ca="1">OFFSET('(工具)战斗工具-buff死亡时机'!A$6,ROW()-6,0)</f>
        <v/>
      </c>
      <c r="R243" s="103">
        <v>0</v>
      </c>
      <c r="S243" s="393" t="str">
        <f ca="1">IF(AND(OFFSET('(工具)战斗工具-buff触发时机'!A$6,ROW()-6,0)="",OFFSET(A$6,ROW()-6,0)&lt;&gt;""),"立即",OFFSET('(工具)战斗工具-buff触发时机'!A$6,ROW()-6,0))</f>
        <v>立即</v>
      </c>
      <c r="T243" s="416" t="str">
        <f>IF(OR(U243="",U243="无"),"",VLOOKUP(U243,'(辅)Buff触发条件表'!$C$4:$F$34,2,FALSE))</f>
        <v/>
      </c>
      <c r="U243" s="417"/>
      <c r="V243" s="416"/>
      <c r="W243" s="416"/>
      <c r="X243" s="416"/>
      <c r="Y243" s="416"/>
      <c r="AC243" s="103" t="str">
        <f>VLOOKUP(AB243,BuffType!$A$4:$C$67,3,FALSE)</f>
        <v>无</v>
      </c>
      <c r="AF243" s="395"/>
      <c r="AH243" s="393" t="s">
        <v>2575</v>
      </c>
      <c r="AI243" s="395"/>
      <c r="AJ243" s="395"/>
      <c r="AL243" s="103" t="str">
        <f>IF(AK243="","",VLOOKUP(AK243,'(辅)技能选目标类型表'!$B$4:$F$97,3,FALSE))</f>
        <v/>
      </c>
      <c r="AO243" s="134">
        <v>-1</v>
      </c>
      <c r="AP243" s="103">
        <f>IF(AQ243="","",VLOOKUP(AQ243,'(辅)战斗Action表'!$C$4:$F$75,2,FALSE))</f>
        <v>0</v>
      </c>
      <c r="AQ243" s="103" t="s">
        <v>1931</v>
      </c>
      <c r="AR243" s="416"/>
      <c r="AS243" s="416"/>
      <c r="AT243" s="435"/>
      <c r="AU243" s="435"/>
      <c r="AV243" s="435"/>
      <c r="AW243" s="442"/>
    </row>
    <row r="244" spans="1:49" s="104" customFormat="1" ht="15.95" customHeight="1" x14ac:dyDescent="0.15">
      <c r="A244" s="397">
        <v>11302011</v>
      </c>
      <c r="B244" s="397" t="s">
        <v>2576</v>
      </c>
      <c r="C244" s="398"/>
      <c r="D244" s="399"/>
      <c r="E244" s="399"/>
      <c r="G244" s="104">
        <v>0</v>
      </c>
      <c r="H244" s="400"/>
      <c r="J244" s="104">
        <v>0</v>
      </c>
      <c r="L244" s="398">
        <f t="shared" ref="L244" si="55">A244</f>
        <v>11302011</v>
      </c>
      <c r="M244" s="104">
        <v>1</v>
      </c>
      <c r="N244" s="104">
        <v>1</v>
      </c>
      <c r="Q244" s="418" t="str">
        <f ca="1">OFFSET('(工具)战斗工具-buff死亡时机'!A$6,ROW()-6,0)</f>
        <v/>
      </c>
      <c r="R244" s="104">
        <v>0</v>
      </c>
      <c r="S244" s="398" t="str">
        <f ca="1">IF(AND(OFFSET('(工具)战斗工具-buff触发时机'!A$6,ROW()-6,0)="",OFFSET(A$6,ROW()-6,0)&lt;&gt;""),"立即",OFFSET('(工具)战斗工具-buff触发时机'!A$6,ROW()-6,0))</f>
        <v>立即</v>
      </c>
      <c r="T244" s="419" t="str">
        <f>IF(OR(U244="",U244="无"),"",VLOOKUP(U244,'(辅)Buff触发条件表'!$C$4:$F$34,2,FALSE))</f>
        <v/>
      </c>
      <c r="U244" s="419" t="s">
        <v>1931</v>
      </c>
      <c r="V244" s="419"/>
      <c r="W244" s="419"/>
      <c r="X244" s="419"/>
      <c r="Y244" s="419"/>
      <c r="AC244" s="104" t="str">
        <f>VLOOKUP(AB244,BuffType!$A$4:$C$67,3,FALSE)</f>
        <v>无</v>
      </c>
      <c r="AF244" s="400"/>
      <c r="AH244" s="397"/>
      <c r="AI244" s="426"/>
      <c r="AJ244" s="426"/>
      <c r="AK244" s="427">
        <v>0</v>
      </c>
      <c r="AL244" s="428" t="str">
        <f>IF(AK244="","",VLOOKUP(AK244,'(辅)技能选目标类型表'!$B$4:$F$97,3,FALSE))</f>
        <v>默认</v>
      </c>
      <c r="AM244" s="105"/>
      <c r="AN244" s="105"/>
      <c r="AO244" s="134">
        <v>-1</v>
      </c>
      <c r="AP244" s="105">
        <f>IF(AQ244="","",VLOOKUP(AQ244,'(辅)战斗Action表'!$C$4:$F$75,2,FALSE))</f>
        <v>103</v>
      </c>
      <c r="AQ244" s="104" t="s">
        <v>2577</v>
      </c>
      <c r="AR244" s="419">
        <v>1</v>
      </c>
      <c r="AS244" s="419">
        <v>150</v>
      </c>
      <c r="AT244" s="436"/>
      <c r="AU244" s="436">
        <v>1</v>
      </c>
      <c r="AV244" s="436">
        <v>5000</v>
      </c>
      <c r="AW244" s="443"/>
    </row>
    <row r="245" spans="1:49" s="105" customFormat="1" ht="15.95" customHeight="1" x14ac:dyDescent="0.15">
      <c r="A245" s="401">
        <v>11302012</v>
      </c>
      <c r="B245" s="401" t="s">
        <v>2578</v>
      </c>
      <c r="C245" s="401"/>
      <c r="D245" s="402"/>
      <c r="E245" s="402"/>
      <c r="G245" s="105">
        <v>0</v>
      </c>
      <c r="H245" s="403"/>
      <c r="J245" s="105">
        <v>0</v>
      </c>
      <c r="L245" s="401">
        <f t="shared" ref="L245" si="56">A245</f>
        <v>11302012</v>
      </c>
      <c r="M245" s="105">
        <v>1</v>
      </c>
      <c r="N245" s="105">
        <v>1</v>
      </c>
      <c r="Q245" s="420" t="str">
        <f ca="1">OFFSET('(工具)战斗工具-buff死亡时机'!A$6,ROW()-6,0)</f>
        <v/>
      </c>
      <c r="R245" s="105">
        <v>0</v>
      </c>
      <c r="S245" s="401" t="str">
        <f ca="1">IF(AND(OFFSET('(工具)战斗工具-buff触发时机'!A$6,ROW()-6,0)="",OFFSET(A$6,ROW()-6,0)&lt;&gt;""),"立即",OFFSET('(工具)战斗工具-buff触发时机'!A$6,ROW()-6,0))</f>
        <v>立即</v>
      </c>
      <c r="T245" s="421" t="str">
        <f>IF(OR(U245="",U245="无"),"",VLOOKUP(U245,'(辅)Buff触发条件表'!$C$4:$F$34,2,FALSE))</f>
        <v/>
      </c>
      <c r="U245" s="421" t="s">
        <v>1931</v>
      </c>
      <c r="V245" s="421"/>
      <c r="W245" s="421"/>
      <c r="X245" s="421"/>
      <c r="Y245" s="421"/>
      <c r="AC245" s="105" t="str">
        <f>VLOOKUP(AB245,BuffType!$A$4:$C$67,3,FALSE)</f>
        <v>无</v>
      </c>
      <c r="AF245" s="403"/>
      <c r="AH245" s="401"/>
      <c r="AI245" s="403"/>
      <c r="AJ245" s="403"/>
      <c r="AK245" s="105">
        <v>0</v>
      </c>
      <c r="AL245" s="105" t="str">
        <f>IF(AK245="","",VLOOKUP(AK245,'(辅)技能选目标类型表'!$B$4:$F$97,3,FALSE))</f>
        <v>默认</v>
      </c>
      <c r="AO245" s="134">
        <v>-1</v>
      </c>
      <c r="AP245" s="105">
        <f>IF(AQ245="","",VLOOKUP(AQ245,'(辅)战斗Action表'!$C$4:$F$75,2,FALSE))</f>
        <v>103</v>
      </c>
      <c r="AQ245" s="105" t="s">
        <v>2577</v>
      </c>
      <c r="AR245" s="421">
        <v>1</v>
      </c>
      <c r="AS245" s="421">
        <v>250</v>
      </c>
      <c r="AT245" s="437"/>
      <c r="AU245" s="437">
        <v>1</v>
      </c>
      <c r="AV245" s="437">
        <v>5000</v>
      </c>
      <c r="AW245" s="444"/>
    </row>
    <row r="246" spans="1:49" s="105" customFormat="1" ht="15.95" customHeight="1" x14ac:dyDescent="0.15">
      <c r="A246" s="401">
        <v>11303011</v>
      </c>
      <c r="B246" s="401" t="s">
        <v>2579</v>
      </c>
      <c r="C246" s="401"/>
      <c r="D246" s="402"/>
      <c r="E246" s="402"/>
      <c r="G246" s="105">
        <v>0</v>
      </c>
      <c r="H246" s="403"/>
      <c r="J246" s="105">
        <v>0</v>
      </c>
      <c r="L246" s="401">
        <f t="shared" ref="L246" si="57">A246</f>
        <v>11303011</v>
      </c>
      <c r="M246" s="105">
        <v>1</v>
      </c>
      <c r="N246" s="105">
        <v>1</v>
      </c>
      <c r="Q246" s="420" t="str">
        <f ca="1">OFFSET('(工具)战斗工具-buff死亡时机'!A$6,ROW()-6,0)</f>
        <v/>
      </c>
      <c r="R246" s="105">
        <v>0</v>
      </c>
      <c r="S246" s="401" t="str">
        <f ca="1">IF(AND(OFFSET('(工具)战斗工具-buff触发时机'!A$6,ROW()-6,0)="",OFFSET(A$6,ROW()-6,0)&lt;&gt;""),"立即",OFFSET('(工具)战斗工具-buff触发时机'!A$6,ROW()-6,0))</f>
        <v>立即</v>
      </c>
      <c r="T246" s="421" t="str">
        <f>IF(OR(U246="",U246="无"),"",VLOOKUP(U246,'(辅)Buff触发条件表'!$C$4:$F$34,2,FALSE))</f>
        <v/>
      </c>
      <c r="U246" s="421" t="s">
        <v>1931</v>
      </c>
      <c r="V246" s="421"/>
      <c r="W246" s="421"/>
      <c r="X246" s="421"/>
      <c r="Y246" s="421"/>
      <c r="Z246" s="105">
        <v>1</v>
      </c>
      <c r="AA246" s="105">
        <v>1</v>
      </c>
      <c r="AC246" s="105" t="str">
        <f>VLOOKUP(AB246,BuffType!$A$4:$C$67,3,FALSE)</f>
        <v>无</v>
      </c>
      <c r="AF246" s="403"/>
      <c r="AH246" s="401"/>
      <c r="AI246" s="403"/>
      <c r="AJ246" s="403"/>
      <c r="AK246" s="105">
        <v>100</v>
      </c>
      <c r="AL246" s="105" t="str">
        <f>IF(AK246="","",VLOOKUP(AK246,'(辅)技能选目标类型表'!$B$4:$F$97,3,FALSE))</f>
        <v>自身</v>
      </c>
      <c r="AO246" s="134">
        <v>-1</v>
      </c>
      <c r="AP246" s="105">
        <f>IF(AQ246="","",VLOOKUP(AQ246,'(辅)战斗Action表'!$C$4:$F$75,2,FALSE))</f>
        <v>103</v>
      </c>
      <c r="AQ246" s="105" t="s">
        <v>2577</v>
      </c>
      <c r="AR246" s="421">
        <v>1</v>
      </c>
      <c r="AS246" s="421">
        <v>300</v>
      </c>
      <c r="AT246" s="437"/>
      <c r="AU246" s="437">
        <v>0</v>
      </c>
      <c r="AV246" s="437"/>
      <c r="AW246" s="444"/>
    </row>
    <row r="247" spans="1:49" s="105" customFormat="1" ht="15.95" customHeight="1" x14ac:dyDescent="0.15">
      <c r="A247" s="401">
        <v>11303012</v>
      </c>
      <c r="B247" s="401" t="s">
        <v>2580</v>
      </c>
      <c r="C247" s="401"/>
      <c r="D247" s="402"/>
      <c r="E247" s="402"/>
      <c r="G247" s="105">
        <v>0</v>
      </c>
      <c r="H247" s="403"/>
      <c r="J247" s="105">
        <v>0</v>
      </c>
      <c r="L247" s="401">
        <f t="shared" ref="L247" si="58">A247</f>
        <v>11303012</v>
      </c>
      <c r="M247" s="105">
        <v>1</v>
      </c>
      <c r="N247" s="105">
        <v>1</v>
      </c>
      <c r="Q247" s="420" t="str">
        <f ca="1">OFFSET('(工具)战斗工具-buff死亡时机'!A$6,ROW()-6,0)</f>
        <v/>
      </c>
      <c r="R247" s="105">
        <v>0</v>
      </c>
      <c r="S247" s="401" t="str">
        <f ca="1">IF(AND(OFFSET('(工具)战斗工具-buff触发时机'!A$6,ROW()-6,0)="",OFFSET(A$6,ROW()-6,0)&lt;&gt;""),"立即",OFFSET('(工具)战斗工具-buff触发时机'!A$6,ROW()-6,0))</f>
        <v>立即</v>
      </c>
      <c r="T247" s="421" t="str">
        <f>IF(OR(U247="",U247="无"),"",VLOOKUP(U247,'(辅)Buff触发条件表'!$C$4:$F$34,2,FALSE))</f>
        <v/>
      </c>
      <c r="U247" s="421" t="s">
        <v>1931</v>
      </c>
      <c r="V247" s="421"/>
      <c r="W247" s="421"/>
      <c r="X247" s="421"/>
      <c r="Y247" s="421"/>
      <c r="Z247" s="105">
        <v>1</v>
      </c>
      <c r="AA247" s="105">
        <v>1</v>
      </c>
      <c r="AC247" s="105" t="str">
        <f>VLOOKUP(AB247,BuffType!$A$4:$C$67,3,FALSE)</f>
        <v>无</v>
      </c>
      <c r="AF247" s="403"/>
      <c r="AH247" s="401"/>
      <c r="AI247" s="403"/>
      <c r="AJ247" s="403"/>
      <c r="AK247" s="105">
        <v>15</v>
      </c>
      <c r="AL247" s="105" t="str">
        <f>IF(AK247="","",VLOOKUP(AK247,'(辅)技能选目标类型表'!$B$4:$F$97,3,FALSE))</f>
        <v>敌方对应列</v>
      </c>
      <c r="AO247" s="134">
        <v>-1</v>
      </c>
      <c r="AP247" s="105">
        <f>IF(AQ247="","",VLOOKUP(AQ247,'(辅)战斗Action表'!$C$4:$F$75,2,FALSE))</f>
        <v>103</v>
      </c>
      <c r="AQ247" s="105" t="s">
        <v>2577</v>
      </c>
      <c r="AR247" s="421">
        <v>1</v>
      </c>
      <c r="AS247" s="421">
        <v>300</v>
      </c>
      <c r="AT247" s="437"/>
      <c r="AU247" s="437">
        <v>0</v>
      </c>
      <c r="AV247" s="437"/>
      <c r="AW247" s="444"/>
    </row>
    <row r="248" spans="1:49" s="105" customFormat="1" ht="15.95" customHeight="1" x14ac:dyDescent="0.15">
      <c r="A248" s="401">
        <v>11303013</v>
      </c>
      <c r="B248" s="401" t="s">
        <v>2581</v>
      </c>
      <c r="C248" s="401"/>
      <c r="D248" s="402"/>
      <c r="E248" s="402"/>
      <c r="G248" s="105">
        <v>0</v>
      </c>
      <c r="H248" s="403"/>
      <c r="J248" s="105">
        <v>0</v>
      </c>
      <c r="L248" s="401">
        <f t="shared" ref="L248" si="59">A248</f>
        <v>11303013</v>
      </c>
      <c r="M248" s="105">
        <v>1</v>
      </c>
      <c r="N248" s="105">
        <v>1</v>
      </c>
      <c r="Q248" s="420" t="str">
        <f ca="1">OFFSET('(工具)战斗工具-buff死亡时机'!A$6,ROW()-6,0)</f>
        <v/>
      </c>
      <c r="R248" s="105">
        <v>0</v>
      </c>
      <c r="S248" s="401" t="str">
        <f ca="1">IF(AND(OFFSET('(工具)战斗工具-buff触发时机'!A$6,ROW()-6,0)="",OFFSET(A$6,ROW()-6,0)&lt;&gt;""),"立即",OFFSET('(工具)战斗工具-buff触发时机'!A$6,ROW()-6,0))</f>
        <v>立即</v>
      </c>
      <c r="T248" s="421" t="str">
        <f>IF(OR(U248="",U248="无"),"",VLOOKUP(U248,'(辅)Buff触发条件表'!$C$4:$F$34,2,FALSE))</f>
        <v/>
      </c>
      <c r="U248" s="421" t="s">
        <v>1931</v>
      </c>
      <c r="V248" s="421"/>
      <c r="W248" s="421"/>
      <c r="X248" s="421"/>
      <c r="Y248" s="421"/>
      <c r="Z248" s="105">
        <v>1</v>
      </c>
      <c r="AA248" s="105">
        <v>1</v>
      </c>
      <c r="AC248" s="105" t="str">
        <f>VLOOKUP(AB248,BuffType!$A$4:$C$67,3,FALSE)</f>
        <v>无</v>
      </c>
      <c r="AF248" s="403"/>
      <c r="AH248" s="401"/>
      <c r="AI248" s="403"/>
      <c r="AJ248" s="403"/>
      <c r="AK248" s="105">
        <v>15</v>
      </c>
      <c r="AL248" s="105" t="str">
        <f>IF(AK248="","",VLOOKUP(AK248,'(辅)技能选目标类型表'!$B$4:$F$97,3,FALSE))</f>
        <v>敌方对应列</v>
      </c>
      <c r="AO248" s="134">
        <v>-1</v>
      </c>
      <c r="AP248" s="105">
        <f>IF(AQ248="","",VLOOKUP(AQ248,'(辅)战斗Action表'!$C$4:$F$75,2,FALSE))</f>
        <v>103</v>
      </c>
      <c r="AQ248" s="105" t="s">
        <v>2577</v>
      </c>
      <c r="AR248" s="421">
        <v>1</v>
      </c>
      <c r="AS248" s="421">
        <v>500</v>
      </c>
      <c r="AT248" s="437"/>
      <c r="AU248" s="437">
        <v>0</v>
      </c>
      <c r="AV248" s="437"/>
      <c r="AW248" s="444"/>
    </row>
    <row r="249" spans="1:49" s="105" customFormat="1" ht="15.95" customHeight="1" x14ac:dyDescent="0.15">
      <c r="A249" s="401">
        <v>11304011</v>
      </c>
      <c r="B249" s="401" t="s">
        <v>2582</v>
      </c>
      <c r="C249" s="401"/>
      <c r="D249" s="402"/>
      <c r="E249" s="402"/>
      <c r="G249" s="105">
        <v>999</v>
      </c>
      <c r="H249" s="403">
        <v>1</v>
      </c>
      <c r="J249" s="105">
        <v>0</v>
      </c>
      <c r="L249" s="401">
        <f t="shared" si="54"/>
        <v>11304011</v>
      </c>
      <c r="M249" s="105">
        <v>1</v>
      </c>
      <c r="N249" s="105">
        <v>1</v>
      </c>
      <c r="Q249" s="420" t="str">
        <f ca="1">OFFSET('(工具)战斗工具-buff死亡时机'!A$6,ROW()-6,0)</f>
        <v/>
      </c>
      <c r="R249" s="105">
        <v>304</v>
      </c>
      <c r="S249" s="401" t="str">
        <f ca="1">IF(AND(OFFSET('(工具)战斗工具-buff触发时机'!A$6,ROW()-6,0)="",OFFSET(A$6,ROW()-6,0)&lt;&gt;""),"立即",OFFSET('(工具)战斗工具-buff触发时机'!A$6,ROW()-6,0))</f>
        <v>触发死亡之前</v>
      </c>
      <c r="T249" s="421" t="str">
        <f>IF(OR(U249="",U249="无"),"",VLOOKUP(U249,'(辅)Buff触发条件表'!$C$4:$F$34,2,FALSE))</f>
        <v/>
      </c>
      <c r="U249" s="421" t="s">
        <v>1931</v>
      </c>
      <c r="V249" s="421"/>
      <c r="W249" s="421"/>
      <c r="X249" s="421"/>
      <c r="Y249" s="421"/>
      <c r="AC249" s="105" t="str">
        <f>VLOOKUP(AB249,BuffType!$A$4:$C$67,3,FALSE)</f>
        <v>无</v>
      </c>
      <c r="AF249" s="403"/>
      <c r="AH249" s="401"/>
      <c r="AI249" s="403"/>
      <c r="AJ249" s="403"/>
      <c r="AK249" s="105">
        <v>103</v>
      </c>
      <c r="AL249" s="105" t="str">
        <f>IF(AK249="","",VLOOKUP(AK249,'(辅)技能选目标类型表'!$B$4:$F$97,3,FALSE))</f>
        <v>我方后排所有单位</v>
      </c>
      <c r="AO249" s="134">
        <v>-1</v>
      </c>
      <c r="AP249" s="105">
        <f>IF(AQ249="","",VLOOKUP(AQ249,'(辅)战斗Action表'!$C$4:$F$75,2,FALSE))</f>
        <v>300</v>
      </c>
      <c r="AQ249" s="105" t="s">
        <v>1229</v>
      </c>
      <c r="AR249" s="421">
        <v>11304012</v>
      </c>
      <c r="AS249" s="421">
        <v>100</v>
      </c>
      <c r="AT249" s="437"/>
      <c r="AU249" s="437"/>
      <c r="AV249" s="437"/>
      <c r="AW249" s="444"/>
    </row>
    <row r="250" spans="1:49" s="106" customFormat="1" ht="15.95" customHeight="1" x14ac:dyDescent="0.15">
      <c r="A250" s="404">
        <v>11304012</v>
      </c>
      <c r="B250" s="404" t="s">
        <v>2583</v>
      </c>
      <c r="C250" s="405" t="s">
        <v>2336</v>
      </c>
      <c r="D250" s="402"/>
      <c r="E250" s="402"/>
      <c r="F250" s="105"/>
      <c r="G250" s="106">
        <v>999</v>
      </c>
      <c r="H250" s="406">
        <v>1</v>
      </c>
      <c r="J250" s="106">
        <v>0</v>
      </c>
      <c r="K250" s="105"/>
      <c r="L250" s="401">
        <f t="shared" si="54"/>
        <v>11304012</v>
      </c>
      <c r="M250" s="106">
        <v>1</v>
      </c>
      <c r="N250" s="106">
        <v>1</v>
      </c>
      <c r="Q250" s="422" t="str">
        <f ca="1">OFFSET('(工具)战斗工具-buff死亡时机'!A$6,ROW()-6,0)</f>
        <v/>
      </c>
      <c r="R250" s="106">
        <v>0</v>
      </c>
      <c r="S250" s="405" t="str">
        <f ca="1">IF(AND(OFFSET('(工具)战斗工具-buff触发时机'!A$6,ROW()-6,0)="",OFFSET(A$6,ROW()-6,0)&lt;&gt;""),"立即",OFFSET('(工具)战斗工具-buff触发时机'!A$6,ROW()-6,0))</f>
        <v>立即</v>
      </c>
      <c r="T250" s="421" t="str">
        <f>IF(OR(U250="",U250="无"),"",VLOOKUP(U250,'(辅)Buff触发条件表'!$C$4:$F$34,2,FALSE))</f>
        <v/>
      </c>
      <c r="U250" s="423"/>
      <c r="V250" s="423"/>
      <c r="W250" s="423"/>
      <c r="X250" s="423"/>
      <c r="Y250" s="423"/>
      <c r="Z250" s="105"/>
      <c r="AA250" s="105"/>
      <c r="AB250" s="105">
        <v>8</v>
      </c>
      <c r="AC250" s="106" t="str">
        <f>VLOOKUP(AB250,BuffType!$A$4:$C$67,3,FALSE)</f>
        <v>护盾</v>
      </c>
      <c r="AD250" s="106">
        <v>2</v>
      </c>
      <c r="AE250" s="106">
        <v>1500</v>
      </c>
      <c r="AF250" s="406"/>
      <c r="AG250" s="106">
        <v>50</v>
      </c>
      <c r="AH250" s="404"/>
      <c r="AI250" s="429"/>
      <c r="AJ250" s="429"/>
      <c r="AK250" s="428"/>
      <c r="AL250" s="428" t="str">
        <f>IF(AK250="","",VLOOKUP(AK250,'(辅)技能选目标类型表'!$B$4:$F$97,3,FALSE))</f>
        <v/>
      </c>
      <c r="AM250" s="105"/>
      <c r="AN250" s="105"/>
      <c r="AO250" s="134">
        <v>-1</v>
      </c>
      <c r="AP250" s="105">
        <f>IF(AQ250="","",VLOOKUP(AQ250,'(辅)战斗Action表'!$C$4:$F$75,2,FALSE))</f>
        <v>0</v>
      </c>
      <c r="AQ250" s="106" t="s">
        <v>1931</v>
      </c>
      <c r="AR250" s="423"/>
      <c r="AS250" s="423"/>
      <c r="AT250" s="438"/>
      <c r="AU250" s="438"/>
      <c r="AV250" s="438"/>
      <c r="AW250" s="443"/>
    </row>
    <row r="251" spans="1:49" s="105" customFormat="1" ht="15.95" customHeight="1" x14ac:dyDescent="0.15">
      <c r="A251" s="401">
        <v>11304013</v>
      </c>
      <c r="B251" s="401" t="s">
        <v>2584</v>
      </c>
      <c r="C251" s="401"/>
      <c r="D251" s="402"/>
      <c r="E251" s="402"/>
      <c r="G251" s="105">
        <v>999</v>
      </c>
      <c r="H251" s="403">
        <v>1</v>
      </c>
      <c r="J251" s="105">
        <v>0</v>
      </c>
      <c r="L251" s="401">
        <f t="shared" si="54"/>
        <v>11304013</v>
      </c>
      <c r="M251" s="105">
        <v>1</v>
      </c>
      <c r="N251" s="105">
        <v>1</v>
      </c>
      <c r="Q251" s="420" t="str">
        <f ca="1">OFFSET('(工具)战斗工具-buff死亡时机'!A$6,ROW()-6,0)</f>
        <v/>
      </c>
      <c r="R251" s="105">
        <v>304</v>
      </c>
      <c r="S251" s="401" t="str">
        <f ca="1">IF(AND(OFFSET('(工具)战斗工具-buff触发时机'!A$6,ROW()-6,0)="",OFFSET(A$6,ROW()-6,0)&lt;&gt;""),"立即",OFFSET('(工具)战斗工具-buff触发时机'!A$6,ROW()-6,0))</f>
        <v>触发死亡之前</v>
      </c>
      <c r="T251" s="421" t="str">
        <f>IF(OR(U251="",U251="无"),"",VLOOKUP(U251,'(辅)Buff触发条件表'!$C$4:$F$34,2,FALSE))</f>
        <v/>
      </c>
      <c r="U251" s="421" t="s">
        <v>1931</v>
      </c>
      <c r="V251" s="421"/>
      <c r="W251" s="421"/>
      <c r="X251" s="421"/>
      <c r="Y251" s="421"/>
      <c r="AC251" s="105" t="str">
        <f>VLOOKUP(AB251,BuffType!$A$4:$C$67,3,FALSE)</f>
        <v>无</v>
      </c>
      <c r="AF251" s="403"/>
      <c r="AH251" s="401"/>
      <c r="AI251" s="403"/>
      <c r="AJ251" s="403"/>
      <c r="AK251" s="105">
        <v>103</v>
      </c>
      <c r="AL251" s="105" t="str">
        <f>IF(AK251="","",VLOOKUP(AK251,'(辅)技能选目标类型表'!$B$4:$F$97,3,FALSE))</f>
        <v>我方后排所有单位</v>
      </c>
      <c r="AO251" s="134">
        <v>-1</v>
      </c>
      <c r="AP251" s="105">
        <f>IF(AQ251="","",VLOOKUP(AQ251,'(辅)战斗Action表'!$C$4:$F$75,2,FALSE))</f>
        <v>300</v>
      </c>
      <c r="AQ251" s="105" t="s">
        <v>1229</v>
      </c>
      <c r="AR251" s="421">
        <v>11304014</v>
      </c>
      <c r="AS251" s="421">
        <v>100</v>
      </c>
      <c r="AT251" s="437"/>
      <c r="AU251" s="437"/>
      <c r="AV251" s="437"/>
      <c r="AW251" s="444"/>
    </row>
    <row r="252" spans="1:49" s="106" customFormat="1" ht="15.95" customHeight="1" x14ac:dyDescent="0.15">
      <c r="A252" s="404">
        <v>11304014</v>
      </c>
      <c r="B252" s="404" t="s">
        <v>2585</v>
      </c>
      <c r="C252" s="405" t="s">
        <v>2586</v>
      </c>
      <c r="D252" s="402"/>
      <c r="E252" s="402"/>
      <c r="F252" s="105"/>
      <c r="G252" s="106">
        <v>999</v>
      </c>
      <c r="H252" s="406">
        <v>1</v>
      </c>
      <c r="J252" s="106">
        <v>0</v>
      </c>
      <c r="K252" s="105"/>
      <c r="L252" s="401">
        <f t="shared" si="54"/>
        <v>11304014</v>
      </c>
      <c r="M252" s="106">
        <v>1</v>
      </c>
      <c r="N252" s="106">
        <v>1</v>
      </c>
      <c r="Q252" s="422" t="str">
        <f ca="1">OFFSET('(工具)战斗工具-buff死亡时机'!A$6,ROW()-6,0)</f>
        <v/>
      </c>
      <c r="R252" s="106">
        <v>0</v>
      </c>
      <c r="S252" s="405" t="str">
        <f ca="1">IF(AND(OFFSET('(工具)战斗工具-buff触发时机'!A$6,ROW()-6,0)="",OFFSET(A$6,ROW()-6,0)&lt;&gt;""),"立即",OFFSET('(工具)战斗工具-buff触发时机'!A$6,ROW()-6,0))</f>
        <v>立即</v>
      </c>
      <c r="T252" s="421" t="str">
        <f>IF(OR(U252="",U252="无"),"",VLOOKUP(U252,'(辅)Buff触发条件表'!$C$4:$F$34,2,FALSE))</f>
        <v/>
      </c>
      <c r="U252" s="423"/>
      <c r="V252" s="423"/>
      <c r="W252" s="423"/>
      <c r="X252" s="423"/>
      <c r="Y252" s="423"/>
      <c r="Z252" s="105"/>
      <c r="AA252" s="105"/>
      <c r="AB252" s="105"/>
      <c r="AC252" s="106" t="str">
        <f>VLOOKUP(AB252,BuffType!$A$4:$C$67,3,FALSE)</f>
        <v>无</v>
      </c>
      <c r="AF252" s="406"/>
      <c r="AH252" s="404" t="s">
        <v>2397</v>
      </c>
      <c r="AI252" s="429"/>
      <c r="AJ252" s="429"/>
      <c r="AK252" s="428"/>
      <c r="AL252" s="428" t="str">
        <f>IF(AK252="","",VLOOKUP(AK252,'(辅)技能选目标类型表'!$B$4:$F$97,3,FALSE))</f>
        <v/>
      </c>
      <c r="AM252" s="105"/>
      <c r="AN252" s="105"/>
      <c r="AO252" s="134">
        <v>-1</v>
      </c>
      <c r="AP252" s="105">
        <f>IF(AQ252="","",VLOOKUP(AQ252,'(辅)战斗Action表'!$C$4:$F$75,2,FALSE))</f>
        <v>0</v>
      </c>
      <c r="AQ252" s="106" t="s">
        <v>1931</v>
      </c>
      <c r="AR252" s="423"/>
      <c r="AS252" s="423"/>
      <c r="AT252" s="438"/>
      <c r="AU252" s="438"/>
      <c r="AV252" s="438"/>
      <c r="AW252" s="443"/>
    </row>
    <row r="253" spans="1:49" s="105" customFormat="1" ht="15.95" customHeight="1" x14ac:dyDescent="0.15">
      <c r="A253" s="401">
        <v>11304015</v>
      </c>
      <c r="B253" s="401" t="s">
        <v>2587</v>
      </c>
      <c r="C253" s="401"/>
      <c r="D253" s="402"/>
      <c r="E253" s="402"/>
      <c r="G253" s="105">
        <v>999</v>
      </c>
      <c r="H253" s="403">
        <v>1</v>
      </c>
      <c r="J253" s="105">
        <v>0</v>
      </c>
      <c r="L253" s="401">
        <f t="shared" ref="L253:L254" si="60">A253</f>
        <v>11304015</v>
      </c>
      <c r="M253" s="105">
        <v>1</v>
      </c>
      <c r="N253" s="105">
        <v>1</v>
      </c>
      <c r="Q253" s="420" t="str">
        <f ca="1">OFFSET('(工具)战斗工具-buff死亡时机'!A$6,ROW()-6,0)</f>
        <v/>
      </c>
      <c r="R253" s="105">
        <v>304</v>
      </c>
      <c r="S253" s="401" t="str">
        <f ca="1">IF(AND(OFFSET('(工具)战斗工具-buff触发时机'!A$6,ROW()-6,0)="",OFFSET(A$6,ROW()-6,0)&lt;&gt;""),"立即",OFFSET('(工具)战斗工具-buff触发时机'!A$6,ROW()-6,0))</f>
        <v>触发死亡之前</v>
      </c>
      <c r="T253" s="421" t="str">
        <f>IF(OR(U253="",U253="无"),"",VLOOKUP(U253,'(辅)Buff触发条件表'!$C$4:$F$34,2,FALSE))</f>
        <v/>
      </c>
      <c r="U253" s="421" t="s">
        <v>1931</v>
      </c>
      <c r="V253" s="421"/>
      <c r="W253" s="421"/>
      <c r="X253" s="421"/>
      <c r="Y253" s="421"/>
      <c r="AC253" s="105" t="str">
        <f>VLOOKUP(AB253,BuffType!$A$4:$C$67,3,FALSE)</f>
        <v>无</v>
      </c>
      <c r="AF253" s="403"/>
      <c r="AH253" s="401"/>
      <c r="AI253" s="403"/>
      <c r="AJ253" s="403"/>
      <c r="AK253" s="105">
        <v>103</v>
      </c>
      <c r="AL253" s="105" t="str">
        <f>IF(AK253="","",VLOOKUP(AK253,'(辅)技能选目标类型表'!$B$4:$F$97,3,FALSE))</f>
        <v>我方后排所有单位</v>
      </c>
      <c r="AO253" s="134">
        <v>-1</v>
      </c>
      <c r="AP253" s="105">
        <f>IF(AQ253="","",VLOOKUP(AQ253,'(辅)战斗Action表'!$C$4:$F$75,2,FALSE))</f>
        <v>300</v>
      </c>
      <c r="AQ253" s="105" t="s">
        <v>1229</v>
      </c>
      <c r="AR253" s="421">
        <v>11304016</v>
      </c>
      <c r="AS253" s="421">
        <v>100</v>
      </c>
      <c r="AT253" s="437"/>
      <c r="AU253" s="437"/>
      <c r="AV253" s="437"/>
      <c r="AW253" s="444"/>
    </row>
    <row r="254" spans="1:49" s="106" customFormat="1" ht="15.95" customHeight="1" x14ac:dyDescent="0.15">
      <c r="A254" s="404">
        <v>11304016</v>
      </c>
      <c r="B254" s="404" t="s">
        <v>2588</v>
      </c>
      <c r="C254" s="405" t="s">
        <v>2586</v>
      </c>
      <c r="D254" s="402"/>
      <c r="E254" s="402"/>
      <c r="F254" s="105"/>
      <c r="G254" s="106">
        <v>999</v>
      </c>
      <c r="H254" s="406">
        <v>1</v>
      </c>
      <c r="J254" s="106">
        <v>0</v>
      </c>
      <c r="K254" s="105"/>
      <c r="L254" s="401">
        <f t="shared" si="60"/>
        <v>11304016</v>
      </c>
      <c r="M254" s="106">
        <v>1</v>
      </c>
      <c r="N254" s="106">
        <v>1</v>
      </c>
      <c r="Q254" s="422" t="str">
        <f ca="1">OFFSET('(工具)战斗工具-buff死亡时机'!A$6,ROW()-6,0)</f>
        <v/>
      </c>
      <c r="R254" s="106">
        <v>0</v>
      </c>
      <c r="S254" s="405" t="str">
        <f ca="1">IF(AND(OFFSET('(工具)战斗工具-buff触发时机'!A$6,ROW()-6,0)="",OFFSET(A$6,ROW()-6,0)&lt;&gt;""),"立即",OFFSET('(工具)战斗工具-buff触发时机'!A$6,ROW()-6,0))</f>
        <v>立即</v>
      </c>
      <c r="T254" s="421" t="str">
        <f>IF(OR(U254="",U254="无"),"",VLOOKUP(U254,'(辅)Buff触发条件表'!$C$4:$F$34,2,FALSE))</f>
        <v/>
      </c>
      <c r="U254" s="423"/>
      <c r="V254" s="423"/>
      <c r="W254" s="423"/>
      <c r="X254" s="423"/>
      <c r="Y254" s="423"/>
      <c r="Z254" s="105"/>
      <c r="AA254" s="105"/>
      <c r="AB254" s="105"/>
      <c r="AC254" s="106" t="str">
        <f>VLOOKUP(AB254,BuffType!$A$4:$C$67,3,FALSE)</f>
        <v>无</v>
      </c>
      <c r="AF254" s="406"/>
      <c r="AH254" s="404" t="s">
        <v>2383</v>
      </c>
      <c r="AI254" s="429"/>
      <c r="AJ254" s="429"/>
      <c r="AK254" s="428"/>
      <c r="AL254" s="428" t="str">
        <f>IF(AK254="","",VLOOKUP(AK254,'(辅)技能选目标类型表'!$B$4:$F$97,3,FALSE))</f>
        <v/>
      </c>
      <c r="AM254" s="105"/>
      <c r="AN254" s="105"/>
      <c r="AO254" s="134">
        <v>-1</v>
      </c>
      <c r="AP254" s="105">
        <f>IF(AQ254="","",VLOOKUP(AQ254,'(辅)战斗Action表'!$C$4:$F$75,2,FALSE))</f>
        <v>0</v>
      </c>
      <c r="AQ254" s="106" t="s">
        <v>1931</v>
      </c>
      <c r="AR254" s="423"/>
      <c r="AS254" s="423"/>
      <c r="AT254" s="438"/>
      <c r="AU254" s="438"/>
      <c r="AV254" s="438"/>
      <c r="AW254" s="443"/>
    </row>
    <row r="255" spans="1:49" s="105" customFormat="1" ht="15.95" customHeight="1" x14ac:dyDescent="0.15">
      <c r="A255" s="401">
        <v>11304017</v>
      </c>
      <c r="B255" s="401" t="s">
        <v>2589</v>
      </c>
      <c r="C255" s="401"/>
      <c r="D255" s="402"/>
      <c r="E255" s="402"/>
      <c r="G255" s="105">
        <v>999</v>
      </c>
      <c r="H255" s="403">
        <v>1</v>
      </c>
      <c r="J255" s="105">
        <v>0</v>
      </c>
      <c r="L255" s="401">
        <f t="shared" ref="L255:L257" si="61">A255</f>
        <v>11304017</v>
      </c>
      <c r="M255" s="105">
        <v>1</v>
      </c>
      <c r="N255" s="105">
        <v>1</v>
      </c>
      <c r="Q255" s="420" t="str">
        <f ca="1">OFFSET('(工具)战斗工具-buff死亡时机'!A$6,ROW()-6,0)</f>
        <v/>
      </c>
      <c r="R255" s="105">
        <v>304</v>
      </c>
      <c r="S255" s="401" t="str">
        <f ca="1">IF(AND(OFFSET('(工具)战斗工具-buff触发时机'!A$6,ROW()-6,0)="",OFFSET(A$6,ROW()-6,0)&lt;&gt;""),"立即",OFFSET('(工具)战斗工具-buff触发时机'!A$6,ROW()-6,0))</f>
        <v>触发死亡之前</v>
      </c>
      <c r="T255" s="421" t="str">
        <f>IF(OR(U255="",U255="无"),"",VLOOKUP(U255,'(辅)Buff触发条件表'!$C$4:$F$34,2,FALSE))</f>
        <v/>
      </c>
      <c r="U255" s="421" t="s">
        <v>1931</v>
      </c>
      <c r="V255" s="421"/>
      <c r="W255" s="421"/>
      <c r="X255" s="421"/>
      <c r="Y255" s="421"/>
      <c r="AC255" s="105" t="str">
        <f>VLOOKUP(AB255,BuffType!$A$4:$C$67,3,FALSE)</f>
        <v>无</v>
      </c>
      <c r="AF255" s="403"/>
      <c r="AH255" s="401"/>
      <c r="AI255" s="403"/>
      <c r="AJ255" s="403"/>
      <c r="AK255" s="105">
        <v>103</v>
      </c>
      <c r="AL255" s="105" t="str">
        <f>IF(AK255="","",VLOOKUP(AK255,'(辅)技能选目标类型表'!$B$4:$F$97,3,FALSE))</f>
        <v>我方后排所有单位</v>
      </c>
      <c r="AO255" s="134">
        <v>-1</v>
      </c>
      <c r="AP255" s="105">
        <f>IF(AQ255="","",VLOOKUP(AQ255,'(辅)战斗Action表'!$C$4:$F$75,2,FALSE))</f>
        <v>300</v>
      </c>
      <c r="AQ255" s="105" t="s">
        <v>1229</v>
      </c>
      <c r="AR255" s="421">
        <v>11304018</v>
      </c>
      <c r="AS255" s="421">
        <v>100</v>
      </c>
      <c r="AT255" s="437"/>
      <c r="AU255" s="437"/>
      <c r="AV255" s="437"/>
      <c r="AW255" s="444"/>
    </row>
    <row r="256" spans="1:49" s="106" customFormat="1" ht="15.95" customHeight="1" x14ac:dyDescent="0.15">
      <c r="A256" s="404">
        <v>11304018</v>
      </c>
      <c r="B256" s="404" t="s">
        <v>2590</v>
      </c>
      <c r="C256" s="405" t="s">
        <v>2586</v>
      </c>
      <c r="D256" s="402"/>
      <c r="E256" s="402"/>
      <c r="F256" s="105"/>
      <c r="G256" s="106">
        <v>999</v>
      </c>
      <c r="H256" s="406">
        <v>1</v>
      </c>
      <c r="J256" s="106">
        <v>0</v>
      </c>
      <c r="K256" s="105"/>
      <c r="L256" s="401">
        <f t="shared" si="61"/>
        <v>11304018</v>
      </c>
      <c r="M256" s="106">
        <v>1</v>
      </c>
      <c r="N256" s="106">
        <v>1</v>
      </c>
      <c r="Q256" s="422" t="str">
        <f ca="1">OFFSET('(工具)战斗工具-buff死亡时机'!A$6,ROW()-6,0)</f>
        <v/>
      </c>
      <c r="R256" s="106">
        <v>0</v>
      </c>
      <c r="S256" s="405" t="str">
        <f ca="1">IF(AND(OFFSET('(工具)战斗工具-buff触发时机'!A$6,ROW()-6,0)="",OFFSET(A$6,ROW()-6,0)&lt;&gt;""),"立即",OFFSET('(工具)战斗工具-buff触发时机'!A$6,ROW()-6,0))</f>
        <v>立即</v>
      </c>
      <c r="T256" s="421" t="str">
        <f>IF(OR(U256="",U256="无"),"",VLOOKUP(U256,'(辅)Buff触发条件表'!$C$4:$F$34,2,FALSE))</f>
        <v/>
      </c>
      <c r="U256" s="423"/>
      <c r="V256" s="423"/>
      <c r="W256" s="423"/>
      <c r="X256" s="423"/>
      <c r="Y256" s="423"/>
      <c r="Z256" s="105"/>
      <c r="AA256" s="105"/>
      <c r="AB256" s="105"/>
      <c r="AC256" s="106" t="str">
        <f>VLOOKUP(AB256,BuffType!$A$4:$C$67,3,FALSE)</f>
        <v>无</v>
      </c>
      <c r="AF256" s="406"/>
      <c r="AH256" s="404" t="s">
        <v>2436</v>
      </c>
      <c r="AI256" s="429"/>
      <c r="AJ256" s="429"/>
      <c r="AK256" s="428"/>
      <c r="AL256" s="428" t="str">
        <f>IF(AK256="","",VLOOKUP(AK256,'(辅)技能选目标类型表'!$B$4:$F$97,3,FALSE))</f>
        <v/>
      </c>
      <c r="AM256" s="105"/>
      <c r="AN256" s="105"/>
      <c r="AO256" s="134">
        <v>-1</v>
      </c>
      <c r="AP256" s="105">
        <f>IF(AQ256="","",VLOOKUP(AQ256,'(辅)战斗Action表'!$C$4:$F$75,2,FALSE))</f>
        <v>0</v>
      </c>
      <c r="AQ256" s="106" t="s">
        <v>1931</v>
      </c>
      <c r="AR256" s="423"/>
      <c r="AS256" s="423"/>
      <c r="AT256" s="438"/>
      <c r="AU256" s="438"/>
      <c r="AV256" s="438"/>
      <c r="AW256" s="443"/>
    </row>
    <row r="257" spans="1:49" s="107" customFormat="1" ht="15.75" customHeight="1" x14ac:dyDescent="0.15">
      <c r="A257" s="407">
        <v>11402011</v>
      </c>
      <c r="B257" s="407" t="s">
        <v>2591</v>
      </c>
      <c r="C257" s="408"/>
      <c r="D257" s="409"/>
      <c r="E257" s="409"/>
      <c r="G257" s="107">
        <v>0</v>
      </c>
      <c r="H257" s="410"/>
      <c r="J257" s="107">
        <v>0</v>
      </c>
      <c r="L257" s="408">
        <f t="shared" si="61"/>
        <v>11402011</v>
      </c>
      <c r="M257" s="107">
        <v>1</v>
      </c>
      <c r="N257" s="107">
        <v>1</v>
      </c>
      <c r="Q257" s="424" t="str">
        <f ca="1">OFFSET('(工具)战斗工具-buff死亡时机'!A$6,ROW()-6,0)</f>
        <v/>
      </c>
      <c r="R257" s="107">
        <v>0</v>
      </c>
      <c r="S257" s="408" t="str">
        <f ca="1">IF(AND(OFFSET('(工具)战斗工具-buff触发时机'!A$6,ROW()-6,0)="",OFFSET(A$6,ROW()-6,0)&lt;&gt;""),"立即",OFFSET('(工具)战斗工具-buff触发时机'!A$6,ROW()-6,0))</f>
        <v>立即</v>
      </c>
      <c r="T257" s="425" t="str">
        <f>IF(OR(U257="",U257="无"),"",VLOOKUP(U257,'(辅)Buff触发条件表'!$C$4:$F$34,2,FALSE))</f>
        <v/>
      </c>
      <c r="U257" s="425"/>
      <c r="V257" s="425"/>
      <c r="W257" s="425"/>
      <c r="X257" s="425"/>
      <c r="Y257" s="425"/>
      <c r="AC257" s="107" t="str">
        <f>VLOOKUP(AB257,BuffType!$A$4:$C$67,3,FALSE)</f>
        <v>无</v>
      </c>
      <c r="AF257" s="410"/>
      <c r="AH257" s="407" t="s">
        <v>2496</v>
      </c>
      <c r="AI257" s="430"/>
      <c r="AJ257" s="430"/>
      <c r="AK257" s="431"/>
      <c r="AL257" s="350" t="str">
        <f>IF(AK257="","",VLOOKUP(AK257,'(辅)技能选目标类型表'!$B$4:$F$97,3,FALSE))</f>
        <v/>
      </c>
      <c r="AM257" s="98"/>
      <c r="AN257" s="98"/>
      <c r="AO257" s="134">
        <v>-1</v>
      </c>
      <c r="AP257" s="98">
        <f>IF(AQ257="","",VLOOKUP(AQ257,'(辅)战斗Action表'!$C$4:$F$75,2,FALSE))</f>
        <v>0</v>
      </c>
      <c r="AQ257" s="107" t="s">
        <v>1931</v>
      </c>
      <c r="AR257" s="425"/>
      <c r="AS257" s="425"/>
      <c r="AT257" s="439"/>
      <c r="AU257" s="439"/>
      <c r="AV257" s="439"/>
      <c r="AW257" s="383"/>
    </row>
    <row r="258" spans="1:49" s="98" customFormat="1" ht="15.75" customHeight="1" x14ac:dyDescent="0.15">
      <c r="A258" s="347">
        <v>11403011</v>
      </c>
      <c r="B258" s="347" t="s">
        <v>2592</v>
      </c>
      <c r="C258" s="347"/>
      <c r="D258" s="349"/>
      <c r="E258" s="349"/>
      <c r="G258" s="98">
        <v>999</v>
      </c>
      <c r="H258" s="351"/>
      <c r="J258" s="98">
        <v>0</v>
      </c>
      <c r="K258" s="98">
        <v>11403012</v>
      </c>
      <c r="L258" s="347">
        <f t="shared" ref="L258:L269" si="62">A258</f>
        <v>11403011</v>
      </c>
      <c r="M258" s="98">
        <v>1</v>
      </c>
      <c r="N258" s="98">
        <v>1</v>
      </c>
      <c r="Q258" s="365" t="str">
        <f ca="1">OFFSET('(工具)战斗工具-buff死亡时机'!A$6,ROW()-6,0)</f>
        <v/>
      </c>
      <c r="R258" s="98">
        <v>0</v>
      </c>
      <c r="S258" s="347" t="str">
        <f ca="1">IF(AND(OFFSET('(工具)战斗工具-buff触发时机'!A$6,ROW()-6,0)="",OFFSET(A$6,ROW()-6,0)&lt;&gt;""),"立即",OFFSET('(工具)战斗工具-buff触发时机'!A$6,ROW()-6,0))</f>
        <v>立即</v>
      </c>
      <c r="T258" s="366" t="str">
        <f>IF(OR(U258="",U258="无"),"",VLOOKUP(U258,'(辅)Buff触发条件表'!$C$4:$F$34,2,FALSE))</f>
        <v/>
      </c>
      <c r="U258" s="366"/>
      <c r="V258" s="366"/>
      <c r="W258" s="366"/>
      <c r="X258" s="366"/>
      <c r="Y258" s="366"/>
      <c r="AB258" s="98">
        <v>8</v>
      </c>
      <c r="AC258" s="98" t="str">
        <f>VLOOKUP(AB258,BuffType!$A$4:$C$67,3,FALSE)</f>
        <v>护盾</v>
      </c>
      <c r="AD258" s="98">
        <v>2</v>
      </c>
      <c r="AE258" s="98">
        <v>1000</v>
      </c>
      <c r="AF258" s="351"/>
      <c r="AG258" s="98">
        <v>10</v>
      </c>
      <c r="AH258" s="347"/>
      <c r="AI258" s="351"/>
      <c r="AJ258" s="351"/>
      <c r="AL258" s="98" t="str">
        <f>IF(AK258="","",VLOOKUP(AK258,'(辅)技能选目标类型表'!$B$4:$F$97,3,FALSE))</f>
        <v/>
      </c>
      <c r="AO258" s="134">
        <v>-1</v>
      </c>
      <c r="AP258" s="98" t="str">
        <f>IF(AQ258="","",VLOOKUP(AQ258,'(辅)战斗Action表'!$C$4:$F$75,2,FALSE))</f>
        <v/>
      </c>
      <c r="AR258" s="366"/>
      <c r="AS258" s="366"/>
      <c r="AT258" s="376"/>
      <c r="AU258" s="376"/>
      <c r="AV258" s="376"/>
      <c r="AW258" s="384"/>
    </row>
    <row r="259" spans="1:49" s="98" customFormat="1" ht="15.75" customHeight="1" x14ac:dyDescent="0.15">
      <c r="A259" s="347">
        <v>11403012</v>
      </c>
      <c r="B259" s="347" t="s">
        <v>2593</v>
      </c>
      <c r="C259" s="347"/>
      <c r="D259" s="349"/>
      <c r="E259" s="349"/>
      <c r="G259" s="98">
        <v>999</v>
      </c>
      <c r="H259" s="351"/>
      <c r="J259" s="98">
        <v>0</v>
      </c>
      <c r="L259" s="347">
        <f t="shared" ref="L259" si="63">A259</f>
        <v>11403012</v>
      </c>
      <c r="M259" s="98">
        <v>1</v>
      </c>
      <c r="N259" s="98">
        <v>1</v>
      </c>
      <c r="Q259" s="365" t="str">
        <f ca="1">OFFSET('(工具)战斗工具-buff死亡时机'!A$6,ROW()-6,0)</f>
        <v/>
      </c>
      <c r="R259" s="98">
        <v>0</v>
      </c>
      <c r="S259" s="347" t="str">
        <f ca="1">IF(AND(OFFSET('(工具)战斗工具-buff触发时机'!A$6,ROW()-6,0)="",OFFSET(A$6,ROW()-6,0)&lt;&gt;""),"立即",OFFSET('(工具)战斗工具-buff触发时机'!A$6,ROW()-6,0))</f>
        <v>立即</v>
      </c>
      <c r="T259" s="366" t="str">
        <f>IF(OR(U259="",U259="无"),"",VLOOKUP(U259,'(辅)Buff触发条件表'!$C$4:$F$34,2,FALSE))</f>
        <v/>
      </c>
      <c r="U259" s="366"/>
      <c r="V259" s="366"/>
      <c r="W259" s="366"/>
      <c r="X259" s="366"/>
      <c r="Y259" s="366"/>
      <c r="AC259" s="98" t="str">
        <f>VLOOKUP(AB259,BuffType!$A$4:$C$67,3,FALSE)</f>
        <v>无</v>
      </c>
      <c r="AF259" s="351"/>
      <c r="AH259" s="347" t="s">
        <v>2322</v>
      </c>
      <c r="AI259" s="351"/>
      <c r="AJ259" s="351"/>
      <c r="AL259" s="98" t="str">
        <f>IF(AK259="","",VLOOKUP(AK259,'(辅)技能选目标类型表'!$B$4:$F$97,3,FALSE))</f>
        <v/>
      </c>
      <c r="AO259" s="134">
        <v>-1</v>
      </c>
      <c r="AP259" s="98" t="str">
        <f>IF(AQ259="","",VLOOKUP(AQ259,'(辅)战斗Action表'!$C$4:$F$75,2,FALSE))</f>
        <v/>
      </c>
      <c r="AR259" s="366"/>
      <c r="AS259" s="366"/>
      <c r="AT259" s="376"/>
      <c r="AU259" s="376"/>
      <c r="AV259" s="376"/>
      <c r="AW259" s="384"/>
    </row>
    <row r="260" spans="1:49" s="98" customFormat="1" ht="15.75" customHeight="1" x14ac:dyDescent="0.15">
      <c r="A260" s="347">
        <v>11404011</v>
      </c>
      <c r="B260" s="347" t="s">
        <v>2594</v>
      </c>
      <c r="C260" s="347"/>
      <c r="D260" s="349"/>
      <c r="E260" s="349"/>
      <c r="G260" s="98">
        <v>999</v>
      </c>
      <c r="H260" s="351"/>
      <c r="J260" s="98">
        <v>0</v>
      </c>
      <c r="L260" s="347">
        <f t="shared" si="62"/>
        <v>11404011</v>
      </c>
      <c r="M260" s="98">
        <v>1</v>
      </c>
      <c r="N260" s="98">
        <v>1</v>
      </c>
      <c r="Q260" s="365" t="str">
        <f ca="1">OFFSET('(工具)战斗工具-buff死亡时机'!A$6,ROW()-6,0)</f>
        <v/>
      </c>
      <c r="R260" s="98">
        <v>0</v>
      </c>
      <c r="S260" s="347" t="str">
        <f ca="1">IF(AND(OFFSET('(工具)战斗工具-buff触发时机'!A$6,ROW()-6,0)="",OFFSET(A$6,ROW()-6,0)&lt;&gt;""),"立即",OFFSET('(工具)战斗工具-buff触发时机'!A$6,ROW()-6,0))</f>
        <v>立即</v>
      </c>
      <c r="T260" s="366" t="str">
        <f>IF(OR(U260="",U260="无"),"",VLOOKUP(U260,'(辅)Buff触发条件表'!$C$4:$F$34,2,FALSE))</f>
        <v/>
      </c>
      <c r="U260" s="366"/>
      <c r="V260" s="366"/>
      <c r="W260" s="366"/>
      <c r="X260" s="366"/>
      <c r="Y260" s="366"/>
      <c r="AC260" s="98" t="str">
        <f>VLOOKUP(AB260,BuffType!$A$4:$C$67,3,FALSE)</f>
        <v>无</v>
      </c>
      <c r="AF260" s="351"/>
      <c r="AH260" s="347" t="s">
        <v>2595</v>
      </c>
      <c r="AI260" s="351">
        <v>15</v>
      </c>
      <c r="AJ260" s="351"/>
      <c r="AL260" s="98" t="str">
        <f>IF(AK260="","",VLOOKUP(AK260,'(辅)技能选目标类型表'!$B$4:$F$97,3,FALSE))</f>
        <v/>
      </c>
      <c r="AO260" s="134">
        <v>-1</v>
      </c>
      <c r="AP260" s="98">
        <f>IF(AQ260="","",VLOOKUP(AQ260,'(辅)战斗Action表'!$C$4:$F$75,2,FALSE))</f>
        <v>0</v>
      </c>
      <c r="AQ260" s="98" t="s">
        <v>1931</v>
      </c>
      <c r="AR260" s="366"/>
      <c r="AS260" s="366"/>
      <c r="AT260" s="376"/>
      <c r="AU260" s="376"/>
      <c r="AV260" s="376"/>
      <c r="AW260" s="384"/>
    </row>
    <row r="261" spans="1:49" s="98" customFormat="1" ht="15.75" customHeight="1" x14ac:dyDescent="0.15">
      <c r="A261" s="347">
        <v>11404012</v>
      </c>
      <c r="B261" s="347" t="s">
        <v>2596</v>
      </c>
      <c r="C261" s="347"/>
      <c r="D261" s="349"/>
      <c r="E261" s="349"/>
      <c r="G261" s="98">
        <v>999</v>
      </c>
      <c r="H261" s="351"/>
      <c r="J261" s="98">
        <v>0</v>
      </c>
      <c r="L261" s="347">
        <f t="shared" ref="L261" si="64">A261</f>
        <v>11404012</v>
      </c>
      <c r="M261" s="98">
        <v>1</v>
      </c>
      <c r="N261" s="98">
        <v>1</v>
      </c>
      <c r="Q261" s="365" t="str">
        <f ca="1">OFFSET('(工具)战斗工具-buff死亡时机'!A$6,ROW()-6,0)</f>
        <v/>
      </c>
      <c r="R261" s="98">
        <v>605</v>
      </c>
      <c r="S261" s="347" t="str">
        <f ca="1">IF(AND(OFFSET('(工具)战斗工具-buff触发时机'!A$6,ROW()-6,0)="",OFFSET(A$6,ROW()-6,0)&lt;&gt;""),"立即",OFFSET('(工具)战斗工具-buff触发时机'!A$6,ROW()-6,0))</f>
        <v>使用大招后</v>
      </c>
      <c r="T261" s="366" t="str">
        <f>IF(OR(U261="",U261="无"),"",VLOOKUP(U261,'(辅)Buff触发条件表'!$C$4:$F$34,2,FALSE))</f>
        <v/>
      </c>
      <c r="U261" s="366"/>
      <c r="V261" s="366"/>
      <c r="W261" s="366"/>
      <c r="X261" s="366"/>
      <c r="Y261" s="366"/>
      <c r="Z261" s="98">
        <v>999</v>
      </c>
      <c r="AA261" s="98">
        <v>1</v>
      </c>
      <c r="AC261" s="98" t="str">
        <f>VLOOKUP(AB261,BuffType!$A$4:$C$67,3,FALSE)</f>
        <v>无</v>
      </c>
      <c r="AF261" s="351"/>
      <c r="AH261" s="347"/>
      <c r="AI261" s="351"/>
      <c r="AJ261" s="351"/>
      <c r="AK261" s="98">
        <v>115</v>
      </c>
      <c r="AL261" s="98" t="str">
        <f>IF(AK261="","",VLOOKUP(AK261,'(辅)技能选目标类型表'!$B$4:$F$97,3,FALSE))</f>
        <v>我方对应列</v>
      </c>
      <c r="AO261" s="134">
        <v>-1</v>
      </c>
      <c r="AP261" s="98">
        <f>IF(AQ261="","",VLOOKUP(AQ261,'(辅)战斗Action表'!$C$4:$F$75,2,FALSE))</f>
        <v>300</v>
      </c>
      <c r="AQ261" s="98" t="s">
        <v>1229</v>
      </c>
      <c r="AR261" s="366">
        <v>11404013</v>
      </c>
      <c r="AS261" s="366">
        <v>100</v>
      </c>
      <c r="AT261" s="376">
        <v>0</v>
      </c>
      <c r="AU261" s="376"/>
      <c r="AV261" s="376"/>
      <c r="AW261" s="384"/>
    </row>
    <row r="262" spans="1:49" s="98" customFormat="1" ht="15.75" customHeight="1" x14ac:dyDescent="0.15">
      <c r="A262" s="347">
        <v>11404013</v>
      </c>
      <c r="B262" s="347" t="s">
        <v>2597</v>
      </c>
      <c r="C262" s="347"/>
      <c r="D262" s="349"/>
      <c r="E262" s="349"/>
      <c r="G262" s="98">
        <v>2</v>
      </c>
      <c r="H262" s="351"/>
      <c r="J262" s="98">
        <v>0</v>
      </c>
      <c r="L262" s="347">
        <f t="shared" ref="L262:L265" si="65">A262</f>
        <v>11404013</v>
      </c>
      <c r="M262" s="98">
        <v>1</v>
      </c>
      <c r="N262" s="98">
        <v>1</v>
      </c>
      <c r="Q262" s="365" t="str">
        <f ca="1">OFFSET('(工具)战斗工具-buff死亡时机'!A$6,ROW()-6,0)</f>
        <v/>
      </c>
      <c r="R262" s="98">
        <v>0</v>
      </c>
      <c r="S262" s="347" t="str">
        <f ca="1">IF(AND(OFFSET('(工具)战斗工具-buff触发时机'!A$6,ROW()-6,0)="",OFFSET(A$6,ROW()-6,0)&lt;&gt;""),"立即",OFFSET('(工具)战斗工具-buff触发时机'!A$6,ROW()-6,0))</f>
        <v>立即</v>
      </c>
      <c r="T262" s="366" t="str">
        <f>IF(OR(U262="",U262="无"),"",VLOOKUP(U262,'(辅)Buff触发条件表'!$C$4:$F$34,2,FALSE))</f>
        <v/>
      </c>
      <c r="U262" s="366"/>
      <c r="V262" s="366"/>
      <c r="W262" s="366"/>
      <c r="X262" s="366"/>
      <c r="Y262" s="366"/>
      <c r="Z262" s="98">
        <v>1</v>
      </c>
      <c r="AA262" s="98">
        <v>1</v>
      </c>
      <c r="AC262" s="98" t="str">
        <f>VLOOKUP(AB262,BuffType!$A$4:$C$67,3,FALSE)</f>
        <v>无</v>
      </c>
      <c r="AF262" s="351"/>
      <c r="AH262" s="347" t="s">
        <v>2312</v>
      </c>
      <c r="AI262" s="351"/>
      <c r="AJ262" s="351"/>
      <c r="AL262" s="98" t="str">
        <f>IF(AK262="","",VLOOKUP(AK262,'(辅)技能选目标类型表'!$B$4:$F$97,3,FALSE))</f>
        <v/>
      </c>
      <c r="AO262" s="134">
        <v>-1</v>
      </c>
      <c r="AP262" s="98" t="str">
        <f>IF(AQ262="","",VLOOKUP(AQ262,'(辅)战斗Action表'!$C$4:$F$75,2,FALSE))</f>
        <v/>
      </c>
      <c r="AR262" s="366"/>
      <c r="AS262" s="366"/>
      <c r="AT262" s="376"/>
      <c r="AU262" s="376"/>
      <c r="AV262" s="376"/>
      <c r="AW262" s="384"/>
    </row>
    <row r="263" spans="1:49" s="98" customFormat="1" ht="15.75" customHeight="1" x14ac:dyDescent="0.15">
      <c r="A263" s="347">
        <v>11404014</v>
      </c>
      <c r="B263" s="347" t="s">
        <v>2598</v>
      </c>
      <c r="C263" s="347"/>
      <c r="D263" s="349"/>
      <c r="E263" s="349"/>
      <c r="G263" s="98">
        <v>999</v>
      </c>
      <c r="H263" s="351"/>
      <c r="J263" s="98">
        <v>0</v>
      </c>
      <c r="L263" s="347">
        <f t="shared" ref="L263:L264" si="66">A263</f>
        <v>11404014</v>
      </c>
      <c r="M263" s="98">
        <v>1</v>
      </c>
      <c r="N263" s="98">
        <v>1</v>
      </c>
      <c r="Q263" s="365" t="str">
        <f ca="1">OFFSET('(工具)战斗工具-buff死亡时机'!A$6,ROW()-6,0)</f>
        <v/>
      </c>
      <c r="R263" s="98">
        <v>605</v>
      </c>
      <c r="S263" s="347" t="str">
        <f ca="1">IF(AND(OFFSET('(工具)战斗工具-buff触发时机'!A$6,ROW()-6,0)="",OFFSET(A$6,ROW()-6,0)&lt;&gt;""),"立即",OFFSET('(工具)战斗工具-buff触发时机'!A$6,ROW()-6,0))</f>
        <v>使用大招后</v>
      </c>
      <c r="T263" s="366" t="str">
        <f>IF(OR(U263="",U263="无"),"",VLOOKUP(U263,'(辅)Buff触发条件表'!$C$4:$F$34,2,FALSE))</f>
        <v/>
      </c>
      <c r="U263" s="366"/>
      <c r="V263" s="366"/>
      <c r="W263" s="366"/>
      <c r="X263" s="366"/>
      <c r="Y263" s="366"/>
      <c r="Z263" s="98">
        <v>999</v>
      </c>
      <c r="AA263" s="98">
        <v>1</v>
      </c>
      <c r="AC263" s="98" t="str">
        <f>VLOOKUP(AB263,BuffType!$A$4:$C$67,3,FALSE)</f>
        <v>无</v>
      </c>
      <c r="AF263" s="351"/>
      <c r="AH263" s="347"/>
      <c r="AI263" s="351"/>
      <c r="AJ263" s="351"/>
      <c r="AK263" s="98">
        <v>115</v>
      </c>
      <c r="AL263" s="98" t="str">
        <f>IF(AK263="","",VLOOKUP(AK263,'(辅)技能选目标类型表'!$B$4:$F$97,3,FALSE))</f>
        <v>我方对应列</v>
      </c>
      <c r="AO263" s="134">
        <v>-1</v>
      </c>
      <c r="AP263" s="98">
        <f>IF(AQ263="","",VLOOKUP(AQ263,'(辅)战斗Action表'!$C$4:$F$75,2,FALSE))</f>
        <v>300</v>
      </c>
      <c r="AQ263" s="98" t="s">
        <v>1229</v>
      </c>
      <c r="AR263" s="366">
        <v>11404013</v>
      </c>
      <c r="AS263" s="366">
        <v>100</v>
      </c>
      <c r="AT263" s="376">
        <v>0</v>
      </c>
      <c r="AU263" s="376"/>
      <c r="AV263" s="376"/>
      <c r="AW263" s="384"/>
    </row>
    <row r="264" spans="1:49" s="98" customFormat="1" ht="15.75" customHeight="1" x14ac:dyDescent="0.15">
      <c r="A264" s="347">
        <v>11404015</v>
      </c>
      <c r="B264" s="347" t="s">
        <v>2599</v>
      </c>
      <c r="C264" s="347"/>
      <c r="D264" s="349"/>
      <c r="E264" s="349"/>
      <c r="G264" s="98">
        <v>2</v>
      </c>
      <c r="H264" s="351"/>
      <c r="J264" s="98">
        <v>0</v>
      </c>
      <c r="L264" s="347">
        <f t="shared" si="66"/>
        <v>11404015</v>
      </c>
      <c r="M264" s="98">
        <v>1</v>
      </c>
      <c r="N264" s="98">
        <v>1</v>
      </c>
      <c r="Q264" s="365" t="str">
        <f ca="1">OFFSET('(工具)战斗工具-buff死亡时机'!A$6,ROW()-6,0)</f>
        <v/>
      </c>
      <c r="R264" s="98">
        <v>0</v>
      </c>
      <c r="S264" s="347" t="str">
        <f ca="1">IF(AND(OFFSET('(工具)战斗工具-buff触发时机'!A$6,ROW()-6,0)="",OFFSET(A$6,ROW()-6,0)&lt;&gt;""),"立即",OFFSET('(工具)战斗工具-buff触发时机'!A$6,ROW()-6,0))</f>
        <v>立即</v>
      </c>
      <c r="T264" s="366" t="str">
        <f>IF(OR(U264="",U264="无"),"",VLOOKUP(U264,'(辅)Buff触发条件表'!$C$4:$F$34,2,FALSE))</f>
        <v/>
      </c>
      <c r="U264" s="366"/>
      <c r="V264" s="366"/>
      <c r="W264" s="366"/>
      <c r="X264" s="366"/>
      <c r="Y264" s="366"/>
      <c r="Z264" s="98">
        <v>1</v>
      </c>
      <c r="AA264" s="98">
        <v>1</v>
      </c>
      <c r="AC264" s="98" t="str">
        <f>VLOOKUP(AB264,BuffType!$A$4:$C$67,3,FALSE)</f>
        <v>无</v>
      </c>
      <c r="AF264" s="351"/>
      <c r="AH264" s="347" t="s">
        <v>2397</v>
      </c>
      <c r="AI264" s="351"/>
      <c r="AJ264" s="351"/>
      <c r="AL264" s="98" t="str">
        <f>IF(AK264="","",VLOOKUP(AK264,'(辅)技能选目标类型表'!$B$4:$F$97,3,FALSE))</f>
        <v/>
      </c>
      <c r="AO264" s="134">
        <v>-1</v>
      </c>
      <c r="AP264" s="98" t="str">
        <f>IF(AQ264="","",VLOOKUP(AQ264,'(辅)战斗Action表'!$C$4:$F$75,2,FALSE))</f>
        <v/>
      </c>
      <c r="AR264" s="366"/>
      <c r="AS264" s="366"/>
      <c r="AT264" s="376"/>
      <c r="AU264" s="376"/>
      <c r="AV264" s="376"/>
      <c r="AW264" s="384"/>
    </row>
    <row r="265" spans="1:49" s="98" customFormat="1" ht="15.75" customHeight="1" x14ac:dyDescent="0.15">
      <c r="A265" s="347">
        <v>11404016</v>
      </c>
      <c r="B265" s="347" t="s">
        <v>2600</v>
      </c>
      <c r="C265" s="347"/>
      <c r="D265" s="349"/>
      <c r="E265" s="349"/>
      <c r="G265" s="98">
        <v>999</v>
      </c>
      <c r="H265" s="351"/>
      <c r="J265" s="98">
        <v>0</v>
      </c>
      <c r="L265" s="347">
        <f t="shared" si="65"/>
        <v>11404016</v>
      </c>
      <c r="M265" s="98">
        <v>1</v>
      </c>
      <c r="N265" s="98">
        <v>1</v>
      </c>
      <c r="Q265" s="365" t="str">
        <f ca="1">OFFSET('(工具)战斗工具-buff死亡时机'!A$6,ROW()-6,0)</f>
        <v/>
      </c>
      <c r="R265" s="98">
        <v>605</v>
      </c>
      <c r="S265" s="347" t="str">
        <f ca="1">IF(AND(OFFSET('(工具)战斗工具-buff触发时机'!A$6,ROW()-6,0)="",OFFSET(A$6,ROW()-6,0)&lt;&gt;""),"立即",OFFSET('(工具)战斗工具-buff触发时机'!A$6,ROW()-6,0))</f>
        <v>使用大招后</v>
      </c>
      <c r="T265" s="366" t="str">
        <f>IF(OR(U265="",U265="无"),"",VLOOKUP(U265,'(辅)Buff触发条件表'!$C$4:$F$34,2,FALSE))</f>
        <v/>
      </c>
      <c r="U265" s="366"/>
      <c r="V265" s="366"/>
      <c r="W265" s="366"/>
      <c r="X265" s="366"/>
      <c r="Y265" s="366"/>
      <c r="Z265" s="98">
        <v>999</v>
      </c>
      <c r="AA265" s="98">
        <v>1</v>
      </c>
      <c r="AC265" s="98" t="str">
        <f>VLOOKUP(AB265,BuffType!$A$4:$C$67,3,FALSE)</f>
        <v>无</v>
      </c>
      <c r="AF265" s="351"/>
      <c r="AH265" s="347"/>
      <c r="AI265" s="351"/>
      <c r="AJ265" s="351"/>
      <c r="AK265" s="98">
        <v>115</v>
      </c>
      <c r="AL265" s="98" t="str">
        <f>IF(AK265="","",VLOOKUP(AK265,'(辅)技能选目标类型表'!$B$4:$F$97,3,FALSE))</f>
        <v>我方对应列</v>
      </c>
      <c r="AO265" s="134">
        <v>-1</v>
      </c>
      <c r="AP265" s="98">
        <f>IF(AQ265="","",VLOOKUP(AQ265,'(辅)战斗Action表'!$C$4:$F$75,2,FALSE))</f>
        <v>300</v>
      </c>
      <c r="AQ265" s="98" t="s">
        <v>1229</v>
      </c>
      <c r="AR265" s="366">
        <v>11404013</v>
      </c>
      <c r="AS265" s="366">
        <v>100</v>
      </c>
      <c r="AT265" s="376">
        <v>0</v>
      </c>
      <c r="AU265" s="376"/>
      <c r="AV265" s="376"/>
      <c r="AW265" s="384"/>
    </row>
    <row r="266" spans="1:49" s="108" customFormat="1" ht="15.75" customHeight="1" x14ac:dyDescent="0.15">
      <c r="A266" s="445">
        <v>11404017</v>
      </c>
      <c r="B266" s="445" t="s">
        <v>2601</v>
      </c>
      <c r="C266" s="445"/>
      <c r="D266" s="446"/>
      <c r="E266" s="446"/>
      <c r="G266" s="108">
        <v>2</v>
      </c>
      <c r="H266" s="447"/>
      <c r="J266" s="108">
        <v>0</v>
      </c>
      <c r="L266" s="445">
        <f t="shared" ref="L266" si="67">A266</f>
        <v>11404017</v>
      </c>
      <c r="M266" s="108">
        <v>1</v>
      </c>
      <c r="N266" s="108">
        <v>1</v>
      </c>
      <c r="Q266" s="462" t="str">
        <f ca="1">OFFSET('(工具)战斗工具-buff死亡时机'!A$6,ROW()-6,0)</f>
        <v/>
      </c>
      <c r="R266" s="108">
        <v>0</v>
      </c>
      <c r="S266" s="445" t="str">
        <f ca="1">IF(AND(OFFSET('(工具)战斗工具-buff触发时机'!A$6,ROW()-6,0)="",OFFSET(A$6,ROW()-6,0)&lt;&gt;""),"立即",OFFSET('(工具)战斗工具-buff触发时机'!A$6,ROW()-6,0))</f>
        <v>立即</v>
      </c>
      <c r="T266" s="463" t="str">
        <f>IF(OR(U266="",U266="无"),"",VLOOKUP(U266,'(辅)Buff触发条件表'!$C$4:$F$34,2,FALSE))</f>
        <v/>
      </c>
      <c r="U266" s="463"/>
      <c r="V266" s="463"/>
      <c r="W266" s="463"/>
      <c r="X266" s="463"/>
      <c r="Y266" s="463"/>
      <c r="Z266" s="108">
        <v>1</v>
      </c>
      <c r="AA266" s="108">
        <v>1</v>
      </c>
      <c r="AC266" s="108" t="str">
        <f>VLOOKUP(AB266,BuffType!$A$4:$C$67,3,FALSE)</f>
        <v>无</v>
      </c>
      <c r="AF266" s="447"/>
      <c r="AH266" s="445" t="s">
        <v>2383</v>
      </c>
      <c r="AI266" s="447"/>
      <c r="AJ266" s="447"/>
      <c r="AL266" s="108" t="str">
        <f>IF(AK266="","",VLOOKUP(AK266,'(辅)技能选目标类型表'!$B$4:$F$97,3,FALSE))</f>
        <v/>
      </c>
      <c r="AO266" s="134">
        <v>-1</v>
      </c>
      <c r="AP266" s="108" t="str">
        <f>IF(AQ266="","",VLOOKUP(AQ266,'(辅)战斗Action表'!$C$4:$F$75,2,FALSE))</f>
        <v/>
      </c>
      <c r="AR266" s="463"/>
      <c r="AS266" s="463"/>
      <c r="AT266" s="471"/>
      <c r="AU266" s="471"/>
      <c r="AV266" s="471"/>
      <c r="AW266" s="476"/>
    </row>
    <row r="267" spans="1:49" s="87" customFormat="1" ht="13.5" x14ac:dyDescent="0.15">
      <c r="A267" s="175">
        <v>11502011</v>
      </c>
      <c r="B267" s="175" t="s">
        <v>2602</v>
      </c>
      <c r="C267" s="175" t="s">
        <v>2603</v>
      </c>
      <c r="D267" s="176"/>
      <c r="E267" s="176"/>
      <c r="G267" s="87">
        <v>3</v>
      </c>
      <c r="H267" s="177"/>
      <c r="J267" s="87">
        <v>-1</v>
      </c>
      <c r="L267" s="175">
        <f t="shared" si="62"/>
        <v>11502011</v>
      </c>
      <c r="M267" s="87">
        <v>10</v>
      </c>
      <c r="N267" s="87">
        <v>1</v>
      </c>
      <c r="Q267" s="464" t="str">
        <f ca="1">OFFSET('(工具)战斗工具-buff死亡时机'!A$6,ROW()-6,0)</f>
        <v/>
      </c>
      <c r="R267" s="87">
        <v>0</v>
      </c>
      <c r="S267" s="175" t="str">
        <f ca="1">IF(AND(OFFSET('(工具)战斗工具-buff触发时机'!A$6,ROW()-6,0)="",OFFSET(A$6,ROW()-6,0)&lt;&gt;""),"立即",OFFSET('(工具)战斗工具-buff触发时机'!A$6,ROW()-6,0))</f>
        <v>立即</v>
      </c>
      <c r="T267" s="213" t="str">
        <f>IF(OR(U267="",U267="无"),"",VLOOKUP(U267,'(辅)Buff触发条件表'!$C$4:$F$34,2,FALSE))</f>
        <v/>
      </c>
      <c r="U267" s="213"/>
      <c r="V267" s="213"/>
      <c r="W267" s="213"/>
      <c r="X267" s="213"/>
      <c r="Y267" s="213"/>
      <c r="Z267" s="87">
        <v>999</v>
      </c>
      <c r="AB267" s="87">
        <v>15</v>
      </c>
      <c r="AC267" s="87" t="str">
        <f>VLOOKUP(AB267,BuffType!$A$4:$C$67,3,FALSE)</f>
        <v>恐惧</v>
      </c>
      <c r="AF267" s="177"/>
      <c r="AH267" s="175" t="s">
        <v>2604</v>
      </c>
      <c r="AI267" s="177"/>
      <c r="AJ267" s="177"/>
      <c r="AL267" s="87" t="str">
        <f>IF(AK267="","",VLOOKUP(AK267,'(辅)技能选目标类型表'!$B$4:$F$97,3,FALSE))</f>
        <v/>
      </c>
      <c r="AO267" s="134">
        <v>-1</v>
      </c>
      <c r="AP267" s="87">
        <f>IF(AQ267="","",VLOOKUP(AQ267,'(辅)战斗Action表'!$C$4:$F$75,2,FALSE))</f>
        <v>0</v>
      </c>
      <c r="AQ267" s="87" t="s">
        <v>1931</v>
      </c>
      <c r="AS267" s="213"/>
      <c r="AT267" s="472"/>
      <c r="AU267" s="472"/>
      <c r="AV267" s="262"/>
      <c r="AW267" s="477"/>
    </row>
    <row r="268" spans="1:49" s="87" customFormat="1" ht="15.95" customHeight="1" x14ac:dyDescent="0.15">
      <c r="A268" s="175">
        <v>11503011</v>
      </c>
      <c r="B268" s="175" t="s">
        <v>2605</v>
      </c>
      <c r="C268" s="175" t="s">
        <v>2606</v>
      </c>
      <c r="D268" s="176"/>
      <c r="E268" s="176"/>
      <c r="G268" s="87">
        <v>0</v>
      </c>
      <c r="H268" s="177"/>
      <c r="J268" s="87">
        <v>1</v>
      </c>
      <c r="L268" s="175">
        <f t="shared" si="62"/>
        <v>11503011</v>
      </c>
      <c r="M268" s="87">
        <v>10</v>
      </c>
      <c r="N268" s="87">
        <v>1</v>
      </c>
      <c r="Q268" s="464" t="str">
        <f ca="1">OFFSET('(工具)战斗工具-buff死亡时机'!A$6,ROW()-6,0)</f>
        <v/>
      </c>
      <c r="R268" s="87">
        <v>0</v>
      </c>
      <c r="S268" s="175" t="str">
        <f ca="1">IF(AND(OFFSET('(工具)战斗工具-buff触发时机'!A$6,ROW()-6,0)="",OFFSET(A$6,ROW()-6,0)&lt;&gt;""),"立即",OFFSET('(工具)战斗工具-buff触发时机'!A$6,ROW()-6,0))</f>
        <v>立即</v>
      </c>
      <c r="T268" s="213" t="str">
        <f>IF(OR(U268="",U268="无"),"",VLOOKUP(U268,'(辅)Buff触发条件表'!$C$4:$F$34,2,FALSE))</f>
        <v/>
      </c>
      <c r="U268" s="213" t="s">
        <v>1931</v>
      </c>
      <c r="V268" s="177"/>
      <c r="W268" s="177"/>
      <c r="X268" s="177"/>
      <c r="Y268" s="177"/>
      <c r="AC268" s="87" t="str">
        <f>VLOOKUP(AB268,BuffType!$A$4:$C$67,3,FALSE)</f>
        <v>无</v>
      </c>
      <c r="AF268" s="177"/>
      <c r="AH268" s="175" t="s">
        <v>2607</v>
      </c>
      <c r="AI268" s="177"/>
      <c r="AJ268" s="177"/>
      <c r="AL268" s="87" t="str">
        <f>IF(AK268="","",VLOOKUP(AK268,'(辅)技能选目标类型表'!$B$4:$F$97,3,FALSE))</f>
        <v/>
      </c>
      <c r="AO268" s="134">
        <v>-1</v>
      </c>
      <c r="AP268" s="87">
        <f>IF(AQ268="","",VLOOKUP(AQ268,'(辅)战斗Action表'!$C$4:$F$75,2,FALSE))</f>
        <v>0</v>
      </c>
      <c r="AQ268" s="87" t="s">
        <v>1931</v>
      </c>
      <c r="AS268" s="213"/>
      <c r="AT268" s="472"/>
      <c r="AU268" s="472"/>
      <c r="AV268" s="262"/>
      <c r="AW268" s="477"/>
    </row>
    <row r="269" spans="1:49" s="87" customFormat="1" ht="13.5" x14ac:dyDescent="0.15">
      <c r="A269" s="175">
        <v>11503012</v>
      </c>
      <c r="B269" s="175" t="s">
        <v>2608</v>
      </c>
      <c r="C269" s="175" t="s">
        <v>2606</v>
      </c>
      <c r="D269" s="176"/>
      <c r="E269" s="176"/>
      <c r="G269" s="87">
        <v>0</v>
      </c>
      <c r="H269" s="177"/>
      <c r="J269" s="87">
        <v>1</v>
      </c>
      <c r="L269" s="175">
        <f t="shared" si="62"/>
        <v>11503012</v>
      </c>
      <c r="M269" s="87">
        <v>10</v>
      </c>
      <c r="N269" s="87">
        <v>1</v>
      </c>
      <c r="Q269" s="464" t="str">
        <f ca="1">OFFSET('(工具)战斗工具-buff死亡时机'!A$6,ROW()-6,0)</f>
        <v/>
      </c>
      <c r="R269" s="87">
        <v>0</v>
      </c>
      <c r="S269" s="175" t="str">
        <f ca="1">IF(AND(OFFSET('(工具)战斗工具-buff触发时机'!A$6,ROW()-6,0)="",OFFSET(A$6,ROW()-6,0)&lt;&gt;""),"立即",OFFSET('(工具)战斗工具-buff触发时机'!A$6,ROW()-6,0))</f>
        <v>立即</v>
      </c>
      <c r="T269" s="213" t="str">
        <f>IF(OR(U269="",U269="无"),"",VLOOKUP(U269,'(辅)Buff触发条件表'!$C$4:$F$34,2,FALSE))</f>
        <v/>
      </c>
      <c r="U269" s="213" t="s">
        <v>1931</v>
      </c>
      <c r="V269" s="177"/>
      <c r="W269" s="177"/>
      <c r="X269" s="177"/>
      <c r="Y269" s="177"/>
      <c r="AC269" s="87" t="str">
        <f>VLOOKUP(AB269,BuffType!$A$4:$C$67,3,FALSE)</f>
        <v>无</v>
      </c>
      <c r="AF269" s="177"/>
      <c r="AH269" s="175" t="s">
        <v>2609</v>
      </c>
      <c r="AI269" s="177"/>
      <c r="AJ269" s="177"/>
      <c r="AL269" s="87" t="str">
        <f>IF(AK269="","",VLOOKUP(AK269,'(辅)技能选目标类型表'!$B$4:$F$97,3,FALSE))</f>
        <v/>
      </c>
      <c r="AO269" s="134">
        <v>-1</v>
      </c>
      <c r="AP269" s="87">
        <f>IF(AQ269="","",VLOOKUP(AQ269,'(辅)战斗Action表'!$C$4:$F$75,2,FALSE))</f>
        <v>0</v>
      </c>
      <c r="AQ269" s="87" t="s">
        <v>1931</v>
      </c>
      <c r="AS269" s="213"/>
      <c r="AT269" s="472"/>
      <c r="AU269" s="472"/>
      <c r="AV269" s="262"/>
      <c r="AW269" s="477"/>
    </row>
    <row r="270" spans="1:49" s="87" customFormat="1" ht="13.5" x14ac:dyDescent="0.15">
      <c r="A270" s="175">
        <v>11503013</v>
      </c>
      <c r="B270" s="175" t="s">
        <v>2610</v>
      </c>
      <c r="C270" s="175" t="s">
        <v>2606</v>
      </c>
      <c r="D270" s="176"/>
      <c r="E270" s="176"/>
      <c r="G270" s="87">
        <v>0</v>
      </c>
      <c r="H270" s="177"/>
      <c r="J270" s="87">
        <v>1</v>
      </c>
      <c r="L270" s="175">
        <f t="shared" ref="L270:L279" si="68">A270</f>
        <v>11503013</v>
      </c>
      <c r="M270" s="87">
        <v>10</v>
      </c>
      <c r="N270" s="87">
        <v>1</v>
      </c>
      <c r="Q270" s="464" t="str">
        <f ca="1">OFFSET('(工具)战斗工具-buff死亡时机'!A$6,ROW()-6,0)</f>
        <v/>
      </c>
      <c r="R270" s="87">
        <v>0</v>
      </c>
      <c r="S270" s="175" t="str">
        <f ca="1">IF(AND(OFFSET('(工具)战斗工具-buff触发时机'!A$6,ROW()-6,0)="",OFFSET(A$6,ROW()-6,0)&lt;&gt;""),"立即",OFFSET('(工具)战斗工具-buff触发时机'!A$6,ROW()-6,0))</f>
        <v>立即</v>
      </c>
      <c r="T270" s="213" t="str">
        <f>IF(OR(U270="",U270="无"),"",VLOOKUP(U270,'(辅)Buff触发条件表'!$C$4:$F$34,2,FALSE))</f>
        <v/>
      </c>
      <c r="U270" s="213" t="s">
        <v>1931</v>
      </c>
      <c r="V270" s="177"/>
      <c r="W270" s="177"/>
      <c r="X270" s="177"/>
      <c r="Y270" s="177"/>
      <c r="AC270" s="87" t="str">
        <f>VLOOKUP(AB270,BuffType!$A$4:$C$67,3,FALSE)</f>
        <v>无</v>
      </c>
      <c r="AF270" s="177"/>
      <c r="AH270" s="175" t="s">
        <v>2611</v>
      </c>
      <c r="AI270" s="177"/>
      <c r="AJ270" s="177"/>
      <c r="AL270" s="87" t="str">
        <f>IF(AK270="","",VLOOKUP(AK270,'(辅)技能选目标类型表'!$B$4:$F$97,3,FALSE))</f>
        <v/>
      </c>
      <c r="AO270" s="134">
        <v>-1</v>
      </c>
      <c r="AP270" s="87">
        <f>IF(AQ270="","",VLOOKUP(AQ270,'(辅)战斗Action表'!$C$4:$F$75,2,FALSE))</f>
        <v>0</v>
      </c>
      <c r="AQ270" s="87" t="s">
        <v>1931</v>
      </c>
      <c r="AS270" s="213"/>
      <c r="AT270" s="472"/>
      <c r="AU270" s="472"/>
      <c r="AV270" s="262"/>
      <c r="AW270" s="477"/>
    </row>
    <row r="271" spans="1:49" s="87" customFormat="1" ht="13.5" x14ac:dyDescent="0.15">
      <c r="A271" s="175">
        <v>11503014</v>
      </c>
      <c r="B271" s="175" t="s">
        <v>2612</v>
      </c>
      <c r="C271" s="175" t="s">
        <v>2606</v>
      </c>
      <c r="D271" s="176"/>
      <c r="E271" s="176"/>
      <c r="G271" s="87">
        <v>0</v>
      </c>
      <c r="H271" s="177"/>
      <c r="J271" s="87">
        <v>1</v>
      </c>
      <c r="L271" s="175">
        <f t="shared" si="68"/>
        <v>11503014</v>
      </c>
      <c r="M271" s="87">
        <v>10</v>
      </c>
      <c r="N271" s="87">
        <v>1</v>
      </c>
      <c r="Q271" s="464" t="str">
        <f ca="1">OFFSET('(工具)战斗工具-buff死亡时机'!A$6,ROW()-6,0)</f>
        <v/>
      </c>
      <c r="R271" s="87">
        <v>0</v>
      </c>
      <c r="S271" s="175" t="str">
        <f ca="1">IF(AND(OFFSET('(工具)战斗工具-buff触发时机'!A$6,ROW()-6,0)="",OFFSET(A$6,ROW()-6,0)&lt;&gt;""),"立即",OFFSET('(工具)战斗工具-buff触发时机'!A$6,ROW()-6,0))</f>
        <v>立即</v>
      </c>
      <c r="T271" s="213" t="str">
        <f>IF(OR(U271="",U271="无"),"",VLOOKUP(U271,'(辅)Buff触发条件表'!$C$4:$F$34,2,FALSE))</f>
        <v/>
      </c>
      <c r="U271" s="213" t="s">
        <v>1931</v>
      </c>
      <c r="V271" s="177"/>
      <c r="W271" s="177"/>
      <c r="X271" s="177"/>
      <c r="Y271" s="177"/>
      <c r="AC271" s="87" t="str">
        <f>VLOOKUP(AB271,BuffType!$A$4:$C$67,3,FALSE)</f>
        <v>无</v>
      </c>
      <c r="AF271" s="177"/>
      <c r="AH271" s="175" t="s">
        <v>2613</v>
      </c>
      <c r="AI271" s="177"/>
      <c r="AJ271" s="177"/>
      <c r="AL271" s="87" t="str">
        <f>IF(AK271="","",VLOOKUP(AK271,'(辅)技能选目标类型表'!$B$4:$F$97,3,FALSE))</f>
        <v/>
      </c>
      <c r="AO271" s="134">
        <v>-1</v>
      </c>
      <c r="AP271" s="87">
        <f>IF(AQ271="","",VLOOKUP(AQ271,'(辅)战斗Action表'!$C$4:$F$75,2,FALSE))</f>
        <v>0</v>
      </c>
      <c r="AQ271" s="87" t="s">
        <v>1931</v>
      </c>
      <c r="AS271" s="213"/>
      <c r="AT271" s="472"/>
      <c r="AU271" s="472"/>
      <c r="AV271" s="262"/>
      <c r="AW271" s="477"/>
    </row>
    <row r="272" spans="1:49" s="87" customFormat="1" ht="13.5" x14ac:dyDescent="0.15">
      <c r="A272" s="175">
        <v>11503015</v>
      </c>
      <c r="B272" s="175" t="s">
        <v>2614</v>
      </c>
      <c r="C272" s="175" t="s">
        <v>2606</v>
      </c>
      <c r="D272" s="176"/>
      <c r="E272" s="176"/>
      <c r="G272" s="87">
        <v>0</v>
      </c>
      <c r="H272" s="177"/>
      <c r="J272" s="87">
        <v>1</v>
      </c>
      <c r="L272" s="175">
        <f t="shared" si="68"/>
        <v>11503015</v>
      </c>
      <c r="M272" s="87">
        <v>10</v>
      </c>
      <c r="N272" s="87">
        <v>1</v>
      </c>
      <c r="Q272" s="464" t="str">
        <f ca="1">OFFSET('(工具)战斗工具-buff死亡时机'!A$6,ROW()-6,0)</f>
        <v/>
      </c>
      <c r="R272" s="87">
        <v>0</v>
      </c>
      <c r="S272" s="175" t="str">
        <f ca="1">IF(AND(OFFSET('(工具)战斗工具-buff触发时机'!A$6,ROW()-6,0)="",OFFSET(A$6,ROW()-6,0)&lt;&gt;""),"立即",OFFSET('(工具)战斗工具-buff触发时机'!A$6,ROW()-6,0))</f>
        <v>立即</v>
      </c>
      <c r="T272" s="213" t="str">
        <f>IF(OR(U272="",U272="无"),"",VLOOKUP(U272,'(辅)Buff触发条件表'!$C$4:$F$34,2,FALSE))</f>
        <v/>
      </c>
      <c r="U272" s="213" t="s">
        <v>1931</v>
      </c>
      <c r="V272" s="177"/>
      <c r="W272" s="177"/>
      <c r="X272" s="177"/>
      <c r="Y272" s="177"/>
      <c r="AC272" s="87" t="str">
        <f>VLOOKUP(AB272,BuffType!$A$4:$C$67,3,FALSE)</f>
        <v>无</v>
      </c>
      <c r="AF272" s="177"/>
      <c r="AH272" s="175" t="s">
        <v>2615</v>
      </c>
      <c r="AI272" s="177"/>
      <c r="AJ272" s="177"/>
      <c r="AL272" s="87" t="str">
        <f>IF(AK272="","",VLOOKUP(AK272,'(辅)技能选目标类型表'!$B$4:$F$97,3,FALSE))</f>
        <v/>
      </c>
      <c r="AO272" s="134">
        <v>-1</v>
      </c>
      <c r="AP272" s="87">
        <f>IF(AQ272="","",VLOOKUP(AQ272,'(辅)战斗Action表'!$C$4:$F$75,2,FALSE))</f>
        <v>0</v>
      </c>
      <c r="AQ272" s="87" t="s">
        <v>1931</v>
      </c>
      <c r="AS272" s="213"/>
      <c r="AT272" s="472"/>
      <c r="AU272" s="472"/>
      <c r="AV272" s="262"/>
      <c r="AW272" s="477"/>
    </row>
    <row r="273" spans="1:49" s="87" customFormat="1" ht="13.5" x14ac:dyDescent="0.15">
      <c r="A273" s="175">
        <v>11503016</v>
      </c>
      <c r="B273" s="175" t="s">
        <v>2616</v>
      </c>
      <c r="C273" s="175" t="s">
        <v>2606</v>
      </c>
      <c r="D273" s="176"/>
      <c r="E273" s="176"/>
      <c r="G273" s="87">
        <v>0</v>
      </c>
      <c r="H273" s="177"/>
      <c r="J273" s="87">
        <v>1</v>
      </c>
      <c r="L273" s="175">
        <f t="shared" si="68"/>
        <v>11503016</v>
      </c>
      <c r="M273" s="87">
        <v>10</v>
      </c>
      <c r="N273" s="87">
        <v>1</v>
      </c>
      <c r="Q273" s="464" t="str">
        <f ca="1">OFFSET('(工具)战斗工具-buff死亡时机'!A$6,ROW()-6,0)</f>
        <v/>
      </c>
      <c r="R273" s="87">
        <v>0</v>
      </c>
      <c r="S273" s="175" t="str">
        <f ca="1">IF(AND(OFFSET('(工具)战斗工具-buff触发时机'!A$6,ROW()-6,0)="",OFFSET(A$6,ROW()-6,0)&lt;&gt;""),"立即",OFFSET('(工具)战斗工具-buff触发时机'!A$6,ROW()-6,0))</f>
        <v>立即</v>
      </c>
      <c r="T273" s="213" t="str">
        <f>IF(OR(U273="",U273="无"),"",VLOOKUP(U273,'(辅)Buff触发条件表'!$C$4:$F$34,2,FALSE))</f>
        <v/>
      </c>
      <c r="U273" s="213" t="s">
        <v>1931</v>
      </c>
      <c r="V273" s="177"/>
      <c r="W273" s="177"/>
      <c r="X273" s="177"/>
      <c r="Y273" s="177"/>
      <c r="AC273" s="87" t="str">
        <f>VLOOKUP(AB273,BuffType!$A$4:$C$67,3,FALSE)</f>
        <v>无</v>
      </c>
      <c r="AF273" s="177"/>
      <c r="AH273" s="175" t="s">
        <v>2617</v>
      </c>
      <c r="AI273" s="177"/>
      <c r="AJ273" s="177"/>
      <c r="AL273" s="87" t="str">
        <f>IF(AK273="","",VLOOKUP(AK273,'(辅)技能选目标类型表'!$B$4:$F$97,3,FALSE))</f>
        <v/>
      </c>
      <c r="AO273" s="134">
        <v>-1</v>
      </c>
      <c r="AP273" s="87">
        <f>IF(AQ273="","",VLOOKUP(AQ273,'(辅)战斗Action表'!$C$4:$F$75,2,FALSE))</f>
        <v>0</v>
      </c>
      <c r="AQ273" s="87" t="s">
        <v>1931</v>
      </c>
      <c r="AS273" s="213"/>
      <c r="AT273" s="472"/>
      <c r="AU273" s="472"/>
      <c r="AV273" s="262"/>
      <c r="AW273" s="477"/>
    </row>
    <row r="274" spans="1:49" s="87" customFormat="1" ht="13.5" x14ac:dyDescent="0.15">
      <c r="A274" s="175">
        <v>11503017</v>
      </c>
      <c r="B274" s="175" t="s">
        <v>2618</v>
      </c>
      <c r="C274" s="175" t="s">
        <v>2606</v>
      </c>
      <c r="D274" s="176"/>
      <c r="E274" s="176"/>
      <c r="G274" s="87">
        <v>0</v>
      </c>
      <c r="H274" s="177"/>
      <c r="J274" s="87">
        <v>1</v>
      </c>
      <c r="L274" s="175">
        <f t="shared" si="68"/>
        <v>11503017</v>
      </c>
      <c r="M274" s="87">
        <v>10</v>
      </c>
      <c r="N274" s="87">
        <v>1</v>
      </c>
      <c r="Q274" s="464" t="str">
        <f ca="1">OFFSET('(工具)战斗工具-buff死亡时机'!A$6,ROW()-6,0)</f>
        <v/>
      </c>
      <c r="R274" s="87">
        <v>0</v>
      </c>
      <c r="S274" s="175" t="str">
        <f ca="1">IF(AND(OFFSET('(工具)战斗工具-buff触发时机'!A$6,ROW()-6,0)="",OFFSET(A$6,ROW()-6,0)&lt;&gt;""),"立即",OFFSET('(工具)战斗工具-buff触发时机'!A$6,ROW()-6,0))</f>
        <v>立即</v>
      </c>
      <c r="T274" s="213" t="str">
        <f>IF(OR(U274="",U274="无"),"",VLOOKUP(U274,'(辅)Buff触发条件表'!$C$4:$F$34,2,FALSE))</f>
        <v/>
      </c>
      <c r="U274" s="213" t="s">
        <v>1931</v>
      </c>
      <c r="V274" s="177"/>
      <c r="W274" s="177"/>
      <c r="X274" s="177"/>
      <c r="Y274" s="177"/>
      <c r="AC274" s="87" t="str">
        <f>VLOOKUP(AB274,BuffType!$A$4:$C$67,3,FALSE)</f>
        <v>无</v>
      </c>
      <c r="AF274" s="177"/>
      <c r="AH274" s="175" t="s">
        <v>2619</v>
      </c>
      <c r="AI274" s="177"/>
      <c r="AJ274" s="177"/>
      <c r="AL274" s="87" t="str">
        <f>IF(AK274="","",VLOOKUP(AK274,'(辅)技能选目标类型表'!$B$4:$F$97,3,FALSE))</f>
        <v/>
      </c>
      <c r="AO274" s="134">
        <v>-1</v>
      </c>
      <c r="AP274" s="87">
        <f>IF(AQ274="","",VLOOKUP(AQ274,'(辅)战斗Action表'!$C$4:$F$75,2,FALSE))</f>
        <v>0</v>
      </c>
      <c r="AQ274" s="87" t="s">
        <v>1931</v>
      </c>
      <c r="AS274" s="213"/>
      <c r="AT274" s="472"/>
      <c r="AU274" s="472"/>
      <c r="AV274" s="262"/>
      <c r="AW274" s="477"/>
    </row>
    <row r="275" spans="1:49" s="87" customFormat="1" ht="13.5" x14ac:dyDescent="0.15">
      <c r="A275" s="175">
        <v>11503018</v>
      </c>
      <c r="B275" s="175" t="s">
        <v>2620</v>
      </c>
      <c r="C275" s="175" t="s">
        <v>2606</v>
      </c>
      <c r="D275" s="176"/>
      <c r="E275" s="176"/>
      <c r="G275" s="87">
        <v>0</v>
      </c>
      <c r="H275" s="177"/>
      <c r="J275" s="87">
        <v>1</v>
      </c>
      <c r="L275" s="175">
        <f t="shared" si="68"/>
        <v>11503018</v>
      </c>
      <c r="M275" s="87">
        <v>10</v>
      </c>
      <c r="N275" s="87">
        <v>1</v>
      </c>
      <c r="Q275" s="464" t="str">
        <f ca="1">OFFSET('(工具)战斗工具-buff死亡时机'!A$6,ROW()-6,0)</f>
        <v/>
      </c>
      <c r="R275" s="87">
        <v>0</v>
      </c>
      <c r="S275" s="175" t="str">
        <f ca="1">IF(AND(OFFSET('(工具)战斗工具-buff触发时机'!A$6,ROW()-6,0)="",OFFSET(A$6,ROW()-6,0)&lt;&gt;""),"立即",OFFSET('(工具)战斗工具-buff触发时机'!A$6,ROW()-6,0))</f>
        <v>立即</v>
      </c>
      <c r="T275" s="213" t="str">
        <f>IF(OR(U275="",U275="无"),"",VLOOKUP(U275,'(辅)Buff触发条件表'!$C$4:$F$34,2,FALSE))</f>
        <v/>
      </c>
      <c r="U275" s="213" t="s">
        <v>1931</v>
      </c>
      <c r="V275" s="177"/>
      <c r="W275" s="177"/>
      <c r="X275" s="177"/>
      <c r="Y275" s="177"/>
      <c r="AC275" s="87" t="str">
        <f>VLOOKUP(AB275,BuffType!$A$4:$C$67,3,FALSE)</f>
        <v>无</v>
      </c>
      <c r="AF275" s="177"/>
      <c r="AH275" s="175" t="s">
        <v>2621</v>
      </c>
      <c r="AI275" s="177"/>
      <c r="AJ275" s="177"/>
      <c r="AL275" s="87" t="str">
        <f>IF(AK275="","",VLOOKUP(AK275,'(辅)技能选目标类型表'!$B$4:$F$97,3,FALSE))</f>
        <v/>
      </c>
      <c r="AO275" s="134">
        <v>-1</v>
      </c>
      <c r="AP275" s="87">
        <f>IF(AQ275="","",VLOOKUP(AQ275,'(辅)战斗Action表'!$C$4:$F$75,2,FALSE))</f>
        <v>0</v>
      </c>
      <c r="AQ275" s="87" t="s">
        <v>1931</v>
      </c>
      <c r="AS275" s="213"/>
      <c r="AT275" s="472"/>
      <c r="AU275" s="472"/>
      <c r="AV275" s="262"/>
      <c r="AW275" s="477"/>
    </row>
    <row r="276" spans="1:49" s="87" customFormat="1" ht="13.5" x14ac:dyDescent="0.15">
      <c r="A276" s="175">
        <v>11503019</v>
      </c>
      <c r="B276" s="175" t="s">
        <v>2622</v>
      </c>
      <c r="C276" s="175" t="s">
        <v>2606</v>
      </c>
      <c r="D276" s="176"/>
      <c r="E276" s="176"/>
      <c r="G276" s="87">
        <v>0</v>
      </c>
      <c r="H276" s="177"/>
      <c r="J276" s="87">
        <v>1</v>
      </c>
      <c r="L276" s="175">
        <f t="shared" si="68"/>
        <v>11503019</v>
      </c>
      <c r="M276" s="87">
        <v>10</v>
      </c>
      <c r="N276" s="87">
        <v>1</v>
      </c>
      <c r="Q276" s="464" t="str">
        <f ca="1">OFFSET('(工具)战斗工具-buff死亡时机'!A$6,ROW()-6,0)</f>
        <v/>
      </c>
      <c r="R276" s="87">
        <v>0</v>
      </c>
      <c r="S276" s="175" t="str">
        <f ca="1">IF(AND(OFFSET('(工具)战斗工具-buff触发时机'!A$6,ROW()-6,0)="",OFFSET(A$6,ROW()-6,0)&lt;&gt;""),"立即",OFFSET('(工具)战斗工具-buff触发时机'!A$6,ROW()-6,0))</f>
        <v>立即</v>
      </c>
      <c r="T276" s="213" t="str">
        <f>IF(OR(U276="",U276="无"),"",VLOOKUP(U276,'(辅)Buff触发条件表'!$C$4:$F$34,2,FALSE))</f>
        <v/>
      </c>
      <c r="U276" s="213" t="s">
        <v>1931</v>
      </c>
      <c r="V276" s="177"/>
      <c r="W276" s="177"/>
      <c r="X276" s="177"/>
      <c r="Y276" s="177"/>
      <c r="AC276" s="87" t="str">
        <f>VLOOKUP(AB276,BuffType!$A$4:$C$67,3,FALSE)</f>
        <v>无</v>
      </c>
      <c r="AF276" s="177"/>
      <c r="AH276" s="175" t="s">
        <v>2623</v>
      </c>
      <c r="AI276" s="177"/>
      <c r="AJ276" s="177"/>
      <c r="AL276" s="87" t="str">
        <f>IF(AK276="","",VLOOKUP(AK276,'(辅)技能选目标类型表'!$B$4:$F$97,3,FALSE))</f>
        <v/>
      </c>
      <c r="AO276" s="134">
        <v>-1</v>
      </c>
      <c r="AP276" s="87">
        <f>IF(AQ276="","",VLOOKUP(AQ276,'(辅)战斗Action表'!$C$4:$F$75,2,FALSE))</f>
        <v>0</v>
      </c>
      <c r="AQ276" s="87" t="s">
        <v>1931</v>
      </c>
      <c r="AS276" s="213"/>
      <c r="AT276" s="472"/>
      <c r="AU276" s="472"/>
      <c r="AV276" s="262"/>
      <c r="AW276" s="477"/>
    </row>
    <row r="277" spans="1:49" s="87" customFormat="1" ht="13.5" x14ac:dyDescent="0.15">
      <c r="A277" s="175">
        <v>11503020</v>
      </c>
      <c r="B277" s="175" t="s">
        <v>2624</v>
      </c>
      <c r="C277" s="175" t="s">
        <v>2606</v>
      </c>
      <c r="D277" s="176"/>
      <c r="E277" s="176"/>
      <c r="G277" s="87">
        <v>0</v>
      </c>
      <c r="H277" s="177"/>
      <c r="J277" s="87">
        <v>1</v>
      </c>
      <c r="L277" s="175">
        <f t="shared" si="68"/>
        <v>11503020</v>
      </c>
      <c r="M277" s="87">
        <v>10</v>
      </c>
      <c r="N277" s="87">
        <v>1</v>
      </c>
      <c r="Q277" s="464" t="str">
        <f ca="1">OFFSET('(工具)战斗工具-buff死亡时机'!A$6,ROW()-6,0)</f>
        <v/>
      </c>
      <c r="R277" s="87">
        <v>0</v>
      </c>
      <c r="S277" s="175" t="str">
        <f ca="1">IF(AND(OFFSET('(工具)战斗工具-buff触发时机'!A$6,ROW()-6,0)="",OFFSET(A$6,ROW()-6,0)&lt;&gt;""),"立即",OFFSET('(工具)战斗工具-buff触发时机'!A$6,ROW()-6,0))</f>
        <v>立即</v>
      </c>
      <c r="T277" s="213" t="str">
        <f>IF(OR(U277="",U277="无"),"",VLOOKUP(U277,'(辅)Buff触发条件表'!$C$4:$F$34,2,FALSE))</f>
        <v/>
      </c>
      <c r="U277" s="213" t="s">
        <v>1931</v>
      </c>
      <c r="V277" s="177"/>
      <c r="W277" s="177"/>
      <c r="X277" s="177"/>
      <c r="Y277" s="177"/>
      <c r="AC277" s="87" t="str">
        <f>VLOOKUP(AB277,BuffType!$A$4:$C$67,3,FALSE)</f>
        <v>无</v>
      </c>
      <c r="AF277" s="177"/>
      <c r="AH277" s="175" t="s">
        <v>2625</v>
      </c>
      <c r="AI277" s="177"/>
      <c r="AJ277" s="177"/>
      <c r="AL277" s="87" t="str">
        <f>IF(AK277="","",VLOOKUP(AK277,'(辅)技能选目标类型表'!$B$4:$F$97,3,FALSE))</f>
        <v/>
      </c>
      <c r="AO277" s="134">
        <v>-1</v>
      </c>
      <c r="AP277" s="87">
        <f>IF(AQ277="","",VLOOKUP(AQ277,'(辅)战斗Action表'!$C$4:$F$75,2,FALSE))</f>
        <v>0</v>
      </c>
      <c r="AQ277" s="87" t="s">
        <v>1931</v>
      </c>
      <c r="AS277" s="213"/>
      <c r="AT277" s="472"/>
      <c r="AU277" s="472"/>
      <c r="AV277" s="262"/>
      <c r="AW277" s="477"/>
    </row>
    <row r="278" spans="1:49" s="87" customFormat="1" ht="15.95" customHeight="1" x14ac:dyDescent="0.15">
      <c r="A278" s="175">
        <v>11503021</v>
      </c>
      <c r="B278" s="175" t="s">
        <v>2626</v>
      </c>
      <c r="C278" s="175" t="s">
        <v>2606</v>
      </c>
      <c r="D278" s="176"/>
      <c r="E278" s="176"/>
      <c r="G278" s="87">
        <v>0</v>
      </c>
      <c r="H278" s="177"/>
      <c r="J278" s="87">
        <v>1</v>
      </c>
      <c r="L278" s="175">
        <f t="shared" si="68"/>
        <v>11503021</v>
      </c>
      <c r="M278" s="87">
        <v>10</v>
      </c>
      <c r="N278" s="87">
        <v>1</v>
      </c>
      <c r="Q278" s="464" t="str">
        <f ca="1">OFFSET('(工具)战斗工具-buff死亡时机'!A$6,ROW()-6,0)</f>
        <v/>
      </c>
      <c r="R278" s="87">
        <v>0</v>
      </c>
      <c r="S278" s="175" t="str">
        <f ca="1">IF(AND(OFFSET('(工具)战斗工具-buff触发时机'!A$6,ROW()-6,0)="",OFFSET(A$6,ROW()-6,0)&lt;&gt;""),"立即",OFFSET('(工具)战斗工具-buff触发时机'!A$6,ROW()-6,0))</f>
        <v>立即</v>
      </c>
      <c r="T278" s="213" t="str">
        <f>IF(OR(U278="",U278="无"),"",VLOOKUP(U278,'(辅)Buff触发条件表'!$C$4:$F$34,2,FALSE))</f>
        <v/>
      </c>
      <c r="U278" s="213" t="s">
        <v>1931</v>
      </c>
      <c r="V278" s="177"/>
      <c r="W278" s="177"/>
      <c r="X278" s="177"/>
      <c r="Y278" s="177"/>
      <c r="AC278" s="87" t="str">
        <f>VLOOKUP(AB278,BuffType!$A$4:$C$67,3,FALSE)</f>
        <v>无</v>
      </c>
      <c r="AF278" s="177"/>
      <c r="AH278" s="175" t="s">
        <v>2627</v>
      </c>
      <c r="AI278" s="177"/>
      <c r="AJ278" s="177"/>
      <c r="AL278" s="87" t="str">
        <f>IF(AK278="","",VLOOKUP(AK278,'(辅)技能选目标类型表'!$B$4:$F$97,3,FALSE))</f>
        <v/>
      </c>
      <c r="AO278" s="134">
        <v>-1</v>
      </c>
      <c r="AP278" s="87">
        <f>IF(AQ278="","",VLOOKUP(AQ278,'(辅)战斗Action表'!$C$4:$F$75,2,FALSE))</f>
        <v>0</v>
      </c>
      <c r="AQ278" s="87" t="s">
        <v>1931</v>
      </c>
      <c r="AS278" s="213"/>
      <c r="AT278" s="472"/>
      <c r="AU278" s="472"/>
      <c r="AV278" s="262"/>
      <c r="AW278" s="477"/>
    </row>
    <row r="279" spans="1:49" s="87" customFormat="1" ht="13.5" x14ac:dyDescent="0.15">
      <c r="A279" s="175">
        <v>11503022</v>
      </c>
      <c r="B279" s="175" t="s">
        <v>2628</v>
      </c>
      <c r="C279" s="175" t="s">
        <v>2606</v>
      </c>
      <c r="D279" s="176"/>
      <c r="E279" s="176"/>
      <c r="G279" s="87">
        <v>0</v>
      </c>
      <c r="H279" s="177"/>
      <c r="J279" s="87">
        <v>1</v>
      </c>
      <c r="L279" s="175">
        <f t="shared" si="68"/>
        <v>11503022</v>
      </c>
      <c r="M279" s="87">
        <v>10</v>
      </c>
      <c r="N279" s="87">
        <v>1</v>
      </c>
      <c r="Q279" s="464" t="str">
        <f ca="1">OFFSET('(工具)战斗工具-buff死亡时机'!A$6,ROW()-6,0)</f>
        <v/>
      </c>
      <c r="R279" s="87">
        <v>0</v>
      </c>
      <c r="S279" s="175" t="str">
        <f ca="1">IF(AND(OFFSET('(工具)战斗工具-buff触发时机'!A$6,ROW()-6,0)="",OFFSET(A$6,ROW()-6,0)&lt;&gt;""),"立即",OFFSET('(工具)战斗工具-buff触发时机'!A$6,ROW()-6,0))</f>
        <v>立即</v>
      </c>
      <c r="T279" s="213" t="str">
        <f>IF(OR(U279="",U279="无"),"",VLOOKUP(U279,'(辅)Buff触发条件表'!$C$4:$F$34,2,FALSE))</f>
        <v/>
      </c>
      <c r="U279" s="213" t="s">
        <v>1931</v>
      </c>
      <c r="V279" s="177"/>
      <c r="W279" s="177"/>
      <c r="X279" s="177"/>
      <c r="Y279" s="177"/>
      <c r="AC279" s="87" t="str">
        <f>VLOOKUP(AB279,BuffType!$A$4:$C$67,3,FALSE)</f>
        <v>无</v>
      </c>
      <c r="AF279" s="177"/>
      <c r="AH279" s="175" t="s">
        <v>2611</v>
      </c>
      <c r="AI279" s="177"/>
      <c r="AJ279" s="177"/>
      <c r="AL279" s="87" t="str">
        <f>IF(AK279="","",VLOOKUP(AK279,'(辅)技能选目标类型表'!$B$4:$F$97,3,FALSE))</f>
        <v/>
      </c>
      <c r="AO279" s="134">
        <v>-1</v>
      </c>
      <c r="AP279" s="87">
        <f>IF(AQ279="","",VLOOKUP(AQ279,'(辅)战斗Action表'!$C$4:$F$75,2,FALSE))</f>
        <v>0</v>
      </c>
      <c r="AQ279" s="87" t="s">
        <v>1931</v>
      </c>
      <c r="AS279" s="213"/>
      <c r="AT279" s="472"/>
      <c r="AU279" s="472"/>
      <c r="AV279" s="262"/>
      <c r="AW279" s="477"/>
    </row>
    <row r="280" spans="1:49" s="87" customFormat="1" ht="13.5" x14ac:dyDescent="0.15">
      <c r="A280" s="175">
        <v>11503023</v>
      </c>
      <c r="B280" s="175" t="s">
        <v>2629</v>
      </c>
      <c r="C280" s="175" t="s">
        <v>2606</v>
      </c>
      <c r="D280" s="176"/>
      <c r="E280" s="176"/>
      <c r="G280" s="87">
        <v>0</v>
      </c>
      <c r="H280" s="177"/>
      <c r="J280" s="87">
        <v>1</v>
      </c>
      <c r="L280" s="175">
        <f t="shared" ref="L280:L287" si="69">A280</f>
        <v>11503023</v>
      </c>
      <c r="M280" s="87">
        <v>10</v>
      </c>
      <c r="N280" s="87">
        <v>1</v>
      </c>
      <c r="Q280" s="464" t="str">
        <f ca="1">OFFSET('(工具)战斗工具-buff死亡时机'!A$6,ROW()-6,0)</f>
        <v/>
      </c>
      <c r="R280" s="87">
        <v>0</v>
      </c>
      <c r="S280" s="175" t="str">
        <f ca="1">IF(AND(OFFSET('(工具)战斗工具-buff触发时机'!A$6,ROW()-6,0)="",OFFSET(A$6,ROW()-6,0)&lt;&gt;""),"立即",OFFSET('(工具)战斗工具-buff触发时机'!A$6,ROW()-6,0))</f>
        <v>立即</v>
      </c>
      <c r="T280" s="213" t="str">
        <f>IF(OR(U280="",U280="无"),"",VLOOKUP(U280,'(辅)Buff触发条件表'!$C$4:$F$34,2,FALSE))</f>
        <v/>
      </c>
      <c r="U280" s="213" t="s">
        <v>1931</v>
      </c>
      <c r="V280" s="177"/>
      <c r="W280" s="177"/>
      <c r="X280" s="177"/>
      <c r="Y280" s="177"/>
      <c r="AC280" s="87" t="str">
        <f>VLOOKUP(AB280,BuffType!$A$4:$C$67,3,FALSE)</f>
        <v>无</v>
      </c>
      <c r="AF280" s="177"/>
      <c r="AH280" s="175" t="s">
        <v>2630</v>
      </c>
      <c r="AI280" s="177"/>
      <c r="AJ280" s="177"/>
      <c r="AL280" s="87" t="str">
        <f>IF(AK280="","",VLOOKUP(AK280,'(辅)技能选目标类型表'!$B$4:$F$97,3,FALSE))</f>
        <v/>
      </c>
      <c r="AO280" s="134">
        <v>-1</v>
      </c>
      <c r="AP280" s="87">
        <f>IF(AQ280="","",VLOOKUP(AQ280,'(辅)战斗Action表'!$C$4:$F$75,2,FALSE))</f>
        <v>0</v>
      </c>
      <c r="AQ280" s="87" t="s">
        <v>1931</v>
      </c>
      <c r="AS280" s="213"/>
      <c r="AT280" s="472"/>
      <c r="AU280" s="472"/>
      <c r="AV280" s="262"/>
      <c r="AW280" s="477"/>
    </row>
    <row r="281" spans="1:49" s="87" customFormat="1" ht="13.5" x14ac:dyDescent="0.15">
      <c r="A281" s="175">
        <v>11503024</v>
      </c>
      <c r="B281" s="175" t="s">
        <v>2631</v>
      </c>
      <c r="C281" s="175" t="s">
        <v>2606</v>
      </c>
      <c r="D281" s="176"/>
      <c r="E281" s="176"/>
      <c r="G281" s="87">
        <v>0</v>
      </c>
      <c r="H281" s="177"/>
      <c r="J281" s="87">
        <v>1</v>
      </c>
      <c r="L281" s="175">
        <f t="shared" si="69"/>
        <v>11503024</v>
      </c>
      <c r="M281" s="87">
        <v>10</v>
      </c>
      <c r="N281" s="87">
        <v>1</v>
      </c>
      <c r="Q281" s="464" t="str">
        <f ca="1">OFFSET('(工具)战斗工具-buff死亡时机'!A$6,ROW()-6,0)</f>
        <v/>
      </c>
      <c r="R281" s="87">
        <v>0</v>
      </c>
      <c r="S281" s="175" t="str">
        <f ca="1">IF(AND(OFFSET('(工具)战斗工具-buff触发时机'!A$6,ROW()-6,0)="",OFFSET(A$6,ROW()-6,0)&lt;&gt;""),"立即",OFFSET('(工具)战斗工具-buff触发时机'!A$6,ROW()-6,0))</f>
        <v>立即</v>
      </c>
      <c r="T281" s="213" t="str">
        <f>IF(OR(U281="",U281="无"),"",VLOOKUP(U281,'(辅)Buff触发条件表'!$C$4:$F$34,2,FALSE))</f>
        <v/>
      </c>
      <c r="U281" s="213" t="s">
        <v>1931</v>
      </c>
      <c r="V281" s="177"/>
      <c r="W281" s="177"/>
      <c r="X281" s="177"/>
      <c r="Y281" s="177"/>
      <c r="AC281" s="87" t="str">
        <f>VLOOKUP(AB281,BuffType!$A$4:$C$67,3,FALSE)</f>
        <v>无</v>
      </c>
      <c r="AF281" s="177"/>
      <c r="AH281" s="175" t="s">
        <v>2617</v>
      </c>
      <c r="AI281" s="177"/>
      <c r="AJ281" s="177"/>
      <c r="AL281" s="87" t="str">
        <f>IF(AK281="","",VLOOKUP(AK281,'(辅)技能选目标类型表'!$B$4:$F$97,3,FALSE))</f>
        <v/>
      </c>
      <c r="AO281" s="134">
        <v>-1</v>
      </c>
      <c r="AP281" s="87">
        <f>IF(AQ281="","",VLOOKUP(AQ281,'(辅)战斗Action表'!$C$4:$F$75,2,FALSE))</f>
        <v>0</v>
      </c>
      <c r="AQ281" s="87" t="s">
        <v>1931</v>
      </c>
      <c r="AS281" s="213"/>
      <c r="AT281" s="472"/>
      <c r="AU281" s="472"/>
      <c r="AV281" s="262"/>
      <c r="AW281" s="477"/>
    </row>
    <row r="282" spans="1:49" s="87" customFormat="1" ht="13.5" x14ac:dyDescent="0.15">
      <c r="A282" s="175">
        <v>11503025</v>
      </c>
      <c r="B282" s="175" t="s">
        <v>2632</v>
      </c>
      <c r="C282" s="175" t="s">
        <v>2606</v>
      </c>
      <c r="D282" s="176"/>
      <c r="E282" s="176"/>
      <c r="G282" s="87">
        <v>0</v>
      </c>
      <c r="H282" s="177"/>
      <c r="J282" s="87">
        <v>1</v>
      </c>
      <c r="L282" s="175">
        <f t="shared" si="69"/>
        <v>11503025</v>
      </c>
      <c r="M282" s="87">
        <v>10</v>
      </c>
      <c r="N282" s="87">
        <v>1</v>
      </c>
      <c r="Q282" s="464" t="str">
        <f ca="1">OFFSET('(工具)战斗工具-buff死亡时机'!A$6,ROW()-6,0)</f>
        <v/>
      </c>
      <c r="R282" s="87">
        <v>0</v>
      </c>
      <c r="S282" s="175" t="str">
        <f ca="1">IF(AND(OFFSET('(工具)战斗工具-buff触发时机'!A$6,ROW()-6,0)="",OFFSET(A$6,ROW()-6,0)&lt;&gt;""),"立即",OFFSET('(工具)战斗工具-buff触发时机'!A$6,ROW()-6,0))</f>
        <v>立即</v>
      </c>
      <c r="T282" s="213" t="str">
        <f>IF(OR(U282="",U282="无"),"",VLOOKUP(U282,'(辅)Buff触发条件表'!$C$4:$F$34,2,FALSE))</f>
        <v/>
      </c>
      <c r="U282" s="213" t="s">
        <v>1931</v>
      </c>
      <c r="V282" s="177"/>
      <c r="W282" s="177"/>
      <c r="X282" s="177"/>
      <c r="Y282" s="177"/>
      <c r="AC282" s="87" t="str">
        <f>VLOOKUP(AB282,BuffType!$A$4:$C$67,3,FALSE)</f>
        <v>无</v>
      </c>
      <c r="AF282" s="177"/>
      <c r="AH282" s="175" t="s">
        <v>2633</v>
      </c>
      <c r="AI282" s="177"/>
      <c r="AJ282" s="177"/>
      <c r="AL282" s="87" t="str">
        <f>IF(AK282="","",VLOOKUP(AK282,'(辅)技能选目标类型表'!$B$4:$F$97,3,FALSE))</f>
        <v/>
      </c>
      <c r="AO282" s="134">
        <v>-1</v>
      </c>
      <c r="AP282" s="87">
        <f>IF(AQ282="","",VLOOKUP(AQ282,'(辅)战斗Action表'!$C$4:$F$75,2,FALSE))</f>
        <v>0</v>
      </c>
      <c r="AQ282" s="87" t="s">
        <v>1931</v>
      </c>
      <c r="AS282" s="213"/>
      <c r="AT282" s="472"/>
      <c r="AU282" s="472"/>
      <c r="AV282" s="262"/>
      <c r="AW282" s="477"/>
    </row>
    <row r="283" spans="1:49" s="87" customFormat="1" ht="13.5" x14ac:dyDescent="0.15">
      <c r="A283" s="175">
        <v>11503026</v>
      </c>
      <c r="B283" s="175" t="s">
        <v>2634</v>
      </c>
      <c r="C283" s="175" t="s">
        <v>2606</v>
      </c>
      <c r="D283" s="176"/>
      <c r="E283" s="176"/>
      <c r="G283" s="87">
        <v>0</v>
      </c>
      <c r="H283" s="177"/>
      <c r="J283" s="87">
        <v>1</v>
      </c>
      <c r="L283" s="175">
        <f t="shared" si="69"/>
        <v>11503026</v>
      </c>
      <c r="M283" s="87">
        <v>10</v>
      </c>
      <c r="N283" s="87">
        <v>1</v>
      </c>
      <c r="Q283" s="464" t="str">
        <f ca="1">OFFSET('(工具)战斗工具-buff死亡时机'!A$6,ROW()-6,0)</f>
        <v/>
      </c>
      <c r="R283" s="87">
        <v>0</v>
      </c>
      <c r="S283" s="175" t="str">
        <f ca="1">IF(AND(OFFSET('(工具)战斗工具-buff触发时机'!A$6,ROW()-6,0)="",OFFSET(A$6,ROW()-6,0)&lt;&gt;""),"立即",OFFSET('(工具)战斗工具-buff触发时机'!A$6,ROW()-6,0))</f>
        <v>立即</v>
      </c>
      <c r="T283" s="213" t="str">
        <f>IF(OR(U283="",U283="无"),"",VLOOKUP(U283,'(辅)Buff触发条件表'!$C$4:$F$34,2,FALSE))</f>
        <v/>
      </c>
      <c r="U283" s="213" t="s">
        <v>1931</v>
      </c>
      <c r="V283" s="177"/>
      <c r="W283" s="177"/>
      <c r="X283" s="177"/>
      <c r="Y283" s="177"/>
      <c r="AC283" s="87" t="str">
        <f>VLOOKUP(AB283,BuffType!$A$4:$C$67,3,FALSE)</f>
        <v>无</v>
      </c>
      <c r="AF283" s="177"/>
      <c r="AH283" s="175" t="s">
        <v>2623</v>
      </c>
      <c r="AI283" s="177"/>
      <c r="AJ283" s="177"/>
      <c r="AL283" s="87" t="str">
        <f>IF(AK283="","",VLOOKUP(AK283,'(辅)技能选目标类型表'!$B$4:$F$97,3,FALSE))</f>
        <v/>
      </c>
      <c r="AO283" s="134">
        <v>-1</v>
      </c>
      <c r="AP283" s="87">
        <f>IF(AQ283="","",VLOOKUP(AQ283,'(辅)战斗Action表'!$C$4:$F$75,2,FALSE))</f>
        <v>0</v>
      </c>
      <c r="AQ283" s="87" t="s">
        <v>1931</v>
      </c>
      <c r="AS283" s="213"/>
      <c r="AT283" s="472"/>
      <c r="AU283" s="472"/>
      <c r="AV283" s="262"/>
      <c r="AW283" s="477"/>
    </row>
    <row r="284" spans="1:49" s="87" customFormat="1" ht="13.5" x14ac:dyDescent="0.15">
      <c r="A284" s="175">
        <v>11503027</v>
      </c>
      <c r="B284" s="175" t="s">
        <v>2635</v>
      </c>
      <c r="C284" s="175" t="s">
        <v>2606</v>
      </c>
      <c r="D284" s="176"/>
      <c r="E284" s="176"/>
      <c r="G284" s="87">
        <v>0</v>
      </c>
      <c r="H284" s="177"/>
      <c r="J284" s="87">
        <v>1</v>
      </c>
      <c r="L284" s="175">
        <f t="shared" si="69"/>
        <v>11503027</v>
      </c>
      <c r="M284" s="87">
        <v>10</v>
      </c>
      <c r="N284" s="87">
        <v>1</v>
      </c>
      <c r="Q284" s="464" t="str">
        <f ca="1">OFFSET('(工具)战斗工具-buff死亡时机'!A$6,ROW()-6,0)</f>
        <v/>
      </c>
      <c r="R284" s="87">
        <v>0</v>
      </c>
      <c r="S284" s="175" t="str">
        <f ca="1">IF(AND(OFFSET('(工具)战斗工具-buff触发时机'!A$6,ROW()-6,0)="",OFFSET(A$6,ROW()-6,0)&lt;&gt;""),"立即",OFFSET('(工具)战斗工具-buff触发时机'!A$6,ROW()-6,0))</f>
        <v>立即</v>
      </c>
      <c r="T284" s="213" t="str">
        <f>IF(OR(U284="",U284="无"),"",VLOOKUP(U284,'(辅)Buff触发条件表'!$C$4:$F$34,2,FALSE))</f>
        <v/>
      </c>
      <c r="U284" s="213" t="s">
        <v>1931</v>
      </c>
      <c r="V284" s="177"/>
      <c r="W284" s="177"/>
      <c r="X284" s="177"/>
      <c r="Y284" s="177"/>
      <c r="AC284" s="87" t="str">
        <f>VLOOKUP(AB284,BuffType!$A$4:$C$67,3,FALSE)</f>
        <v>无</v>
      </c>
      <c r="AF284" s="177"/>
      <c r="AH284" s="175" t="s">
        <v>2636</v>
      </c>
      <c r="AI284" s="177"/>
      <c r="AJ284" s="177"/>
      <c r="AL284" s="87" t="str">
        <f>IF(AK284="","",VLOOKUP(AK284,'(辅)技能选目标类型表'!$B$4:$F$97,3,FALSE))</f>
        <v/>
      </c>
      <c r="AO284" s="134">
        <v>-1</v>
      </c>
      <c r="AP284" s="87">
        <f>IF(AQ284="","",VLOOKUP(AQ284,'(辅)战斗Action表'!$C$4:$F$75,2,FALSE))</f>
        <v>0</v>
      </c>
      <c r="AQ284" s="87" t="s">
        <v>1931</v>
      </c>
      <c r="AS284" s="213"/>
      <c r="AT284" s="472"/>
      <c r="AU284" s="472"/>
      <c r="AV284" s="262"/>
      <c r="AW284" s="477"/>
    </row>
    <row r="285" spans="1:49" s="87" customFormat="1" ht="13.5" x14ac:dyDescent="0.15">
      <c r="A285" s="175">
        <v>11503028</v>
      </c>
      <c r="B285" s="175" t="s">
        <v>2637</v>
      </c>
      <c r="C285" s="175" t="s">
        <v>2606</v>
      </c>
      <c r="D285" s="176"/>
      <c r="E285" s="176"/>
      <c r="G285" s="87">
        <v>0</v>
      </c>
      <c r="H285" s="177"/>
      <c r="J285" s="87">
        <v>1</v>
      </c>
      <c r="L285" s="175">
        <f t="shared" si="69"/>
        <v>11503028</v>
      </c>
      <c r="M285" s="87">
        <v>10</v>
      </c>
      <c r="N285" s="87">
        <v>1</v>
      </c>
      <c r="Q285" s="464" t="str">
        <f ca="1">OFFSET('(工具)战斗工具-buff死亡时机'!A$6,ROW()-6,0)</f>
        <v/>
      </c>
      <c r="R285" s="87">
        <v>0</v>
      </c>
      <c r="S285" s="175" t="str">
        <f ca="1">IF(AND(OFFSET('(工具)战斗工具-buff触发时机'!A$6,ROW()-6,0)="",OFFSET(A$6,ROW()-6,0)&lt;&gt;""),"立即",OFFSET('(工具)战斗工具-buff触发时机'!A$6,ROW()-6,0))</f>
        <v>立即</v>
      </c>
      <c r="T285" s="213" t="str">
        <f>IF(OR(U285="",U285="无"),"",VLOOKUP(U285,'(辅)Buff触发条件表'!$C$4:$F$34,2,FALSE))</f>
        <v/>
      </c>
      <c r="U285" s="213" t="s">
        <v>1931</v>
      </c>
      <c r="V285" s="177"/>
      <c r="W285" s="177"/>
      <c r="X285" s="177"/>
      <c r="Y285" s="177"/>
      <c r="AC285" s="87" t="str">
        <f>VLOOKUP(AB285,BuffType!$A$4:$C$67,3,FALSE)</f>
        <v>无</v>
      </c>
      <c r="AF285" s="177"/>
      <c r="AH285" s="175" t="s">
        <v>2638</v>
      </c>
      <c r="AI285" s="177"/>
      <c r="AJ285" s="177"/>
      <c r="AL285" s="87" t="str">
        <f>IF(AK285="","",VLOOKUP(AK285,'(辅)技能选目标类型表'!$B$4:$F$97,3,FALSE))</f>
        <v/>
      </c>
      <c r="AO285" s="134">
        <v>-1</v>
      </c>
      <c r="AP285" s="87">
        <f>IF(AQ285="","",VLOOKUP(AQ285,'(辅)战斗Action表'!$C$4:$F$75,2,FALSE))</f>
        <v>0</v>
      </c>
      <c r="AQ285" s="87" t="s">
        <v>1931</v>
      </c>
      <c r="AS285" s="213"/>
      <c r="AT285" s="472"/>
      <c r="AU285" s="472"/>
      <c r="AV285" s="262"/>
      <c r="AW285" s="477"/>
    </row>
    <row r="286" spans="1:49" s="87" customFormat="1" ht="13.5" x14ac:dyDescent="0.15">
      <c r="A286" s="175">
        <v>11503029</v>
      </c>
      <c r="B286" s="175" t="s">
        <v>2639</v>
      </c>
      <c r="C286" s="175" t="s">
        <v>2606</v>
      </c>
      <c r="D286" s="176"/>
      <c r="E286" s="176"/>
      <c r="G286" s="87">
        <v>0</v>
      </c>
      <c r="H286" s="177"/>
      <c r="J286" s="87">
        <v>1</v>
      </c>
      <c r="L286" s="175">
        <f t="shared" si="69"/>
        <v>11503029</v>
      </c>
      <c r="M286" s="87">
        <v>10</v>
      </c>
      <c r="N286" s="87">
        <v>1</v>
      </c>
      <c r="Q286" s="464" t="str">
        <f ca="1">OFFSET('(工具)战斗工具-buff死亡时机'!A$6,ROW()-6,0)</f>
        <v/>
      </c>
      <c r="R286" s="87">
        <v>0</v>
      </c>
      <c r="S286" s="175" t="str">
        <f ca="1">IF(AND(OFFSET('(工具)战斗工具-buff触发时机'!A$6,ROW()-6,0)="",OFFSET(A$6,ROW()-6,0)&lt;&gt;""),"立即",OFFSET('(工具)战斗工具-buff触发时机'!A$6,ROW()-6,0))</f>
        <v>立即</v>
      </c>
      <c r="T286" s="213" t="str">
        <f>IF(OR(U286="",U286="无"),"",VLOOKUP(U286,'(辅)Buff触发条件表'!$C$4:$F$34,2,FALSE))</f>
        <v/>
      </c>
      <c r="U286" s="213" t="s">
        <v>1931</v>
      </c>
      <c r="V286" s="177"/>
      <c r="W286" s="177"/>
      <c r="X286" s="177"/>
      <c r="Y286" s="177"/>
      <c r="AC286" s="87" t="str">
        <f>VLOOKUP(AB286,BuffType!$A$4:$C$67,3,FALSE)</f>
        <v>无</v>
      </c>
      <c r="AF286" s="177"/>
      <c r="AH286" s="175" t="s">
        <v>2640</v>
      </c>
      <c r="AI286" s="177"/>
      <c r="AJ286" s="177"/>
      <c r="AL286" s="87" t="str">
        <f>IF(AK286="","",VLOOKUP(AK286,'(辅)技能选目标类型表'!$B$4:$F$97,3,FALSE))</f>
        <v/>
      </c>
      <c r="AO286" s="134">
        <v>-1</v>
      </c>
      <c r="AP286" s="87">
        <f>IF(AQ286="","",VLOOKUP(AQ286,'(辅)战斗Action表'!$C$4:$F$75,2,FALSE))</f>
        <v>0</v>
      </c>
      <c r="AQ286" s="87" t="s">
        <v>1931</v>
      </c>
      <c r="AS286" s="213"/>
      <c r="AT286" s="472"/>
      <c r="AU286" s="472"/>
      <c r="AV286" s="262"/>
      <c r="AW286" s="477"/>
    </row>
    <row r="287" spans="1:49" s="87" customFormat="1" ht="13.5" x14ac:dyDescent="0.15">
      <c r="A287" s="175">
        <v>11503030</v>
      </c>
      <c r="B287" s="175" t="s">
        <v>2641</v>
      </c>
      <c r="C287" s="175" t="s">
        <v>2606</v>
      </c>
      <c r="D287" s="176"/>
      <c r="E287" s="176"/>
      <c r="G287" s="87">
        <v>0</v>
      </c>
      <c r="H287" s="177"/>
      <c r="J287" s="87">
        <v>1</v>
      </c>
      <c r="L287" s="175">
        <f t="shared" si="69"/>
        <v>11503030</v>
      </c>
      <c r="M287" s="87">
        <v>10</v>
      </c>
      <c r="N287" s="87">
        <v>1</v>
      </c>
      <c r="Q287" s="464" t="str">
        <f ca="1">OFFSET('(工具)战斗工具-buff死亡时机'!A$6,ROW()-6,0)</f>
        <v/>
      </c>
      <c r="R287" s="87">
        <v>0</v>
      </c>
      <c r="S287" s="175" t="str">
        <f ca="1">IF(AND(OFFSET('(工具)战斗工具-buff触发时机'!A$6,ROW()-6,0)="",OFFSET(A$6,ROW()-6,0)&lt;&gt;""),"立即",OFFSET('(工具)战斗工具-buff触发时机'!A$6,ROW()-6,0))</f>
        <v>立即</v>
      </c>
      <c r="T287" s="213" t="str">
        <f>IF(OR(U287="",U287="无"),"",VLOOKUP(U287,'(辅)Buff触发条件表'!$C$4:$F$34,2,FALSE))</f>
        <v/>
      </c>
      <c r="U287" s="213" t="s">
        <v>1931</v>
      </c>
      <c r="V287" s="177"/>
      <c r="W287" s="177"/>
      <c r="X287" s="177"/>
      <c r="Y287" s="177"/>
      <c r="AC287" s="87" t="str">
        <f>VLOOKUP(AB287,BuffType!$A$4:$C$67,3,FALSE)</f>
        <v>无</v>
      </c>
      <c r="AF287" s="177"/>
      <c r="AH287" s="175" t="s">
        <v>2642</v>
      </c>
      <c r="AI287" s="177"/>
      <c r="AJ287" s="177"/>
      <c r="AL287" s="87" t="str">
        <f>IF(AK287="","",VLOOKUP(AK287,'(辅)技能选目标类型表'!$B$4:$F$97,3,FALSE))</f>
        <v/>
      </c>
      <c r="AO287" s="134">
        <v>-1</v>
      </c>
      <c r="AP287" s="87">
        <f>IF(AQ287="","",VLOOKUP(AQ287,'(辅)战斗Action表'!$C$4:$F$75,2,FALSE))</f>
        <v>0</v>
      </c>
      <c r="AQ287" s="87" t="s">
        <v>1931</v>
      </c>
      <c r="AS287" s="213"/>
      <c r="AT287" s="472"/>
      <c r="AU287" s="472"/>
      <c r="AV287" s="262"/>
      <c r="AW287" s="477"/>
    </row>
    <row r="288" spans="1:49" s="87" customFormat="1" ht="15.75" customHeight="1" x14ac:dyDescent="0.15">
      <c r="A288" s="175">
        <v>11504011</v>
      </c>
      <c r="B288" s="175" t="s">
        <v>2643</v>
      </c>
      <c r="C288" s="175" t="s">
        <v>2328</v>
      </c>
      <c r="D288" s="176"/>
      <c r="E288" s="176"/>
      <c r="G288" s="87">
        <v>999</v>
      </c>
      <c r="H288" s="177"/>
      <c r="J288" s="87">
        <v>1</v>
      </c>
      <c r="L288" s="175">
        <f t="shared" ref="L288" si="70">A288</f>
        <v>11504011</v>
      </c>
      <c r="M288" s="87">
        <v>1</v>
      </c>
      <c r="N288" s="87">
        <v>1</v>
      </c>
      <c r="Q288" s="464" t="str">
        <f ca="1">OFFSET('(工具)战斗工具-buff死亡时机'!A$6,ROW()-6,0)</f>
        <v/>
      </c>
      <c r="R288" s="87">
        <v>0</v>
      </c>
      <c r="S288" s="175" t="str">
        <f ca="1">IF(AND(OFFSET('(工具)战斗工具-buff触发时机'!A$6,ROW()-6,0)="",OFFSET(A$6,ROW()-6,0)&lt;&gt;""),"立即",OFFSET('(工具)战斗工具-buff触发时机'!A$6,ROW()-6,0))</f>
        <v>立即</v>
      </c>
      <c r="T288" s="213" t="str">
        <f>IF(OR(U288="",U288="无"),"",VLOOKUP(U288,'(辅)Buff触发条件表'!$C$4:$F$34,2,FALSE))</f>
        <v/>
      </c>
      <c r="U288" s="213"/>
      <c r="V288" s="177"/>
      <c r="W288" s="177"/>
      <c r="X288" s="177"/>
      <c r="Y288" s="177"/>
      <c r="AC288" s="87" t="str">
        <f>VLOOKUP(AB288,BuffType!$A$4:$C$67,3,FALSE)</f>
        <v>无</v>
      </c>
      <c r="AF288" s="177"/>
      <c r="AH288" s="175" t="s">
        <v>2352</v>
      </c>
      <c r="AI288" s="177">
        <v>10</v>
      </c>
      <c r="AJ288" s="177"/>
      <c r="AL288" s="87" t="str">
        <f>IF(AK288="","",VLOOKUP(AK288,'(辅)技能选目标类型表'!$B$4:$F$97,3,FALSE))</f>
        <v/>
      </c>
      <c r="AO288" s="134">
        <v>-1</v>
      </c>
      <c r="AP288" s="87" t="str">
        <f>IF(AQ288="","",VLOOKUP(AQ288,'(辅)战斗Action表'!$C$4:$F$75,2,FALSE))</f>
        <v/>
      </c>
      <c r="AS288" s="213"/>
      <c r="AT288" s="472"/>
      <c r="AU288" s="472"/>
      <c r="AV288" s="262"/>
      <c r="AW288" s="477"/>
    </row>
    <row r="289" spans="1:49" s="87" customFormat="1" ht="15.75" customHeight="1" x14ac:dyDescent="0.15">
      <c r="A289" s="175">
        <v>11504012</v>
      </c>
      <c r="B289" s="175" t="s">
        <v>2644</v>
      </c>
      <c r="C289" s="175"/>
      <c r="D289" s="176"/>
      <c r="E289" s="176"/>
      <c r="G289" s="87">
        <v>999</v>
      </c>
      <c r="H289" s="177"/>
      <c r="J289" s="87">
        <v>1</v>
      </c>
      <c r="L289" s="175">
        <f t="shared" ref="L289" si="71">A289</f>
        <v>11504012</v>
      </c>
      <c r="M289" s="87">
        <v>1</v>
      </c>
      <c r="N289" s="87">
        <v>1</v>
      </c>
      <c r="Q289" s="464" t="str">
        <f ca="1">OFFSET('(工具)战斗工具-buff死亡时机'!A$6,ROW()-6,0)</f>
        <v/>
      </c>
      <c r="R289" s="87">
        <v>606</v>
      </c>
      <c r="S289" s="175" t="str">
        <f ca="1">IF(AND(OFFSET('(工具)战斗工具-buff触发时机'!A$6,ROW()-6,0)="",OFFSET(A$6,ROW()-6,0)&lt;&gt;""),"立即",OFFSET('(工具)战斗工具-buff触发时机'!A$6,ROW()-6,0))</f>
        <v>普攻后</v>
      </c>
      <c r="T289" s="213" t="str">
        <f>IF(OR(U289="",U289="无"),"",VLOOKUP(U289,'(辅)Buff触发条件表'!$C$4:$F$34,2,FALSE))</f>
        <v/>
      </c>
      <c r="U289" s="213"/>
      <c r="V289" s="177"/>
      <c r="W289" s="177"/>
      <c r="X289" s="177"/>
      <c r="Y289" s="177"/>
      <c r="AC289" s="87" t="str">
        <f>VLOOKUP(AB289,BuffType!$A$4:$C$67,3,FALSE)</f>
        <v>无</v>
      </c>
      <c r="AF289" s="177"/>
      <c r="AH289" s="175"/>
      <c r="AI289" s="177"/>
      <c r="AJ289" s="177"/>
      <c r="AK289" s="87">
        <v>204</v>
      </c>
      <c r="AL289" s="87" t="str">
        <f>IF(AK289="","",VLOOKUP(AK289,'(辅)技能选目标类型表'!$B$4:$F$97,3,FALSE))</f>
        <v>自身正在释放技能的敌方目标</v>
      </c>
      <c r="AO289" s="134">
        <v>-1</v>
      </c>
      <c r="AP289" s="87">
        <f>IF(AQ289="","",VLOOKUP(AQ289,'(辅)战斗Action表'!$C$4:$F$75,2,FALSE))</f>
        <v>300</v>
      </c>
      <c r="AQ289" s="87" t="s">
        <v>1229</v>
      </c>
      <c r="AR289" s="87">
        <v>11502011</v>
      </c>
      <c r="AS289" s="213">
        <v>40</v>
      </c>
      <c r="AT289" s="472"/>
      <c r="AU289" s="472"/>
      <c r="AV289" s="262"/>
      <c r="AW289" s="477"/>
    </row>
    <row r="290" spans="1:49" s="87" customFormat="1" ht="15.75" customHeight="1" x14ac:dyDescent="0.15">
      <c r="A290" s="175">
        <v>11504013</v>
      </c>
      <c r="B290" s="175" t="s">
        <v>2645</v>
      </c>
      <c r="C290" s="175"/>
      <c r="D290" s="176"/>
      <c r="E290" s="176"/>
      <c r="G290" s="87">
        <v>999</v>
      </c>
      <c r="H290" s="177"/>
      <c r="J290" s="87">
        <v>1</v>
      </c>
      <c r="L290" s="175">
        <f t="shared" ref="L290:L291" si="72">A290</f>
        <v>11504013</v>
      </c>
      <c r="M290" s="87">
        <v>1</v>
      </c>
      <c r="N290" s="87">
        <v>1</v>
      </c>
      <c r="Q290" s="464" t="str">
        <f ca="1">OFFSET('(工具)战斗工具-buff死亡时机'!A$6,ROW()-6,0)</f>
        <v/>
      </c>
      <c r="R290" s="87">
        <v>606</v>
      </c>
      <c r="S290" s="175" t="str">
        <f ca="1">IF(AND(OFFSET('(工具)战斗工具-buff触发时机'!A$6,ROW()-6,0)="",OFFSET(A$6,ROW()-6,0)&lt;&gt;""),"立即",OFFSET('(工具)战斗工具-buff触发时机'!A$6,ROW()-6,0))</f>
        <v>普攻后</v>
      </c>
      <c r="T290" s="213" t="str">
        <f>IF(OR(U290="",U290="无"),"",VLOOKUP(U290,'(辅)Buff触发条件表'!$C$4:$F$34,2,FALSE))</f>
        <v/>
      </c>
      <c r="U290" s="213"/>
      <c r="V290" s="177"/>
      <c r="W290" s="177"/>
      <c r="X290" s="177"/>
      <c r="Y290" s="177"/>
      <c r="AC290" s="87" t="str">
        <f>VLOOKUP(AB290,BuffType!$A$4:$C$67,3,FALSE)</f>
        <v>无</v>
      </c>
      <c r="AF290" s="177"/>
      <c r="AH290" s="175"/>
      <c r="AI290" s="177"/>
      <c r="AJ290" s="177"/>
      <c r="AK290" s="87">
        <v>204</v>
      </c>
      <c r="AL290" s="87" t="str">
        <f>IF(AK290="","",VLOOKUP(AK290,'(辅)技能选目标类型表'!$B$4:$F$97,3,FALSE))</f>
        <v>自身正在释放技能的敌方目标</v>
      </c>
      <c r="AO290" s="134">
        <v>-1</v>
      </c>
      <c r="AP290" s="87">
        <f>IF(AQ290="","",VLOOKUP(AQ290,'(辅)战斗Action表'!$C$4:$F$75,2,FALSE))</f>
        <v>300</v>
      </c>
      <c r="AQ290" s="87" t="s">
        <v>1229</v>
      </c>
      <c r="AR290" s="87">
        <v>11502011</v>
      </c>
      <c r="AS290" s="213">
        <v>70</v>
      </c>
      <c r="AT290" s="472"/>
      <c r="AU290" s="472"/>
      <c r="AV290" s="262"/>
      <c r="AW290" s="477"/>
    </row>
    <row r="291" spans="1:49" s="87" customFormat="1" ht="15.75" customHeight="1" x14ac:dyDescent="0.15">
      <c r="A291" s="175">
        <v>11504014</v>
      </c>
      <c r="B291" s="175" t="s">
        <v>2646</v>
      </c>
      <c r="C291" s="175"/>
      <c r="D291" s="176"/>
      <c r="E291" s="176"/>
      <c r="G291" s="87">
        <v>999</v>
      </c>
      <c r="H291" s="177"/>
      <c r="J291" s="87">
        <v>1</v>
      </c>
      <c r="L291" s="175">
        <f t="shared" si="72"/>
        <v>11504014</v>
      </c>
      <c r="M291" s="87">
        <v>1</v>
      </c>
      <c r="N291" s="87">
        <v>1</v>
      </c>
      <c r="Q291" s="464" t="str">
        <f ca="1">OFFSET('(工具)战斗工具-buff死亡时机'!A$6,ROW()-6,0)</f>
        <v/>
      </c>
      <c r="R291" s="87">
        <v>606</v>
      </c>
      <c r="S291" s="175" t="str">
        <f ca="1">IF(AND(OFFSET('(工具)战斗工具-buff触发时机'!A$6,ROW()-6,0)="",OFFSET(A$6,ROW()-6,0)&lt;&gt;""),"立即",OFFSET('(工具)战斗工具-buff触发时机'!A$6,ROW()-6,0))</f>
        <v>普攻后</v>
      </c>
      <c r="T291" s="213" t="str">
        <f>IF(OR(U291="",U291="无"),"",VLOOKUP(U291,'(辅)Buff触发条件表'!$C$4:$F$34,2,FALSE))</f>
        <v/>
      </c>
      <c r="U291" s="213"/>
      <c r="V291" s="177"/>
      <c r="W291" s="177"/>
      <c r="X291" s="177"/>
      <c r="Y291" s="177"/>
      <c r="AC291" s="87" t="str">
        <f>VLOOKUP(AB291,BuffType!$A$4:$C$67,3,FALSE)</f>
        <v>无</v>
      </c>
      <c r="AF291" s="177"/>
      <c r="AH291" s="175"/>
      <c r="AI291" s="177"/>
      <c r="AJ291" s="177"/>
      <c r="AK291" s="87">
        <v>204</v>
      </c>
      <c r="AL291" s="87" t="str">
        <f>IF(AK291="","",VLOOKUP(AK291,'(辅)技能选目标类型表'!$B$4:$F$97,3,FALSE))</f>
        <v>自身正在释放技能的敌方目标</v>
      </c>
      <c r="AO291" s="134">
        <v>-1</v>
      </c>
      <c r="AP291" s="87">
        <f>IF(AQ291="","",VLOOKUP(AQ291,'(辅)战斗Action表'!$C$4:$F$75,2,FALSE))</f>
        <v>300</v>
      </c>
      <c r="AQ291" s="87" t="s">
        <v>1229</v>
      </c>
      <c r="AR291" s="87">
        <v>11502011</v>
      </c>
      <c r="AS291" s="213">
        <v>100</v>
      </c>
      <c r="AT291" s="472"/>
      <c r="AU291" s="472"/>
      <c r="AV291" s="262"/>
      <c r="AW291" s="477"/>
    </row>
    <row r="292" spans="1:49" s="100" customFormat="1" ht="13.5" x14ac:dyDescent="0.15">
      <c r="A292" s="283">
        <v>11602011</v>
      </c>
      <c r="B292" s="283" t="s">
        <v>2647</v>
      </c>
      <c r="C292" s="283"/>
      <c r="D292" s="355"/>
      <c r="E292" s="355"/>
      <c r="G292" s="100">
        <v>0</v>
      </c>
      <c r="H292" s="356"/>
      <c r="J292" s="100">
        <v>1</v>
      </c>
      <c r="L292" s="283">
        <f t="shared" ref="L292:L384" si="73">A292</f>
        <v>11602011</v>
      </c>
      <c r="M292" s="100">
        <v>1</v>
      </c>
      <c r="N292" s="100">
        <v>1</v>
      </c>
      <c r="Q292" s="369" t="str">
        <f ca="1">OFFSET('(工具)战斗工具-buff死亡时机'!A$6,ROW()-6,0)</f>
        <v/>
      </c>
      <c r="R292" s="100">
        <v>0</v>
      </c>
      <c r="S292" s="283" t="str">
        <f ca="1">IF(AND(OFFSET('(工具)战斗工具-buff触发时机'!A$6,ROW()-6,0)="",OFFSET(A$6,ROW()-6,0)&lt;&gt;""),"立即",OFFSET('(工具)战斗工具-buff触发时机'!A$6,ROW()-6,0))</f>
        <v>立即</v>
      </c>
      <c r="T292" s="370" t="str">
        <f>IF(OR(U292="",U292="无"),"",VLOOKUP(U292,'(辅)Buff触发条件表'!$C$4:$F$34,2,FALSE))</f>
        <v/>
      </c>
      <c r="U292" s="370"/>
      <c r="V292" s="370"/>
      <c r="W292" s="370"/>
      <c r="X292" s="370"/>
      <c r="Y292" s="370"/>
      <c r="AC292" s="100" t="str">
        <f>VLOOKUP(AB292,BuffType!$A$4:$C$67,3,FALSE)</f>
        <v>无</v>
      </c>
      <c r="AF292" s="356"/>
      <c r="AH292" s="283" t="s">
        <v>2390</v>
      </c>
      <c r="AI292" s="356"/>
      <c r="AJ292" s="356"/>
      <c r="AL292" s="100" t="str">
        <f>IF(AK292="","",VLOOKUP(AK292,'(辅)技能选目标类型表'!$B$4:$F$97,3,FALSE))</f>
        <v/>
      </c>
      <c r="AO292" s="134">
        <v>-1</v>
      </c>
      <c r="AP292" s="100" t="str">
        <f>IF(AQ292="","",VLOOKUP(AQ292,'(辅)战斗Action表'!$C$4:$F$75,2,FALSE))</f>
        <v/>
      </c>
      <c r="AS292" s="370"/>
      <c r="AT292" s="378"/>
      <c r="AU292" s="378"/>
      <c r="AV292" s="379"/>
      <c r="AW292" s="385"/>
    </row>
    <row r="293" spans="1:49" s="100" customFormat="1" ht="13.5" x14ac:dyDescent="0.15">
      <c r="A293" s="283">
        <v>11602012</v>
      </c>
      <c r="B293" s="283" t="s">
        <v>2648</v>
      </c>
      <c r="C293" s="283"/>
      <c r="D293" s="355"/>
      <c r="E293" s="355"/>
      <c r="G293" s="100">
        <v>0</v>
      </c>
      <c r="H293" s="356"/>
      <c r="J293" s="100">
        <v>1</v>
      </c>
      <c r="L293" s="283">
        <f t="shared" ref="L293" si="74">A293</f>
        <v>11602012</v>
      </c>
      <c r="M293" s="100">
        <v>1</v>
      </c>
      <c r="N293" s="100">
        <v>1</v>
      </c>
      <c r="Q293" s="369" t="str">
        <f ca="1">OFFSET('(工具)战斗工具-buff死亡时机'!A$6,ROW()-6,0)</f>
        <v/>
      </c>
      <c r="R293" s="100">
        <v>0</v>
      </c>
      <c r="S293" s="283" t="str">
        <f ca="1">IF(AND(OFFSET('(工具)战斗工具-buff触发时机'!A$6,ROW()-6,0)="",OFFSET(A$6,ROW()-6,0)&lt;&gt;""),"立即",OFFSET('(工具)战斗工具-buff触发时机'!A$6,ROW()-6,0))</f>
        <v>立即</v>
      </c>
      <c r="T293" s="370" t="str">
        <f>IF(OR(U293="",U293="无"),"",VLOOKUP(U293,'(辅)Buff触发条件表'!$C$4:$F$34,2,FALSE))</f>
        <v/>
      </c>
      <c r="U293" s="370"/>
      <c r="V293" s="370"/>
      <c r="W293" s="370"/>
      <c r="X293" s="370"/>
      <c r="Y293" s="370"/>
      <c r="AC293" s="100" t="str">
        <f>VLOOKUP(AB293,BuffType!$A$4:$C$67,3,FALSE)</f>
        <v>无</v>
      </c>
      <c r="AF293" s="356"/>
      <c r="AH293" s="283" t="s">
        <v>2649</v>
      </c>
      <c r="AI293" s="356"/>
      <c r="AJ293" s="356"/>
      <c r="AL293" s="100" t="str">
        <f>IF(AK293="","",VLOOKUP(AK293,'(辅)技能选目标类型表'!$B$4:$F$97,3,FALSE))</f>
        <v/>
      </c>
      <c r="AO293" s="134">
        <v>-1</v>
      </c>
      <c r="AP293" s="100" t="str">
        <f>IF(AQ293="","",VLOOKUP(AQ293,'(辅)战斗Action表'!$C$4:$F$75,2,FALSE))</f>
        <v/>
      </c>
      <c r="AS293" s="370"/>
      <c r="AT293" s="378"/>
      <c r="AU293" s="378"/>
      <c r="AV293" s="379"/>
      <c r="AW293" s="385"/>
    </row>
    <row r="294" spans="1:49" s="100" customFormat="1" ht="15.95" customHeight="1" x14ac:dyDescent="0.15">
      <c r="A294" s="283">
        <v>11603011</v>
      </c>
      <c r="B294" s="283" t="s">
        <v>1618</v>
      </c>
      <c r="C294" s="283"/>
      <c r="D294" s="355"/>
      <c r="E294" s="355"/>
      <c r="G294" s="100">
        <v>0</v>
      </c>
      <c r="H294" s="356"/>
      <c r="J294" s="100">
        <v>1</v>
      </c>
      <c r="L294" s="283">
        <f t="shared" si="73"/>
        <v>11603011</v>
      </c>
      <c r="M294" s="100">
        <v>1</v>
      </c>
      <c r="N294" s="100">
        <v>1</v>
      </c>
      <c r="Q294" s="369" t="str">
        <f ca="1">OFFSET('(工具)战斗工具-buff死亡时机'!A$6,ROW()-6,0)</f>
        <v/>
      </c>
      <c r="R294" s="100">
        <v>400</v>
      </c>
      <c r="S294" s="283" t="str">
        <f ca="1">IF(AND(OFFSET('(工具)战斗工具-buff触发时机'!A$6,ROW()-6,0)="",OFFSET(A$6,ROW()-6,0)&lt;&gt;""),"立即",OFFSET('(工具)战斗工具-buff触发时机'!A$6,ROW()-6,0))</f>
        <v>击杀目标时</v>
      </c>
      <c r="T294" s="370" t="str">
        <f>IF(OR(U294="",U294="无"),"",VLOOKUP(U294,'(辅)Buff触发条件表'!$C$4:$F$34,2,FALSE))</f>
        <v/>
      </c>
      <c r="U294" s="370"/>
      <c r="V294" s="370"/>
      <c r="W294" s="370"/>
      <c r="X294" s="370"/>
      <c r="Y294" s="370"/>
      <c r="AC294" s="100" t="str">
        <f>VLOOKUP(AB294,BuffType!$A$4:$C$67,3,FALSE)</f>
        <v>无</v>
      </c>
      <c r="AF294" s="356"/>
      <c r="AH294" s="283"/>
      <c r="AI294" s="356"/>
      <c r="AJ294" s="356"/>
      <c r="AK294" s="100">
        <v>1</v>
      </c>
      <c r="AL294" s="100" t="str">
        <f>IF(AK294="","",VLOOKUP(AK294,'(辅)技能选目标类型表'!$B$4:$F$97,3,FALSE))</f>
        <v>敌方全体</v>
      </c>
      <c r="AO294" s="134">
        <v>-1</v>
      </c>
      <c r="AP294" s="100">
        <f>IF(AQ294="","",VLOOKUP(AQ294,'(辅)战斗Action表'!$C$4:$F$75,2,FALSE))</f>
        <v>100</v>
      </c>
      <c r="AQ294" s="100" t="s">
        <v>1277</v>
      </c>
      <c r="AR294" s="100">
        <v>2</v>
      </c>
      <c r="AS294" s="370">
        <v>300</v>
      </c>
      <c r="AT294" s="378"/>
      <c r="AU294" s="378"/>
      <c r="AV294" s="379"/>
      <c r="AW294" s="385">
        <v>10</v>
      </c>
    </row>
    <row r="295" spans="1:49" s="100" customFormat="1" ht="13.5" x14ac:dyDescent="0.15">
      <c r="A295" s="283">
        <v>11603012</v>
      </c>
      <c r="B295" s="283" t="s">
        <v>2650</v>
      </c>
      <c r="C295" s="283"/>
      <c r="D295" s="355"/>
      <c r="E295" s="355"/>
      <c r="G295" s="100">
        <v>0</v>
      </c>
      <c r="H295" s="356"/>
      <c r="J295" s="100">
        <v>1</v>
      </c>
      <c r="L295" s="283">
        <f t="shared" si="73"/>
        <v>11603012</v>
      </c>
      <c r="M295" s="100">
        <v>1</v>
      </c>
      <c r="N295" s="100">
        <v>1</v>
      </c>
      <c r="Q295" s="369" t="str">
        <f ca="1">OFFSET('(工具)战斗工具-buff死亡时机'!A$6,ROW()-6,0)</f>
        <v/>
      </c>
      <c r="R295" s="100">
        <v>0</v>
      </c>
      <c r="S295" s="283" t="str">
        <f ca="1">IF(AND(OFFSET('(工具)战斗工具-buff触发时机'!A$6,ROW()-6,0)="",OFFSET(A$6,ROW()-6,0)&lt;&gt;""),"立即",OFFSET('(工具)战斗工具-buff触发时机'!A$6,ROW()-6,0))</f>
        <v>立即</v>
      </c>
      <c r="T295" s="370" t="str">
        <f>IF(OR(U295="",U295="无"),"",VLOOKUP(U295,'(辅)Buff触发条件表'!$C$4:$F$34,2,FALSE))</f>
        <v/>
      </c>
      <c r="U295" s="370"/>
      <c r="V295" s="370"/>
      <c r="W295" s="370"/>
      <c r="X295" s="370"/>
      <c r="Y295" s="370"/>
      <c r="AC295" s="100" t="str">
        <f>VLOOKUP(AB295,BuffType!$A$4:$C$67,3,FALSE)</f>
        <v>无</v>
      </c>
      <c r="AF295" s="356"/>
      <c r="AH295" s="283" t="s">
        <v>2394</v>
      </c>
      <c r="AI295" s="356"/>
      <c r="AJ295" s="356"/>
      <c r="AL295" s="100" t="str">
        <f>IF(AK295="","",VLOOKUP(AK295,'(辅)技能选目标类型表'!$B$4:$F$97,3,FALSE))</f>
        <v/>
      </c>
      <c r="AO295" s="134">
        <v>-1</v>
      </c>
      <c r="AP295" s="100" t="str">
        <f>IF(AQ295="","",VLOOKUP(AQ295,'(辅)战斗Action表'!$C$4:$F$75,2,FALSE))</f>
        <v/>
      </c>
      <c r="AS295" s="370"/>
      <c r="AT295" s="378"/>
      <c r="AU295" s="378"/>
      <c r="AV295" s="379"/>
      <c r="AW295" s="385"/>
    </row>
    <row r="296" spans="1:49" s="100" customFormat="1" ht="15.95" customHeight="1" x14ac:dyDescent="0.15">
      <c r="A296" s="283">
        <v>11604011</v>
      </c>
      <c r="B296" s="283" t="s">
        <v>2651</v>
      </c>
      <c r="C296" s="283"/>
      <c r="D296" s="355"/>
      <c r="E296" s="355"/>
      <c r="G296" s="100">
        <v>999</v>
      </c>
      <c r="H296" s="356"/>
      <c r="J296" s="100">
        <v>1</v>
      </c>
      <c r="L296" s="283">
        <f t="shared" si="73"/>
        <v>11604011</v>
      </c>
      <c r="M296" s="100">
        <v>1</v>
      </c>
      <c r="N296" s="100">
        <v>1</v>
      </c>
      <c r="Q296" s="369" t="str">
        <f ca="1">OFFSET('(工具)战斗工具-buff死亡时机'!A$6,ROW()-6,0)</f>
        <v/>
      </c>
      <c r="R296" s="100">
        <v>609</v>
      </c>
      <c r="S296" s="283" t="str">
        <f ca="1">IF(AND(OFFSET('(工具)战斗工具-buff触发时机'!A$6,ROW()-6,0)="",OFFSET(A$6,ROW()-6,0)&lt;&gt;""),"立即",OFFSET('(工具)战斗工具-buff触发时机'!A$6,ROW()-6,0))</f>
        <v>终极技能后</v>
      </c>
      <c r="T296" s="370" t="str">
        <f>IF(OR(U296="",U296="无"),"",VLOOKUP(U296,'(辅)Buff触发条件表'!$C$4:$F$34,2,FALSE))</f>
        <v/>
      </c>
      <c r="U296" s="370"/>
      <c r="V296" s="370"/>
      <c r="W296" s="370"/>
      <c r="X296" s="370"/>
      <c r="Y296" s="370"/>
      <c r="Z296" s="100">
        <v>5</v>
      </c>
      <c r="AA296" s="100">
        <v>1</v>
      </c>
      <c r="AC296" s="100" t="str">
        <f>VLOOKUP(AB296,BuffType!$A$4:$C$67,3,FALSE)</f>
        <v>无</v>
      </c>
      <c r="AF296" s="356"/>
      <c r="AH296" s="283"/>
      <c r="AI296" s="356"/>
      <c r="AJ296" s="356"/>
      <c r="AK296" s="100">
        <v>100</v>
      </c>
      <c r="AL296" s="100" t="str">
        <f>IF(AK296="","",VLOOKUP(AK296,'(辅)技能选目标类型表'!$B$4:$F$97,3,FALSE))</f>
        <v>自身</v>
      </c>
      <c r="AO296" s="134">
        <v>-1</v>
      </c>
      <c r="AP296" s="100">
        <f>IF(AQ296="","",VLOOKUP(AQ296,'(辅)战斗Action表'!$C$4:$F$75,2,FALSE))</f>
        <v>300</v>
      </c>
      <c r="AQ296" s="100" t="s">
        <v>1229</v>
      </c>
      <c r="AR296" s="100">
        <v>11604012</v>
      </c>
      <c r="AS296" s="370">
        <v>100</v>
      </c>
      <c r="AT296" s="378"/>
      <c r="AU296" s="378"/>
      <c r="AV296" s="379"/>
      <c r="AW296" s="385"/>
    </row>
    <row r="297" spans="1:49" s="100" customFormat="1" ht="15.95" customHeight="1" x14ac:dyDescent="0.15">
      <c r="A297" s="283">
        <v>11604012</v>
      </c>
      <c r="B297" s="283" t="s">
        <v>2652</v>
      </c>
      <c r="C297" s="283" t="s">
        <v>2653</v>
      </c>
      <c r="D297" s="355"/>
      <c r="E297" s="355"/>
      <c r="G297" s="100">
        <v>999</v>
      </c>
      <c r="H297" s="356"/>
      <c r="J297" s="100">
        <v>1</v>
      </c>
      <c r="L297" s="283">
        <f t="shared" si="73"/>
        <v>11604012</v>
      </c>
      <c r="M297" s="100">
        <v>5</v>
      </c>
      <c r="N297" s="100">
        <v>1</v>
      </c>
      <c r="Q297" s="369" t="str">
        <f ca="1">OFFSET('(工具)战斗工具-buff死亡时机'!A$6,ROW()-6,0)</f>
        <v/>
      </c>
      <c r="R297" s="100">
        <v>0</v>
      </c>
      <c r="S297" s="283" t="str">
        <f ca="1">IF(AND(OFFSET('(工具)战斗工具-buff触发时机'!A$6,ROW()-6,0)="",OFFSET(A$6,ROW()-6,0)&lt;&gt;""),"立即",OFFSET('(工具)战斗工具-buff触发时机'!A$6,ROW()-6,0))</f>
        <v>立即</v>
      </c>
      <c r="T297" s="370" t="str">
        <f>IF(OR(U297="",U297="无"),"",VLOOKUP(U297,'(辅)Buff触发条件表'!$C$4:$F$34,2,FALSE))</f>
        <v/>
      </c>
      <c r="U297" s="370"/>
      <c r="V297" s="370"/>
      <c r="W297" s="370"/>
      <c r="X297" s="370"/>
      <c r="Y297" s="370"/>
      <c r="Z297" s="100">
        <v>5</v>
      </c>
      <c r="AA297" s="100">
        <v>1</v>
      </c>
      <c r="AC297" s="100" t="str">
        <f>VLOOKUP(AB297,BuffType!$A$4:$C$67,3,FALSE)</f>
        <v>无</v>
      </c>
      <c r="AF297" s="356"/>
      <c r="AH297" s="283" t="s">
        <v>2654</v>
      </c>
      <c r="AI297" s="356">
        <v>15</v>
      </c>
      <c r="AJ297" s="356"/>
      <c r="AL297" s="100" t="str">
        <f>IF(AK297="","",VLOOKUP(AK297,'(辅)技能选目标类型表'!$B$4:$F$97,3,FALSE))</f>
        <v/>
      </c>
      <c r="AO297" s="134">
        <v>-1</v>
      </c>
      <c r="AP297" s="100">
        <f>IF(AQ297="","",VLOOKUP(AQ297,'(辅)战斗Action表'!$C$4:$F$75,2,FALSE))</f>
        <v>0</v>
      </c>
      <c r="AQ297" s="100" t="s">
        <v>1931</v>
      </c>
      <c r="AS297" s="370"/>
      <c r="AT297" s="378"/>
      <c r="AU297" s="378"/>
      <c r="AV297" s="379"/>
      <c r="AW297" s="385"/>
    </row>
    <row r="298" spans="1:49" s="100" customFormat="1" ht="15.95" customHeight="1" x14ac:dyDescent="0.15">
      <c r="A298" s="283">
        <v>11604013</v>
      </c>
      <c r="B298" s="283" t="s">
        <v>1621</v>
      </c>
      <c r="C298" s="283" t="s">
        <v>2387</v>
      </c>
      <c r="D298" s="355"/>
      <c r="E298" s="355"/>
      <c r="G298" s="100">
        <v>999</v>
      </c>
      <c r="H298" s="356"/>
      <c r="J298" s="100">
        <v>1</v>
      </c>
      <c r="L298" s="283">
        <f t="shared" ref="L298" si="75">A298</f>
        <v>11604013</v>
      </c>
      <c r="M298" s="100">
        <v>1</v>
      </c>
      <c r="N298" s="100">
        <v>1</v>
      </c>
      <c r="Q298" s="369" t="str">
        <f ca="1">OFFSET('(工具)战斗工具-buff死亡时机'!A$6,ROW()-6,0)</f>
        <v/>
      </c>
      <c r="R298" s="100">
        <v>0</v>
      </c>
      <c r="S298" s="283" t="str">
        <f ca="1">IF(AND(OFFSET('(工具)战斗工具-buff触发时机'!A$6,ROW()-6,0)="",OFFSET(A$6,ROW()-6,0)&lt;&gt;""),"立即",OFFSET('(工具)战斗工具-buff触发时机'!A$6,ROW()-6,0))</f>
        <v>立即</v>
      </c>
      <c r="T298" s="370" t="str">
        <f>IF(OR(U298="",U298="无"),"",VLOOKUP(U298,'(辅)Buff触发条件表'!$C$4:$F$34,2,FALSE))</f>
        <v/>
      </c>
      <c r="U298" s="370"/>
      <c r="V298" s="370"/>
      <c r="W298" s="370"/>
      <c r="X298" s="370"/>
      <c r="Y298" s="370"/>
      <c r="AC298" s="100" t="str">
        <f>VLOOKUP(AB298,BuffType!$A$4:$C$67,3,FALSE)</f>
        <v>无</v>
      </c>
      <c r="AF298" s="356"/>
      <c r="AH298" s="283" t="s">
        <v>2455</v>
      </c>
      <c r="AI298" s="356"/>
      <c r="AJ298" s="356"/>
      <c r="AL298" s="100" t="str">
        <f>IF(AK298="","",VLOOKUP(AK298,'(辅)技能选目标类型表'!$B$4:$F$97,3,FALSE))</f>
        <v/>
      </c>
      <c r="AO298" s="134">
        <v>-1</v>
      </c>
      <c r="AP298" s="100">
        <f>IF(AQ298="","",VLOOKUP(AQ298,'(辅)战斗Action表'!$C$4:$F$75,2,FALSE))</f>
        <v>0</v>
      </c>
      <c r="AQ298" s="100" t="s">
        <v>1931</v>
      </c>
      <c r="AS298" s="370"/>
      <c r="AT298" s="378"/>
      <c r="AU298" s="378"/>
      <c r="AV298" s="379"/>
      <c r="AW298" s="385"/>
    </row>
    <row r="299" spans="1:49" s="100" customFormat="1" ht="15.95" customHeight="1" x14ac:dyDescent="0.15">
      <c r="A299" s="283">
        <v>11604014</v>
      </c>
      <c r="B299" s="283" t="s">
        <v>1622</v>
      </c>
      <c r="C299" s="283" t="s">
        <v>2387</v>
      </c>
      <c r="D299" s="355"/>
      <c r="E299" s="355"/>
      <c r="G299" s="100">
        <v>999</v>
      </c>
      <c r="H299" s="356"/>
      <c r="J299" s="100">
        <v>1</v>
      </c>
      <c r="L299" s="283">
        <f t="shared" ref="L299:L301" si="76">A299</f>
        <v>11604014</v>
      </c>
      <c r="M299" s="100">
        <v>1</v>
      </c>
      <c r="N299" s="100">
        <v>1</v>
      </c>
      <c r="Q299" s="369">
        <f ca="1">OFFSET('(工具)战斗工具-buff死亡时机'!A$6,ROW()-6,0)</f>
        <v>0</v>
      </c>
      <c r="R299" s="100">
        <v>0</v>
      </c>
      <c r="S299" s="283" t="str">
        <f ca="1">IF(AND(OFFSET('(工具)战斗工具-buff触发时机'!A$6,ROW()-6,0)="",OFFSET(A$6,ROW()-6,0)&lt;&gt;""),"立即",OFFSET('(工具)战斗工具-buff触发时机'!A$6,ROW()-6,0))</f>
        <v>立即</v>
      </c>
      <c r="T299" s="370" t="str">
        <f>IF(OR(U299="",U299="无"),"",VLOOKUP(U299,'(辅)Buff触发条件表'!$C$4:$F$34,2,FALSE))</f>
        <v/>
      </c>
      <c r="U299" s="370"/>
      <c r="V299" s="370"/>
      <c r="W299" s="370"/>
      <c r="X299" s="370"/>
      <c r="Y299" s="370"/>
      <c r="AC299" s="100" t="str">
        <f>VLOOKUP(AB299,BuffType!$A$4:$C$67,3,FALSE)</f>
        <v>无</v>
      </c>
      <c r="AF299" s="356"/>
      <c r="AH299" s="283" t="s">
        <v>2388</v>
      </c>
      <c r="AI299" s="356"/>
      <c r="AJ299" s="356"/>
      <c r="AL299" s="100" t="str">
        <f>IF(AK299="","",VLOOKUP(AK299,'(辅)技能选目标类型表'!$B$4:$F$97,3,FALSE))</f>
        <v/>
      </c>
      <c r="AO299" s="134">
        <v>-1</v>
      </c>
      <c r="AP299" s="100">
        <f>IF(AQ299="","",VLOOKUP(AQ299,'(辅)战斗Action表'!$C$4:$F$75,2,FALSE))</f>
        <v>0</v>
      </c>
      <c r="AQ299" s="100" t="s">
        <v>1931</v>
      </c>
      <c r="AS299" s="370"/>
      <c r="AT299" s="378"/>
      <c r="AU299" s="378"/>
      <c r="AV299" s="379"/>
      <c r="AW299" s="385"/>
    </row>
    <row r="300" spans="1:49" s="100" customFormat="1" ht="15.95" customHeight="1" x14ac:dyDescent="0.15">
      <c r="A300" s="283">
        <v>11604015</v>
      </c>
      <c r="B300" s="283" t="s">
        <v>1623</v>
      </c>
      <c r="C300" s="283" t="s">
        <v>2387</v>
      </c>
      <c r="D300" s="355"/>
      <c r="E300" s="355"/>
      <c r="G300" s="100">
        <v>999</v>
      </c>
      <c r="H300" s="356"/>
      <c r="J300" s="100">
        <v>1</v>
      </c>
      <c r="L300" s="283">
        <f t="shared" si="76"/>
        <v>11604015</v>
      </c>
      <c r="M300" s="100">
        <v>1</v>
      </c>
      <c r="N300" s="100">
        <v>1</v>
      </c>
      <c r="Q300" s="369">
        <f ca="1">OFFSET('(工具)战斗工具-buff死亡时机'!A$6,ROW()-6,0)</f>
        <v>0</v>
      </c>
      <c r="R300" s="100">
        <v>0</v>
      </c>
      <c r="S300" s="283" t="str">
        <f ca="1">IF(AND(OFFSET('(工具)战斗工具-buff触发时机'!A$6,ROW()-6,0)="",OFFSET(A$6,ROW()-6,0)&lt;&gt;""),"立即",OFFSET('(工具)战斗工具-buff触发时机'!A$6,ROW()-6,0))</f>
        <v>立即</v>
      </c>
      <c r="T300" s="370" t="str">
        <f>IF(OR(U300="",U300="无"),"",VLOOKUP(U300,'(辅)Buff触发条件表'!$C$4:$F$34,2,FALSE))</f>
        <v/>
      </c>
      <c r="U300" s="370"/>
      <c r="V300" s="370"/>
      <c r="W300" s="370"/>
      <c r="X300" s="370"/>
      <c r="Y300" s="370"/>
      <c r="AC300" s="100" t="str">
        <f>VLOOKUP(AB300,BuffType!$A$4:$C$67,3,FALSE)</f>
        <v>无</v>
      </c>
      <c r="AF300" s="356"/>
      <c r="AH300" s="283" t="s">
        <v>2456</v>
      </c>
      <c r="AI300" s="356"/>
      <c r="AJ300" s="356"/>
      <c r="AL300" s="100" t="str">
        <f>IF(AK300="","",VLOOKUP(AK300,'(辅)技能选目标类型表'!$B$4:$F$97,3,FALSE))</f>
        <v/>
      </c>
      <c r="AO300" s="134">
        <v>-1</v>
      </c>
      <c r="AP300" s="100">
        <f>IF(AQ300="","",VLOOKUP(AQ300,'(辅)战斗Action表'!$C$4:$F$75,2,FALSE))</f>
        <v>0</v>
      </c>
      <c r="AQ300" s="100" t="s">
        <v>1931</v>
      </c>
      <c r="AS300" s="370"/>
      <c r="AT300" s="378"/>
      <c r="AU300" s="378"/>
      <c r="AV300" s="379"/>
      <c r="AW300" s="385"/>
    </row>
    <row r="301" spans="1:49" s="109" customFormat="1" ht="15.95" customHeight="1" x14ac:dyDescent="0.15">
      <c r="A301" s="448">
        <v>11702011</v>
      </c>
      <c r="B301" s="448" t="s">
        <v>2655</v>
      </c>
      <c r="C301" s="449"/>
      <c r="D301" s="450"/>
      <c r="E301" s="451"/>
      <c r="F301" s="452"/>
      <c r="G301" s="109">
        <v>0</v>
      </c>
      <c r="H301" s="453"/>
      <c r="J301" s="109">
        <v>0</v>
      </c>
      <c r="K301" s="460"/>
      <c r="L301" s="448">
        <f t="shared" si="76"/>
        <v>11702011</v>
      </c>
      <c r="M301" s="109">
        <v>1</v>
      </c>
      <c r="N301" s="109">
        <v>1</v>
      </c>
      <c r="Q301" s="465">
        <f ca="1">OFFSET('(工具)战斗工具-buff死亡时机'!A$6,ROW()-6,0)</f>
        <v>0</v>
      </c>
      <c r="R301" s="109">
        <v>0</v>
      </c>
      <c r="S301" s="449" t="str">
        <f ca="1">IF(AND(OFFSET('(工具)战斗工具-buff触发时机'!A$6,ROW()-6,0)="",OFFSET(A$6,ROW()-6,0)&lt;&gt;""),"立即",OFFSET('(工具)战斗工具-buff触发时机'!A$6,ROW()-6,0))</f>
        <v>立即</v>
      </c>
      <c r="T301" s="360" t="str">
        <f>IF(OR(U301="",U301="无"),"",VLOOKUP(U301,'(辅)Buff触发条件表'!$C$4:$F$34,2,FALSE))</f>
        <v/>
      </c>
      <c r="U301" s="466"/>
      <c r="V301" s="466"/>
      <c r="W301" s="466"/>
      <c r="X301" s="466"/>
      <c r="Y301" s="466"/>
      <c r="Z301" s="452"/>
      <c r="AA301" s="452"/>
      <c r="AB301" s="452"/>
      <c r="AC301" s="109" t="str">
        <f>VLOOKUP(AB301,BuffType!$A$4:$C$67,3,FALSE)</f>
        <v>无</v>
      </c>
      <c r="AF301" s="453"/>
      <c r="AH301" s="448" t="s">
        <v>2388</v>
      </c>
      <c r="AI301" s="469"/>
      <c r="AJ301" s="469"/>
      <c r="AK301" s="452"/>
      <c r="AL301" s="452" t="str">
        <f>IF(AK301="","",VLOOKUP(AK301,'(辅)技能选目标类型表'!$B$4:$F$97,3,FALSE))</f>
        <v/>
      </c>
      <c r="AM301" s="95"/>
      <c r="AN301" s="95"/>
      <c r="AO301" s="134">
        <v>-1</v>
      </c>
      <c r="AP301" s="95" t="str">
        <f>IF(AQ301="","",VLOOKUP(AQ301,'(辅)战斗Action表'!$C$4:$F$75,2,FALSE))</f>
        <v/>
      </c>
      <c r="AR301" s="466"/>
      <c r="AS301" s="466"/>
      <c r="AT301" s="473"/>
      <c r="AU301" s="473"/>
      <c r="AV301" s="473"/>
      <c r="AW301" s="478"/>
    </row>
    <row r="302" spans="1:49" s="109" customFormat="1" ht="15.95" customHeight="1" x14ac:dyDescent="0.15">
      <c r="A302" s="448">
        <v>11702012</v>
      </c>
      <c r="B302" s="448" t="s">
        <v>2656</v>
      </c>
      <c r="C302" s="449"/>
      <c r="D302" s="450"/>
      <c r="E302" s="451"/>
      <c r="F302" s="452"/>
      <c r="G302" s="109">
        <v>0</v>
      </c>
      <c r="H302" s="453"/>
      <c r="J302" s="109">
        <v>0</v>
      </c>
      <c r="K302" s="460"/>
      <c r="L302" s="448">
        <f t="shared" ref="L302" si="77">A302</f>
        <v>11702012</v>
      </c>
      <c r="M302" s="109">
        <v>1</v>
      </c>
      <c r="N302" s="109">
        <v>1</v>
      </c>
      <c r="Q302" s="465">
        <f ca="1">OFFSET('(工具)战斗工具-buff死亡时机'!A$6,ROW()-6,0)</f>
        <v>0</v>
      </c>
      <c r="R302" s="109">
        <v>0</v>
      </c>
      <c r="S302" s="449" t="str">
        <f ca="1">IF(AND(OFFSET('(工具)战斗工具-buff触发时机'!A$6,ROW()-6,0)="",OFFSET(A$6,ROW()-6,0)&lt;&gt;""),"立即",OFFSET('(工具)战斗工具-buff触发时机'!A$6,ROW()-6,0))</f>
        <v>立即</v>
      </c>
      <c r="T302" s="360" t="str">
        <f>IF(OR(U302="",U302="无"),"",VLOOKUP(U302,'(辅)Buff触发条件表'!$C$4:$F$34,2,FALSE))</f>
        <v/>
      </c>
      <c r="U302" s="466"/>
      <c r="V302" s="466"/>
      <c r="W302" s="466"/>
      <c r="X302" s="466"/>
      <c r="Y302" s="466"/>
      <c r="Z302" s="452"/>
      <c r="AA302" s="452"/>
      <c r="AB302" s="452"/>
      <c r="AC302" s="109" t="str">
        <f>VLOOKUP(AB302,BuffType!$A$4:$C$67,3,FALSE)</f>
        <v>无</v>
      </c>
      <c r="AF302" s="453"/>
      <c r="AH302" s="448" t="s">
        <v>2390</v>
      </c>
      <c r="AI302" s="469"/>
      <c r="AJ302" s="469"/>
      <c r="AK302" s="452"/>
      <c r="AL302" s="452" t="str">
        <f>IF(AK302="","",VLOOKUP(AK302,'(辅)技能选目标类型表'!$B$4:$F$97,3,FALSE))</f>
        <v/>
      </c>
      <c r="AM302" s="95"/>
      <c r="AN302" s="95"/>
      <c r="AO302" s="134">
        <v>-1</v>
      </c>
      <c r="AP302" s="95" t="str">
        <f>IF(AQ302="","",VLOOKUP(AQ302,'(辅)战斗Action表'!$C$4:$F$75,2,FALSE))</f>
        <v/>
      </c>
      <c r="AR302" s="466"/>
      <c r="AS302" s="466"/>
      <c r="AT302" s="473"/>
      <c r="AU302" s="473"/>
      <c r="AV302" s="473"/>
      <c r="AW302" s="478"/>
    </row>
    <row r="303" spans="1:49" s="109" customFormat="1" ht="15.95" customHeight="1" x14ac:dyDescent="0.15">
      <c r="A303" s="448">
        <v>11703011</v>
      </c>
      <c r="B303" s="448" t="s">
        <v>2657</v>
      </c>
      <c r="C303" s="449"/>
      <c r="D303" s="450"/>
      <c r="E303" s="451"/>
      <c r="F303" s="452"/>
      <c r="G303" s="109">
        <v>0</v>
      </c>
      <c r="H303" s="453"/>
      <c r="J303" s="109">
        <v>0</v>
      </c>
      <c r="K303" s="460"/>
      <c r="L303" s="448">
        <f t="shared" si="73"/>
        <v>11703011</v>
      </c>
      <c r="M303" s="109">
        <v>1</v>
      </c>
      <c r="N303" s="109">
        <v>1</v>
      </c>
      <c r="Q303" s="465">
        <f ca="1">OFFSET('(工具)战斗工具-buff死亡时机'!A$6,ROW()-6,0)</f>
        <v>0</v>
      </c>
      <c r="R303" s="109">
        <v>0</v>
      </c>
      <c r="S303" s="449" t="str">
        <f ca="1">IF(AND(OFFSET('(工具)战斗工具-buff触发时机'!A$6,ROW()-6,0)="",OFFSET(A$6,ROW()-6,0)&lt;&gt;""),"立即",OFFSET('(工具)战斗工具-buff触发时机'!A$6,ROW()-6,0))</f>
        <v>立即</v>
      </c>
      <c r="T303" s="360" t="str">
        <f>IF(OR(U303="",U303="无"),"",VLOOKUP(U303,'(辅)Buff触发条件表'!$C$4:$F$34,2,FALSE))</f>
        <v/>
      </c>
      <c r="U303" s="466"/>
      <c r="V303" s="466"/>
      <c r="W303" s="466"/>
      <c r="X303" s="466"/>
      <c r="Y303" s="466"/>
      <c r="Z303" s="452"/>
      <c r="AA303" s="452"/>
      <c r="AB303" s="452"/>
      <c r="AC303" s="109" t="str">
        <f>VLOOKUP(AB303,BuffType!$A$4:$C$67,3,FALSE)</f>
        <v>无</v>
      </c>
      <c r="AF303" s="453"/>
      <c r="AH303" s="448"/>
      <c r="AI303" s="469"/>
      <c r="AJ303" s="469"/>
      <c r="AK303" s="452"/>
      <c r="AL303" s="452" t="str">
        <f>IF(AK303="","",VLOOKUP(AK303,'(辅)技能选目标类型表'!$B$4:$F$97,3,FALSE))</f>
        <v/>
      </c>
      <c r="AM303" s="95"/>
      <c r="AN303" s="95"/>
      <c r="AO303" s="134">
        <v>-1</v>
      </c>
      <c r="AP303" s="95">
        <f>IF(AQ303="","",VLOOKUP(AQ303,'(辅)战斗Action表'!$C$4:$F$75,2,FALSE))</f>
        <v>101</v>
      </c>
      <c r="AQ303" s="109" t="s">
        <v>1236</v>
      </c>
      <c r="AR303" s="466">
        <v>2</v>
      </c>
      <c r="AS303" s="466">
        <v>600</v>
      </c>
      <c r="AT303" s="473"/>
      <c r="AU303" s="473"/>
      <c r="AV303" s="473"/>
      <c r="AW303" s="478">
        <v>20</v>
      </c>
    </row>
    <row r="304" spans="1:49" s="109" customFormat="1" ht="15.95" customHeight="1" x14ac:dyDescent="0.15">
      <c r="A304" s="448">
        <v>11703012</v>
      </c>
      <c r="B304" s="448" t="s">
        <v>2658</v>
      </c>
      <c r="C304" s="449"/>
      <c r="D304" s="450"/>
      <c r="E304" s="451"/>
      <c r="F304" s="452"/>
      <c r="G304" s="109">
        <v>0</v>
      </c>
      <c r="H304" s="453"/>
      <c r="J304" s="109">
        <v>0</v>
      </c>
      <c r="K304" s="460"/>
      <c r="L304" s="448">
        <f t="shared" si="73"/>
        <v>11703012</v>
      </c>
      <c r="M304" s="109">
        <v>1</v>
      </c>
      <c r="N304" s="109">
        <v>1</v>
      </c>
      <c r="Q304" s="465">
        <f ca="1">OFFSET('(工具)战斗工具-buff死亡时机'!A$6,ROW()-6,0)</f>
        <v>0</v>
      </c>
      <c r="R304" s="109">
        <v>0</v>
      </c>
      <c r="S304" s="449" t="str">
        <f ca="1">IF(AND(OFFSET('(工具)战斗工具-buff触发时机'!A$6,ROW()-6,0)="",OFFSET(A$6,ROW()-6,0)&lt;&gt;""),"立即",OFFSET('(工具)战斗工具-buff触发时机'!A$6,ROW()-6,0))</f>
        <v>立即</v>
      </c>
      <c r="T304" s="360" t="str">
        <f>IF(OR(U304="",U304="无"),"",VLOOKUP(U304,'(辅)Buff触发条件表'!$C$4:$F$34,2,FALSE))</f>
        <v/>
      </c>
      <c r="U304" s="466"/>
      <c r="V304" s="466"/>
      <c r="W304" s="466"/>
      <c r="X304" s="466"/>
      <c r="Y304" s="466"/>
      <c r="Z304" s="452"/>
      <c r="AA304" s="452"/>
      <c r="AB304" s="452"/>
      <c r="AC304" s="109" t="str">
        <f>VLOOKUP(AB304,BuffType!$A$4:$C$67,3,FALSE)</f>
        <v>无</v>
      </c>
      <c r="AF304" s="453"/>
      <c r="AH304" s="448"/>
      <c r="AI304" s="469"/>
      <c r="AJ304" s="469"/>
      <c r="AK304" s="452"/>
      <c r="AL304" s="452" t="str">
        <f>IF(AK304="","",VLOOKUP(AK304,'(辅)技能选目标类型表'!$B$4:$F$97,3,FALSE))</f>
        <v/>
      </c>
      <c r="AM304" s="95"/>
      <c r="AN304" s="95"/>
      <c r="AO304" s="134">
        <v>-1</v>
      </c>
      <c r="AP304" s="95">
        <f>IF(AQ304="","",VLOOKUP(AQ304,'(辅)战斗Action表'!$C$4:$F$75,2,FALSE))</f>
        <v>101</v>
      </c>
      <c r="AQ304" s="109" t="s">
        <v>1236</v>
      </c>
      <c r="AR304" s="466">
        <v>2</v>
      </c>
      <c r="AS304" s="466">
        <v>600</v>
      </c>
      <c r="AT304" s="473"/>
      <c r="AU304" s="473"/>
      <c r="AV304" s="473"/>
      <c r="AW304" s="478">
        <v>20</v>
      </c>
    </row>
    <row r="305" spans="1:49" s="109" customFormat="1" ht="15.95" customHeight="1" x14ac:dyDescent="0.15">
      <c r="A305" s="448">
        <v>11703013</v>
      </c>
      <c r="B305" s="448" t="s">
        <v>2659</v>
      </c>
      <c r="C305" s="449"/>
      <c r="D305" s="450"/>
      <c r="E305" s="451"/>
      <c r="F305" s="452"/>
      <c r="G305" s="109">
        <v>0</v>
      </c>
      <c r="H305" s="453"/>
      <c r="J305" s="109">
        <v>0</v>
      </c>
      <c r="K305" s="460"/>
      <c r="L305" s="448">
        <f t="shared" si="73"/>
        <v>11703013</v>
      </c>
      <c r="M305" s="109">
        <v>1</v>
      </c>
      <c r="N305" s="109">
        <v>1</v>
      </c>
      <c r="Q305" s="465">
        <f ca="1">OFFSET('(工具)战斗工具-buff死亡时机'!A$6,ROW()-6,0)</f>
        <v>0</v>
      </c>
      <c r="R305" s="109">
        <v>0</v>
      </c>
      <c r="S305" s="449" t="str">
        <f ca="1">IF(AND(OFFSET('(工具)战斗工具-buff触发时机'!A$6,ROW()-6,0)="",OFFSET(A$6,ROW()-6,0)&lt;&gt;""),"立即",OFFSET('(工具)战斗工具-buff触发时机'!A$6,ROW()-6,0))</f>
        <v>立即</v>
      </c>
      <c r="T305" s="360" t="str">
        <f>IF(OR(U305="",U305="无"),"",VLOOKUP(U305,'(辅)Buff触发条件表'!$C$4:$F$34,2,FALSE))</f>
        <v/>
      </c>
      <c r="U305" s="466"/>
      <c r="V305" s="466"/>
      <c r="W305" s="466"/>
      <c r="X305" s="466"/>
      <c r="Y305" s="466"/>
      <c r="Z305" s="452"/>
      <c r="AA305" s="452"/>
      <c r="AB305" s="452"/>
      <c r="AC305" s="109" t="str">
        <f>VLOOKUP(AB305,BuffType!$A$4:$C$67,3,FALSE)</f>
        <v>无</v>
      </c>
      <c r="AF305" s="453"/>
      <c r="AH305" s="448"/>
      <c r="AI305" s="469"/>
      <c r="AJ305" s="469"/>
      <c r="AK305" s="452"/>
      <c r="AL305" s="452" t="str">
        <f>IF(AK305="","",VLOOKUP(AK305,'(辅)技能选目标类型表'!$B$4:$F$97,3,FALSE))</f>
        <v/>
      </c>
      <c r="AM305" s="95"/>
      <c r="AN305" s="95"/>
      <c r="AO305" s="134">
        <v>-1</v>
      </c>
      <c r="AP305" s="95">
        <f>IF(AQ305="","",VLOOKUP(AQ305,'(辅)战斗Action表'!$C$4:$F$75,2,FALSE))</f>
        <v>101</v>
      </c>
      <c r="AQ305" s="109" t="s">
        <v>1236</v>
      </c>
      <c r="AR305" s="466">
        <v>2</v>
      </c>
      <c r="AS305" s="466">
        <v>600</v>
      </c>
      <c r="AT305" s="473"/>
      <c r="AU305" s="473"/>
      <c r="AV305" s="473"/>
      <c r="AW305" s="478">
        <v>20</v>
      </c>
    </row>
    <row r="306" spans="1:49" s="109" customFormat="1" ht="15.95" customHeight="1" x14ac:dyDescent="0.15">
      <c r="A306" s="448">
        <v>11703014</v>
      </c>
      <c r="B306" s="448" t="s">
        <v>2660</v>
      </c>
      <c r="C306" s="449"/>
      <c r="D306" s="450"/>
      <c r="E306" s="451"/>
      <c r="F306" s="452"/>
      <c r="G306" s="109">
        <v>0</v>
      </c>
      <c r="H306" s="453"/>
      <c r="J306" s="109">
        <v>0</v>
      </c>
      <c r="K306" s="460"/>
      <c r="L306" s="448">
        <f t="shared" ref="L306" si="78">A306</f>
        <v>11703014</v>
      </c>
      <c r="M306" s="109">
        <v>1</v>
      </c>
      <c r="N306" s="109">
        <v>1</v>
      </c>
      <c r="Q306" s="465">
        <f ca="1">OFFSET('(工具)战斗工具-buff死亡时机'!A$6,ROW()-6,0)</f>
        <v>0</v>
      </c>
      <c r="R306" s="109">
        <v>0</v>
      </c>
      <c r="S306" s="449" t="str">
        <f ca="1">IF(AND(OFFSET('(工具)战斗工具-buff触发时机'!A$6,ROW()-6,0)="",OFFSET(A$6,ROW()-6,0)&lt;&gt;""),"立即",OFFSET('(工具)战斗工具-buff触发时机'!A$6,ROW()-6,0))</f>
        <v>立即</v>
      </c>
      <c r="T306" s="360" t="str">
        <f>IF(OR(U306="",U306="无"),"",VLOOKUP(U306,'(辅)Buff触发条件表'!$C$4:$F$34,2,FALSE))</f>
        <v/>
      </c>
      <c r="U306" s="466"/>
      <c r="V306" s="466"/>
      <c r="W306" s="466"/>
      <c r="X306" s="466"/>
      <c r="Y306" s="466"/>
      <c r="Z306" s="452"/>
      <c r="AA306" s="452"/>
      <c r="AB306" s="452"/>
      <c r="AC306" s="109" t="str">
        <f>VLOOKUP(AB306,BuffType!$A$4:$C$67,3,FALSE)</f>
        <v>无</v>
      </c>
      <c r="AF306" s="453"/>
      <c r="AH306" s="448"/>
      <c r="AI306" s="469"/>
      <c r="AJ306" s="469"/>
      <c r="AK306" s="452"/>
      <c r="AL306" s="452" t="str">
        <f>IF(AK306="","",VLOOKUP(AK306,'(辅)技能选目标类型表'!$B$4:$F$97,3,FALSE))</f>
        <v/>
      </c>
      <c r="AM306" s="95"/>
      <c r="AN306" s="95"/>
      <c r="AO306" s="134">
        <v>-1</v>
      </c>
      <c r="AP306" s="95">
        <f>IF(AQ306="","",VLOOKUP(AQ306,'(辅)战斗Action表'!$C$4:$F$75,2,FALSE))</f>
        <v>101</v>
      </c>
      <c r="AQ306" s="109" t="s">
        <v>1236</v>
      </c>
      <c r="AR306" s="466">
        <v>2</v>
      </c>
      <c r="AS306" s="466">
        <v>600</v>
      </c>
      <c r="AT306" s="473"/>
      <c r="AU306" s="473"/>
      <c r="AV306" s="473"/>
      <c r="AW306" s="478">
        <v>20</v>
      </c>
    </row>
    <row r="307" spans="1:49" s="109" customFormat="1" ht="15.95" customHeight="1" x14ac:dyDescent="0.15">
      <c r="A307" s="448">
        <v>11703015</v>
      </c>
      <c r="B307" s="448" t="s">
        <v>2661</v>
      </c>
      <c r="C307" s="449"/>
      <c r="D307" s="450"/>
      <c r="E307" s="451"/>
      <c r="F307" s="452"/>
      <c r="G307" s="109">
        <v>0</v>
      </c>
      <c r="H307" s="453"/>
      <c r="J307" s="109">
        <v>0</v>
      </c>
      <c r="K307" s="460"/>
      <c r="L307" s="448">
        <f t="shared" si="73"/>
        <v>11703015</v>
      </c>
      <c r="M307" s="109">
        <v>1</v>
      </c>
      <c r="N307" s="109">
        <v>1</v>
      </c>
      <c r="Q307" s="465">
        <f ca="1">OFFSET('(工具)战斗工具-buff死亡时机'!A$6,ROW()-6,0)</f>
        <v>0</v>
      </c>
      <c r="R307" s="109">
        <v>0</v>
      </c>
      <c r="S307" s="449" t="str">
        <f ca="1">IF(AND(OFFSET('(工具)战斗工具-buff触发时机'!A$6,ROW()-6,0)="",OFFSET(A$6,ROW()-6,0)&lt;&gt;""),"立即",OFFSET('(工具)战斗工具-buff触发时机'!A$6,ROW()-6,0))</f>
        <v>立即</v>
      </c>
      <c r="T307" s="360" t="str">
        <f>IF(OR(U307="",U307="无"),"",VLOOKUP(U307,'(辅)Buff触发条件表'!$C$4:$F$34,2,FALSE))</f>
        <v/>
      </c>
      <c r="U307" s="466"/>
      <c r="V307" s="466"/>
      <c r="W307" s="466"/>
      <c r="X307" s="466"/>
      <c r="Y307" s="466"/>
      <c r="Z307" s="452"/>
      <c r="AA307" s="452"/>
      <c r="AB307" s="452"/>
      <c r="AC307" s="109" t="str">
        <f>VLOOKUP(AB307,BuffType!$A$4:$C$67,3,FALSE)</f>
        <v>无</v>
      </c>
      <c r="AF307" s="453"/>
      <c r="AH307" s="448"/>
      <c r="AI307" s="469"/>
      <c r="AJ307" s="469"/>
      <c r="AK307" s="452"/>
      <c r="AL307" s="452" t="str">
        <f>IF(AK307="","",VLOOKUP(AK307,'(辅)技能选目标类型表'!$B$4:$F$97,3,FALSE))</f>
        <v/>
      </c>
      <c r="AM307" s="95"/>
      <c r="AN307" s="95"/>
      <c r="AO307" s="134">
        <v>-1</v>
      </c>
      <c r="AP307" s="95">
        <f>IF(AQ307="","",VLOOKUP(AQ307,'(辅)战斗Action表'!$C$4:$F$75,2,FALSE))</f>
        <v>101</v>
      </c>
      <c r="AQ307" s="109" t="s">
        <v>1236</v>
      </c>
      <c r="AR307" s="466">
        <v>2</v>
      </c>
      <c r="AS307" s="466">
        <v>600</v>
      </c>
      <c r="AT307" s="473"/>
      <c r="AU307" s="473"/>
      <c r="AV307" s="473"/>
      <c r="AW307" s="478">
        <v>20</v>
      </c>
    </row>
    <row r="308" spans="1:49" s="109" customFormat="1" ht="15.95" customHeight="1" x14ac:dyDescent="0.15">
      <c r="A308" s="448">
        <v>11703016</v>
      </c>
      <c r="B308" s="448" t="s">
        <v>2662</v>
      </c>
      <c r="C308" s="449"/>
      <c r="D308" s="450"/>
      <c r="E308" s="451"/>
      <c r="F308" s="452"/>
      <c r="G308" s="109">
        <v>0</v>
      </c>
      <c r="H308" s="453"/>
      <c r="J308" s="109">
        <v>0</v>
      </c>
      <c r="K308" s="460"/>
      <c r="L308" s="448">
        <f t="shared" si="73"/>
        <v>11703016</v>
      </c>
      <c r="M308" s="109">
        <v>1</v>
      </c>
      <c r="N308" s="109">
        <v>1</v>
      </c>
      <c r="Q308" s="465">
        <f ca="1">OFFSET('(工具)战斗工具-buff死亡时机'!A$6,ROW()-6,0)</f>
        <v>0</v>
      </c>
      <c r="R308" s="109">
        <v>0</v>
      </c>
      <c r="S308" s="449" t="str">
        <f ca="1">IF(AND(OFFSET('(工具)战斗工具-buff触发时机'!A$6,ROW()-6,0)="",OFFSET(A$6,ROW()-6,0)&lt;&gt;""),"立即",OFFSET('(工具)战斗工具-buff触发时机'!A$6,ROW()-6,0))</f>
        <v>立即</v>
      </c>
      <c r="T308" s="360" t="str">
        <f>IF(OR(U308="",U308="无"),"",VLOOKUP(U308,'(辅)Buff触发条件表'!$C$4:$F$34,2,FALSE))</f>
        <v/>
      </c>
      <c r="U308" s="466"/>
      <c r="V308" s="466"/>
      <c r="W308" s="466"/>
      <c r="X308" s="466"/>
      <c r="Y308" s="466"/>
      <c r="Z308" s="452"/>
      <c r="AA308" s="452"/>
      <c r="AB308" s="452"/>
      <c r="AC308" s="109" t="str">
        <f>VLOOKUP(AB308,BuffType!$A$4:$C$67,3,FALSE)</f>
        <v>无</v>
      </c>
      <c r="AF308" s="453"/>
      <c r="AH308" s="448"/>
      <c r="AI308" s="469"/>
      <c r="AJ308" s="469"/>
      <c r="AK308" s="452"/>
      <c r="AL308" s="452" t="str">
        <f>IF(AK308="","",VLOOKUP(AK308,'(辅)技能选目标类型表'!$B$4:$F$97,3,FALSE))</f>
        <v/>
      </c>
      <c r="AM308" s="95"/>
      <c r="AN308" s="95"/>
      <c r="AO308" s="134">
        <v>-1</v>
      </c>
      <c r="AP308" s="95">
        <f>IF(AQ308="","",VLOOKUP(AQ308,'(辅)战斗Action表'!$C$4:$F$75,2,FALSE))</f>
        <v>101</v>
      </c>
      <c r="AQ308" s="109" t="s">
        <v>1236</v>
      </c>
      <c r="AR308" s="466">
        <v>2</v>
      </c>
      <c r="AS308" s="466">
        <v>600</v>
      </c>
      <c r="AT308" s="473"/>
      <c r="AU308" s="473"/>
      <c r="AV308" s="473"/>
      <c r="AW308" s="478">
        <v>20</v>
      </c>
    </row>
    <row r="309" spans="1:49" s="109" customFormat="1" ht="15.95" customHeight="1" x14ac:dyDescent="0.15">
      <c r="A309" s="448">
        <v>11703017</v>
      </c>
      <c r="B309" s="448" t="s">
        <v>2663</v>
      </c>
      <c r="C309" s="449"/>
      <c r="D309" s="450"/>
      <c r="E309" s="451"/>
      <c r="F309" s="452"/>
      <c r="G309" s="109">
        <v>0</v>
      </c>
      <c r="H309" s="453"/>
      <c r="J309" s="109">
        <v>0</v>
      </c>
      <c r="K309" s="460"/>
      <c r="L309" s="448">
        <f t="shared" ref="L309:L314" si="79">A309</f>
        <v>11703017</v>
      </c>
      <c r="M309" s="109">
        <v>1</v>
      </c>
      <c r="N309" s="109">
        <v>1</v>
      </c>
      <c r="Q309" s="465">
        <f ca="1">OFFSET('(工具)战斗工具-buff死亡时机'!A$6,ROW()-6,0)</f>
        <v>0</v>
      </c>
      <c r="R309" s="109">
        <v>0</v>
      </c>
      <c r="S309" s="449" t="str">
        <f ca="1">IF(AND(OFFSET('(工具)战斗工具-buff触发时机'!A$6,ROW()-6,0)="",OFFSET(A$6,ROW()-6,0)&lt;&gt;""),"立即",OFFSET('(工具)战斗工具-buff触发时机'!A$6,ROW()-6,0))</f>
        <v>立即</v>
      </c>
      <c r="T309" s="360" t="str">
        <f>IF(OR(U309="",U309="无"),"",VLOOKUP(U309,'(辅)Buff触发条件表'!$C$4:$F$34,2,FALSE))</f>
        <v/>
      </c>
      <c r="U309" s="466"/>
      <c r="V309" s="466"/>
      <c r="W309" s="466"/>
      <c r="X309" s="466"/>
      <c r="Y309" s="466"/>
      <c r="Z309" s="452"/>
      <c r="AA309" s="452"/>
      <c r="AB309" s="452"/>
      <c r="AC309" s="109" t="str">
        <f>VLOOKUP(AB309,BuffType!$A$4:$C$67,3,FALSE)</f>
        <v>无</v>
      </c>
      <c r="AF309" s="453"/>
      <c r="AH309" s="448" t="s">
        <v>2334</v>
      </c>
      <c r="AI309" s="469"/>
      <c r="AJ309" s="469"/>
      <c r="AK309" s="452"/>
      <c r="AL309" s="452" t="str">
        <f>IF(AK309="","",VLOOKUP(AK309,'(辅)技能选目标类型表'!$B$4:$F$97,3,FALSE))</f>
        <v/>
      </c>
      <c r="AM309" s="95"/>
      <c r="AN309" s="95"/>
      <c r="AO309" s="134">
        <v>-1</v>
      </c>
      <c r="AP309" s="95">
        <f>IF(AQ309="","",VLOOKUP(AQ309,'(辅)战斗Action表'!$C$4:$F$75,2,FALSE))</f>
        <v>101</v>
      </c>
      <c r="AQ309" s="109" t="s">
        <v>1236</v>
      </c>
      <c r="AR309" s="466">
        <v>2</v>
      </c>
      <c r="AS309" s="466">
        <v>600</v>
      </c>
      <c r="AT309" s="473"/>
      <c r="AU309" s="473"/>
      <c r="AV309" s="473"/>
      <c r="AW309" s="478">
        <v>20</v>
      </c>
    </row>
    <row r="310" spans="1:49" s="109" customFormat="1" ht="15.95" customHeight="1" x14ac:dyDescent="0.15">
      <c r="A310" s="448">
        <v>11703018</v>
      </c>
      <c r="B310" s="448" t="s">
        <v>2664</v>
      </c>
      <c r="C310" s="449"/>
      <c r="D310" s="450"/>
      <c r="E310" s="451"/>
      <c r="F310" s="452"/>
      <c r="G310" s="109">
        <v>0</v>
      </c>
      <c r="H310" s="453"/>
      <c r="J310" s="109">
        <v>0</v>
      </c>
      <c r="K310" s="460"/>
      <c r="L310" s="448">
        <f t="shared" si="79"/>
        <v>11703018</v>
      </c>
      <c r="M310" s="109">
        <v>1</v>
      </c>
      <c r="N310" s="109">
        <v>1</v>
      </c>
      <c r="Q310" s="465">
        <f ca="1">OFFSET('(工具)战斗工具-buff死亡时机'!A$6,ROW()-6,0)</f>
        <v>0</v>
      </c>
      <c r="R310" s="109">
        <v>0</v>
      </c>
      <c r="S310" s="449" t="str">
        <f ca="1">IF(AND(OFFSET('(工具)战斗工具-buff触发时机'!A$6,ROW()-6,0)="",OFFSET(A$6,ROW()-6,0)&lt;&gt;""),"立即",OFFSET('(工具)战斗工具-buff触发时机'!A$6,ROW()-6,0))</f>
        <v>立即</v>
      </c>
      <c r="T310" s="360" t="str">
        <f>IF(OR(U310="",U310="无"),"",VLOOKUP(U310,'(辅)Buff触发条件表'!$C$4:$F$34,2,FALSE))</f>
        <v/>
      </c>
      <c r="U310" s="466"/>
      <c r="V310" s="466"/>
      <c r="W310" s="466"/>
      <c r="X310" s="466"/>
      <c r="Y310" s="466"/>
      <c r="Z310" s="452"/>
      <c r="AA310" s="452"/>
      <c r="AB310" s="452"/>
      <c r="AC310" s="109" t="str">
        <f>VLOOKUP(AB310,BuffType!$A$4:$C$67,3,FALSE)</f>
        <v>无</v>
      </c>
      <c r="AF310" s="453"/>
      <c r="AH310" s="448" t="s">
        <v>2334</v>
      </c>
      <c r="AI310" s="469"/>
      <c r="AJ310" s="469"/>
      <c r="AK310" s="452"/>
      <c r="AL310" s="452" t="str">
        <f>IF(AK310="","",VLOOKUP(AK310,'(辅)技能选目标类型表'!$B$4:$F$97,3,FALSE))</f>
        <v/>
      </c>
      <c r="AM310" s="95"/>
      <c r="AN310" s="95"/>
      <c r="AO310" s="134">
        <v>-1</v>
      </c>
      <c r="AP310" s="95">
        <f>IF(AQ310="","",VLOOKUP(AQ310,'(辅)战斗Action表'!$C$4:$F$75,2,FALSE))</f>
        <v>101</v>
      </c>
      <c r="AQ310" s="109" t="s">
        <v>1236</v>
      </c>
      <c r="AR310" s="466">
        <v>2</v>
      </c>
      <c r="AS310" s="466">
        <v>600</v>
      </c>
      <c r="AT310" s="473"/>
      <c r="AU310" s="473"/>
      <c r="AV310" s="473"/>
      <c r="AW310" s="478">
        <v>20</v>
      </c>
    </row>
    <row r="311" spans="1:49" s="109" customFormat="1" ht="15.95" customHeight="1" x14ac:dyDescent="0.15">
      <c r="A311" s="448">
        <v>11703019</v>
      </c>
      <c r="B311" s="448" t="s">
        <v>2665</v>
      </c>
      <c r="C311" s="449"/>
      <c r="D311" s="450"/>
      <c r="E311" s="451"/>
      <c r="F311" s="452"/>
      <c r="G311" s="109">
        <v>0</v>
      </c>
      <c r="H311" s="453"/>
      <c r="J311" s="109">
        <v>0</v>
      </c>
      <c r="K311" s="460"/>
      <c r="L311" s="448">
        <f t="shared" si="79"/>
        <v>11703019</v>
      </c>
      <c r="M311" s="109">
        <v>1</v>
      </c>
      <c r="N311" s="109">
        <v>1</v>
      </c>
      <c r="Q311" s="465">
        <f ca="1">OFFSET('(工具)战斗工具-buff死亡时机'!A$6,ROW()-6,0)</f>
        <v>0</v>
      </c>
      <c r="R311" s="109">
        <v>0</v>
      </c>
      <c r="S311" s="449" t="str">
        <f ca="1">IF(AND(OFFSET('(工具)战斗工具-buff触发时机'!A$6,ROW()-6,0)="",OFFSET(A$6,ROW()-6,0)&lt;&gt;""),"立即",OFFSET('(工具)战斗工具-buff触发时机'!A$6,ROW()-6,0))</f>
        <v>立即</v>
      </c>
      <c r="T311" s="360" t="str">
        <f>IF(OR(U311="",U311="无"),"",VLOOKUP(U311,'(辅)Buff触发条件表'!$C$4:$F$34,2,FALSE))</f>
        <v/>
      </c>
      <c r="U311" s="466"/>
      <c r="V311" s="466"/>
      <c r="W311" s="466"/>
      <c r="X311" s="466"/>
      <c r="Y311" s="466"/>
      <c r="Z311" s="452"/>
      <c r="AA311" s="452"/>
      <c r="AB311" s="452"/>
      <c r="AC311" s="109" t="str">
        <f>VLOOKUP(AB311,BuffType!$A$4:$C$67,3,FALSE)</f>
        <v>无</v>
      </c>
      <c r="AF311" s="453"/>
      <c r="AH311" s="448" t="s">
        <v>2334</v>
      </c>
      <c r="AI311" s="469"/>
      <c r="AJ311" s="469"/>
      <c r="AK311" s="452"/>
      <c r="AL311" s="452" t="str">
        <f>IF(AK311="","",VLOOKUP(AK311,'(辅)技能选目标类型表'!$B$4:$F$97,3,FALSE))</f>
        <v/>
      </c>
      <c r="AM311" s="95"/>
      <c r="AN311" s="95"/>
      <c r="AO311" s="134">
        <v>-1</v>
      </c>
      <c r="AP311" s="95">
        <f>IF(AQ311="","",VLOOKUP(AQ311,'(辅)战斗Action表'!$C$4:$F$75,2,FALSE))</f>
        <v>101</v>
      </c>
      <c r="AQ311" s="109" t="s">
        <v>1236</v>
      </c>
      <c r="AR311" s="466">
        <v>2</v>
      </c>
      <c r="AS311" s="466">
        <v>600</v>
      </c>
      <c r="AT311" s="473"/>
      <c r="AU311" s="473"/>
      <c r="AV311" s="473"/>
      <c r="AW311" s="478">
        <v>20</v>
      </c>
    </row>
    <row r="312" spans="1:49" s="109" customFormat="1" ht="15.95" customHeight="1" x14ac:dyDescent="0.15">
      <c r="A312" s="448">
        <v>11703020</v>
      </c>
      <c r="B312" s="448" t="s">
        <v>2666</v>
      </c>
      <c r="C312" s="449"/>
      <c r="D312" s="450"/>
      <c r="E312" s="451"/>
      <c r="F312" s="452"/>
      <c r="G312" s="109">
        <v>0</v>
      </c>
      <c r="H312" s="453"/>
      <c r="J312" s="109">
        <v>0</v>
      </c>
      <c r="K312" s="460"/>
      <c r="L312" s="448">
        <f t="shared" si="79"/>
        <v>11703020</v>
      </c>
      <c r="M312" s="109">
        <v>1</v>
      </c>
      <c r="N312" s="109">
        <v>1</v>
      </c>
      <c r="Q312" s="465">
        <f ca="1">OFFSET('(工具)战斗工具-buff死亡时机'!A$6,ROW()-6,0)</f>
        <v>0</v>
      </c>
      <c r="R312" s="109">
        <v>0</v>
      </c>
      <c r="S312" s="449" t="str">
        <f ca="1">IF(AND(OFFSET('(工具)战斗工具-buff触发时机'!A$6,ROW()-6,0)="",OFFSET(A$6,ROW()-6,0)&lt;&gt;""),"立即",OFFSET('(工具)战斗工具-buff触发时机'!A$6,ROW()-6,0))</f>
        <v>立即</v>
      </c>
      <c r="T312" s="360" t="str">
        <f>IF(OR(U312="",U312="无"),"",VLOOKUP(U312,'(辅)Buff触发条件表'!$C$4:$F$34,2,FALSE))</f>
        <v/>
      </c>
      <c r="U312" s="466"/>
      <c r="V312" s="466"/>
      <c r="W312" s="466"/>
      <c r="X312" s="466"/>
      <c r="Y312" s="466"/>
      <c r="Z312" s="452"/>
      <c r="AA312" s="452"/>
      <c r="AB312" s="452"/>
      <c r="AC312" s="109" t="str">
        <f>VLOOKUP(AB312,BuffType!$A$4:$C$67,3,FALSE)</f>
        <v>无</v>
      </c>
      <c r="AF312" s="453"/>
      <c r="AH312" s="448" t="s">
        <v>2334</v>
      </c>
      <c r="AI312" s="469"/>
      <c r="AJ312" s="469"/>
      <c r="AK312" s="452"/>
      <c r="AL312" s="452" t="str">
        <f>IF(AK312="","",VLOOKUP(AK312,'(辅)技能选目标类型表'!$B$4:$F$97,3,FALSE))</f>
        <v/>
      </c>
      <c r="AM312" s="95"/>
      <c r="AN312" s="95"/>
      <c r="AO312" s="134">
        <v>-1</v>
      </c>
      <c r="AP312" s="95">
        <f>IF(AQ312="","",VLOOKUP(AQ312,'(辅)战斗Action表'!$C$4:$F$75,2,FALSE))</f>
        <v>101</v>
      </c>
      <c r="AQ312" s="109" t="s">
        <v>1236</v>
      </c>
      <c r="AR312" s="466">
        <v>2</v>
      </c>
      <c r="AS312" s="466">
        <v>600</v>
      </c>
      <c r="AT312" s="473"/>
      <c r="AU312" s="473"/>
      <c r="AV312" s="473"/>
      <c r="AW312" s="478">
        <v>20</v>
      </c>
    </row>
    <row r="313" spans="1:49" s="109" customFormat="1" ht="15.95" customHeight="1" x14ac:dyDescent="0.15">
      <c r="A313" s="448">
        <v>11703021</v>
      </c>
      <c r="B313" s="448" t="s">
        <v>2667</v>
      </c>
      <c r="C313" s="449"/>
      <c r="D313" s="450"/>
      <c r="E313" s="451"/>
      <c r="F313" s="452"/>
      <c r="G313" s="109">
        <v>0</v>
      </c>
      <c r="H313" s="453"/>
      <c r="J313" s="109">
        <v>0</v>
      </c>
      <c r="K313" s="460"/>
      <c r="L313" s="448">
        <f t="shared" si="79"/>
        <v>11703021</v>
      </c>
      <c r="M313" s="109">
        <v>1</v>
      </c>
      <c r="N313" s="109">
        <v>1</v>
      </c>
      <c r="Q313" s="465">
        <f ca="1">OFFSET('(工具)战斗工具-buff死亡时机'!A$6,ROW()-6,0)</f>
        <v>0</v>
      </c>
      <c r="R313" s="109">
        <v>0</v>
      </c>
      <c r="S313" s="449" t="str">
        <f ca="1">IF(AND(OFFSET('(工具)战斗工具-buff触发时机'!A$6,ROW()-6,0)="",OFFSET(A$6,ROW()-6,0)&lt;&gt;""),"立即",OFFSET('(工具)战斗工具-buff触发时机'!A$6,ROW()-6,0))</f>
        <v>立即</v>
      </c>
      <c r="T313" s="360" t="str">
        <f>IF(OR(U313="",U313="无"),"",VLOOKUP(U313,'(辅)Buff触发条件表'!$C$4:$F$34,2,FALSE))</f>
        <v/>
      </c>
      <c r="U313" s="466"/>
      <c r="V313" s="466"/>
      <c r="W313" s="466"/>
      <c r="X313" s="466"/>
      <c r="Y313" s="466"/>
      <c r="Z313" s="452"/>
      <c r="AA313" s="452"/>
      <c r="AB313" s="452"/>
      <c r="AC313" s="109" t="str">
        <f>VLOOKUP(AB313,BuffType!$A$4:$C$67,3,FALSE)</f>
        <v>无</v>
      </c>
      <c r="AF313" s="453"/>
      <c r="AH313" s="448" t="s">
        <v>2334</v>
      </c>
      <c r="AI313" s="469"/>
      <c r="AJ313" s="469"/>
      <c r="AK313" s="452"/>
      <c r="AL313" s="452" t="str">
        <f>IF(AK313="","",VLOOKUP(AK313,'(辅)技能选目标类型表'!$B$4:$F$97,3,FALSE))</f>
        <v/>
      </c>
      <c r="AM313" s="95"/>
      <c r="AN313" s="95"/>
      <c r="AO313" s="134">
        <v>-1</v>
      </c>
      <c r="AP313" s="95">
        <f>IF(AQ313="","",VLOOKUP(AQ313,'(辅)战斗Action表'!$C$4:$F$75,2,FALSE))</f>
        <v>101</v>
      </c>
      <c r="AQ313" s="109" t="s">
        <v>1236</v>
      </c>
      <c r="AR313" s="466">
        <v>2</v>
      </c>
      <c r="AS313" s="466">
        <v>600</v>
      </c>
      <c r="AT313" s="473"/>
      <c r="AU313" s="473"/>
      <c r="AV313" s="473"/>
      <c r="AW313" s="478">
        <v>20</v>
      </c>
    </row>
    <row r="314" spans="1:49" s="109" customFormat="1" ht="15.95" customHeight="1" x14ac:dyDescent="0.15">
      <c r="A314" s="448">
        <v>11703022</v>
      </c>
      <c r="B314" s="448" t="s">
        <v>2668</v>
      </c>
      <c r="C314" s="449"/>
      <c r="D314" s="450"/>
      <c r="E314" s="451"/>
      <c r="F314" s="452"/>
      <c r="G314" s="109">
        <v>0</v>
      </c>
      <c r="H314" s="453"/>
      <c r="J314" s="109">
        <v>0</v>
      </c>
      <c r="K314" s="460"/>
      <c r="L314" s="448">
        <f t="shared" si="79"/>
        <v>11703022</v>
      </c>
      <c r="M314" s="109">
        <v>1</v>
      </c>
      <c r="N314" s="109">
        <v>1</v>
      </c>
      <c r="Q314" s="465">
        <f ca="1">OFFSET('(工具)战斗工具-buff死亡时机'!A$6,ROW()-6,0)</f>
        <v>0</v>
      </c>
      <c r="R314" s="109">
        <v>0</v>
      </c>
      <c r="S314" s="449" t="str">
        <f ca="1">IF(AND(OFFSET('(工具)战斗工具-buff触发时机'!A$6,ROW()-6,0)="",OFFSET(A$6,ROW()-6,0)&lt;&gt;""),"立即",OFFSET('(工具)战斗工具-buff触发时机'!A$6,ROW()-6,0))</f>
        <v>立即</v>
      </c>
      <c r="T314" s="360" t="str">
        <f>IF(OR(U314="",U314="无"),"",VLOOKUP(U314,'(辅)Buff触发条件表'!$C$4:$F$34,2,FALSE))</f>
        <v/>
      </c>
      <c r="U314" s="466"/>
      <c r="V314" s="466"/>
      <c r="W314" s="466"/>
      <c r="X314" s="466"/>
      <c r="Y314" s="466"/>
      <c r="Z314" s="452"/>
      <c r="AA314" s="452"/>
      <c r="AB314" s="452"/>
      <c r="AC314" s="109" t="str">
        <f>VLOOKUP(AB314,BuffType!$A$4:$C$67,3,FALSE)</f>
        <v>无</v>
      </c>
      <c r="AF314" s="453"/>
      <c r="AH314" s="448" t="s">
        <v>2334</v>
      </c>
      <c r="AI314" s="469"/>
      <c r="AJ314" s="469"/>
      <c r="AK314" s="452"/>
      <c r="AL314" s="452" t="str">
        <f>IF(AK314="","",VLOOKUP(AK314,'(辅)技能选目标类型表'!$B$4:$F$97,3,FALSE))</f>
        <v/>
      </c>
      <c r="AM314" s="95"/>
      <c r="AN314" s="95"/>
      <c r="AO314" s="134">
        <v>-1</v>
      </c>
      <c r="AP314" s="95">
        <f>IF(AQ314="","",VLOOKUP(AQ314,'(辅)战斗Action表'!$C$4:$F$75,2,FALSE))</f>
        <v>101</v>
      </c>
      <c r="AQ314" s="109" t="s">
        <v>1236</v>
      </c>
      <c r="AR314" s="466">
        <v>2</v>
      </c>
      <c r="AS314" s="466">
        <v>600</v>
      </c>
      <c r="AT314" s="473"/>
      <c r="AU314" s="473"/>
      <c r="AV314" s="473"/>
      <c r="AW314" s="478">
        <v>20</v>
      </c>
    </row>
    <row r="315" spans="1:49" s="109" customFormat="1" ht="15.95" customHeight="1" x14ac:dyDescent="0.15">
      <c r="A315" s="448">
        <v>11704011</v>
      </c>
      <c r="B315" s="448" t="s">
        <v>2669</v>
      </c>
      <c r="C315" s="449"/>
      <c r="D315" s="450"/>
      <c r="E315" s="451"/>
      <c r="F315" s="452"/>
      <c r="G315" s="109">
        <v>999</v>
      </c>
      <c r="H315" s="453"/>
      <c r="J315" s="109">
        <v>0</v>
      </c>
      <c r="K315" s="460"/>
      <c r="L315" s="448">
        <f t="shared" ref="L315" si="80">A315</f>
        <v>11704011</v>
      </c>
      <c r="M315" s="109">
        <v>1</v>
      </c>
      <c r="N315" s="109">
        <v>1</v>
      </c>
      <c r="Q315" s="465">
        <f ca="1">OFFSET('(工具)战斗工具-buff死亡时机'!A$6,ROW()-6,0)</f>
        <v>0</v>
      </c>
      <c r="R315" s="109">
        <v>0</v>
      </c>
      <c r="S315" s="449" t="str">
        <f ca="1">IF(AND(OFFSET('(工具)战斗工具-buff触发时机'!A$6,ROW()-6,0)="",OFFSET(A$6,ROW()-6,0)&lt;&gt;""),"立即",OFFSET('(工具)战斗工具-buff触发时机'!A$6,ROW()-6,0))</f>
        <v>立即</v>
      </c>
      <c r="T315" s="360" t="str">
        <f>IF(OR(U315="",U315="无"),"",VLOOKUP(U315,'(辅)Buff触发条件表'!$C$4:$F$34,2,FALSE))</f>
        <v/>
      </c>
      <c r="U315" s="466"/>
      <c r="V315" s="466"/>
      <c r="W315" s="466"/>
      <c r="X315" s="466"/>
      <c r="Y315" s="466"/>
      <c r="Z315" s="452"/>
      <c r="AA315" s="452"/>
      <c r="AB315" s="452"/>
      <c r="AC315" s="109" t="str">
        <f>VLOOKUP(AB315,BuffType!$A$4:$C$67,3,FALSE)</f>
        <v>无</v>
      </c>
      <c r="AF315" s="453"/>
      <c r="AH315" s="448" t="s">
        <v>2455</v>
      </c>
      <c r="AI315" s="469">
        <v>10</v>
      </c>
      <c r="AJ315" s="469"/>
      <c r="AK315" s="452"/>
      <c r="AL315" s="452" t="str">
        <f>IF(AK315="","",VLOOKUP(AK315,'(辅)技能选目标类型表'!$B$4:$F$97,3,FALSE))</f>
        <v/>
      </c>
      <c r="AM315" s="95"/>
      <c r="AN315" s="95"/>
      <c r="AO315" s="134">
        <v>-1</v>
      </c>
      <c r="AP315" s="95" t="str">
        <f>IF(AQ315="","",VLOOKUP(AQ315,'(辅)战斗Action表'!$C$4:$F$75,2,FALSE))</f>
        <v/>
      </c>
      <c r="AR315" s="466"/>
      <c r="AS315" s="466"/>
      <c r="AT315" s="473"/>
      <c r="AU315" s="473"/>
      <c r="AV315" s="473"/>
      <c r="AW315" s="478"/>
    </row>
    <row r="316" spans="1:49" s="109" customFormat="1" ht="15.95" customHeight="1" x14ac:dyDescent="0.15">
      <c r="A316" s="448">
        <v>11704012</v>
      </c>
      <c r="B316" s="448" t="s">
        <v>2670</v>
      </c>
      <c r="C316" s="449"/>
      <c r="D316" s="450"/>
      <c r="E316" s="451"/>
      <c r="F316" s="452"/>
      <c r="G316" s="109">
        <v>999</v>
      </c>
      <c r="H316" s="453"/>
      <c r="J316" s="109">
        <v>0</v>
      </c>
      <c r="K316" s="460"/>
      <c r="L316" s="448">
        <f t="shared" ref="L316" si="81">A316</f>
        <v>11704012</v>
      </c>
      <c r="M316" s="109">
        <v>1</v>
      </c>
      <c r="N316" s="109">
        <v>1</v>
      </c>
      <c r="Q316" s="465">
        <f ca="1">OFFSET('(工具)战斗工具-buff死亡时机'!A$6,ROW()-6,0)</f>
        <v>0</v>
      </c>
      <c r="R316" s="109">
        <v>0</v>
      </c>
      <c r="S316" s="449" t="str">
        <f ca="1">IF(AND(OFFSET('(工具)战斗工具-buff触发时机'!A$6,ROW()-6,0)="",OFFSET(A$6,ROW()-6,0)&lt;&gt;""),"立即",OFFSET('(工具)战斗工具-buff触发时机'!A$6,ROW()-6,0))</f>
        <v>立即</v>
      </c>
      <c r="T316" s="360" t="str">
        <f>IF(OR(U316="",U316="无"),"",VLOOKUP(U316,'(辅)Buff触发条件表'!$C$4:$F$34,2,FALSE))</f>
        <v/>
      </c>
      <c r="U316" s="466"/>
      <c r="V316" s="466"/>
      <c r="W316" s="466"/>
      <c r="X316" s="466"/>
      <c r="Y316" s="466"/>
      <c r="Z316" s="452"/>
      <c r="AA316" s="452"/>
      <c r="AB316" s="452"/>
      <c r="AC316" s="109" t="str">
        <f>VLOOKUP(AB316,BuffType!$A$4:$C$67,3,FALSE)</f>
        <v>无</v>
      </c>
      <c r="AF316" s="453"/>
      <c r="AH316" s="448" t="s">
        <v>2671</v>
      </c>
      <c r="AI316" s="469">
        <v>10</v>
      </c>
      <c r="AJ316" s="469"/>
      <c r="AK316" s="452"/>
      <c r="AL316" s="452" t="str">
        <f>IF(AK316="","",VLOOKUP(AK316,'(辅)技能选目标类型表'!$B$4:$F$97,3,FALSE))</f>
        <v/>
      </c>
      <c r="AM316" s="95"/>
      <c r="AN316" s="95"/>
      <c r="AO316" s="134">
        <v>-1</v>
      </c>
      <c r="AP316" s="95" t="str">
        <f>IF(AQ316="","",VLOOKUP(AQ316,'(辅)战斗Action表'!$C$4:$F$75,2,FALSE))</f>
        <v/>
      </c>
      <c r="AR316" s="466"/>
      <c r="AS316" s="466"/>
      <c r="AT316" s="473"/>
      <c r="AU316" s="473"/>
      <c r="AV316" s="473"/>
      <c r="AW316" s="478"/>
    </row>
    <row r="317" spans="1:49" s="109" customFormat="1" ht="15.95" customHeight="1" x14ac:dyDescent="0.15">
      <c r="A317" s="448">
        <v>11704013</v>
      </c>
      <c r="B317" s="448" t="s">
        <v>2672</v>
      </c>
      <c r="C317" s="449"/>
      <c r="D317" s="450"/>
      <c r="E317" s="451"/>
      <c r="F317" s="452"/>
      <c r="G317" s="109">
        <v>999</v>
      </c>
      <c r="H317" s="453"/>
      <c r="J317" s="109">
        <v>0</v>
      </c>
      <c r="K317" s="460"/>
      <c r="L317" s="448">
        <f t="shared" ref="L317:L318" si="82">A317</f>
        <v>11704013</v>
      </c>
      <c r="M317" s="109">
        <v>1</v>
      </c>
      <c r="N317" s="109">
        <v>1</v>
      </c>
      <c r="Q317" s="465">
        <f ca="1">OFFSET('(工具)战斗工具-buff死亡时机'!A$6,ROW()-6,0)</f>
        <v>0</v>
      </c>
      <c r="R317" s="109">
        <v>0</v>
      </c>
      <c r="S317" s="449" t="str">
        <f ca="1">IF(AND(OFFSET('(工具)战斗工具-buff触发时机'!A$6,ROW()-6,0)="",OFFSET(A$6,ROW()-6,0)&lt;&gt;""),"立即",OFFSET('(工具)战斗工具-buff触发时机'!A$6,ROW()-6,0))</f>
        <v>立即</v>
      </c>
      <c r="T317" s="360" t="str">
        <f>IF(OR(U317="",U317="无"),"",VLOOKUP(U317,'(辅)Buff触发条件表'!$C$4:$F$34,2,FALSE))</f>
        <v/>
      </c>
      <c r="U317" s="466"/>
      <c r="V317" s="466"/>
      <c r="W317" s="466"/>
      <c r="X317" s="466"/>
      <c r="Y317" s="466"/>
      <c r="Z317" s="452"/>
      <c r="AA317" s="452"/>
      <c r="AB317" s="452"/>
      <c r="AC317" s="109" t="str">
        <f>VLOOKUP(AB317,BuffType!$A$4:$C$67,3,FALSE)</f>
        <v>无</v>
      </c>
      <c r="AF317" s="453"/>
      <c r="AH317" s="448" t="s">
        <v>2673</v>
      </c>
      <c r="AI317" s="469">
        <v>10</v>
      </c>
      <c r="AJ317" s="469"/>
      <c r="AK317" s="452"/>
      <c r="AL317" s="452" t="str">
        <f>IF(AK317="","",VLOOKUP(AK317,'(辅)技能选目标类型表'!$B$4:$F$97,3,FALSE))</f>
        <v/>
      </c>
      <c r="AM317" s="95"/>
      <c r="AN317" s="95"/>
      <c r="AO317" s="134">
        <v>-1</v>
      </c>
      <c r="AP317" s="95" t="str">
        <f>IF(AQ317="","",VLOOKUP(AQ317,'(辅)战斗Action表'!$C$4:$F$75,2,FALSE))</f>
        <v/>
      </c>
      <c r="AR317" s="466"/>
      <c r="AS317" s="466"/>
      <c r="AT317" s="473"/>
      <c r="AU317" s="473"/>
      <c r="AV317" s="473"/>
      <c r="AW317" s="478"/>
    </row>
    <row r="318" spans="1:49" s="109" customFormat="1" ht="15.95" customHeight="1" x14ac:dyDescent="0.15">
      <c r="A318" s="448">
        <v>11704014</v>
      </c>
      <c r="B318" s="448" t="s">
        <v>2674</v>
      </c>
      <c r="C318" s="449"/>
      <c r="D318" s="450"/>
      <c r="E318" s="451"/>
      <c r="F318" s="452"/>
      <c r="G318" s="109">
        <v>999</v>
      </c>
      <c r="H318" s="453"/>
      <c r="J318" s="109">
        <v>0</v>
      </c>
      <c r="K318" s="460"/>
      <c r="L318" s="448">
        <f t="shared" si="82"/>
        <v>11704014</v>
      </c>
      <c r="M318" s="109">
        <v>1</v>
      </c>
      <c r="N318" s="109">
        <v>1</v>
      </c>
      <c r="Q318" s="465">
        <f ca="1">OFFSET('(工具)战斗工具-buff死亡时机'!A$6,ROW()-6,0)</f>
        <v>0</v>
      </c>
      <c r="R318" s="109">
        <v>0</v>
      </c>
      <c r="S318" s="449" t="str">
        <f ca="1">IF(AND(OFFSET('(工具)战斗工具-buff触发时机'!A$6,ROW()-6,0)="",OFFSET(A$6,ROW()-6,0)&lt;&gt;""),"立即",OFFSET('(工具)战斗工具-buff触发时机'!A$6,ROW()-6,0))</f>
        <v>立即</v>
      </c>
      <c r="T318" s="360" t="str">
        <f>IF(OR(U318="",U318="无"),"",VLOOKUP(U318,'(辅)Buff触发条件表'!$C$4:$F$34,2,FALSE))</f>
        <v/>
      </c>
      <c r="U318" s="466"/>
      <c r="V318" s="466"/>
      <c r="W318" s="466"/>
      <c r="X318" s="466"/>
      <c r="Y318" s="466"/>
      <c r="Z318" s="452"/>
      <c r="AA318" s="452"/>
      <c r="AB318" s="452"/>
      <c r="AC318" s="109" t="str">
        <f>VLOOKUP(AB318,BuffType!$A$4:$C$67,3,FALSE)</f>
        <v>无</v>
      </c>
      <c r="AF318" s="453"/>
      <c r="AH318" s="448" t="s">
        <v>2649</v>
      </c>
      <c r="AI318" s="469">
        <v>10</v>
      </c>
      <c r="AJ318" s="469"/>
      <c r="AK318" s="452"/>
      <c r="AL318" s="452" t="str">
        <f>IF(AK318="","",VLOOKUP(AK318,'(辅)技能选目标类型表'!$B$4:$F$97,3,FALSE))</f>
        <v/>
      </c>
      <c r="AM318" s="95"/>
      <c r="AN318" s="95"/>
      <c r="AO318" s="134">
        <v>-1</v>
      </c>
      <c r="AP318" s="95" t="str">
        <f>IF(AQ318="","",VLOOKUP(AQ318,'(辅)战斗Action表'!$C$4:$F$75,2,FALSE))</f>
        <v/>
      </c>
      <c r="AR318" s="466"/>
      <c r="AS318" s="466"/>
      <c r="AT318" s="473"/>
      <c r="AU318" s="473"/>
      <c r="AV318" s="473"/>
      <c r="AW318" s="478"/>
    </row>
    <row r="319" spans="1:49" s="110" customFormat="1" ht="15.95" customHeight="1" x14ac:dyDescent="0.15">
      <c r="A319" s="454">
        <v>11802011</v>
      </c>
      <c r="B319" s="454" t="s">
        <v>1639</v>
      </c>
      <c r="C319" s="455"/>
      <c r="D319" s="456"/>
      <c r="E319" s="457"/>
      <c r="F319" s="458"/>
      <c r="G319" s="110">
        <v>2</v>
      </c>
      <c r="H319" s="459"/>
      <c r="J319" s="110">
        <v>-1</v>
      </c>
      <c r="K319" s="461"/>
      <c r="L319" s="454">
        <v>10802012</v>
      </c>
      <c r="M319" s="110">
        <v>1</v>
      </c>
      <c r="N319" s="110">
        <v>1</v>
      </c>
      <c r="Q319" s="467">
        <f ca="1">OFFSET('(工具)战斗工具-buff死亡时机'!A$6,ROW()-6,0)</f>
        <v>0</v>
      </c>
      <c r="R319" s="110">
        <v>0</v>
      </c>
      <c r="S319" s="455" t="str">
        <f ca="1">IF(AND(OFFSET('(工具)战斗工具-buff触发时机'!A$6,ROW()-6,0)="",OFFSET(A$6,ROW()-6,0)&lt;&gt;""),"立即",OFFSET('(工具)战斗工具-buff触发时机'!A$6,ROW()-6,0))</f>
        <v>立即</v>
      </c>
      <c r="T319" s="412" t="str">
        <f>IF(OR(U319="",U319="无"),"",VLOOKUP(U319,'(辅)Buff触发条件表'!$C$4:$F$34,2,FALSE))</f>
        <v/>
      </c>
      <c r="U319" s="468"/>
      <c r="V319" s="468"/>
      <c r="W319" s="468"/>
      <c r="X319" s="468"/>
      <c r="Y319" s="468"/>
      <c r="Z319" s="458"/>
      <c r="AA319" s="458"/>
      <c r="AB319" s="458"/>
      <c r="AC319" s="110" t="str">
        <f>VLOOKUP(AB319,BuffType!$A$4:$C$67,3,FALSE)</f>
        <v>无</v>
      </c>
      <c r="AF319" s="459"/>
      <c r="AH319" s="454" t="s">
        <v>2675</v>
      </c>
      <c r="AI319" s="470"/>
      <c r="AJ319" s="470"/>
      <c r="AK319" s="458"/>
      <c r="AL319" s="458" t="str">
        <f>IF(AK319="","",VLOOKUP(AK319,'(辅)技能选目标类型表'!$B$4:$F$97,3,FALSE))</f>
        <v/>
      </c>
      <c r="AM319" s="101"/>
      <c r="AN319" s="101"/>
      <c r="AO319" s="134">
        <v>-1</v>
      </c>
      <c r="AP319" s="101" t="str">
        <f>IF(AQ319="","",VLOOKUP(AQ319,'(辅)战斗Action表'!$C$4:$F$75,2,FALSE))</f>
        <v/>
      </c>
      <c r="AS319" s="468"/>
      <c r="AT319" s="474"/>
      <c r="AU319" s="474"/>
      <c r="AV319" s="475"/>
      <c r="AW319" s="479"/>
    </row>
    <row r="320" spans="1:49" s="110" customFormat="1" ht="15.95" customHeight="1" x14ac:dyDescent="0.15">
      <c r="A320" s="454">
        <v>11804011</v>
      </c>
      <c r="B320" s="454" t="s">
        <v>2676</v>
      </c>
      <c r="C320" s="455" t="s">
        <v>2328</v>
      </c>
      <c r="D320" s="456"/>
      <c r="E320" s="457"/>
      <c r="F320" s="458"/>
      <c r="G320" s="110">
        <v>999</v>
      </c>
      <c r="H320" s="459"/>
      <c r="J320" s="110">
        <v>-1</v>
      </c>
      <c r="K320" s="461"/>
      <c r="L320" s="454">
        <f>A320</f>
        <v>11804011</v>
      </c>
      <c r="M320" s="110">
        <v>1</v>
      </c>
      <c r="N320" s="110">
        <v>1</v>
      </c>
      <c r="Q320" s="467">
        <f ca="1">OFFSET('(工具)战斗工具-buff死亡时机'!A$6,ROW()-6,0)</f>
        <v>0</v>
      </c>
      <c r="R320" s="110">
        <v>0</v>
      </c>
      <c r="S320" s="455" t="str">
        <f ca="1">IF(AND(OFFSET('(工具)战斗工具-buff触发时机'!A$6,ROW()-6,0)="",OFFSET(A$6,ROW()-6,0)&lt;&gt;""),"立即",OFFSET('(工具)战斗工具-buff触发时机'!A$6,ROW()-6,0))</f>
        <v>立即</v>
      </c>
      <c r="T320" s="412" t="str">
        <f>IF(OR(U320="",U320="无"),"",VLOOKUP(U320,'(辅)Buff触发条件表'!$C$4:$F$34,2,FALSE))</f>
        <v/>
      </c>
      <c r="U320" s="468"/>
      <c r="V320" s="468"/>
      <c r="W320" s="468"/>
      <c r="X320" s="468"/>
      <c r="Y320" s="468"/>
      <c r="Z320" s="458"/>
      <c r="AA320" s="458"/>
      <c r="AB320" s="458"/>
      <c r="AC320" s="110" t="str">
        <f>VLOOKUP(AB320,BuffType!$A$4:$C$67,3,FALSE)</f>
        <v>无</v>
      </c>
      <c r="AF320" s="459"/>
      <c r="AH320" s="454" t="s">
        <v>2352</v>
      </c>
      <c r="AI320" s="470">
        <v>10</v>
      </c>
      <c r="AJ320" s="470"/>
      <c r="AK320" s="458"/>
      <c r="AL320" s="458" t="str">
        <f>IF(AK320="","",VLOOKUP(AK320,'(辅)技能选目标类型表'!$B$4:$F$97,3,FALSE))</f>
        <v/>
      </c>
      <c r="AM320" s="101"/>
      <c r="AN320" s="101"/>
      <c r="AO320" s="134">
        <v>-1</v>
      </c>
      <c r="AP320" s="101" t="str">
        <f>IF(AQ320="","",VLOOKUP(AQ320,'(辅)战斗Action表'!$C$4:$F$75,2,FALSE))</f>
        <v/>
      </c>
      <c r="AR320" s="468"/>
      <c r="AS320" s="468"/>
      <c r="AT320" s="475"/>
      <c r="AU320" s="475"/>
      <c r="AV320" s="475"/>
      <c r="AW320" s="479"/>
    </row>
    <row r="321" spans="1:49" s="110" customFormat="1" ht="18" customHeight="1" x14ac:dyDescent="0.15">
      <c r="A321" s="454">
        <v>11804012</v>
      </c>
      <c r="B321" s="454" t="s">
        <v>2677</v>
      </c>
      <c r="C321" s="455"/>
      <c r="D321" s="456"/>
      <c r="E321" s="457"/>
      <c r="F321" s="458"/>
      <c r="G321" s="110">
        <v>999</v>
      </c>
      <c r="H321" s="459"/>
      <c r="J321" s="110">
        <v>0</v>
      </c>
      <c r="K321" s="461"/>
      <c r="L321" s="454">
        <f>A321</f>
        <v>11804012</v>
      </c>
      <c r="M321" s="110">
        <v>1</v>
      </c>
      <c r="N321" s="110">
        <v>1</v>
      </c>
      <c r="Q321" s="467">
        <f ca="1">OFFSET('(工具)战斗工具-buff死亡时机'!A$6,ROW()-6,0)</f>
        <v>0</v>
      </c>
      <c r="R321" s="110">
        <v>607</v>
      </c>
      <c r="S321" s="455" t="str">
        <f ca="1">IF(AND(OFFSET('(工具)战斗工具-buff触发时机'!A$6,ROW()-6,0)="",OFFSET(A$6,ROW()-6,0)&lt;&gt;""),"立即",OFFSET('(工具)战斗工具-buff触发时机'!A$6,ROW()-6,0))</f>
        <v>普攻前</v>
      </c>
      <c r="T321" s="412">
        <f>IF(OR(U321="",U321="无"),"",VLOOKUP(U321,'(辅)Buff触发条件表'!$C$4:$F$34,2,FALSE))</f>
        <v>10001</v>
      </c>
      <c r="U321" s="468" t="s">
        <v>1293</v>
      </c>
      <c r="V321" s="459">
        <v>1</v>
      </c>
      <c r="W321" s="459">
        <v>3</v>
      </c>
      <c r="X321" s="459" t="s">
        <v>2678</v>
      </c>
      <c r="Y321" s="459">
        <v>11502011</v>
      </c>
      <c r="Z321" s="458"/>
      <c r="AA321" s="458"/>
      <c r="AB321" s="458"/>
      <c r="AC321" s="110" t="str">
        <f>VLOOKUP(AB321,BuffType!$A$4:$C$67,3,FALSE)</f>
        <v>无</v>
      </c>
      <c r="AF321" s="459"/>
      <c r="AH321" s="454"/>
      <c r="AI321" s="470"/>
      <c r="AJ321" s="470"/>
      <c r="AK321" s="458">
        <v>204</v>
      </c>
      <c r="AL321" s="458" t="str">
        <f>IF(AK321="","",VLOOKUP(AK321,'(辅)技能选目标类型表'!$B$4:$F$97,3,FALSE))</f>
        <v>自身正在释放技能的敌方目标</v>
      </c>
      <c r="AM321" s="101"/>
      <c r="AN321" s="101"/>
      <c r="AO321" s="134">
        <v>-1</v>
      </c>
      <c r="AP321" s="101">
        <f>IF(AQ321="","",VLOOKUP(AQ321,'(辅)战斗Action表'!$C$4:$F$75,2,FALSE))</f>
        <v>300</v>
      </c>
      <c r="AQ321" s="110" t="s">
        <v>1229</v>
      </c>
      <c r="AR321" s="468">
        <v>11804015</v>
      </c>
      <c r="AS321" s="468">
        <v>40</v>
      </c>
      <c r="AT321" s="475"/>
      <c r="AU321" s="475"/>
      <c r="AV321" s="475"/>
      <c r="AW321" s="479"/>
    </row>
    <row r="322" spans="1:49" s="110" customFormat="1" ht="15.95" customHeight="1" x14ac:dyDescent="0.15">
      <c r="A322" s="454">
        <v>11804013</v>
      </c>
      <c r="B322" s="454" t="s">
        <v>2679</v>
      </c>
      <c r="C322" s="455"/>
      <c r="D322" s="456"/>
      <c r="E322" s="457"/>
      <c r="F322" s="458"/>
      <c r="G322" s="110">
        <v>999</v>
      </c>
      <c r="H322" s="459"/>
      <c r="J322" s="110">
        <v>0</v>
      </c>
      <c r="K322" s="461"/>
      <c r="L322" s="454">
        <f>A322</f>
        <v>11804013</v>
      </c>
      <c r="M322" s="110">
        <v>1</v>
      </c>
      <c r="N322" s="110">
        <v>1</v>
      </c>
      <c r="Q322" s="467">
        <f ca="1">OFFSET('(工具)战斗工具-buff死亡时机'!A$6,ROW()-6,0)</f>
        <v>0</v>
      </c>
      <c r="R322" s="110">
        <v>607</v>
      </c>
      <c r="S322" s="455" t="str">
        <f ca="1">IF(AND(OFFSET('(工具)战斗工具-buff触发时机'!A$6,ROW()-6,0)="",OFFSET(A$6,ROW()-6,0)&lt;&gt;""),"立即",OFFSET('(工具)战斗工具-buff触发时机'!A$6,ROW()-6,0))</f>
        <v>普攻前</v>
      </c>
      <c r="T322" s="412">
        <f>IF(OR(U322="",U322="无"),"",VLOOKUP(U322,'(辅)Buff触发条件表'!$C$4:$F$34,2,FALSE))</f>
        <v>10001</v>
      </c>
      <c r="U322" s="468" t="s">
        <v>1293</v>
      </c>
      <c r="V322" s="459">
        <v>1</v>
      </c>
      <c r="W322" s="459">
        <v>3</v>
      </c>
      <c r="X322" s="459" t="s">
        <v>2678</v>
      </c>
      <c r="Y322" s="459">
        <v>11502011</v>
      </c>
      <c r="Z322" s="458"/>
      <c r="AA322" s="458"/>
      <c r="AB322" s="458"/>
      <c r="AC322" s="110" t="str">
        <f>VLOOKUP(AB322,BuffType!$A$4:$C$67,3,FALSE)</f>
        <v>无</v>
      </c>
      <c r="AF322" s="459"/>
      <c r="AH322" s="454"/>
      <c r="AI322" s="470"/>
      <c r="AJ322" s="470"/>
      <c r="AK322" s="458">
        <v>204</v>
      </c>
      <c r="AL322" s="458" t="str">
        <f>IF(AK322="","",VLOOKUP(AK322,'(辅)技能选目标类型表'!$B$4:$F$97,3,FALSE))</f>
        <v>自身正在释放技能的敌方目标</v>
      </c>
      <c r="AM322" s="101"/>
      <c r="AN322" s="101"/>
      <c r="AO322" s="134">
        <v>-1</v>
      </c>
      <c r="AP322" s="101">
        <f>IF(AQ322="","",VLOOKUP(AQ322,'(辅)战斗Action表'!$C$4:$F$75,2,FALSE))</f>
        <v>300</v>
      </c>
      <c r="AQ322" s="110" t="s">
        <v>1229</v>
      </c>
      <c r="AR322" s="468">
        <v>11804015</v>
      </c>
      <c r="AS322" s="468">
        <v>70</v>
      </c>
      <c r="AT322" s="475"/>
      <c r="AU322" s="475"/>
      <c r="AV322" s="475"/>
      <c r="AW322" s="479"/>
    </row>
    <row r="323" spans="1:49" s="110" customFormat="1" ht="15.95" customHeight="1" x14ac:dyDescent="0.15">
      <c r="A323" s="454">
        <v>11804014</v>
      </c>
      <c r="B323" s="454" t="s">
        <v>2680</v>
      </c>
      <c r="C323" s="455"/>
      <c r="D323" s="456"/>
      <c r="E323" s="457"/>
      <c r="F323" s="458"/>
      <c r="G323" s="110">
        <v>999</v>
      </c>
      <c r="H323" s="459"/>
      <c r="J323" s="110">
        <v>0</v>
      </c>
      <c r="K323" s="461"/>
      <c r="L323" s="454">
        <f>A323</f>
        <v>11804014</v>
      </c>
      <c r="M323" s="110">
        <v>1</v>
      </c>
      <c r="N323" s="110">
        <v>1</v>
      </c>
      <c r="Q323" s="467">
        <f ca="1">OFFSET('(工具)战斗工具-buff死亡时机'!A$6,ROW()-6,0)</f>
        <v>0</v>
      </c>
      <c r="R323" s="110">
        <v>607</v>
      </c>
      <c r="S323" s="455" t="str">
        <f ca="1">IF(AND(OFFSET('(工具)战斗工具-buff触发时机'!A$6,ROW()-6,0)="",OFFSET(A$6,ROW()-6,0)&lt;&gt;""),"立即",OFFSET('(工具)战斗工具-buff触发时机'!A$6,ROW()-6,0))</f>
        <v>普攻前</v>
      </c>
      <c r="T323" s="412">
        <f>IF(OR(U323="",U323="无"),"",VLOOKUP(U323,'(辅)Buff触发条件表'!$C$4:$F$34,2,FALSE))</f>
        <v>10001</v>
      </c>
      <c r="U323" s="468" t="s">
        <v>1293</v>
      </c>
      <c r="V323" s="459">
        <v>1</v>
      </c>
      <c r="W323" s="459">
        <v>3</v>
      </c>
      <c r="X323" s="459" t="s">
        <v>2678</v>
      </c>
      <c r="Y323" s="459">
        <v>11502011</v>
      </c>
      <c r="Z323" s="458"/>
      <c r="AA323" s="458"/>
      <c r="AB323" s="458"/>
      <c r="AC323" s="110" t="str">
        <f>VLOOKUP(AB323,BuffType!$A$4:$C$67,3,FALSE)</f>
        <v>无</v>
      </c>
      <c r="AF323" s="459"/>
      <c r="AH323" s="454"/>
      <c r="AI323" s="470"/>
      <c r="AJ323" s="470"/>
      <c r="AK323" s="458">
        <v>204</v>
      </c>
      <c r="AL323" s="458" t="str">
        <f>IF(AK323="","",VLOOKUP(AK323,'(辅)技能选目标类型表'!$B$4:$F$97,3,FALSE))</f>
        <v>自身正在释放技能的敌方目标</v>
      </c>
      <c r="AM323" s="101"/>
      <c r="AN323" s="101"/>
      <c r="AO323" s="134">
        <v>-1</v>
      </c>
      <c r="AP323" s="101">
        <f>IF(AQ323="","",VLOOKUP(AQ323,'(辅)战斗Action表'!$C$4:$F$75,2,FALSE))</f>
        <v>300</v>
      </c>
      <c r="AQ323" s="110" t="s">
        <v>1229</v>
      </c>
      <c r="AR323" s="468">
        <v>11804015</v>
      </c>
      <c r="AS323" s="468">
        <v>100</v>
      </c>
      <c r="AT323" s="475"/>
      <c r="AU323" s="475"/>
      <c r="AV323" s="475"/>
      <c r="AW323" s="479"/>
    </row>
    <row r="324" spans="1:49" s="110" customFormat="1" ht="15.95" customHeight="1" x14ac:dyDescent="0.15">
      <c r="A324" s="454">
        <v>11804015</v>
      </c>
      <c r="B324" s="454" t="s">
        <v>2681</v>
      </c>
      <c r="C324" s="455" t="s">
        <v>2682</v>
      </c>
      <c r="D324" s="456"/>
      <c r="E324" s="457"/>
      <c r="F324" s="458"/>
      <c r="G324" s="110">
        <v>1</v>
      </c>
      <c r="H324" s="459"/>
      <c r="J324" s="110">
        <v>-1</v>
      </c>
      <c r="K324" s="461"/>
      <c r="L324" s="454">
        <f>A324</f>
        <v>11804015</v>
      </c>
      <c r="M324" s="110">
        <v>1</v>
      </c>
      <c r="N324" s="110">
        <v>1</v>
      </c>
      <c r="Q324" s="467">
        <f ca="1">OFFSET('(工具)战斗工具-buff死亡时机'!A$6,ROW()-6,0)</f>
        <v>0</v>
      </c>
      <c r="R324" s="110">
        <v>0</v>
      </c>
      <c r="S324" s="455" t="str">
        <f ca="1">IF(AND(OFFSET('(工具)战斗工具-buff触发时机'!A$6,ROW()-6,0)="",OFFSET(A$6,ROW()-6,0)&lt;&gt;""),"立即",OFFSET('(工具)战斗工具-buff触发时机'!A$6,ROW()-6,0))</f>
        <v>立即</v>
      </c>
      <c r="T324" s="412" t="str">
        <f>IF(OR(U324="",U324="无"),"",VLOOKUP(U324,'(辅)Buff触发条件表'!$C$4:$F$34,2,FALSE))</f>
        <v/>
      </c>
      <c r="U324" s="468"/>
      <c r="V324" s="468"/>
      <c r="W324" s="468"/>
      <c r="X324" s="468"/>
      <c r="Y324" s="468"/>
      <c r="Z324" s="458"/>
      <c r="AA324" s="458"/>
      <c r="AB324" s="458">
        <v>4</v>
      </c>
      <c r="AC324" s="110" t="str">
        <f>VLOOKUP(AB324,BuffType!$A$4:$C$67,3,FALSE)</f>
        <v>眩晕</v>
      </c>
      <c r="AF324" s="459"/>
      <c r="AH324" s="454"/>
      <c r="AI324" s="470"/>
      <c r="AJ324" s="470"/>
      <c r="AK324" s="458"/>
      <c r="AL324" s="458" t="str">
        <f>IF(AK324="","",VLOOKUP(AK324,'(辅)技能选目标类型表'!$B$4:$F$97,3,FALSE))</f>
        <v/>
      </c>
      <c r="AM324" s="101"/>
      <c r="AN324" s="101"/>
      <c r="AO324" s="134">
        <v>-1</v>
      </c>
      <c r="AP324" s="101" t="str">
        <f>IF(AQ324="","",VLOOKUP(AQ324,'(辅)战斗Action表'!$C$4:$F$75,2,FALSE))</f>
        <v/>
      </c>
      <c r="AR324" s="468"/>
      <c r="AS324" s="468"/>
      <c r="AT324" s="475"/>
      <c r="AU324" s="475"/>
      <c r="AV324" s="475"/>
      <c r="AW324" s="479"/>
    </row>
    <row r="325" spans="1:49" s="102" customFormat="1" ht="15.95" customHeight="1" x14ac:dyDescent="0.15">
      <c r="A325" s="389">
        <v>11902011</v>
      </c>
      <c r="B325" s="389" t="s">
        <v>2683</v>
      </c>
      <c r="C325" s="389"/>
      <c r="D325" s="390"/>
      <c r="E325" s="390"/>
      <c r="G325" s="102">
        <v>1</v>
      </c>
      <c r="H325" s="391">
        <v>0</v>
      </c>
      <c r="J325" s="102">
        <v>0</v>
      </c>
      <c r="L325" s="389">
        <f t="shared" ref="L325:L330" si="83">A325</f>
        <v>11902011</v>
      </c>
      <c r="M325" s="102">
        <v>1</v>
      </c>
      <c r="N325" s="102">
        <v>1</v>
      </c>
      <c r="Q325" s="413">
        <f ca="1">OFFSET('(工具)战斗工具-buff死亡时机'!A$6,ROW()-6,0)</f>
        <v>0</v>
      </c>
      <c r="R325" s="102">
        <v>0</v>
      </c>
      <c r="S325" s="389" t="str">
        <f ca="1">IF(AND(OFFSET('(工具)战斗工具-buff触发时机'!A$6,ROW()-6,0)="",OFFSET(A$6,ROW()-6,0)&lt;&gt;""),"立即",OFFSET('(工具)战斗工具-buff触发时机'!A$6,ROW()-6,0))</f>
        <v>立即</v>
      </c>
      <c r="T325" s="414" t="str">
        <f>IF(OR(U325="",U325="无"),"",VLOOKUP(U325,'(辅)Buff触发条件表'!$C$4:$F$34,2,FALSE))</f>
        <v/>
      </c>
      <c r="U325" s="414"/>
      <c r="V325" s="414"/>
      <c r="W325" s="414"/>
      <c r="X325" s="414"/>
      <c r="Y325" s="414"/>
      <c r="AC325" s="102" t="str">
        <f>VLOOKUP(AB325,BuffType!$A$4:$C$67,3,FALSE)</f>
        <v>无</v>
      </c>
      <c r="AF325" s="391"/>
      <c r="AH325" s="389" t="s">
        <v>2684</v>
      </c>
      <c r="AI325" s="391"/>
      <c r="AJ325" s="391"/>
      <c r="AL325" s="102" t="str">
        <f>IF(AK325="","",VLOOKUP(AK325,'(辅)技能选目标类型表'!$B$4:$F$97,3,FALSE))</f>
        <v/>
      </c>
      <c r="AM325" s="101"/>
      <c r="AO325" s="134">
        <v>-1</v>
      </c>
      <c r="AP325" s="102">
        <f>IF(AQ325="","",VLOOKUP(AQ325,'(辅)战斗Action表'!$C$4:$F$75,2,FALSE))</f>
        <v>0</v>
      </c>
      <c r="AQ325" s="102" t="s">
        <v>1931</v>
      </c>
      <c r="AR325" s="414"/>
      <c r="AS325" s="414"/>
      <c r="AT325" s="434"/>
      <c r="AU325" s="434"/>
      <c r="AV325" s="434"/>
      <c r="AW325" s="441"/>
    </row>
    <row r="326" spans="1:49" s="102" customFormat="1" ht="15.95" customHeight="1" x14ac:dyDescent="0.15">
      <c r="A326" s="389">
        <v>11903011</v>
      </c>
      <c r="B326" s="389" t="s">
        <v>2685</v>
      </c>
      <c r="C326" s="389"/>
      <c r="D326" s="390"/>
      <c r="E326" s="390"/>
      <c r="G326" s="102">
        <v>2</v>
      </c>
      <c r="H326" s="391">
        <v>0</v>
      </c>
      <c r="J326" s="102">
        <v>0</v>
      </c>
      <c r="L326" s="389">
        <f t="shared" si="83"/>
        <v>11903011</v>
      </c>
      <c r="M326" s="102">
        <v>1</v>
      </c>
      <c r="N326" s="102">
        <v>1</v>
      </c>
      <c r="Q326" s="413">
        <f ca="1">OFFSET('(工具)战斗工具-buff死亡时机'!A$6,ROW()-6,0)</f>
        <v>0</v>
      </c>
      <c r="R326" s="102">
        <v>200</v>
      </c>
      <c r="S326" s="389" t="str">
        <f ca="1">IF(AND(OFFSET('(工具)战斗工具-buff触发时机'!A$6,ROW()-6,0)="",OFFSET(A$6,ROW()-6,0)&lt;&gt;""),"立即",OFFSET('(工具)战斗工具-buff触发时机'!A$6,ROW()-6,0))</f>
        <v>当回合开始时</v>
      </c>
      <c r="T326" s="414" t="str">
        <f>IF(OR(U326="",U326="无"),"",VLOOKUP(U326,'(辅)Buff触发条件表'!$C$4:$F$34,2,FALSE))</f>
        <v/>
      </c>
      <c r="U326" s="414"/>
      <c r="V326" s="414"/>
      <c r="W326" s="414"/>
      <c r="X326" s="414"/>
      <c r="Y326" s="414"/>
      <c r="Z326" s="102">
        <v>2</v>
      </c>
      <c r="AA326" s="102">
        <v>1</v>
      </c>
      <c r="AC326" s="102" t="str">
        <f>VLOOKUP(AB326,BuffType!$A$4:$C$67,3,FALSE)</f>
        <v>无</v>
      </c>
      <c r="AF326" s="391"/>
      <c r="AH326" s="389"/>
      <c r="AI326" s="391"/>
      <c r="AJ326" s="391"/>
      <c r="AL326" s="102" t="str">
        <f>IF(AK326="","",VLOOKUP(AK326,'(辅)技能选目标类型表'!$B$4:$F$97,3,FALSE))</f>
        <v/>
      </c>
      <c r="AO326" s="134">
        <v>-1</v>
      </c>
      <c r="AP326" s="102">
        <f>IF(AQ326="","",VLOOKUP(AQ326,'(辅)战斗Action表'!$C$4:$F$75,2,FALSE))</f>
        <v>200</v>
      </c>
      <c r="AQ326" s="102" t="s">
        <v>142</v>
      </c>
      <c r="AR326" s="414">
        <v>1</v>
      </c>
      <c r="AS326" s="414">
        <v>100</v>
      </c>
      <c r="AT326" s="434"/>
      <c r="AU326" s="434">
        <v>1</v>
      </c>
      <c r="AV326" s="434"/>
      <c r="AW326" s="441"/>
    </row>
    <row r="327" spans="1:49" s="102" customFormat="1" ht="15.75" customHeight="1" x14ac:dyDescent="0.15">
      <c r="A327" s="389">
        <v>11904011</v>
      </c>
      <c r="B327" s="389" t="s">
        <v>2686</v>
      </c>
      <c r="C327" s="389"/>
      <c r="D327" s="390"/>
      <c r="E327" s="390"/>
      <c r="G327" s="102">
        <v>999</v>
      </c>
      <c r="H327" s="391"/>
      <c r="J327" s="102">
        <v>0</v>
      </c>
      <c r="L327" s="389">
        <f t="shared" si="83"/>
        <v>11904011</v>
      </c>
      <c r="M327" s="102">
        <v>1</v>
      </c>
      <c r="N327" s="102">
        <v>1</v>
      </c>
      <c r="Q327" s="413">
        <f ca="1">OFFSET('(工具)战斗工具-buff死亡时机'!A$6,ROW()-6,0)</f>
        <v>0</v>
      </c>
      <c r="R327" s="102" t="s">
        <v>2281</v>
      </c>
      <c r="S327" s="389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27" s="414">
        <f>IF(OR(U327="",U327="无"),"",VLOOKUP(U327,'(辅)Buff触发条件表'!$C$4:$F$34,2,FALSE))</f>
        <v>100</v>
      </c>
      <c r="U327" s="414" t="s">
        <v>2333</v>
      </c>
      <c r="V327" s="414">
        <v>500</v>
      </c>
      <c r="W327" s="414"/>
      <c r="X327" s="414"/>
      <c r="Y327" s="414"/>
      <c r="AC327" s="102" t="str">
        <f>VLOOKUP(AB327,BuffType!$A$4:$C$67,3,FALSE)</f>
        <v>无</v>
      </c>
      <c r="AF327" s="391"/>
      <c r="AH327" s="389"/>
      <c r="AI327" s="391"/>
      <c r="AJ327" s="391"/>
      <c r="AL327" s="102" t="str">
        <f>IF(AK327="","",VLOOKUP(AK327,'(辅)技能选目标类型表'!$B$4:$F$97,3,FALSE))</f>
        <v/>
      </c>
      <c r="AO327" s="134">
        <v>-1</v>
      </c>
      <c r="AP327" s="102">
        <f>IF(AQ327="","",VLOOKUP(AQ327,'(辅)战斗Action表'!$C$4:$F$75,2,FALSE))</f>
        <v>300</v>
      </c>
      <c r="AQ327" s="102" t="s">
        <v>1229</v>
      </c>
      <c r="AR327" s="414">
        <v>11904012</v>
      </c>
      <c r="AS327" s="414">
        <v>100</v>
      </c>
      <c r="AT327" s="434"/>
      <c r="AU327" s="434"/>
      <c r="AV327" s="434"/>
      <c r="AW327" s="441"/>
    </row>
    <row r="328" spans="1:49" s="102" customFormat="1" ht="15.95" customHeight="1" x14ac:dyDescent="0.15">
      <c r="A328" s="389">
        <v>11904012</v>
      </c>
      <c r="B328" s="389" t="s">
        <v>1652</v>
      </c>
      <c r="C328" s="389" t="s">
        <v>2687</v>
      </c>
      <c r="D328" s="390"/>
      <c r="E328" s="390"/>
      <c r="G328" s="102">
        <v>999</v>
      </c>
      <c r="H328" s="391"/>
      <c r="J328" s="102">
        <v>0</v>
      </c>
      <c r="L328" s="389">
        <f t="shared" si="83"/>
        <v>11904012</v>
      </c>
      <c r="M328" s="102">
        <v>1</v>
      </c>
      <c r="N328" s="102">
        <v>1</v>
      </c>
      <c r="Q328" s="413">
        <f ca="1">OFFSET('(工具)战斗工具-buff死亡时机'!A$6,ROW()-6,0)</f>
        <v>0</v>
      </c>
      <c r="R328" s="102">
        <v>0</v>
      </c>
      <c r="S328" s="389" t="str">
        <f ca="1">IF(AND(OFFSET('(工具)战斗工具-buff触发时机'!A$6,ROW()-6,0)="",OFFSET(A$6,ROW()-6,0)&lt;&gt;""),"立即",OFFSET('(工具)战斗工具-buff触发时机'!A$6,ROW()-6,0))</f>
        <v>立即</v>
      </c>
      <c r="T328" s="414" t="str">
        <f>IF(OR(U328="",U328="无"),"",VLOOKUP(U328,'(辅)Buff触发条件表'!$C$4:$F$34,2,FALSE))</f>
        <v/>
      </c>
      <c r="U328" s="414"/>
      <c r="V328" s="414"/>
      <c r="W328" s="414"/>
      <c r="X328" s="414"/>
      <c r="Y328" s="414"/>
      <c r="AC328" s="102" t="str">
        <f>VLOOKUP(AB328,BuffType!$A$4:$C$67,3,FALSE)</f>
        <v>无</v>
      </c>
      <c r="AF328" s="391"/>
      <c r="AH328" s="389" t="s">
        <v>2688</v>
      </c>
      <c r="AI328" s="391">
        <v>20</v>
      </c>
      <c r="AJ328" s="391"/>
      <c r="AL328" s="102" t="str">
        <f>IF(AK328="","",VLOOKUP(AK328,'(辅)技能选目标类型表'!$B$4:$F$97,3,FALSE))</f>
        <v/>
      </c>
      <c r="AO328" s="134">
        <v>-1</v>
      </c>
      <c r="AP328" s="102">
        <f>IF(AQ328="","",VLOOKUP(AQ328,'(辅)战斗Action表'!$C$4:$F$75,2,FALSE))</f>
        <v>0</v>
      </c>
      <c r="AQ328" s="102" t="s">
        <v>1931</v>
      </c>
      <c r="AR328" s="414"/>
      <c r="AS328" s="414"/>
      <c r="AT328" s="434"/>
      <c r="AU328" s="434"/>
      <c r="AV328" s="434"/>
      <c r="AW328" s="441"/>
    </row>
    <row r="329" spans="1:49" s="102" customFormat="1" ht="15.75" customHeight="1" x14ac:dyDescent="0.15">
      <c r="A329" s="389">
        <v>11904013</v>
      </c>
      <c r="B329" s="389" t="s">
        <v>2689</v>
      </c>
      <c r="C329" s="389"/>
      <c r="D329" s="390"/>
      <c r="E329" s="390"/>
      <c r="G329" s="102">
        <v>999</v>
      </c>
      <c r="H329" s="391"/>
      <c r="J329" s="102">
        <v>0</v>
      </c>
      <c r="L329" s="389">
        <f t="shared" si="83"/>
        <v>11904013</v>
      </c>
      <c r="M329" s="102">
        <v>1</v>
      </c>
      <c r="N329" s="102">
        <v>1</v>
      </c>
      <c r="Q329" s="413">
        <f ca="1">OFFSET('(工具)战斗工具-buff死亡时机'!A$6,ROW()-6,0)</f>
        <v>0</v>
      </c>
      <c r="R329" s="102" t="s">
        <v>2281</v>
      </c>
      <c r="S329" s="389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29" s="414">
        <f>IF(OR(U329="",U329="无"),"",VLOOKUP(U329,'(辅)Buff触发条件表'!$C$4:$F$34,2,FALSE))</f>
        <v>101</v>
      </c>
      <c r="U329" s="414" t="s">
        <v>2350</v>
      </c>
      <c r="V329" s="414">
        <v>500</v>
      </c>
      <c r="W329" s="414"/>
      <c r="X329" s="414"/>
      <c r="Y329" s="414"/>
      <c r="AC329" s="102" t="str">
        <f>VLOOKUP(AB329,BuffType!$A$4:$C$67,3,FALSE)</f>
        <v>无</v>
      </c>
      <c r="AF329" s="391"/>
      <c r="AH329" s="389"/>
      <c r="AI329" s="391"/>
      <c r="AJ329" s="391"/>
      <c r="AL329" s="102" t="str">
        <f>IF(AK329="","",VLOOKUP(AK329,'(辅)技能选目标类型表'!$B$4:$F$97,3,FALSE))</f>
        <v/>
      </c>
      <c r="AO329" s="134">
        <v>-1</v>
      </c>
      <c r="AP329" s="102">
        <f>IF(AQ329="","",VLOOKUP(AQ329,'(辅)战斗Action表'!$C$4:$F$75,2,FALSE))</f>
        <v>301</v>
      </c>
      <c r="AQ329" s="102" t="s">
        <v>2354</v>
      </c>
      <c r="AR329" s="414">
        <v>11904012</v>
      </c>
      <c r="AS329" s="414"/>
      <c r="AT329" s="434"/>
      <c r="AU329" s="434"/>
      <c r="AV329" s="434"/>
      <c r="AW329" s="441"/>
    </row>
    <row r="330" spans="1:49" s="111" customFormat="1" ht="15.95" customHeight="1" x14ac:dyDescent="0.15">
      <c r="A330" s="480">
        <v>11904014</v>
      </c>
      <c r="B330" s="480" t="s">
        <v>2690</v>
      </c>
      <c r="C330" s="481" t="s">
        <v>2336</v>
      </c>
      <c r="D330" s="482"/>
      <c r="E330" s="483"/>
      <c r="F330" s="484"/>
      <c r="G330" s="111">
        <v>999</v>
      </c>
      <c r="H330" s="485"/>
      <c r="J330" s="111">
        <v>0</v>
      </c>
      <c r="K330" s="493"/>
      <c r="L330" s="480">
        <f t="shared" si="83"/>
        <v>11904014</v>
      </c>
      <c r="M330" s="111">
        <v>1</v>
      </c>
      <c r="N330" s="111">
        <v>1</v>
      </c>
      <c r="Q330" s="495">
        <f ca="1">OFFSET('(工具)战斗工具-buff死亡时机'!A$6,ROW()-6,0)</f>
        <v>0</v>
      </c>
      <c r="R330" s="111">
        <v>0</v>
      </c>
      <c r="S330" s="481" t="str">
        <f ca="1">IF(AND(OFFSET('(工具)战斗工具-buff触发时机'!A$6,ROW()-6,0)="",OFFSET(A$6,ROW()-6,0)&lt;&gt;""),"立即",OFFSET('(工具)战斗工具-buff触发时机'!A$6,ROW()-6,0))</f>
        <v>立即</v>
      </c>
      <c r="T330" s="496" t="str">
        <f>IF(OR(U330="",U330="无"),"",VLOOKUP(U330,'(辅)Buff触发条件表'!$C$4:$F$34,2,FALSE))</f>
        <v/>
      </c>
      <c r="U330" s="301"/>
      <c r="V330" s="301"/>
      <c r="W330" s="301"/>
      <c r="X330" s="301"/>
      <c r="Y330" s="301"/>
      <c r="Z330" s="484"/>
      <c r="AA330" s="484"/>
      <c r="AB330" s="484">
        <v>8</v>
      </c>
      <c r="AC330" s="111" t="str">
        <f>VLOOKUP(AB330,BuffType!$A$4:$C$67,3,FALSE)</f>
        <v>护盾</v>
      </c>
      <c r="AF330" s="485"/>
      <c r="AH330" s="480"/>
      <c r="AI330" s="499"/>
      <c r="AJ330" s="499"/>
      <c r="AK330" s="484"/>
      <c r="AL330" s="484" t="str">
        <f>IF(AK330="","",VLOOKUP(AK330,'(辅)技能选目标类型表'!$B$4:$F$97,3,FALSE))</f>
        <v/>
      </c>
      <c r="AM330" s="124"/>
      <c r="AN330" s="124"/>
      <c r="AO330" s="124">
        <v>-1</v>
      </c>
      <c r="AP330" s="124">
        <f>IF(AQ330="","",VLOOKUP(AQ330,'(辅)战斗Action表'!$C$4:$F$75,2,FALSE))</f>
        <v>0</v>
      </c>
      <c r="AQ330" s="111" t="s">
        <v>1931</v>
      </c>
      <c r="AR330" s="301"/>
      <c r="AS330" s="301"/>
      <c r="AT330" s="502"/>
      <c r="AU330" s="502"/>
      <c r="AV330" s="502"/>
      <c r="AW330" s="505"/>
    </row>
    <row r="331" spans="1:49" s="112" customFormat="1" ht="15.95" customHeight="1" x14ac:dyDescent="0.15">
      <c r="A331" s="486">
        <v>12004011</v>
      </c>
      <c r="B331" s="486" t="s">
        <v>2691</v>
      </c>
      <c r="C331" s="487"/>
      <c r="D331" s="488"/>
      <c r="E331" s="489"/>
      <c r="F331" s="490"/>
      <c r="G331" s="112">
        <v>999</v>
      </c>
      <c r="H331" s="491">
        <v>1</v>
      </c>
      <c r="J331" s="112">
        <v>0</v>
      </c>
      <c r="K331" s="494"/>
      <c r="L331" s="486">
        <f t="shared" ref="L331:L343" si="84">A331</f>
        <v>12004011</v>
      </c>
      <c r="M331" s="112">
        <v>1</v>
      </c>
      <c r="N331" s="112">
        <v>1</v>
      </c>
      <c r="Q331" s="497">
        <f ca="1">OFFSET('(工具)战斗工具-buff死亡时机'!A$6,ROW()-6,0)</f>
        <v>0</v>
      </c>
      <c r="R331" s="112">
        <v>604</v>
      </c>
      <c r="S331" s="487" t="str">
        <f ca="1">IF(AND(OFFSET('(工具)战斗工具-buff触发时机'!A$6,ROW()-6,0)="",OFFSET(A$6,ROW()-6,0)&lt;&gt;""),"立即",OFFSET('(工具)战斗工具-buff触发时机'!A$6,ROW()-6,0))</f>
        <v>使用大招前</v>
      </c>
      <c r="T331" s="498" t="str">
        <f>IF(OR(U331="",U331="无"),"",VLOOKUP(U331,'(辅)Buff触发条件表'!$C$4:$F$34,2,FALSE))</f>
        <v/>
      </c>
      <c r="U331" s="498"/>
      <c r="V331" s="498"/>
      <c r="W331" s="498"/>
      <c r="X331" s="498"/>
      <c r="Y331" s="498"/>
      <c r="Z331" s="490"/>
      <c r="AA331" s="490"/>
      <c r="AB331" s="490"/>
      <c r="AC331" s="112" t="str">
        <f>VLOOKUP(AB331,BuffType!$A$4:$C$67,3,FALSE)</f>
        <v>无</v>
      </c>
      <c r="AF331" s="491"/>
      <c r="AH331" s="486"/>
      <c r="AI331" s="500"/>
      <c r="AJ331" s="500"/>
      <c r="AK331" s="490">
        <v>204</v>
      </c>
      <c r="AL331" s="490" t="str">
        <f>IF(AK331="","",VLOOKUP(AK331,'(辅)技能选目标类型表'!$B$4:$F$97,3,FALSE))</f>
        <v>自身正在释放技能的敌方目标</v>
      </c>
      <c r="AM331" s="102"/>
      <c r="AO331" s="134">
        <v>-1</v>
      </c>
      <c r="AP331" s="112">
        <f>IF(AQ331="","",VLOOKUP(AQ331,'(辅)战斗Action表'!$C$4:$F$75,2,FALSE))</f>
        <v>300</v>
      </c>
      <c r="AQ331" s="112" t="s">
        <v>1229</v>
      </c>
      <c r="AR331" s="498">
        <v>12004012</v>
      </c>
      <c r="AS331" s="498">
        <v>100</v>
      </c>
      <c r="AT331" s="503"/>
      <c r="AU331" s="503"/>
      <c r="AV331" s="503"/>
      <c r="AW331" s="506"/>
    </row>
    <row r="332" spans="1:49" s="103" customFormat="1" ht="15.95" customHeight="1" x14ac:dyDescent="0.15">
      <c r="A332" s="393">
        <v>12004012</v>
      </c>
      <c r="B332" s="393" t="s">
        <v>2692</v>
      </c>
      <c r="C332" s="393" t="s">
        <v>2586</v>
      </c>
      <c r="D332" s="394"/>
      <c r="E332" s="394"/>
      <c r="G332" s="103">
        <v>1</v>
      </c>
      <c r="H332" s="395"/>
      <c r="J332" s="103">
        <v>0</v>
      </c>
      <c r="L332" s="393">
        <f t="shared" ref="L332" si="85">A332</f>
        <v>12004012</v>
      </c>
      <c r="M332" s="103">
        <v>1</v>
      </c>
      <c r="N332" s="103">
        <v>1</v>
      </c>
      <c r="Q332" s="415">
        <f ca="1">OFFSET('(工具)战斗工具-buff死亡时机'!A$6,ROW()-6,0)</f>
        <v>0</v>
      </c>
      <c r="R332" s="103">
        <v>0</v>
      </c>
      <c r="S332" s="393" t="str">
        <f ca="1">IF(AND(OFFSET('(工具)战斗工具-buff触发时机'!A$6,ROW()-6,0)="",OFFSET(A$6,ROW()-6,0)&lt;&gt;""),"立即",OFFSET('(工具)战斗工具-buff触发时机'!A$6,ROW()-6,0))</f>
        <v>立即</v>
      </c>
      <c r="T332" s="416" t="str">
        <f>IF(OR(U332="",U332="无"),"",VLOOKUP(U332,'(辅)Buff触发条件表'!$C$4:$F$34,2,FALSE))</f>
        <v/>
      </c>
      <c r="U332" s="416"/>
      <c r="V332" s="416"/>
      <c r="W332" s="416"/>
      <c r="X332" s="416"/>
      <c r="Y332" s="416"/>
      <c r="AC332" s="103" t="str">
        <f>VLOOKUP(AB332,BuffType!$A$4:$C$67,3,FALSE)</f>
        <v>无</v>
      </c>
      <c r="AF332" s="395"/>
      <c r="AH332" s="393" t="s">
        <v>2693</v>
      </c>
      <c r="AI332" s="395">
        <v>10</v>
      </c>
      <c r="AJ332" s="395"/>
      <c r="AL332" s="103" t="str">
        <f>IF(AK332="","",VLOOKUP(AK332,'(辅)技能选目标类型表'!$B$4:$F$97,3,FALSE))</f>
        <v/>
      </c>
      <c r="AM332" s="102"/>
      <c r="AO332" s="134">
        <v>-1</v>
      </c>
      <c r="AP332" s="103" t="str">
        <f>IF(AQ332="","",VLOOKUP(AQ332,'(辅)战斗Action表'!$C$4:$F$75,2,FALSE))</f>
        <v/>
      </c>
      <c r="AR332" s="416"/>
      <c r="AS332" s="416"/>
      <c r="AT332" s="435"/>
      <c r="AU332" s="435"/>
      <c r="AV332" s="435"/>
      <c r="AW332" s="442"/>
    </row>
    <row r="333" spans="1:49" s="103" customFormat="1" ht="15.95" customHeight="1" x14ac:dyDescent="0.15">
      <c r="A333" s="393">
        <v>12004013</v>
      </c>
      <c r="B333" s="393" t="s">
        <v>2694</v>
      </c>
      <c r="C333" s="393"/>
      <c r="D333" s="394"/>
      <c r="E333" s="394"/>
      <c r="G333" s="103">
        <v>999</v>
      </c>
      <c r="H333" s="395"/>
      <c r="J333" s="103">
        <v>0</v>
      </c>
      <c r="L333" s="393">
        <f t="shared" ref="L333" si="86">A333</f>
        <v>12004013</v>
      </c>
      <c r="M333" s="103">
        <v>1</v>
      </c>
      <c r="N333" s="103">
        <v>1</v>
      </c>
      <c r="Q333" s="415">
        <f ca="1">OFFSET('(工具)战斗工具-buff死亡时机'!A$6,ROW()-6,0)</f>
        <v>0</v>
      </c>
      <c r="R333" s="103">
        <v>608</v>
      </c>
      <c r="S333" s="393" t="str">
        <f ca="1">IF(AND(OFFSET('(工具)战斗工具-buff触发时机'!A$6,ROW()-6,0)="",OFFSET(A$6,ROW()-6,0)&lt;&gt;""),"立即",OFFSET('(工具)战斗工具-buff触发时机'!A$6,ROW()-6,0))</f>
        <v>终极技能前</v>
      </c>
      <c r="T333" s="416" t="str">
        <f>IF(OR(U333="",U333="无"),"",VLOOKUP(U333,'(辅)Buff触发条件表'!$C$4:$F$34,2,FALSE))</f>
        <v/>
      </c>
      <c r="U333" s="416"/>
      <c r="V333" s="416"/>
      <c r="W333" s="416"/>
      <c r="X333" s="416"/>
      <c r="Y333" s="416"/>
      <c r="AC333" s="103" t="str">
        <f>VLOOKUP(AB333,BuffType!$A$4:$C$67,3,FALSE)</f>
        <v>无</v>
      </c>
      <c r="AF333" s="395"/>
      <c r="AH333" s="393"/>
      <c r="AI333" s="395"/>
      <c r="AJ333" s="395"/>
      <c r="AK333" s="103">
        <v>204</v>
      </c>
      <c r="AL333" s="103" t="str">
        <f>IF(AK333="","",VLOOKUP(AK333,'(辅)技能选目标类型表'!$B$4:$F$97,3,FALSE))</f>
        <v>自身正在释放技能的敌方目标</v>
      </c>
      <c r="AM333" s="102"/>
      <c r="AO333" s="134">
        <v>-1</v>
      </c>
      <c r="AP333" s="103">
        <f>IF(AQ333="","",VLOOKUP(AQ333,'(辅)战斗Action表'!$C$4:$F$75,2,FALSE))</f>
        <v>300</v>
      </c>
      <c r="AQ333" s="103" t="s">
        <v>1229</v>
      </c>
      <c r="AR333" s="416">
        <v>12004012</v>
      </c>
      <c r="AS333" s="416">
        <v>100</v>
      </c>
      <c r="AT333" s="435"/>
      <c r="AU333" s="435"/>
      <c r="AV333" s="435"/>
      <c r="AW333" s="442"/>
    </row>
    <row r="334" spans="1:49" s="103" customFormat="1" ht="15.95" customHeight="1" x14ac:dyDescent="0.15">
      <c r="A334" s="393">
        <v>12004014</v>
      </c>
      <c r="B334" s="393" t="s">
        <v>2695</v>
      </c>
      <c r="C334" s="393"/>
      <c r="D334" s="394"/>
      <c r="E334" s="394"/>
      <c r="G334" s="103">
        <v>999</v>
      </c>
      <c r="H334" s="395"/>
      <c r="J334" s="103">
        <v>0</v>
      </c>
      <c r="L334" s="393">
        <f t="shared" ref="L334" si="87">A334</f>
        <v>12004014</v>
      </c>
      <c r="M334" s="103">
        <v>1</v>
      </c>
      <c r="N334" s="103">
        <v>1</v>
      </c>
      <c r="Q334" s="415">
        <f ca="1">OFFSET('(工具)战斗工具-buff死亡时机'!A$6,ROW()-6,0)</f>
        <v>0</v>
      </c>
      <c r="R334" s="103" t="s">
        <v>2281</v>
      </c>
      <c r="S334" s="393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34" s="416">
        <f>IF(OR(U334="",U334="无"),"",VLOOKUP(U334,'(辅)Buff触发条件表'!$C$4:$F$34,2,FALSE))</f>
        <v>100</v>
      </c>
      <c r="U334" s="416" t="s">
        <v>2333</v>
      </c>
      <c r="V334" s="416">
        <v>500</v>
      </c>
      <c r="W334" s="416">
        <v>1</v>
      </c>
      <c r="X334" s="416"/>
      <c r="Y334" s="416"/>
      <c r="Z334" s="103">
        <v>999</v>
      </c>
      <c r="AA334" s="103">
        <v>1</v>
      </c>
      <c r="AC334" s="103" t="str">
        <f>VLOOKUP(AB334,BuffType!$A$4:$C$67,3,FALSE)</f>
        <v>无</v>
      </c>
      <c r="AF334" s="395"/>
      <c r="AH334" s="393"/>
      <c r="AI334" s="395"/>
      <c r="AJ334" s="395"/>
      <c r="AL334" s="103" t="str">
        <f>IF(AK334="","",VLOOKUP(AK334,'(辅)技能选目标类型表'!$B$4:$F$97,3,FALSE))</f>
        <v/>
      </c>
      <c r="AM334" s="102"/>
      <c r="AO334" s="134">
        <v>-1</v>
      </c>
      <c r="AP334" s="103">
        <f>IF(AQ334="","",VLOOKUP(AQ334,'(辅)战斗Action表'!$C$4:$F$75,2,FALSE))</f>
        <v>300</v>
      </c>
      <c r="AQ334" s="103" t="s">
        <v>1229</v>
      </c>
      <c r="AR334" s="416">
        <v>12004015</v>
      </c>
      <c r="AS334" s="416">
        <v>100</v>
      </c>
      <c r="AT334" s="435"/>
      <c r="AU334" s="435"/>
      <c r="AV334" s="435"/>
      <c r="AW334" s="442"/>
    </row>
    <row r="335" spans="1:49" s="103" customFormat="1" ht="15.95" customHeight="1" x14ac:dyDescent="0.15">
      <c r="A335" s="393">
        <v>12004015</v>
      </c>
      <c r="B335" s="393" t="s">
        <v>2696</v>
      </c>
      <c r="C335" s="393"/>
      <c r="D335" s="394"/>
      <c r="E335" s="394"/>
      <c r="G335" s="103">
        <v>999</v>
      </c>
      <c r="H335" s="395"/>
      <c r="J335" s="103">
        <v>0</v>
      </c>
      <c r="L335" s="393">
        <f t="shared" ref="L335:L337" si="88">A335</f>
        <v>12004015</v>
      </c>
      <c r="M335" s="103">
        <v>1</v>
      </c>
      <c r="N335" s="103">
        <v>1</v>
      </c>
      <c r="Q335" s="415">
        <f ca="1">OFFSET('(工具)战斗工具-buff死亡时机'!A$6,ROW()-6,0)</f>
        <v>0</v>
      </c>
      <c r="R335" s="103">
        <v>0</v>
      </c>
      <c r="S335" s="393" t="str">
        <f ca="1">IF(AND(OFFSET('(工具)战斗工具-buff触发时机'!A$6,ROW()-6,0)="",OFFSET(A$6,ROW()-6,0)&lt;&gt;""),"立即",OFFSET('(工具)战斗工具-buff触发时机'!A$6,ROW()-6,0))</f>
        <v>立即</v>
      </c>
      <c r="T335" s="416" t="str">
        <f>IF(OR(U335="",U335="无"),"",VLOOKUP(U335,'(辅)Buff触发条件表'!$C$4:$F$34,2,FALSE))</f>
        <v/>
      </c>
      <c r="U335" s="416"/>
      <c r="V335" s="416"/>
      <c r="W335" s="416"/>
      <c r="X335" s="416"/>
      <c r="Y335" s="416"/>
      <c r="AC335" s="103" t="str">
        <f>VLOOKUP(AB335,BuffType!$A$4:$C$67,3,FALSE)</f>
        <v>无</v>
      </c>
      <c r="AF335" s="395"/>
      <c r="AH335" s="393" t="s">
        <v>2352</v>
      </c>
      <c r="AI335" s="395"/>
      <c r="AJ335" s="395"/>
      <c r="AL335" s="103" t="str">
        <f>IF(AK335="","",VLOOKUP(AK335,'(辅)技能选目标类型表'!$B$4:$F$97,3,FALSE))</f>
        <v/>
      </c>
      <c r="AM335" s="102"/>
      <c r="AO335" s="134">
        <v>-1</v>
      </c>
      <c r="AP335" s="103" t="str">
        <f>IF(AQ335="","",VLOOKUP(AQ335,'(辅)战斗Action表'!$C$4:$F$75,2,FALSE))</f>
        <v/>
      </c>
      <c r="AR335" s="416"/>
      <c r="AS335" s="416"/>
      <c r="AT335" s="435"/>
      <c r="AU335" s="435"/>
      <c r="AV335" s="435"/>
      <c r="AW335" s="442"/>
    </row>
    <row r="336" spans="1:49" s="103" customFormat="1" ht="15.95" customHeight="1" x14ac:dyDescent="0.15">
      <c r="A336" s="393">
        <v>12004016</v>
      </c>
      <c r="B336" s="393" t="s">
        <v>2697</v>
      </c>
      <c r="C336" s="393"/>
      <c r="D336" s="394"/>
      <c r="E336" s="394"/>
      <c r="G336" s="103">
        <v>999</v>
      </c>
      <c r="H336" s="395"/>
      <c r="J336" s="103">
        <v>0</v>
      </c>
      <c r="L336" s="393">
        <f t="shared" si="88"/>
        <v>12004016</v>
      </c>
      <c r="M336" s="103">
        <v>1</v>
      </c>
      <c r="N336" s="103">
        <v>1</v>
      </c>
      <c r="Q336" s="415">
        <f ca="1">OFFSET('(工具)战斗工具-buff死亡时机'!A$6,ROW()-6,0)</f>
        <v>0</v>
      </c>
      <c r="R336" s="103" t="s">
        <v>2281</v>
      </c>
      <c r="S336" s="393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36" s="416">
        <f>IF(OR(U336="",U336="无"),"",VLOOKUP(U336,'(辅)Buff触发条件表'!$C$4:$F$34,2,FALSE))</f>
        <v>101</v>
      </c>
      <c r="U336" s="416" t="s">
        <v>2350</v>
      </c>
      <c r="V336" s="416">
        <v>500</v>
      </c>
      <c r="W336" s="416">
        <v>1</v>
      </c>
      <c r="X336" s="416"/>
      <c r="Y336" s="416"/>
      <c r="Z336" s="103">
        <v>999</v>
      </c>
      <c r="AA336" s="103">
        <v>1</v>
      </c>
      <c r="AC336" s="103" t="str">
        <f>VLOOKUP(AB336,BuffType!$A$4:$C$67,3,FALSE)</f>
        <v>无</v>
      </c>
      <c r="AF336" s="395"/>
      <c r="AH336" s="393"/>
      <c r="AI336" s="395"/>
      <c r="AJ336" s="395"/>
      <c r="AL336" s="103" t="str">
        <f>IF(AK336="","",VLOOKUP(AK336,'(辅)技能选目标类型表'!$B$4:$F$97,3,FALSE))</f>
        <v/>
      </c>
      <c r="AM336" s="102"/>
      <c r="AO336" s="134">
        <v>-1</v>
      </c>
      <c r="AP336" s="103">
        <f>IF(AQ336="","",VLOOKUP(AQ336,'(辅)战斗Action表'!$C$4:$F$75,2,FALSE))</f>
        <v>301</v>
      </c>
      <c r="AQ336" s="103" t="s">
        <v>2354</v>
      </c>
      <c r="AR336" s="416">
        <v>12004015</v>
      </c>
      <c r="AS336" s="416"/>
      <c r="AT336" s="435"/>
      <c r="AU336" s="435"/>
      <c r="AV336" s="435"/>
      <c r="AW336" s="442"/>
    </row>
    <row r="337" spans="1:49" s="103" customFormat="1" ht="15.95" customHeight="1" x14ac:dyDescent="0.15">
      <c r="A337" s="393">
        <v>12004017</v>
      </c>
      <c r="B337" s="393" t="s">
        <v>2698</v>
      </c>
      <c r="C337" s="393"/>
      <c r="D337" s="394"/>
      <c r="E337" s="394"/>
      <c r="G337" s="103">
        <v>999</v>
      </c>
      <c r="H337" s="395"/>
      <c r="J337" s="103">
        <v>0</v>
      </c>
      <c r="L337" s="393">
        <f t="shared" si="88"/>
        <v>12004017</v>
      </c>
      <c r="M337" s="103">
        <v>1</v>
      </c>
      <c r="N337" s="103">
        <v>1</v>
      </c>
      <c r="Q337" s="415">
        <f ca="1">OFFSET('(工具)战斗工具-buff死亡时机'!A$6,ROW()-6,0)</f>
        <v>0</v>
      </c>
      <c r="R337" s="103" t="s">
        <v>2281</v>
      </c>
      <c r="S337" s="393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37" s="416">
        <f>IF(OR(U337="",U337="无"),"",VLOOKUP(U337,'(辅)Buff触发条件表'!$C$4:$F$34,2,FALSE))</f>
        <v>100</v>
      </c>
      <c r="U337" s="416" t="s">
        <v>2333</v>
      </c>
      <c r="V337" s="416">
        <v>500</v>
      </c>
      <c r="W337" s="416">
        <v>1</v>
      </c>
      <c r="X337" s="416"/>
      <c r="Y337" s="416"/>
      <c r="Z337" s="103">
        <v>999</v>
      </c>
      <c r="AA337" s="103">
        <v>1</v>
      </c>
      <c r="AC337" s="103" t="str">
        <f>VLOOKUP(AB337,BuffType!$A$4:$C$67,3,FALSE)</f>
        <v>无</v>
      </c>
      <c r="AF337" s="395"/>
      <c r="AH337" s="393"/>
      <c r="AI337" s="395"/>
      <c r="AJ337" s="395"/>
      <c r="AL337" s="103" t="str">
        <f>IF(AK337="","",VLOOKUP(AK337,'(辅)技能选目标类型表'!$B$4:$F$97,3,FALSE))</f>
        <v/>
      </c>
      <c r="AM337" s="102"/>
      <c r="AO337" s="134">
        <v>-1</v>
      </c>
      <c r="AP337" s="103">
        <f>IF(AQ337="","",VLOOKUP(AQ337,'(辅)战斗Action表'!$C$4:$F$75,2,FALSE))</f>
        <v>300</v>
      </c>
      <c r="AQ337" s="103" t="s">
        <v>1229</v>
      </c>
      <c r="AR337" s="416">
        <v>12004018</v>
      </c>
      <c r="AS337" s="416">
        <v>100</v>
      </c>
      <c r="AT337" s="435"/>
      <c r="AU337" s="435"/>
      <c r="AV337" s="435"/>
      <c r="AW337" s="442"/>
    </row>
    <row r="338" spans="1:49" s="103" customFormat="1" ht="15.95" customHeight="1" x14ac:dyDescent="0.15">
      <c r="A338" s="393">
        <v>12004018</v>
      </c>
      <c r="B338" s="393" t="s">
        <v>2699</v>
      </c>
      <c r="C338" s="393"/>
      <c r="D338" s="394"/>
      <c r="E338" s="394"/>
      <c r="G338" s="103">
        <v>999</v>
      </c>
      <c r="H338" s="395"/>
      <c r="J338" s="103">
        <v>0</v>
      </c>
      <c r="L338" s="393">
        <f t="shared" ref="L338:L340" si="89">A338</f>
        <v>12004018</v>
      </c>
      <c r="M338" s="103">
        <v>1</v>
      </c>
      <c r="N338" s="103">
        <v>1</v>
      </c>
      <c r="Q338" s="415">
        <f ca="1">OFFSET('(工具)战斗工具-buff死亡时机'!A$6,ROW()-6,0)</f>
        <v>0</v>
      </c>
      <c r="R338" s="103">
        <v>0</v>
      </c>
      <c r="S338" s="393" t="str">
        <f ca="1">IF(AND(OFFSET('(工具)战斗工具-buff触发时机'!A$6,ROW()-6,0)="",OFFSET(A$6,ROW()-6,0)&lt;&gt;""),"立即",OFFSET('(工具)战斗工具-buff触发时机'!A$6,ROW()-6,0))</f>
        <v>立即</v>
      </c>
      <c r="T338" s="416" t="str">
        <f>IF(OR(U338="",U338="无"),"",VLOOKUP(U338,'(辅)Buff触发条件表'!$C$4:$F$34,2,FALSE))</f>
        <v/>
      </c>
      <c r="U338" s="416"/>
      <c r="V338" s="416"/>
      <c r="W338" s="416"/>
      <c r="X338" s="416"/>
      <c r="Y338" s="416"/>
      <c r="AC338" s="103" t="str">
        <f>VLOOKUP(AB338,BuffType!$A$4:$C$67,3,FALSE)</f>
        <v>无</v>
      </c>
      <c r="AF338" s="395"/>
      <c r="AH338" s="393" t="s">
        <v>2466</v>
      </c>
      <c r="AI338" s="395"/>
      <c r="AJ338" s="395"/>
      <c r="AL338" s="103" t="str">
        <f>IF(AK338="","",VLOOKUP(AK338,'(辅)技能选目标类型表'!$B$4:$F$97,3,FALSE))</f>
        <v/>
      </c>
      <c r="AM338" s="102"/>
      <c r="AO338" s="134">
        <v>-1</v>
      </c>
      <c r="AP338" s="103" t="str">
        <f>IF(AQ338="","",VLOOKUP(AQ338,'(辅)战斗Action表'!$C$4:$F$75,2,FALSE))</f>
        <v/>
      </c>
      <c r="AR338" s="416"/>
      <c r="AS338" s="416"/>
      <c r="AT338" s="435"/>
      <c r="AU338" s="435"/>
      <c r="AV338" s="435"/>
      <c r="AW338" s="442"/>
    </row>
    <row r="339" spans="1:49" s="103" customFormat="1" ht="15.95" customHeight="1" x14ac:dyDescent="0.15">
      <c r="A339" s="393">
        <v>12004019</v>
      </c>
      <c r="B339" s="393" t="s">
        <v>2700</v>
      </c>
      <c r="C339" s="393"/>
      <c r="D339" s="394"/>
      <c r="E339" s="394"/>
      <c r="G339" s="103">
        <v>999</v>
      </c>
      <c r="H339" s="395"/>
      <c r="J339" s="103">
        <v>0</v>
      </c>
      <c r="L339" s="393">
        <f t="shared" si="89"/>
        <v>12004019</v>
      </c>
      <c r="M339" s="103">
        <v>1</v>
      </c>
      <c r="N339" s="103">
        <v>1</v>
      </c>
      <c r="Q339" s="415">
        <f ca="1">OFFSET('(工具)战斗工具-buff死亡时机'!A$6,ROW()-6,0)</f>
        <v>0</v>
      </c>
      <c r="R339" s="103" t="s">
        <v>2281</v>
      </c>
      <c r="S339" s="393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39" s="416">
        <f>IF(OR(U339="",U339="无"),"",VLOOKUP(U339,'(辅)Buff触发条件表'!$C$4:$F$34,2,FALSE))</f>
        <v>101</v>
      </c>
      <c r="U339" s="416" t="s">
        <v>2350</v>
      </c>
      <c r="V339" s="416">
        <v>500</v>
      </c>
      <c r="W339" s="416">
        <v>1</v>
      </c>
      <c r="X339" s="416"/>
      <c r="Y339" s="416"/>
      <c r="Z339" s="103">
        <v>999</v>
      </c>
      <c r="AA339" s="103">
        <v>1</v>
      </c>
      <c r="AC339" s="103" t="str">
        <f>VLOOKUP(AB339,BuffType!$A$4:$C$67,3,FALSE)</f>
        <v>无</v>
      </c>
      <c r="AF339" s="395"/>
      <c r="AH339" s="393"/>
      <c r="AI339" s="395"/>
      <c r="AJ339" s="395"/>
      <c r="AL339" s="103" t="str">
        <f>IF(AK339="","",VLOOKUP(AK339,'(辅)技能选目标类型表'!$B$4:$F$97,3,FALSE))</f>
        <v/>
      </c>
      <c r="AM339" s="102"/>
      <c r="AO339" s="134">
        <v>-1</v>
      </c>
      <c r="AP339" s="103">
        <f>IF(AQ339="","",VLOOKUP(AQ339,'(辅)战斗Action表'!$C$4:$F$75,2,FALSE))</f>
        <v>301</v>
      </c>
      <c r="AQ339" s="103" t="s">
        <v>2354</v>
      </c>
      <c r="AR339" s="416">
        <v>12004018</v>
      </c>
      <c r="AS339" s="416"/>
      <c r="AT339" s="435"/>
      <c r="AU339" s="435"/>
      <c r="AV339" s="435"/>
      <c r="AW339" s="442"/>
    </row>
    <row r="340" spans="1:49" s="103" customFormat="1" ht="15.95" customHeight="1" x14ac:dyDescent="0.15">
      <c r="A340" s="393">
        <v>12004020</v>
      </c>
      <c r="B340" s="393" t="s">
        <v>2701</v>
      </c>
      <c r="C340" s="393"/>
      <c r="D340" s="394"/>
      <c r="E340" s="394"/>
      <c r="G340" s="103">
        <v>999</v>
      </c>
      <c r="H340" s="395"/>
      <c r="J340" s="103">
        <v>0</v>
      </c>
      <c r="L340" s="393">
        <f t="shared" si="89"/>
        <v>12004020</v>
      </c>
      <c r="M340" s="103">
        <v>1</v>
      </c>
      <c r="N340" s="103">
        <v>1</v>
      </c>
      <c r="Q340" s="415">
        <f ca="1">OFFSET('(工具)战斗工具-buff死亡时机'!A$6,ROW()-6,0)</f>
        <v>0</v>
      </c>
      <c r="R340" s="103" t="s">
        <v>2281</v>
      </c>
      <c r="S340" s="393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40" s="416">
        <f>IF(OR(U340="",U340="无"),"",VLOOKUP(U340,'(辅)Buff触发条件表'!$C$4:$F$34,2,FALSE))</f>
        <v>100</v>
      </c>
      <c r="U340" s="416" t="s">
        <v>2333</v>
      </c>
      <c r="V340" s="416">
        <v>500</v>
      </c>
      <c r="W340" s="416">
        <v>1</v>
      </c>
      <c r="X340" s="416"/>
      <c r="Y340" s="416"/>
      <c r="Z340" s="103">
        <v>999</v>
      </c>
      <c r="AA340" s="103">
        <v>1</v>
      </c>
      <c r="AC340" s="103" t="str">
        <f>VLOOKUP(AB340,BuffType!$A$4:$C$67,3,FALSE)</f>
        <v>无</v>
      </c>
      <c r="AF340" s="395"/>
      <c r="AH340" s="393"/>
      <c r="AI340" s="395"/>
      <c r="AJ340" s="395"/>
      <c r="AL340" s="103" t="str">
        <f>IF(AK340="","",VLOOKUP(AK340,'(辅)技能选目标类型表'!$B$4:$F$97,3,FALSE))</f>
        <v/>
      </c>
      <c r="AM340" s="102"/>
      <c r="AO340" s="134">
        <v>-1</v>
      </c>
      <c r="AP340" s="103">
        <f>IF(AQ340="","",VLOOKUP(AQ340,'(辅)战斗Action表'!$C$4:$F$75,2,FALSE))</f>
        <v>300</v>
      </c>
      <c r="AQ340" s="103" t="s">
        <v>1229</v>
      </c>
      <c r="AR340" s="416">
        <v>12004021</v>
      </c>
      <c r="AS340" s="416">
        <v>100</v>
      </c>
      <c r="AT340" s="435"/>
      <c r="AU340" s="435"/>
      <c r="AV340" s="435"/>
      <c r="AW340" s="442"/>
    </row>
    <row r="341" spans="1:49" s="103" customFormat="1" ht="15.95" customHeight="1" x14ac:dyDescent="0.15">
      <c r="A341" s="393">
        <v>12004021</v>
      </c>
      <c r="B341" s="393" t="s">
        <v>2702</v>
      </c>
      <c r="C341" s="393"/>
      <c r="D341" s="394"/>
      <c r="E341" s="394"/>
      <c r="G341" s="103">
        <v>999</v>
      </c>
      <c r="H341" s="395"/>
      <c r="J341" s="103">
        <v>0</v>
      </c>
      <c r="L341" s="393">
        <f t="shared" ref="L341:L342" si="90">A341</f>
        <v>12004021</v>
      </c>
      <c r="M341" s="103">
        <v>1</v>
      </c>
      <c r="N341" s="103">
        <v>1</v>
      </c>
      <c r="Q341" s="415">
        <f ca="1">OFFSET('(工具)战斗工具-buff死亡时机'!A$6,ROW()-6,0)</f>
        <v>0</v>
      </c>
      <c r="R341" s="103">
        <v>0</v>
      </c>
      <c r="S341" s="393" t="str">
        <f ca="1">IF(AND(OFFSET('(工具)战斗工具-buff触发时机'!A$6,ROW()-6,0)="",OFFSET(A$6,ROW()-6,0)&lt;&gt;""),"立即",OFFSET('(工具)战斗工具-buff触发时机'!A$6,ROW()-6,0))</f>
        <v>立即</v>
      </c>
      <c r="T341" s="416" t="str">
        <f>IF(OR(U341="",U341="无"),"",VLOOKUP(U341,'(辅)Buff触发条件表'!$C$4:$F$34,2,FALSE))</f>
        <v/>
      </c>
      <c r="U341" s="416"/>
      <c r="V341" s="416"/>
      <c r="W341" s="416"/>
      <c r="X341" s="416"/>
      <c r="Y341" s="416"/>
      <c r="AC341" s="103" t="str">
        <f>VLOOKUP(AB341,BuffType!$A$4:$C$67,3,FALSE)</f>
        <v>无</v>
      </c>
      <c r="AF341" s="395"/>
      <c r="AH341" s="393" t="s">
        <v>2322</v>
      </c>
      <c r="AI341" s="395"/>
      <c r="AJ341" s="395"/>
      <c r="AL341" s="103" t="str">
        <f>IF(AK341="","",VLOOKUP(AK341,'(辅)技能选目标类型表'!$B$4:$F$97,3,FALSE))</f>
        <v/>
      </c>
      <c r="AM341" s="102"/>
      <c r="AO341" s="134">
        <v>-1</v>
      </c>
      <c r="AP341" s="103" t="str">
        <f>IF(AQ341="","",VLOOKUP(AQ341,'(辅)战斗Action表'!$C$4:$F$75,2,FALSE))</f>
        <v/>
      </c>
      <c r="AR341" s="416"/>
      <c r="AS341" s="416"/>
      <c r="AT341" s="435"/>
      <c r="AU341" s="435"/>
      <c r="AV341" s="435"/>
      <c r="AW341" s="442"/>
    </row>
    <row r="342" spans="1:49" s="103" customFormat="1" ht="15.95" customHeight="1" x14ac:dyDescent="0.15">
      <c r="A342" s="393">
        <v>12004022</v>
      </c>
      <c r="B342" s="393" t="s">
        <v>2703</v>
      </c>
      <c r="C342" s="393"/>
      <c r="D342" s="394"/>
      <c r="E342" s="394"/>
      <c r="G342" s="103">
        <v>999</v>
      </c>
      <c r="H342" s="395"/>
      <c r="J342" s="103">
        <v>0</v>
      </c>
      <c r="L342" s="393">
        <f t="shared" si="90"/>
        <v>12004022</v>
      </c>
      <c r="M342" s="103">
        <v>1</v>
      </c>
      <c r="N342" s="103">
        <v>1</v>
      </c>
      <c r="Q342" s="415">
        <f ca="1">OFFSET('(工具)战斗工具-buff死亡时机'!A$6,ROW()-6,0)</f>
        <v>0</v>
      </c>
      <c r="R342" s="103" t="s">
        <v>2281</v>
      </c>
      <c r="S342" s="393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42" s="416">
        <f>IF(OR(U342="",U342="无"),"",VLOOKUP(U342,'(辅)Buff触发条件表'!$C$4:$F$34,2,FALSE))</f>
        <v>101</v>
      </c>
      <c r="U342" s="416" t="s">
        <v>2350</v>
      </c>
      <c r="V342" s="416">
        <v>500</v>
      </c>
      <c r="W342" s="416">
        <v>1</v>
      </c>
      <c r="X342" s="416"/>
      <c r="Y342" s="416"/>
      <c r="Z342" s="103">
        <v>999</v>
      </c>
      <c r="AA342" s="103">
        <v>1</v>
      </c>
      <c r="AC342" s="103" t="str">
        <f>VLOOKUP(AB342,BuffType!$A$4:$C$67,3,FALSE)</f>
        <v>无</v>
      </c>
      <c r="AF342" s="395"/>
      <c r="AH342" s="393"/>
      <c r="AI342" s="395"/>
      <c r="AJ342" s="395"/>
      <c r="AL342" s="103" t="str">
        <f>IF(AK342="","",VLOOKUP(AK342,'(辅)技能选目标类型表'!$B$4:$F$97,3,FALSE))</f>
        <v/>
      </c>
      <c r="AM342" s="102"/>
      <c r="AO342" s="134">
        <v>-1</v>
      </c>
      <c r="AP342" s="103">
        <f>IF(AQ342="","",VLOOKUP(AQ342,'(辅)战斗Action表'!$C$4:$F$75,2,FALSE))</f>
        <v>301</v>
      </c>
      <c r="AQ342" s="103" t="s">
        <v>2354</v>
      </c>
      <c r="AR342" s="416">
        <v>12004021</v>
      </c>
      <c r="AS342" s="416"/>
      <c r="AT342" s="435"/>
      <c r="AU342" s="435"/>
      <c r="AV342" s="435"/>
      <c r="AW342" s="442"/>
    </row>
    <row r="343" spans="1:49" s="97" customFormat="1" ht="15.95" customHeight="1" x14ac:dyDescent="0.15">
      <c r="A343" s="343">
        <v>12102011</v>
      </c>
      <c r="B343" s="343" t="s">
        <v>2704</v>
      </c>
      <c r="C343" s="343" t="s">
        <v>2336</v>
      </c>
      <c r="D343" s="492" t="s">
        <v>2705</v>
      </c>
      <c r="E343" s="492" t="s">
        <v>2433</v>
      </c>
      <c r="G343" s="97">
        <v>999</v>
      </c>
      <c r="H343" s="345"/>
      <c r="J343" s="97">
        <v>1</v>
      </c>
      <c r="L343" s="343">
        <f t="shared" si="84"/>
        <v>12102011</v>
      </c>
      <c r="M343" s="97">
        <v>10</v>
      </c>
      <c r="N343" s="97">
        <v>1</v>
      </c>
      <c r="Q343" s="363">
        <f ca="1">OFFSET('(工具)战斗工具-buff死亡时机'!A$6,ROW()-6,0)</f>
        <v>0</v>
      </c>
      <c r="S343" s="343" t="str">
        <f ca="1">IF(AND(OFFSET('(工具)战斗工具-buff触发时机'!A$6,ROW()-6,0)="",OFFSET(A$6,ROW()-6,0)&lt;&gt;""),"立即",OFFSET('(工具)战斗工具-buff触发时机'!A$6,ROW()-6,0))</f>
        <v>立即</v>
      </c>
      <c r="T343" s="364" t="str">
        <f>IF(OR(U343="",U343="无"),"",VLOOKUP(U343,'(辅)Buff触发条件表'!$C$4:$F$34,2,FALSE))</f>
        <v/>
      </c>
      <c r="U343" s="364"/>
      <c r="V343" s="364"/>
      <c r="W343" s="364"/>
      <c r="X343" s="364"/>
      <c r="Y343" s="364"/>
      <c r="AB343" s="97">
        <v>8</v>
      </c>
      <c r="AC343" s="97" t="str">
        <f>VLOOKUP(AB343,BuffType!$A$4:$C$67,3,FALSE)</f>
        <v>护盾</v>
      </c>
      <c r="AD343" s="97">
        <v>2</v>
      </c>
      <c r="AE343" s="97">
        <v>1500</v>
      </c>
      <c r="AF343" s="345"/>
      <c r="AG343" s="97">
        <v>50</v>
      </c>
      <c r="AH343" s="343"/>
      <c r="AI343" s="345"/>
      <c r="AJ343" s="345"/>
      <c r="AL343" s="97" t="str">
        <f>IF(AK343="","",VLOOKUP(AK343,'(辅)技能选目标类型表'!$B$4:$F$97,3,FALSE))</f>
        <v/>
      </c>
      <c r="AM343" s="501"/>
      <c r="AO343" s="134">
        <v>-1</v>
      </c>
      <c r="AP343" s="97">
        <f>IF(AQ343="","",VLOOKUP(AQ343,'(辅)战斗Action表'!$C$4:$F$75,2,FALSE))</f>
        <v>0</v>
      </c>
      <c r="AQ343" s="97" t="s">
        <v>1931</v>
      </c>
      <c r="AR343" s="504"/>
      <c r="AS343" s="504"/>
      <c r="AT343" s="374"/>
      <c r="AU343" s="374"/>
      <c r="AV343" s="374"/>
      <c r="AW343" s="382"/>
    </row>
    <row r="344" spans="1:49" s="97" customFormat="1" ht="15.95" customHeight="1" x14ac:dyDescent="0.15">
      <c r="A344" s="343">
        <v>12102012</v>
      </c>
      <c r="B344" s="343" t="s">
        <v>2706</v>
      </c>
      <c r="C344" s="343"/>
      <c r="D344" s="492"/>
      <c r="E344" s="492"/>
      <c r="G344" s="97">
        <v>2</v>
      </c>
      <c r="H344" s="345"/>
      <c r="J344" s="97">
        <v>1</v>
      </c>
      <c r="L344" s="343">
        <f t="shared" ref="L344" si="91">A344</f>
        <v>12102012</v>
      </c>
      <c r="M344" s="97">
        <v>1</v>
      </c>
      <c r="N344" s="97">
        <v>1</v>
      </c>
      <c r="Q344" s="363">
        <f ca="1">OFFSET('(工具)战斗工具-buff死亡时机'!A$6,ROW()-6,0)</f>
        <v>0</v>
      </c>
      <c r="S344" s="343" t="str">
        <f ca="1">IF(AND(OFFSET('(工具)战斗工具-buff触发时机'!A$6,ROW()-6,0)="",OFFSET(A$6,ROW()-6,0)&lt;&gt;""),"立即",OFFSET('(工具)战斗工具-buff触发时机'!A$6,ROW()-6,0))</f>
        <v>立即</v>
      </c>
      <c r="T344" s="364" t="str">
        <f>IF(OR(U344="",U344="无"),"",VLOOKUP(U344,'(辅)Buff触发条件表'!$C$4:$F$34,2,FALSE))</f>
        <v/>
      </c>
      <c r="U344" s="364"/>
      <c r="V344" s="364"/>
      <c r="W344" s="364"/>
      <c r="X344" s="364"/>
      <c r="Y344" s="364"/>
      <c r="AC344" s="97" t="str">
        <f>VLOOKUP(AB344,BuffType!$A$4:$C$67,3,FALSE)</f>
        <v>无</v>
      </c>
      <c r="AF344" s="345"/>
      <c r="AH344" s="343" t="s">
        <v>2397</v>
      </c>
      <c r="AI344" s="345"/>
      <c r="AJ344" s="345"/>
      <c r="AL344" s="97" t="str">
        <f>IF(AK344="","",VLOOKUP(AK344,'(辅)技能选目标类型表'!$B$4:$F$97,3,FALSE))</f>
        <v/>
      </c>
      <c r="AM344" s="501"/>
      <c r="AO344" s="134">
        <v>-1</v>
      </c>
      <c r="AP344" s="97">
        <f>IF(AQ344="","",VLOOKUP(AQ344,'(辅)战斗Action表'!$C$4:$F$75,2,FALSE))</f>
        <v>0</v>
      </c>
      <c r="AQ344" s="97" t="s">
        <v>1931</v>
      </c>
      <c r="AR344" s="504"/>
      <c r="AS344" s="504"/>
      <c r="AT344" s="374"/>
      <c r="AU344" s="374"/>
      <c r="AV344" s="374"/>
      <c r="AW344" s="382"/>
    </row>
    <row r="345" spans="1:49" s="97" customFormat="1" ht="15.95" customHeight="1" x14ac:dyDescent="0.15">
      <c r="A345" s="343">
        <v>12102013</v>
      </c>
      <c r="B345" s="343" t="s">
        <v>2707</v>
      </c>
      <c r="C345" s="343"/>
      <c r="E345" s="492"/>
      <c r="G345" s="97">
        <v>999</v>
      </c>
      <c r="H345" s="345"/>
      <c r="J345" s="97">
        <v>1</v>
      </c>
      <c r="L345" s="343">
        <f t="shared" ref="L345" si="92">A345</f>
        <v>12102013</v>
      </c>
      <c r="M345" s="97">
        <v>1</v>
      </c>
      <c r="N345" s="97">
        <v>1</v>
      </c>
      <c r="Q345" s="363">
        <f ca="1">OFFSET('(工具)战斗工具-buff死亡时机'!A$6,ROW()-6,0)</f>
        <v>0</v>
      </c>
      <c r="S345" s="343" t="str">
        <f ca="1">IF(AND(OFFSET('(工具)战斗工具-buff触发时机'!A$6,ROW()-6,0)="",OFFSET(A$6,ROW()-6,0)&lt;&gt;""),"立即",OFFSET('(工具)战斗工具-buff触发时机'!A$6,ROW()-6,0))</f>
        <v>立即</v>
      </c>
      <c r="T345" s="364" t="str">
        <f>IF(OR(U345="",U345="无"),"",VLOOKUP(U345,'(辅)Buff触发条件表'!$C$4:$F$34,2,FALSE))</f>
        <v/>
      </c>
      <c r="U345" s="364"/>
      <c r="V345" s="364"/>
      <c r="W345" s="364"/>
      <c r="X345" s="364"/>
      <c r="Y345" s="364"/>
      <c r="AC345" s="97" t="str">
        <f>VLOOKUP(AB345,BuffType!$A$4:$C$67,3,FALSE)</f>
        <v>无</v>
      </c>
      <c r="AF345" s="345"/>
      <c r="AH345" s="343"/>
      <c r="AI345" s="345"/>
      <c r="AJ345" s="345"/>
      <c r="AL345" s="97" t="str">
        <f>IF(AK345="","",VLOOKUP(AK345,'(辅)技能选目标类型表'!$B$4:$F$97,3,FALSE))</f>
        <v/>
      </c>
      <c r="AM345" s="501"/>
      <c r="AO345" s="134">
        <v>-1</v>
      </c>
      <c r="AP345" s="97">
        <f>IF(AQ345="","",VLOOKUP(AQ345,'(辅)战斗Action表'!$C$4:$F$75,2,FALSE))</f>
        <v>0</v>
      </c>
      <c r="AQ345" s="97" t="s">
        <v>1931</v>
      </c>
      <c r="AR345" s="504"/>
      <c r="AS345" s="504"/>
      <c r="AT345" s="374"/>
      <c r="AU345" s="374"/>
      <c r="AV345" s="374"/>
      <c r="AW345" s="382"/>
    </row>
    <row r="346" spans="1:49" s="97" customFormat="1" ht="15.95" customHeight="1" x14ac:dyDescent="0.15">
      <c r="A346" s="343">
        <v>12103011</v>
      </c>
      <c r="B346" s="343" t="s">
        <v>1676</v>
      </c>
      <c r="C346" s="343" t="s">
        <v>2336</v>
      </c>
      <c r="D346" s="492" t="s">
        <v>2708</v>
      </c>
      <c r="E346" s="492" t="s">
        <v>2433</v>
      </c>
      <c r="G346" s="97">
        <v>999</v>
      </c>
      <c r="H346" s="345"/>
      <c r="J346" s="97">
        <v>1</v>
      </c>
      <c r="L346" s="343">
        <f t="shared" ref="L346:L347" si="93">A346</f>
        <v>12103011</v>
      </c>
      <c r="M346" s="97">
        <v>10</v>
      </c>
      <c r="N346" s="97">
        <v>1</v>
      </c>
      <c r="Q346" s="363">
        <f ca="1">OFFSET('(工具)战斗工具-buff死亡时机'!A$6,ROW()-6,0)</f>
        <v>0</v>
      </c>
      <c r="S346" s="343" t="str">
        <f ca="1">IF(AND(OFFSET('(工具)战斗工具-buff触发时机'!A$6,ROW()-6,0)="",OFFSET(A$6,ROW()-6,0)&lt;&gt;""),"立即",OFFSET('(工具)战斗工具-buff触发时机'!A$6,ROW()-6,0))</f>
        <v>立即</v>
      </c>
      <c r="T346" s="364" t="str">
        <f>IF(OR(U346="",U346="无"),"",VLOOKUP(U346,'(辅)Buff触发条件表'!$C$4:$F$34,2,FALSE))</f>
        <v/>
      </c>
      <c r="U346" s="364"/>
      <c r="V346" s="364"/>
      <c r="W346" s="364"/>
      <c r="X346" s="364"/>
      <c r="Y346" s="364"/>
      <c r="AB346" s="97">
        <v>8</v>
      </c>
      <c r="AC346" s="97" t="str">
        <f>VLOOKUP(AB346,BuffType!$A$4:$C$67,3,FALSE)</f>
        <v>护盾</v>
      </c>
      <c r="AD346" s="97">
        <v>2</v>
      </c>
      <c r="AE346" s="97">
        <v>1500</v>
      </c>
      <c r="AF346" s="345"/>
      <c r="AG346" s="97">
        <v>50</v>
      </c>
      <c r="AH346" s="343"/>
      <c r="AI346" s="345"/>
      <c r="AJ346" s="345"/>
      <c r="AL346" s="97" t="str">
        <f>IF(AK346="","",VLOOKUP(AK346,'(辅)技能选目标类型表'!$B$4:$F$97,3,FALSE))</f>
        <v/>
      </c>
      <c r="AO346" s="134">
        <v>-1</v>
      </c>
      <c r="AP346" s="97">
        <f>IF(AQ346="","",VLOOKUP(AQ346,'(辅)战斗Action表'!$C$4:$F$75,2,FALSE))</f>
        <v>0</v>
      </c>
      <c r="AQ346" s="97" t="s">
        <v>1931</v>
      </c>
      <c r="AR346" s="504"/>
      <c r="AS346" s="504"/>
      <c r="AT346" s="374"/>
      <c r="AU346" s="374"/>
      <c r="AV346" s="374"/>
      <c r="AW346" s="382"/>
    </row>
    <row r="347" spans="1:49" s="97" customFormat="1" ht="15.75" customHeight="1" x14ac:dyDescent="0.15">
      <c r="A347" s="343">
        <v>12104011</v>
      </c>
      <c r="B347" s="343" t="s">
        <v>2709</v>
      </c>
      <c r="C347" s="343"/>
      <c r="D347" s="344"/>
      <c r="E347" s="344"/>
      <c r="G347" s="97">
        <v>999</v>
      </c>
      <c r="H347" s="345"/>
      <c r="J347" s="97">
        <v>0</v>
      </c>
      <c r="L347" s="343">
        <f t="shared" si="93"/>
        <v>12104011</v>
      </c>
      <c r="M347" s="97">
        <v>1</v>
      </c>
      <c r="N347" s="97">
        <v>1</v>
      </c>
      <c r="Q347" s="363">
        <f ca="1">OFFSET('(工具)战斗工具-buff死亡时机'!A$6,ROW()-6,0)</f>
        <v>0</v>
      </c>
      <c r="R347" s="97" t="s">
        <v>2710</v>
      </c>
      <c r="S347" s="343" t="str">
        <f ca="1">IF(AND(OFFSET('(工具)战斗工具-buff触发时机'!A$6,ROW()-6,0)="",OFFSET(A$6,ROW()-6,0)&lt;&gt;""),"立即",OFFSET('(工具)战斗工具-buff触发时机'!A$6,ROW()-6,0))</f>
        <v>立即 或 受到敌方伤害技能攻击后</v>
      </c>
      <c r="T347" s="364">
        <f>IF(OR(U347="",U347="无"),"",VLOOKUP(U347,'(辅)Buff触发条件表'!$C$4:$F$34,2,FALSE))</f>
        <v>200</v>
      </c>
      <c r="U347" s="364" t="s">
        <v>2286</v>
      </c>
      <c r="V347" s="364"/>
      <c r="W347" s="364"/>
      <c r="X347" s="364">
        <v>8</v>
      </c>
      <c r="Y347" s="364"/>
      <c r="AC347" s="97" t="str">
        <f>VLOOKUP(AB347,BuffType!$A$4:$C$67,3,FALSE)</f>
        <v>无</v>
      </c>
      <c r="AF347" s="345"/>
      <c r="AI347" s="345"/>
      <c r="AJ347" s="345"/>
      <c r="AK347" s="97">
        <v>100</v>
      </c>
      <c r="AL347" s="97" t="str">
        <f>IF(AK347="","",VLOOKUP(AK347,'(辅)技能选目标类型表'!$B$4:$F$97,3,FALSE))</f>
        <v>自身</v>
      </c>
      <c r="AO347" s="134">
        <v>-1</v>
      </c>
      <c r="AP347" s="97">
        <f>IF(AQ347="","",VLOOKUP(AQ347,'(辅)战斗Action表'!$C$4:$F$75,2,FALSE))</f>
        <v>300</v>
      </c>
      <c r="AQ347" s="97" t="s">
        <v>1229</v>
      </c>
      <c r="AR347" s="364">
        <v>12104012</v>
      </c>
      <c r="AS347" s="364">
        <v>100</v>
      </c>
      <c r="AT347" s="374"/>
      <c r="AU347" s="374"/>
      <c r="AV347" s="374"/>
      <c r="AW347" s="382"/>
    </row>
    <row r="348" spans="1:49" s="97" customFormat="1" ht="15.75" customHeight="1" x14ac:dyDescent="0.15">
      <c r="A348" s="343">
        <v>12104012</v>
      </c>
      <c r="B348" s="343" t="s">
        <v>2711</v>
      </c>
      <c r="C348" s="343"/>
      <c r="D348" s="344"/>
      <c r="E348" s="344"/>
      <c r="G348" s="97">
        <v>999</v>
      </c>
      <c r="H348" s="345"/>
      <c r="J348" s="97">
        <v>0</v>
      </c>
      <c r="L348" s="343">
        <v>11303011</v>
      </c>
      <c r="M348" s="97">
        <v>1</v>
      </c>
      <c r="N348" s="97">
        <v>2</v>
      </c>
      <c r="P348" s="97" t="s">
        <v>2435</v>
      </c>
      <c r="Q348" s="363">
        <f ca="1">OFFSET('(工具)战斗工具-buff死亡时机'!A$6,ROW()-6,0)</f>
        <v>0</v>
      </c>
      <c r="R348" s="97">
        <v>0</v>
      </c>
      <c r="S348" s="343" t="str">
        <f ca="1">IF(AND(OFFSET('(工具)战斗工具-buff触发时机'!A$6,ROW()-6,0)="",OFFSET(A$6,ROW()-6,0)&lt;&gt;""),"立即",OFFSET('(工具)战斗工具-buff触发时机'!A$6,ROW()-6,0))</f>
        <v>立即</v>
      </c>
      <c r="T348" s="364" t="str">
        <f>IF(OR(U348="",U348="无"),"",VLOOKUP(U348,'(辅)Buff触发条件表'!$C$4:$F$34,2,FALSE))</f>
        <v/>
      </c>
      <c r="U348" s="364"/>
      <c r="V348" s="364"/>
      <c r="W348" s="364"/>
      <c r="X348" s="364"/>
      <c r="Y348" s="364"/>
      <c r="AC348" s="97" t="str">
        <f>VLOOKUP(AB348,BuffType!$A$4:$C$67,3,FALSE)</f>
        <v>无</v>
      </c>
      <c r="AF348" s="345"/>
      <c r="AH348" s="343" t="s">
        <v>2322</v>
      </c>
      <c r="AI348" s="345">
        <v>20</v>
      </c>
      <c r="AJ348" s="345"/>
      <c r="AL348" s="97" t="str">
        <f>IF(AK348="","",VLOOKUP(AK348,'(辅)技能选目标类型表'!$B$4:$F$97,3,FALSE))</f>
        <v/>
      </c>
      <c r="AO348" s="134">
        <v>-1</v>
      </c>
      <c r="AP348" s="97">
        <f>IF(AQ348="","",VLOOKUP(AQ348,'(辅)战斗Action表'!$C$4:$F$75,2,FALSE))</f>
        <v>0</v>
      </c>
      <c r="AQ348" s="97" t="s">
        <v>1931</v>
      </c>
      <c r="AR348" s="364"/>
      <c r="AS348" s="364"/>
      <c r="AT348" s="374"/>
      <c r="AU348" s="374"/>
      <c r="AV348" s="374"/>
      <c r="AW348" s="382"/>
    </row>
    <row r="349" spans="1:49" s="97" customFormat="1" ht="15.75" customHeight="1" x14ac:dyDescent="0.15">
      <c r="A349" s="343">
        <v>12104013</v>
      </c>
      <c r="B349" s="343" t="s">
        <v>2712</v>
      </c>
      <c r="C349" s="343" t="s">
        <v>2713</v>
      </c>
      <c r="D349" s="344"/>
      <c r="E349" s="344"/>
      <c r="G349" s="97">
        <v>999</v>
      </c>
      <c r="H349" s="345"/>
      <c r="J349" s="97">
        <v>0</v>
      </c>
      <c r="L349" s="343">
        <v>11303011</v>
      </c>
      <c r="M349" s="97">
        <v>1</v>
      </c>
      <c r="N349" s="97">
        <v>2</v>
      </c>
      <c r="Q349" s="363">
        <f ca="1">OFFSET('(工具)战斗工具-buff死亡时机'!A$6,ROW()-6,0)</f>
        <v>0</v>
      </c>
      <c r="R349" s="97">
        <v>0</v>
      </c>
      <c r="S349" s="343" t="str">
        <f ca="1">IF(AND(OFFSET('(工具)战斗工具-buff触发时机'!A$6,ROW()-6,0)="",OFFSET(A$6,ROW()-6,0)&lt;&gt;""),"立即",OFFSET('(工具)战斗工具-buff触发时机'!A$6,ROW()-6,0))</f>
        <v>立即</v>
      </c>
      <c r="T349" s="364" t="str">
        <f>IF(OR(U349="",U349="无"),"",VLOOKUP(U349,'(辅)Buff触发条件表'!$C$4:$F$34,2,FALSE))</f>
        <v/>
      </c>
      <c r="U349" s="364"/>
      <c r="V349" s="364"/>
      <c r="W349" s="364"/>
      <c r="X349" s="364"/>
      <c r="Y349" s="364"/>
      <c r="AA349" s="97">
        <v>1</v>
      </c>
      <c r="AB349" s="97">
        <v>18</v>
      </c>
      <c r="AC349" s="97" t="str">
        <f>VLOOKUP(AB349,BuffType!$A$4:$C$67,3,FALSE)</f>
        <v>援护</v>
      </c>
      <c r="AE349" s="97">
        <v>150</v>
      </c>
      <c r="AF349" s="345">
        <v>3</v>
      </c>
      <c r="AH349" s="343"/>
      <c r="AI349" s="345"/>
      <c r="AJ349" s="345"/>
      <c r="AL349" s="97" t="str">
        <f>IF(AK349="","",VLOOKUP(AK349,'(辅)技能选目标类型表'!$B$4:$F$97,3,FALSE))</f>
        <v/>
      </c>
      <c r="AO349" s="134">
        <v>-1</v>
      </c>
      <c r="AP349" s="97">
        <f>IF(AQ349="","",VLOOKUP(AQ349,'(辅)战斗Action表'!$C$4:$F$75,2,FALSE))</f>
        <v>0</v>
      </c>
      <c r="AQ349" s="97" t="s">
        <v>1931</v>
      </c>
      <c r="AR349" s="364"/>
      <c r="AS349" s="364"/>
      <c r="AT349" s="374"/>
      <c r="AU349" s="374"/>
      <c r="AV349" s="374"/>
      <c r="AW349" s="382"/>
    </row>
    <row r="350" spans="1:49" s="97" customFormat="1" ht="15.75" customHeight="1" x14ac:dyDescent="0.15">
      <c r="A350" s="343">
        <v>12104014</v>
      </c>
      <c r="B350" s="343" t="s">
        <v>2714</v>
      </c>
      <c r="C350" s="343" t="s">
        <v>2713</v>
      </c>
      <c r="D350" s="344"/>
      <c r="E350" s="344"/>
      <c r="G350" s="97">
        <v>999</v>
      </c>
      <c r="H350" s="345"/>
      <c r="J350" s="97">
        <v>0</v>
      </c>
      <c r="L350" s="343">
        <v>11303011</v>
      </c>
      <c r="M350" s="97">
        <v>1</v>
      </c>
      <c r="N350" s="97">
        <v>2</v>
      </c>
      <c r="Q350" s="363">
        <f ca="1">OFFSET('(工具)战斗工具-buff死亡时机'!A$6,ROW()-6,0)</f>
        <v>0</v>
      </c>
      <c r="R350" s="97">
        <v>0</v>
      </c>
      <c r="S350" s="343" t="str">
        <f ca="1">IF(AND(OFFSET('(工具)战斗工具-buff触发时机'!A$6,ROW()-6,0)="",OFFSET(A$6,ROW()-6,0)&lt;&gt;""),"立即",OFFSET('(工具)战斗工具-buff触发时机'!A$6,ROW()-6,0))</f>
        <v>立即</v>
      </c>
      <c r="T350" s="364" t="str">
        <f>IF(OR(U350="",U350="无"),"",VLOOKUP(U350,'(辅)Buff触发条件表'!$C$4:$F$34,2,FALSE))</f>
        <v/>
      </c>
      <c r="U350" s="364"/>
      <c r="V350" s="364"/>
      <c r="W350" s="364"/>
      <c r="X350" s="364"/>
      <c r="Y350" s="364"/>
      <c r="AA350" s="97">
        <v>1</v>
      </c>
      <c r="AB350" s="97">
        <v>18</v>
      </c>
      <c r="AC350" s="97" t="str">
        <f>VLOOKUP(AB350,BuffType!$A$4:$C$67,3,FALSE)</f>
        <v>援护</v>
      </c>
      <c r="AE350" s="97">
        <v>200</v>
      </c>
      <c r="AF350" s="345">
        <v>3</v>
      </c>
      <c r="AH350" s="343"/>
      <c r="AI350" s="345"/>
      <c r="AJ350" s="345"/>
      <c r="AL350" s="97" t="str">
        <f>IF(AK350="","",VLOOKUP(AK350,'(辅)技能选目标类型表'!$B$4:$F$97,3,FALSE))</f>
        <v/>
      </c>
      <c r="AO350" s="134">
        <v>-1</v>
      </c>
      <c r="AP350" s="97">
        <f>IF(AQ350="","",VLOOKUP(AQ350,'(辅)战斗Action表'!$C$4:$F$75,2,FALSE))</f>
        <v>0</v>
      </c>
      <c r="AQ350" s="97" t="s">
        <v>1931</v>
      </c>
      <c r="AR350" s="364"/>
      <c r="AS350" s="364"/>
      <c r="AT350" s="374"/>
      <c r="AU350" s="374"/>
      <c r="AV350" s="374"/>
      <c r="AW350" s="382"/>
    </row>
    <row r="351" spans="1:49" s="97" customFormat="1" ht="15.75" customHeight="1" x14ac:dyDescent="0.15">
      <c r="A351" s="343">
        <v>12104015</v>
      </c>
      <c r="B351" s="343" t="s">
        <v>2715</v>
      </c>
      <c r="C351" s="343" t="s">
        <v>2713</v>
      </c>
      <c r="D351" s="344"/>
      <c r="E351" s="344"/>
      <c r="G351" s="97">
        <v>999</v>
      </c>
      <c r="H351" s="345"/>
      <c r="J351" s="97">
        <v>0</v>
      </c>
      <c r="L351" s="343">
        <v>11303011</v>
      </c>
      <c r="M351" s="97">
        <v>1</v>
      </c>
      <c r="N351" s="97">
        <v>2</v>
      </c>
      <c r="Q351" s="363">
        <f ca="1">OFFSET('(工具)战斗工具-buff死亡时机'!A$6,ROW()-6,0)</f>
        <v>0</v>
      </c>
      <c r="R351" s="97">
        <v>0</v>
      </c>
      <c r="S351" s="343" t="str">
        <f ca="1">IF(AND(OFFSET('(工具)战斗工具-buff触发时机'!A$6,ROW()-6,0)="",OFFSET(A$6,ROW()-6,0)&lt;&gt;""),"立即",OFFSET('(工具)战斗工具-buff触发时机'!A$6,ROW()-6,0))</f>
        <v>立即</v>
      </c>
      <c r="T351" s="364" t="str">
        <f>IF(OR(U351="",U351="无"),"",VLOOKUP(U351,'(辅)Buff触发条件表'!$C$4:$F$34,2,FALSE))</f>
        <v/>
      </c>
      <c r="U351" s="364"/>
      <c r="V351" s="364"/>
      <c r="W351" s="364"/>
      <c r="X351" s="364"/>
      <c r="Y351" s="364"/>
      <c r="AA351" s="97">
        <v>1</v>
      </c>
      <c r="AB351" s="97">
        <v>18</v>
      </c>
      <c r="AC351" s="97" t="str">
        <f>VLOOKUP(AB351,BuffType!$A$4:$C$67,3,FALSE)</f>
        <v>援护</v>
      </c>
      <c r="AE351" s="97">
        <v>250</v>
      </c>
      <c r="AF351" s="345">
        <v>3</v>
      </c>
      <c r="AH351" s="343"/>
      <c r="AI351" s="345"/>
      <c r="AJ351" s="345"/>
      <c r="AL351" s="97" t="str">
        <f>IF(AK351="","",VLOOKUP(AK351,'(辅)技能选目标类型表'!$B$4:$F$97,3,FALSE))</f>
        <v/>
      </c>
      <c r="AO351" s="134">
        <v>-1</v>
      </c>
      <c r="AP351" s="97">
        <f>IF(AQ351="","",VLOOKUP(AQ351,'(辅)战斗Action表'!$C$4:$F$75,2,FALSE))</f>
        <v>0</v>
      </c>
      <c r="AQ351" s="97" t="s">
        <v>1931</v>
      </c>
      <c r="AR351" s="364"/>
      <c r="AS351" s="364"/>
      <c r="AT351" s="374"/>
      <c r="AU351" s="374"/>
      <c r="AV351" s="374"/>
      <c r="AW351" s="382"/>
    </row>
    <row r="352" spans="1:49" s="99" customFormat="1" ht="15.95" customHeight="1" x14ac:dyDescent="0.15">
      <c r="A352" s="346">
        <v>12204011</v>
      </c>
      <c r="B352" s="346" t="s">
        <v>2716</v>
      </c>
      <c r="C352" s="352"/>
      <c r="D352" s="348"/>
      <c r="E352" s="353"/>
      <c r="F352" s="350"/>
      <c r="G352" s="99">
        <v>999</v>
      </c>
      <c r="H352" s="354"/>
      <c r="J352" s="99">
        <v>0</v>
      </c>
      <c r="K352" s="358"/>
      <c r="L352" s="346">
        <f>A352</f>
        <v>12204011</v>
      </c>
      <c r="M352" s="99">
        <v>1</v>
      </c>
      <c r="N352" s="99">
        <v>1</v>
      </c>
      <c r="Q352" s="367">
        <f ca="1">OFFSET('(工具)战斗工具-buff死亡时机'!A$6,ROW()-6,0)</f>
        <v>0</v>
      </c>
      <c r="R352" s="99">
        <v>609</v>
      </c>
      <c r="S352" s="352" t="str">
        <f ca="1">IF(AND(OFFSET('(工具)战斗工具-buff触发时机'!A$6,ROW()-6,0)="",OFFSET(A$6,ROW()-6,0)&lt;&gt;""),"立即",OFFSET('(工具)战斗工具-buff触发时机'!A$6,ROW()-6,0))</f>
        <v>终极技能后</v>
      </c>
      <c r="T352" s="366">
        <f>IF(OR(U352="",U352="无"),"",VLOOKUP(U352,'(辅)Buff触发条件表'!$C$4:$F$34,2,FALSE))</f>
        <v>701</v>
      </c>
      <c r="U352" s="368" t="s">
        <v>2717</v>
      </c>
      <c r="V352" s="368"/>
      <c r="W352" s="368"/>
      <c r="X352" s="368"/>
      <c r="Y352" s="368"/>
      <c r="Z352" s="350"/>
      <c r="AA352" s="350"/>
      <c r="AB352" s="350"/>
      <c r="AC352" s="99" t="str">
        <f>VLOOKUP(AB352,BuffType!$A$4:$C$67,3,FALSE)</f>
        <v>无</v>
      </c>
      <c r="AF352" s="354"/>
      <c r="AH352" s="346"/>
      <c r="AI352" s="371"/>
      <c r="AJ352" s="371"/>
      <c r="AK352" s="350"/>
      <c r="AL352" s="350" t="str">
        <f>IF(AK352="","",VLOOKUP(AK352,'(辅)技能选目标类型表'!$B$4:$F$97,3,FALSE))</f>
        <v/>
      </c>
      <c r="AM352" s="97"/>
      <c r="AN352" s="98"/>
      <c r="AO352" s="134">
        <v>-1</v>
      </c>
      <c r="AP352" s="98">
        <f>IF(AQ352="","",VLOOKUP(AQ352,'(辅)战斗Action表'!$C$4:$F$75,2,FALSE))</f>
        <v>1200</v>
      </c>
      <c r="AQ352" s="99" t="s">
        <v>1686</v>
      </c>
      <c r="AR352" s="368">
        <v>2</v>
      </c>
      <c r="AS352" s="368"/>
      <c r="AT352" s="377"/>
      <c r="AU352" s="377"/>
      <c r="AV352" s="377"/>
      <c r="AW352" s="383"/>
    </row>
    <row r="353" spans="1:49" s="87" customFormat="1" ht="16.5" customHeight="1" x14ac:dyDescent="0.15">
      <c r="A353" s="175">
        <v>12302011</v>
      </c>
      <c r="B353" s="175" t="s">
        <v>2718</v>
      </c>
      <c r="C353" s="175"/>
      <c r="D353" s="176"/>
      <c r="E353" s="176"/>
      <c r="G353" s="87">
        <v>0</v>
      </c>
      <c r="H353" s="177"/>
      <c r="J353" s="87">
        <v>1</v>
      </c>
      <c r="L353" s="175">
        <f t="shared" si="73"/>
        <v>12302011</v>
      </c>
      <c r="M353" s="87">
        <v>1</v>
      </c>
      <c r="N353" s="87">
        <v>1</v>
      </c>
      <c r="Q353" s="464">
        <f ca="1">OFFSET('(工具)战斗工具-buff死亡时机'!A$6,ROW()-6,0)</f>
        <v>0</v>
      </c>
      <c r="R353" s="87">
        <v>0</v>
      </c>
      <c r="S353" s="175" t="str">
        <f ca="1">IF(AND(OFFSET('(工具)战斗工具-buff触发时机'!A$6,ROW()-6,0)="",OFFSET(A$6,ROW()-6,0)&lt;&gt;""),"立即",OFFSET('(工具)战斗工具-buff触发时机'!A$6,ROW()-6,0))</f>
        <v>立即</v>
      </c>
      <c r="T353" s="213" t="str">
        <f>IF(OR(U353="",U353="无"),"",VLOOKUP(U353,'(辅)Buff触发条件表'!$C$4:$F$34,2,FALSE))</f>
        <v/>
      </c>
      <c r="U353" s="213"/>
      <c r="V353" s="213"/>
      <c r="W353" s="213"/>
      <c r="X353" s="213"/>
      <c r="Y353" s="213"/>
      <c r="AC353" s="87" t="str">
        <f>VLOOKUP(AB353,BuffType!$A$4:$C$67,3,FALSE)</f>
        <v>无</v>
      </c>
      <c r="AF353" s="177"/>
      <c r="AH353" s="175" t="s">
        <v>2388</v>
      </c>
      <c r="AI353" s="177"/>
      <c r="AJ353" s="177"/>
      <c r="AL353" s="87" t="str">
        <f>IF(AK353="","",VLOOKUP(AK353,'(辅)技能选目标类型表'!$B$4:$F$97,3,FALSE))</f>
        <v/>
      </c>
      <c r="AM353" s="98"/>
      <c r="AO353" s="134">
        <v>-1</v>
      </c>
      <c r="AP353" s="87">
        <f>IF(AQ353="","",VLOOKUP(AQ353,'(辅)战斗Action表'!$C$4:$F$75,2,FALSE))</f>
        <v>0</v>
      </c>
      <c r="AQ353" s="87" t="s">
        <v>1931</v>
      </c>
      <c r="AS353" s="213"/>
      <c r="AT353" s="472"/>
      <c r="AU353" s="472"/>
      <c r="AV353" s="262"/>
      <c r="AW353" s="477"/>
    </row>
    <row r="354" spans="1:49" s="87" customFormat="1" ht="16.5" customHeight="1" x14ac:dyDescent="0.15">
      <c r="A354" s="175">
        <v>12302012</v>
      </c>
      <c r="B354" s="175" t="s">
        <v>2719</v>
      </c>
      <c r="C354" s="175"/>
      <c r="D354" s="176"/>
      <c r="E354" s="176"/>
      <c r="G354" s="87">
        <v>0</v>
      </c>
      <c r="H354" s="177"/>
      <c r="J354" s="87">
        <v>1</v>
      </c>
      <c r="L354" s="175">
        <f t="shared" ref="L354" si="94">A354</f>
        <v>12302012</v>
      </c>
      <c r="M354" s="87">
        <v>1</v>
      </c>
      <c r="N354" s="87">
        <v>1</v>
      </c>
      <c r="Q354" s="464">
        <f ca="1">OFFSET('(工具)战斗工具-buff死亡时机'!A$6,ROW()-6,0)</f>
        <v>0</v>
      </c>
      <c r="R354" s="87">
        <v>0</v>
      </c>
      <c r="S354" s="175" t="str">
        <f ca="1">IF(AND(OFFSET('(工具)战斗工具-buff触发时机'!A$6,ROW()-6,0)="",OFFSET(A$6,ROW()-6,0)&lt;&gt;""),"立即",OFFSET('(工具)战斗工具-buff触发时机'!A$6,ROW()-6,0))</f>
        <v>立即</v>
      </c>
      <c r="T354" s="213" t="str">
        <f>IF(OR(U354="",U354="无"),"",VLOOKUP(U354,'(辅)Buff触发条件表'!$C$4:$F$34,2,FALSE))</f>
        <v/>
      </c>
      <c r="U354" s="213"/>
      <c r="V354" s="213"/>
      <c r="W354" s="213"/>
      <c r="X354" s="213"/>
      <c r="Y354" s="213"/>
      <c r="AC354" s="87" t="str">
        <f>VLOOKUP(AB354,BuffType!$A$4:$C$67,3,FALSE)</f>
        <v>无</v>
      </c>
      <c r="AF354" s="177"/>
      <c r="AH354" s="175" t="s">
        <v>2720</v>
      </c>
      <c r="AI354" s="177"/>
      <c r="AJ354" s="177"/>
      <c r="AL354" s="87" t="str">
        <f>IF(AK354="","",VLOOKUP(AK354,'(辅)技能选目标类型表'!$B$4:$F$97,3,FALSE))</f>
        <v/>
      </c>
      <c r="AM354" s="98"/>
      <c r="AO354" s="134">
        <v>-1</v>
      </c>
      <c r="AP354" s="87">
        <f>IF(AQ354="","",VLOOKUP(AQ354,'(辅)战斗Action表'!$C$4:$F$75,2,FALSE))</f>
        <v>0</v>
      </c>
      <c r="AQ354" s="87" t="s">
        <v>1931</v>
      </c>
      <c r="AS354" s="213"/>
      <c r="AT354" s="472"/>
      <c r="AU354" s="472"/>
      <c r="AV354" s="262"/>
      <c r="AW354" s="477"/>
    </row>
    <row r="355" spans="1:49" s="87" customFormat="1" ht="15.95" customHeight="1" x14ac:dyDescent="0.15">
      <c r="A355" s="175">
        <v>12303011</v>
      </c>
      <c r="B355" s="175" t="s">
        <v>2721</v>
      </c>
      <c r="C355" s="175"/>
      <c r="D355" s="176"/>
      <c r="E355" s="176"/>
      <c r="G355" s="87">
        <v>0</v>
      </c>
      <c r="H355" s="177"/>
      <c r="J355" s="87">
        <v>1</v>
      </c>
      <c r="L355" s="175">
        <f t="shared" si="73"/>
        <v>12303011</v>
      </c>
      <c r="M355" s="87">
        <v>1</v>
      </c>
      <c r="N355" s="87">
        <v>1</v>
      </c>
      <c r="Q355" s="464">
        <f ca="1">OFFSET('(工具)战斗工具-buff死亡时机'!A$6,ROW()-6,0)</f>
        <v>0</v>
      </c>
      <c r="R355" s="87">
        <v>0</v>
      </c>
      <c r="S355" s="175" t="str">
        <f ca="1">IF(AND(OFFSET('(工具)战斗工具-buff触发时机'!A$6,ROW()-6,0)="",OFFSET(A$6,ROW()-6,0)&lt;&gt;""),"立即",OFFSET('(工具)战斗工具-buff触发时机'!A$6,ROW()-6,0))</f>
        <v>立即</v>
      </c>
      <c r="T355" s="213">
        <f>IF(OR(U355="",U355="无"),"",VLOOKUP(U355,'(辅)Buff触发条件表'!$C$4:$F$34,2,FALSE))</f>
        <v>101</v>
      </c>
      <c r="U355" s="213" t="s">
        <v>2350</v>
      </c>
      <c r="V355" s="213">
        <v>800</v>
      </c>
      <c r="W355" s="213">
        <v>0</v>
      </c>
      <c r="X355" s="213"/>
      <c r="Y355" s="213"/>
      <c r="AC355" s="87" t="str">
        <f>VLOOKUP(AB355,BuffType!$A$4:$C$67,3,FALSE)</f>
        <v>无</v>
      </c>
      <c r="AF355" s="177"/>
      <c r="AH355" s="175"/>
      <c r="AI355" s="177"/>
      <c r="AJ355" s="177"/>
      <c r="AK355" s="87">
        <v>100</v>
      </c>
      <c r="AL355" s="87" t="str">
        <f>IF(AK355="","",VLOOKUP(AK355,'(辅)技能选目标类型表'!$B$4:$F$97,3,FALSE))</f>
        <v>自身</v>
      </c>
      <c r="AM355" s="98"/>
      <c r="AO355" s="134">
        <v>-1</v>
      </c>
      <c r="AP355" s="87">
        <f>IF(AQ355="","",VLOOKUP(AQ355,'(辅)战斗Action表'!$C$4:$F$75,2,FALSE))</f>
        <v>300</v>
      </c>
      <c r="AQ355" s="87" t="s">
        <v>1229</v>
      </c>
      <c r="AR355" s="87">
        <v>12303012</v>
      </c>
      <c r="AS355" s="213">
        <v>100</v>
      </c>
      <c r="AT355" s="472"/>
      <c r="AU355" s="472"/>
      <c r="AV355" s="262"/>
      <c r="AW355" s="477"/>
    </row>
    <row r="356" spans="1:49" s="87" customFormat="1" ht="15.95" customHeight="1" x14ac:dyDescent="0.15">
      <c r="A356" s="175">
        <v>12303012</v>
      </c>
      <c r="B356" s="175" t="s">
        <v>2722</v>
      </c>
      <c r="C356" s="175"/>
      <c r="D356" s="176"/>
      <c r="E356" s="176"/>
      <c r="G356" s="87">
        <v>0</v>
      </c>
      <c r="H356" s="177"/>
      <c r="J356" s="87">
        <v>1</v>
      </c>
      <c r="L356" s="175">
        <f t="shared" ref="L356:L357" si="95">A356</f>
        <v>12303012</v>
      </c>
      <c r="M356" s="87">
        <v>1</v>
      </c>
      <c r="N356" s="87">
        <v>1</v>
      </c>
      <c r="Q356" s="464">
        <f ca="1">OFFSET('(工具)战斗工具-buff死亡时机'!A$6,ROW()-6,0)</f>
        <v>0</v>
      </c>
      <c r="R356" s="87">
        <v>0</v>
      </c>
      <c r="S356" s="175" t="str">
        <f ca="1">IF(AND(OFFSET('(工具)战斗工具-buff触发时机'!A$6,ROW()-6,0)="",OFFSET(A$6,ROW()-6,0)&lt;&gt;""),"立即",OFFSET('(工具)战斗工具-buff触发时机'!A$6,ROW()-6,0))</f>
        <v>立即</v>
      </c>
      <c r="T356" s="213" t="str">
        <f>IF(OR(U356="",U356="无"),"",VLOOKUP(U356,'(辅)Buff触发条件表'!$C$4:$F$34,2,FALSE))</f>
        <v/>
      </c>
      <c r="U356" s="213"/>
      <c r="V356" s="213"/>
      <c r="W356" s="213"/>
      <c r="X356" s="213"/>
      <c r="Y356" s="213"/>
      <c r="AC356" s="87" t="str">
        <f>VLOOKUP(AB356,BuffType!$A$4:$C$67,3,FALSE)</f>
        <v>无</v>
      </c>
      <c r="AF356" s="177"/>
      <c r="AH356" s="175" t="s">
        <v>2394</v>
      </c>
      <c r="AI356" s="177"/>
      <c r="AJ356" s="177"/>
      <c r="AL356" s="87" t="str">
        <f>IF(AK356="","",VLOOKUP(AK356,'(辅)技能选目标类型表'!$B$4:$F$97,3,FALSE))</f>
        <v/>
      </c>
      <c r="AM356" s="98"/>
      <c r="AO356" s="134">
        <v>-1</v>
      </c>
      <c r="AP356" s="87">
        <f>IF(AQ356="","",VLOOKUP(AQ356,'(辅)战斗Action表'!$C$4:$F$75,2,FALSE))</f>
        <v>0</v>
      </c>
      <c r="AQ356" s="87" t="s">
        <v>1931</v>
      </c>
      <c r="AS356" s="213"/>
      <c r="AT356" s="472"/>
      <c r="AU356" s="472"/>
      <c r="AV356" s="262"/>
      <c r="AW356" s="477"/>
    </row>
    <row r="357" spans="1:49" s="87" customFormat="1" ht="15.95" customHeight="1" x14ac:dyDescent="0.15">
      <c r="A357" s="175">
        <v>12303013</v>
      </c>
      <c r="B357" s="175" t="s">
        <v>2723</v>
      </c>
      <c r="C357" s="175"/>
      <c r="D357" s="176"/>
      <c r="E357" s="176"/>
      <c r="G357" s="87">
        <v>0</v>
      </c>
      <c r="H357" s="177"/>
      <c r="J357" s="87">
        <v>1</v>
      </c>
      <c r="L357" s="175">
        <f t="shared" si="95"/>
        <v>12303013</v>
      </c>
      <c r="M357" s="87">
        <v>1</v>
      </c>
      <c r="N357" s="87">
        <v>1</v>
      </c>
      <c r="Q357" s="464">
        <f ca="1">OFFSET('(工具)战斗工具-buff死亡时机'!A$6,ROW()-6,0)</f>
        <v>0</v>
      </c>
      <c r="R357" s="87">
        <v>0</v>
      </c>
      <c r="S357" s="175" t="str">
        <f ca="1">IF(AND(OFFSET('(工具)战斗工具-buff触发时机'!A$6,ROW()-6,0)="",OFFSET(A$6,ROW()-6,0)&lt;&gt;""),"立即",OFFSET('(工具)战斗工具-buff触发时机'!A$6,ROW()-6,0))</f>
        <v>立即</v>
      </c>
      <c r="T357" s="213">
        <f>IF(OR(U357="",U357="无"),"",VLOOKUP(U357,'(辅)Buff触发条件表'!$C$4:$F$34,2,FALSE))</f>
        <v>101</v>
      </c>
      <c r="U357" s="213" t="s">
        <v>2350</v>
      </c>
      <c r="V357" s="213">
        <v>800</v>
      </c>
      <c r="W357" s="213">
        <v>0</v>
      </c>
      <c r="X357" s="213"/>
      <c r="Y357" s="213"/>
      <c r="AC357" s="87" t="str">
        <f>VLOOKUP(AB357,BuffType!$A$4:$C$67,3,FALSE)</f>
        <v>无</v>
      </c>
      <c r="AF357" s="177"/>
      <c r="AH357" s="175"/>
      <c r="AI357" s="177"/>
      <c r="AJ357" s="177"/>
      <c r="AK357" s="87">
        <v>100</v>
      </c>
      <c r="AL357" s="87" t="str">
        <f>IF(AK357="","",VLOOKUP(AK357,'(辅)技能选目标类型表'!$B$4:$F$97,3,FALSE))</f>
        <v>自身</v>
      </c>
      <c r="AM357" s="98"/>
      <c r="AO357" s="134">
        <v>-1</v>
      </c>
      <c r="AP357" s="87">
        <f>IF(AQ357="","",VLOOKUP(AQ357,'(辅)战斗Action表'!$C$4:$F$75,2,FALSE))</f>
        <v>300</v>
      </c>
      <c r="AQ357" s="87" t="s">
        <v>1229</v>
      </c>
      <c r="AR357" s="87">
        <v>12303014</v>
      </c>
      <c r="AS357" s="213">
        <v>100</v>
      </c>
      <c r="AT357" s="472"/>
      <c r="AU357" s="472"/>
      <c r="AV357" s="262"/>
      <c r="AW357" s="477"/>
    </row>
    <row r="358" spans="1:49" s="87" customFormat="1" ht="15.95" customHeight="1" x14ac:dyDescent="0.15">
      <c r="A358" s="175">
        <v>12303014</v>
      </c>
      <c r="B358" s="175" t="s">
        <v>2724</v>
      </c>
      <c r="C358" s="175"/>
      <c r="D358" s="176"/>
      <c r="E358" s="176"/>
      <c r="G358" s="87">
        <v>0</v>
      </c>
      <c r="H358" s="177"/>
      <c r="J358" s="87">
        <v>1</v>
      </c>
      <c r="L358" s="175">
        <f t="shared" ref="L358" si="96">A358</f>
        <v>12303014</v>
      </c>
      <c r="M358" s="87">
        <v>1</v>
      </c>
      <c r="N358" s="87">
        <v>1</v>
      </c>
      <c r="Q358" s="464">
        <f ca="1">OFFSET('(工具)战斗工具-buff死亡时机'!A$6,ROW()-6,0)</f>
        <v>0</v>
      </c>
      <c r="R358" s="87">
        <v>0</v>
      </c>
      <c r="S358" s="175" t="str">
        <f ca="1">IF(AND(OFFSET('(工具)战斗工具-buff触发时机'!A$6,ROW()-6,0)="",OFFSET(A$6,ROW()-6,0)&lt;&gt;""),"立即",OFFSET('(工具)战斗工具-buff触发时机'!A$6,ROW()-6,0))</f>
        <v>立即</v>
      </c>
      <c r="T358" s="213" t="str">
        <f>IF(OR(U358="",U358="无"),"",VLOOKUP(U358,'(辅)Buff触发条件表'!$C$4:$F$34,2,FALSE))</f>
        <v/>
      </c>
      <c r="U358" s="213"/>
      <c r="V358" s="213"/>
      <c r="W358" s="213"/>
      <c r="X358" s="213"/>
      <c r="Y358" s="213"/>
      <c r="AC358" s="87" t="str">
        <f>VLOOKUP(AB358,BuffType!$A$4:$C$67,3,FALSE)</f>
        <v>无</v>
      </c>
      <c r="AF358" s="177"/>
      <c r="AH358" s="175" t="s">
        <v>2537</v>
      </c>
      <c r="AI358" s="177"/>
      <c r="AJ358" s="177"/>
      <c r="AL358" s="87" t="str">
        <f>IF(AK358="","",VLOOKUP(AK358,'(辅)技能选目标类型表'!$B$4:$F$97,3,FALSE))</f>
        <v/>
      </c>
      <c r="AM358" s="98"/>
      <c r="AO358" s="134">
        <v>-1</v>
      </c>
      <c r="AP358" s="87">
        <f>IF(AQ358="","",VLOOKUP(AQ358,'(辅)战斗Action表'!$C$4:$F$75,2,FALSE))</f>
        <v>0</v>
      </c>
      <c r="AQ358" s="87" t="s">
        <v>1931</v>
      </c>
      <c r="AS358" s="213"/>
      <c r="AT358" s="472"/>
      <c r="AU358" s="472"/>
      <c r="AV358" s="262"/>
      <c r="AW358" s="477"/>
    </row>
    <row r="359" spans="1:49" s="87" customFormat="1" ht="15.95" customHeight="1" x14ac:dyDescent="0.15">
      <c r="A359" s="175">
        <v>12304011</v>
      </c>
      <c r="B359" s="175" t="s">
        <v>2725</v>
      </c>
      <c r="C359" s="175"/>
      <c r="D359" s="176"/>
      <c r="E359" s="176"/>
      <c r="G359" s="87">
        <v>999</v>
      </c>
      <c r="H359" s="177"/>
      <c r="J359" s="87">
        <v>1</v>
      </c>
      <c r="L359" s="175">
        <f t="shared" si="73"/>
        <v>12304011</v>
      </c>
      <c r="M359" s="87">
        <v>1</v>
      </c>
      <c r="N359" s="87">
        <v>1</v>
      </c>
      <c r="Q359" s="464">
        <f ca="1">OFFSET('(工具)战斗工具-buff死亡时机'!A$6,ROW()-6,0)</f>
        <v>0</v>
      </c>
      <c r="R359" s="87">
        <v>0</v>
      </c>
      <c r="S359" s="175" t="str">
        <f ca="1">IF(AND(OFFSET('(工具)战斗工具-buff触发时机'!A$6,ROW()-6,0)="",OFFSET(A$6,ROW()-6,0)&lt;&gt;""),"立即",OFFSET('(工具)战斗工具-buff触发时机'!A$6,ROW()-6,0))</f>
        <v>立即</v>
      </c>
      <c r="T359" s="213" t="str">
        <f>IF(OR(U359="",U359="无"),"",VLOOKUP(U359,'(辅)Buff触发条件表'!$C$4:$F$34,2,FALSE))</f>
        <v/>
      </c>
      <c r="U359" s="213"/>
      <c r="V359" s="213"/>
      <c r="W359" s="213"/>
      <c r="X359" s="213"/>
      <c r="Y359" s="213"/>
      <c r="AC359" s="87" t="str">
        <f>VLOOKUP(AB359,BuffType!$A$4:$C$67,3,FALSE)</f>
        <v>无</v>
      </c>
      <c r="AF359" s="177"/>
      <c r="AH359" s="175" t="s">
        <v>2649</v>
      </c>
      <c r="AI359" s="177">
        <v>20</v>
      </c>
      <c r="AJ359" s="177"/>
      <c r="AL359" s="87" t="str">
        <f>IF(AK359="","",VLOOKUP(AK359,'(辅)技能选目标类型表'!$B$4:$F$97,3,FALSE))</f>
        <v/>
      </c>
      <c r="AO359" s="134">
        <v>-1</v>
      </c>
      <c r="AP359" s="87">
        <f>IF(AQ359="","",VLOOKUP(AQ359,'(辅)战斗Action表'!$C$4:$F$75,2,FALSE))</f>
        <v>0</v>
      </c>
      <c r="AQ359" s="87" t="s">
        <v>1931</v>
      </c>
      <c r="AS359" s="213"/>
      <c r="AT359" s="472"/>
      <c r="AU359" s="472"/>
      <c r="AV359" s="262"/>
      <c r="AW359" s="477"/>
    </row>
    <row r="360" spans="1:49" s="87" customFormat="1" ht="15.95" customHeight="1" x14ac:dyDescent="0.15">
      <c r="A360" s="175">
        <v>12304012</v>
      </c>
      <c r="B360" s="175" t="s">
        <v>2726</v>
      </c>
      <c r="C360" s="175"/>
      <c r="D360" s="176"/>
      <c r="E360" s="176"/>
      <c r="G360" s="87">
        <v>999</v>
      </c>
      <c r="H360" s="177"/>
      <c r="J360" s="87">
        <v>0</v>
      </c>
      <c r="L360" s="175">
        <f t="shared" si="73"/>
        <v>12304012</v>
      </c>
      <c r="M360" s="87">
        <v>1</v>
      </c>
      <c r="N360" s="87">
        <v>1</v>
      </c>
      <c r="Q360" s="464">
        <f ca="1">OFFSET('(工具)战斗工具-buff死亡时机'!A$6,ROW()-6,0)</f>
        <v>0</v>
      </c>
      <c r="R360" s="87" t="s">
        <v>2281</v>
      </c>
      <c r="S360" s="17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60" s="213">
        <f>IF(OR(U360="",U360="无"),"",VLOOKUP(U360,'(辅)Buff触发条件表'!$C$4:$F$34,2,FALSE))</f>
        <v>101</v>
      </c>
      <c r="U360" s="213" t="s">
        <v>2350</v>
      </c>
      <c r="V360" s="213">
        <v>500</v>
      </c>
      <c r="W360" s="213">
        <v>1</v>
      </c>
      <c r="X360" s="213"/>
      <c r="Y360" s="213"/>
      <c r="Z360" s="87">
        <v>999</v>
      </c>
      <c r="AA360" s="87">
        <v>1</v>
      </c>
      <c r="AC360" s="87" t="str">
        <f>VLOOKUP(AB360,BuffType!$A$4:$C$67,3,FALSE)</f>
        <v>无</v>
      </c>
      <c r="AF360" s="177"/>
      <c r="AH360" s="175"/>
      <c r="AI360" s="177"/>
      <c r="AJ360" s="177"/>
      <c r="AL360" s="87" t="str">
        <f>IF(AK360="","",VLOOKUP(AK360,'(辅)技能选目标类型表'!$B$4:$F$97,3,FALSE))</f>
        <v/>
      </c>
      <c r="AO360" s="87">
        <v>-1</v>
      </c>
      <c r="AP360" s="87">
        <f>IF(AQ360="","",VLOOKUP(AQ360,'(辅)战斗Action表'!$C$4:$F$75,2,FALSE))</f>
        <v>300</v>
      </c>
      <c r="AQ360" s="87" t="s">
        <v>1229</v>
      </c>
      <c r="AR360" s="213">
        <v>12304013</v>
      </c>
      <c r="AS360" s="213">
        <v>100</v>
      </c>
      <c r="AT360" s="262"/>
      <c r="AU360" s="262"/>
      <c r="AV360" s="262"/>
      <c r="AW360" s="477"/>
    </row>
    <row r="361" spans="1:49" s="87" customFormat="1" ht="15.95" customHeight="1" x14ac:dyDescent="0.15">
      <c r="A361" s="175">
        <v>12304013</v>
      </c>
      <c r="B361" s="175" t="s">
        <v>2727</v>
      </c>
      <c r="C361" s="175"/>
      <c r="D361" s="176"/>
      <c r="E361" s="176"/>
      <c r="G361" s="87">
        <v>999</v>
      </c>
      <c r="H361" s="177"/>
      <c r="J361" s="87">
        <v>0</v>
      </c>
      <c r="L361" s="175">
        <f t="shared" si="73"/>
        <v>12304013</v>
      </c>
      <c r="M361" s="87">
        <v>1</v>
      </c>
      <c r="N361" s="87">
        <v>1</v>
      </c>
      <c r="Q361" s="464">
        <f ca="1">OFFSET('(工具)战斗工具-buff死亡时机'!A$6,ROW()-6,0)</f>
        <v>0</v>
      </c>
      <c r="R361" s="87">
        <v>0</v>
      </c>
      <c r="S361" s="175" t="str">
        <f ca="1">IF(AND(OFFSET('(工具)战斗工具-buff触发时机'!A$6,ROW()-6,0)="",OFFSET(A$6,ROW()-6,0)&lt;&gt;""),"立即",OFFSET('(工具)战斗工具-buff触发时机'!A$6,ROW()-6,0))</f>
        <v>立即</v>
      </c>
      <c r="T361" s="213" t="str">
        <f>IF(OR(U361="",U361="无"),"",VLOOKUP(U361,'(辅)Buff触发条件表'!$C$4:$F$34,2,FALSE))</f>
        <v/>
      </c>
      <c r="U361" s="213"/>
      <c r="V361" s="213"/>
      <c r="W361" s="213"/>
      <c r="X361" s="213"/>
      <c r="Y361" s="213"/>
      <c r="AC361" s="87" t="str">
        <f>VLOOKUP(AB361,BuffType!$A$4:$C$67,3,FALSE)</f>
        <v>无</v>
      </c>
      <c r="AF361" s="177"/>
      <c r="AH361" s="175" t="s">
        <v>2334</v>
      </c>
      <c r="AI361" s="177"/>
      <c r="AJ361" s="177"/>
      <c r="AL361" s="87" t="str">
        <f>IF(AK361="","",VLOOKUP(AK361,'(辅)技能选目标类型表'!$B$4:$F$97,3,FALSE))</f>
        <v/>
      </c>
      <c r="AO361" s="87">
        <v>-1</v>
      </c>
      <c r="AP361" s="87" t="str">
        <f>IF(AQ361="","",VLOOKUP(AQ361,'(辅)战斗Action表'!$C$4:$F$75,2,FALSE))</f>
        <v/>
      </c>
      <c r="AR361" s="213"/>
      <c r="AS361" s="213"/>
      <c r="AT361" s="262"/>
      <c r="AU361" s="262"/>
      <c r="AV361" s="262"/>
      <c r="AW361" s="477"/>
    </row>
    <row r="362" spans="1:49" s="87" customFormat="1" ht="15.95" customHeight="1" x14ac:dyDescent="0.15">
      <c r="A362" s="175">
        <v>12304014</v>
      </c>
      <c r="B362" s="175" t="s">
        <v>2728</v>
      </c>
      <c r="C362" s="175"/>
      <c r="D362" s="176"/>
      <c r="E362" s="176"/>
      <c r="G362" s="87">
        <v>999</v>
      </c>
      <c r="H362" s="177"/>
      <c r="J362" s="87">
        <v>0</v>
      </c>
      <c r="L362" s="175">
        <f t="shared" si="73"/>
        <v>12304014</v>
      </c>
      <c r="M362" s="87">
        <v>1</v>
      </c>
      <c r="N362" s="87">
        <v>1</v>
      </c>
      <c r="Q362" s="464">
        <f ca="1">OFFSET('(工具)战斗工具-buff死亡时机'!A$6,ROW()-6,0)</f>
        <v>0</v>
      </c>
      <c r="R362" s="87" t="s">
        <v>2281</v>
      </c>
      <c r="S362" s="17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62" s="213">
        <f>IF(OR(U362="",U362="无"),"",VLOOKUP(U362,'(辅)Buff触发条件表'!$C$4:$F$34,2,FALSE))</f>
        <v>100</v>
      </c>
      <c r="U362" s="213" t="s">
        <v>2333</v>
      </c>
      <c r="V362" s="213">
        <v>500</v>
      </c>
      <c r="W362" s="213">
        <v>1</v>
      </c>
      <c r="X362" s="213"/>
      <c r="Y362" s="213"/>
      <c r="Z362" s="87">
        <v>999</v>
      </c>
      <c r="AA362" s="87">
        <v>1</v>
      </c>
      <c r="AC362" s="87" t="str">
        <f>VLOOKUP(AB362,BuffType!$A$4:$C$67,3,FALSE)</f>
        <v>无</v>
      </c>
      <c r="AF362" s="177"/>
      <c r="AH362" s="175"/>
      <c r="AI362" s="177"/>
      <c r="AJ362" s="177"/>
      <c r="AL362" s="87" t="str">
        <f>IF(AK362="","",VLOOKUP(AK362,'(辅)技能选目标类型表'!$B$4:$F$97,3,FALSE))</f>
        <v/>
      </c>
      <c r="AO362" s="87">
        <v>-1</v>
      </c>
      <c r="AP362" s="87">
        <f>IF(AQ362="","",VLOOKUP(AQ362,'(辅)战斗Action表'!$C$4:$F$75,2,FALSE))</f>
        <v>301</v>
      </c>
      <c r="AQ362" s="87" t="s">
        <v>2354</v>
      </c>
      <c r="AR362" s="213">
        <v>12304013</v>
      </c>
      <c r="AS362" s="213"/>
      <c r="AT362" s="262"/>
      <c r="AU362" s="262"/>
      <c r="AV362" s="262"/>
      <c r="AW362" s="477"/>
    </row>
    <row r="363" spans="1:49" s="87" customFormat="1" ht="15.95" customHeight="1" x14ac:dyDescent="0.15">
      <c r="A363" s="175">
        <v>12304015</v>
      </c>
      <c r="B363" s="175" t="s">
        <v>2729</v>
      </c>
      <c r="C363" s="175"/>
      <c r="D363" s="176"/>
      <c r="E363" s="176"/>
      <c r="G363" s="87">
        <v>999</v>
      </c>
      <c r="H363" s="177"/>
      <c r="J363" s="87">
        <v>0</v>
      </c>
      <c r="L363" s="175">
        <f t="shared" si="73"/>
        <v>12304015</v>
      </c>
      <c r="M363" s="87">
        <v>1</v>
      </c>
      <c r="N363" s="87">
        <v>1</v>
      </c>
      <c r="Q363" s="464">
        <f ca="1">OFFSET('(工具)战斗工具-buff死亡时机'!A$6,ROW()-6,0)</f>
        <v>0</v>
      </c>
      <c r="R363" s="87" t="s">
        <v>2281</v>
      </c>
      <c r="S363" s="17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63" s="213">
        <f>IF(OR(U363="",U363="无"),"",VLOOKUP(U363,'(辅)Buff触发条件表'!$C$4:$F$34,2,FALSE))</f>
        <v>101</v>
      </c>
      <c r="U363" s="213" t="s">
        <v>2350</v>
      </c>
      <c r="V363" s="213">
        <v>500</v>
      </c>
      <c r="W363" s="213">
        <v>1</v>
      </c>
      <c r="X363" s="213"/>
      <c r="Y363" s="213"/>
      <c r="Z363" s="87">
        <v>999</v>
      </c>
      <c r="AA363" s="87">
        <v>1</v>
      </c>
      <c r="AC363" s="87" t="str">
        <f>VLOOKUP(AB363,BuffType!$A$4:$C$67,3,FALSE)</f>
        <v>无</v>
      </c>
      <c r="AF363" s="177"/>
      <c r="AH363" s="175"/>
      <c r="AI363" s="177"/>
      <c r="AJ363" s="177"/>
      <c r="AL363" s="87" t="str">
        <f>IF(AK363="","",VLOOKUP(AK363,'(辅)技能选目标类型表'!$B$4:$F$97,3,FALSE))</f>
        <v/>
      </c>
      <c r="AO363" s="87">
        <v>-1</v>
      </c>
      <c r="AP363" s="87">
        <f>IF(AQ363="","",VLOOKUP(AQ363,'(辅)战斗Action表'!$C$4:$F$75,2,FALSE))</f>
        <v>300</v>
      </c>
      <c r="AQ363" s="87" t="s">
        <v>1229</v>
      </c>
      <c r="AR363" s="213">
        <v>12304016</v>
      </c>
      <c r="AS363" s="213">
        <v>100</v>
      </c>
      <c r="AT363" s="262"/>
      <c r="AU363" s="262"/>
      <c r="AV363" s="262"/>
      <c r="AW363" s="477"/>
    </row>
    <row r="364" spans="1:49" s="87" customFormat="1" ht="15.95" customHeight="1" x14ac:dyDescent="0.15">
      <c r="A364" s="175">
        <v>12304016</v>
      </c>
      <c r="B364" s="175" t="s">
        <v>2730</v>
      </c>
      <c r="C364" s="175"/>
      <c r="D364" s="176"/>
      <c r="E364" s="176"/>
      <c r="G364" s="87">
        <v>999</v>
      </c>
      <c r="H364" s="177"/>
      <c r="J364" s="87">
        <v>0</v>
      </c>
      <c r="L364" s="175">
        <f t="shared" si="73"/>
        <v>12304016</v>
      </c>
      <c r="M364" s="87">
        <v>1</v>
      </c>
      <c r="N364" s="87">
        <v>1</v>
      </c>
      <c r="Q364" s="464">
        <f ca="1">OFFSET('(工具)战斗工具-buff死亡时机'!A$6,ROW()-6,0)</f>
        <v>0</v>
      </c>
      <c r="R364" s="87">
        <v>0</v>
      </c>
      <c r="S364" s="175" t="str">
        <f ca="1">IF(AND(OFFSET('(工具)战斗工具-buff触发时机'!A$6,ROW()-6,0)="",OFFSET(A$6,ROW()-6,0)&lt;&gt;""),"立即",OFFSET('(工具)战斗工具-buff触发时机'!A$6,ROW()-6,0))</f>
        <v>立即</v>
      </c>
      <c r="T364" s="213" t="str">
        <f>IF(OR(U364="",U364="无"),"",VLOOKUP(U364,'(辅)Buff触发条件表'!$C$4:$F$34,2,FALSE))</f>
        <v/>
      </c>
      <c r="U364" s="213"/>
      <c r="V364" s="213"/>
      <c r="W364" s="213"/>
      <c r="X364" s="213"/>
      <c r="Y364" s="213"/>
      <c r="AC364" s="87" t="str">
        <f>VLOOKUP(AB364,BuffType!$A$4:$C$67,3,FALSE)</f>
        <v>无</v>
      </c>
      <c r="AF364" s="177"/>
      <c r="AH364" s="175" t="s">
        <v>2595</v>
      </c>
      <c r="AI364" s="177"/>
      <c r="AJ364" s="177"/>
      <c r="AL364" s="87" t="str">
        <f>IF(AK364="","",VLOOKUP(AK364,'(辅)技能选目标类型表'!$B$4:$F$97,3,FALSE))</f>
        <v/>
      </c>
      <c r="AO364" s="87">
        <v>-1</v>
      </c>
      <c r="AP364" s="87" t="str">
        <f>IF(AQ364="","",VLOOKUP(AQ364,'(辅)战斗Action表'!$C$4:$F$75,2,FALSE))</f>
        <v/>
      </c>
      <c r="AR364" s="213"/>
      <c r="AS364" s="213"/>
      <c r="AT364" s="262"/>
      <c r="AU364" s="262"/>
      <c r="AV364" s="262"/>
      <c r="AW364" s="477"/>
    </row>
    <row r="365" spans="1:49" s="87" customFormat="1" ht="15.95" customHeight="1" x14ac:dyDescent="0.15">
      <c r="A365" s="175">
        <v>12304017</v>
      </c>
      <c r="B365" s="175" t="s">
        <v>2731</v>
      </c>
      <c r="C365" s="175"/>
      <c r="D365" s="176"/>
      <c r="E365" s="176"/>
      <c r="G365" s="87">
        <v>999</v>
      </c>
      <c r="H365" s="177"/>
      <c r="J365" s="87">
        <v>0</v>
      </c>
      <c r="L365" s="175">
        <f t="shared" si="73"/>
        <v>12304017</v>
      </c>
      <c r="M365" s="87">
        <v>1</v>
      </c>
      <c r="N365" s="87">
        <v>1</v>
      </c>
      <c r="Q365" s="464">
        <f ca="1">OFFSET('(工具)战斗工具-buff死亡时机'!A$6,ROW()-6,0)</f>
        <v>0</v>
      </c>
      <c r="R365" s="87" t="s">
        <v>2281</v>
      </c>
      <c r="S365" s="17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65" s="213">
        <f>IF(OR(U365="",U365="无"),"",VLOOKUP(U365,'(辅)Buff触发条件表'!$C$4:$F$34,2,FALSE))</f>
        <v>100</v>
      </c>
      <c r="U365" s="213" t="s">
        <v>2333</v>
      </c>
      <c r="V365" s="213">
        <v>500</v>
      </c>
      <c r="W365" s="213">
        <v>1</v>
      </c>
      <c r="X365" s="213"/>
      <c r="Y365" s="213"/>
      <c r="Z365" s="87">
        <v>999</v>
      </c>
      <c r="AA365" s="87">
        <v>1</v>
      </c>
      <c r="AC365" s="87" t="str">
        <f>VLOOKUP(AB365,BuffType!$A$4:$C$67,3,FALSE)</f>
        <v>无</v>
      </c>
      <c r="AF365" s="177"/>
      <c r="AH365" s="175"/>
      <c r="AI365" s="177"/>
      <c r="AJ365" s="177"/>
      <c r="AL365" s="87" t="str">
        <f>IF(AK365="","",VLOOKUP(AK365,'(辅)技能选目标类型表'!$B$4:$F$97,3,FALSE))</f>
        <v/>
      </c>
      <c r="AO365" s="87">
        <v>-1</v>
      </c>
      <c r="AP365" s="87">
        <f>IF(AQ365="","",VLOOKUP(AQ365,'(辅)战斗Action表'!$C$4:$F$75,2,FALSE))</f>
        <v>301</v>
      </c>
      <c r="AQ365" s="87" t="s">
        <v>2354</v>
      </c>
      <c r="AR365" s="213">
        <v>12304016</v>
      </c>
      <c r="AS365" s="213"/>
      <c r="AT365" s="262"/>
      <c r="AU365" s="262"/>
      <c r="AV365" s="262"/>
      <c r="AW365" s="477"/>
    </row>
    <row r="366" spans="1:49" s="87" customFormat="1" ht="15.95" customHeight="1" x14ac:dyDescent="0.15">
      <c r="A366" s="175">
        <v>12304018</v>
      </c>
      <c r="B366" s="175" t="s">
        <v>2732</v>
      </c>
      <c r="C366" s="175"/>
      <c r="D366" s="176"/>
      <c r="E366" s="176"/>
      <c r="G366" s="87">
        <v>999</v>
      </c>
      <c r="H366" s="177"/>
      <c r="J366" s="87">
        <v>0</v>
      </c>
      <c r="L366" s="175">
        <f t="shared" si="73"/>
        <v>12304018</v>
      </c>
      <c r="M366" s="87">
        <v>1</v>
      </c>
      <c r="N366" s="87">
        <v>1</v>
      </c>
      <c r="Q366" s="464">
        <f ca="1">OFFSET('(工具)战斗工具-buff死亡时机'!A$6,ROW()-6,0)</f>
        <v>0</v>
      </c>
      <c r="R366" s="87" t="s">
        <v>2281</v>
      </c>
      <c r="S366" s="17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66" s="213">
        <f>IF(OR(U366="",U366="无"),"",VLOOKUP(U366,'(辅)Buff触发条件表'!$C$4:$F$34,2,FALSE))</f>
        <v>101</v>
      </c>
      <c r="U366" s="213" t="s">
        <v>2350</v>
      </c>
      <c r="V366" s="213">
        <v>500</v>
      </c>
      <c r="W366" s="213">
        <v>1</v>
      </c>
      <c r="X366" s="213"/>
      <c r="Y366" s="213"/>
      <c r="Z366" s="87">
        <v>999</v>
      </c>
      <c r="AA366" s="87">
        <v>1</v>
      </c>
      <c r="AC366" s="87" t="str">
        <f>VLOOKUP(AB366,BuffType!$A$4:$C$67,3,FALSE)</f>
        <v>无</v>
      </c>
      <c r="AF366" s="177"/>
      <c r="AH366" s="175"/>
      <c r="AI366" s="177"/>
      <c r="AJ366" s="177"/>
      <c r="AL366" s="87" t="str">
        <f>IF(AK366="","",VLOOKUP(AK366,'(辅)技能选目标类型表'!$B$4:$F$97,3,FALSE))</f>
        <v/>
      </c>
      <c r="AO366" s="87">
        <v>-1</v>
      </c>
      <c r="AP366" s="87">
        <f>IF(AQ366="","",VLOOKUP(AQ366,'(辅)战斗Action表'!$C$4:$F$75,2,FALSE))</f>
        <v>300</v>
      </c>
      <c r="AQ366" s="87" t="s">
        <v>1229</v>
      </c>
      <c r="AR366" s="213">
        <v>12304019</v>
      </c>
      <c r="AS366" s="213">
        <v>100</v>
      </c>
      <c r="AT366" s="262"/>
      <c r="AU366" s="262"/>
      <c r="AV366" s="262"/>
      <c r="AW366" s="477"/>
    </row>
    <row r="367" spans="1:49" s="87" customFormat="1" ht="15.95" customHeight="1" x14ac:dyDescent="0.15">
      <c r="A367" s="175">
        <v>12304019</v>
      </c>
      <c r="B367" s="175" t="s">
        <v>2733</v>
      </c>
      <c r="C367" s="175"/>
      <c r="D367" s="176"/>
      <c r="E367" s="176"/>
      <c r="G367" s="87">
        <v>999</v>
      </c>
      <c r="H367" s="177"/>
      <c r="J367" s="87">
        <v>0</v>
      </c>
      <c r="L367" s="175">
        <f t="shared" si="73"/>
        <v>12304019</v>
      </c>
      <c r="M367" s="87">
        <v>1</v>
      </c>
      <c r="N367" s="87">
        <v>1</v>
      </c>
      <c r="Q367" s="464">
        <f ca="1">OFFSET('(工具)战斗工具-buff死亡时机'!A$6,ROW()-6,0)</f>
        <v>0</v>
      </c>
      <c r="R367" s="87">
        <v>0</v>
      </c>
      <c r="S367" s="175" t="str">
        <f ca="1">IF(AND(OFFSET('(工具)战斗工具-buff触发时机'!A$6,ROW()-6,0)="",OFFSET(A$6,ROW()-6,0)&lt;&gt;""),"立即",OFFSET('(工具)战斗工具-buff触发时机'!A$6,ROW()-6,0))</f>
        <v>立即</v>
      </c>
      <c r="T367" s="213" t="str">
        <f>IF(OR(U367="",U367="无"),"",VLOOKUP(U367,'(辅)Buff触发条件表'!$C$4:$F$34,2,FALSE))</f>
        <v/>
      </c>
      <c r="U367" s="213"/>
      <c r="V367" s="213"/>
      <c r="W367" s="213"/>
      <c r="X367" s="213"/>
      <c r="Y367" s="213"/>
      <c r="AC367" s="87" t="str">
        <f>VLOOKUP(AB367,BuffType!$A$4:$C$67,3,FALSE)</f>
        <v>无</v>
      </c>
      <c r="AF367" s="177"/>
      <c r="AH367" s="175" t="s">
        <v>2394</v>
      </c>
      <c r="AI367" s="177"/>
      <c r="AJ367" s="177"/>
      <c r="AL367" s="87" t="str">
        <f>IF(AK367="","",VLOOKUP(AK367,'(辅)技能选目标类型表'!$B$4:$F$97,3,FALSE))</f>
        <v/>
      </c>
      <c r="AO367" s="87">
        <v>-1</v>
      </c>
      <c r="AP367" s="87" t="str">
        <f>IF(AQ367="","",VLOOKUP(AQ367,'(辅)战斗Action表'!$C$4:$F$75,2,FALSE))</f>
        <v/>
      </c>
      <c r="AR367" s="213"/>
      <c r="AS367" s="213"/>
      <c r="AT367" s="262"/>
      <c r="AU367" s="262"/>
      <c r="AV367" s="262"/>
      <c r="AW367" s="477"/>
    </row>
    <row r="368" spans="1:49" s="87" customFormat="1" ht="15.95" customHeight="1" x14ac:dyDescent="0.15">
      <c r="A368" s="175">
        <v>12304020</v>
      </c>
      <c r="B368" s="175" t="s">
        <v>2734</v>
      </c>
      <c r="C368" s="175"/>
      <c r="D368" s="176"/>
      <c r="E368" s="176"/>
      <c r="G368" s="87">
        <v>999</v>
      </c>
      <c r="H368" s="177"/>
      <c r="J368" s="87">
        <v>0</v>
      </c>
      <c r="L368" s="175">
        <f t="shared" si="73"/>
        <v>12304020</v>
      </c>
      <c r="M368" s="87">
        <v>1</v>
      </c>
      <c r="N368" s="87">
        <v>1</v>
      </c>
      <c r="Q368" s="464">
        <f ca="1">OFFSET('(工具)战斗工具-buff死亡时机'!A$6,ROW()-6,0)</f>
        <v>0</v>
      </c>
      <c r="R368" s="87" t="s">
        <v>2281</v>
      </c>
      <c r="S368" s="175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68" s="213">
        <f>IF(OR(U368="",U368="无"),"",VLOOKUP(U368,'(辅)Buff触发条件表'!$C$4:$F$34,2,FALSE))</f>
        <v>100</v>
      </c>
      <c r="U368" s="213" t="s">
        <v>2333</v>
      </c>
      <c r="V368" s="213">
        <v>500</v>
      </c>
      <c r="W368" s="213">
        <v>1</v>
      </c>
      <c r="X368" s="213"/>
      <c r="Y368" s="213"/>
      <c r="Z368" s="87">
        <v>999</v>
      </c>
      <c r="AA368" s="87">
        <v>1</v>
      </c>
      <c r="AC368" s="87" t="str">
        <f>VLOOKUP(AB368,BuffType!$A$4:$C$67,3,FALSE)</f>
        <v>无</v>
      </c>
      <c r="AF368" s="177"/>
      <c r="AH368" s="175"/>
      <c r="AI368" s="177"/>
      <c r="AJ368" s="177"/>
      <c r="AL368" s="87" t="str">
        <f>IF(AK368="","",VLOOKUP(AK368,'(辅)技能选目标类型表'!$B$4:$F$97,3,FALSE))</f>
        <v/>
      </c>
      <c r="AO368" s="87">
        <v>-1</v>
      </c>
      <c r="AP368" s="87">
        <f>IF(AQ368="","",VLOOKUP(AQ368,'(辅)战斗Action表'!$C$4:$F$75,2,FALSE))</f>
        <v>301</v>
      </c>
      <c r="AQ368" s="87" t="s">
        <v>2354</v>
      </c>
      <c r="AR368" s="213">
        <v>12304019</v>
      </c>
      <c r="AS368" s="213"/>
      <c r="AT368" s="262"/>
      <c r="AU368" s="262"/>
      <c r="AV368" s="262"/>
      <c r="AW368" s="477"/>
    </row>
    <row r="369" spans="1:49" s="100" customFormat="1" ht="15.95" customHeight="1" x14ac:dyDescent="0.15">
      <c r="A369" s="283">
        <v>12402011</v>
      </c>
      <c r="B369" s="283" t="s">
        <v>2735</v>
      </c>
      <c r="C369" s="283"/>
      <c r="D369" s="355"/>
      <c r="E369" s="355"/>
      <c r="G369" s="100">
        <v>0</v>
      </c>
      <c r="H369" s="356"/>
      <c r="J369" s="100">
        <v>1</v>
      </c>
      <c r="L369" s="283">
        <f t="shared" si="73"/>
        <v>12402011</v>
      </c>
      <c r="M369" s="100">
        <v>1</v>
      </c>
      <c r="N369" s="100">
        <v>1</v>
      </c>
      <c r="Q369" s="369">
        <f ca="1">OFFSET('(工具)战斗工具-buff死亡时机'!A$6,ROW()-6,0)</f>
        <v>0</v>
      </c>
      <c r="R369" s="100">
        <v>0</v>
      </c>
      <c r="S369" s="283" t="str">
        <f ca="1">IF(AND(OFFSET('(工具)战斗工具-buff触发时机'!A$6,ROW()-6,0)="",OFFSET(A$6,ROW()-6,0)&lt;&gt;""),"立即",OFFSET('(工具)战斗工具-buff触发时机'!A$6,ROW()-6,0))</f>
        <v>立即</v>
      </c>
      <c r="T369" s="370">
        <f>IF(OR(U369="",U369="无"),"",VLOOKUP(U369,'(辅)Buff触发条件表'!$C$4:$F$34,2,FALSE))</f>
        <v>100</v>
      </c>
      <c r="U369" s="370" t="s">
        <v>2333</v>
      </c>
      <c r="V369" s="370">
        <v>500</v>
      </c>
      <c r="W369" s="370">
        <v>0</v>
      </c>
      <c r="X369" s="370"/>
      <c r="Y369" s="370"/>
      <c r="AC369" s="100" t="str">
        <f>VLOOKUP(AB369,BuffType!$A$4:$C$67,3,FALSE)</f>
        <v>无</v>
      </c>
      <c r="AF369" s="356"/>
      <c r="AH369" s="283"/>
      <c r="AI369" s="356"/>
      <c r="AJ369" s="356"/>
      <c r="AK369" s="100">
        <v>100</v>
      </c>
      <c r="AL369" s="100" t="str">
        <f>IF(AK369="","",VLOOKUP(AK369,'(辅)技能选目标类型表'!$B$4:$F$97,3,FALSE))</f>
        <v>自身</v>
      </c>
      <c r="AM369" s="87"/>
      <c r="AO369" s="134">
        <v>-1</v>
      </c>
      <c r="AP369" s="100">
        <f>IF(AQ369="","",VLOOKUP(AQ369,'(辅)战斗Action表'!$C$4:$F$75,2,FALSE))</f>
        <v>300</v>
      </c>
      <c r="AQ369" s="100" t="s">
        <v>1229</v>
      </c>
      <c r="AR369" s="100">
        <v>12402012</v>
      </c>
      <c r="AS369" s="370">
        <v>100</v>
      </c>
      <c r="AT369" s="378"/>
      <c r="AU369" s="378"/>
      <c r="AV369" s="379"/>
      <c r="AW369" s="385"/>
    </row>
    <row r="370" spans="1:49" s="100" customFormat="1" ht="15.95" customHeight="1" x14ac:dyDescent="0.15">
      <c r="A370" s="283">
        <v>12402012</v>
      </c>
      <c r="B370" s="283" t="s">
        <v>2736</v>
      </c>
      <c r="C370" s="283"/>
      <c r="D370" s="355"/>
      <c r="E370" s="355"/>
      <c r="G370" s="100">
        <v>0</v>
      </c>
      <c r="H370" s="356"/>
      <c r="J370" s="100">
        <v>1</v>
      </c>
      <c r="L370" s="283">
        <f t="shared" si="73"/>
        <v>12402012</v>
      </c>
      <c r="M370" s="100">
        <v>1</v>
      </c>
      <c r="N370" s="100">
        <v>1</v>
      </c>
      <c r="Q370" s="369">
        <f ca="1">OFFSET('(工具)战斗工具-buff死亡时机'!A$6,ROW()-6,0)</f>
        <v>0</v>
      </c>
      <c r="R370" s="100">
        <v>0</v>
      </c>
      <c r="S370" s="283" t="str">
        <f ca="1">IF(AND(OFFSET('(工具)战斗工具-buff触发时机'!A$6,ROW()-6,0)="",OFFSET(A$6,ROW()-6,0)&lt;&gt;""),"立即",OFFSET('(工具)战斗工具-buff触发时机'!A$6,ROW()-6,0))</f>
        <v>立即</v>
      </c>
      <c r="T370" s="370" t="str">
        <f>IF(OR(U370="",U370="无"),"",VLOOKUP(U370,'(辅)Buff触发条件表'!$C$4:$F$34,2,FALSE))</f>
        <v/>
      </c>
      <c r="U370" s="370"/>
      <c r="V370" s="370"/>
      <c r="W370" s="370"/>
      <c r="X370" s="370"/>
      <c r="Y370" s="370"/>
      <c r="AC370" s="100" t="str">
        <f>VLOOKUP(AB370,BuffType!$A$4:$C$67,3,FALSE)</f>
        <v>无</v>
      </c>
      <c r="AF370" s="356"/>
      <c r="AH370" s="283" t="s">
        <v>2334</v>
      </c>
      <c r="AI370" s="356"/>
      <c r="AJ370" s="356"/>
      <c r="AL370" s="100" t="str">
        <f>IF(AK370="","",VLOOKUP(AK370,'(辅)技能选目标类型表'!$B$4:$F$97,3,FALSE))</f>
        <v/>
      </c>
      <c r="AM370" s="87"/>
      <c r="AO370" s="134">
        <v>-1</v>
      </c>
      <c r="AP370" s="100">
        <f>IF(AQ370="","",VLOOKUP(AQ370,'(辅)战斗Action表'!$C$4:$F$75,2,FALSE))</f>
        <v>0</v>
      </c>
      <c r="AQ370" s="100" t="s">
        <v>1931</v>
      </c>
      <c r="AS370" s="370"/>
      <c r="AT370" s="378"/>
      <c r="AU370" s="378"/>
      <c r="AV370" s="379"/>
      <c r="AW370" s="385"/>
    </row>
    <row r="371" spans="1:49" s="100" customFormat="1" ht="15.95" customHeight="1" x14ac:dyDescent="0.15">
      <c r="A371" s="283">
        <v>12402013</v>
      </c>
      <c r="B371" s="283" t="s">
        <v>2737</v>
      </c>
      <c r="C371" s="283"/>
      <c r="D371" s="355"/>
      <c r="E371" s="355"/>
      <c r="G371" s="100">
        <v>0</v>
      </c>
      <c r="H371" s="356"/>
      <c r="J371" s="100">
        <v>1</v>
      </c>
      <c r="L371" s="283">
        <f t="shared" ref="L371:L372" si="97">A371</f>
        <v>12402013</v>
      </c>
      <c r="M371" s="100">
        <v>1</v>
      </c>
      <c r="N371" s="100">
        <v>1</v>
      </c>
      <c r="Q371" s="369">
        <f ca="1">OFFSET('(工具)战斗工具-buff死亡时机'!A$6,ROW()-6,0)</f>
        <v>0</v>
      </c>
      <c r="R371" s="100">
        <v>0</v>
      </c>
      <c r="S371" s="283" t="str">
        <f ca="1">IF(AND(OFFSET('(工具)战斗工具-buff触发时机'!A$6,ROW()-6,0)="",OFFSET(A$6,ROW()-6,0)&lt;&gt;""),"立即",OFFSET('(工具)战斗工具-buff触发时机'!A$6,ROW()-6,0))</f>
        <v>立即</v>
      </c>
      <c r="T371" s="370">
        <f>IF(OR(U371="",U371="无"),"",VLOOKUP(U371,'(辅)Buff触发条件表'!$C$4:$F$34,2,FALSE))</f>
        <v>100</v>
      </c>
      <c r="U371" s="370" t="s">
        <v>2333</v>
      </c>
      <c r="V371" s="370">
        <v>500</v>
      </c>
      <c r="W371" s="370">
        <v>0</v>
      </c>
      <c r="X371" s="370"/>
      <c r="Y371" s="370"/>
      <c r="AC371" s="100" t="str">
        <f>VLOOKUP(AB371,BuffType!$A$4:$C$67,3,FALSE)</f>
        <v>无</v>
      </c>
      <c r="AF371" s="356"/>
      <c r="AH371" s="283"/>
      <c r="AI371" s="356"/>
      <c r="AJ371" s="356"/>
      <c r="AK371" s="100">
        <v>100</v>
      </c>
      <c r="AL371" s="100" t="str">
        <f>IF(AK371="","",VLOOKUP(AK371,'(辅)技能选目标类型表'!$B$4:$F$97,3,FALSE))</f>
        <v>自身</v>
      </c>
      <c r="AM371" s="87"/>
      <c r="AO371" s="134">
        <v>-1</v>
      </c>
      <c r="AP371" s="100">
        <f>IF(AQ371="","",VLOOKUP(AQ371,'(辅)战斗Action表'!$C$4:$F$75,2,FALSE))</f>
        <v>300</v>
      </c>
      <c r="AQ371" s="100" t="s">
        <v>1229</v>
      </c>
      <c r="AR371" s="100">
        <v>12402014</v>
      </c>
      <c r="AS371" s="370">
        <v>100</v>
      </c>
      <c r="AT371" s="378"/>
      <c r="AU371" s="378"/>
      <c r="AV371" s="379"/>
      <c r="AW371" s="385"/>
    </row>
    <row r="372" spans="1:49" s="100" customFormat="1" ht="15.95" customHeight="1" x14ac:dyDescent="0.15">
      <c r="A372" s="283">
        <v>12402014</v>
      </c>
      <c r="B372" s="283" t="s">
        <v>2738</v>
      </c>
      <c r="C372" s="283"/>
      <c r="D372" s="355"/>
      <c r="E372" s="355"/>
      <c r="G372" s="100">
        <v>0</v>
      </c>
      <c r="H372" s="356"/>
      <c r="J372" s="100">
        <v>1</v>
      </c>
      <c r="L372" s="283">
        <f t="shared" si="97"/>
        <v>12402014</v>
      </c>
      <c r="M372" s="100">
        <v>1</v>
      </c>
      <c r="N372" s="100">
        <v>1</v>
      </c>
      <c r="Q372" s="369">
        <f ca="1">OFFSET('(工具)战斗工具-buff死亡时机'!A$6,ROW()-6,0)</f>
        <v>0</v>
      </c>
      <c r="R372" s="100">
        <v>0</v>
      </c>
      <c r="S372" s="283" t="str">
        <f ca="1">IF(AND(OFFSET('(工具)战斗工具-buff触发时机'!A$6,ROW()-6,0)="",OFFSET(A$6,ROW()-6,0)&lt;&gt;""),"立即",OFFSET('(工具)战斗工具-buff触发时机'!A$6,ROW()-6,0))</f>
        <v>立即</v>
      </c>
      <c r="T372" s="370" t="str">
        <f>IF(OR(U372="",U372="无"),"",VLOOKUP(U372,'(辅)Buff触发条件表'!$C$4:$F$34,2,FALSE))</f>
        <v/>
      </c>
      <c r="U372" s="370"/>
      <c r="V372" s="370"/>
      <c r="W372" s="370"/>
      <c r="X372" s="370"/>
      <c r="Y372" s="370"/>
      <c r="AC372" s="100" t="str">
        <f>VLOOKUP(AB372,BuffType!$A$4:$C$67,3,FALSE)</f>
        <v>无</v>
      </c>
      <c r="AF372" s="356"/>
      <c r="AH372" s="283" t="s">
        <v>2739</v>
      </c>
      <c r="AI372" s="356"/>
      <c r="AJ372" s="356"/>
      <c r="AL372" s="100" t="str">
        <f>IF(AK372="","",VLOOKUP(AK372,'(辅)技能选目标类型表'!$B$4:$F$97,3,FALSE))</f>
        <v/>
      </c>
      <c r="AM372" s="87"/>
      <c r="AO372" s="134">
        <v>-1</v>
      </c>
      <c r="AP372" s="100">
        <f>IF(AQ372="","",VLOOKUP(AQ372,'(辅)战斗Action表'!$C$4:$F$75,2,FALSE))</f>
        <v>0</v>
      </c>
      <c r="AQ372" s="100" t="s">
        <v>1931</v>
      </c>
      <c r="AS372" s="370"/>
      <c r="AT372" s="378"/>
      <c r="AU372" s="378"/>
      <c r="AV372" s="379"/>
      <c r="AW372" s="385"/>
    </row>
    <row r="373" spans="1:49" s="100" customFormat="1" ht="15.95" customHeight="1" x14ac:dyDescent="0.15">
      <c r="A373" s="283">
        <v>12403011</v>
      </c>
      <c r="B373" s="283" t="s">
        <v>2740</v>
      </c>
      <c r="C373" s="283"/>
      <c r="D373" s="355"/>
      <c r="E373" s="355"/>
      <c r="G373" s="100">
        <v>0</v>
      </c>
      <c r="H373" s="356"/>
      <c r="J373" s="100">
        <v>1</v>
      </c>
      <c r="L373" s="283">
        <f t="shared" ref="L373:L374" si="98">A373</f>
        <v>12403011</v>
      </c>
      <c r="M373" s="100">
        <v>1</v>
      </c>
      <c r="N373" s="100">
        <v>1</v>
      </c>
      <c r="Q373" s="369">
        <f ca="1">OFFSET('(工具)战斗工具-buff死亡时机'!A$6,ROW()-6,0)</f>
        <v>0</v>
      </c>
      <c r="R373" s="100">
        <v>0</v>
      </c>
      <c r="S373" s="283" t="str">
        <f ca="1">IF(AND(OFFSET('(工具)战斗工具-buff触发时机'!A$6,ROW()-6,0)="",OFFSET(A$6,ROW()-6,0)&lt;&gt;""),"立即",OFFSET('(工具)战斗工具-buff触发时机'!A$6,ROW()-6,0))</f>
        <v>立即</v>
      </c>
      <c r="T373" s="370">
        <f>IF(OR(U373="",U373="无"),"",VLOOKUP(U373,'(辅)Buff触发条件表'!$C$4:$F$34,2,FALSE))</f>
        <v>100</v>
      </c>
      <c r="U373" s="370" t="s">
        <v>2333</v>
      </c>
      <c r="V373" s="370">
        <v>500</v>
      </c>
      <c r="W373" s="370">
        <v>0</v>
      </c>
      <c r="X373" s="370"/>
      <c r="Y373" s="370"/>
      <c r="AC373" s="100" t="str">
        <f>VLOOKUP(AB373,BuffType!$A$4:$C$67,3,FALSE)</f>
        <v>无</v>
      </c>
      <c r="AF373" s="356"/>
      <c r="AH373" s="283"/>
      <c r="AI373" s="356"/>
      <c r="AJ373" s="356"/>
      <c r="AK373" s="100">
        <v>100</v>
      </c>
      <c r="AL373" s="100" t="str">
        <f>IF(AK373="","",VLOOKUP(AK373,'(辅)技能选目标类型表'!$B$4:$F$97,3,FALSE))</f>
        <v>自身</v>
      </c>
      <c r="AO373" s="134">
        <v>-1</v>
      </c>
      <c r="AP373" s="100">
        <f>IF(AQ373="","",VLOOKUP(AQ373,'(辅)战斗Action表'!$C$4:$F$75,2,FALSE))</f>
        <v>300</v>
      </c>
      <c r="AQ373" s="100" t="s">
        <v>1229</v>
      </c>
      <c r="AR373" s="100">
        <v>12403012</v>
      </c>
      <c r="AS373" s="370">
        <v>100</v>
      </c>
      <c r="AT373" s="378"/>
      <c r="AU373" s="378"/>
      <c r="AV373" s="379"/>
      <c r="AW373" s="385"/>
    </row>
    <row r="374" spans="1:49" s="100" customFormat="1" ht="15.95" customHeight="1" x14ac:dyDescent="0.15">
      <c r="A374" s="283">
        <v>12403012</v>
      </c>
      <c r="B374" s="283" t="s">
        <v>2741</v>
      </c>
      <c r="C374" s="283"/>
      <c r="D374" s="355"/>
      <c r="E374" s="355"/>
      <c r="G374" s="100">
        <v>0</v>
      </c>
      <c r="H374" s="356"/>
      <c r="J374" s="100">
        <v>1</v>
      </c>
      <c r="L374" s="283">
        <f t="shared" si="98"/>
        <v>12403012</v>
      </c>
      <c r="M374" s="100">
        <v>1</v>
      </c>
      <c r="N374" s="100">
        <v>1</v>
      </c>
      <c r="Q374" s="369">
        <f ca="1">OFFSET('(工具)战斗工具-buff死亡时机'!A$6,ROW()-6,0)</f>
        <v>0</v>
      </c>
      <c r="R374" s="100">
        <v>0</v>
      </c>
      <c r="S374" s="283" t="str">
        <f ca="1">IF(AND(OFFSET('(工具)战斗工具-buff触发时机'!A$6,ROW()-6,0)="",OFFSET(A$6,ROW()-6,0)&lt;&gt;""),"立即",OFFSET('(工具)战斗工具-buff触发时机'!A$6,ROW()-6,0))</f>
        <v>立即</v>
      </c>
      <c r="T374" s="370" t="str">
        <f>IF(OR(U374="",U374="无"),"",VLOOKUP(U374,'(辅)Buff触发条件表'!$C$4:$F$34,2,FALSE))</f>
        <v/>
      </c>
      <c r="U374" s="370"/>
      <c r="V374" s="370"/>
      <c r="W374" s="370"/>
      <c r="X374" s="370"/>
      <c r="Y374" s="370"/>
      <c r="AC374" s="100" t="str">
        <f>VLOOKUP(AB374,BuffType!$A$4:$C$67,3,FALSE)</f>
        <v>无</v>
      </c>
      <c r="AF374" s="356"/>
      <c r="AH374" s="283" t="s">
        <v>2334</v>
      </c>
      <c r="AI374" s="356"/>
      <c r="AJ374" s="356"/>
      <c r="AL374" s="100" t="str">
        <f>IF(AK374="","",VLOOKUP(AK374,'(辅)技能选目标类型表'!$B$4:$F$97,3,FALSE))</f>
        <v/>
      </c>
      <c r="AO374" s="134">
        <v>-1</v>
      </c>
      <c r="AP374" s="100">
        <f>IF(AQ374="","",VLOOKUP(AQ374,'(辅)战斗Action表'!$C$4:$F$75,2,FALSE))</f>
        <v>0</v>
      </c>
      <c r="AQ374" s="100" t="s">
        <v>1931</v>
      </c>
      <c r="AS374" s="370"/>
      <c r="AT374" s="378"/>
      <c r="AU374" s="378"/>
      <c r="AV374" s="379"/>
      <c r="AW374" s="385"/>
    </row>
    <row r="375" spans="1:49" s="100" customFormat="1" ht="15.95" customHeight="1" x14ac:dyDescent="0.15">
      <c r="A375" s="283">
        <v>12403013</v>
      </c>
      <c r="B375" s="283" t="s">
        <v>2742</v>
      </c>
      <c r="C375" s="283"/>
      <c r="D375" s="355"/>
      <c r="E375" s="355"/>
      <c r="G375" s="100">
        <v>0</v>
      </c>
      <c r="H375" s="356"/>
      <c r="J375" s="100">
        <v>1</v>
      </c>
      <c r="L375" s="283">
        <f t="shared" ref="L375:L376" si="99">A375</f>
        <v>12403013</v>
      </c>
      <c r="M375" s="100">
        <v>1</v>
      </c>
      <c r="N375" s="100">
        <v>1</v>
      </c>
      <c r="Q375" s="369">
        <f ca="1">OFFSET('(工具)战斗工具-buff死亡时机'!A$6,ROW()-6,0)</f>
        <v>0</v>
      </c>
      <c r="R375" s="100">
        <v>0</v>
      </c>
      <c r="S375" s="283" t="str">
        <f ca="1">IF(AND(OFFSET('(工具)战斗工具-buff触发时机'!A$6,ROW()-6,0)="",OFFSET(A$6,ROW()-6,0)&lt;&gt;""),"立即",OFFSET('(工具)战斗工具-buff触发时机'!A$6,ROW()-6,0))</f>
        <v>立即</v>
      </c>
      <c r="T375" s="370">
        <f>IF(OR(U375="",U375="无"),"",VLOOKUP(U375,'(辅)Buff触发条件表'!$C$4:$F$34,2,FALSE))</f>
        <v>100</v>
      </c>
      <c r="U375" s="370" t="s">
        <v>2333</v>
      </c>
      <c r="V375" s="370">
        <v>500</v>
      </c>
      <c r="W375" s="370">
        <v>0</v>
      </c>
      <c r="X375" s="370"/>
      <c r="Y375" s="370"/>
      <c r="AC375" s="100" t="str">
        <f>VLOOKUP(AB375,BuffType!$A$4:$C$67,3,FALSE)</f>
        <v>无</v>
      </c>
      <c r="AF375" s="356"/>
      <c r="AH375" s="283"/>
      <c r="AI375" s="356"/>
      <c r="AJ375" s="356"/>
      <c r="AK375" s="100">
        <v>100</v>
      </c>
      <c r="AL375" s="100" t="str">
        <f>IF(AK375="","",VLOOKUP(AK375,'(辅)技能选目标类型表'!$B$4:$F$97,3,FALSE))</f>
        <v>自身</v>
      </c>
      <c r="AO375" s="134">
        <v>-1</v>
      </c>
      <c r="AP375" s="100">
        <f>IF(AQ375="","",VLOOKUP(AQ375,'(辅)战斗Action表'!$C$4:$F$75,2,FALSE))</f>
        <v>300</v>
      </c>
      <c r="AQ375" s="100" t="s">
        <v>1229</v>
      </c>
      <c r="AR375" s="100">
        <v>12403014</v>
      </c>
      <c r="AS375" s="370">
        <v>100</v>
      </c>
      <c r="AT375" s="378"/>
      <c r="AU375" s="378"/>
      <c r="AV375" s="379"/>
      <c r="AW375" s="385"/>
    </row>
    <row r="376" spans="1:49" s="100" customFormat="1" ht="15.95" customHeight="1" x14ac:dyDescent="0.15">
      <c r="A376" s="283">
        <v>12403014</v>
      </c>
      <c r="B376" s="283" t="s">
        <v>2743</v>
      </c>
      <c r="C376" s="283"/>
      <c r="D376" s="355"/>
      <c r="E376" s="355"/>
      <c r="G376" s="100">
        <v>0</v>
      </c>
      <c r="H376" s="356"/>
      <c r="J376" s="100">
        <v>1</v>
      </c>
      <c r="L376" s="283">
        <f t="shared" si="99"/>
        <v>12403014</v>
      </c>
      <c r="M376" s="100">
        <v>1</v>
      </c>
      <c r="N376" s="100">
        <v>1</v>
      </c>
      <c r="Q376" s="369">
        <f ca="1">OFFSET('(工具)战斗工具-buff死亡时机'!A$6,ROW()-6,0)</f>
        <v>0</v>
      </c>
      <c r="R376" s="100">
        <v>0</v>
      </c>
      <c r="S376" s="283" t="str">
        <f ca="1">IF(AND(OFFSET('(工具)战斗工具-buff触发时机'!A$6,ROW()-6,0)="",OFFSET(A$6,ROW()-6,0)&lt;&gt;""),"立即",OFFSET('(工具)战斗工具-buff触发时机'!A$6,ROW()-6,0))</f>
        <v>立即</v>
      </c>
      <c r="T376" s="370" t="str">
        <f>IF(OR(U376="",U376="无"),"",VLOOKUP(U376,'(辅)Buff触发条件表'!$C$4:$F$34,2,FALSE))</f>
        <v/>
      </c>
      <c r="U376" s="370"/>
      <c r="V376" s="370"/>
      <c r="W376" s="370"/>
      <c r="X376" s="370"/>
      <c r="Y376" s="370"/>
      <c r="AC376" s="100" t="str">
        <f>VLOOKUP(AB376,BuffType!$A$4:$C$67,3,FALSE)</f>
        <v>无</v>
      </c>
      <c r="AF376" s="356"/>
      <c r="AH376" s="283" t="s">
        <v>2739</v>
      </c>
      <c r="AI376" s="356"/>
      <c r="AJ376" s="356"/>
      <c r="AL376" s="100" t="str">
        <f>IF(AK376="","",VLOOKUP(AK376,'(辅)技能选目标类型表'!$B$4:$F$97,3,FALSE))</f>
        <v/>
      </c>
      <c r="AO376" s="134">
        <v>-1</v>
      </c>
      <c r="AP376" s="100">
        <f>IF(AQ376="","",VLOOKUP(AQ376,'(辅)战斗Action表'!$C$4:$F$75,2,FALSE))</f>
        <v>0</v>
      </c>
      <c r="AQ376" s="100" t="s">
        <v>1931</v>
      </c>
      <c r="AS376" s="370"/>
      <c r="AT376" s="378"/>
      <c r="AU376" s="378"/>
      <c r="AV376" s="379"/>
      <c r="AW376" s="385"/>
    </row>
    <row r="377" spans="1:49" s="100" customFormat="1" ht="15.95" customHeight="1" x14ac:dyDescent="0.15">
      <c r="A377" s="283">
        <v>12404011</v>
      </c>
      <c r="B377" s="283" t="s">
        <v>2744</v>
      </c>
      <c r="C377" s="283"/>
      <c r="D377" s="355"/>
      <c r="E377" s="355"/>
      <c r="G377" s="100">
        <v>999</v>
      </c>
      <c r="H377" s="356"/>
      <c r="J377" s="100">
        <v>1</v>
      </c>
      <c r="L377" s="283">
        <f t="shared" si="73"/>
        <v>12404011</v>
      </c>
      <c r="M377" s="100">
        <v>1</v>
      </c>
      <c r="N377" s="100">
        <v>1</v>
      </c>
      <c r="Q377" s="369">
        <f ca="1">OFFSET('(工具)战斗工具-buff死亡时机'!A$6,ROW()-6,0)</f>
        <v>0</v>
      </c>
      <c r="R377" s="100">
        <v>400</v>
      </c>
      <c r="S377" s="283" t="str">
        <f ca="1">IF(AND(OFFSET('(工具)战斗工具-buff触发时机'!A$6,ROW()-6,0)="",OFFSET(A$6,ROW()-6,0)&lt;&gt;""),"立即",OFFSET('(工具)战斗工具-buff触发时机'!A$6,ROW()-6,0))</f>
        <v>击杀目标时</v>
      </c>
      <c r="T377" s="370" t="str">
        <f>IF(OR(U377="",U377="无"),"",VLOOKUP(U377,'(辅)Buff触发条件表'!$C$4:$F$34,2,FALSE))</f>
        <v/>
      </c>
      <c r="U377" s="370"/>
      <c r="V377" s="370"/>
      <c r="W377" s="370"/>
      <c r="X377" s="370"/>
      <c r="Y377" s="370"/>
      <c r="Z377" s="100">
        <v>999</v>
      </c>
      <c r="AA377" s="100">
        <v>1</v>
      </c>
      <c r="AC377" s="100" t="str">
        <f>VLOOKUP(AB377,BuffType!$A$4:$C$67,3,FALSE)</f>
        <v>无</v>
      </c>
      <c r="AF377" s="356"/>
      <c r="AH377" s="283"/>
      <c r="AI377" s="356"/>
      <c r="AJ377" s="356"/>
      <c r="AL377" s="100" t="str">
        <f>IF(AK377="","",VLOOKUP(AK377,'(辅)技能选目标类型表'!$B$4:$F$97,3,FALSE))</f>
        <v/>
      </c>
      <c r="AO377" s="134">
        <v>-1</v>
      </c>
      <c r="AP377" s="100">
        <f>IF(AQ377="","",VLOOKUP(AQ377,'(辅)战斗Action表'!$C$4:$F$75,2,FALSE))</f>
        <v>300</v>
      </c>
      <c r="AQ377" s="100" t="s">
        <v>1229</v>
      </c>
      <c r="AR377" s="100">
        <v>12404012</v>
      </c>
      <c r="AS377" s="370">
        <v>100</v>
      </c>
      <c r="AT377" s="378"/>
      <c r="AU377" s="378"/>
      <c r="AV377" s="379"/>
      <c r="AW377" s="385"/>
    </row>
    <row r="378" spans="1:49" s="100" customFormat="1" ht="15.95" customHeight="1" x14ac:dyDescent="0.15">
      <c r="A378" s="283">
        <v>12404012</v>
      </c>
      <c r="B378" s="283" t="s">
        <v>2745</v>
      </c>
      <c r="C378" s="283" t="s">
        <v>2381</v>
      </c>
      <c r="D378" s="355"/>
      <c r="E378" s="355"/>
      <c r="G378" s="100">
        <v>999</v>
      </c>
      <c r="H378" s="356"/>
      <c r="J378" s="100">
        <v>1</v>
      </c>
      <c r="L378" s="283">
        <f t="shared" si="73"/>
        <v>12404012</v>
      </c>
      <c r="M378" s="100">
        <v>999</v>
      </c>
      <c r="N378" s="100">
        <v>1</v>
      </c>
      <c r="Q378" s="369">
        <f ca="1">OFFSET('(工具)战斗工具-buff死亡时机'!A$6,ROW()-6,0)</f>
        <v>0</v>
      </c>
      <c r="R378" s="100">
        <v>0</v>
      </c>
      <c r="S378" s="283" t="str">
        <f ca="1">IF(AND(OFFSET('(工具)战斗工具-buff触发时机'!A$6,ROW()-6,0)="",OFFSET(A$6,ROW()-6,0)&lt;&gt;""),"立即",OFFSET('(工具)战斗工具-buff触发时机'!A$6,ROW()-6,0))</f>
        <v>立即</v>
      </c>
      <c r="T378" s="370" t="str">
        <f>IF(OR(U378="",U378="无"),"",VLOOKUP(U378,'(辅)Buff触发条件表'!$C$4:$F$34,2,FALSE))</f>
        <v/>
      </c>
      <c r="U378" s="370"/>
      <c r="V378" s="370"/>
      <c r="W378" s="370"/>
      <c r="X378" s="370"/>
      <c r="Y378" s="370"/>
      <c r="Z378" s="100">
        <v>999</v>
      </c>
      <c r="AA378" s="100">
        <v>1</v>
      </c>
      <c r="AC378" s="100" t="str">
        <f>VLOOKUP(AB378,BuffType!$A$4:$C$67,3,FALSE)</f>
        <v>无</v>
      </c>
      <c r="AF378" s="356"/>
      <c r="AH378" s="283" t="s">
        <v>2397</v>
      </c>
      <c r="AI378" s="356">
        <v>5</v>
      </c>
      <c r="AJ378" s="356"/>
      <c r="AL378" s="100" t="s">
        <v>147</v>
      </c>
      <c r="AO378" s="134">
        <v>-1</v>
      </c>
      <c r="AP378" s="100">
        <f>IF(AQ378="","",VLOOKUP(AQ378,'(辅)战斗Action表'!$C$4:$F$75,2,FALSE))</f>
        <v>0</v>
      </c>
      <c r="AQ378" s="100" t="s">
        <v>1931</v>
      </c>
      <c r="AS378" s="370"/>
      <c r="AT378" s="378"/>
      <c r="AU378" s="378"/>
      <c r="AV378" s="379"/>
      <c r="AW378" s="385"/>
    </row>
    <row r="379" spans="1:49" s="100" customFormat="1" ht="15.95" customHeight="1" x14ac:dyDescent="0.15">
      <c r="A379" s="283">
        <v>12404013</v>
      </c>
      <c r="B379" s="283" t="s">
        <v>2746</v>
      </c>
      <c r="C379" s="283"/>
      <c r="D379" s="355"/>
      <c r="E379" s="355"/>
      <c r="G379" s="100">
        <v>999</v>
      </c>
      <c r="H379" s="356"/>
      <c r="J379" s="100">
        <v>1</v>
      </c>
      <c r="L379" s="283">
        <f t="shared" ref="L379:L380" si="100">A379</f>
        <v>12404013</v>
      </c>
      <c r="M379" s="100">
        <v>1</v>
      </c>
      <c r="N379" s="100">
        <v>1</v>
      </c>
      <c r="Q379" s="369">
        <f ca="1">OFFSET('(工具)战斗工具-buff死亡时机'!A$6,ROW()-6,0)</f>
        <v>0</v>
      </c>
      <c r="R379" s="100">
        <v>400</v>
      </c>
      <c r="S379" s="283" t="str">
        <f ca="1">IF(AND(OFFSET('(工具)战斗工具-buff触发时机'!A$6,ROW()-6,0)="",OFFSET(A$6,ROW()-6,0)&lt;&gt;""),"立即",OFFSET('(工具)战斗工具-buff触发时机'!A$6,ROW()-6,0))</f>
        <v>击杀目标时</v>
      </c>
      <c r="T379" s="370" t="str">
        <f>IF(OR(U379="",U379="无"),"",VLOOKUP(U379,'(辅)Buff触发条件表'!$C$4:$F$34,2,FALSE))</f>
        <v/>
      </c>
      <c r="U379" s="370"/>
      <c r="V379" s="370"/>
      <c r="W379" s="370"/>
      <c r="X379" s="370"/>
      <c r="Y379" s="370"/>
      <c r="Z379" s="100">
        <v>999</v>
      </c>
      <c r="AA379" s="100">
        <v>1</v>
      </c>
      <c r="AC379" s="100" t="str">
        <f>VLOOKUP(AB379,BuffType!$A$4:$C$67,3,FALSE)</f>
        <v>无</v>
      </c>
      <c r="AF379" s="356"/>
      <c r="AH379" s="283"/>
      <c r="AI379" s="356"/>
      <c r="AJ379" s="356"/>
      <c r="AK379" s="100">
        <v>100</v>
      </c>
      <c r="AL379" s="100" t="str">
        <f>IF(AK379="","",VLOOKUP(AK379,'(辅)技能选目标类型表'!$B$4:$F$97,3,FALSE))</f>
        <v>自身</v>
      </c>
      <c r="AO379" s="134">
        <v>-1</v>
      </c>
      <c r="AP379" s="100">
        <f>IF(AQ379="","",VLOOKUP(AQ379,'(辅)战斗Action表'!$C$4:$F$75,2,FALSE))</f>
        <v>1500</v>
      </c>
      <c r="AQ379" s="100" t="s">
        <v>1573</v>
      </c>
      <c r="AR379" s="100">
        <v>-2</v>
      </c>
      <c r="AS379" s="370"/>
      <c r="AT379" s="378"/>
      <c r="AU379" s="378"/>
      <c r="AV379" s="379"/>
      <c r="AW379" s="385"/>
    </row>
    <row r="380" spans="1:49" s="101" customFormat="1" ht="15.75" customHeight="1" x14ac:dyDescent="0.15">
      <c r="A380" s="386">
        <v>12502011</v>
      </c>
      <c r="B380" s="386" t="s">
        <v>2747</v>
      </c>
      <c r="C380" s="386"/>
      <c r="D380" s="387"/>
      <c r="E380" s="387"/>
      <c r="G380" s="101">
        <v>2</v>
      </c>
      <c r="H380" s="388">
        <v>1</v>
      </c>
      <c r="J380" s="101">
        <v>0</v>
      </c>
      <c r="L380" s="386">
        <f t="shared" si="100"/>
        <v>12502011</v>
      </c>
      <c r="M380" s="101">
        <v>1</v>
      </c>
      <c r="N380" s="101">
        <v>1</v>
      </c>
      <c r="Q380" s="411">
        <f ca="1">OFFSET('(工具)战斗工具-buff死亡时机'!A$6,ROW()-6,0)</f>
        <v>0</v>
      </c>
      <c r="R380" s="101">
        <v>0</v>
      </c>
      <c r="S380" s="386" t="str">
        <f ca="1">IF(AND(OFFSET('(工具)战斗工具-buff触发时机'!A$6,ROW()-6,0)="",OFFSET(A$6,ROW()-6,0)&lt;&gt;""),"立即",OFFSET('(工具)战斗工具-buff触发时机'!A$6,ROW()-6,0))</f>
        <v>立即</v>
      </c>
      <c r="T380" s="412" t="str">
        <f>IF(OR(U380="",U380="无"),"",VLOOKUP(U380,'(辅)Buff触发条件表'!$C$4:$F$34,2,FALSE))</f>
        <v/>
      </c>
      <c r="U380" s="412"/>
      <c r="V380" s="412"/>
      <c r="W380" s="412"/>
      <c r="X380" s="412"/>
      <c r="Y380" s="412"/>
      <c r="AC380" s="101" t="str">
        <f>VLOOKUP(AB380,BuffType!$A$4:$C$67,3,FALSE)</f>
        <v>无</v>
      </c>
      <c r="AF380" s="388"/>
      <c r="AH380" s="386" t="s">
        <v>2352</v>
      </c>
      <c r="AI380" s="388"/>
      <c r="AJ380" s="388"/>
      <c r="AL380" s="101" t="str">
        <f>IF(AK380="","",VLOOKUP(AK380,'(辅)技能选目标类型表'!$B$4:$F$97,3,FALSE))</f>
        <v/>
      </c>
      <c r="AM380" s="100"/>
      <c r="AO380" s="134">
        <v>-1</v>
      </c>
      <c r="AP380" s="101" t="str">
        <f>IF(AQ380="","",VLOOKUP(AQ380,'(辅)战斗Action表'!$C$4:$F$75,2,FALSE))</f>
        <v/>
      </c>
      <c r="AR380" s="412"/>
      <c r="AS380" s="412"/>
      <c r="AT380" s="433"/>
      <c r="AU380" s="433"/>
      <c r="AV380" s="433"/>
      <c r="AW380" s="440"/>
    </row>
    <row r="381" spans="1:49" s="101" customFormat="1" ht="15.75" customHeight="1" x14ac:dyDescent="0.15">
      <c r="A381" s="386">
        <v>12503011</v>
      </c>
      <c r="B381" s="386" t="s">
        <v>2748</v>
      </c>
      <c r="C381" s="386"/>
      <c r="D381" s="387"/>
      <c r="E381" s="387"/>
      <c r="G381" s="101">
        <v>2</v>
      </c>
      <c r="H381" s="388">
        <v>1</v>
      </c>
      <c r="J381" s="101">
        <v>0</v>
      </c>
      <c r="L381" s="386">
        <f t="shared" si="73"/>
        <v>12503011</v>
      </c>
      <c r="M381" s="101">
        <v>1</v>
      </c>
      <c r="N381" s="101">
        <v>1</v>
      </c>
      <c r="Q381" s="411">
        <f ca="1">OFFSET('(工具)战斗工具-buff死亡时机'!A$6,ROW()-6,0)</f>
        <v>0</v>
      </c>
      <c r="R381" s="101">
        <v>304</v>
      </c>
      <c r="S381" s="386" t="str">
        <f ca="1">IF(AND(OFFSET('(工具)战斗工具-buff触发时机'!A$6,ROW()-6,0)="",OFFSET(A$6,ROW()-6,0)&lt;&gt;""),"立即",OFFSET('(工具)战斗工具-buff触发时机'!A$6,ROW()-6,0))</f>
        <v>触发死亡之前</v>
      </c>
      <c r="T381" s="412" t="str">
        <f>IF(OR(U381="",U381="无"),"",VLOOKUP(U381,'(辅)Buff触发条件表'!$C$4:$F$34,2,FALSE))</f>
        <v/>
      </c>
      <c r="U381" s="412"/>
      <c r="V381" s="412"/>
      <c r="W381" s="412"/>
      <c r="X381" s="412"/>
      <c r="Y381" s="412"/>
      <c r="Z381" s="101">
        <v>1</v>
      </c>
      <c r="AA381" s="101">
        <v>1</v>
      </c>
      <c r="AC381" s="101" t="str">
        <f>VLOOKUP(AB381,BuffType!$A$4:$C$67,3,FALSE)</f>
        <v>无</v>
      </c>
      <c r="AF381" s="388"/>
      <c r="AH381" s="386"/>
      <c r="AI381" s="388"/>
      <c r="AJ381" s="388"/>
      <c r="AL381" s="101" t="str">
        <f>IF(AK381="","",VLOOKUP(AK381,'(辅)技能选目标类型表'!$B$4:$F$97,3,FALSE))</f>
        <v/>
      </c>
      <c r="AM381" s="100"/>
      <c r="AO381" s="134">
        <v>-1</v>
      </c>
      <c r="AP381" s="101">
        <f>IF(AQ381="","",VLOOKUP(AQ381,'(辅)战斗Action表'!$C$4:$F$75,2,FALSE))</f>
        <v>1100</v>
      </c>
      <c r="AQ381" s="101" t="s">
        <v>2543</v>
      </c>
      <c r="AR381" s="412"/>
      <c r="AS381" s="412"/>
      <c r="AT381" s="433"/>
      <c r="AU381" s="433"/>
      <c r="AV381" s="433"/>
      <c r="AW381" s="440"/>
    </row>
    <row r="382" spans="1:49" s="101" customFormat="1" ht="15.75" customHeight="1" x14ac:dyDescent="0.15">
      <c r="A382" s="386">
        <v>12503012</v>
      </c>
      <c r="B382" s="386" t="s">
        <v>2749</v>
      </c>
      <c r="C382" s="386"/>
      <c r="D382" s="387"/>
      <c r="E382" s="387"/>
      <c r="G382" s="101">
        <v>2</v>
      </c>
      <c r="H382" s="388">
        <v>1</v>
      </c>
      <c r="J382" s="101">
        <v>0</v>
      </c>
      <c r="L382" s="386">
        <f t="shared" ref="L382:L383" si="101">A382</f>
        <v>12503012</v>
      </c>
      <c r="M382" s="101">
        <v>1</v>
      </c>
      <c r="N382" s="101">
        <v>1</v>
      </c>
      <c r="Q382" s="411">
        <f ca="1">OFFSET('(工具)战斗工具-buff死亡时机'!A$6,ROW()-6,0)</f>
        <v>0</v>
      </c>
      <c r="R382" s="101">
        <v>304</v>
      </c>
      <c r="S382" s="386" t="str">
        <f ca="1">IF(AND(OFFSET('(工具)战斗工具-buff触发时机'!A$6,ROW()-6,0)="",OFFSET(A$6,ROW()-6,0)&lt;&gt;""),"立即",OFFSET('(工具)战斗工具-buff触发时机'!A$6,ROW()-6,0))</f>
        <v>触发死亡之前</v>
      </c>
      <c r="T382" s="412" t="str">
        <f>IF(OR(U382="",U382="无"),"",VLOOKUP(U382,'(辅)Buff触发条件表'!$C$4:$F$34,2,FALSE))</f>
        <v/>
      </c>
      <c r="U382" s="412"/>
      <c r="V382" s="412"/>
      <c r="W382" s="412"/>
      <c r="X382" s="412"/>
      <c r="Y382" s="412"/>
      <c r="Z382" s="101">
        <v>1</v>
      </c>
      <c r="AA382" s="101">
        <v>1</v>
      </c>
      <c r="AC382" s="101" t="str">
        <f>VLOOKUP(AB382,BuffType!$A$4:$C$67,3,FALSE)</f>
        <v>无</v>
      </c>
      <c r="AF382" s="388"/>
      <c r="AH382" s="386"/>
      <c r="AI382" s="388"/>
      <c r="AJ382" s="388"/>
      <c r="AL382" s="101" t="str">
        <f>IF(AK382="","",VLOOKUP(AK382,'(辅)技能选目标类型表'!$B$4:$F$97,3,FALSE))</f>
        <v/>
      </c>
      <c r="AM382" s="100"/>
      <c r="AO382" s="134">
        <v>-1</v>
      </c>
      <c r="AP382" s="101">
        <f>IF(AQ382="","",VLOOKUP(AQ382,'(辅)战斗Action表'!$C$4:$F$75,2,FALSE))</f>
        <v>200</v>
      </c>
      <c r="AQ382" s="101" t="s">
        <v>142</v>
      </c>
      <c r="AR382" s="412">
        <v>2</v>
      </c>
      <c r="AS382" s="412">
        <v>2000</v>
      </c>
      <c r="AT382" s="433"/>
      <c r="AU382" s="433">
        <v>1</v>
      </c>
      <c r="AV382" s="433"/>
      <c r="AW382" s="440">
        <v>50</v>
      </c>
    </row>
    <row r="383" spans="1:49" s="101" customFormat="1" ht="15.75" customHeight="1" x14ac:dyDescent="0.15">
      <c r="A383" s="386">
        <v>12503013</v>
      </c>
      <c r="B383" s="386" t="s">
        <v>2750</v>
      </c>
      <c r="C383" s="386"/>
      <c r="D383" s="387"/>
      <c r="E383" s="387"/>
      <c r="G383" s="101">
        <v>2</v>
      </c>
      <c r="H383" s="388">
        <v>1</v>
      </c>
      <c r="J383" s="101">
        <v>0</v>
      </c>
      <c r="L383" s="386">
        <f t="shared" si="101"/>
        <v>12503013</v>
      </c>
      <c r="M383" s="101">
        <v>1</v>
      </c>
      <c r="N383" s="101">
        <v>1</v>
      </c>
      <c r="Q383" s="411">
        <f ca="1">OFFSET('(工具)战斗工具-buff死亡时机'!A$6,ROW()-6,0)</f>
        <v>0</v>
      </c>
      <c r="R383" s="101">
        <v>0</v>
      </c>
      <c r="S383" s="386" t="str">
        <f ca="1">IF(AND(OFFSET('(工具)战斗工具-buff触发时机'!A$6,ROW()-6,0)="",OFFSET(A$6,ROW()-6,0)&lt;&gt;""),"立即",OFFSET('(工具)战斗工具-buff触发时机'!A$6,ROW()-6,0))</f>
        <v>立即</v>
      </c>
      <c r="T383" s="412" t="str">
        <f>IF(OR(U383="",U383="无"),"",VLOOKUP(U383,'(辅)Buff触发条件表'!$C$4:$F$34,2,FALSE))</f>
        <v/>
      </c>
      <c r="U383" s="412"/>
      <c r="V383" s="412"/>
      <c r="W383" s="412"/>
      <c r="X383" s="412"/>
      <c r="Y383" s="412"/>
      <c r="AC383" s="101" t="str">
        <f>VLOOKUP(AB383,BuffType!$A$4:$C$67,3,FALSE)</f>
        <v>无</v>
      </c>
      <c r="AF383" s="388"/>
      <c r="AH383" s="386" t="s">
        <v>2383</v>
      </c>
      <c r="AI383" s="388"/>
      <c r="AJ383" s="388"/>
      <c r="AL383" s="101" t="str">
        <f>IF(AK383="","",VLOOKUP(AK383,'(辅)技能选目标类型表'!$B$4:$F$97,3,FALSE))</f>
        <v/>
      </c>
      <c r="AM383" s="100"/>
      <c r="AO383" s="134">
        <v>-1</v>
      </c>
      <c r="AP383" s="101" t="str">
        <f>IF(AQ383="","",VLOOKUP(AQ383,'(辅)战斗Action表'!$C$4:$F$75,2,FALSE))</f>
        <v/>
      </c>
      <c r="AR383" s="412"/>
      <c r="AS383" s="412"/>
      <c r="AT383" s="433"/>
      <c r="AU383" s="433"/>
      <c r="AV383" s="433"/>
      <c r="AW383" s="440"/>
    </row>
    <row r="384" spans="1:49" s="101" customFormat="1" ht="15.75" customHeight="1" x14ac:dyDescent="0.15">
      <c r="A384" s="386">
        <v>12504011</v>
      </c>
      <c r="B384" s="386" t="s">
        <v>1718</v>
      </c>
      <c r="C384" s="386"/>
      <c r="D384" s="387"/>
      <c r="E384" s="387"/>
      <c r="G384" s="101">
        <v>999</v>
      </c>
      <c r="H384" s="388"/>
      <c r="J384" s="101">
        <v>0</v>
      </c>
      <c r="L384" s="386">
        <f t="shared" si="73"/>
        <v>12504011</v>
      </c>
      <c r="M384" s="101">
        <v>1</v>
      </c>
      <c r="N384" s="101">
        <v>1</v>
      </c>
      <c r="Q384" s="411">
        <f ca="1">OFFSET('(工具)战斗工具-buff死亡时机'!A$6,ROW()-6,0)</f>
        <v>0</v>
      </c>
      <c r="R384" s="101">
        <v>0</v>
      </c>
      <c r="S384" s="386" t="str">
        <f ca="1">IF(AND(OFFSET('(工具)战斗工具-buff触发时机'!A$6,ROW()-6,0)="",OFFSET(A$6,ROW()-6,0)&lt;&gt;""),"立即",OFFSET('(工具)战斗工具-buff触发时机'!A$6,ROW()-6,0))</f>
        <v>立即</v>
      </c>
      <c r="T384" s="412" t="str">
        <f>IF(OR(U384="",U384="无"),"",VLOOKUP(U384,'(辅)Buff触发条件表'!$C$4:$F$34,2,FALSE))</f>
        <v/>
      </c>
      <c r="U384" s="412"/>
      <c r="V384" s="412"/>
      <c r="W384" s="412"/>
      <c r="X384" s="412"/>
      <c r="Y384" s="412"/>
      <c r="AB384" s="101">
        <v>23</v>
      </c>
      <c r="AC384" s="101" t="str">
        <f>VLOOKUP(AB384,BuffType!$A$4:$C$67,3,FALSE)</f>
        <v>治疗溢出护盾</v>
      </c>
      <c r="AF384" s="388">
        <v>12504012</v>
      </c>
      <c r="AH384" s="386"/>
      <c r="AI384" s="388"/>
      <c r="AJ384" s="388"/>
      <c r="AL384" s="101" t="str">
        <f>IF(AK384="","",VLOOKUP(AK384,'(辅)技能选目标类型表'!$B$4:$F$97,3,FALSE))</f>
        <v/>
      </c>
      <c r="AM384" s="100"/>
      <c r="AO384" s="134">
        <v>-1</v>
      </c>
      <c r="AP384" s="101">
        <f>IF(AQ384="","",VLOOKUP(AQ384,'(辅)战斗Action表'!$C$4:$F$75,2,FALSE))</f>
        <v>0</v>
      </c>
      <c r="AQ384" s="101" t="s">
        <v>1931</v>
      </c>
      <c r="AR384" s="412"/>
      <c r="AS384" s="412"/>
      <c r="AT384" s="433"/>
      <c r="AU384" s="433"/>
      <c r="AV384" s="433"/>
      <c r="AW384" s="440"/>
    </row>
    <row r="385" spans="1:49" s="101" customFormat="1" ht="15.75" customHeight="1" x14ac:dyDescent="0.15">
      <c r="A385" s="386">
        <v>12504012</v>
      </c>
      <c r="B385" s="386" t="s">
        <v>2751</v>
      </c>
      <c r="C385" s="386"/>
      <c r="D385" s="387"/>
      <c r="E385" s="387"/>
      <c r="G385" s="101">
        <v>999</v>
      </c>
      <c r="H385" s="388"/>
      <c r="J385" s="101">
        <v>0</v>
      </c>
      <c r="L385" s="386">
        <f t="shared" ref="L385" si="102">A385</f>
        <v>12504012</v>
      </c>
      <c r="M385" s="101">
        <v>1</v>
      </c>
      <c r="N385" s="101">
        <v>1</v>
      </c>
      <c r="Q385" s="411">
        <f ca="1">OFFSET('(工具)战斗工具-buff死亡时机'!A$6,ROW()-6,0)</f>
        <v>0</v>
      </c>
      <c r="R385" s="101">
        <v>0</v>
      </c>
      <c r="S385" s="386" t="str">
        <f ca="1">IF(AND(OFFSET('(工具)战斗工具-buff触发时机'!A$6,ROW()-6,0)="",OFFSET(A$6,ROW()-6,0)&lt;&gt;""),"立即",OFFSET('(工具)战斗工具-buff触发时机'!A$6,ROW()-6,0))</f>
        <v>立即</v>
      </c>
      <c r="T385" s="412" t="str">
        <f>IF(OR(U385="",U385="无"),"",VLOOKUP(U385,'(辅)Buff触发条件表'!$C$4:$F$34,2,FALSE))</f>
        <v/>
      </c>
      <c r="U385" s="412"/>
      <c r="V385" s="412"/>
      <c r="W385" s="412"/>
      <c r="X385" s="412"/>
      <c r="Y385" s="412"/>
      <c r="AB385" s="101">
        <v>8</v>
      </c>
      <c r="AC385" s="101" t="str">
        <f>VLOOKUP(AB385,BuffType!$A$4:$C$67,3,FALSE)</f>
        <v>护盾</v>
      </c>
      <c r="AF385" s="388">
        <v>0</v>
      </c>
      <c r="AH385" s="386"/>
      <c r="AI385" s="388"/>
      <c r="AJ385" s="388"/>
      <c r="AL385" s="101" t="str">
        <f>IF(AK385="","",VLOOKUP(AK385,'(辅)技能选目标类型表'!$B$4:$F$97,3,FALSE))</f>
        <v/>
      </c>
      <c r="AM385" s="100"/>
      <c r="AO385" s="134">
        <v>-1</v>
      </c>
      <c r="AP385" s="101">
        <f>IF(AQ385="","",VLOOKUP(AQ385,'(辅)战斗Action表'!$C$4:$F$75,2,FALSE))</f>
        <v>0</v>
      </c>
      <c r="AQ385" s="101" t="s">
        <v>1931</v>
      </c>
      <c r="AR385" s="412"/>
      <c r="AS385" s="412"/>
      <c r="AT385" s="433"/>
      <c r="AU385" s="433"/>
      <c r="AV385" s="433"/>
      <c r="AW385" s="440"/>
    </row>
    <row r="386" spans="1:49" s="101" customFormat="1" ht="15.75" customHeight="1" x14ac:dyDescent="0.15">
      <c r="A386" s="386">
        <v>12504013</v>
      </c>
      <c r="B386" s="386" t="s">
        <v>2752</v>
      </c>
      <c r="C386" s="386"/>
      <c r="D386" s="387"/>
      <c r="E386" s="387"/>
      <c r="G386" s="101">
        <v>999</v>
      </c>
      <c r="H386" s="388"/>
      <c r="J386" s="101">
        <v>0</v>
      </c>
      <c r="L386" s="386">
        <f t="shared" ref="L386" si="103">A386</f>
        <v>12504013</v>
      </c>
      <c r="M386" s="101">
        <v>1</v>
      </c>
      <c r="N386" s="101">
        <v>1</v>
      </c>
      <c r="Q386" s="411">
        <f ca="1">OFFSET('(工具)战斗工具-buff死亡时机'!A$6,ROW()-6,0)</f>
        <v>0</v>
      </c>
      <c r="R386" s="101">
        <v>0</v>
      </c>
      <c r="S386" s="386" t="str">
        <f ca="1">IF(AND(OFFSET('(工具)战斗工具-buff触发时机'!A$6,ROW()-6,0)="",OFFSET(A$6,ROW()-6,0)&lt;&gt;""),"立即",OFFSET('(工具)战斗工具-buff触发时机'!A$6,ROW()-6,0))</f>
        <v>立即</v>
      </c>
      <c r="T386" s="412" t="str">
        <f>IF(OR(U386="",U386="无"),"",VLOOKUP(U386,'(辅)Buff触发条件表'!$C$4:$F$34,2,FALSE))</f>
        <v/>
      </c>
      <c r="U386" s="412"/>
      <c r="V386" s="412"/>
      <c r="W386" s="412"/>
      <c r="X386" s="412"/>
      <c r="Y386" s="412"/>
      <c r="AC386" s="101" t="str">
        <f>VLOOKUP(AB386,BuffType!$A$4:$C$67,3,FALSE)</f>
        <v>无</v>
      </c>
      <c r="AF386" s="388"/>
      <c r="AH386" s="386" t="s">
        <v>2308</v>
      </c>
      <c r="AI386" s="388"/>
      <c r="AJ386" s="388"/>
      <c r="AL386" s="101" t="str">
        <f>IF(AK386="","",VLOOKUP(AK386,'(辅)技能选目标类型表'!$B$4:$F$97,3,FALSE))</f>
        <v/>
      </c>
      <c r="AM386" s="100"/>
      <c r="AO386" s="134">
        <v>-1</v>
      </c>
      <c r="AP386" s="101">
        <f>IF(AQ386="","",VLOOKUP(AQ386,'(辅)战斗Action表'!$C$4:$F$75,2,FALSE))</f>
        <v>0</v>
      </c>
      <c r="AQ386" s="101" t="s">
        <v>1931</v>
      </c>
      <c r="AR386" s="412"/>
      <c r="AS386" s="412"/>
      <c r="AT386" s="433"/>
      <c r="AU386" s="433"/>
      <c r="AV386" s="433"/>
      <c r="AW386" s="440"/>
    </row>
    <row r="387" spans="1:49" s="101" customFormat="1" ht="15.75" customHeight="1" x14ac:dyDescent="0.15">
      <c r="A387" s="386">
        <v>12504014</v>
      </c>
      <c r="B387" s="386" t="s">
        <v>2753</v>
      </c>
      <c r="C387" s="386"/>
      <c r="D387" s="387"/>
      <c r="E387" s="387"/>
      <c r="G387" s="101">
        <v>999</v>
      </c>
      <c r="H387" s="388"/>
      <c r="J387" s="101">
        <v>0</v>
      </c>
      <c r="L387" s="386">
        <f t="shared" ref="L387:L388" si="104">A387</f>
        <v>12504014</v>
      </c>
      <c r="M387" s="101">
        <v>1</v>
      </c>
      <c r="N387" s="101">
        <v>1</v>
      </c>
      <c r="Q387" s="411">
        <f ca="1">OFFSET('(工具)战斗工具-buff死亡时机'!A$6,ROW()-6,0)</f>
        <v>0</v>
      </c>
      <c r="R387" s="101">
        <v>0</v>
      </c>
      <c r="S387" s="386" t="str">
        <f ca="1">IF(AND(OFFSET('(工具)战斗工具-buff触发时机'!A$6,ROW()-6,0)="",OFFSET(A$6,ROW()-6,0)&lt;&gt;""),"立即",OFFSET('(工具)战斗工具-buff触发时机'!A$6,ROW()-6,0))</f>
        <v>立即</v>
      </c>
      <c r="T387" s="412" t="str">
        <f>IF(OR(U387="",U387="无"),"",VLOOKUP(U387,'(辅)Buff触发条件表'!$C$4:$F$34,2,FALSE))</f>
        <v/>
      </c>
      <c r="U387" s="412"/>
      <c r="V387" s="412"/>
      <c r="W387" s="412"/>
      <c r="X387" s="412"/>
      <c r="Y387" s="412"/>
      <c r="AC387" s="101" t="str">
        <f>VLOOKUP(AB387,BuffType!$A$4:$C$67,3,FALSE)</f>
        <v>无</v>
      </c>
      <c r="AF387" s="388"/>
      <c r="AH387" s="386" t="s">
        <v>2754</v>
      </c>
      <c r="AI387" s="388"/>
      <c r="AJ387" s="388"/>
      <c r="AL387" s="101" t="str">
        <f>IF(AK387="","",VLOOKUP(AK387,'(辅)技能选目标类型表'!$B$4:$F$97,3,FALSE))</f>
        <v/>
      </c>
      <c r="AM387" s="100"/>
      <c r="AO387" s="134">
        <v>-1</v>
      </c>
      <c r="AP387" s="101">
        <f>IF(AQ387="","",VLOOKUP(AQ387,'(辅)战斗Action表'!$C$4:$F$75,2,FALSE))</f>
        <v>0</v>
      </c>
      <c r="AQ387" s="101" t="s">
        <v>1931</v>
      </c>
      <c r="AR387" s="412"/>
      <c r="AS387" s="412"/>
      <c r="AT387" s="433"/>
      <c r="AU387" s="433"/>
      <c r="AV387" s="433"/>
      <c r="AW387" s="440"/>
    </row>
    <row r="388" spans="1:49" s="101" customFormat="1" ht="15.75" customHeight="1" x14ac:dyDescent="0.15">
      <c r="A388" s="386">
        <v>12504015</v>
      </c>
      <c r="B388" s="386" t="s">
        <v>2755</v>
      </c>
      <c r="C388" s="386"/>
      <c r="D388" s="387"/>
      <c r="E388" s="387"/>
      <c r="G388" s="101">
        <v>999</v>
      </c>
      <c r="H388" s="388"/>
      <c r="J388" s="101">
        <v>0</v>
      </c>
      <c r="L388" s="386">
        <f t="shared" si="104"/>
        <v>12504015</v>
      </c>
      <c r="M388" s="101">
        <v>1</v>
      </c>
      <c r="N388" s="101">
        <v>1</v>
      </c>
      <c r="Q388" s="411">
        <f ca="1">OFFSET('(工具)战斗工具-buff死亡时机'!A$6,ROW()-6,0)</f>
        <v>0</v>
      </c>
      <c r="R388" s="101">
        <v>0</v>
      </c>
      <c r="S388" s="386" t="str">
        <f ca="1">IF(AND(OFFSET('(工具)战斗工具-buff触发时机'!A$6,ROW()-6,0)="",OFFSET(A$6,ROW()-6,0)&lt;&gt;""),"立即",OFFSET('(工具)战斗工具-buff触发时机'!A$6,ROW()-6,0))</f>
        <v>立即</v>
      </c>
      <c r="T388" s="412" t="str">
        <f>IF(OR(U388="",U388="无"),"",VLOOKUP(U388,'(辅)Buff触发条件表'!$C$4:$F$34,2,FALSE))</f>
        <v/>
      </c>
      <c r="U388" s="412"/>
      <c r="V388" s="412"/>
      <c r="W388" s="412"/>
      <c r="X388" s="412"/>
      <c r="Y388" s="412"/>
      <c r="AC388" s="101" t="str">
        <f>VLOOKUP(AB388,BuffType!$A$4:$C$67,3,FALSE)</f>
        <v>无</v>
      </c>
      <c r="AF388" s="388"/>
      <c r="AH388" s="386" t="s">
        <v>2756</v>
      </c>
      <c r="AI388" s="388"/>
      <c r="AJ388" s="388"/>
      <c r="AL388" s="101" t="str">
        <f>IF(AK388="","",VLOOKUP(AK388,'(辅)技能选目标类型表'!$B$4:$F$97,3,FALSE))</f>
        <v/>
      </c>
      <c r="AM388" s="100"/>
      <c r="AO388" s="134">
        <v>-1</v>
      </c>
      <c r="AP388" s="101">
        <f>IF(AQ388="","",VLOOKUP(AQ388,'(辅)战斗Action表'!$C$4:$F$75,2,FALSE))</f>
        <v>0</v>
      </c>
      <c r="AQ388" s="101" t="s">
        <v>1931</v>
      </c>
      <c r="AR388" s="412"/>
      <c r="AS388" s="412"/>
      <c r="AT388" s="433"/>
      <c r="AU388" s="433"/>
      <c r="AV388" s="433"/>
      <c r="AW388" s="440"/>
    </row>
    <row r="389" spans="1:49" s="102" customFormat="1" ht="15.95" customHeight="1" x14ac:dyDescent="0.15">
      <c r="A389" s="389">
        <v>12602011</v>
      </c>
      <c r="B389" s="389" t="s">
        <v>2757</v>
      </c>
      <c r="C389" s="389"/>
      <c r="D389" s="390"/>
      <c r="E389" s="390"/>
      <c r="G389" s="102">
        <v>2</v>
      </c>
      <c r="H389" s="391"/>
      <c r="J389" s="102">
        <v>0</v>
      </c>
      <c r="L389" s="389">
        <f t="shared" ref="L389:L394" si="105">A389</f>
        <v>12602011</v>
      </c>
      <c r="M389" s="102">
        <v>1</v>
      </c>
      <c r="N389" s="102">
        <v>1</v>
      </c>
      <c r="Q389" s="413">
        <f ca="1">OFFSET('(工具)战斗工具-buff死亡时机'!A$6,ROW()-6,0)</f>
        <v>0</v>
      </c>
      <c r="R389" s="102">
        <v>302</v>
      </c>
      <c r="S389" s="389" t="str">
        <f ca="1">IF(AND(OFFSET('(工具)战斗工具-buff触发时机'!A$6,ROW()-6,0)="",OFFSET(A$6,ROW()-6,0)&lt;&gt;""),"立即",OFFSET('(工具)战斗工具-buff触发时机'!A$6,ROW()-6,0))</f>
        <v>受到敌方伤害技能攻击后</v>
      </c>
      <c r="T389" s="414" t="str">
        <f>IF(OR(U389="",U389="无"),"",VLOOKUP(U389,'(辅)Buff触发条件表'!$C$4:$F$34,2,FALSE))</f>
        <v/>
      </c>
      <c r="U389" s="414"/>
      <c r="V389" s="414"/>
      <c r="W389" s="414"/>
      <c r="X389" s="414"/>
      <c r="Y389" s="414"/>
      <c r="Z389" s="102">
        <v>999</v>
      </c>
      <c r="AA389" s="102">
        <v>1</v>
      </c>
      <c r="AC389" s="102" t="str">
        <f>VLOOKUP(AB389,BuffType!$A$4:$C$67,3,FALSE)</f>
        <v>无</v>
      </c>
      <c r="AF389" s="391"/>
      <c r="AH389" s="389"/>
      <c r="AI389" s="391"/>
      <c r="AJ389" s="391"/>
      <c r="AK389" s="102">
        <v>100</v>
      </c>
      <c r="AL389" s="102" t="str">
        <f>IF(AK389="","",VLOOKUP(AK389,'(辅)技能选目标类型表'!$B$4:$F$97,3,FALSE))</f>
        <v>自身</v>
      </c>
      <c r="AM389" s="101"/>
      <c r="AO389" s="134">
        <v>-1</v>
      </c>
      <c r="AP389" s="102">
        <f>IF(AQ389="","",VLOOKUP(AQ389,'(辅)战斗Action表'!$C$4:$F$75,2,FALSE))</f>
        <v>200</v>
      </c>
      <c r="AQ389" s="102" t="s">
        <v>142</v>
      </c>
      <c r="AR389" s="414">
        <v>1</v>
      </c>
      <c r="AS389" s="414">
        <v>50</v>
      </c>
      <c r="AT389" s="434"/>
      <c r="AU389" s="434">
        <v>1</v>
      </c>
      <c r="AV389" s="434"/>
      <c r="AW389" s="441"/>
    </row>
    <row r="390" spans="1:49" s="102" customFormat="1" ht="15.95" customHeight="1" x14ac:dyDescent="0.15">
      <c r="A390" s="389">
        <v>12602012</v>
      </c>
      <c r="B390" s="389" t="s">
        <v>2758</v>
      </c>
      <c r="C390" s="389"/>
      <c r="D390" s="390"/>
      <c r="E390" s="390"/>
      <c r="G390" s="102">
        <v>2</v>
      </c>
      <c r="H390" s="391"/>
      <c r="J390" s="102">
        <v>0</v>
      </c>
      <c r="L390" s="389">
        <f t="shared" ref="L390" si="106">A390</f>
        <v>12602012</v>
      </c>
      <c r="M390" s="102">
        <v>1</v>
      </c>
      <c r="N390" s="102">
        <v>1</v>
      </c>
      <c r="Q390" s="413">
        <f ca="1">OFFSET('(工具)战斗工具-buff死亡时机'!A$6,ROW()-6,0)</f>
        <v>0</v>
      </c>
      <c r="R390" s="102">
        <v>302</v>
      </c>
      <c r="S390" s="389" t="str">
        <f ca="1">IF(AND(OFFSET('(工具)战斗工具-buff触发时机'!A$6,ROW()-6,0)="",OFFSET(A$6,ROW()-6,0)&lt;&gt;""),"立即",OFFSET('(工具)战斗工具-buff触发时机'!A$6,ROW()-6,0))</f>
        <v>受到敌方伤害技能攻击后</v>
      </c>
      <c r="T390" s="414" t="str">
        <f>IF(OR(U390="",U390="无"),"",VLOOKUP(U390,'(辅)Buff触发条件表'!$C$4:$F$34,2,FALSE))</f>
        <v/>
      </c>
      <c r="U390" s="414"/>
      <c r="V390" s="414"/>
      <c r="W390" s="414"/>
      <c r="X390" s="414"/>
      <c r="Y390" s="414"/>
      <c r="Z390" s="102">
        <v>999</v>
      </c>
      <c r="AA390" s="102">
        <v>1</v>
      </c>
      <c r="AC390" s="102" t="str">
        <f>VLOOKUP(AB390,BuffType!$A$4:$C$67,3,FALSE)</f>
        <v>无</v>
      </c>
      <c r="AF390" s="391"/>
      <c r="AH390" s="389"/>
      <c r="AI390" s="391"/>
      <c r="AJ390" s="391"/>
      <c r="AK390" s="102">
        <v>100</v>
      </c>
      <c r="AL390" s="102" t="str">
        <f>IF(AK390="","",VLOOKUP(AK390,'(辅)技能选目标类型表'!$B$4:$F$97,3,FALSE))</f>
        <v>自身</v>
      </c>
      <c r="AM390" s="101"/>
      <c r="AO390" s="134">
        <v>-1</v>
      </c>
      <c r="AP390" s="102">
        <f>IF(AQ390="","",VLOOKUP(AQ390,'(辅)战斗Action表'!$C$4:$F$75,2,FALSE))</f>
        <v>200</v>
      </c>
      <c r="AQ390" s="102" t="s">
        <v>142</v>
      </c>
      <c r="AR390" s="414">
        <v>1</v>
      </c>
      <c r="AS390" s="414">
        <v>100</v>
      </c>
      <c r="AT390" s="434"/>
      <c r="AU390" s="434">
        <v>1</v>
      </c>
      <c r="AV390" s="434"/>
      <c r="AW390" s="441"/>
    </row>
    <row r="391" spans="1:49" s="102" customFormat="1" ht="15.95" customHeight="1" x14ac:dyDescent="0.15">
      <c r="A391" s="389">
        <v>12603011</v>
      </c>
      <c r="B391" s="389" t="s">
        <v>2759</v>
      </c>
      <c r="C391" s="389"/>
      <c r="D391" s="390"/>
      <c r="E391" s="390"/>
      <c r="G391" s="102">
        <v>2</v>
      </c>
      <c r="H391" s="391"/>
      <c r="I391" s="102">
        <v>1</v>
      </c>
      <c r="J391" s="102">
        <v>0</v>
      </c>
      <c r="L391" s="389">
        <f t="shared" si="105"/>
        <v>12603011</v>
      </c>
      <c r="M391" s="102">
        <v>1</v>
      </c>
      <c r="N391" s="102">
        <v>1</v>
      </c>
      <c r="Q391" s="413">
        <f ca="1">OFFSET('(工具)战斗工具-buff死亡时机'!A$6,ROW()-6,0)</f>
        <v>0</v>
      </c>
      <c r="R391" s="102">
        <v>0</v>
      </c>
      <c r="S391" s="389" t="str">
        <f ca="1">IF(AND(OFFSET('(工具)战斗工具-buff触发时机'!A$6,ROW()-6,0)="",OFFSET(A$6,ROW()-6,0)&lt;&gt;""),"立即",OFFSET('(工具)战斗工具-buff触发时机'!A$6,ROW()-6,0))</f>
        <v>立即</v>
      </c>
      <c r="T391" s="414" t="str">
        <f>IF(OR(U391="",U391="无"),"",VLOOKUP(U391,'(辅)Buff触发条件表'!$C$4:$F$34,2,FALSE))</f>
        <v/>
      </c>
      <c r="U391" s="414"/>
      <c r="V391" s="414"/>
      <c r="W391" s="414"/>
      <c r="X391" s="414"/>
      <c r="Y391" s="414"/>
      <c r="AB391" s="102">
        <v>8</v>
      </c>
      <c r="AC391" s="102" t="str">
        <f>VLOOKUP(AB391,BuffType!$A$4:$C$67,3,FALSE)</f>
        <v>护盾</v>
      </c>
      <c r="AD391" s="102">
        <v>1</v>
      </c>
      <c r="AE391" s="102">
        <v>500</v>
      </c>
      <c r="AF391" s="391"/>
      <c r="AG391" s="102">
        <v>20</v>
      </c>
      <c r="AH391" s="389"/>
      <c r="AI391" s="391"/>
      <c r="AJ391" s="391"/>
      <c r="AL391" s="102" t="str">
        <f>IF(AK391="","",VLOOKUP(AK391,'(辅)技能选目标类型表'!$B$4:$F$97,3,FALSE))</f>
        <v/>
      </c>
      <c r="AM391" s="101"/>
      <c r="AO391" s="134">
        <v>-1</v>
      </c>
      <c r="AP391" s="102" t="str">
        <f>IF(AQ391="","",VLOOKUP(AQ391,'(辅)战斗Action表'!$C$4:$F$75,2,FALSE))</f>
        <v/>
      </c>
      <c r="AR391" s="414"/>
      <c r="AS391" s="414"/>
      <c r="AT391" s="434"/>
      <c r="AU391" s="434"/>
      <c r="AV391" s="434"/>
      <c r="AW391" s="441"/>
    </row>
    <row r="392" spans="1:49" s="102" customFormat="1" ht="15.75" customHeight="1" x14ac:dyDescent="0.15">
      <c r="A392" s="389">
        <v>12603012</v>
      </c>
      <c r="B392" s="389" t="s">
        <v>1727</v>
      </c>
      <c r="C392" s="389"/>
      <c r="D392" s="390"/>
      <c r="E392" s="390"/>
      <c r="G392" s="102">
        <v>2</v>
      </c>
      <c r="H392" s="391"/>
      <c r="I392" s="102">
        <v>1</v>
      </c>
      <c r="J392" s="102">
        <v>0</v>
      </c>
      <c r="L392" s="389">
        <f t="shared" si="105"/>
        <v>12603012</v>
      </c>
      <c r="M392" s="102">
        <v>1</v>
      </c>
      <c r="N392" s="102">
        <v>1</v>
      </c>
      <c r="Q392" s="413">
        <f ca="1">OFFSET('(工具)战斗工具-buff死亡时机'!A$6,ROW()-6,0)</f>
        <v>0</v>
      </c>
      <c r="R392" s="102">
        <v>0</v>
      </c>
      <c r="S392" s="389" t="str">
        <f ca="1">IF(AND(OFFSET('(工具)战斗工具-buff触发时机'!A$6,ROW()-6,0)="",OFFSET(A$6,ROW()-6,0)&lt;&gt;""),"立即",OFFSET('(工具)战斗工具-buff触发时机'!A$6,ROW()-6,0))</f>
        <v>立即</v>
      </c>
      <c r="T392" s="414" t="str">
        <f>IF(OR(U392="",U392="无"),"",VLOOKUP(U392,'(辅)Buff触发条件表'!$C$4:$F$34,2,FALSE))</f>
        <v/>
      </c>
      <c r="U392" s="414"/>
      <c r="V392" s="414"/>
      <c r="W392" s="414"/>
      <c r="X392" s="414"/>
      <c r="Y392" s="414"/>
      <c r="AC392" s="102" t="str">
        <f>VLOOKUP(AB392,BuffType!$A$4:$C$67,3,FALSE)</f>
        <v>无</v>
      </c>
      <c r="AF392" s="391"/>
      <c r="AH392" s="389" t="s">
        <v>2760</v>
      </c>
      <c r="AI392" s="391"/>
      <c r="AJ392" s="391"/>
      <c r="AL392" s="102" t="str">
        <f>IF(AK392="","",VLOOKUP(AK392,'(辅)技能选目标类型表'!$B$4:$F$97,3,FALSE))</f>
        <v/>
      </c>
      <c r="AO392" s="134">
        <v>-1</v>
      </c>
      <c r="AP392" s="102" t="str">
        <f>IF(AQ392="","",VLOOKUP(AQ392,'(辅)战斗Action表'!$C$4:$F$75,2,FALSE))</f>
        <v/>
      </c>
      <c r="AR392" s="414"/>
      <c r="AS392" s="414"/>
      <c r="AT392" s="434"/>
      <c r="AU392" s="434"/>
      <c r="AV392" s="434"/>
      <c r="AW392" s="441"/>
    </row>
    <row r="393" spans="1:49" s="102" customFormat="1" ht="15.75" customHeight="1" x14ac:dyDescent="0.15">
      <c r="A393" s="389">
        <v>12603013</v>
      </c>
      <c r="B393" s="389" t="s">
        <v>1728</v>
      </c>
      <c r="C393" s="389"/>
      <c r="D393" s="390"/>
      <c r="E393" s="390"/>
      <c r="G393" s="102">
        <v>2</v>
      </c>
      <c r="H393" s="391"/>
      <c r="I393" s="102">
        <v>1</v>
      </c>
      <c r="J393" s="102">
        <v>0</v>
      </c>
      <c r="L393" s="389">
        <f t="shared" ref="L393" si="107">A393</f>
        <v>12603013</v>
      </c>
      <c r="M393" s="102">
        <v>1</v>
      </c>
      <c r="N393" s="102">
        <v>1</v>
      </c>
      <c r="Q393" s="413">
        <f ca="1">OFFSET('(工具)战斗工具-buff死亡时机'!A$6,ROW()-6,0)</f>
        <v>0</v>
      </c>
      <c r="R393" s="102">
        <v>0</v>
      </c>
      <c r="S393" s="389" t="str">
        <f ca="1">IF(AND(OFFSET('(工具)战斗工具-buff触发时机'!A$6,ROW()-6,0)="",OFFSET(A$6,ROW()-6,0)&lt;&gt;""),"立即",OFFSET('(工具)战斗工具-buff触发时机'!A$6,ROW()-6,0))</f>
        <v>立即</v>
      </c>
      <c r="T393" s="414" t="str">
        <f>IF(OR(U393="",U393="无"),"",VLOOKUP(U393,'(辅)Buff触发条件表'!$C$4:$F$34,2,FALSE))</f>
        <v/>
      </c>
      <c r="U393" s="414"/>
      <c r="V393" s="414"/>
      <c r="W393" s="414"/>
      <c r="X393" s="414"/>
      <c r="Y393" s="414"/>
      <c r="AC393" s="102" t="str">
        <f>VLOOKUP(AB393,BuffType!$A$4:$C$67,3,FALSE)</f>
        <v>无</v>
      </c>
      <c r="AF393" s="391"/>
      <c r="AH393" s="389" t="s">
        <v>2761</v>
      </c>
      <c r="AI393" s="391"/>
      <c r="AJ393" s="391"/>
      <c r="AL393" s="102" t="str">
        <f>IF(AK393="","",VLOOKUP(AK393,'(辅)技能选目标类型表'!$B$4:$F$97,3,FALSE))</f>
        <v/>
      </c>
      <c r="AO393" s="134">
        <v>-1</v>
      </c>
      <c r="AP393" s="102" t="str">
        <f>IF(AQ393="","",VLOOKUP(AQ393,'(辅)战斗Action表'!$C$4:$F$75,2,FALSE))</f>
        <v/>
      </c>
      <c r="AR393" s="414"/>
      <c r="AS393" s="414"/>
      <c r="AT393" s="434"/>
      <c r="AU393" s="434"/>
      <c r="AV393" s="434"/>
      <c r="AW393" s="441"/>
    </row>
    <row r="394" spans="1:49" s="102" customFormat="1" ht="15.75" customHeight="1" x14ac:dyDescent="0.15">
      <c r="A394" s="389">
        <v>12604011</v>
      </c>
      <c r="B394" s="389" t="s">
        <v>2762</v>
      </c>
      <c r="C394" s="389"/>
      <c r="D394" s="390"/>
      <c r="E394" s="390"/>
      <c r="G394" s="102">
        <v>999</v>
      </c>
      <c r="H394" s="391"/>
      <c r="J394" s="102">
        <v>0</v>
      </c>
      <c r="L394" s="389">
        <f t="shared" si="105"/>
        <v>12604011</v>
      </c>
      <c r="M394" s="102">
        <v>1</v>
      </c>
      <c r="N394" s="102">
        <v>1</v>
      </c>
      <c r="Q394" s="413">
        <f ca="1">OFFSET('(工具)战斗工具-buff死亡时机'!A$6,ROW()-6,0)</f>
        <v>0</v>
      </c>
      <c r="R394" s="102">
        <v>0</v>
      </c>
      <c r="S394" s="389" t="str">
        <f ca="1">IF(AND(OFFSET('(工具)战斗工具-buff触发时机'!A$6,ROW()-6,0)="",OFFSET(A$6,ROW()-6,0)&lt;&gt;""),"立即",OFFSET('(工具)战斗工具-buff触发时机'!A$6,ROW()-6,0))</f>
        <v>立即</v>
      </c>
      <c r="T394" s="414" t="str">
        <f>IF(OR(U394="",U394="无"),"",VLOOKUP(U394,'(辅)Buff触发条件表'!$C$4:$F$34,2,FALSE))</f>
        <v/>
      </c>
      <c r="U394" s="414"/>
      <c r="V394" s="414"/>
      <c r="W394" s="414"/>
      <c r="X394" s="414"/>
      <c r="Y394" s="414"/>
      <c r="AC394" s="102" t="str">
        <f>VLOOKUP(AB394,BuffType!$A$4:$C$67,3,FALSE)</f>
        <v>无</v>
      </c>
      <c r="AF394" s="391"/>
      <c r="AH394" s="389" t="s">
        <v>2688</v>
      </c>
      <c r="AI394" s="391">
        <v>20</v>
      </c>
      <c r="AJ394" s="391"/>
      <c r="AL394" s="102" t="str">
        <f>IF(AK394="","",VLOOKUP(AK394,'(辅)技能选目标类型表'!$B$4:$F$97,3,FALSE))</f>
        <v/>
      </c>
      <c r="AO394" s="134">
        <v>-1</v>
      </c>
      <c r="AP394" s="102" t="str">
        <f>IF(AQ394="","",VLOOKUP(AQ394,'(辅)战斗Action表'!$C$4:$F$75,2,FALSE))</f>
        <v/>
      </c>
      <c r="AR394" s="414"/>
      <c r="AS394" s="414"/>
      <c r="AT394" s="434"/>
      <c r="AU394" s="434"/>
      <c r="AV394" s="434"/>
      <c r="AW394" s="441"/>
    </row>
    <row r="395" spans="1:49" s="102" customFormat="1" ht="15.75" customHeight="1" x14ac:dyDescent="0.15">
      <c r="A395" s="389">
        <v>12604012</v>
      </c>
      <c r="B395" s="389" t="s">
        <v>2763</v>
      </c>
      <c r="C395" s="389"/>
      <c r="D395" s="390"/>
      <c r="E395" s="390"/>
      <c r="G395" s="102">
        <v>999</v>
      </c>
      <c r="H395" s="391"/>
      <c r="J395" s="102">
        <v>0</v>
      </c>
      <c r="L395" s="389">
        <f t="shared" ref="L395" si="108">A395</f>
        <v>12604012</v>
      </c>
      <c r="M395" s="102">
        <v>1</v>
      </c>
      <c r="N395" s="102">
        <v>1</v>
      </c>
      <c r="Q395" s="413">
        <f ca="1">OFFSET('(工具)战斗工具-buff死亡时机'!A$6,ROW()-6,0)</f>
        <v>0</v>
      </c>
      <c r="R395" s="102" t="s">
        <v>2281</v>
      </c>
      <c r="S395" s="389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95" s="414">
        <f>IF(OR(U395="",U395="无"),"",VLOOKUP(U395,'(辅)Buff触发条件表'!$C$4:$F$34,2,FALSE))</f>
        <v>100</v>
      </c>
      <c r="U395" s="414" t="s">
        <v>2333</v>
      </c>
      <c r="V395" s="414">
        <v>300</v>
      </c>
      <c r="W395" s="414">
        <v>0</v>
      </c>
      <c r="X395" s="414"/>
      <c r="Y395" s="414"/>
      <c r="Z395" s="102">
        <v>1</v>
      </c>
      <c r="AA395" s="102">
        <v>1</v>
      </c>
      <c r="AC395" s="102" t="str">
        <f>VLOOKUP(AB395,BuffType!$A$4:$C$67,3,FALSE)</f>
        <v>无</v>
      </c>
      <c r="AF395" s="391"/>
      <c r="AH395" s="389"/>
      <c r="AI395" s="391"/>
      <c r="AJ395" s="391"/>
      <c r="AL395" s="102" t="str">
        <f>IF(AK395="","",VLOOKUP(AK395,'(辅)技能选目标类型表'!$B$4:$F$97,3,FALSE))</f>
        <v/>
      </c>
      <c r="AO395" s="134">
        <v>-1</v>
      </c>
      <c r="AP395" s="102">
        <f>IF(AQ395="","",VLOOKUP(AQ395,'(辅)战斗Action表'!$C$4:$F$75,2,FALSE))</f>
        <v>200</v>
      </c>
      <c r="AQ395" s="102" t="s">
        <v>142</v>
      </c>
      <c r="AR395" s="414">
        <v>1</v>
      </c>
      <c r="AS395" s="414">
        <v>200</v>
      </c>
      <c r="AT395" s="434"/>
      <c r="AU395" s="434">
        <v>1</v>
      </c>
      <c r="AV395" s="434"/>
      <c r="AW395" s="441"/>
    </row>
    <row r="396" spans="1:49" s="102" customFormat="1" ht="15.75" customHeight="1" x14ac:dyDescent="0.15">
      <c r="A396" s="389">
        <v>12604013</v>
      </c>
      <c r="B396" s="389" t="s">
        <v>2764</v>
      </c>
      <c r="C396" s="389"/>
      <c r="D396" s="390"/>
      <c r="E396" s="390"/>
      <c r="G396" s="102">
        <v>999</v>
      </c>
      <c r="H396" s="391"/>
      <c r="J396" s="102">
        <v>0</v>
      </c>
      <c r="L396" s="389">
        <f t="shared" ref="L396:L397" si="109">A396</f>
        <v>12604013</v>
      </c>
      <c r="M396" s="102">
        <v>1</v>
      </c>
      <c r="N396" s="102">
        <v>1</v>
      </c>
      <c r="Q396" s="413">
        <f ca="1">OFFSET('(工具)战斗工具-buff死亡时机'!A$6,ROW()-6,0)</f>
        <v>0</v>
      </c>
      <c r="R396" s="102" t="s">
        <v>2281</v>
      </c>
      <c r="S396" s="389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96" s="414">
        <f>IF(OR(U396="",U396="无"),"",VLOOKUP(U396,'(辅)Buff触发条件表'!$C$4:$F$34,2,FALSE))</f>
        <v>100</v>
      </c>
      <c r="U396" s="414" t="s">
        <v>2333</v>
      </c>
      <c r="V396" s="414">
        <v>300</v>
      </c>
      <c r="W396" s="414">
        <v>0</v>
      </c>
      <c r="X396" s="414"/>
      <c r="Y396" s="414"/>
      <c r="Z396" s="102">
        <v>1</v>
      </c>
      <c r="AA396" s="102">
        <v>1</v>
      </c>
      <c r="AC396" s="102" t="str">
        <f>VLOOKUP(AB396,BuffType!$A$4:$C$67,3,FALSE)</f>
        <v>无</v>
      </c>
      <c r="AF396" s="391"/>
      <c r="AH396" s="389"/>
      <c r="AI396" s="391"/>
      <c r="AJ396" s="391"/>
      <c r="AL396" s="102" t="str">
        <f>IF(AK396="","",VLOOKUP(AK396,'(辅)技能选目标类型表'!$B$4:$F$97,3,FALSE))</f>
        <v/>
      </c>
      <c r="AO396" s="134">
        <v>-1</v>
      </c>
      <c r="AP396" s="102">
        <f>IF(AQ396="","",VLOOKUP(AQ396,'(辅)战斗Action表'!$C$4:$F$75,2,FALSE))</f>
        <v>200</v>
      </c>
      <c r="AQ396" s="102" t="s">
        <v>142</v>
      </c>
      <c r="AR396" s="414">
        <v>1</v>
      </c>
      <c r="AS396" s="414">
        <v>300</v>
      </c>
      <c r="AT396" s="434"/>
      <c r="AU396" s="434">
        <v>1</v>
      </c>
      <c r="AV396" s="434"/>
      <c r="AW396" s="441"/>
    </row>
    <row r="397" spans="1:49" s="102" customFormat="1" ht="15.75" customHeight="1" x14ac:dyDescent="0.15">
      <c r="A397" s="389">
        <v>12604014</v>
      </c>
      <c r="B397" s="389" t="s">
        <v>2765</v>
      </c>
      <c r="C397" s="389"/>
      <c r="D397" s="390"/>
      <c r="E397" s="390"/>
      <c r="G397" s="102">
        <v>999</v>
      </c>
      <c r="H397" s="391"/>
      <c r="J397" s="102">
        <v>0</v>
      </c>
      <c r="L397" s="389">
        <f t="shared" si="109"/>
        <v>12604014</v>
      </c>
      <c r="M397" s="102">
        <v>1</v>
      </c>
      <c r="N397" s="102">
        <v>1</v>
      </c>
      <c r="Q397" s="413">
        <f ca="1">OFFSET('(工具)战斗工具-buff死亡时机'!A$6,ROW()-6,0)</f>
        <v>0</v>
      </c>
      <c r="R397" s="102" t="s">
        <v>2281</v>
      </c>
      <c r="S397" s="389" t="str">
        <f ca="1">IF(AND(OFFSET('(工具)战斗工具-buff触发时机'!A$6,ROW()-6,0)="",OFFSET(A$6,ROW()-6,0)&lt;&gt;""),"立即",OFFSET('(工具)战斗工具-buff触发时机'!A$6,ROW()-6,0))</f>
        <v>立即 或 当血量变化时</v>
      </c>
      <c r="T397" s="414">
        <f>IF(OR(U397="",U397="无"),"",VLOOKUP(U397,'(辅)Buff触发条件表'!$C$4:$F$34,2,FALSE))</f>
        <v>100</v>
      </c>
      <c r="U397" s="414" t="s">
        <v>2333</v>
      </c>
      <c r="V397" s="414">
        <v>300</v>
      </c>
      <c r="W397" s="414">
        <v>0</v>
      </c>
      <c r="X397" s="414"/>
      <c r="Y397" s="414"/>
      <c r="Z397" s="102">
        <v>1</v>
      </c>
      <c r="AA397" s="102">
        <v>1</v>
      </c>
      <c r="AC397" s="102" t="str">
        <f>VLOOKUP(AB397,BuffType!$A$4:$C$67,3,FALSE)</f>
        <v>无</v>
      </c>
      <c r="AF397" s="391"/>
      <c r="AH397" s="389"/>
      <c r="AI397" s="391"/>
      <c r="AJ397" s="391"/>
      <c r="AL397" s="102" t="str">
        <f>IF(AK397="","",VLOOKUP(AK397,'(辅)技能选目标类型表'!$B$4:$F$97,3,FALSE))</f>
        <v/>
      </c>
      <c r="AO397" s="134">
        <v>-1</v>
      </c>
      <c r="AP397" s="102">
        <f>IF(AQ397="","",VLOOKUP(AQ397,'(辅)战斗Action表'!$C$4:$F$75,2,FALSE))</f>
        <v>200</v>
      </c>
      <c r="AQ397" s="102" t="s">
        <v>142</v>
      </c>
      <c r="AR397" s="414">
        <v>1</v>
      </c>
      <c r="AS397" s="414">
        <v>400</v>
      </c>
      <c r="AT397" s="434"/>
      <c r="AU397" s="434">
        <v>1</v>
      </c>
      <c r="AV397" s="434"/>
      <c r="AW397" s="441"/>
    </row>
    <row r="398" spans="1:49" s="87" customFormat="1" ht="15.95" customHeight="1" x14ac:dyDescent="0.15">
      <c r="A398" s="175">
        <v>12702011</v>
      </c>
      <c r="B398" s="175" t="s">
        <v>2766</v>
      </c>
      <c r="C398" s="175"/>
      <c r="D398" s="176"/>
      <c r="E398" s="176"/>
      <c r="G398" s="87">
        <v>2</v>
      </c>
      <c r="H398" s="177"/>
      <c r="J398" s="87">
        <v>0</v>
      </c>
      <c r="L398" s="175">
        <f t="shared" ref="L398" si="110">A398</f>
        <v>12702011</v>
      </c>
      <c r="M398" s="87">
        <v>1</v>
      </c>
      <c r="N398" s="87">
        <v>1</v>
      </c>
      <c r="Q398" s="464">
        <f ca="1">OFFSET('(工具)战斗工具-buff死亡时机'!A$6,ROW()-6,0)</f>
        <v>0</v>
      </c>
      <c r="R398" s="87">
        <v>0</v>
      </c>
      <c r="S398" s="175" t="str">
        <f ca="1">IF(AND(OFFSET('(工具)战斗工具-buff触发时机'!A$6,ROW()-6,0)="",OFFSET(A$6,ROW()-6,0)&lt;&gt;""),"立即",OFFSET('(工具)战斗工具-buff触发时机'!A$6,ROW()-6,0))</f>
        <v>立即</v>
      </c>
      <c r="T398" s="213" t="str">
        <f>IF(OR(U398="",U398="无"),"",VLOOKUP(U398,'(辅)Buff触发条件表'!$C$4:$F$34,2,FALSE))</f>
        <v/>
      </c>
      <c r="U398" s="213"/>
      <c r="V398" s="213"/>
      <c r="W398" s="213"/>
      <c r="X398" s="213"/>
      <c r="Y398" s="213"/>
      <c r="AC398" s="87" t="str">
        <f>VLOOKUP(AB398,BuffType!$A$4:$C$67,3,FALSE)</f>
        <v>无</v>
      </c>
      <c r="AF398" s="177"/>
      <c r="AH398" s="175" t="s">
        <v>2767</v>
      </c>
      <c r="AI398" s="177"/>
      <c r="AJ398" s="177"/>
      <c r="AL398" s="87" t="str">
        <f>IF(AK398="","",VLOOKUP(AK398,'(辅)技能选目标类型表'!$B$4:$F$97,3,FALSE))</f>
        <v/>
      </c>
      <c r="AO398" s="87">
        <v>-1</v>
      </c>
      <c r="AP398" s="87" t="str">
        <f>IF(AQ398="","",VLOOKUP(AQ398,'(辅)战斗Action表'!$C$4:$F$75,2,FALSE))</f>
        <v/>
      </c>
      <c r="AR398" s="213"/>
      <c r="AS398" s="213"/>
      <c r="AT398" s="262"/>
      <c r="AU398" s="262">
        <v>1</v>
      </c>
      <c r="AV398" s="262"/>
      <c r="AW398" s="477"/>
    </row>
    <row r="399" spans="1:49" s="87" customFormat="1" ht="15.95" customHeight="1" x14ac:dyDescent="0.15">
      <c r="A399" s="175">
        <v>12702013</v>
      </c>
      <c r="B399" s="175" t="s">
        <v>2768</v>
      </c>
      <c r="C399" s="175"/>
      <c r="D399" s="176"/>
      <c r="E399" s="176"/>
      <c r="G399" s="87">
        <v>2</v>
      </c>
      <c r="H399" s="177"/>
      <c r="J399" s="87">
        <v>0</v>
      </c>
      <c r="L399" s="175">
        <f t="shared" ref="L399" si="111">A399</f>
        <v>12702013</v>
      </c>
      <c r="M399" s="87">
        <v>1</v>
      </c>
      <c r="N399" s="87">
        <v>1</v>
      </c>
      <c r="Q399" s="464">
        <f ca="1">OFFSET('(工具)战斗工具-buff死亡时机'!A$6,ROW()-6,0)</f>
        <v>0</v>
      </c>
      <c r="R399" s="87">
        <v>0</v>
      </c>
      <c r="S399" s="175" t="str">
        <f ca="1">IF(AND(OFFSET('(工具)战斗工具-buff触发时机'!A$6,ROW()-6,0)="",OFFSET(A$6,ROW()-6,0)&lt;&gt;""),"立即",OFFSET('(工具)战斗工具-buff触发时机'!A$6,ROW()-6,0))</f>
        <v>立即</v>
      </c>
      <c r="T399" s="213" t="str">
        <f>IF(OR(U399="",U399="无"),"",VLOOKUP(U399,'(辅)Buff触发条件表'!$C$4:$F$34,2,FALSE))</f>
        <v/>
      </c>
      <c r="U399" s="213"/>
      <c r="V399" s="213"/>
      <c r="W399" s="213"/>
      <c r="X399" s="213"/>
      <c r="Y399" s="213"/>
      <c r="AC399" s="87" t="str">
        <f>VLOOKUP(AB399,BuffType!$A$4:$C$67,3,FALSE)</f>
        <v>无</v>
      </c>
      <c r="AF399" s="177"/>
      <c r="AH399" s="175" t="s">
        <v>2459</v>
      </c>
      <c r="AI399" s="177"/>
      <c r="AJ399" s="177"/>
      <c r="AL399" s="87" t="str">
        <f>IF(AK399="","",VLOOKUP(AK399,'(辅)技能选目标类型表'!$B$4:$F$97,3,FALSE))</f>
        <v/>
      </c>
      <c r="AO399" s="87">
        <v>-1</v>
      </c>
      <c r="AP399" s="87" t="str">
        <f>IF(AQ399="","",VLOOKUP(AQ399,'(辅)战斗Action表'!$C$4:$F$75,2,FALSE))</f>
        <v/>
      </c>
      <c r="AR399" s="213"/>
      <c r="AS399" s="213"/>
      <c r="AT399" s="262"/>
      <c r="AU399" s="262">
        <v>1</v>
      </c>
      <c r="AV399" s="262"/>
      <c r="AW399" s="477"/>
    </row>
    <row r="400" spans="1:49" s="87" customFormat="1" ht="15.95" customHeight="1" x14ac:dyDescent="0.15">
      <c r="A400" s="175">
        <v>12702012</v>
      </c>
      <c r="B400" s="175" t="s">
        <v>2769</v>
      </c>
      <c r="C400" s="175"/>
      <c r="D400" s="176"/>
      <c r="E400" s="176"/>
      <c r="G400" s="87">
        <v>2</v>
      </c>
      <c r="H400" s="177"/>
      <c r="J400" s="87">
        <v>0</v>
      </c>
      <c r="L400" s="175">
        <f t="shared" ref="L400:L401" si="112">A400</f>
        <v>12702012</v>
      </c>
      <c r="M400" s="87">
        <v>1</v>
      </c>
      <c r="N400" s="87">
        <v>1</v>
      </c>
      <c r="Q400" s="464">
        <f ca="1">OFFSET('(工具)战斗工具-buff死亡时机'!A$6,ROW()-6,0)</f>
        <v>0</v>
      </c>
      <c r="R400" s="87">
        <v>613</v>
      </c>
      <c r="S400" s="175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400" s="213" t="str">
        <f>IF(OR(U400="",U400="无"),"",VLOOKUP(U400,'(辅)Buff触发条件表'!$C$4:$F$34,2,FALSE))</f>
        <v/>
      </c>
      <c r="U400" s="213"/>
      <c r="V400" s="213"/>
      <c r="W400" s="213"/>
      <c r="X400" s="213"/>
      <c r="Y400" s="213"/>
      <c r="Z400" s="87">
        <v>2</v>
      </c>
      <c r="AA400" s="87">
        <v>1</v>
      </c>
      <c r="AC400" s="87" t="str">
        <f>VLOOKUP(AB400,BuffType!$A$4:$C$67,3,FALSE)</f>
        <v>无</v>
      </c>
      <c r="AF400" s="177"/>
      <c r="AH400" s="175"/>
      <c r="AI400" s="177"/>
      <c r="AJ400" s="177"/>
      <c r="AL400" s="87" t="str">
        <f>IF(AK400="","",VLOOKUP(AK400,'(辅)技能选目标类型表'!$B$4:$F$97,3,FALSE))</f>
        <v/>
      </c>
      <c r="AO400" s="87">
        <v>-1</v>
      </c>
      <c r="AP400" s="87">
        <f>IF(AQ400="","",VLOOKUP(AQ400,'(辅)战斗Action表'!$C$4:$F$75,2,FALSE))</f>
        <v>200</v>
      </c>
      <c r="AQ400" s="87" t="s">
        <v>142</v>
      </c>
      <c r="AR400" s="213">
        <v>2</v>
      </c>
      <c r="AS400" s="213">
        <v>400</v>
      </c>
      <c r="AT400" s="262"/>
      <c r="AU400" s="262">
        <v>1</v>
      </c>
      <c r="AV400" s="262"/>
      <c r="AW400" s="477">
        <v>20</v>
      </c>
    </row>
    <row r="401" spans="1:49" s="87" customFormat="1" ht="15.95" customHeight="1" x14ac:dyDescent="0.15">
      <c r="A401" s="175">
        <v>12703011</v>
      </c>
      <c r="B401" s="175" t="s">
        <v>2770</v>
      </c>
      <c r="C401" s="175"/>
      <c r="D401" s="176"/>
      <c r="E401" s="176"/>
      <c r="G401" s="87">
        <v>2</v>
      </c>
      <c r="H401" s="177"/>
      <c r="J401" s="87">
        <v>0</v>
      </c>
      <c r="L401" s="175">
        <f t="shared" si="112"/>
        <v>12703011</v>
      </c>
      <c r="M401" s="87">
        <v>1</v>
      </c>
      <c r="N401" s="87">
        <v>1</v>
      </c>
      <c r="Q401" s="464">
        <f ca="1">OFFSET('(工具)战斗工具-buff死亡时机'!A$6,ROW()-6,0)</f>
        <v>0</v>
      </c>
      <c r="R401" s="87">
        <v>0</v>
      </c>
      <c r="S401" s="175" t="str">
        <f ca="1">IF(AND(OFFSET('(工具)战斗工具-buff触发时机'!A$6,ROW()-6,0)="",OFFSET(A$6,ROW()-6,0)&lt;&gt;""),"立即",OFFSET('(工具)战斗工具-buff触发时机'!A$6,ROW()-6,0))</f>
        <v>立即</v>
      </c>
      <c r="T401" s="213" t="str">
        <f>IF(OR(U401="",U401="无"),"",VLOOKUP(U401,'(辅)Buff触发条件表'!$C$4:$F$34,2,FALSE))</f>
        <v/>
      </c>
      <c r="U401" s="213"/>
      <c r="V401" s="213"/>
      <c r="W401" s="213"/>
      <c r="X401" s="213"/>
      <c r="Y401" s="213"/>
      <c r="AC401" s="87" t="str">
        <f>VLOOKUP(AB401,BuffType!$A$4:$C$67,3,FALSE)</f>
        <v>无</v>
      </c>
      <c r="AF401" s="177"/>
      <c r="AH401" s="175" t="s">
        <v>2771</v>
      </c>
      <c r="AI401" s="177"/>
      <c r="AJ401" s="177"/>
      <c r="AL401" s="87" t="str">
        <f>IF(AK401="","",VLOOKUP(AK401,'(辅)技能选目标类型表'!$B$4:$F$97,3,FALSE))</f>
        <v/>
      </c>
      <c r="AO401" s="87">
        <v>-1</v>
      </c>
      <c r="AP401" s="87" t="str">
        <f>IF(AQ401="","",VLOOKUP(AQ401,'(辅)战斗Action表'!$C$4:$F$75,2,FALSE))</f>
        <v/>
      </c>
      <c r="AR401" s="213"/>
      <c r="AS401" s="213"/>
      <c r="AT401" s="262"/>
      <c r="AU401" s="262">
        <v>1</v>
      </c>
      <c r="AV401" s="262"/>
      <c r="AW401" s="477"/>
    </row>
    <row r="402" spans="1:49" s="87" customFormat="1" ht="15.95" customHeight="1" x14ac:dyDescent="0.15">
      <c r="A402" s="175">
        <v>12703012</v>
      </c>
      <c r="B402" s="175" t="s">
        <v>2772</v>
      </c>
      <c r="C402" s="175"/>
      <c r="D402" s="176"/>
      <c r="E402" s="176"/>
      <c r="G402" s="87">
        <v>2</v>
      </c>
      <c r="H402" s="177"/>
      <c r="J402" s="87">
        <v>0</v>
      </c>
      <c r="L402" s="175">
        <f t="shared" ref="L402" si="113">A402</f>
        <v>12703012</v>
      </c>
      <c r="M402" s="87">
        <v>1</v>
      </c>
      <c r="N402" s="87">
        <v>1</v>
      </c>
      <c r="Q402" s="464">
        <f ca="1">OFFSET('(工具)战斗工具-buff死亡时机'!A$6,ROW()-6,0)</f>
        <v>0</v>
      </c>
      <c r="R402" s="87">
        <v>0</v>
      </c>
      <c r="S402" s="175" t="str">
        <f ca="1">IF(AND(OFFSET('(工具)战斗工具-buff触发时机'!A$6,ROW()-6,0)="",OFFSET(A$6,ROW()-6,0)&lt;&gt;""),"立即",OFFSET('(工具)战斗工具-buff触发时机'!A$6,ROW()-6,0))</f>
        <v>立即</v>
      </c>
      <c r="T402" s="213" t="str">
        <f>IF(OR(U402="",U402="无"),"",VLOOKUP(U402,'(辅)Buff触发条件表'!$C$4:$F$34,2,FALSE))</f>
        <v/>
      </c>
      <c r="U402" s="213"/>
      <c r="V402" s="213"/>
      <c r="W402" s="213"/>
      <c r="X402" s="213"/>
      <c r="Y402" s="213"/>
      <c r="AC402" s="87" t="str">
        <f>VLOOKUP(AB402,BuffType!$A$4:$C$67,3,FALSE)</f>
        <v>无</v>
      </c>
      <c r="AF402" s="177"/>
      <c r="AH402" s="175" t="s">
        <v>2773</v>
      </c>
      <c r="AI402" s="177"/>
      <c r="AJ402" s="177"/>
      <c r="AL402" s="87" t="str">
        <f>IF(AK402="","",VLOOKUP(AK402,'(辅)技能选目标类型表'!$B$4:$F$97,3,FALSE))</f>
        <v/>
      </c>
      <c r="AO402" s="87">
        <v>-1</v>
      </c>
      <c r="AP402" s="87" t="str">
        <f>IF(AQ402="","",VLOOKUP(AQ402,'(辅)战斗Action表'!$C$4:$F$75,2,FALSE))</f>
        <v/>
      </c>
      <c r="AR402" s="213"/>
      <c r="AS402" s="213"/>
      <c r="AT402" s="262"/>
      <c r="AU402" s="262">
        <v>1</v>
      </c>
      <c r="AV402" s="262"/>
      <c r="AW402" s="477"/>
    </row>
    <row r="403" spans="1:49" s="87" customFormat="1" ht="15.75" customHeight="1" x14ac:dyDescent="0.15">
      <c r="A403" s="175">
        <v>12704011</v>
      </c>
      <c r="B403" s="175" t="s">
        <v>2774</v>
      </c>
      <c r="C403" s="175"/>
      <c r="D403" s="176"/>
      <c r="E403" s="176"/>
      <c r="G403" s="87">
        <v>999</v>
      </c>
      <c r="H403" s="177"/>
      <c r="J403" s="87">
        <v>0</v>
      </c>
      <c r="L403" s="175">
        <f t="shared" ref="L403:L407" si="114">A403</f>
        <v>12704011</v>
      </c>
      <c r="M403" s="87">
        <v>1</v>
      </c>
      <c r="N403" s="87">
        <v>1</v>
      </c>
      <c r="Q403" s="464">
        <f ca="1">OFFSET('(工具)战斗工具-buff死亡时机'!A$6,ROW()-6,0)</f>
        <v>0</v>
      </c>
      <c r="R403" s="87">
        <v>0</v>
      </c>
      <c r="S403" s="175" t="str">
        <f ca="1">IF(AND(OFFSET('(工具)战斗工具-buff触发时机'!A$6,ROW()-6,0)="",OFFSET(A$6,ROW()-6,0)&lt;&gt;""),"立即",OFFSET('(工具)战斗工具-buff触发时机'!A$6,ROW()-6,0))</f>
        <v>立即</v>
      </c>
      <c r="T403" s="213" t="str">
        <f>IF(OR(U403="",U403="无"),"",VLOOKUP(U403,'(辅)Buff触发条件表'!$C$4:$F$34,2,FALSE))</f>
        <v/>
      </c>
      <c r="U403" s="213"/>
      <c r="V403" s="213"/>
      <c r="W403" s="213"/>
      <c r="X403" s="213"/>
      <c r="Y403" s="213"/>
      <c r="AC403" s="87" t="str">
        <f>VLOOKUP(AB403,BuffType!$A$4:$C$67,3,FALSE)</f>
        <v>无</v>
      </c>
      <c r="AF403" s="177"/>
      <c r="AH403" s="175" t="s">
        <v>2775</v>
      </c>
      <c r="AI403" s="177">
        <v>10</v>
      </c>
      <c r="AJ403" s="177"/>
      <c r="AL403" s="87" t="str">
        <f>IF(AK403="","",VLOOKUP(AK403,'(辅)技能选目标类型表'!$B$4:$F$97,3,FALSE))</f>
        <v/>
      </c>
      <c r="AO403" s="87">
        <v>-1</v>
      </c>
      <c r="AP403" s="87" t="str">
        <f>IF(AQ403="","",VLOOKUP(AQ403,'(辅)战斗Action表'!$C$4:$F$75,2,FALSE))</f>
        <v/>
      </c>
      <c r="AR403" s="213"/>
      <c r="AS403" s="213"/>
      <c r="AT403" s="262"/>
      <c r="AU403" s="262">
        <v>1</v>
      </c>
      <c r="AV403" s="262"/>
      <c r="AW403" s="477"/>
    </row>
    <row r="404" spans="1:49" s="87" customFormat="1" ht="15.75" customHeight="1" x14ac:dyDescent="0.15">
      <c r="A404" s="175">
        <v>12704012</v>
      </c>
      <c r="B404" s="175" t="s">
        <v>2776</v>
      </c>
      <c r="C404" s="175"/>
      <c r="D404" s="176"/>
      <c r="E404" s="176"/>
      <c r="G404" s="87">
        <v>999</v>
      </c>
      <c r="H404" s="177"/>
      <c r="J404" s="87">
        <v>0</v>
      </c>
      <c r="L404" s="175">
        <f t="shared" ref="L404" si="115">A404</f>
        <v>12704012</v>
      </c>
      <c r="M404" s="87">
        <v>1</v>
      </c>
      <c r="N404" s="87">
        <v>1</v>
      </c>
      <c r="Q404" s="464">
        <f ca="1">OFFSET('(工具)战斗工具-buff死亡时机'!A$6,ROW()-6,0)</f>
        <v>0</v>
      </c>
      <c r="R404" s="87">
        <v>0</v>
      </c>
      <c r="S404" s="175" t="str">
        <f ca="1">IF(AND(OFFSET('(工具)战斗工具-buff触发时机'!A$6,ROW()-6,0)="",OFFSET(A$6,ROW()-6,0)&lt;&gt;""),"立即",OFFSET('(工具)战斗工具-buff触发时机'!A$6,ROW()-6,0))</f>
        <v>立即</v>
      </c>
      <c r="T404" s="213" t="str">
        <f>IF(OR(U404="",U404="无"),"",VLOOKUP(U404,'(辅)Buff触发条件表'!$C$4:$F$34,2,FALSE))</f>
        <v/>
      </c>
      <c r="U404" s="213"/>
      <c r="V404" s="213"/>
      <c r="W404" s="213"/>
      <c r="X404" s="213"/>
      <c r="Y404" s="213"/>
      <c r="AC404" s="87" t="str">
        <f>VLOOKUP(AB404,BuffType!$A$4:$C$67,3,FALSE)</f>
        <v>无</v>
      </c>
      <c r="AF404" s="177"/>
      <c r="AH404" s="175" t="s">
        <v>2352</v>
      </c>
      <c r="AI404" s="177"/>
      <c r="AJ404" s="177"/>
      <c r="AL404" s="87" t="str">
        <f>IF(AK404="","",VLOOKUP(AK404,'(辅)技能选目标类型表'!$B$4:$F$97,3,FALSE))</f>
        <v/>
      </c>
      <c r="AO404" s="87">
        <v>-1</v>
      </c>
      <c r="AP404" s="87" t="str">
        <f>IF(AQ404="","",VLOOKUP(AQ404,'(辅)战斗Action表'!$C$4:$F$75,2,FALSE))</f>
        <v/>
      </c>
      <c r="AR404" s="213"/>
      <c r="AS404" s="213"/>
      <c r="AT404" s="262"/>
      <c r="AU404" s="262">
        <v>1</v>
      </c>
      <c r="AV404" s="262"/>
      <c r="AW404" s="477"/>
    </row>
    <row r="405" spans="1:49" s="87" customFormat="1" ht="15.75" customHeight="1" x14ac:dyDescent="0.15">
      <c r="A405" s="175">
        <v>12704013</v>
      </c>
      <c r="B405" s="175" t="s">
        <v>2777</v>
      </c>
      <c r="C405" s="175"/>
      <c r="D405" s="176"/>
      <c r="E405" s="176"/>
      <c r="G405" s="87">
        <v>999</v>
      </c>
      <c r="H405" s="177"/>
      <c r="J405" s="87">
        <v>0</v>
      </c>
      <c r="L405" s="175">
        <f t="shared" ref="L405:L406" si="116">A405</f>
        <v>12704013</v>
      </c>
      <c r="M405" s="87">
        <v>1</v>
      </c>
      <c r="N405" s="87">
        <v>1</v>
      </c>
      <c r="Q405" s="464">
        <f ca="1">OFFSET('(工具)战斗工具-buff死亡时机'!A$6,ROW()-6,0)</f>
        <v>0</v>
      </c>
      <c r="R405" s="87">
        <v>0</v>
      </c>
      <c r="S405" s="175" t="str">
        <f ca="1">IF(AND(OFFSET('(工具)战斗工具-buff触发时机'!A$6,ROW()-6,0)="",OFFSET(A$6,ROW()-6,0)&lt;&gt;""),"立即",OFFSET('(工具)战斗工具-buff触发时机'!A$6,ROW()-6,0))</f>
        <v>立即</v>
      </c>
      <c r="T405" s="213" t="str">
        <f>IF(OR(U405="",U405="无"),"",VLOOKUP(U405,'(辅)Buff触发条件表'!$C$4:$F$34,2,FALSE))</f>
        <v/>
      </c>
      <c r="U405" s="213"/>
      <c r="V405" s="213"/>
      <c r="W405" s="213"/>
      <c r="X405" s="213"/>
      <c r="Y405" s="213"/>
      <c r="AC405" s="87" t="str">
        <f>VLOOKUP(AB405,BuffType!$A$4:$C$67,3,FALSE)</f>
        <v>无</v>
      </c>
      <c r="AF405" s="177"/>
      <c r="AH405" s="175" t="s">
        <v>2466</v>
      </c>
      <c r="AI405" s="177"/>
      <c r="AJ405" s="177"/>
      <c r="AL405" s="87" t="str">
        <f>IF(AK405="","",VLOOKUP(AK405,'(辅)技能选目标类型表'!$B$4:$F$97,3,FALSE))</f>
        <v/>
      </c>
      <c r="AO405" s="87">
        <v>-1</v>
      </c>
      <c r="AP405" s="87" t="str">
        <f>IF(AQ405="","",VLOOKUP(AQ405,'(辅)战斗Action表'!$C$4:$F$75,2,FALSE))</f>
        <v/>
      </c>
      <c r="AR405" s="213"/>
      <c r="AS405" s="213"/>
      <c r="AT405" s="262"/>
      <c r="AU405" s="262">
        <v>1</v>
      </c>
      <c r="AV405" s="262"/>
      <c r="AW405" s="477"/>
    </row>
    <row r="406" spans="1:49" s="87" customFormat="1" ht="15.75" customHeight="1" x14ac:dyDescent="0.15">
      <c r="A406" s="175">
        <v>12704014</v>
      </c>
      <c r="B406" s="175" t="s">
        <v>2778</v>
      </c>
      <c r="C406" s="175"/>
      <c r="D406" s="176"/>
      <c r="E406" s="176"/>
      <c r="G406" s="87">
        <v>999</v>
      </c>
      <c r="H406" s="177"/>
      <c r="J406" s="87">
        <v>0</v>
      </c>
      <c r="L406" s="175">
        <f t="shared" si="116"/>
        <v>12704014</v>
      </c>
      <c r="M406" s="87">
        <v>1</v>
      </c>
      <c r="N406" s="87">
        <v>1</v>
      </c>
      <c r="Q406" s="464">
        <f ca="1">OFFSET('(工具)战斗工具-buff死亡时机'!A$6,ROW()-6,0)</f>
        <v>0</v>
      </c>
      <c r="R406" s="87">
        <v>0</v>
      </c>
      <c r="S406" s="175" t="str">
        <f ca="1">IF(AND(OFFSET('(工具)战斗工具-buff触发时机'!A$6,ROW()-6,0)="",OFFSET(A$6,ROW()-6,0)&lt;&gt;""),"立即",OFFSET('(工具)战斗工具-buff触发时机'!A$6,ROW()-6,0))</f>
        <v>立即</v>
      </c>
      <c r="T406" s="213" t="str">
        <f>IF(OR(U406="",U406="无"),"",VLOOKUP(U406,'(辅)Buff触发条件表'!$C$4:$F$34,2,FALSE))</f>
        <v/>
      </c>
      <c r="U406" s="213"/>
      <c r="V406" s="213"/>
      <c r="W406" s="213"/>
      <c r="X406" s="213"/>
      <c r="Y406" s="213"/>
      <c r="AC406" s="87" t="str">
        <f>VLOOKUP(AB406,BuffType!$A$4:$C$67,3,FALSE)</f>
        <v>无</v>
      </c>
      <c r="AF406" s="177"/>
      <c r="AH406" s="175" t="s">
        <v>2322</v>
      </c>
      <c r="AI406" s="177"/>
      <c r="AJ406" s="177"/>
      <c r="AL406" s="87" t="str">
        <f>IF(AK406="","",VLOOKUP(AK406,'(辅)技能选目标类型表'!$B$4:$F$97,3,FALSE))</f>
        <v/>
      </c>
      <c r="AO406" s="87">
        <v>-1</v>
      </c>
      <c r="AP406" s="87" t="str">
        <f>IF(AQ406="","",VLOOKUP(AQ406,'(辅)战斗Action表'!$C$4:$F$75,2,FALSE))</f>
        <v/>
      </c>
      <c r="AR406" s="213"/>
      <c r="AS406" s="213"/>
      <c r="AT406" s="262"/>
      <c r="AU406" s="262">
        <v>1</v>
      </c>
      <c r="AV406" s="262"/>
      <c r="AW406" s="477"/>
    </row>
    <row r="407" spans="1:49" s="113" customFormat="1" ht="15.95" customHeight="1" x14ac:dyDescent="0.15">
      <c r="A407" s="507">
        <v>12802011</v>
      </c>
      <c r="B407" s="507" t="s">
        <v>2779</v>
      </c>
      <c r="C407" s="507"/>
      <c r="D407" s="508"/>
      <c r="E407" s="508"/>
      <c r="G407" s="113">
        <v>0</v>
      </c>
      <c r="H407" s="509"/>
      <c r="J407" s="113">
        <v>0</v>
      </c>
      <c r="L407" s="507">
        <f t="shared" si="114"/>
        <v>12802011</v>
      </c>
      <c r="M407" s="113">
        <v>1</v>
      </c>
      <c r="N407" s="113">
        <v>1</v>
      </c>
      <c r="Q407" s="531">
        <f ca="1">OFFSET('(工具)战斗工具-buff死亡时机'!A$6,ROW()-6,0)</f>
        <v>0</v>
      </c>
      <c r="R407" s="113">
        <v>0</v>
      </c>
      <c r="S407" s="507" t="str">
        <f ca="1">IF(AND(OFFSET('(工具)战斗工具-buff触发时机'!A$6,ROW()-6,0)="",OFFSET(A$6,ROW()-6,0)&lt;&gt;""),"立即",OFFSET('(工具)战斗工具-buff触发时机'!A$6,ROW()-6,0))</f>
        <v>立即</v>
      </c>
      <c r="T407" s="532" t="str">
        <f>IF(OR(U407="",U407="无"),"",VLOOKUP(U407,'(辅)Buff触发条件表'!$C$4:$F$34,2,FALSE))</f>
        <v/>
      </c>
      <c r="U407" s="532"/>
      <c r="V407" s="532"/>
      <c r="W407" s="532"/>
      <c r="X407" s="532"/>
      <c r="Y407" s="532"/>
      <c r="Z407" s="113">
        <v>1</v>
      </c>
      <c r="AA407" s="113">
        <v>1</v>
      </c>
      <c r="AC407" s="113" t="str">
        <f>VLOOKUP(AB407,BuffType!$A$4:$C$67,3,FALSE)</f>
        <v>无</v>
      </c>
      <c r="AF407" s="509"/>
      <c r="AH407" s="507" t="s">
        <v>2780</v>
      </c>
      <c r="AI407" s="509"/>
      <c r="AJ407" s="509"/>
      <c r="AL407" s="113" t="str">
        <f>IF(AK407="","",VLOOKUP(AK407,'(辅)技能选目标类型表'!$B$4:$F$97,3,FALSE))</f>
        <v/>
      </c>
      <c r="AM407" s="539"/>
      <c r="AO407" s="214">
        <v>-1</v>
      </c>
      <c r="AP407" s="113" t="str">
        <f>IF(AQ407="","",VLOOKUP(AQ407,'(辅)战斗Action表'!$C$4:$F$75,2,FALSE))</f>
        <v/>
      </c>
      <c r="AR407" s="532"/>
      <c r="AS407" s="532"/>
      <c r="AT407" s="546"/>
      <c r="AU407" s="546">
        <v>1</v>
      </c>
      <c r="AV407" s="546"/>
      <c r="AW407" s="552"/>
    </row>
    <row r="408" spans="1:49" s="102" customFormat="1" ht="15.95" customHeight="1" x14ac:dyDescent="0.15">
      <c r="A408" s="389">
        <v>12802012</v>
      </c>
      <c r="B408" s="389" t="s">
        <v>2781</v>
      </c>
      <c r="C408" s="389"/>
      <c r="D408" s="390"/>
      <c r="E408" s="390"/>
      <c r="G408" s="102">
        <v>0</v>
      </c>
      <c r="H408" s="391"/>
      <c r="J408" s="102">
        <v>0</v>
      </c>
      <c r="L408" s="389">
        <f t="shared" ref="L408:L409" si="117">A408</f>
        <v>12802012</v>
      </c>
      <c r="M408" s="102">
        <v>1</v>
      </c>
      <c r="N408" s="102">
        <v>1</v>
      </c>
      <c r="Q408" s="413">
        <f ca="1">OFFSET('(工具)战斗工具-buff死亡时机'!A$6,ROW()-6,0)</f>
        <v>0</v>
      </c>
      <c r="R408" s="102">
        <v>0</v>
      </c>
      <c r="S408" s="389" t="str">
        <f ca="1">IF(AND(OFFSET('(工具)战斗工具-buff触发时机'!A$6,ROW()-6,0)="",OFFSET(A$6,ROW()-6,0)&lt;&gt;""),"立即",OFFSET('(工具)战斗工具-buff触发时机'!A$6,ROW()-6,0))</f>
        <v>立即</v>
      </c>
      <c r="T408" s="414" t="str">
        <f>IF(OR(U408="",U408="无"),"",VLOOKUP(U408,'(辅)Buff触发条件表'!$C$4:$F$34,2,FALSE))</f>
        <v/>
      </c>
      <c r="U408" s="414"/>
      <c r="V408" s="414"/>
      <c r="W408" s="414"/>
      <c r="X408" s="414"/>
      <c r="Y408" s="414"/>
      <c r="Z408" s="102">
        <v>1</v>
      </c>
      <c r="AA408" s="102">
        <v>1</v>
      </c>
      <c r="AC408" s="102" t="str">
        <f>VLOOKUP(AB408,BuffType!$A$4:$C$67,3,FALSE)</f>
        <v>无</v>
      </c>
      <c r="AF408" s="391"/>
      <c r="AH408" s="389" t="s">
        <v>2334</v>
      </c>
      <c r="AI408" s="391"/>
      <c r="AJ408" s="391"/>
      <c r="AL408" s="102" t="str">
        <f>IF(AK408="","",VLOOKUP(AK408,'(辅)技能选目标类型表'!$B$4:$F$97,3,FALSE))</f>
        <v/>
      </c>
      <c r="AM408" s="101"/>
      <c r="AO408" s="134">
        <v>-1</v>
      </c>
      <c r="AP408" s="102" t="str">
        <f>IF(AQ408="","",VLOOKUP(AQ408,'(辅)战斗Action表'!$C$4:$F$75,2,FALSE))</f>
        <v/>
      </c>
      <c r="AR408" s="414"/>
      <c r="AS408" s="414"/>
      <c r="AT408" s="434"/>
      <c r="AU408" s="434">
        <v>1</v>
      </c>
      <c r="AV408" s="434"/>
      <c r="AW408" s="441"/>
    </row>
    <row r="409" spans="1:49" s="102" customFormat="1" ht="15.95" customHeight="1" x14ac:dyDescent="0.15">
      <c r="A409" s="389">
        <v>12802013</v>
      </c>
      <c r="B409" s="389" t="s">
        <v>2782</v>
      </c>
      <c r="C409" s="389"/>
      <c r="D409" s="390"/>
      <c r="E409" s="390"/>
      <c r="G409" s="102">
        <v>0</v>
      </c>
      <c r="H409" s="391"/>
      <c r="J409" s="102">
        <v>0</v>
      </c>
      <c r="L409" s="389">
        <f t="shared" si="117"/>
        <v>12802013</v>
      </c>
      <c r="M409" s="102">
        <v>1</v>
      </c>
      <c r="N409" s="102">
        <v>1</v>
      </c>
      <c r="Q409" s="413">
        <f ca="1">OFFSET('(工具)战斗工具-buff死亡时机'!A$6,ROW()-6,0)</f>
        <v>0</v>
      </c>
      <c r="R409" s="102">
        <v>0</v>
      </c>
      <c r="S409" s="389" t="str">
        <f ca="1">IF(AND(OFFSET('(工具)战斗工具-buff触发时机'!A$6,ROW()-6,0)="",OFFSET(A$6,ROW()-6,0)&lt;&gt;""),"立即",OFFSET('(工具)战斗工具-buff触发时机'!A$6,ROW()-6,0))</f>
        <v>立即</v>
      </c>
      <c r="T409" s="414" t="str">
        <f>IF(OR(U409="",U409="无"),"",VLOOKUP(U409,'(辅)Buff触发条件表'!$C$4:$F$34,2,FALSE))</f>
        <v/>
      </c>
      <c r="U409" s="414"/>
      <c r="V409" s="414"/>
      <c r="W409" s="414"/>
      <c r="X409" s="414"/>
      <c r="Y409" s="414"/>
      <c r="Z409" s="102">
        <v>1</v>
      </c>
      <c r="AA409" s="102">
        <v>1</v>
      </c>
      <c r="AC409" s="102" t="str">
        <f>VLOOKUP(AB409,BuffType!$A$4:$C$67,3,FALSE)</f>
        <v>无</v>
      </c>
      <c r="AF409" s="391"/>
      <c r="AH409" s="389" t="s">
        <v>2595</v>
      </c>
      <c r="AI409" s="391"/>
      <c r="AJ409" s="391"/>
      <c r="AL409" s="102" t="str">
        <f>IF(AK409="","",VLOOKUP(AK409,'(辅)技能选目标类型表'!$B$4:$F$97,3,FALSE))</f>
        <v/>
      </c>
      <c r="AM409" s="101"/>
      <c r="AO409" s="134">
        <v>-1</v>
      </c>
      <c r="AP409" s="102" t="str">
        <f>IF(AQ409="","",VLOOKUP(AQ409,'(辅)战斗Action表'!$C$4:$F$75,2,FALSE))</f>
        <v/>
      </c>
      <c r="AR409" s="414"/>
      <c r="AS409" s="414"/>
      <c r="AT409" s="434"/>
      <c r="AU409" s="434">
        <v>1</v>
      </c>
      <c r="AV409" s="434"/>
      <c r="AW409" s="441"/>
    </row>
    <row r="410" spans="1:49" s="102" customFormat="1" ht="15.95" customHeight="1" x14ac:dyDescent="0.15">
      <c r="A410" s="389">
        <v>12802014</v>
      </c>
      <c r="B410" s="389" t="s">
        <v>2783</v>
      </c>
      <c r="C410" s="389"/>
      <c r="D410" s="390"/>
      <c r="E410" s="390"/>
      <c r="G410" s="102">
        <v>0</v>
      </c>
      <c r="H410" s="391"/>
      <c r="J410" s="102">
        <v>0</v>
      </c>
      <c r="L410" s="389">
        <f t="shared" ref="L410" si="118">A410</f>
        <v>12802014</v>
      </c>
      <c r="M410" s="102">
        <v>1</v>
      </c>
      <c r="N410" s="102">
        <v>1</v>
      </c>
      <c r="Q410" s="413">
        <f ca="1">OFFSET('(工具)战斗工具-buff死亡时机'!A$6,ROW()-6,0)</f>
        <v>0</v>
      </c>
      <c r="R410" s="102">
        <v>0</v>
      </c>
      <c r="S410" s="389" t="str">
        <f ca="1">IF(AND(OFFSET('(工具)战斗工具-buff触发时机'!A$6,ROW()-6,0)="",OFFSET(A$6,ROW()-6,0)&lt;&gt;""),"立即",OFFSET('(工具)战斗工具-buff触发时机'!A$6,ROW()-6,0))</f>
        <v>立即</v>
      </c>
      <c r="T410" s="414" t="str">
        <f>IF(OR(U410="",U410="无"),"",VLOOKUP(U410,'(辅)Buff触发条件表'!$C$4:$F$34,2,FALSE))</f>
        <v/>
      </c>
      <c r="U410" s="414"/>
      <c r="V410" s="414"/>
      <c r="W410" s="414"/>
      <c r="X410" s="414"/>
      <c r="Y410" s="414"/>
      <c r="Z410" s="102">
        <v>1</v>
      </c>
      <c r="AA410" s="102">
        <v>1</v>
      </c>
      <c r="AC410" s="102" t="str">
        <f>VLOOKUP(AB410,BuffType!$A$4:$C$67,3,FALSE)</f>
        <v>无</v>
      </c>
      <c r="AF410" s="391"/>
      <c r="AH410" s="389" t="s">
        <v>2394</v>
      </c>
      <c r="AI410" s="391"/>
      <c r="AJ410" s="391"/>
      <c r="AL410" s="102" t="str">
        <f>IF(AK410="","",VLOOKUP(AK410,'(辅)技能选目标类型表'!$B$4:$F$97,3,FALSE))</f>
        <v/>
      </c>
      <c r="AM410" s="101"/>
      <c r="AO410" s="134">
        <v>-1</v>
      </c>
      <c r="AP410" s="102" t="str">
        <f>IF(AQ410="","",VLOOKUP(AQ410,'(辅)战斗Action表'!$C$4:$F$75,2,FALSE))</f>
        <v/>
      </c>
      <c r="AR410" s="414"/>
      <c r="AS410" s="414"/>
      <c r="AT410" s="434"/>
      <c r="AU410" s="434">
        <v>1</v>
      </c>
      <c r="AV410" s="434"/>
      <c r="AW410" s="441"/>
    </row>
    <row r="411" spans="1:49" s="102" customFormat="1" ht="15.95" customHeight="1" x14ac:dyDescent="0.15">
      <c r="A411" s="389">
        <v>12802015</v>
      </c>
      <c r="B411" s="389" t="s">
        <v>2784</v>
      </c>
      <c r="C411" s="389"/>
      <c r="D411" s="390"/>
      <c r="E411" s="390"/>
      <c r="G411" s="102">
        <v>0</v>
      </c>
      <c r="H411" s="391"/>
      <c r="J411" s="102">
        <v>0</v>
      </c>
      <c r="L411" s="389">
        <f t="shared" ref="L411:L412" si="119">A411</f>
        <v>12802015</v>
      </c>
      <c r="M411" s="102">
        <v>1</v>
      </c>
      <c r="N411" s="102">
        <v>1</v>
      </c>
      <c r="Q411" s="413">
        <f ca="1">OFFSET('(工具)战斗工具-buff死亡时机'!A$6,ROW()-6,0)</f>
        <v>0</v>
      </c>
      <c r="R411" s="102">
        <v>0</v>
      </c>
      <c r="S411" s="389" t="str">
        <f ca="1">IF(AND(OFFSET('(工具)战斗工具-buff触发时机'!A$6,ROW()-6,0)="",OFFSET(A$6,ROW()-6,0)&lt;&gt;""),"立即",OFFSET('(工具)战斗工具-buff触发时机'!A$6,ROW()-6,0))</f>
        <v>立即</v>
      </c>
      <c r="T411" s="414" t="str">
        <f>IF(OR(U411="",U411="无"),"",VLOOKUP(U411,'(辅)Buff触发条件表'!$C$4:$F$34,2,FALSE))</f>
        <v/>
      </c>
      <c r="U411" s="414"/>
      <c r="V411" s="414"/>
      <c r="W411" s="414"/>
      <c r="X411" s="414"/>
      <c r="Y411" s="414"/>
      <c r="Z411" s="102">
        <v>1</v>
      </c>
      <c r="AA411" s="102">
        <v>1</v>
      </c>
      <c r="AC411" s="102" t="str">
        <f>VLOOKUP(AB411,BuffType!$A$4:$C$67,3,FALSE)</f>
        <v>无</v>
      </c>
      <c r="AF411" s="391"/>
      <c r="AH411" s="389" t="s">
        <v>2785</v>
      </c>
      <c r="AI411" s="391"/>
      <c r="AJ411" s="391"/>
      <c r="AL411" s="102" t="str">
        <f>IF(AK411="","",VLOOKUP(AK411,'(辅)技能选目标类型表'!$B$4:$F$97,3,FALSE))</f>
        <v/>
      </c>
      <c r="AM411" s="101"/>
      <c r="AO411" s="134">
        <v>-1</v>
      </c>
      <c r="AP411" s="102" t="str">
        <f>IF(AQ411="","",VLOOKUP(AQ411,'(辅)战斗Action表'!$C$4:$F$75,2,FALSE))</f>
        <v/>
      </c>
      <c r="AR411" s="414"/>
      <c r="AS411" s="414"/>
      <c r="AT411" s="434"/>
      <c r="AU411" s="434">
        <v>1</v>
      </c>
      <c r="AV411" s="434"/>
      <c r="AW411" s="441"/>
    </row>
    <row r="412" spans="1:49" s="102" customFormat="1" ht="15.95" customHeight="1" x14ac:dyDescent="0.15">
      <c r="A412" s="389">
        <v>12803011</v>
      </c>
      <c r="B412" s="389" t="s">
        <v>2786</v>
      </c>
      <c r="C412" s="389"/>
      <c r="D412" s="390"/>
      <c r="E412" s="390"/>
      <c r="G412" s="102">
        <v>0</v>
      </c>
      <c r="H412" s="391"/>
      <c r="J412" s="102">
        <v>0</v>
      </c>
      <c r="L412" s="389">
        <f t="shared" si="119"/>
        <v>12803011</v>
      </c>
      <c r="M412" s="102">
        <v>1</v>
      </c>
      <c r="N412" s="102">
        <v>1</v>
      </c>
      <c r="Q412" s="413">
        <f ca="1">OFFSET('(工具)战斗工具-buff死亡时机'!A$6,ROW()-6,0)</f>
        <v>0</v>
      </c>
      <c r="R412" s="102">
        <v>0</v>
      </c>
      <c r="S412" s="389" t="str">
        <f ca="1">IF(AND(OFFSET('(工具)战斗工具-buff触发时机'!A$6,ROW()-6,0)="",OFFSET(A$6,ROW()-6,0)&lt;&gt;""),"立即",OFFSET('(工具)战斗工具-buff触发时机'!A$6,ROW()-6,0))</f>
        <v>立即</v>
      </c>
      <c r="T412" s="414" t="str">
        <f>IF(OR(U412="",U412="无"),"",VLOOKUP(U412,'(辅)Buff触发条件表'!$C$4:$F$34,2,FALSE))</f>
        <v/>
      </c>
      <c r="U412" s="414"/>
      <c r="V412" s="414"/>
      <c r="W412" s="414"/>
      <c r="X412" s="414"/>
      <c r="Y412" s="414"/>
      <c r="Z412" s="102">
        <v>1</v>
      </c>
      <c r="AA412" s="102">
        <v>1</v>
      </c>
      <c r="AC412" s="102" t="str">
        <f>VLOOKUP(AB412,BuffType!$A$4:$C$67,3,FALSE)</f>
        <v>无</v>
      </c>
      <c r="AF412" s="391"/>
      <c r="AH412" s="389" t="s">
        <v>2787</v>
      </c>
      <c r="AI412" s="391"/>
      <c r="AJ412" s="391"/>
      <c r="AL412" s="102" t="str">
        <f>IF(AK412="","",VLOOKUP(AK412,'(辅)技能选目标类型表'!$B$4:$F$97,3,FALSE))</f>
        <v/>
      </c>
      <c r="AM412" s="101"/>
      <c r="AO412" s="134">
        <v>-1</v>
      </c>
      <c r="AP412" s="102" t="str">
        <f>IF(AQ412="","",VLOOKUP(AQ412,'(辅)战斗Action表'!$C$4:$F$75,2,FALSE))</f>
        <v/>
      </c>
      <c r="AR412" s="414"/>
      <c r="AS412" s="414"/>
      <c r="AT412" s="434"/>
      <c r="AU412" s="434">
        <v>1</v>
      </c>
      <c r="AV412" s="434"/>
      <c r="AW412" s="441"/>
    </row>
    <row r="413" spans="1:49" s="102" customFormat="1" ht="15.95" customHeight="1" x14ac:dyDescent="0.15">
      <c r="A413" s="389">
        <v>12803012</v>
      </c>
      <c r="B413" s="389" t="s">
        <v>1753</v>
      </c>
      <c r="C413" s="389"/>
      <c r="D413" s="390"/>
      <c r="E413" s="390"/>
      <c r="G413" s="102">
        <v>0</v>
      </c>
      <c r="H413" s="391"/>
      <c r="J413" s="102">
        <v>0</v>
      </c>
      <c r="L413" s="389">
        <f t="shared" ref="L413" si="120">A413</f>
        <v>12803012</v>
      </c>
      <c r="M413" s="102">
        <v>1</v>
      </c>
      <c r="N413" s="102">
        <v>1</v>
      </c>
      <c r="Q413" s="413">
        <f ca="1">OFFSET('(工具)战斗工具-buff死亡时机'!A$6,ROW()-6,0)</f>
        <v>0</v>
      </c>
      <c r="R413" s="102">
        <v>0</v>
      </c>
      <c r="S413" s="389" t="str">
        <f ca="1">IF(AND(OFFSET('(工具)战斗工具-buff触发时机'!A$6,ROW()-6,0)="",OFFSET(A$6,ROW()-6,0)&lt;&gt;""),"立即",OFFSET('(工具)战斗工具-buff触发时机'!A$6,ROW()-6,0))</f>
        <v>立即</v>
      </c>
      <c r="T413" s="414" t="str">
        <f>IF(OR(U413="",U413="无"),"",VLOOKUP(U413,'(辅)Buff触发条件表'!$C$4:$F$34,2,FALSE))</f>
        <v/>
      </c>
      <c r="U413" s="414"/>
      <c r="V413" s="414"/>
      <c r="W413" s="414"/>
      <c r="X413" s="414"/>
      <c r="Y413" s="414"/>
      <c r="Z413" s="102">
        <v>1</v>
      </c>
      <c r="AA413" s="102">
        <v>1</v>
      </c>
      <c r="AC413" s="102" t="str">
        <f>VLOOKUP(AB413,BuffType!$A$4:$C$67,3,FALSE)</f>
        <v>无</v>
      </c>
      <c r="AF413" s="391"/>
      <c r="AH413" s="389" t="s">
        <v>2378</v>
      </c>
      <c r="AI413" s="391"/>
      <c r="AJ413" s="391"/>
      <c r="AL413" s="102" t="str">
        <f>IF(AK413="","",VLOOKUP(AK413,'(辅)技能选目标类型表'!$B$4:$F$97,3,FALSE))</f>
        <v/>
      </c>
      <c r="AM413" s="101"/>
      <c r="AO413" s="134">
        <v>-1</v>
      </c>
      <c r="AP413" s="102" t="str">
        <f>IF(AQ413="","",VLOOKUP(AQ413,'(辅)战斗Action表'!$C$4:$F$75,2,FALSE))</f>
        <v/>
      </c>
      <c r="AR413" s="414"/>
      <c r="AS413" s="414"/>
      <c r="AT413" s="434"/>
      <c r="AU413" s="434">
        <v>1</v>
      </c>
      <c r="AV413" s="434"/>
      <c r="AW413" s="441"/>
    </row>
    <row r="414" spans="1:49" s="102" customFormat="1" ht="15.95" customHeight="1" x14ac:dyDescent="0.15">
      <c r="A414" s="389">
        <v>12804011</v>
      </c>
      <c r="B414" s="389" t="s">
        <v>2788</v>
      </c>
      <c r="C414" s="389"/>
      <c r="D414" s="390"/>
      <c r="E414" s="390"/>
      <c r="G414" s="102">
        <v>999</v>
      </c>
      <c r="H414" s="391"/>
      <c r="J414" s="102">
        <v>0</v>
      </c>
      <c r="L414" s="389">
        <f t="shared" ref="L414" si="121">A414</f>
        <v>12804011</v>
      </c>
      <c r="M414" s="102">
        <v>1</v>
      </c>
      <c r="N414" s="102">
        <v>1</v>
      </c>
      <c r="Q414" s="413">
        <f ca="1">OFFSET('(工具)战斗工具-buff死亡时机'!A$6,ROW()-6,0)</f>
        <v>0</v>
      </c>
      <c r="R414" s="102">
        <v>0</v>
      </c>
      <c r="S414" s="389" t="str">
        <f ca="1">IF(AND(OFFSET('(工具)战斗工具-buff触发时机'!A$6,ROW()-6,0)="",OFFSET(A$6,ROW()-6,0)&lt;&gt;""),"立即",OFFSET('(工具)战斗工具-buff触发时机'!A$6,ROW()-6,0))</f>
        <v>立即</v>
      </c>
      <c r="T414" s="414" t="str">
        <f>IF(OR(U414="",U414="无"),"",VLOOKUP(U414,'(辅)Buff触发条件表'!$C$4:$F$34,2,FALSE))</f>
        <v/>
      </c>
      <c r="U414" s="414"/>
      <c r="V414" s="414"/>
      <c r="W414" s="414"/>
      <c r="X414" s="414"/>
      <c r="Y414" s="414"/>
      <c r="Z414" s="102">
        <v>999</v>
      </c>
      <c r="AA414" s="102">
        <v>1</v>
      </c>
      <c r="AB414" s="102">
        <v>14</v>
      </c>
      <c r="AC414" s="102" t="str">
        <f>VLOOKUP(AB414,BuffType!$A$4:$C$67,3,FALSE)</f>
        <v>沉睡</v>
      </c>
      <c r="AF414" s="391"/>
      <c r="AH414" s="391" t="s">
        <v>2352</v>
      </c>
      <c r="AI414" s="391">
        <v>10</v>
      </c>
      <c r="AJ414" s="391"/>
      <c r="AL414" s="102" t="str">
        <f>IF(AK414="","",VLOOKUP(AK414,'(辅)技能选目标类型表'!$B$4:$F$97,3,FALSE))</f>
        <v/>
      </c>
      <c r="AM414" s="101"/>
      <c r="AO414" s="134">
        <v>-1</v>
      </c>
      <c r="AP414" s="102" t="str">
        <f>IF(AQ414="","",VLOOKUP(AQ414,'(辅)战斗Action表'!$C$4:$F$75,2,FALSE))</f>
        <v/>
      </c>
      <c r="AR414" s="414"/>
      <c r="AS414" s="414"/>
      <c r="AT414" s="434"/>
      <c r="AU414" s="434">
        <v>1</v>
      </c>
      <c r="AV414" s="434"/>
      <c r="AW414" s="441"/>
    </row>
    <row r="415" spans="1:49" s="102" customFormat="1" ht="15.95" customHeight="1" x14ac:dyDescent="0.15">
      <c r="A415" s="389">
        <v>12804012</v>
      </c>
      <c r="B415" s="389" t="s">
        <v>2789</v>
      </c>
      <c r="C415" s="389"/>
      <c r="D415" s="390"/>
      <c r="E415" s="390"/>
      <c r="G415" s="102">
        <v>999</v>
      </c>
      <c r="H415" s="391"/>
      <c r="J415" s="102">
        <v>0</v>
      </c>
      <c r="L415" s="389">
        <f t="shared" ref="L415:L416" si="122">A415</f>
        <v>12804012</v>
      </c>
      <c r="M415" s="102">
        <v>1</v>
      </c>
      <c r="N415" s="102">
        <v>1</v>
      </c>
      <c r="Q415" s="413">
        <f ca="1">OFFSET('(工具)战斗工具-buff死亡时机'!A$6,ROW()-6,0)</f>
        <v>0</v>
      </c>
      <c r="R415" s="102">
        <v>614</v>
      </c>
      <c r="S415" s="389" t="str">
        <f ca="1">IF(AND(OFFSET('(工具)战斗工具-buff触发时机'!A$6,ROW()-6,0)="",OFFSET(A$6,ROW()-6,0)&lt;&gt;""),"立即",OFFSET('(工具)战斗工具-buff触发时机'!A$6,ROW()-6,0))</f>
        <v>当敌方死亡</v>
      </c>
      <c r="T415" s="414" t="str">
        <f>IF(OR(U415="",U415="无"),"",VLOOKUP(U415,'(辅)Buff触发条件表'!$C$4:$F$34,2,FALSE))</f>
        <v/>
      </c>
      <c r="U415" s="414"/>
      <c r="V415" s="414"/>
      <c r="W415" s="414"/>
      <c r="X415" s="414"/>
      <c r="Y415" s="414"/>
      <c r="Z415" s="102">
        <v>999</v>
      </c>
      <c r="AA415" s="102">
        <v>1</v>
      </c>
      <c r="AC415" s="102" t="str">
        <f>VLOOKUP(AB415,BuffType!$A$4:$C$67,3,FALSE)</f>
        <v>无</v>
      </c>
      <c r="AF415" s="391"/>
      <c r="AH415" s="389"/>
      <c r="AI415" s="391"/>
      <c r="AJ415" s="391"/>
      <c r="AL415" s="102" t="str">
        <f>IF(AK415="","",VLOOKUP(AK415,'(辅)技能选目标类型表'!$B$4:$F$97,3,FALSE))</f>
        <v/>
      </c>
      <c r="AM415" s="101"/>
      <c r="AO415" s="134">
        <v>-1</v>
      </c>
      <c r="AP415" s="102">
        <f>IF(AQ415="","",VLOOKUP(AQ415,'(辅)战斗Action表'!$C$4:$F$75,2,FALSE))</f>
        <v>700</v>
      </c>
      <c r="AQ415" s="102" t="s">
        <v>1527</v>
      </c>
      <c r="AR415" s="414">
        <v>1</v>
      </c>
      <c r="AS415" s="414">
        <v>100</v>
      </c>
      <c r="AT415" s="434">
        <v>2</v>
      </c>
      <c r="AU415" s="434"/>
      <c r="AV415" s="434"/>
      <c r="AW415" s="441"/>
    </row>
    <row r="416" spans="1:49" s="102" customFormat="1" ht="15.95" customHeight="1" x14ac:dyDescent="0.15">
      <c r="A416" s="389">
        <v>12804013</v>
      </c>
      <c r="B416" s="389" t="s">
        <v>1755</v>
      </c>
      <c r="C416" s="389"/>
      <c r="D416" s="390"/>
      <c r="E416" s="390"/>
      <c r="G416" s="102">
        <v>999</v>
      </c>
      <c r="H416" s="391"/>
      <c r="J416" s="102">
        <v>0</v>
      </c>
      <c r="L416" s="389">
        <f t="shared" si="122"/>
        <v>12804013</v>
      </c>
      <c r="M416" s="102">
        <v>1</v>
      </c>
      <c r="N416" s="102">
        <v>1</v>
      </c>
      <c r="Q416" s="413">
        <f ca="1">OFFSET('(工具)战斗工具-buff死亡时机'!A$6,ROW()-6,0)</f>
        <v>0</v>
      </c>
      <c r="R416" s="102">
        <v>0</v>
      </c>
      <c r="S416" s="389" t="str">
        <f ca="1">IF(AND(OFFSET('(工具)战斗工具-buff触发时机'!A$6,ROW()-6,0)="",OFFSET(A$6,ROW()-6,0)&lt;&gt;""),"立即",OFFSET('(工具)战斗工具-buff触发时机'!A$6,ROW()-6,0))</f>
        <v>立即</v>
      </c>
      <c r="T416" s="414" t="str">
        <f>IF(OR(U416="",U416="无"),"",VLOOKUP(U416,'(辅)Buff触发条件表'!$C$4:$F$34,2,FALSE))</f>
        <v/>
      </c>
      <c r="U416" s="414"/>
      <c r="V416" s="414"/>
      <c r="W416" s="414"/>
      <c r="X416" s="414"/>
      <c r="Y416" s="414"/>
      <c r="AC416" s="102" t="str">
        <f>VLOOKUP(AB416,BuffType!$A$4:$C$67,3,FALSE)</f>
        <v>无</v>
      </c>
      <c r="AF416" s="391"/>
      <c r="AH416" s="389" t="s">
        <v>2326</v>
      </c>
      <c r="AI416" s="391"/>
      <c r="AJ416" s="391"/>
      <c r="AL416" s="102" t="str">
        <f>IF(AK416="","",VLOOKUP(AK416,'(辅)技能选目标类型表'!$B$4:$F$97,3,FALSE))</f>
        <v/>
      </c>
      <c r="AM416" s="101"/>
      <c r="AO416" s="134">
        <v>-1</v>
      </c>
      <c r="AP416" s="102" t="str">
        <f>IF(AQ416="","",VLOOKUP(AQ416,'(辅)战斗Action表'!$C$4:$F$75,2,FALSE))</f>
        <v/>
      </c>
      <c r="AR416" s="414"/>
      <c r="AS416" s="414"/>
      <c r="AT416" s="434"/>
      <c r="AU416" s="434">
        <v>1</v>
      </c>
      <c r="AV416" s="434"/>
      <c r="AW416" s="441"/>
    </row>
    <row r="417" spans="1:49" s="102" customFormat="1" ht="15.95" customHeight="1" x14ac:dyDescent="0.15">
      <c r="A417" s="389">
        <v>12804014</v>
      </c>
      <c r="B417" s="389" t="s">
        <v>1756</v>
      </c>
      <c r="C417" s="389"/>
      <c r="D417" s="390"/>
      <c r="E417" s="390"/>
      <c r="G417" s="102">
        <v>999</v>
      </c>
      <c r="H417" s="391"/>
      <c r="J417" s="102">
        <v>0</v>
      </c>
      <c r="L417" s="389">
        <f t="shared" ref="L417:L418" si="123">A417</f>
        <v>12804014</v>
      </c>
      <c r="M417" s="102">
        <v>1</v>
      </c>
      <c r="N417" s="102">
        <v>1</v>
      </c>
      <c r="Q417" s="413">
        <f ca="1">OFFSET('(工具)战斗工具-buff死亡时机'!A$6,ROW()-6,0)</f>
        <v>0</v>
      </c>
      <c r="R417" s="102">
        <v>0</v>
      </c>
      <c r="S417" s="389" t="str">
        <f ca="1">IF(AND(OFFSET('(工具)战斗工具-buff触发时机'!A$6,ROW()-6,0)="",OFFSET(A$6,ROW()-6,0)&lt;&gt;""),"立即",OFFSET('(工具)战斗工具-buff触发时机'!A$6,ROW()-6,0))</f>
        <v>立即</v>
      </c>
      <c r="T417" s="414" t="str">
        <f>IF(OR(U417="",U417="无"),"",VLOOKUP(U417,'(辅)Buff触发条件表'!$C$4:$F$34,2,FALSE))</f>
        <v/>
      </c>
      <c r="U417" s="414"/>
      <c r="V417" s="414"/>
      <c r="W417" s="414"/>
      <c r="X417" s="414"/>
      <c r="Y417" s="414"/>
      <c r="AC417" s="102" t="str">
        <f>VLOOKUP(AB417,BuffType!$A$4:$C$67,3,FALSE)</f>
        <v>无</v>
      </c>
      <c r="AF417" s="391"/>
      <c r="AH417" s="389" t="s">
        <v>2790</v>
      </c>
      <c r="AI417" s="391"/>
      <c r="AJ417" s="391"/>
      <c r="AL417" s="102" t="str">
        <f>IF(AK417="","",VLOOKUP(AK417,'(辅)技能选目标类型表'!$B$4:$F$97,3,FALSE))</f>
        <v/>
      </c>
      <c r="AM417" s="101"/>
      <c r="AO417" s="134">
        <v>-1</v>
      </c>
      <c r="AP417" s="102" t="str">
        <f>IF(AQ417="","",VLOOKUP(AQ417,'(辅)战斗Action表'!$C$4:$F$75,2,FALSE))</f>
        <v/>
      </c>
      <c r="AR417" s="414"/>
      <c r="AS417" s="414"/>
      <c r="AT417" s="434"/>
      <c r="AU417" s="434">
        <v>1</v>
      </c>
      <c r="AV417" s="434"/>
      <c r="AW417" s="441"/>
    </row>
    <row r="418" spans="1:49" s="102" customFormat="1" ht="15.95" customHeight="1" x14ac:dyDescent="0.15">
      <c r="A418" s="389">
        <v>12804015</v>
      </c>
      <c r="B418" s="389" t="s">
        <v>1757</v>
      </c>
      <c r="C418" s="389"/>
      <c r="D418" s="390"/>
      <c r="E418" s="390"/>
      <c r="G418" s="102">
        <v>999</v>
      </c>
      <c r="H418" s="391"/>
      <c r="J418" s="102">
        <v>0</v>
      </c>
      <c r="L418" s="389">
        <f t="shared" si="123"/>
        <v>12804015</v>
      </c>
      <c r="M418" s="102">
        <v>1</v>
      </c>
      <c r="N418" s="102">
        <v>1</v>
      </c>
      <c r="Q418" s="413">
        <f ca="1">OFFSET('(工具)战斗工具-buff死亡时机'!A$6,ROW()-6,0)</f>
        <v>0</v>
      </c>
      <c r="R418" s="102">
        <v>0</v>
      </c>
      <c r="S418" s="389" t="str">
        <f ca="1">IF(AND(OFFSET('(工具)战斗工具-buff触发时机'!A$6,ROW()-6,0)="",OFFSET(A$6,ROW()-6,0)&lt;&gt;""),"立即",OFFSET('(工具)战斗工具-buff触发时机'!A$6,ROW()-6,0))</f>
        <v>立即</v>
      </c>
      <c r="T418" s="414" t="str">
        <f>IF(OR(U418="",U418="无"),"",VLOOKUP(U418,'(辅)Buff触发条件表'!$C$4:$F$34,2,FALSE))</f>
        <v/>
      </c>
      <c r="U418" s="414"/>
      <c r="V418" s="414"/>
      <c r="W418" s="414"/>
      <c r="X418" s="414"/>
      <c r="Y418" s="414"/>
      <c r="AC418" s="102" t="str">
        <f>VLOOKUP(AB418,BuffType!$A$4:$C$67,3,FALSE)</f>
        <v>无</v>
      </c>
      <c r="AF418" s="391"/>
      <c r="AH418" s="389" t="s">
        <v>2791</v>
      </c>
      <c r="AI418" s="391"/>
      <c r="AJ418" s="391"/>
      <c r="AL418" s="102" t="str">
        <f>IF(AK418="","",VLOOKUP(AK418,'(辅)技能选目标类型表'!$B$4:$F$97,3,FALSE))</f>
        <v/>
      </c>
      <c r="AM418" s="101"/>
      <c r="AO418" s="134">
        <v>-1</v>
      </c>
      <c r="AP418" s="102" t="str">
        <f>IF(AQ418="","",VLOOKUP(AQ418,'(辅)战斗Action表'!$C$4:$F$75,2,FALSE))</f>
        <v/>
      </c>
      <c r="AR418" s="414"/>
      <c r="AS418" s="414"/>
      <c r="AT418" s="434"/>
      <c r="AU418" s="434">
        <v>1</v>
      </c>
      <c r="AV418" s="434"/>
      <c r="AW418" s="441"/>
    </row>
    <row r="419" spans="1:49" s="114" customFormat="1" ht="15.95" customHeight="1" x14ac:dyDescent="0.15">
      <c r="A419" s="510">
        <v>309103011</v>
      </c>
      <c r="B419" s="510" t="s">
        <v>2792</v>
      </c>
      <c r="C419" s="511"/>
      <c r="D419" s="512"/>
      <c r="E419" s="513"/>
      <c r="F419" s="514"/>
      <c r="G419" s="114">
        <v>999</v>
      </c>
      <c r="H419" s="515"/>
      <c r="J419" s="114">
        <v>0</v>
      </c>
      <c r="K419" s="529"/>
      <c r="L419" s="510">
        <f t="shared" ref="L419:L425" si="124">A419</f>
        <v>309103011</v>
      </c>
      <c r="M419" s="114">
        <v>1</v>
      </c>
      <c r="N419" s="114">
        <v>1</v>
      </c>
      <c r="Q419" s="533">
        <f ca="1">OFFSET('(工具)战斗工具-buff死亡时机'!A$6,ROW()-6,0)</f>
        <v>0</v>
      </c>
      <c r="R419" s="114">
        <v>0</v>
      </c>
      <c r="S419" s="511" t="str">
        <f ca="1">IF(AND(OFFSET('(工具)战斗工具-buff触发时机'!A$6,ROW()-6,0)="",OFFSET(A$6,ROW()-6,0)&lt;&gt;""),"立即",OFFSET('(工具)战斗工具-buff触发时机'!A$6,ROW()-6,0))</f>
        <v>立即</v>
      </c>
      <c r="T419" s="534" t="str">
        <f>IF(OR(U419="",U419="无"),"",VLOOKUP(U419,'(辅)Buff触发条件表'!$C$4:$F$34,2,FALSE))</f>
        <v/>
      </c>
      <c r="U419" s="534"/>
      <c r="V419" s="534"/>
      <c r="W419" s="534"/>
      <c r="X419" s="534"/>
      <c r="Y419" s="534"/>
      <c r="Z419" s="514"/>
      <c r="AA419" s="514"/>
      <c r="AB419" s="514">
        <v>11</v>
      </c>
      <c r="AC419" s="114" t="str">
        <f>VLOOKUP(AB419,BuffType!$A$4:$C$67,3,FALSE)</f>
        <v>变身</v>
      </c>
      <c r="AF419" s="515">
        <v>3107</v>
      </c>
      <c r="AG419" s="540"/>
      <c r="AH419" s="510"/>
      <c r="AI419" s="541"/>
      <c r="AJ419" s="541"/>
      <c r="AK419" s="514"/>
      <c r="AL419" s="514" t="str">
        <f>IF(AK419="","",VLOOKUP(AK419,'(辅)技能选目标类型表'!$B$4:$F$97,3,FALSE))</f>
        <v/>
      </c>
      <c r="AM419" s="102"/>
      <c r="AN419" s="115"/>
      <c r="AO419" s="134">
        <v>-1</v>
      </c>
      <c r="AP419" s="251">
        <f>IF(AQ419="","",VLOOKUP(AQ419,'(辅)战斗Action表'!$C$4:$F$75,2,FALSE))</f>
        <v>0</v>
      </c>
      <c r="AQ419" s="114" t="s">
        <v>1931</v>
      </c>
      <c r="AR419" s="534"/>
      <c r="AS419" s="534"/>
      <c r="AT419" s="547"/>
      <c r="AU419" s="547"/>
      <c r="AV419" s="547"/>
      <c r="AW419" s="553"/>
    </row>
    <row r="420" spans="1:49" s="115" customFormat="1" ht="15.95" customHeight="1" x14ac:dyDescent="0.15">
      <c r="A420" s="516">
        <v>309103012</v>
      </c>
      <c r="B420" s="517" t="s">
        <v>2792</v>
      </c>
      <c r="C420" s="516"/>
      <c r="D420" s="518"/>
      <c r="E420" s="518"/>
      <c r="F420" s="519"/>
      <c r="G420" s="115">
        <v>999</v>
      </c>
      <c r="H420" s="520"/>
      <c r="J420" s="115">
        <v>0</v>
      </c>
      <c r="K420" s="519"/>
      <c r="L420" s="517">
        <f t="shared" si="124"/>
        <v>309103012</v>
      </c>
      <c r="M420" s="115">
        <v>1</v>
      </c>
      <c r="N420" s="115">
        <v>1</v>
      </c>
      <c r="Q420" s="535">
        <f ca="1">OFFSET('(工具)战斗工具-buff死亡时机'!A$6,ROW()-6,0)</f>
        <v>0</v>
      </c>
      <c r="R420" s="115">
        <v>0</v>
      </c>
      <c r="S420" s="516" t="str">
        <f ca="1">IF(AND(OFFSET('(工具)战斗工具-buff触发时机'!A$6,ROW()-6,0)="",OFFSET(A$6,ROW()-6,0)&lt;&gt;""),"立即",OFFSET('(工具)战斗工具-buff触发时机'!A$6,ROW()-6,0))</f>
        <v>立即</v>
      </c>
      <c r="T420" s="536" t="str">
        <f>IF(OR(U420="",U420="无"),"",VLOOKUP(U420,'(辅)Buff触发条件表'!$C$4:$F$34,2,FALSE))</f>
        <v/>
      </c>
      <c r="U420" s="536"/>
      <c r="V420" s="536"/>
      <c r="W420" s="536"/>
      <c r="X420" s="536"/>
      <c r="Y420" s="536"/>
      <c r="AB420" s="115">
        <v>11</v>
      </c>
      <c r="AC420" s="115" t="str">
        <f>VLOOKUP(AB420,BuffType!$A$4:$C$67,3,FALSE)</f>
        <v>变身</v>
      </c>
      <c r="AF420" s="520">
        <v>3108</v>
      </c>
      <c r="AG420" s="542"/>
      <c r="AH420" s="516"/>
      <c r="AI420" s="520"/>
      <c r="AJ420" s="520"/>
      <c r="AL420" s="115" t="str">
        <f>IF(AK420="","",VLOOKUP(AK420,'(辅)技能选目标类型表'!$B$4:$F$97,3,FALSE))</f>
        <v/>
      </c>
      <c r="AM420" s="102"/>
      <c r="AO420" s="134">
        <v>-1</v>
      </c>
      <c r="AP420" s="251">
        <f>IF(AQ420="","",VLOOKUP(AQ420,'(辅)战斗Action表'!$C$4:$F$75,2,FALSE))</f>
        <v>0</v>
      </c>
      <c r="AQ420" s="115" t="s">
        <v>1931</v>
      </c>
      <c r="AR420" s="536"/>
      <c r="AS420" s="536"/>
      <c r="AT420" s="548"/>
      <c r="AU420" s="548"/>
      <c r="AV420" s="548"/>
      <c r="AW420" s="553"/>
    </row>
    <row r="421" spans="1:49" s="115" customFormat="1" ht="15.95" customHeight="1" x14ac:dyDescent="0.15">
      <c r="A421" s="516">
        <v>309103013</v>
      </c>
      <c r="B421" s="517" t="s">
        <v>2792</v>
      </c>
      <c r="C421" s="516"/>
      <c r="D421" s="518"/>
      <c r="E421" s="518"/>
      <c r="F421" s="519"/>
      <c r="G421" s="115">
        <v>999</v>
      </c>
      <c r="H421" s="520"/>
      <c r="J421" s="115">
        <v>0</v>
      </c>
      <c r="K421" s="519"/>
      <c r="L421" s="517">
        <f t="shared" si="124"/>
        <v>309103013</v>
      </c>
      <c r="M421" s="115">
        <v>1</v>
      </c>
      <c r="N421" s="115">
        <v>1</v>
      </c>
      <c r="Q421" s="535">
        <f ca="1">OFFSET('(工具)战斗工具-buff死亡时机'!A$6,ROW()-6,0)</f>
        <v>0</v>
      </c>
      <c r="R421" s="115">
        <v>0</v>
      </c>
      <c r="S421" s="516" t="str">
        <f ca="1">IF(AND(OFFSET('(工具)战斗工具-buff触发时机'!A$6,ROW()-6,0)="",OFFSET(A$6,ROW()-6,0)&lt;&gt;""),"立即",OFFSET('(工具)战斗工具-buff触发时机'!A$6,ROW()-6,0))</f>
        <v>立即</v>
      </c>
      <c r="T421" s="536" t="str">
        <f>IF(OR(U421="",U421="无"),"",VLOOKUP(U421,'(辅)Buff触发条件表'!$C$4:$F$34,2,FALSE))</f>
        <v/>
      </c>
      <c r="U421" s="536"/>
      <c r="V421" s="536"/>
      <c r="W421" s="536"/>
      <c r="X421" s="536"/>
      <c r="Y421" s="536"/>
      <c r="AB421" s="115">
        <v>11</v>
      </c>
      <c r="AC421" s="115" t="str">
        <f>VLOOKUP(AB421,BuffType!$A$4:$C$67,3,FALSE)</f>
        <v>变身</v>
      </c>
      <c r="AF421" s="520">
        <v>3109</v>
      </c>
      <c r="AG421" s="542"/>
      <c r="AH421" s="516"/>
      <c r="AI421" s="520"/>
      <c r="AJ421" s="520"/>
      <c r="AL421" s="115" t="str">
        <f>IF(AK421="","",VLOOKUP(AK421,'(辅)技能选目标类型表'!$B$4:$F$97,3,FALSE))</f>
        <v/>
      </c>
      <c r="AO421" s="134">
        <v>-1</v>
      </c>
      <c r="AP421" s="251">
        <f>IF(AQ421="","",VLOOKUP(AQ421,'(辅)战斗Action表'!$C$4:$F$75,2,FALSE))</f>
        <v>0</v>
      </c>
      <c r="AQ421" s="115" t="s">
        <v>1931</v>
      </c>
      <c r="AR421" s="536"/>
      <c r="AS421" s="536"/>
      <c r="AT421" s="548"/>
      <c r="AU421" s="548"/>
      <c r="AV421" s="548"/>
      <c r="AW421" s="553"/>
    </row>
    <row r="422" spans="1:49" s="115" customFormat="1" ht="15.95" customHeight="1" x14ac:dyDescent="0.15">
      <c r="A422" s="516">
        <v>309103014</v>
      </c>
      <c r="B422" s="517" t="s">
        <v>2792</v>
      </c>
      <c r="C422" s="516"/>
      <c r="D422" s="518"/>
      <c r="E422" s="518"/>
      <c r="F422" s="519"/>
      <c r="G422" s="115">
        <v>999</v>
      </c>
      <c r="H422" s="520"/>
      <c r="J422" s="115">
        <v>0</v>
      </c>
      <c r="K422" s="519"/>
      <c r="L422" s="517">
        <f t="shared" si="124"/>
        <v>309103014</v>
      </c>
      <c r="M422" s="115">
        <v>1</v>
      </c>
      <c r="N422" s="115">
        <v>1</v>
      </c>
      <c r="Q422" s="535">
        <f ca="1">OFFSET('(工具)战斗工具-buff死亡时机'!A$6,ROW()-6,0)</f>
        <v>0</v>
      </c>
      <c r="R422" s="115">
        <v>0</v>
      </c>
      <c r="S422" s="516" t="str">
        <f ca="1">IF(AND(OFFSET('(工具)战斗工具-buff触发时机'!A$6,ROW()-6,0)="",OFFSET(A$6,ROW()-6,0)&lt;&gt;""),"立即",OFFSET('(工具)战斗工具-buff触发时机'!A$6,ROW()-6,0))</f>
        <v>立即</v>
      </c>
      <c r="T422" s="536" t="str">
        <f>IF(OR(U422="",U422="无"),"",VLOOKUP(U422,'(辅)Buff触发条件表'!$C$4:$F$34,2,FALSE))</f>
        <v/>
      </c>
      <c r="U422" s="536"/>
      <c r="V422" s="536"/>
      <c r="W422" s="536"/>
      <c r="X422" s="536"/>
      <c r="Y422" s="536"/>
      <c r="AB422" s="115">
        <v>11</v>
      </c>
      <c r="AC422" s="115" t="str">
        <f>VLOOKUP(AB422,BuffType!$A$4:$C$67,3,FALSE)</f>
        <v>变身</v>
      </c>
      <c r="AF422" s="520">
        <v>3110</v>
      </c>
      <c r="AG422" s="542"/>
      <c r="AH422" s="516"/>
      <c r="AI422" s="520"/>
      <c r="AJ422" s="520"/>
      <c r="AL422" s="115" t="str">
        <f>IF(AK422="","",VLOOKUP(AK422,'(辅)技能选目标类型表'!$B$4:$F$97,3,FALSE))</f>
        <v/>
      </c>
      <c r="AO422" s="134">
        <v>-1</v>
      </c>
      <c r="AP422" s="251">
        <f>IF(AQ422="","",VLOOKUP(AQ422,'(辅)战斗Action表'!$C$4:$F$75,2,FALSE))</f>
        <v>0</v>
      </c>
      <c r="AQ422" s="115" t="s">
        <v>1931</v>
      </c>
      <c r="AR422" s="536"/>
      <c r="AS422" s="536"/>
      <c r="AT422" s="548"/>
      <c r="AU422" s="548"/>
      <c r="AV422" s="548"/>
      <c r="AW422" s="553"/>
    </row>
    <row r="423" spans="1:49" s="116" customFormat="1" ht="15.95" customHeight="1" x14ac:dyDescent="0.15">
      <c r="A423" s="517">
        <v>309103015</v>
      </c>
      <c r="B423" s="517" t="s">
        <v>2793</v>
      </c>
      <c r="C423" s="521"/>
      <c r="D423" s="522"/>
      <c r="E423" s="523"/>
      <c r="F423" s="519"/>
      <c r="G423" s="116">
        <v>2</v>
      </c>
      <c r="H423" s="524"/>
      <c r="I423" s="116">
        <v>1</v>
      </c>
      <c r="J423" s="116">
        <v>0</v>
      </c>
      <c r="K423" s="530"/>
      <c r="L423" s="517">
        <f t="shared" si="124"/>
        <v>309103015</v>
      </c>
      <c r="M423" s="116">
        <v>1</v>
      </c>
      <c r="N423" s="116">
        <v>1</v>
      </c>
      <c r="Q423" s="537">
        <f ca="1">OFFSET('(工具)战斗工具-buff死亡时机'!A$6,ROW()-6,0)</f>
        <v>0</v>
      </c>
      <c r="R423" s="116">
        <v>0</v>
      </c>
      <c r="S423" s="521" t="str">
        <f ca="1">IF(AND(OFFSET('(工具)战斗工具-buff触发时机'!A$6,ROW()-6,0)="",OFFSET(A$6,ROW()-6,0)&lt;&gt;""),"立即",OFFSET('(工具)战斗工具-buff触发时机'!A$6,ROW()-6,0))</f>
        <v>立即</v>
      </c>
      <c r="T423" s="536" t="str">
        <f>IF(OR(U423="",U423="无"),"",VLOOKUP(U423,'(辅)Buff触发条件表'!$C$4:$F$34,2,FALSE))</f>
        <v/>
      </c>
      <c r="U423" s="538"/>
      <c r="V423" s="538"/>
      <c r="W423" s="538"/>
      <c r="X423" s="538"/>
      <c r="Y423" s="538"/>
      <c r="Z423" s="519"/>
      <c r="AA423" s="519"/>
      <c r="AB423" s="519">
        <v>19</v>
      </c>
      <c r="AC423" s="116" t="str">
        <f>VLOOKUP(AB423,BuffType!$A$4:$C$67,3,FALSE)</f>
        <v>技能循环</v>
      </c>
      <c r="AF423" s="524"/>
      <c r="AG423" s="543"/>
      <c r="AH423" s="517"/>
      <c r="AI423" s="544"/>
      <c r="AJ423" s="544">
        <v>10</v>
      </c>
      <c r="AK423" s="519"/>
      <c r="AL423" s="519" t="str">
        <f>IF(AK423="","",VLOOKUP(AK423,'(辅)技能选目标类型表'!$B$4:$F$97,3,FALSE))</f>
        <v/>
      </c>
      <c r="AM423" s="115"/>
      <c r="AN423" s="115"/>
      <c r="AO423" s="134">
        <v>-1</v>
      </c>
      <c r="AP423" s="251">
        <f>IF(AQ423="","",VLOOKUP(AQ423,'(辅)战斗Action表'!$C$4:$F$75,2,FALSE))</f>
        <v>302</v>
      </c>
      <c r="AQ423" s="116" t="s">
        <v>1225</v>
      </c>
      <c r="AR423" s="538">
        <v>2</v>
      </c>
      <c r="AS423" s="538">
        <v>3000</v>
      </c>
      <c r="AT423" s="549"/>
      <c r="AU423" s="550">
        <v>1</v>
      </c>
      <c r="AV423" s="550">
        <v>309103016</v>
      </c>
      <c r="AW423" s="553"/>
    </row>
    <row r="424" spans="1:49" s="116" customFormat="1" ht="15.95" customHeight="1" x14ac:dyDescent="0.15">
      <c r="A424" s="517">
        <v>309103016</v>
      </c>
      <c r="B424" s="517" t="s">
        <v>2794</v>
      </c>
      <c r="C424" s="521" t="s">
        <v>2336</v>
      </c>
      <c r="D424" s="522"/>
      <c r="E424" s="523"/>
      <c r="F424" s="519"/>
      <c r="G424" s="116">
        <v>2</v>
      </c>
      <c r="H424" s="524"/>
      <c r="I424" s="116">
        <v>1</v>
      </c>
      <c r="J424" s="116">
        <v>0</v>
      </c>
      <c r="K424" s="530"/>
      <c r="L424" s="517">
        <f t="shared" si="124"/>
        <v>309103016</v>
      </c>
      <c r="M424" s="116">
        <v>1</v>
      </c>
      <c r="N424" s="116">
        <v>1</v>
      </c>
      <c r="Q424" s="537">
        <f ca="1">OFFSET('(工具)战斗工具-buff死亡时机'!A$6,ROW()-6,0)</f>
        <v>0</v>
      </c>
      <c r="R424" s="116">
        <v>0</v>
      </c>
      <c r="S424" s="521" t="str">
        <f ca="1">IF(AND(OFFSET('(工具)战斗工具-buff触发时机'!A$6,ROW()-6,0)="",OFFSET(A$6,ROW()-6,0)&lt;&gt;""),"立即",OFFSET('(工具)战斗工具-buff触发时机'!A$6,ROW()-6,0))</f>
        <v>立即</v>
      </c>
      <c r="T424" s="536" t="str">
        <f>IF(OR(U424="",U424="无"),"",VLOOKUP(U424,'(辅)Buff触发条件表'!$C$4:$F$34,2,FALSE))</f>
        <v/>
      </c>
      <c r="U424" s="538"/>
      <c r="V424" s="538"/>
      <c r="W424" s="538"/>
      <c r="X424" s="538"/>
      <c r="Y424" s="538"/>
      <c r="Z424" s="519"/>
      <c r="AA424" s="519"/>
      <c r="AB424" s="519">
        <v>8</v>
      </c>
      <c r="AC424" s="116" t="str">
        <f>VLOOKUP(AB424,BuffType!$A$4:$C$67,3,FALSE)</f>
        <v>护盾</v>
      </c>
      <c r="AF424" s="524"/>
      <c r="AG424" s="543"/>
      <c r="AH424" s="517"/>
      <c r="AI424" s="544"/>
      <c r="AJ424" s="544"/>
      <c r="AK424" s="519"/>
      <c r="AL424" s="519" t="str">
        <f>IF(AK424="","",VLOOKUP(AK424,'(辅)技能选目标类型表'!$B$4:$F$97,3,FALSE))</f>
        <v/>
      </c>
      <c r="AM424" s="115"/>
      <c r="AN424" s="115"/>
      <c r="AO424" s="134">
        <v>-1</v>
      </c>
      <c r="AP424" s="251">
        <f>IF(AQ424="","",VLOOKUP(AQ424,'(辅)战斗Action表'!$C$4:$F$75,2,FALSE))</f>
        <v>0</v>
      </c>
      <c r="AQ424" s="116" t="s">
        <v>1931</v>
      </c>
      <c r="AR424" s="538"/>
      <c r="AS424" s="538"/>
      <c r="AT424" s="549"/>
      <c r="AU424" s="549"/>
      <c r="AV424" s="549"/>
      <c r="AW424" s="553"/>
    </row>
    <row r="425" spans="1:49" s="116" customFormat="1" ht="15.95" customHeight="1" x14ac:dyDescent="0.15">
      <c r="A425" s="517">
        <v>309103017</v>
      </c>
      <c r="B425" s="517" t="s">
        <v>2795</v>
      </c>
      <c r="C425" s="521"/>
      <c r="D425" s="522"/>
      <c r="E425" s="523"/>
      <c r="F425" s="519"/>
      <c r="G425" s="116">
        <v>999</v>
      </c>
      <c r="H425" s="524"/>
      <c r="J425" s="116">
        <v>0</v>
      </c>
      <c r="K425" s="530"/>
      <c r="L425" s="517">
        <f t="shared" si="124"/>
        <v>309103017</v>
      </c>
      <c r="M425" s="116">
        <v>1</v>
      </c>
      <c r="N425" s="116">
        <v>1</v>
      </c>
      <c r="Q425" s="537">
        <f ca="1">OFFSET('(工具)战斗工具-buff死亡时机'!A$6,ROW()-6,0)</f>
        <v>0</v>
      </c>
      <c r="R425" s="116">
        <v>0</v>
      </c>
      <c r="S425" s="521" t="str">
        <f ca="1">IF(AND(OFFSET('(工具)战斗工具-buff触发时机'!A$6,ROW()-6,0)="",OFFSET(A$6,ROW()-6,0)&lt;&gt;""),"立即",OFFSET('(工具)战斗工具-buff触发时机'!A$6,ROW()-6,0))</f>
        <v>立即</v>
      </c>
      <c r="T425" s="536" t="str">
        <f>IF(OR(U425="",U425="无"),"",VLOOKUP(U425,'(辅)Buff触发条件表'!$C$4:$F$34,2,FALSE))</f>
        <v/>
      </c>
      <c r="U425" s="538"/>
      <c r="V425" s="538"/>
      <c r="W425" s="538"/>
      <c r="X425" s="538"/>
      <c r="Y425" s="538"/>
      <c r="Z425" s="519"/>
      <c r="AA425" s="519"/>
      <c r="AB425" s="519"/>
      <c r="AC425" s="116" t="str">
        <f>VLOOKUP(AB425,BuffType!$A$4:$C$67,3,FALSE)</f>
        <v>无</v>
      </c>
      <c r="AF425" s="524"/>
      <c r="AG425" s="543"/>
      <c r="AH425" s="517" t="s">
        <v>2436</v>
      </c>
      <c r="AI425" s="544"/>
      <c r="AJ425" s="544"/>
      <c r="AK425" s="519"/>
      <c r="AL425" s="519" t="str">
        <f>IF(AK425="","",VLOOKUP(AK425,'(辅)技能选目标类型表'!$B$4:$F$97,3,FALSE))</f>
        <v/>
      </c>
      <c r="AM425" s="115"/>
      <c r="AN425" s="115"/>
      <c r="AO425" s="134">
        <v>-1</v>
      </c>
      <c r="AP425" s="251">
        <f>IF(AQ425="","",VLOOKUP(AQ425,'(辅)战斗Action表'!$C$4:$F$75,2,FALSE))</f>
        <v>0</v>
      </c>
      <c r="AQ425" s="116" t="s">
        <v>1931</v>
      </c>
      <c r="AR425" s="538"/>
      <c r="AS425" s="538"/>
      <c r="AT425" s="549"/>
      <c r="AU425" s="549"/>
      <c r="AV425" s="549"/>
      <c r="AW425" s="553"/>
    </row>
    <row r="426" spans="1:49" s="114" customFormat="1" ht="15.95" customHeight="1" x14ac:dyDescent="0.15">
      <c r="A426" s="510">
        <v>310103011</v>
      </c>
      <c r="B426" s="510" t="s">
        <v>2796</v>
      </c>
      <c r="C426" s="511"/>
      <c r="D426" s="512"/>
      <c r="E426" s="513"/>
      <c r="F426" s="514"/>
      <c r="G426" s="114">
        <v>999</v>
      </c>
      <c r="H426" s="515"/>
      <c r="J426" s="114">
        <v>0</v>
      </c>
      <c r="K426" s="529"/>
      <c r="L426" s="510">
        <v>310103012</v>
      </c>
      <c r="M426" s="114">
        <v>1</v>
      </c>
      <c r="N426" s="114">
        <v>2</v>
      </c>
      <c r="Q426" s="533">
        <f ca="1">OFFSET('(工具)战斗工具-buff死亡时机'!A$6,ROW()-6,0)</f>
        <v>0</v>
      </c>
      <c r="R426" s="114">
        <v>0</v>
      </c>
      <c r="S426" s="511" t="str">
        <f ca="1">IF(AND(OFFSET('(工具)战斗工具-buff触发时机'!A$6,ROW()-6,0)="",OFFSET(A$6,ROW()-6,0)&lt;&gt;""),"立即",OFFSET('(工具)战斗工具-buff触发时机'!A$6,ROW()-6,0))</f>
        <v>立即</v>
      </c>
      <c r="T426" s="536" t="str">
        <f>IF(OR(U426="",U426="无"),"",VLOOKUP(U426,'(辅)Buff触发条件表'!$C$4:$F$34,2,FALSE))</f>
        <v/>
      </c>
      <c r="U426" s="534"/>
      <c r="V426" s="534"/>
      <c r="W426" s="534"/>
      <c r="X426" s="534"/>
      <c r="Y426" s="534"/>
      <c r="Z426" s="514"/>
      <c r="AA426" s="514"/>
      <c r="AB426" s="514"/>
      <c r="AC426" s="116" t="str">
        <f>VLOOKUP(AB426,BuffType!$A$4:$C$67,3,FALSE)</f>
        <v>无</v>
      </c>
      <c r="AF426" s="515"/>
      <c r="AG426" s="542"/>
      <c r="AH426" s="517"/>
      <c r="AI426" s="544"/>
      <c r="AJ426" s="544"/>
      <c r="AK426" s="514"/>
      <c r="AL426" s="519" t="str">
        <f>IF(AK426="","",VLOOKUP(AK426,'(辅)技能选目标类型表'!$B$4:$F$97,3,FALSE))</f>
        <v/>
      </c>
      <c r="AM426" s="115"/>
      <c r="AN426" s="115"/>
      <c r="AO426" s="134">
        <v>-1</v>
      </c>
      <c r="AP426" s="251">
        <f>IF(AQ426="","",VLOOKUP(AQ426,'(辅)战斗Action表'!$C$4:$F$75,2,FALSE))</f>
        <v>0</v>
      </c>
      <c r="AQ426" s="114" t="s">
        <v>1931</v>
      </c>
      <c r="AR426" s="534"/>
      <c r="AS426" s="534"/>
      <c r="AT426" s="547"/>
      <c r="AU426" s="547"/>
      <c r="AV426" s="547"/>
      <c r="AW426" s="553"/>
    </row>
    <row r="427" spans="1:49" s="116" customFormat="1" ht="15.95" customHeight="1" x14ac:dyDescent="0.15">
      <c r="A427" s="517">
        <v>310103012</v>
      </c>
      <c r="B427" s="517" t="s">
        <v>2797</v>
      </c>
      <c r="C427" s="521" t="s">
        <v>2328</v>
      </c>
      <c r="D427" s="525" t="s">
        <v>2798</v>
      </c>
      <c r="E427" s="526" t="s">
        <v>2270</v>
      </c>
      <c r="F427" s="519"/>
      <c r="G427" s="116">
        <v>999</v>
      </c>
      <c r="H427" s="524"/>
      <c r="J427" s="116">
        <v>0</v>
      </c>
      <c r="K427" s="530"/>
      <c r="L427" s="517">
        <f t="shared" ref="L427:L432" si="125">A427</f>
        <v>310103012</v>
      </c>
      <c r="M427" s="116">
        <v>1</v>
      </c>
      <c r="N427" s="116">
        <v>1</v>
      </c>
      <c r="Q427" s="537">
        <f ca="1">OFFSET('(工具)战斗工具-buff死亡时机'!A$6,ROW()-6,0)</f>
        <v>0</v>
      </c>
      <c r="R427" s="116">
        <v>0</v>
      </c>
      <c r="S427" s="521" t="str">
        <f ca="1">IF(AND(OFFSET('(工具)战斗工具-buff触发时机'!A$6,ROW()-6,0)="",OFFSET(A$6,ROW()-6,0)&lt;&gt;""),"立即",OFFSET('(工具)战斗工具-buff触发时机'!A$6,ROW()-6,0))</f>
        <v>立即</v>
      </c>
      <c r="T427" s="536" t="str">
        <f>IF(OR(U427="",U427="无"),"",VLOOKUP(U427,'(辅)Buff触发条件表'!$C$4:$F$34,2,FALSE))</f>
        <v/>
      </c>
      <c r="U427" s="538"/>
      <c r="V427" s="538"/>
      <c r="W427" s="538"/>
      <c r="X427" s="538"/>
      <c r="Y427" s="538"/>
      <c r="Z427" s="519"/>
      <c r="AA427" s="519"/>
      <c r="AB427" s="519"/>
      <c r="AC427" s="116" t="str">
        <f>VLOOKUP(AB427,BuffType!$A$4:$C$67,3,FALSE)</f>
        <v>无</v>
      </c>
      <c r="AF427" s="524"/>
      <c r="AG427" s="543"/>
      <c r="AH427" s="517" t="s">
        <v>2799</v>
      </c>
      <c r="AI427" s="544"/>
      <c r="AJ427" s="544"/>
      <c r="AK427" s="519"/>
      <c r="AL427" s="519" t="str">
        <f>IF(AK427="","",VLOOKUP(AK427,'(辅)技能选目标类型表'!$B$4:$F$97,3,FALSE))</f>
        <v/>
      </c>
      <c r="AM427" s="115"/>
      <c r="AN427" s="115"/>
      <c r="AO427" s="134">
        <v>-1</v>
      </c>
      <c r="AP427" s="251">
        <f>IF(AQ427="","",VLOOKUP(AQ427,'(辅)战斗Action表'!$C$4:$F$75,2,FALSE))</f>
        <v>0</v>
      </c>
      <c r="AQ427" s="116" t="s">
        <v>1931</v>
      </c>
      <c r="AR427" s="538"/>
      <c r="AS427" s="538"/>
      <c r="AT427" s="549"/>
      <c r="AU427" s="549"/>
      <c r="AV427" s="549"/>
      <c r="AW427" s="553"/>
    </row>
    <row r="428" spans="1:49" s="114" customFormat="1" ht="15.95" customHeight="1" x14ac:dyDescent="0.15">
      <c r="A428" s="511">
        <v>310203011</v>
      </c>
      <c r="B428" s="511" t="s">
        <v>2800</v>
      </c>
      <c r="C428" s="511"/>
      <c r="D428" s="513"/>
      <c r="E428" s="513"/>
      <c r="G428" s="114">
        <v>999</v>
      </c>
      <c r="H428" s="515"/>
      <c r="J428" s="114">
        <v>0</v>
      </c>
      <c r="L428" s="511">
        <f t="shared" si="125"/>
        <v>310203011</v>
      </c>
      <c r="M428" s="114">
        <v>1</v>
      </c>
      <c r="N428" s="114">
        <v>1</v>
      </c>
      <c r="Q428" s="533">
        <f ca="1">OFFSET('(工具)战斗工具-buff死亡时机'!A$6,ROW()-6,0)</f>
        <v>0</v>
      </c>
      <c r="R428" s="114">
        <v>304</v>
      </c>
      <c r="S428" s="511" t="str">
        <f ca="1">IF(AND(OFFSET('(工具)战斗工具-buff触发时机'!A$6,ROW()-6,0)="",OFFSET(A$6,ROW()-6,0)&lt;&gt;""),"立即",OFFSET('(工具)战斗工具-buff触发时机'!A$6,ROW()-6,0))</f>
        <v>触发死亡之前</v>
      </c>
      <c r="T428" s="534" t="str">
        <f>IF(OR(U428="",U428="无"),"",VLOOKUP(U428,'(辅)Buff触发条件表'!$C$4:$F$34,2,FALSE))</f>
        <v/>
      </c>
      <c r="U428" s="534" t="s">
        <v>1931</v>
      </c>
      <c r="V428" s="534">
        <v>0</v>
      </c>
      <c r="W428" s="534"/>
      <c r="X428" s="534"/>
      <c r="Y428" s="534"/>
      <c r="AC428" s="114" t="str">
        <f>VLOOKUP(AB428,BuffType!$A$4:$C$67,3,FALSE)</f>
        <v>无</v>
      </c>
      <c r="AF428" s="515"/>
      <c r="AG428" s="540"/>
      <c r="AH428" s="511"/>
      <c r="AI428" s="515"/>
      <c r="AJ428" s="515"/>
      <c r="AK428" s="114">
        <v>112</v>
      </c>
      <c r="AL428" s="114" t="str">
        <f>IF(AK428="","",VLOOKUP(AK428,'(辅)技能选目标类型表'!$B$4:$F$97,3,FALSE))</f>
        <v>除自身外我方全体</v>
      </c>
      <c r="AM428" s="115"/>
      <c r="AO428" s="134">
        <v>-1</v>
      </c>
      <c r="AP428" s="551">
        <f>IF(AQ428="","",VLOOKUP(AQ428,'(辅)战斗Action表'!$C$4:$F$75,2,FALSE))</f>
        <v>300</v>
      </c>
      <c r="AQ428" s="114" t="s">
        <v>1229</v>
      </c>
      <c r="AR428" s="519">
        <v>310203012</v>
      </c>
      <c r="AS428" s="534">
        <v>100</v>
      </c>
      <c r="AT428" s="547"/>
      <c r="AU428" s="547"/>
      <c r="AV428" s="547"/>
      <c r="AW428" s="553"/>
    </row>
    <row r="429" spans="1:49" s="115" customFormat="1" ht="15.95" customHeight="1" x14ac:dyDescent="0.15">
      <c r="A429" s="517">
        <v>310203012</v>
      </c>
      <c r="B429" s="517" t="s">
        <v>2801</v>
      </c>
      <c r="C429" s="516" t="s">
        <v>2381</v>
      </c>
      <c r="D429" s="527" t="s">
        <v>2802</v>
      </c>
      <c r="E429" s="526" t="s">
        <v>2270</v>
      </c>
      <c r="F429" s="519"/>
      <c r="G429" s="115">
        <v>999</v>
      </c>
      <c r="H429" s="520">
        <v>1</v>
      </c>
      <c r="J429" s="115">
        <v>0</v>
      </c>
      <c r="K429" s="530"/>
      <c r="L429" s="517">
        <f t="shared" si="125"/>
        <v>310203012</v>
      </c>
      <c r="M429" s="115">
        <v>1</v>
      </c>
      <c r="N429" s="115">
        <v>1</v>
      </c>
      <c r="Q429" s="535">
        <f ca="1">OFFSET('(工具)战斗工具-buff死亡时机'!A$6,ROW()-6,0)</f>
        <v>0</v>
      </c>
      <c r="R429" s="115">
        <v>0</v>
      </c>
      <c r="S429" s="516" t="str">
        <f ca="1">IF(AND(OFFSET('(工具)战斗工具-buff触发时机'!A$6,ROW()-6,0)="",OFFSET(A$6,ROW()-6,0)&lt;&gt;""),"立即",OFFSET('(工具)战斗工具-buff触发时机'!A$6,ROW()-6,0))</f>
        <v>立即</v>
      </c>
      <c r="T429" s="536" t="str">
        <f>IF(OR(U429="",U429="无"),"",VLOOKUP(U429,'(辅)Buff触发条件表'!$C$4:$F$34,2,FALSE))</f>
        <v/>
      </c>
      <c r="U429" s="536" t="s">
        <v>1931</v>
      </c>
      <c r="V429" s="536">
        <v>0</v>
      </c>
      <c r="W429" s="536"/>
      <c r="X429" s="536"/>
      <c r="Y429" s="536"/>
      <c r="Z429" s="519"/>
      <c r="AA429" s="519"/>
      <c r="AB429" s="519"/>
      <c r="AC429" s="116" t="str">
        <f>VLOOKUP(AB429,BuffType!$A$4:$C$67,3,FALSE)</f>
        <v>无</v>
      </c>
      <c r="AF429" s="520"/>
      <c r="AG429" s="542"/>
      <c r="AH429" s="517" t="s">
        <v>2803</v>
      </c>
      <c r="AI429" s="544"/>
      <c r="AJ429" s="544"/>
      <c r="AK429" s="519"/>
      <c r="AL429" s="519" t="str">
        <f>IF(AK429="","",VLOOKUP(AK429,'(辅)技能选目标类型表'!$B$4:$F$97,3,FALSE))</f>
        <v/>
      </c>
      <c r="AO429" s="134">
        <v>-1</v>
      </c>
      <c r="AP429" s="251">
        <f>IF(AQ429="","",VLOOKUP(AQ429,'(辅)战斗Action表'!$C$4:$F$75,2,FALSE))</f>
        <v>0</v>
      </c>
      <c r="AQ429" s="115" t="s">
        <v>1931</v>
      </c>
      <c r="AR429" s="536"/>
      <c r="AS429" s="536"/>
      <c r="AT429" s="548"/>
      <c r="AU429" s="548"/>
      <c r="AV429" s="548"/>
      <c r="AW429" s="553"/>
    </row>
    <row r="430" spans="1:49" s="114" customFormat="1" ht="18.75" customHeight="1" x14ac:dyDescent="0.15">
      <c r="A430" s="510">
        <v>310403011</v>
      </c>
      <c r="B430" s="510" t="s">
        <v>2804</v>
      </c>
      <c r="C430" s="511"/>
      <c r="D430" s="512"/>
      <c r="E430" s="513"/>
      <c r="F430" s="514"/>
      <c r="G430" s="114">
        <v>999</v>
      </c>
      <c r="H430" s="515"/>
      <c r="J430" s="114">
        <v>0</v>
      </c>
      <c r="K430" s="529"/>
      <c r="L430" s="510">
        <f t="shared" si="125"/>
        <v>310403011</v>
      </c>
      <c r="M430" s="114">
        <v>1</v>
      </c>
      <c r="N430" s="114">
        <v>1</v>
      </c>
      <c r="Q430" s="533">
        <f ca="1">OFFSET('(工具)战斗工具-buff死亡时机'!A$6,ROW()-6,0)</f>
        <v>0</v>
      </c>
      <c r="R430" s="114">
        <v>200</v>
      </c>
      <c r="S430" s="511" t="str">
        <f ca="1">IF(AND(OFFSET('(工具)战斗工具-buff触发时机'!A$6,ROW()-6,0)="",OFFSET(A$6,ROW()-6,0)&lt;&gt;""),"立即",OFFSET('(工具)战斗工具-buff触发时机'!A$6,ROW()-6,0))</f>
        <v>当回合开始时</v>
      </c>
      <c r="T430" s="536" t="str">
        <f>IF(OR(U430="",U430="无"),"",VLOOKUP(U430,'(辅)Buff触发条件表'!$C$4:$F$34,2,FALSE))</f>
        <v/>
      </c>
      <c r="U430" s="534" t="s">
        <v>1931</v>
      </c>
      <c r="V430" s="534">
        <v>0</v>
      </c>
      <c r="W430" s="534"/>
      <c r="X430" s="534"/>
      <c r="Y430" s="534"/>
      <c r="Z430" s="514">
        <v>999</v>
      </c>
      <c r="AA430" s="514">
        <v>1</v>
      </c>
      <c r="AB430" s="514"/>
      <c r="AC430" s="116" t="str">
        <f>VLOOKUP(AB430,BuffType!$A$4:$C$67,3,FALSE)</f>
        <v>无</v>
      </c>
      <c r="AF430" s="515"/>
      <c r="AG430" s="540"/>
      <c r="AH430" s="510"/>
      <c r="AI430" s="541"/>
      <c r="AJ430" s="541"/>
      <c r="AK430" s="514">
        <v>100</v>
      </c>
      <c r="AL430" s="519" t="str">
        <f>IF(AK430="","",VLOOKUP(AK430,'(辅)技能选目标类型表'!$B$4:$F$97,3,FALSE))</f>
        <v>自身</v>
      </c>
      <c r="AN430" s="115"/>
      <c r="AO430" s="134">
        <v>-1</v>
      </c>
      <c r="AP430" s="251">
        <f>IF(AQ430="","",VLOOKUP(AQ430,'(辅)战斗Action表'!$C$4:$F$75,2,FALSE))</f>
        <v>300</v>
      </c>
      <c r="AQ430" s="114" t="s">
        <v>1229</v>
      </c>
      <c r="AR430" s="534">
        <v>310403012</v>
      </c>
      <c r="AS430" s="534">
        <v>100</v>
      </c>
      <c r="AT430" s="547"/>
      <c r="AU430" s="547"/>
      <c r="AV430" s="547"/>
      <c r="AW430" s="553"/>
    </row>
    <row r="431" spans="1:49" s="116" customFormat="1" ht="15.95" customHeight="1" x14ac:dyDescent="0.15">
      <c r="A431" s="517">
        <v>310403012</v>
      </c>
      <c r="B431" s="517" t="s">
        <v>2805</v>
      </c>
      <c r="C431" s="521"/>
      <c r="D431" s="522"/>
      <c r="E431" s="523"/>
      <c r="F431" s="519"/>
      <c r="G431" s="116">
        <v>1</v>
      </c>
      <c r="H431" s="524"/>
      <c r="J431" s="116">
        <v>0</v>
      </c>
      <c r="K431" s="530"/>
      <c r="L431" s="517">
        <f t="shared" si="125"/>
        <v>310403012</v>
      </c>
      <c r="M431" s="116">
        <v>1</v>
      </c>
      <c r="N431" s="116">
        <v>1</v>
      </c>
      <c r="Q431" s="537">
        <f ca="1">OFFSET('(工具)战斗工具-buff死亡时机'!A$6,ROW()-6,0)</f>
        <v>0</v>
      </c>
      <c r="R431" s="116">
        <v>400</v>
      </c>
      <c r="S431" s="521" t="str">
        <f ca="1">IF(AND(OFFSET('(工具)战斗工具-buff触发时机'!A$6,ROW()-6,0)="",OFFSET(A$6,ROW()-6,0)&lt;&gt;""),"立即",OFFSET('(工具)战斗工具-buff触发时机'!A$6,ROW()-6,0))</f>
        <v>击杀目标时</v>
      </c>
      <c r="T431" s="536" t="str">
        <f>IF(OR(U431="",U431="无"),"",VLOOKUP(U431,'(辅)Buff触发条件表'!$C$4:$F$34,2,FALSE))</f>
        <v/>
      </c>
      <c r="U431" s="538"/>
      <c r="V431" s="538"/>
      <c r="W431" s="538"/>
      <c r="X431" s="538"/>
      <c r="Y431" s="538"/>
      <c r="Z431" s="519">
        <v>1</v>
      </c>
      <c r="AA431" s="519">
        <v>1</v>
      </c>
      <c r="AB431" s="519"/>
      <c r="AC431" s="116" t="str">
        <f>VLOOKUP(AB431,BuffType!$A$4:$C$67,3,FALSE)</f>
        <v>无</v>
      </c>
      <c r="AF431" s="524"/>
      <c r="AG431" s="543"/>
      <c r="AH431" s="517"/>
      <c r="AI431" s="544"/>
      <c r="AJ431" s="544"/>
      <c r="AK431" s="519">
        <v>0</v>
      </c>
      <c r="AL431" s="519" t="str">
        <f>IF(AK431="","",VLOOKUP(AK431,'(辅)技能选目标类型表'!$B$4:$F$97,3,FALSE))</f>
        <v>默认</v>
      </c>
      <c r="AM431" s="115"/>
      <c r="AN431" s="115"/>
      <c r="AO431" s="134">
        <v>-1</v>
      </c>
      <c r="AP431" s="251">
        <f>IF(AQ431="","",VLOOKUP(AQ431,'(辅)战斗Action表'!$C$4:$F$75,2,FALSE))</f>
        <v>700</v>
      </c>
      <c r="AQ431" s="116" t="s">
        <v>1527</v>
      </c>
      <c r="AR431" s="538">
        <v>1</v>
      </c>
      <c r="AS431" s="538">
        <v>100</v>
      </c>
      <c r="AT431" s="549"/>
      <c r="AU431" s="549"/>
      <c r="AV431" s="549"/>
      <c r="AW431" s="267"/>
    </row>
    <row r="432" spans="1:49" s="114" customFormat="1" ht="15.95" customHeight="1" x14ac:dyDescent="0.15">
      <c r="A432" s="510">
        <v>310603011</v>
      </c>
      <c r="B432" s="510" t="s">
        <v>2806</v>
      </c>
      <c r="C432" s="511"/>
      <c r="D432" s="512"/>
      <c r="E432" s="513"/>
      <c r="F432" s="514"/>
      <c r="G432" s="114">
        <v>999</v>
      </c>
      <c r="H432" s="515"/>
      <c r="J432" s="114">
        <v>0</v>
      </c>
      <c r="K432" s="529"/>
      <c r="L432" s="510">
        <f t="shared" si="125"/>
        <v>310603011</v>
      </c>
      <c r="M432" s="114">
        <v>1</v>
      </c>
      <c r="N432" s="114">
        <v>1</v>
      </c>
      <c r="Q432" s="533">
        <f ca="1">OFFSET('(工具)战斗工具-buff死亡时机'!A$6,ROW()-6,0)</f>
        <v>0</v>
      </c>
      <c r="R432" s="114">
        <v>0</v>
      </c>
      <c r="S432" s="511" t="str">
        <f ca="1">IF(AND(OFFSET('(工具)战斗工具-buff触发时机'!A$6,ROW()-6,0)="",OFFSET(A$6,ROW()-6,0)&lt;&gt;""),"立即",OFFSET('(工具)战斗工具-buff触发时机'!A$6,ROW()-6,0))</f>
        <v>立即</v>
      </c>
      <c r="T432" s="536" t="str">
        <f>IF(OR(U432="",U432="无"),"",VLOOKUP(U432,'(辅)Buff触发条件表'!$C$4:$F$34,2,FALSE))</f>
        <v/>
      </c>
      <c r="U432" s="534" t="s">
        <v>1931</v>
      </c>
      <c r="V432" s="534">
        <v>0</v>
      </c>
      <c r="W432" s="534"/>
      <c r="X432" s="534"/>
      <c r="Y432" s="534"/>
      <c r="Z432" s="514"/>
      <c r="AA432" s="514"/>
      <c r="AB432" s="514"/>
      <c r="AC432" s="116" t="str">
        <f>VLOOKUP(AB432,BuffType!$A$4:$C$67,3,FALSE)</f>
        <v>无</v>
      </c>
      <c r="AF432" s="515"/>
      <c r="AG432" s="540"/>
      <c r="AH432" s="510" t="s">
        <v>2397</v>
      </c>
      <c r="AI432" s="541"/>
      <c r="AJ432" s="541"/>
      <c r="AK432" s="514">
        <v>0</v>
      </c>
      <c r="AL432" s="519" t="str">
        <f>IF(AK432="","",VLOOKUP(AK432,'(辅)技能选目标类型表'!$B$4:$F$97,3,FALSE))</f>
        <v>默认</v>
      </c>
      <c r="AM432" s="115"/>
      <c r="AN432" s="115"/>
      <c r="AO432" s="134">
        <v>-1</v>
      </c>
      <c r="AP432" s="251">
        <f>IF(AQ432="","",VLOOKUP(AQ432,'(辅)战斗Action表'!$C$4:$F$75,2,FALSE))</f>
        <v>0</v>
      </c>
      <c r="AQ432" s="114" t="s">
        <v>1931</v>
      </c>
      <c r="AR432" s="534"/>
      <c r="AS432" s="534"/>
      <c r="AT432" s="547"/>
      <c r="AU432" s="547"/>
      <c r="AV432" s="547"/>
      <c r="AW432" s="269"/>
    </row>
    <row r="433" spans="1:49" s="114" customFormat="1" ht="15.95" customHeight="1" x14ac:dyDescent="0.15">
      <c r="A433" s="510">
        <v>314701011</v>
      </c>
      <c r="B433" s="510" t="s">
        <v>1812</v>
      </c>
      <c r="C433" s="511"/>
      <c r="D433" s="512"/>
      <c r="E433" s="513"/>
      <c r="F433" s="514"/>
      <c r="G433" s="114">
        <v>999</v>
      </c>
      <c r="H433" s="515"/>
      <c r="J433" s="114">
        <v>0</v>
      </c>
      <c r="K433" s="529"/>
      <c r="L433" s="510">
        <f t="shared" ref="L433" si="126">A433</f>
        <v>314701011</v>
      </c>
      <c r="M433" s="114">
        <v>1</v>
      </c>
      <c r="N433" s="114">
        <v>1</v>
      </c>
      <c r="Q433" s="533">
        <f ca="1">OFFSET('(工具)战斗工具-buff死亡时机'!A$6,ROW()-6,0)</f>
        <v>0</v>
      </c>
      <c r="R433" s="114">
        <v>305</v>
      </c>
      <c r="S433" s="511" t="str">
        <f ca="1">IF(AND(OFFSET('(工具)战斗工具-buff触发时机'!A$6,ROW()-6,0)="",OFFSET(A$6,ROW()-6,0)&lt;&gt;""),"立即",OFFSET('(工具)战斗工具-buff触发时机'!A$6,ROW()-6,0))</f>
        <v>死亡后</v>
      </c>
      <c r="T433" s="536" t="str">
        <f>IF(OR(U433="",U433="无"),"",VLOOKUP(U433,'(辅)Buff触发条件表'!$C$4:$F$34,2,FALSE))</f>
        <v/>
      </c>
      <c r="U433" s="534" t="s">
        <v>1931</v>
      </c>
      <c r="V433" s="534">
        <v>0</v>
      </c>
      <c r="W433" s="534"/>
      <c r="X433" s="534"/>
      <c r="Y433" s="534"/>
      <c r="Z433" s="514"/>
      <c r="AA433" s="514"/>
      <c r="AB433" s="514"/>
      <c r="AC433" s="116" t="str">
        <f>VLOOKUP(AB433,BuffType!$A$4:$C$67,3,FALSE)</f>
        <v>无</v>
      </c>
      <c r="AF433" s="515"/>
      <c r="AG433" s="540"/>
      <c r="AH433" s="510"/>
      <c r="AI433" s="541"/>
      <c r="AJ433" s="541"/>
      <c r="AK433" s="514">
        <v>0</v>
      </c>
      <c r="AL433" s="519" t="str">
        <f>IF(AK433="","",VLOOKUP(AK433,'(辅)技能选目标类型表'!$B$4:$F$97,3,FALSE))</f>
        <v>默认</v>
      </c>
      <c r="AM433" s="115"/>
      <c r="AN433" s="115"/>
      <c r="AO433" s="134">
        <v>-1</v>
      </c>
      <c r="AP433" s="251">
        <f>IF(AQ433="","",VLOOKUP(AQ433,'(辅)战斗Action表'!$C$4:$F$75,2,FALSE))</f>
        <v>901</v>
      </c>
      <c r="AQ433" s="116" t="s">
        <v>2807</v>
      </c>
      <c r="AR433" s="534">
        <v>999</v>
      </c>
      <c r="AS433" s="534">
        <v>100</v>
      </c>
      <c r="AT433" s="547">
        <v>0</v>
      </c>
      <c r="AU433" s="547">
        <v>0</v>
      </c>
      <c r="AV433" s="547">
        <v>0</v>
      </c>
      <c r="AW433" s="269"/>
    </row>
    <row r="434" spans="1:49" s="114" customFormat="1" ht="15.95" customHeight="1" x14ac:dyDescent="0.15">
      <c r="A434" s="510">
        <v>315201011</v>
      </c>
      <c r="B434" s="510" t="s">
        <v>2808</v>
      </c>
      <c r="C434" s="511"/>
      <c r="D434" s="512"/>
      <c r="E434" s="513"/>
      <c r="F434" s="514"/>
      <c r="G434" s="114">
        <v>999</v>
      </c>
      <c r="H434" s="515"/>
      <c r="J434" s="114">
        <v>0</v>
      </c>
      <c r="K434" s="529"/>
      <c r="L434" s="510">
        <f t="shared" ref="L434:L437" si="127">A434</f>
        <v>315201011</v>
      </c>
      <c r="M434" s="114">
        <v>1</v>
      </c>
      <c r="N434" s="114">
        <v>1</v>
      </c>
      <c r="Q434" s="533">
        <f ca="1">OFFSET('(工具)战斗工具-buff死亡时机'!A$6,ROW()-6,0)</f>
        <v>0</v>
      </c>
      <c r="R434" s="114">
        <v>201</v>
      </c>
      <c r="S434" s="511" t="str">
        <f ca="1">IF(AND(OFFSET('(工具)战斗工具-buff触发时机'!A$6,ROW()-6,0)="",OFFSET(A$6,ROW()-6,0)&lt;&gt;""),"立即",OFFSET('(工具)战斗工具-buff触发时机'!A$6,ROW()-6,0))</f>
        <v>当回合结束时</v>
      </c>
      <c r="T434" s="536" t="str">
        <f>IF(OR(U434="",U434="无"),"",VLOOKUP(U434,'(辅)Buff触发条件表'!$C$4:$F$34,2,FALSE))</f>
        <v/>
      </c>
      <c r="U434" s="534" t="s">
        <v>1931</v>
      </c>
      <c r="V434" s="534">
        <v>0</v>
      </c>
      <c r="W434" s="534"/>
      <c r="X434" s="534"/>
      <c r="Y434" s="534"/>
      <c r="Z434" s="514">
        <v>1</v>
      </c>
      <c r="AA434" s="514">
        <v>1</v>
      </c>
      <c r="AB434" s="514"/>
      <c r="AC434" s="116"/>
      <c r="AF434" s="515"/>
      <c r="AG434" s="540"/>
      <c r="AH434" s="510"/>
      <c r="AI434" s="541"/>
      <c r="AJ434" s="541"/>
      <c r="AK434" s="514">
        <v>100</v>
      </c>
      <c r="AL434" s="519" t="str">
        <f>IF(AK434="","",VLOOKUP(AK434,'(辅)技能选目标类型表'!$B$4:$F$97,3,FALSE))</f>
        <v>自身</v>
      </c>
      <c r="AM434" s="115"/>
      <c r="AN434" s="115"/>
      <c r="AO434" s="134">
        <v>-1</v>
      </c>
      <c r="AP434" s="251">
        <f>IF(AQ434="","",VLOOKUP(AQ434,'(辅)战斗Action表'!$C$4:$F$75,2,FALSE))</f>
        <v>700</v>
      </c>
      <c r="AQ434" s="115" t="s">
        <v>1527</v>
      </c>
      <c r="AR434" s="536">
        <v>4</v>
      </c>
      <c r="AS434" s="536">
        <v>100</v>
      </c>
      <c r="AT434" s="547"/>
      <c r="AU434" s="547"/>
      <c r="AV434" s="547"/>
      <c r="AW434" s="269"/>
    </row>
    <row r="435" spans="1:49" s="115" customFormat="1" ht="15.95" customHeight="1" x14ac:dyDescent="0.15">
      <c r="A435" s="516">
        <v>315301011</v>
      </c>
      <c r="B435" s="516" t="s">
        <v>2809</v>
      </c>
      <c r="C435" s="516"/>
      <c r="D435" s="528"/>
      <c r="E435" s="528"/>
      <c r="G435" s="115">
        <v>999</v>
      </c>
      <c r="H435" s="520"/>
      <c r="J435" s="115">
        <v>0</v>
      </c>
      <c r="L435" s="516">
        <f t="shared" si="127"/>
        <v>315301011</v>
      </c>
      <c r="M435" s="115">
        <v>1</v>
      </c>
      <c r="N435" s="115">
        <v>1</v>
      </c>
      <c r="Q435" s="535">
        <f ca="1">OFFSET('(工具)战斗工具-buff死亡时机'!A$6,ROW()-6,0)</f>
        <v>0</v>
      </c>
      <c r="R435" s="115">
        <v>201</v>
      </c>
      <c r="S435" s="516" t="str">
        <f ca="1">IF(AND(OFFSET('(工具)战斗工具-buff触发时机'!A$6,ROW()-6,0)="",OFFSET(A$6,ROW()-6,0)&lt;&gt;""),"立即",OFFSET('(工具)战斗工具-buff触发时机'!A$6,ROW()-6,0))</f>
        <v>当回合结束时</v>
      </c>
      <c r="T435" s="536" t="str">
        <f>IF(OR(U435="",U435="无"),"",VLOOKUP(U435,'(辅)Buff触发条件表'!$C$4:$F$34,2,FALSE))</f>
        <v/>
      </c>
      <c r="U435" s="536" t="s">
        <v>1931</v>
      </c>
      <c r="V435" s="536">
        <v>0</v>
      </c>
      <c r="W435" s="536"/>
      <c r="X435" s="536"/>
      <c r="Y435" s="536"/>
      <c r="Z435" s="115">
        <v>1</v>
      </c>
      <c r="AA435" s="115">
        <v>1</v>
      </c>
      <c r="AF435" s="520"/>
      <c r="AG435" s="542"/>
      <c r="AH435" s="516"/>
      <c r="AI435" s="520"/>
      <c r="AJ435" s="520"/>
      <c r="AK435" s="115">
        <v>100</v>
      </c>
      <c r="AL435" s="115" t="str">
        <f>IF(AK435="","",VLOOKUP(AK435,'(辅)技能选目标类型表'!$B$4:$F$97,3,FALSE))</f>
        <v>自身</v>
      </c>
      <c r="AO435" s="134">
        <v>-1</v>
      </c>
      <c r="AP435" s="251">
        <f>IF(AQ435="","",VLOOKUP(AQ435,'(辅)战斗Action表'!$C$4:$F$75,2,FALSE))</f>
        <v>700</v>
      </c>
      <c r="AQ435" s="115" t="s">
        <v>1527</v>
      </c>
      <c r="AR435" s="536">
        <v>3</v>
      </c>
      <c r="AS435" s="536">
        <v>100</v>
      </c>
      <c r="AT435" s="548"/>
      <c r="AU435" s="548"/>
      <c r="AV435" s="548"/>
      <c r="AW435" s="268"/>
    </row>
    <row r="436" spans="1:49" s="115" customFormat="1" ht="15.95" customHeight="1" x14ac:dyDescent="0.15">
      <c r="A436" s="516">
        <v>315401011</v>
      </c>
      <c r="B436" s="516" t="s">
        <v>2810</v>
      </c>
      <c r="C436" s="516"/>
      <c r="D436" s="528"/>
      <c r="E436" s="528"/>
      <c r="G436" s="115">
        <v>999</v>
      </c>
      <c r="H436" s="520"/>
      <c r="J436" s="115">
        <v>0</v>
      </c>
      <c r="L436" s="516">
        <f t="shared" si="127"/>
        <v>315401011</v>
      </c>
      <c r="M436" s="115">
        <v>1</v>
      </c>
      <c r="N436" s="115">
        <v>1</v>
      </c>
      <c r="Q436" s="535">
        <f ca="1">OFFSET('(工具)战斗工具-buff死亡时机'!A$6,ROW()-6,0)</f>
        <v>0</v>
      </c>
      <c r="R436" s="115">
        <v>201</v>
      </c>
      <c r="S436" s="516" t="str">
        <f ca="1">IF(AND(OFFSET('(工具)战斗工具-buff触发时机'!A$6,ROW()-6,0)="",OFFSET(A$6,ROW()-6,0)&lt;&gt;""),"立即",OFFSET('(工具)战斗工具-buff触发时机'!A$6,ROW()-6,0))</f>
        <v>当回合结束时</v>
      </c>
      <c r="T436" s="536" t="str">
        <f>IF(OR(U436="",U436="无"),"",VLOOKUP(U436,'(辅)Buff触发条件表'!$C$4:$F$34,2,FALSE))</f>
        <v/>
      </c>
      <c r="U436" s="536" t="s">
        <v>1931</v>
      </c>
      <c r="V436" s="536">
        <v>0</v>
      </c>
      <c r="W436" s="536"/>
      <c r="X436" s="536"/>
      <c r="Y436" s="536"/>
      <c r="Z436" s="115">
        <v>1</v>
      </c>
      <c r="AA436" s="115">
        <v>1</v>
      </c>
      <c r="AF436" s="520"/>
      <c r="AG436" s="542"/>
      <c r="AH436" s="516"/>
      <c r="AI436" s="520"/>
      <c r="AJ436" s="520"/>
      <c r="AK436" s="115">
        <v>100</v>
      </c>
      <c r="AL436" s="115" t="str">
        <f>IF(AK436="","",VLOOKUP(AK436,'(辅)技能选目标类型表'!$B$4:$F$97,3,FALSE))</f>
        <v>自身</v>
      </c>
      <c r="AO436" s="134">
        <v>-1</v>
      </c>
      <c r="AP436" s="251">
        <f>IF(AQ436="","",VLOOKUP(AQ436,'(辅)战斗Action表'!$C$4:$F$75,2,FALSE))</f>
        <v>700</v>
      </c>
      <c r="AQ436" s="115" t="s">
        <v>1527</v>
      </c>
      <c r="AR436" s="536">
        <v>4</v>
      </c>
      <c r="AS436" s="536">
        <v>100</v>
      </c>
      <c r="AT436" s="548"/>
      <c r="AU436" s="548"/>
      <c r="AV436" s="548"/>
      <c r="AW436" s="268"/>
    </row>
    <row r="437" spans="1:49" s="115" customFormat="1" ht="15.95" customHeight="1" x14ac:dyDescent="0.15">
      <c r="A437" s="517">
        <v>315501011</v>
      </c>
      <c r="B437" s="517" t="s">
        <v>2811</v>
      </c>
      <c r="C437" s="516"/>
      <c r="D437" s="522"/>
      <c r="E437" s="528"/>
      <c r="F437" s="519"/>
      <c r="G437" s="115">
        <v>999</v>
      </c>
      <c r="H437" s="520"/>
      <c r="J437" s="115">
        <v>0</v>
      </c>
      <c r="K437" s="530"/>
      <c r="L437" s="517">
        <f t="shared" si="127"/>
        <v>315501011</v>
      </c>
      <c r="M437" s="115">
        <v>1</v>
      </c>
      <c r="N437" s="115">
        <v>1</v>
      </c>
      <c r="Q437" s="535">
        <f ca="1">OFFSET('(工具)战斗工具-buff死亡时机'!A$6,ROW()-6,0)</f>
        <v>0</v>
      </c>
      <c r="R437" s="115">
        <v>201</v>
      </c>
      <c r="S437" s="516" t="str">
        <f ca="1">IF(AND(OFFSET('(工具)战斗工具-buff触发时机'!A$6,ROW()-6,0)="",OFFSET(A$6,ROW()-6,0)&lt;&gt;""),"立即",OFFSET('(工具)战斗工具-buff触发时机'!A$6,ROW()-6,0))</f>
        <v>当回合结束时</v>
      </c>
      <c r="T437" s="536" t="str">
        <f>IF(OR(U437="",U437="无"),"",VLOOKUP(U437,'(辅)Buff触发条件表'!$C$4:$F$34,2,FALSE))</f>
        <v/>
      </c>
      <c r="U437" s="536" t="s">
        <v>1931</v>
      </c>
      <c r="V437" s="536">
        <v>0</v>
      </c>
      <c r="W437" s="536"/>
      <c r="X437" s="536"/>
      <c r="Y437" s="536"/>
      <c r="Z437" s="519">
        <v>1</v>
      </c>
      <c r="AA437" s="519">
        <v>1</v>
      </c>
      <c r="AB437" s="519"/>
      <c r="AC437" s="116"/>
      <c r="AF437" s="520"/>
      <c r="AG437" s="542"/>
      <c r="AH437" s="517"/>
      <c r="AI437" s="544"/>
      <c r="AJ437" s="544"/>
      <c r="AK437" s="519">
        <v>100</v>
      </c>
      <c r="AL437" s="519" t="str">
        <f>IF(AK437="","",VLOOKUP(AK437,'(辅)技能选目标类型表'!$B$4:$F$97,3,FALSE))</f>
        <v>自身</v>
      </c>
      <c r="AO437" s="134">
        <v>-1</v>
      </c>
      <c r="AP437" s="251">
        <f>IF(AQ437="","",VLOOKUP(AQ437,'(辅)战斗Action表'!$C$4:$F$75,2,FALSE))</f>
        <v>700</v>
      </c>
      <c r="AQ437" s="115" t="s">
        <v>1527</v>
      </c>
      <c r="AR437" s="536">
        <v>3</v>
      </c>
      <c r="AS437" s="536">
        <v>100</v>
      </c>
      <c r="AT437" s="548"/>
      <c r="AU437" s="548"/>
      <c r="AV437" s="548"/>
      <c r="AW437" s="269"/>
    </row>
    <row r="438" spans="1:49" s="114" customFormat="1" ht="15.95" customHeight="1" x14ac:dyDescent="0.15">
      <c r="A438" s="510">
        <v>316101011</v>
      </c>
      <c r="B438" s="510" t="s">
        <v>2812</v>
      </c>
      <c r="C438" s="511"/>
      <c r="D438" s="512"/>
      <c r="E438" s="513"/>
      <c r="F438" s="514"/>
      <c r="G438" s="114">
        <v>999</v>
      </c>
      <c r="H438" s="515"/>
      <c r="J438" s="114">
        <v>0</v>
      </c>
      <c r="K438" s="529"/>
      <c r="L438" s="510">
        <f t="shared" ref="L438:L445" si="128">A438</f>
        <v>316101011</v>
      </c>
      <c r="M438" s="114">
        <v>1</v>
      </c>
      <c r="N438" s="114">
        <v>1</v>
      </c>
      <c r="Q438" s="533">
        <f ca="1">OFFSET('(工具)战斗工具-buff死亡时机'!A$6,ROW()-6,0)</f>
        <v>0</v>
      </c>
      <c r="R438" s="114">
        <v>201</v>
      </c>
      <c r="S438" s="511" t="str">
        <f ca="1">IF(AND(OFFSET('(工具)战斗工具-buff触发时机'!A$6,ROW()-6,0)="",OFFSET(A$6,ROW()-6,0)&lt;&gt;""),"立即",OFFSET('(工具)战斗工具-buff触发时机'!A$6,ROW()-6,0))</f>
        <v>当回合结束时</v>
      </c>
      <c r="T438" s="536" t="str">
        <f>IF(OR(U438="",U438="无"),"",VLOOKUP(U438,'(辅)Buff触发条件表'!$C$4:$F$34,2,FALSE))</f>
        <v/>
      </c>
      <c r="U438" s="534" t="s">
        <v>1931</v>
      </c>
      <c r="V438" s="534">
        <v>0</v>
      </c>
      <c r="W438" s="534"/>
      <c r="X438" s="534"/>
      <c r="Y438" s="534"/>
      <c r="Z438" s="514"/>
      <c r="AA438" s="514"/>
      <c r="AB438" s="514"/>
      <c r="AC438" s="116"/>
      <c r="AF438" s="515"/>
      <c r="AG438" s="540"/>
      <c r="AH438" s="510"/>
      <c r="AI438" s="541"/>
      <c r="AJ438" s="541"/>
      <c r="AK438" s="514">
        <v>100</v>
      </c>
      <c r="AL438" s="519" t="str">
        <f>IF(AK438="","",VLOOKUP(AK438,'(辅)技能选目标类型表'!$B$4:$F$97,3,FALSE))</f>
        <v>自身</v>
      </c>
      <c r="AM438" s="115"/>
      <c r="AN438" s="115"/>
      <c r="AO438" s="134">
        <v>-1</v>
      </c>
      <c r="AP438" s="251">
        <f>IF(AQ438="","",VLOOKUP(AQ438,'(辅)战斗Action表'!$C$4:$F$75,2,FALSE))</f>
        <v>700</v>
      </c>
      <c r="AQ438" s="115" t="s">
        <v>1527</v>
      </c>
      <c r="AR438" s="534">
        <v>4</v>
      </c>
      <c r="AS438" s="534">
        <v>100</v>
      </c>
      <c r="AT438" s="547"/>
      <c r="AU438" s="547"/>
      <c r="AV438" s="547"/>
      <c r="AW438" s="269"/>
    </row>
    <row r="439" spans="1:49" s="115" customFormat="1" ht="15.95" customHeight="1" x14ac:dyDescent="0.15">
      <c r="A439" s="516">
        <v>316201011</v>
      </c>
      <c r="B439" s="516" t="s">
        <v>2813</v>
      </c>
      <c r="C439" s="516"/>
      <c r="D439" s="528"/>
      <c r="E439" s="528"/>
      <c r="G439" s="115">
        <v>999</v>
      </c>
      <c r="H439" s="520"/>
      <c r="J439" s="115">
        <v>0</v>
      </c>
      <c r="L439" s="516">
        <f t="shared" si="128"/>
        <v>316201011</v>
      </c>
      <c r="M439" s="115">
        <v>1</v>
      </c>
      <c r="N439" s="115">
        <v>1</v>
      </c>
      <c r="Q439" s="535">
        <f ca="1">OFFSET('(工具)战斗工具-buff死亡时机'!A$6,ROW()-6,0)</f>
        <v>0</v>
      </c>
      <c r="R439" s="115">
        <v>201</v>
      </c>
      <c r="S439" s="516" t="str">
        <f ca="1">IF(AND(OFFSET('(工具)战斗工具-buff触发时机'!A$6,ROW()-6,0)="",OFFSET(A$6,ROW()-6,0)&lt;&gt;""),"立即",OFFSET('(工具)战斗工具-buff触发时机'!A$6,ROW()-6,0))</f>
        <v>当回合结束时</v>
      </c>
      <c r="T439" s="536" t="str">
        <f>IF(OR(U439="",U439="无"),"",VLOOKUP(U439,'(辅)Buff触发条件表'!$C$4:$F$34,2,FALSE))</f>
        <v/>
      </c>
      <c r="U439" s="536" t="s">
        <v>1931</v>
      </c>
      <c r="V439" s="536">
        <v>0</v>
      </c>
      <c r="W439" s="536"/>
      <c r="X439" s="536"/>
      <c r="Y439" s="536"/>
      <c r="AF439" s="520"/>
      <c r="AG439" s="542"/>
      <c r="AH439" s="516"/>
      <c r="AI439" s="520"/>
      <c r="AJ439" s="520"/>
      <c r="AK439" s="115">
        <v>100</v>
      </c>
      <c r="AL439" s="115" t="str">
        <f>IF(AK439="","",VLOOKUP(AK439,'(辅)技能选目标类型表'!$B$4:$F$97,3,FALSE))</f>
        <v>自身</v>
      </c>
      <c r="AO439" s="134">
        <v>-1</v>
      </c>
      <c r="AP439" s="251">
        <f>IF(AQ439="","",VLOOKUP(AQ439,'(辅)战斗Action表'!$C$4:$F$75,2,FALSE))</f>
        <v>700</v>
      </c>
      <c r="AQ439" s="115" t="s">
        <v>1527</v>
      </c>
      <c r="AR439" s="536">
        <v>3</v>
      </c>
      <c r="AS439" s="536">
        <v>100</v>
      </c>
      <c r="AT439" s="548"/>
      <c r="AU439" s="548"/>
      <c r="AV439" s="548"/>
      <c r="AW439" s="268"/>
    </row>
    <row r="440" spans="1:49" s="115" customFormat="1" ht="15.95" customHeight="1" x14ac:dyDescent="0.15">
      <c r="A440" s="516">
        <v>316301011</v>
      </c>
      <c r="B440" s="516" t="s">
        <v>2814</v>
      </c>
      <c r="C440" s="516"/>
      <c r="D440" s="528"/>
      <c r="E440" s="528"/>
      <c r="G440" s="115">
        <v>999</v>
      </c>
      <c r="H440" s="520"/>
      <c r="J440" s="115">
        <v>0</v>
      </c>
      <c r="L440" s="516">
        <f t="shared" si="128"/>
        <v>316301011</v>
      </c>
      <c r="M440" s="115">
        <v>1</v>
      </c>
      <c r="N440" s="115">
        <v>1</v>
      </c>
      <c r="Q440" s="535">
        <f ca="1">OFFSET('(工具)战斗工具-buff死亡时机'!A$6,ROW()-6,0)</f>
        <v>0</v>
      </c>
      <c r="R440" s="115">
        <v>201</v>
      </c>
      <c r="S440" s="516" t="str">
        <f ca="1">IF(AND(OFFSET('(工具)战斗工具-buff触发时机'!A$6,ROW()-6,0)="",OFFSET(A$6,ROW()-6,0)&lt;&gt;""),"立即",OFFSET('(工具)战斗工具-buff触发时机'!A$6,ROW()-6,0))</f>
        <v>当回合结束时</v>
      </c>
      <c r="T440" s="536" t="str">
        <f>IF(OR(U440="",U440="无"),"",VLOOKUP(U440,'(辅)Buff触发条件表'!$C$4:$F$34,2,FALSE))</f>
        <v/>
      </c>
      <c r="U440" s="536" t="s">
        <v>1931</v>
      </c>
      <c r="V440" s="536">
        <v>0</v>
      </c>
      <c r="W440" s="536"/>
      <c r="X440" s="536"/>
      <c r="Y440" s="536"/>
      <c r="AF440" s="520"/>
      <c r="AG440" s="542"/>
      <c r="AH440" s="516"/>
      <c r="AI440" s="520"/>
      <c r="AJ440" s="520"/>
      <c r="AK440" s="115">
        <v>100</v>
      </c>
      <c r="AL440" s="115" t="str">
        <f>IF(AK440="","",VLOOKUP(AK440,'(辅)技能选目标类型表'!$B$4:$F$97,3,FALSE))</f>
        <v>自身</v>
      </c>
      <c r="AO440" s="134">
        <v>-1</v>
      </c>
      <c r="AP440" s="251">
        <f>IF(AQ440="","",VLOOKUP(AQ440,'(辅)战斗Action表'!$C$4:$F$75,2,FALSE))</f>
        <v>700</v>
      </c>
      <c r="AQ440" s="115" t="s">
        <v>1527</v>
      </c>
      <c r="AR440" s="536">
        <v>4</v>
      </c>
      <c r="AS440" s="536">
        <v>100</v>
      </c>
      <c r="AT440" s="548"/>
      <c r="AU440" s="548"/>
      <c r="AV440" s="548"/>
      <c r="AW440" s="268"/>
    </row>
    <row r="441" spans="1:49" s="115" customFormat="1" ht="15.95" customHeight="1" x14ac:dyDescent="0.15">
      <c r="A441" s="517">
        <v>316401011</v>
      </c>
      <c r="B441" s="517" t="s">
        <v>2813</v>
      </c>
      <c r="C441" s="516"/>
      <c r="D441" s="522"/>
      <c r="E441" s="528"/>
      <c r="F441" s="519"/>
      <c r="G441" s="115">
        <v>999</v>
      </c>
      <c r="H441" s="520"/>
      <c r="J441" s="115">
        <v>0</v>
      </c>
      <c r="K441" s="530"/>
      <c r="L441" s="517">
        <f t="shared" si="128"/>
        <v>316401011</v>
      </c>
      <c r="M441" s="115">
        <v>1</v>
      </c>
      <c r="N441" s="115">
        <v>1</v>
      </c>
      <c r="Q441" s="535">
        <f ca="1">OFFSET('(工具)战斗工具-buff死亡时机'!A$6,ROW()-6,0)</f>
        <v>0</v>
      </c>
      <c r="R441" s="115">
        <v>201</v>
      </c>
      <c r="S441" s="516" t="str">
        <f ca="1">IF(AND(OFFSET('(工具)战斗工具-buff触发时机'!A$6,ROW()-6,0)="",OFFSET(A$6,ROW()-6,0)&lt;&gt;""),"立即",OFFSET('(工具)战斗工具-buff触发时机'!A$6,ROW()-6,0))</f>
        <v>当回合结束时</v>
      </c>
      <c r="T441" s="536" t="str">
        <f>IF(OR(U441="",U441="无"),"",VLOOKUP(U441,'(辅)Buff触发条件表'!$C$4:$F$34,2,FALSE))</f>
        <v/>
      </c>
      <c r="U441" s="536" t="s">
        <v>1931</v>
      </c>
      <c r="V441" s="536">
        <v>0</v>
      </c>
      <c r="W441" s="536"/>
      <c r="X441" s="536"/>
      <c r="Y441" s="536"/>
      <c r="Z441" s="519"/>
      <c r="AA441" s="519"/>
      <c r="AB441" s="519"/>
      <c r="AC441" s="116"/>
      <c r="AF441" s="520"/>
      <c r="AG441" s="542"/>
      <c r="AH441" s="517"/>
      <c r="AI441" s="544"/>
      <c r="AJ441" s="544"/>
      <c r="AK441" s="519">
        <v>100</v>
      </c>
      <c r="AL441" s="519" t="str">
        <f>IF(AK441="","",VLOOKUP(AK441,'(辅)技能选目标类型表'!$B$4:$F$97,3,FALSE))</f>
        <v>自身</v>
      </c>
      <c r="AO441" s="134">
        <v>-1</v>
      </c>
      <c r="AP441" s="251">
        <f>IF(AQ441="","",VLOOKUP(AQ441,'(辅)战斗Action表'!$C$4:$F$75,2,FALSE))</f>
        <v>700</v>
      </c>
      <c r="AQ441" s="115" t="s">
        <v>1527</v>
      </c>
      <c r="AR441" s="536">
        <v>3</v>
      </c>
      <c r="AS441" s="536">
        <v>100</v>
      </c>
      <c r="AT441" s="548"/>
      <c r="AU441" s="548"/>
      <c r="AV441" s="548"/>
      <c r="AW441" s="269"/>
    </row>
    <row r="442" spans="1:49" s="115" customFormat="1" ht="15.95" customHeight="1" x14ac:dyDescent="0.15">
      <c r="A442" s="516">
        <v>316501011</v>
      </c>
      <c r="B442" s="516" t="s">
        <v>2814</v>
      </c>
      <c r="C442" s="516"/>
      <c r="D442" s="528"/>
      <c r="E442" s="528"/>
      <c r="G442" s="115">
        <v>999</v>
      </c>
      <c r="H442" s="520"/>
      <c r="J442" s="115">
        <v>0</v>
      </c>
      <c r="L442" s="516">
        <f t="shared" si="128"/>
        <v>316501011</v>
      </c>
      <c r="M442" s="115">
        <v>1</v>
      </c>
      <c r="N442" s="115">
        <v>1</v>
      </c>
      <c r="Q442" s="535">
        <f ca="1">OFFSET('(工具)战斗工具-buff死亡时机'!A$6,ROW()-6,0)</f>
        <v>0</v>
      </c>
      <c r="R442" s="115">
        <v>201</v>
      </c>
      <c r="S442" s="516" t="str">
        <f ca="1">IF(AND(OFFSET('(工具)战斗工具-buff触发时机'!A$6,ROW()-6,0)="",OFFSET(A$6,ROW()-6,0)&lt;&gt;""),"立即",OFFSET('(工具)战斗工具-buff触发时机'!A$6,ROW()-6,0))</f>
        <v>当回合结束时</v>
      </c>
      <c r="T442" s="536" t="str">
        <f>IF(OR(U442="",U442="无"),"",VLOOKUP(U442,'(辅)Buff触发条件表'!$C$4:$F$34,2,FALSE))</f>
        <v/>
      </c>
      <c r="U442" s="536" t="s">
        <v>1931</v>
      </c>
      <c r="V442" s="536">
        <v>0</v>
      </c>
      <c r="W442" s="536"/>
      <c r="X442" s="536"/>
      <c r="Y442" s="536"/>
      <c r="AF442" s="520"/>
      <c r="AG442" s="542"/>
      <c r="AH442" s="516"/>
      <c r="AI442" s="520"/>
      <c r="AJ442" s="520"/>
      <c r="AK442" s="514">
        <v>100</v>
      </c>
      <c r="AL442" s="115" t="str">
        <f>IF(AK442="","",VLOOKUP(AK442,'(辅)技能选目标类型表'!$B$4:$F$97,3,FALSE))</f>
        <v>自身</v>
      </c>
      <c r="AO442" s="134">
        <v>-1</v>
      </c>
      <c r="AP442" s="251">
        <f>IF(AQ442="","",VLOOKUP(AQ442,'(辅)战斗Action表'!$C$4:$F$75,2,FALSE))</f>
        <v>700</v>
      </c>
      <c r="AQ442" s="115" t="s">
        <v>1527</v>
      </c>
      <c r="AR442" s="536">
        <v>4</v>
      </c>
      <c r="AS442" s="536">
        <v>100</v>
      </c>
      <c r="AT442" s="548"/>
      <c r="AU442" s="548"/>
      <c r="AV442" s="548"/>
      <c r="AW442" s="268"/>
    </row>
    <row r="443" spans="1:49" s="115" customFormat="1" ht="15.95" customHeight="1" x14ac:dyDescent="0.15">
      <c r="A443" s="516">
        <v>316601011</v>
      </c>
      <c r="B443" s="516" t="s">
        <v>2812</v>
      </c>
      <c r="C443" s="516"/>
      <c r="D443" s="528"/>
      <c r="E443" s="528"/>
      <c r="G443" s="115">
        <v>999</v>
      </c>
      <c r="H443" s="520"/>
      <c r="J443" s="115">
        <v>0</v>
      </c>
      <c r="L443" s="516">
        <f t="shared" si="128"/>
        <v>316601011</v>
      </c>
      <c r="M443" s="115">
        <v>1</v>
      </c>
      <c r="N443" s="115">
        <v>1</v>
      </c>
      <c r="Q443" s="535">
        <f ca="1">OFFSET('(工具)战斗工具-buff死亡时机'!A$6,ROW()-6,0)</f>
        <v>0</v>
      </c>
      <c r="R443" s="115">
        <v>201</v>
      </c>
      <c r="S443" s="516" t="str">
        <f ca="1">IF(AND(OFFSET('(工具)战斗工具-buff触发时机'!A$6,ROW()-6,0)="",OFFSET(A$6,ROW()-6,0)&lt;&gt;""),"立即",OFFSET('(工具)战斗工具-buff触发时机'!A$6,ROW()-6,0))</f>
        <v>当回合结束时</v>
      </c>
      <c r="T443" s="536" t="str">
        <f>IF(OR(U443="",U443="无"),"",VLOOKUP(U443,'(辅)Buff触发条件表'!$C$4:$F$34,2,FALSE))</f>
        <v/>
      </c>
      <c r="U443" s="536" t="s">
        <v>1931</v>
      </c>
      <c r="V443" s="536">
        <v>0</v>
      </c>
      <c r="W443" s="536"/>
      <c r="X443" s="536"/>
      <c r="Y443" s="536"/>
      <c r="AF443" s="520"/>
      <c r="AG443" s="542"/>
      <c r="AH443" s="516"/>
      <c r="AI443" s="520"/>
      <c r="AJ443" s="520"/>
      <c r="AK443" s="115">
        <v>100</v>
      </c>
      <c r="AL443" s="115" t="str">
        <f>IF(AK443="","",VLOOKUP(AK443,'(辅)技能选目标类型表'!$B$4:$F$97,3,FALSE))</f>
        <v>自身</v>
      </c>
      <c r="AO443" s="134">
        <v>-1</v>
      </c>
      <c r="AP443" s="251">
        <f>IF(AQ443="","",VLOOKUP(AQ443,'(辅)战斗Action表'!$C$4:$F$75,2,FALSE))</f>
        <v>700</v>
      </c>
      <c r="AQ443" s="115" t="s">
        <v>1527</v>
      </c>
      <c r="AR443" s="536">
        <v>4</v>
      </c>
      <c r="AS443" s="536">
        <v>100</v>
      </c>
      <c r="AT443" s="548"/>
      <c r="AU443" s="548"/>
      <c r="AV443" s="548"/>
      <c r="AW443" s="268"/>
    </row>
    <row r="444" spans="1:49" s="115" customFormat="1" ht="15.95" customHeight="1" x14ac:dyDescent="0.15">
      <c r="A444" s="516">
        <v>316701011</v>
      </c>
      <c r="B444" s="516" t="s">
        <v>2814</v>
      </c>
      <c r="C444" s="516"/>
      <c r="D444" s="528"/>
      <c r="E444" s="528"/>
      <c r="G444" s="115">
        <v>999</v>
      </c>
      <c r="H444" s="520"/>
      <c r="J444" s="115">
        <v>0</v>
      </c>
      <c r="L444" s="516">
        <f t="shared" si="128"/>
        <v>316701011</v>
      </c>
      <c r="M444" s="115">
        <v>1</v>
      </c>
      <c r="N444" s="115">
        <v>1</v>
      </c>
      <c r="Q444" s="535">
        <f ca="1">OFFSET('(工具)战斗工具-buff死亡时机'!A$6,ROW()-6,0)</f>
        <v>0</v>
      </c>
      <c r="R444" s="115">
        <v>201</v>
      </c>
      <c r="S444" s="516" t="str">
        <f ca="1">IF(AND(OFFSET('(工具)战斗工具-buff触发时机'!A$6,ROW()-6,0)="",OFFSET(A$6,ROW()-6,0)&lt;&gt;""),"立即",OFFSET('(工具)战斗工具-buff触发时机'!A$6,ROW()-6,0))</f>
        <v>当回合结束时</v>
      </c>
      <c r="T444" s="536" t="str">
        <f>IF(OR(U444="",U444="无"),"",VLOOKUP(U444,'(辅)Buff触发条件表'!$C$4:$F$34,2,FALSE))</f>
        <v/>
      </c>
      <c r="U444" s="536" t="s">
        <v>1931</v>
      </c>
      <c r="V444" s="536">
        <v>0</v>
      </c>
      <c r="W444" s="536"/>
      <c r="X444" s="536"/>
      <c r="Y444" s="536"/>
      <c r="AF444" s="520"/>
      <c r="AG444" s="542"/>
      <c r="AH444" s="516"/>
      <c r="AI444" s="520"/>
      <c r="AJ444" s="520"/>
      <c r="AK444" s="115">
        <v>100</v>
      </c>
      <c r="AL444" s="115" t="str">
        <f>IF(AK444="","",VLOOKUP(AK444,'(辅)技能选目标类型表'!$B$4:$F$97,3,FALSE))</f>
        <v>自身</v>
      </c>
      <c r="AO444" s="134">
        <v>-1</v>
      </c>
      <c r="AP444" s="251">
        <f>IF(AQ444="","",VLOOKUP(AQ444,'(辅)战斗Action表'!$C$4:$F$75,2,FALSE))</f>
        <v>700</v>
      </c>
      <c r="AQ444" s="115" t="s">
        <v>1527</v>
      </c>
      <c r="AR444" s="536">
        <v>4</v>
      </c>
      <c r="AS444" s="536">
        <v>100</v>
      </c>
      <c r="AT444" s="548"/>
      <c r="AU444" s="548"/>
      <c r="AV444" s="548"/>
      <c r="AW444" s="268"/>
    </row>
    <row r="445" spans="1:49" s="115" customFormat="1" ht="15.95" customHeight="1" x14ac:dyDescent="0.15">
      <c r="A445" s="517">
        <v>316801011</v>
      </c>
      <c r="B445" s="517" t="s">
        <v>2812</v>
      </c>
      <c r="C445" s="516"/>
      <c r="D445" s="522"/>
      <c r="E445" s="528"/>
      <c r="F445" s="519"/>
      <c r="G445" s="115">
        <v>999</v>
      </c>
      <c r="H445" s="520"/>
      <c r="J445" s="115">
        <v>0</v>
      </c>
      <c r="K445" s="530"/>
      <c r="L445" s="517">
        <f t="shared" si="128"/>
        <v>316801011</v>
      </c>
      <c r="M445" s="115">
        <v>1</v>
      </c>
      <c r="N445" s="115">
        <v>1</v>
      </c>
      <c r="Q445" s="535">
        <f ca="1">OFFSET('(工具)战斗工具-buff死亡时机'!A$6,ROW()-6,0)</f>
        <v>0</v>
      </c>
      <c r="R445" s="115">
        <v>201</v>
      </c>
      <c r="S445" s="516" t="str">
        <f ca="1">IF(AND(OFFSET('(工具)战斗工具-buff触发时机'!A$6,ROW()-6,0)="",OFFSET(A$6,ROW()-6,0)&lt;&gt;""),"立即",OFFSET('(工具)战斗工具-buff触发时机'!A$6,ROW()-6,0))</f>
        <v>当回合结束时</v>
      </c>
      <c r="T445" s="536" t="str">
        <f>IF(OR(U445="",U445="无"),"",VLOOKUP(U445,'(辅)Buff触发条件表'!$C$4:$F$34,2,FALSE))</f>
        <v/>
      </c>
      <c r="U445" s="536" t="s">
        <v>1931</v>
      </c>
      <c r="V445" s="536">
        <v>0</v>
      </c>
      <c r="W445" s="536"/>
      <c r="X445" s="536"/>
      <c r="Y445" s="536"/>
      <c r="Z445" s="519"/>
      <c r="AA445" s="519"/>
      <c r="AB445" s="519"/>
      <c r="AC445" s="116"/>
      <c r="AF445" s="520"/>
      <c r="AG445" s="542"/>
      <c r="AH445" s="517"/>
      <c r="AI445" s="544"/>
      <c r="AJ445" s="544"/>
      <c r="AK445" s="519">
        <v>100</v>
      </c>
      <c r="AL445" s="519" t="str">
        <f>IF(AK445="","",VLOOKUP(AK445,'(辅)技能选目标类型表'!$B$4:$F$97,3,FALSE))</f>
        <v>自身</v>
      </c>
      <c r="AO445" s="134">
        <v>-1</v>
      </c>
      <c r="AP445" s="251">
        <f>IF(AQ445="","",VLOOKUP(AQ445,'(辅)战斗Action表'!$C$4:$F$75,2,FALSE))</f>
        <v>700</v>
      </c>
      <c r="AQ445" s="115" t="s">
        <v>1527</v>
      </c>
      <c r="AR445" s="536">
        <v>4</v>
      </c>
      <c r="AS445" s="536">
        <v>100</v>
      </c>
      <c r="AT445" s="548"/>
      <c r="AU445" s="548"/>
      <c r="AV445" s="548"/>
      <c r="AW445" s="269"/>
    </row>
    <row r="446" spans="1:49" s="115" customFormat="1" ht="15.95" customHeight="1" x14ac:dyDescent="0.15">
      <c r="A446" s="517">
        <v>316901011</v>
      </c>
      <c r="B446" s="517" t="s">
        <v>2813</v>
      </c>
      <c r="C446" s="516"/>
      <c r="D446" s="522"/>
      <c r="E446" s="528"/>
      <c r="F446" s="519"/>
      <c r="G446" s="115">
        <v>999</v>
      </c>
      <c r="H446" s="520"/>
      <c r="J446" s="115">
        <v>0</v>
      </c>
      <c r="K446" s="530"/>
      <c r="L446" s="517">
        <f t="shared" ref="L446:L450" si="129">A446</f>
        <v>316901011</v>
      </c>
      <c r="M446" s="115">
        <v>1</v>
      </c>
      <c r="N446" s="115">
        <v>1</v>
      </c>
      <c r="Q446" s="535">
        <f ca="1">OFFSET('(工具)战斗工具-buff死亡时机'!A$6,ROW()-6,0)</f>
        <v>0</v>
      </c>
      <c r="R446" s="115">
        <v>201</v>
      </c>
      <c r="S446" s="516" t="str">
        <f ca="1">IF(AND(OFFSET('(工具)战斗工具-buff触发时机'!A$6,ROW()-6,0)="",OFFSET(A$6,ROW()-6,0)&lt;&gt;""),"立即",OFFSET('(工具)战斗工具-buff触发时机'!A$6,ROW()-6,0))</f>
        <v>当回合结束时</v>
      </c>
      <c r="T446" s="536" t="str">
        <f>IF(OR(U446="",U446="无"),"",VLOOKUP(U446,'(辅)Buff触发条件表'!$C$4:$F$34,2,FALSE))</f>
        <v/>
      </c>
      <c r="U446" s="536" t="s">
        <v>1931</v>
      </c>
      <c r="V446" s="536">
        <v>0</v>
      </c>
      <c r="W446" s="536"/>
      <c r="X446" s="536"/>
      <c r="Y446" s="536"/>
      <c r="Z446" s="519"/>
      <c r="AA446" s="519"/>
      <c r="AB446" s="519"/>
      <c r="AC446" s="116"/>
      <c r="AF446" s="520"/>
      <c r="AG446" s="542"/>
      <c r="AH446" s="517"/>
      <c r="AI446" s="544"/>
      <c r="AJ446" s="544"/>
      <c r="AK446" s="519">
        <v>100</v>
      </c>
      <c r="AL446" s="519" t="str">
        <f>IF(AK446="","",VLOOKUP(AK446,'(辅)技能选目标类型表'!$B$4:$F$97,3,FALSE))</f>
        <v>自身</v>
      </c>
      <c r="AO446" s="134">
        <v>-1</v>
      </c>
      <c r="AP446" s="251">
        <f>IF(AQ446="","",VLOOKUP(AQ446,'(辅)战斗Action表'!$C$4:$F$75,2,FALSE))</f>
        <v>700</v>
      </c>
      <c r="AQ446" s="115" t="s">
        <v>1527</v>
      </c>
      <c r="AR446" s="536">
        <v>3</v>
      </c>
      <c r="AS446" s="536">
        <v>100</v>
      </c>
      <c r="AT446" s="548"/>
      <c r="AU446" s="548"/>
      <c r="AV446" s="548"/>
      <c r="AW446" s="269"/>
    </row>
    <row r="447" spans="1:49" s="114" customFormat="1" ht="15.95" customHeight="1" x14ac:dyDescent="0.15">
      <c r="A447" s="511">
        <v>329101011</v>
      </c>
      <c r="B447" s="511" t="s">
        <v>2815</v>
      </c>
      <c r="C447" s="511"/>
      <c r="D447" s="513"/>
      <c r="E447" s="513"/>
      <c r="G447" s="114">
        <v>2</v>
      </c>
      <c r="H447" s="515"/>
      <c r="I447" s="114">
        <v>1</v>
      </c>
      <c r="J447" s="114">
        <v>0</v>
      </c>
      <c r="L447" s="511">
        <f t="shared" si="129"/>
        <v>329101011</v>
      </c>
      <c r="M447" s="114">
        <v>1</v>
      </c>
      <c r="N447" s="114">
        <v>1</v>
      </c>
      <c r="Q447" s="533">
        <f ca="1">OFFSET('(工具)战斗工具-buff死亡时机'!A$6,ROW()-6,0)</f>
        <v>0</v>
      </c>
      <c r="R447" s="114">
        <v>200</v>
      </c>
      <c r="S447" s="511" t="str">
        <f ca="1">IF(AND(OFFSET('(工具)战斗工具-buff触发时机'!A$6,ROW()-6,0)="",OFFSET(A$6,ROW()-6,0)&lt;&gt;""),"立即",OFFSET('(工具)战斗工具-buff触发时机'!A$6,ROW()-6,0))</f>
        <v>当回合开始时</v>
      </c>
      <c r="T447" s="534" t="str">
        <f>IF(OR(U447="",U447="无"),"",VLOOKUP(U447,'(辅)Buff触发条件表'!$C$4:$F$34,2,FALSE))</f>
        <v/>
      </c>
      <c r="U447" s="534" t="s">
        <v>1931</v>
      </c>
      <c r="V447" s="534">
        <v>0</v>
      </c>
      <c r="W447" s="534"/>
      <c r="X447" s="534"/>
      <c r="Y447" s="534"/>
      <c r="Z447" s="114">
        <v>1</v>
      </c>
      <c r="AA447" s="114">
        <v>1</v>
      </c>
      <c r="AC447" s="114" t="str">
        <f>VLOOKUP(AB447,BuffType!$A$4:$C$67,3,FALSE)</f>
        <v>无</v>
      </c>
      <c r="AF447" s="515"/>
      <c r="AG447" s="540"/>
      <c r="AH447" s="511"/>
      <c r="AI447" s="515"/>
      <c r="AJ447" s="515"/>
      <c r="AK447" s="114">
        <v>0</v>
      </c>
      <c r="AL447" s="114" t="str">
        <f>IF(AK447="","",VLOOKUP(AK447,'(辅)技能选目标类型表'!$B$4:$F$97,3,FALSE))</f>
        <v>默认</v>
      </c>
      <c r="AM447" s="115"/>
      <c r="AO447" s="134">
        <v>-1</v>
      </c>
      <c r="AP447" s="551">
        <f>IF(AQ447="","",VLOOKUP(AQ447,'(辅)战斗Action表'!$C$4:$F$75,2,FALSE))</f>
        <v>101</v>
      </c>
      <c r="AQ447" s="114" t="s">
        <v>1236</v>
      </c>
      <c r="AR447" s="534">
        <v>2</v>
      </c>
      <c r="AS447" s="534">
        <v>5000</v>
      </c>
      <c r="AT447" s="547"/>
      <c r="AU447" s="547"/>
      <c r="AV447" s="547"/>
      <c r="AW447" s="267"/>
    </row>
    <row r="448" spans="1:49" s="115" customFormat="1" ht="15.95" customHeight="1" x14ac:dyDescent="0.15">
      <c r="A448" s="516">
        <v>329102011</v>
      </c>
      <c r="B448" s="516" t="s">
        <v>2816</v>
      </c>
      <c r="C448" s="516"/>
      <c r="D448" s="528"/>
      <c r="E448" s="528"/>
      <c r="G448" s="115">
        <v>2</v>
      </c>
      <c r="H448" s="520"/>
      <c r="I448" s="115">
        <v>1</v>
      </c>
      <c r="J448" s="115">
        <v>0</v>
      </c>
      <c r="L448" s="516">
        <f t="shared" si="129"/>
        <v>329102011</v>
      </c>
      <c r="M448" s="115">
        <v>1</v>
      </c>
      <c r="N448" s="115">
        <v>1</v>
      </c>
      <c r="Q448" s="535">
        <f ca="1">OFFSET('(工具)战斗工具-buff死亡时机'!A$6,ROW()-6,0)</f>
        <v>0</v>
      </c>
      <c r="R448" s="115">
        <v>0</v>
      </c>
      <c r="S448" s="516" t="str">
        <f ca="1">IF(AND(OFFSET('(工具)战斗工具-buff触发时机'!A$6,ROW()-6,0)="",OFFSET(A$6,ROW()-6,0)&lt;&gt;""),"立即",OFFSET('(工具)战斗工具-buff触发时机'!A$6,ROW()-6,0))</f>
        <v>立即</v>
      </c>
      <c r="T448" s="536" t="str">
        <f>IF(OR(U448="",U448="无"),"",VLOOKUP(U448,'(辅)Buff触发条件表'!$C$4:$F$34,2,FALSE))</f>
        <v/>
      </c>
      <c r="U448" s="536" t="s">
        <v>1931</v>
      </c>
      <c r="V448" s="536">
        <v>0</v>
      </c>
      <c r="W448" s="536"/>
      <c r="X448" s="536"/>
      <c r="Y448" s="536"/>
      <c r="AC448" s="115" t="str">
        <f>VLOOKUP(AB448,BuffType!$A$4:$C$67,3,FALSE)</f>
        <v>无</v>
      </c>
      <c r="AF448" s="520"/>
      <c r="AG448" s="542"/>
      <c r="AH448" s="516" t="s">
        <v>2817</v>
      </c>
      <c r="AI448" s="520"/>
      <c r="AJ448" s="520"/>
      <c r="AK448" s="115">
        <v>0</v>
      </c>
      <c r="AL448" s="115" t="str">
        <f>IF(AK448="","",VLOOKUP(AK448,'(辅)技能选目标类型表'!$B$4:$F$97,3,FALSE))</f>
        <v>默认</v>
      </c>
      <c r="AO448" s="134">
        <v>-1</v>
      </c>
      <c r="AP448" s="251">
        <f>IF(AQ448="","",VLOOKUP(AQ448,'(辅)战斗Action表'!$C$4:$F$75,2,FALSE))</f>
        <v>0</v>
      </c>
      <c r="AQ448" s="115" t="s">
        <v>1931</v>
      </c>
      <c r="AR448" s="536"/>
      <c r="AS448" s="536"/>
      <c r="AT448" s="548"/>
      <c r="AU448" s="548"/>
      <c r="AV448" s="548"/>
      <c r="AW448" s="268"/>
    </row>
    <row r="449" spans="1:49" s="115" customFormat="1" ht="15.95" customHeight="1" x14ac:dyDescent="0.15">
      <c r="A449" s="516">
        <v>329103011</v>
      </c>
      <c r="B449" s="516" t="s">
        <v>269</v>
      </c>
      <c r="C449" s="516"/>
      <c r="D449" s="528"/>
      <c r="E449" s="528"/>
      <c r="G449" s="115">
        <v>0</v>
      </c>
      <c r="H449" s="520"/>
      <c r="J449" s="115">
        <v>0</v>
      </c>
      <c r="L449" s="516">
        <f t="shared" si="129"/>
        <v>329103011</v>
      </c>
      <c r="M449" s="115">
        <v>1</v>
      </c>
      <c r="N449" s="115">
        <v>1</v>
      </c>
      <c r="Q449" s="535">
        <f ca="1">OFFSET('(工具)战斗工具-buff死亡时机'!A$6,ROW()-6,0)</f>
        <v>0</v>
      </c>
      <c r="R449" s="115">
        <v>0</v>
      </c>
      <c r="S449" s="516" t="str">
        <f ca="1">IF(AND(OFFSET('(工具)战斗工具-buff触发时机'!A$6,ROW()-6,0)="",OFFSET(A$6,ROW()-6,0)&lt;&gt;""),"立即",OFFSET('(工具)战斗工具-buff触发时机'!A$6,ROW()-6,0))</f>
        <v>立即</v>
      </c>
      <c r="T449" s="536" t="str">
        <f>IF(OR(U449="",U449="无"),"",VLOOKUP(U449,'(辅)Buff触发条件表'!$C$4:$F$34,2,FALSE))</f>
        <v/>
      </c>
      <c r="U449" s="536" t="s">
        <v>1931</v>
      </c>
      <c r="V449" s="536">
        <v>0</v>
      </c>
      <c r="W449" s="536"/>
      <c r="X449" s="536"/>
      <c r="Y449" s="536"/>
      <c r="AC449" s="115" t="str">
        <f>VLOOKUP(AB449,BuffType!$A$4:$C$67,3,FALSE)</f>
        <v>无</v>
      </c>
      <c r="AF449" s="520"/>
      <c r="AG449" s="542"/>
      <c r="AH449" s="516"/>
      <c r="AI449" s="520"/>
      <c r="AJ449" s="520"/>
      <c r="AK449" s="115">
        <v>0</v>
      </c>
      <c r="AL449" s="115" t="str">
        <f>IF(AK449="","",VLOOKUP(AK449,'(辅)技能选目标类型表'!$B$4:$F$97,3,FALSE))</f>
        <v>默认</v>
      </c>
      <c r="AM449" s="114"/>
      <c r="AO449" s="134">
        <v>-1</v>
      </c>
      <c r="AP449" s="251">
        <f>IF(AQ449="","",VLOOKUP(AQ449,'(辅)战斗Action表'!$C$4:$F$75,2,FALSE))</f>
        <v>700</v>
      </c>
      <c r="AQ449" s="115" t="s">
        <v>1527</v>
      </c>
      <c r="AR449" s="536">
        <v>1</v>
      </c>
      <c r="AS449" s="536">
        <v>100</v>
      </c>
      <c r="AT449" s="548"/>
      <c r="AU449" s="548"/>
      <c r="AV449" s="548"/>
      <c r="AW449" s="268"/>
    </row>
    <row r="450" spans="1:49" s="115" customFormat="1" ht="15.95" customHeight="1" x14ac:dyDescent="0.15">
      <c r="A450" s="516">
        <v>329104011</v>
      </c>
      <c r="B450" s="516" t="s">
        <v>2815</v>
      </c>
      <c r="C450" s="516"/>
      <c r="D450" s="528"/>
      <c r="E450" s="528"/>
      <c r="G450" s="115">
        <v>2</v>
      </c>
      <c r="H450" s="520"/>
      <c r="I450" s="115">
        <v>1</v>
      </c>
      <c r="J450" s="115">
        <v>0</v>
      </c>
      <c r="L450" s="516">
        <f t="shared" si="129"/>
        <v>329104011</v>
      </c>
      <c r="M450" s="115">
        <v>1</v>
      </c>
      <c r="N450" s="115">
        <v>1</v>
      </c>
      <c r="Q450" s="535">
        <f ca="1">OFFSET('(工具)战斗工具-buff死亡时机'!A$6,ROW()-6,0)</f>
        <v>0</v>
      </c>
      <c r="R450" s="115">
        <v>200</v>
      </c>
      <c r="S450" s="516" t="str">
        <f ca="1">IF(AND(OFFSET('(工具)战斗工具-buff触发时机'!A$6,ROW()-6,0)="",OFFSET(A$6,ROW()-6,0)&lt;&gt;""),"立即",OFFSET('(工具)战斗工具-buff触发时机'!A$6,ROW()-6,0))</f>
        <v>当回合开始时</v>
      </c>
      <c r="T450" s="536" t="str">
        <f>IF(OR(U450="",U450="无"),"",VLOOKUP(U450,'(辅)Buff触发条件表'!$C$4:$F$34,2,FALSE))</f>
        <v/>
      </c>
      <c r="U450" s="536" t="s">
        <v>1931</v>
      </c>
      <c r="V450" s="536">
        <v>0</v>
      </c>
      <c r="W450" s="536"/>
      <c r="X450" s="536"/>
      <c r="Y450" s="536"/>
      <c r="Z450" s="115">
        <v>1</v>
      </c>
      <c r="AA450" s="115">
        <v>1</v>
      </c>
      <c r="AC450" s="115" t="str">
        <f>VLOOKUP(AB450,BuffType!$A$4:$C$67,3,FALSE)</f>
        <v>无</v>
      </c>
      <c r="AF450" s="520"/>
      <c r="AG450" s="542"/>
      <c r="AH450" s="516"/>
      <c r="AI450" s="520"/>
      <c r="AJ450" s="520"/>
      <c r="AK450" s="115">
        <v>0</v>
      </c>
      <c r="AL450" s="115" t="str">
        <f>IF(AK450="","",VLOOKUP(AK450,'(辅)技能选目标类型表'!$B$4:$F$97,3,FALSE))</f>
        <v>默认</v>
      </c>
      <c r="AO450" s="134">
        <v>-1</v>
      </c>
      <c r="AP450" s="251">
        <f>IF(AQ450="","",VLOOKUP(AQ450,'(辅)战斗Action表'!$C$4:$F$75,2,FALSE))</f>
        <v>101</v>
      </c>
      <c r="AQ450" s="115" t="s">
        <v>1236</v>
      </c>
      <c r="AR450" s="536">
        <v>2</v>
      </c>
      <c r="AS450" s="536">
        <v>2500</v>
      </c>
      <c r="AT450" s="548"/>
      <c r="AU450" s="548"/>
      <c r="AV450" s="548"/>
      <c r="AW450" s="268"/>
    </row>
    <row r="451" spans="1:49" s="115" customFormat="1" ht="15.95" customHeight="1" x14ac:dyDescent="0.15">
      <c r="A451" s="516">
        <v>320402011</v>
      </c>
      <c r="B451" s="516" t="s">
        <v>2818</v>
      </c>
      <c r="C451" s="516"/>
      <c r="D451" s="528"/>
      <c r="E451" s="528"/>
      <c r="G451" s="115">
        <v>0</v>
      </c>
      <c r="H451" s="520"/>
      <c r="J451" s="115">
        <v>0</v>
      </c>
      <c r="L451" s="516">
        <f t="shared" ref="L451" si="130">A451</f>
        <v>320402011</v>
      </c>
      <c r="M451" s="115">
        <v>1</v>
      </c>
      <c r="N451" s="115">
        <v>1</v>
      </c>
      <c r="Q451" s="535">
        <f ca="1">OFFSET('(工具)战斗工具-buff死亡时机'!A$6,ROW()-6,0)</f>
        <v>0</v>
      </c>
      <c r="R451" s="115">
        <v>0</v>
      </c>
      <c r="S451" s="516" t="str">
        <f ca="1">IF(AND(OFFSET('(工具)战斗工具-buff触发时机'!A$6,ROW()-6,0)="",OFFSET(A$6,ROW()-6,0)&lt;&gt;""),"立即",OFFSET('(工具)战斗工具-buff触发时机'!A$6,ROW()-6,0))</f>
        <v>立即</v>
      </c>
      <c r="T451" s="536" t="str">
        <f>IF(OR(U451="",U451="无"),"",VLOOKUP(U451,'(辅)Buff触发条件表'!$C$4:$F$34,2,FALSE))</f>
        <v/>
      </c>
      <c r="U451" s="536" t="s">
        <v>1931</v>
      </c>
      <c r="V451" s="536">
        <v>0</v>
      </c>
      <c r="W451" s="536"/>
      <c r="X451" s="536"/>
      <c r="Y451" s="536"/>
      <c r="AC451" s="115" t="str">
        <f>VLOOKUP(AB451,BuffType!$A$4:$C$67,3,FALSE)</f>
        <v>无</v>
      </c>
      <c r="AF451" s="520"/>
      <c r="AG451" s="542"/>
      <c r="AH451" s="516" t="s">
        <v>2720</v>
      </c>
      <c r="AI451" s="520"/>
      <c r="AJ451" s="520"/>
      <c r="AK451" s="115">
        <v>0</v>
      </c>
      <c r="AL451" s="115" t="str">
        <f>IF(AK451="","",VLOOKUP(AK451,'(辅)技能选目标类型表'!$B$4:$F$97,3,FALSE))</f>
        <v>默认</v>
      </c>
      <c r="AO451" s="134">
        <v>-1</v>
      </c>
      <c r="AP451" s="251" t="str">
        <f>IF(AQ451="","",VLOOKUP(AQ451,'(辅)战斗Action表'!$C$4:$F$75,2,FALSE))</f>
        <v/>
      </c>
      <c r="AR451" s="536"/>
      <c r="AS451" s="536"/>
      <c r="AT451" s="548"/>
      <c r="AU451" s="548"/>
      <c r="AV451" s="548"/>
      <c r="AW451" s="268"/>
    </row>
    <row r="452" spans="1:49" s="116" customFormat="1" ht="15.95" customHeight="1" x14ac:dyDescent="0.15">
      <c r="A452" s="517">
        <v>299302011</v>
      </c>
      <c r="B452" s="517" t="s">
        <v>2819</v>
      </c>
      <c r="C452" s="521"/>
      <c r="D452" s="527" t="s">
        <v>2820</v>
      </c>
      <c r="E452" s="526" t="s">
        <v>2270</v>
      </c>
      <c r="F452" s="519"/>
      <c r="G452" s="116">
        <v>2</v>
      </c>
      <c r="H452" s="524"/>
      <c r="I452" s="116">
        <v>1</v>
      </c>
      <c r="J452" s="116">
        <v>0</v>
      </c>
      <c r="K452" s="530"/>
      <c r="L452" s="517">
        <f t="shared" ref="L452:L462" si="131">A452</f>
        <v>299302011</v>
      </c>
      <c r="M452" s="116">
        <v>1</v>
      </c>
      <c r="N452" s="116">
        <v>1</v>
      </c>
      <c r="Q452" s="537">
        <f ca="1">OFFSET('(工具)战斗工具-buff死亡时机'!A$6,ROW()-6,0)</f>
        <v>0</v>
      </c>
      <c r="R452" s="116">
        <v>0</v>
      </c>
      <c r="S452" s="521" t="str">
        <f ca="1">IF(AND(OFFSET('(工具)战斗工具-buff触发时机'!A$6,ROW()-6,0)="",OFFSET(A$6,ROW()-6,0)&lt;&gt;""),"立即",OFFSET('(工具)战斗工具-buff触发时机'!A$6,ROW()-6,0))</f>
        <v>立即</v>
      </c>
      <c r="T452" s="536" t="str">
        <f>IF(OR(U452="",U452="无"),"",VLOOKUP(U452,'(辅)Buff触发条件表'!$C$4:$F$34,2,FALSE))</f>
        <v/>
      </c>
      <c r="U452" s="538"/>
      <c r="V452" s="538"/>
      <c r="W452" s="538"/>
      <c r="X452" s="538"/>
      <c r="Y452" s="538"/>
      <c r="Z452" s="519"/>
      <c r="AA452" s="519"/>
      <c r="AB452" s="519">
        <v>8</v>
      </c>
      <c r="AC452" s="116" t="str">
        <f>VLOOKUP(AB452,BuffType!$A$4:$C$67,3,FALSE)</f>
        <v>护盾</v>
      </c>
      <c r="AD452" s="116">
        <v>1</v>
      </c>
      <c r="AE452" s="116">
        <v>200</v>
      </c>
      <c r="AF452" s="524"/>
      <c r="AG452" s="543"/>
      <c r="AH452" s="517"/>
      <c r="AI452" s="544"/>
      <c r="AJ452" s="544"/>
      <c r="AK452" s="519"/>
      <c r="AL452" s="519" t="str">
        <f>IF(AK452="","",VLOOKUP(AK452,'(辅)技能选目标类型表'!$B$4:$F$97,3,FALSE))</f>
        <v/>
      </c>
      <c r="AM452" s="545"/>
      <c r="AN452" s="115"/>
      <c r="AO452" s="134">
        <v>-1</v>
      </c>
      <c r="AP452" s="251">
        <f>IF(AQ452="","",VLOOKUP(AQ452,'(辅)战斗Action表'!$C$4:$F$75,2,FALSE))</f>
        <v>0</v>
      </c>
      <c r="AQ452" s="116" t="s">
        <v>1931</v>
      </c>
      <c r="AR452" s="538"/>
      <c r="AS452" s="538"/>
      <c r="AT452" s="549"/>
      <c r="AU452" s="549"/>
      <c r="AV452" s="549"/>
      <c r="AW452" s="269"/>
    </row>
    <row r="453" spans="1:49" s="116" customFormat="1" ht="15.95" customHeight="1" x14ac:dyDescent="0.15">
      <c r="A453" s="517">
        <v>298102011</v>
      </c>
      <c r="B453" s="517" t="s">
        <v>1853</v>
      </c>
      <c r="C453" s="521"/>
      <c r="D453" s="527"/>
      <c r="E453" s="526"/>
      <c r="F453" s="519"/>
      <c r="G453" s="116">
        <v>0</v>
      </c>
      <c r="H453" s="524"/>
      <c r="J453" s="116">
        <v>0</v>
      </c>
      <c r="K453" s="530"/>
      <c r="L453" s="517">
        <f t="shared" ref="L453:L454" si="132">A453</f>
        <v>298102011</v>
      </c>
      <c r="M453" s="116">
        <v>1</v>
      </c>
      <c r="N453" s="116">
        <v>1</v>
      </c>
      <c r="Q453" s="537">
        <f ca="1">OFFSET('(工具)战斗工具-buff死亡时机'!A$6,ROW()-6,0)</f>
        <v>0</v>
      </c>
      <c r="R453" s="116">
        <v>0</v>
      </c>
      <c r="S453" s="521" t="str">
        <f ca="1">IF(AND(OFFSET('(工具)战斗工具-buff触发时机'!A$6,ROW()-6,0)="",OFFSET(A$6,ROW()-6,0)&lt;&gt;""),"立即",OFFSET('(工具)战斗工具-buff触发时机'!A$6,ROW()-6,0))</f>
        <v>立即</v>
      </c>
      <c r="T453" s="536" t="str">
        <f>IF(OR(U453="",U453="无"),"",VLOOKUP(U453,'(辅)Buff触发条件表'!$C$4:$F$34,2,FALSE))</f>
        <v/>
      </c>
      <c r="U453" s="538"/>
      <c r="V453" s="538"/>
      <c r="W453" s="538"/>
      <c r="X453" s="538"/>
      <c r="Y453" s="538"/>
      <c r="Z453" s="519"/>
      <c r="AA453" s="519"/>
      <c r="AB453" s="519"/>
      <c r="AC453" s="116" t="str">
        <f>VLOOKUP(AB453,BuffType!$A$4:$C$67,3,FALSE)</f>
        <v>无</v>
      </c>
      <c r="AF453" s="524"/>
      <c r="AG453" s="543"/>
      <c r="AH453" s="517" t="s">
        <v>2390</v>
      </c>
      <c r="AI453" s="544"/>
      <c r="AJ453" s="544"/>
      <c r="AK453" s="519"/>
      <c r="AL453" s="519" t="str">
        <f>IF(AK453="","",VLOOKUP(AK453,'(辅)技能选目标类型表'!$B$4:$F$97,3,FALSE))</f>
        <v/>
      </c>
      <c r="AM453" s="545"/>
      <c r="AN453" s="115"/>
      <c r="AO453" s="134">
        <v>-1</v>
      </c>
      <c r="AP453" s="251">
        <f>IF(AQ453="","",VLOOKUP(AQ453,'(辅)战斗Action表'!$C$4:$F$75,2,FALSE))</f>
        <v>0</v>
      </c>
      <c r="AQ453" s="116" t="s">
        <v>1931</v>
      </c>
      <c r="AR453" s="538"/>
      <c r="AS453" s="538"/>
      <c r="AT453" s="549"/>
      <c r="AU453" s="549"/>
      <c r="AV453" s="549"/>
      <c r="AW453" s="269"/>
    </row>
    <row r="454" spans="1:49" s="116" customFormat="1" ht="15.95" customHeight="1" x14ac:dyDescent="0.15">
      <c r="A454" s="517">
        <v>298302011</v>
      </c>
      <c r="B454" s="517" t="s">
        <v>2821</v>
      </c>
      <c r="C454" s="521"/>
      <c r="D454" s="527"/>
      <c r="E454" s="526"/>
      <c r="F454" s="519"/>
      <c r="G454" s="116">
        <v>2</v>
      </c>
      <c r="H454" s="524"/>
      <c r="I454" s="116">
        <v>1</v>
      </c>
      <c r="J454" s="116">
        <v>0</v>
      </c>
      <c r="K454" s="530"/>
      <c r="L454" s="517">
        <f t="shared" si="132"/>
        <v>298302011</v>
      </c>
      <c r="M454" s="116">
        <v>1</v>
      </c>
      <c r="N454" s="116">
        <v>1</v>
      </c>
      <c r="Q454" s="537">
        <f ca="1">OFFSET('(工具)战斗工具-buff死亡时机'!A$6,ROW()-6,0)</f>
        <v>0</v>
      </c>
      <c r="R454" s="116">
        <v>0</v>
      </c>
      <c r="S454" s="521" t="str">
        <f ca="1">IF(AND(OFFSET('(工具)战斗工具-buff触发时机'!A$6,ROW()-6,0)="",OFFSET(A$6,ROW()-6,0)&lt;&gt;""),"立即",OFFSET('(工具)战斗工具-buff触发时机'!A$6,ROW()-6,0))</f>
        <v>立即</v>
      </c>
      <c r="T454" s="536" t="str">
        <f>IF(OR(U454="",U454="无"),"",VLOOKUP(U454,'(辅)Buff触发条件表'!$C$4:$F$34,2,FALSE))</f>
        <v/>
      </c>
      <c r="U454" s="538"/>
      <c r="V454" s="538"/>
      <c r="W454" s="538"/>
      <c r="X454" s="538"/>
      <c r="Y454" s="538"/>
      <c r="Z454" s="519"/>
      <c r="AA454" s="519"/>
      <c r="AB454" s="519">
        <v>8</v>
      </c>
      <c r="AC454" s="116" t="str">
        <f>VLOOKUP(AB454,BuffType!$A$4:$C$67,3,FALSE)</f>
        <v>护盾</v>
      </c>
      <c r="AD454" s="116">
        <v>1</v>
      </c>
      <c r="AE454" s="116">
        <v>200</v>
      </c>
      <c r="AF454" s="524"/>
      <c r="AG454" s="543"/>
      <c r="AH454" s="517"/>
      <c r="AI454" s="544"/>
      <c r="AJ454" s="544"/>
      <c r="AK454" s="519"/>
      <c r="AL454" s="519" t="str">
        <f>IF(AK454="","",VLOOKUP(AK454,'(辅)技能选目标类型表'!$B$4:$F$97,3,FALSE))</f>
        <v/>
      </c>
      <c r="AM454" s="545"/>
      <c r="AN454" s="115"/>
      <c r="AO454" s="134">
        <v>-1</v>
      </c>
      <c r="AP454" s="251">
        <f>IF(AQ454="","",VLOOKUP(AQ454,'(辅)战斗Action表'!$C$4:$F$75,2,FALSE))</f>
        <v>0</v>
      </c>
      <c r="AQ454" s="116" t="s">
        <v>1931</v>
      </c>
      <c r="AR454" s="538"/>
      <c r="AS454" s="538"/>
      <c r="AT454" s="549"/>
      <c r="AU454" s="549"/>
      <c r="AV454" s="549"/>
      <c r="AW454" s="269"/>
    </row>
    <row r="455" spans="1:49" s="84" customFormat="1" ht="15.95" customHeight="1" x14ac:dyDescent="0.15">
      <c r="A455" s="156">
        <v>199102011</v>
      </c>
      <c r="B455" s="554" t="s">
        <v>928</v>
      </c>
      <c r="C455" s="157"/>
      <c r="D455" s="158"/>
      <c r="E455" s="159"/>
      <c r="F455" s="160"/>
      <c r="G455" s="84">
        <v>999</v>
      </c>
      <c r="H455" s="161"/>
      <c r="J455" s="84">
        <v>1</v>
      </c>
      <c r="K455" s="187"/>
      <c r="L455" s="156">
        <f t="shared" si="131"/>
        <v>199102011</v>
      </c>
      <c r="M455" s="84">
        <v>1</v>
      </c>
      <c r="N455" s="84">
        <v>1</v>
      </c>
      <c r="Q455" s="201">
        <f ca="1">OFFSET('(工具)战斗工具-buff死亡时机'!A$6,ROW()-6,0)</f>
        <v>0</v>
      </c>
      <c r="R455" s="84">
        <v>0</v>
      </c>
      <c r="S455" s="157" t="str">
        <f ca="1">IF(AND(OFFSET('(工具)战斗工具-buff触发时机'!A$6,ROW()-6,0)="",OFFSET(A$6,ROW()-6,0)&lt;&gt;""),"立即",OFFSET('(工具)战斗工具-buff触发时机'!A$6,ROW()-6,0))</f>
        <v>立即</v>
      </c>
      <c r="T455" s="205" t="str">
        <f>IF(OR(U455="",U455="无"),"",VLOOKUP(U455,'(辅)Buff触发条件表'!$C$4:$F$34,2,FALSE))</f>
        <v/>
      </c>
      <c r="U455" s="206"/>
      <c r="V455" s="206"/>
      <c r="W455" s="206"/>
      <c r="X455" s="206"/>
      <c r="Y455" s="206"/>
      <c r="Z455" s="160"/>
      <c r="AA455" s="160"/>
      <c r="AB455" s="160"/>
      <c r="AC455" s="84" t="str">
        <f>VLOOKUP(AB455,BuffType!$A$4:$C$67,3,FALSE)</f>
        <v>无</v>
      </c>
      <c r="AF455" s="161"/>
      <c r="AH455" s="162" t="s">
        <v>2822</v>
      </c>
      <c r="AI455" s="233"/>
      <c r="AJ455" s="233"/>
      <c r="AK455" s="160"/>
      <c r="AL455" s="160" t="str">
        <f>IF(AK455="","",VLOOKUP(AK455,'(辅)技能选目标类型表'!$B$4:$F$97,3,FALSE))</f>
        <v/>
      </c>
      <c r="AM455" s="545"/>
      <c r="AN455" s="232"/>
      <c r="AO455" s="134">
        <v>-1</v>
      </c>
      <c r="AP455" s="251">
        <f>IF(AQ455="","",VLOOKUP(AQ455,'(辅)战斗Action表'!$C$4:$F$75,2,FALSE))</f>
        <v>0</v>
      </c>
      <c r="AQ455" s="84" t="s">
        <v>1931</v>
      </c>
      <c r="AR455" s="206"/>
      <c r="AS455" s="206"/>
      <c r="AT455" s="256"/>
      <c r="AU455" s="256"/>
      <c r="AV455" s="256"/>
      <c r="AW455" s="269"/>
    </row>
    <row r="456" spans="1:49" s="84" customFormat="1" ht="15.95" customHeight="1" x14ac:dyDescent="0.15">
      <c r="A456" s="156">
        <v>199202011</v>
      </c>
      <c r="B456" s="554" t="s">
        <v>2823</v>
      </c>
      <c r="C456" s="157"/>
      <c r="D456" s="158"/>
      <c r="E456" s="159"/>
      <c r="F456" s="160"/>
      <c r="G456" s="84">
        <v>999</v>
      </c>
      <c r="H456" s="161"/>
      <c r="J456" s="84">
        <v>1</v>
      </c>
      <c r="K456" s="187"/>
      <c r="L456" s="156">
        <f t="shared" si="131"/>
        <v>199202011</v>
      </c>
      <c r="M456" s="84">
        <v>1</v>
      </c>
      <c r="N456" s="84">
        <v>1</v>
      </c>
      <c r="Q456" s="201">
        <f ca="1">OFFSET('(工具)战斗工具-buff死亡时机'!A$6,ROW()-6,0)</f>
        <v>0</v>
      </c>
      <c r="R456" s="84">
        <v>0</v>
      </c>
      <c r="S456" s="157" t="str">
        <f ca="1">IF(AND(OFFSET('(工具)战斗工具-buff触发时机'!A$6,ROW()-6,0)="",OFFSET(A$6,ROW()-6,0)&lt;&gt;""),"立即",OFFSET('(工具)战斗工具-buff触发时机'!A$6,ROW()-6,0))</f>
        <v>立即</v>
      </c>
      <c r="T456" s="205" t="str">
        <f>IF(OR(U456="",U456="无"),"",VLOOKUP(U456,'(辅)Buff触发条件表'!$C$4:$F$34,2,FALSE))</f>
        <v/>
      </c>
      <c r="U456" s="206"/>
      <c r="V456" s="206"/>
      <c r="W456" s="206"/>
      <c r="X456" s="206"/>
      <c r="Y456" s="206"/>
      <c r="Z456" s="160"/>
      <c r="AA456" s="160"/>
      <c r="AB456" s="160"/>
      <c r="AC456" s="84" t="str">
        <f>VLOOKUP(AB456,BuffType!$A$4:$C$67,3,FALSE)</f>
        <v>无</v>
      </c>
      <c r="AF456" s="161"/>
      <c r="AH456" s="162" t="s">
        <v>2824</v>
      </c>
      <c r="AI456" s="233" t="s">
        <v>2825</v>
      </c>
      <c r="AJ456" s="233"/>
      <c r="AK456" s="160"/>
      <c r="AL456" s="160" t="str">
        <f>IF(AK456="","",VLOOKUP(AK456,'(辅)技能选目标类型表'!$B$4:$F$97,3,FALSE))</f>
        <v/>
      </c>
      <c r="AM456" s="115"/>
      <c r="AN456" s="232"/>
      <c r="AO456" s="134">
        <v>-1</v>
      </c>
      <c r="AP456" s="251">
        <f>IF(AQ456="","",VLOOKUP(AQ456,'(辅)战斗Action表'!$C$4:$F$75,2,FALSE))</f>
        <v>0</v>
      </c>
      <c r="AQ456" s="84" t="s">
        <v>1931</v>
      </c>
      <c r="AR456" s="206"/>
      <c r="AS456" s="206"/>
      <c r="AT456" s="256"/>
      <c r="AU456" s="256"/>
      <c r="AV456" s="256"/>
      <c r="AW456" s="269"/>
    </row>
    <row r="457" spans="1:49" s="84" customFormat="1" ht="15.95" customHeight="1" x14ac:dyDescent="0.15">
      <c r="A457" s="156">
        <v>199202012</v>
      </c>
      <c r="B457" s="554" t="s">
        <v>2826</v>
      </c>
      <c r="C457" s="157"/>
      <c r="D457" s="158"/>
      <c r="E457" s="159"/>
      <c r="F457" s="160"/>
      <c r="G457" s="84">
        <v>999</v>
      </c>
      <c r="H457" s="161"/>
      <c r="J457" s="84">
        <v>1</v>
      </c>
      <c r="K457" s="187"/>
      <c r="L457" s="156">
        <f t="shared" ref="L457:L458" si="133">A457</f>
        <v>199202012</v>
      </c>
      <c r="M457" s="84">
        <v>1</v>
      </c>
      <c r="N457" s="84">
        <v>1</v>
      </c>
      <c r="Q457" s="201">
        <f ca="1">OFFSET('(工具)战斗工具-buff死亡时机'!A$6,ROW()-6,0)</f>
        <v>0</v>
      </c>
      <c r="R457" s="84">
        <v>0</v>
      </c>
      <c r="S457" s="157" t="str">
        <f ca="1">IF(AND(OFFSET('(工具)战斗工具-buff触发时机'!A$6,ROW()-6,0)="",OFFSET(A$6,ROW()-6,0)&lt;&gt;""),"立即",OFFSET('(工具)战斗工具-buff触发时机'!A$6,ROW()-6,0))</f>
        <v>立即</v>
      </c>
      <c r="T457" s="205" t="str">
        <f>IF(OR(U457="",U457="无"),"",VLOOKUP(U457,'(辅)Buff触发条件表'!$C$4:$F$34,2,FALSE))</f>
        <v/>
      </c>
      <c r="U457" s="206"/>
      <c r="V457" s="206"/>
      <c r="W457" s="206"/>
      <c r="X457" s="206"/>
      <c r="Y457" s="206"/>
      <c r="Z457" s="160"/>
      <c r="AA457" s="160"/>
      <c r="AB457" s="160"/>
      <c r="AC457" s="84" t="str">
        <f>VLOOKUP(AB457,BuffType!$A$4:$C$67,3,FALSE)</f>
        <v>无</v>
      </c>
      <c r="AF457" s="161"/>
      <c r="AH457" s="162" t="s">
        <v>2827</v>
      </c>
      <c r="AI457" s="233" t="s">
        <v>2825</v>
      </c>
      <c r="AJ457" s="233"/>
      <c r="AK457" s="160"/>
      <c r="AL457" s="160" t="str">
        <f>IF(AK457="","",VLOOKUP(AK457,'(辅)技能选目标类型表'!$B$4:$F$97,3,FALSE))</f>
        <v/>
      </c>
      <c r="AM457" s="115"/>
      <c r="AN457" s="232"/>
      <c r="AO457" s="134">
        <v>-1</v>
      </c>
      <c r="AP457" s="251">
        <f>IF(AQ457="","",VLOOKUP(AQ457,'(辅)战斗Action表'!$C$4:$F$75,2,FALSE))</f>
        <v>0</v>
      </c>
      <c r="AQ457" s="84" t="s">
        <v>1931</v>
      </c>
      <c r="AR457" s="206"/>
      <c r="AS457" s="206"/>
      <c r="AT457" s="256"/>
      <c r="AU457" s="256"/>
      <c r="AV457" s="256"/>
      <c r="AW457" s="269"/>
    </row>
    <row r="458" spans="1:49" s="84" customFormat="1" ht="15.95" customHeight="1" x14ac:dyDescent="0.15">
      <c r="A458" s="156">
        <v>199203011</v>
      </c>
      <c r="B458" s="554" t="s">
        <v>2828</v>
      </c>
      <c r="C458" s="157"/>
      <c r="D458" s="158"/>
      <c r="E458" s="159"/>
      <c r="F458" s="160"/>
      <c r="G458" s="84">
        <v>999</v>
      </c>
      <c r="H458" s="161"/>
      <c r="J458" s="84">
        <v>1</v>
      </c>
      <c r="K458" s="187"/>
      <c r="L458" s="156">
        <f t="shared" si="133"/>
        <v>199203011</v>
      </c>
      <c r="M458" s="84">
        <v>1</v>
      </c>
      <c r="N458" s="84">
        <v>1</v>
      </c>
      <c r="Q458" s="201">
        <f ca="1">OFFSET('(工具)战斗工具-buff死亡时机'!A$6,ROW()-6,0)</f>
        <v>0</v>
      </c>
      <c r="R458" s="84">
        <v>0</v>
      </c>
      <c r="S458" s="157" t="str">
        <f ca="1">IF(AND(OFFSET('(工具)战斗工具-buff触发时机'!A$6,ROW()-6,0)="",OFFSET(A$6,ROW()-6,0)&lt;&gt;""),"立即",OFFSET('(工具)战斗工具-buff触发时机'!A$6,ROW()-6,0))</f>
        <v>立即</v>
      </c>
      <c r="T458" s="205" t="str">
        <f>IF(OR(U458="",U458="无"),"",VLOOKUP(U458,'(辅)Buff触发条件表'!$C$4:$F$34,2,FALSE))</f>
        <v/>
      </c>
      <c r="U458" s="206"/>
      <c r="V458" s="206"/>
      <c r="W458" s="206"/>
      <c r="X458" s="206"/>
      <c r="Y458" s="206"/>
      <c r="Z458" s="160"/>
      <c r="AA458" s="160"/>
      <c r="AB458" s="160"/>
      <c r="AC458" s="84" t="str">
        <f>VLOOKUP(AB458,BuffType!$A$4:$C$67,3,FALSE)</f>
        <v>无</v>
      </c>
      <c r="AF458" s="161"/>
      <c r="AH458" s="162" t="s">
        <v>2824</v>
      </c>
      <c r="AI458" s="233" t="s">
        <v>2825</v>
      </c>
      <c r="AJ458" s="233"/>
      <c r="AK458" s="160"/>
      <c r="AL458" s="160" t="str">
        <f>IF(AK458="","",VLOOKUP(AK458,'(辅)技能选目标类型表'!$B$4:$F$97,3,FALSE))</f>
        <v/>
      </c>
      <c r="AM458" s="115"/>
      <c r="AN458" s="232"/>
      <c r="AO458" s="134">
        <v>-1</v>
      </c>
      <c r="AP458" s="251">
        <f>IF(AQ458="","",VLOOKUP(AQ458,'(辅)战斗Action表'!$C$4:$F$75,2,FALSE))</f>
        <v>0</v>
      </c>
      <c r="AQ458" s="84" t="s">
        <v>1931</v>
      </c>
      <c r="AR458" s="206"/>
      <c r="AS458" s="206"/>
      <c r="AT458" s="256"/>
      <c r="AU458" s="256"/>
      <c r="AV458" s="256"/>
      <c r="AW458" s="269"/>
    </row>
    <row r="459" spans="1:49" s="84" customFormat="1" ht="15.95" customHeight="1" x14ac:dyDescent="0.15">
      <c r="A459" s="156">
        <v>199203012</v>
      </c>
      <c r="B459" s="554" t="s">
        <v>2829</v>
      </c>
      <c r="C459" s="157"/>
      <c r="D459" s="158"/>
      <c r="E459" s="159"/>
      <c r="F459" s="160"/>
      <c r="G459" s="84">
        <v>999</v>
      </c>
      <c r="H459" s="161"/>
      <c r="J459" s="84">
        <v>1</v>
      </c>
      <c r="K459" s="187"/>
      <c r="L459" s="156">
        <f t="shared" ref="L459" si="134">A459</f>
        <v>199203012</v>
      </c>
      <c r="M459" s="84">
        <v>1</v>
      </c>
      <c r="N459" s="84">
        <v>1</v>
      </c>
      <c r="Q459" s="201">
        <f ca="1">OFFSET('(工具)战斗工具-buff死亡时机'!A$6,ROW()-6,0)</f>
        <v>0</v>
      </c>
      <c r="R459" s="84">
        <v>0</v>
      </c>
      <c r="S459" s="157" t="str">
        <f ca="1">IF(AND(OFFSET('(工具)战斗工具-buff触发时机'!A$6,ROW()-6,0)="",OFFSET(A$6,ROW()-6,0)&lt;&gt;""),"立即",OFFSET('(工具)战斗工具-buff触发时机'!A$6,ROW()-6,0))</f>
        <v>立即</v>
      </c>
      <c r="T459" s="205" t="str">
        <f>IF(OR(U459="",U459="无"),"",VLOOKUP(U459,'(辅)Buff触发条件表'!$C$4:$F$34,2,FALSE))</f>
        <v/>
      </c>
      <c r="U459" s="206"/>
      <c r="V459" s="206"/>
      <c r="W459" s="206"/>
      <c r="X459" s="206"/>
      <c r="Y459" s="206"/>
      <c r="Z459" s="160"/>
      <c r="AA459" s="160"/>
      <c r="AB459" s="160"/>
      <c r="AC459" s="84" t="str">
        <f>VLOOKUP(AB459,BuffType!$A$4:$C$67,3,FALSE)</f>
        <v>无</v>
      </c>
      <c r="AF459" s="161"/>
      <c r="AH459" s="162" t="s">
        <v>2827</v>
      </c>
      <c r="AI459" s="233" t="s">
        <v>2825</v>
      </c>
      <c r="AJ459" s="233"/>
      <c r="AK459" s="160"/>
      <c r="AL459" s="160" t="str">
        <f>IF(AK459="","",VLOOKUP(AK459,'(辅)技能选目标类型表'!$B$4:$F$97,3,FALSE))</f>
        <v/>
      </c>
      <c r="AM459" s="115"/>
      <c r="AN459" s="232"/>
      <c r="AO459" s="134">
        <v>-1</v>
      </c>
      <c r="AP459" s="251">
        <f>IF(AQ459="","",VLOOKUP(AQ459,'(辅)战斗Action表'!$C$4:$F$75,2,FALSE))</f>
        <v>0</v>
      </c>
      <c r="AQ459" s="84" t="s">
        <v>1931</v>
      </c>
      <c r="AR459" s="206"/>
      <c r="AS459" s="206"/>
      <c r="AT459" s="256"/>
      <c r="AU459" s="256"/>
      <c r="AV459" s="256"/>
      <c r="AW459" s="269"/>
    </row>
    <row r="460" spans="1:49" s="117" customFormat="1" ht="15.95" customHeight="1" x14ac:dyDescent="0.15">
      <c r="A460" s="555">
        <v>120101011</v>
      </c>
      <c r="B460" s="555" t="s">
        <v>2830</v>
      </c>
      <c r="C460" s="555"/>
      <c r="D460" s="556"/>
      <c r="E460" s="556"/>
      <c r="G460" s="117">
        <v>999</v>
      </c>
      <c r="H460" s="557"/>
      <c r="J460" s="117">
        <v>1</v>
      </c>
      <c r="L460" s="555">
        <f t="shared" ref="L460" si="135">A460</f>
        <v>120101011</v>
      </c>
      <c r="M460" s="117">
        <v>1</v>
      </c>
      <c r="N460" s="117">
        <v>1</v>
      </c>
      <c r="Q460" s="537">
        <f ca="1">OFFSET('(工具)战斗工具-buff死亡时机'!A$6,ROW()-6,0)</f>
        <v>0</v>
      </c>
      <c r="R460" s="117">
        <v>603</v>
      </c>
      <c r="S460" s="521" t="str">
        <f ca="1">IF(AND(OFFSET('(工具)战斗工具-buff触发时机'!A$6,ROW()-6,0)="",OFFSET(A$6,ROW()-6,0)&lt;&gt;""),"立即",OFFSET('(工具)战斗工具-buff触发时机'!A$6,ROW()-6,0))</f>
        <v>友方死亡</v>
      </c>
      <c r="T460" s="536" t="str">
        <f>IF(OR(U460="",U460="无"),"",VLOOKUP(U460,'(辅)Buff触发条件表'!$C$4:$F$34,2,FALSE))</f>
        <v/>
      </c>
      <c r="U460" s="588"/>
      <c r="V460" s="588"/>
      <c r="W460" s="588"/>
      <c r="X460" s="588"/>
      <c r="Y460" s="588"/>
      <c r="AC460" s="116" t="str">
        <f>VLOOKUP(AB460,BuffType!$A$4:$C$67,3,FALSE)</f>
        <v>无</v>
      </c>
      <c r="AF460" s="557"/>
      <c r="AH460" s="555"/>
      <c r="AI460" s="557"/>
      <c r="AJ460" s="557"/>
      <c r="AK460" s="117">
        <v>100</v>
      </c>
      <c r="AL460" s="519" t="str">
        <f>IF(AK460="","",VLOOKUP(AK460,'(辅)技能选目标类型表'!$B$4:$F$97,3,FALSE))</f>
        <v>自身</v>
      </c>
      <c r="AM460" s="232"/>
      <c r="AO460" s="134">
        <v>-1</v>
      </c>
      <c r="AP460" s="251">
        <f>IF(AQ460="","",VLOOKUP(AQ460,'(辅)战斗Action表'!$C$4:$F$75,2,FALSE))</f>
        <v>100</v>
      </c>
      <c r="AQ460" s="117" t="s">
        <v>1277</v>
      </c>
      <c r="AR460" s="117">
        <v>2</v>
      </c>
      <c r="AS460" s="588">
        <v>10000</v>
      </c>
      <c r="AT460" s="610"/>
      <c r="AU460" s="610"/>
      <c r="AV460" s="611"/>
      <c r="AW460" s="617"/>
    </row>
    <row r="461" spans="1:49" s="117" customFormat="1" ht="15.95" customHeight="1" x14ac:dyDescent="0.15">
      <c r="A461" s="555">
        <v>120602011</v>
      </c>
      <c r="B461" s="555" t="s">
        <v>2831</v>
      </c>
      <c r="C461" s="555"/>
      <c r="D461" s="556"/>
      <c r="E461" s="556"/>
      <c r="G461" s="117">
        <v>0</v>
      </c>
      <c r="H461" s="557"/>
      <c r="J461" s="117">
        <v>1</v>
      </c>
      <c r="L461" s="555">
        <f t="shared" si="131"/>
        <v>120602011</v>
      </c>
      <c r="M461" s="117">
        <v>1</v>
      </c>
      <c r="N461" s="117">
        <v>1</v>
      </c>
      <c r="Q461" s="537">
        <f ca="1">OFFSET('(工具)战斗工具-buff死亡时机'!A$6,ROW()-6,0)</f>
        <v>0</v>
      </c>
      <c r="R461" s="117">
        <v>0</v>
      </c>
      <c r="S461" s="521" t="str">
        <f ca="1">IF(AND(OFFSET('(工具)战斗工具-buff触发时机'!A$6,ROW()-6,0)="",OFFSET(A$6,ROW()-6,0)&lt;&gt;""),"立即",OFFSET('(工具)战斗工具-buff触发时机'!A$6,ROW()-6,0))</f>
        <v>立即</v>
      </c>
      <c r="T461" s="536" t="str">
        <f>IF(OR(U461="",U461="无"),"",VLOOKUP(U461,'(辅)Buff触发条件表'!$C$4:$F$34,2,FALSE))</f>
        <v/>
      </c>
      <c r="U461" s="588"/>
      <c r="V461" s="588"/>
      <c r="W461" s="588"/>
      <c r="X461" s="588"/>
      <c r="Y461" s="588"/>
      <c r="Z461" s="117">
        <v>5</v>
      </c>
      <c r="AA461" s="117">
        <v>5</v>
      </c>
      <c r="AC461" s="116" t="str">
        <f>VLOOKUP(AB461,BuffType!$A$4:$C$67,3,FALSE)</f>
        <v>无</v>
      </c>
      <c r="AF461" s="557"/>
      <c r="AH461" s="555"/>
      <c r="AI461" s="557"/>
      <c r="AJ461" s="557"/>
      <c r="AL461" s="519" t="str">
        <f>IF(AK461="","",VLOOKUP(AK461,'(辅)技能选目标类型表'!$B$4:$F$97,3,FALSE))</f>
        <v/>
      </c>
      <c r="AM461" s="232"/>
      <c r="AO461" s="134">
        <v>-1</v>
      </c>
      <c r="AP461" s="251">
        <f>IF(AQ461="","",VLOOKUP(AQ461,'(辅)战斗Action表'!$C$4:$F$75,2,FALSE))</f>
        <v>900</v>
      </c>
      <c r="AQ461" s="117" t="s">
        <v>1306</v>
      </c>
      <c r="AR461" s="117">
        <v>1209</v>
      </c>
      <c r="AS461" s="588">
        <v>100</v>
      </c>
      <c r="AT461" s="610">
        <v>1</v>
      </c>
      <c r="AU461" s="610">
        <v>0</v>
      </c>
      <c r="AV461" s="611">
        <v>0</v>
      </c>
      <c r="AW461" s="617"/>
    </row>
    <row r="462" spans="1:49" s="118" customFormat="1" ht="15.95" customHeight="1" x14ac:dyDescent="0.15">
      <c r="A462" s="558">
        <v>120604011</v>
      </c>
      <c r="B462" s="559" t="s">
        <v>2832</v>
      </c>
      <c r="C462" s="560"/>
      <c r="D462" s="561"/>
      <c r="E462" s="562"/>
      <c r="F462" s="563"/>
      <c r="G462" s="118">
        <v>0</v>
      </c>
      <c r="H462" s="564"/>
      <c r="J462" s="118">
        <v>1</v>
      </c>
      <c r="K462" s="584"/>
      <c r="L462" s="558">
        <f t="shared" si="131"/>
        <v>120604011</v>
      </c>
      <c r="M462" s="118">
        <v>1</v>
      </c>
      <c r="N462" s="118">
        <v>1</v>
      </c>
      <c r="Q462" s="589">
        <f ca="1">OFFSET('(工具)战斗工具-buff死亡时机'!A$6,ROW()-6,0)</f>
        <v>0</v>
      </c>
      <c r="R462" s="118">
        <v>0</v>
      </c>
      <c r="S462" s="560" t="str">
        <f ca="1">IF(AND(OFFSET('(工具)战斗工具-buff触发时机'!A$6,ROW()-6,0)="",OFFSET(A$6,ROW()-6,0)&lt;&gt;""),"立即",OFFSET('(工具)战斗工具-buff触发时机'!A$6,ROW()-6,0))</f>
        <v>立即</v>
      </c>
      <c r="T462" s="590" t="str">
        <f>IF(OR(U462="",U462="无"),"",VLOOKUP(U462,'(辅)Buff触发条件表'!$C$4:$F$34,2,FALSE))</f>
        <v/>
      </c>
      <c r="U462" s="591"/>
      <c r="V462" s="591"/>
      <c r="W462" s="591"/>
      <c r="X462" s="591"/>
      <c r="Y462" s="591"/>
      <c r="Z462" s="563"/>
      <c r="AA462" s="563"/>
      <c r="AB462" s="563"/>
      <c r="AC462" s="118" t="str">
        <f>VLOOKUP(AB462,BuffType!$A$4:$C$67,3,FALSE)</f>
        <v>无</v>
      </c>
      <c r="AF462" s="564"/>
      <c r="AH462" s="558"/>
      <c r="AI462" s="607"/>
      <c r="AJ462" s="607"/>
      <c r="AK462" s="563"/>
      <c r="AL462" s="563" t="str">
        <f>IF(AK462="","",VLOOKUP(AK462,'(辅)技能选目标类型表'!$B$4:$F$97,3,FALSE))</f>
        <v/>
      </c>
      <c r="AM462" s="232"/>
      <c r="AN462" s="545"/>
      <c r="AO462" s="134">
        <v>-1</v>
      </c>
      <c r="AP462" s="545">
        <f>IF(AQ462="","",VLOOKUP(AQ462,'(辅)战斗Action表'!$C$4:$F$75,2,FALSE))</f>
        <v>1200</v>
      </c>
      <c r="AQ462" s="118" t="s">
        <v>1686</v>
      </c>
      <c r="AR462" s="591">
        <v>1</v>
      </c>
      <c r="AS462" s="591"/>
      <c r="AT462" s="612"/>
      <c r="AU462" s="612"/>
      <c r="AV462" s="612"/>
      <c r="AW462" s="618"/>
    </row>
    <row r="463" spans="1:49" s="118" customFormat="1" ht="15.95" customHeight="1" x14ac:dyDescent="0.15">
      <c r="A463" s="558">
        <v>120605011</v>
      </c>
      <c r="B463" s="559" t="s">
        <v>2833</v>
      </c>
      <c r="C463" s="560"/>
      <c r="D463" s="561"/>
      <c r="E463" s="562"/>
      <c r="F463" s="563"/>
      <c r="G463" s="118">
        <v>999</v>
      </c>
      <c r="H463" s="564"/>
      <c r="J463" s="118">
        <v>1</v>
      </c>
      <c r="K463" s="584"/>
      <c r="L463" s="558">
        <f t="shared" ref="L463:L465" si="136">A463</f>
        <v>120605011</v>
      </c>
      <c r="M463" s="118">
        <v>1</v>
      </c>
      <c r="N463" s="118">
        <v>1</v>
      </c>
      <c r="Q463" s="589">
        <f ca="1">OFFSET('(工具)战斗工具-buff死亡时机'!A$6,ROW()-6,0)</f>
        <v>0</v>
      </c>
      <c r="R463" s="118">
        <v>305</v>
      </c>
      <c r="S463" s="560" t="str">
        <f ca="1">IF(AND(OFFSET('(工具)战斗工具-buff触发时机'!A$6,ROW()-6,0)="",OFFSET(A$6,ROW()-6,0)&lt;&gt;""),"立即",OFFSET('(工具)战斗工具-buff触发时机'!A$6,ROW()-6,0))</f>
        <v>死亡后</v>
      </c>
      <c r="T463" s="590" t="str">
        <f>IF(OR(U463="",U463="无"),"",VLOOKUP(U463,'(辅)Buff触发条件表'!$C$4:$F$34,2,FALSE))</f>
        <v/>
      </c>
      <c r="U463" s="591"/>
      <c r="V463" s="591"/>
      <c r="W463" s="591"/>
      <c r="X463" s="591"/>
      <c r="Y463" s="591"/>
      <c r="Z463" s="563"/>
      <c r="AA463" s="563"/>
      <c r="AB463" s="563"/>
      <c r="AC463" s="118" t="str">
        <f>VLOOKUP(AB463,BuffType!$A$4:$C$67,3,FALSE)</f>
        <v>无</v>
      </c>
      <c r="AF463" s="564"/>
      <c r="AH463" s="558"/>
      <c r="AI463" s="607"/>
      <c r="AJ463" s="607"/>
      <c r="AK463" s="563"/>
      <c r="AL463" s="563" t="str">
        <f>IF(AK463="","",VLOOKUP(AK463,'(辅)技能选目标类型表'!$B$4:$F$97,3,FALSE))</f>
        <v/>
      </c>
      <c r="AM463" s="232"/>
      <c r="AN463" s="545"/>
      <c r="AO463" s="134">
        <v>-1</v>
      </c>
      <c r="AP463" s="545">
        <f>IF(AQ463="","",VLOOKUP(AQ463,'(辅)战斗Action表'!$C$4:$F$75,2,FALSE))</f>
        <v>900</v>
      </c>
      <c r="AQ463" s="118" t="s">
        <v>1306</v>
      </c>
      <c r="AR463" s="591">
        <v>1204</v>
      </c>
      <c r="AS463" s="591">
        <v>100</v>
      </c>
      <c r="AT463" s="612">
        <v>0</v>
      </c>
      <c r="AU463" s="612">
        <v>2</v>
      </c>
      <c r="AV463" s="612">
        <v>0</v>
      </c>
      <c r="AW463" s="618"/>
    </row>
    <row r="464" spans="1:49" s="119" customFormat="1" ht="15.95" customHeight="1" x14ac:dyDescent="0.15">
      <c r="A464" s="565">
        <v>120606011</v>
      </c>
      <c r="B464" s="565" t="s">
        <v>2834</v>
      </c>
      <c r="C464" s="566"/>
      <c r="D464" s="567"/>
      <c r="E464" s="568"/>
      <c r="F464" s="569"/>
      <c r="G464" s="120">
        <v>999</v>
      </c>
      <c r="H464" s="570"/>
      <c r="I464" s="120"/>
      <c r="J464" s="120">
        <v>1</v>
      </c>
      <c r="K464" s="585"/>
      <c r="L464" s="565">
        <f t="shared" ref="L464" si="137">A464</f>
        <v>120606011</v>
      </c>
      <c r="M464" s="120">
        <v>1</v>
      </c>
      <c r="N464" s="120">
        <v>1</v>
      </c>
      <c r="O464" s="120"/>
      <c r="P464" s="586"/>
      <c r="Q464" s="592">
        <f ca="1">OFFSET('(工具)战斗工具-buff死亡时机'!A$6,ROW()-6,0)</f>
        <v>0</v>
      </c>
      <c r="R464" s="593">
        <v>0</v>
      </c>
      <c r="S464" s="566" t="str">
        <f ca="1">IF(AND(OFFSET('(工具)战斗工具-buff触发时机'!A$6,ROW()-6,0)="",OFFSET(A$6,ROW()-6,0)&lt;&gt;""),"立即",OFFSET('(工具)战斗工具-buff触发时机'!A$6,ROW()-6,0))</f>
        <v>立即</v>
      </c>
      <c r="T464" s="594" t="str">
        <f>IF(OR(U464="",U464="无"),"",VLOOKUP(U464,'(辅)Buff触发条件表'!$C$4:$F$34,2,FALSE))</f>
        <v/>
      </c>
      <c r="U464" s="595"/>
      <c r="V464" s="595"/>
      <c r="W464" s="595"/>
      <c r="X464" s="595"/>
      <c r="Y464" s="595"/>
      <c r="Z464" s="569">
        <v>1</v>
      </c>
      <c r="AA464" s="569">
        <v>1</v>
      </c>
      <c r="AB464" s="569"/>
      <c r="AC464" s="120" t="str">
        <f>VLOOKUP(AB464,BuffType!$A$4:$C$67,3,FALSE)</f>
        <v>无</v>
      </c>
      <c r="AD464" s="120"/>
      <c r="AE464" s="120"/>
      <c r="AF464" s="570"/>
      <c r="AG464" s="120"/>
      <c r="AH464" s="565"/>
      <c r="AI464" s="608"/>
      <c r="AJ464" s="608"/>
      <c r="AK464" s="569"/>
      <c r="AL464" s="569" t="str">
        <f>IF(AK464="","",VLOOKUP(AK464,'(辅)技能选目标类型表'!$B$4:$F$97,3,FALSE))</f>
        <v/>
      </c>
      <c r="AM464" s="609"/>
      <c r="AN464" s="609"/>
      <c r="AO464" s="609">
        <v>-1</v>
      </c>
      <c r="AP464" s="609">
        <f>IF(AQ464="","",VLOOKUP(AQ464,'(辅)战斗Action表'!$C$4:$F$75,2,FALSE))</f>
        <v>1200</v>
      </c>
      <c r="AQ464" s="120" t="s">
        <v>1686</v>
      </c>
      <c r="AR464" s="595">
        <v>2</v>
      </c>
      <c r="AS464" s="595"/>
      <c r="AT464" s="595"/>
      <c r="AU464" s="595"/>
      <c r="AV464" s="613"/>
      <c r="AW464" s="619"/>
    </row>
    <row r="465" spans="1:49" s="119" customFormat="1" ht="15.95" customHeight="1" x14ac:dyDescent="0.15">
      <c r="A465" s="565">
        <v>120607011</v>
      </c>
      <c r="B465" s="565" t="s">
        <v>3623</v>
      </c>
      <c r="C465" s="566"/>
      <c r="D465" s="567"/>
      <c r="E465" s="568"/>
      <c r="F465" s="569"/>
      <c r="G465" s="120">
        <v>999</v>
      </c>
      <c r="H465" s="570"/>
      <c r="I465" s="120"/>
      <c r="J465" s="120">
        <v>1</v>
      </c>
      <c r="K465" s="585"/>
      <c r="L465" s="565">
        <f t="shared" si="136"/>
        <v>120607011</v>
      </c>
      <c r="M465" s="120">
        <v>1</v>
      </c>
      <c r="N465" s="120">
        <v>1</v>
      </c>
      <c r="O465" s="120"/>
      <c r="P465" s="586"/>
      <c r="Q465" s="592">
        <f ca="1">OFFSET('(工具)战斗工具-buff死亡时机'!A$6,ROW()-6,0)</f>
        <v>0</v>
      </c>
      <c r="R465" s="593">
        <v>609</v>
      </c>
      <c r="S465" s="566" t="str">
        <f ca="1">IF(AND(OFFSET('(工具)战斗工具-buff触发时机'!A$6,ROW()-6,0)="",OFFSET(A$6,ROW()-6,0)&lt;&gt;""),"立即",OFFSET('(工具)战斗工具-buff触发时机'!A$6,ROW()-6,0))</f>
        <v>终极技能后</v>
      </c>
      <c r="T465" s="594" t="str">
        <f>IF(OR(U465="",U465="无"),"",VLOOKUP(U465,'(辅)Buff触发条件表'!$C$4:$F$34,2,FALSE))</f>
        <v/>
      </c>
      <c r="U465" s="595"/>
      <c r="V465" s="595"/>
      <c r="W465" s="595"/>
      <c r="X465" s="595"/>
      <c r="Y465" s="595"/>
      <c r="Z465" s="569">
        <v>1</v>
      </c>
      <c r="AA465" s="569">
        <v>1</v>
      </c>
      <c r="AB465" s="569"/>
      <c r="AC465" s="120" t="str">
        <f>VLOOKUP(AB465,BuffType!$A$4:$C$67,3,FALSE)</f>
        <v>无</v>
      </c>
      <c r="AD465" s="120"/>
      <c r="AE465" s="120"/>
      <c r="AF465" s="570"/>
      <c r="AG465" s="120"/>
      <c r="AH465" s="565"/>
      <c r="AI465" s="608"/>
      <c r="AJ465" s="608"/>
      <c r="AK465" s="569"/>
      <c r="AL465" s="569" t="str">
        <f>IF(AK465="","",VLOOKUP(AK465,'(辅)技能选目标类型表'!$B$4:$F$97,3,FALSE))</f>
        <v/>
      </c>
      <c r="AM465" s="609"/>
      <c r="AN465" s="609"/>
      <c r="AO465" s="609">
        <v>-1</v>
      </c>
      <c r="AP465" s="609">
        <f>IF(AQ465="","",VLOOKUP(AQ465,'(辅)战斗Action表'!$C$4:$F$75,2,FALSE))</f>
        <v>9000</v>
      </c>
      <c r="AQ465" s="120" t="s">
        <v>1890</v>
      </c>
      <c r="AR465" s="595">
        <v>6</v>
      </c>
      <c r="AS465" s="595"/>
      <c r="AT465" s="595"/>
      <c r="AU465" s="595"/>
      <c r="AV465" s="613"/>
      <c r="AW465" s="619"/>
    </row>
    <row r="466" spans="1:49" s="119" customFormat="1" ht="15.95" customHeight="1" x14ac:dyDescent="0.15">
      <c r="A466" s="565">
        <v>120608011</v>
      </c>
      <c r="B466" s="565" t="s">
        <v>3671</v>
      </c>
      <c r="C466" s="566"/>
      <c r="D466" s="567"/>
      <c r="E466" s="568"/>
      <c r="F466" s="569"/>
      <c r="G466" s="120">
        <v>999</v>
      </c>
      <c r="H466" s="570">
        <v>1</v>
      </c>
      <c r="I466" s="120"/>
      <c r="J466" s="120">
        <v>1</v>
      </c>
      <c r="K466" s="585"/>
      <c r="L466" s="565">
        <f t="shared" ref="L466" si="138">A466</f>
        <v>120608011</v>
      </c>
      <c r="M466" s="120">
        <v>1</v>
      </c>
      <c r="N466" s="120">
        <v>1</v>
      </c>
      <c r="O466" s="120"/>
      <c r="P466" s="586"/>
      <c r="Q466" s="592">
        <f ca="1">OFFSET('(工具)战斗工具-buff死亡时机'!A$6,ROW()-6,0)</f>
        <v>0</v>
      </c>
      <c r="R466" s="593">
        <v>606</v>
      </c>
      <c r="S466" s="566" t="str">
        <f ca="1">IF(AND(OFFSET('(工具)战斗工具-buff触发时机'!A$6,ROW()-6,0)="",OFFSET(A$6,ROW()-6,0)&lt;&gt;""),"立即",OFFSET('(工具)战斗工具-buff触发时机'!A$6,ROW()-6,0))</f>
        <v>普攻后</v>
      </c>
      <c r="T466" s="594" t="str">
        <f>IF(OR(U466="",U466="无"),"",VLOOKUP(U466,'(辅)Buff触发条件表'!$C$4:$F$34,2,FALSE))</f>
        <v/>
      </c>
      <c r="U466" s="595"/>
      <c r="V466" s="595"/>
      <c r="W466" s="595"/>
      <c r="X466" s="595"/>
      <c r="Y466" s="595"/>
      <c r="Z466" s="569">
        <v>1</v>
      </c>
      <c r="AA466" s="569">
        <v>1</v>
      </c>
      <c r="AB466" s="569"/>
      <c r="AC466" s="120" t="str">
        <f>VLOOKUP(AB466,BuffType!$A$4:$C$67,3,FALSE)</f>
        <v>无</v>
      </c>
      <c r="AD466" s="120"/>
      <c r="AE466" s="120"/>
      <c r="AF466" s="570"/>
      <c r="AG466" s="120"/>
      <c r="AH466" s="565"/>
      <c r="AI466" s="608"/>
      <c r="AJ466" s="608"/>
      <c r="AK466" s="569">
        <v>14</v>
      </c>
      <c r="AL466" s="569" t="str">
        <f>IF(AK466="","",VLOOKUP(AK466,'(辅)技能选目标类型表'!$B$4:$F$97,3,FALSE))</f>
        <v>敌方对应列后排单体</v>
      </c>
      <c r="AM466" s="609"/>
      <c r="AN466" s="609"/>
      <c r="AO466" s="609">
        <v>-1</v>
      </c>
      <c r="AP466" s="609">
        <f>IF(AQ466="","",VLOOKUP(AQ466,'(辅)战斗Action表'!$C$4:$F$75,2,FALSE))</f>
        <v>300</v>
      </c>
      <c r="AQ466" s="120" t="s">
        <v>1229</v>
      </c>
      <c r="AR466" s="595">
        <v>120608012</v>
      </c>
      <c r="AS466" s="595">
        <v>100</v>
      </c>
      <c r="AT466" s="595"/>
      <c r="AU466" s="595"/>
      <c r="AV466" s="613"/>
      <c r="AW466" s="619"/>
    </row>
    <row r="467" spans="1:49" s="119" customFormat="1" ht="15.95" customHeight="1" x14ac:dyDescent="0.15">
      <c r="A467" s="565">
        <v>120608012</v>
      </c>
      <c r="B467" s="565" t="s">
        <v>3671</v>
      </c>
      <c r="C467" s="566"/>
      <c r="D467" s="567"/>
      <c r="E467" s="568"/>
      <c r="F467" s="569"/>
      <c r="G467" s="120">
        <v>999</v>
      </c>
      <c r="H467" s="570">
        <v>1</v>
      </c>
      <c r="I467" s="120"/>
      <c r="J467" s="120">
        <v>1</v>
      </c>
      <c r="K467" s="585"/>
      <c r="L467" s="565">
        <f t="shared" ref="L467" si="139">A467</f>
        <v>120608012</v>
      </c>
      <c r="M467" s="120">
        <v>1</v>
      </c>
      <c r="N467" s="120">
        <v>1</v>
      </c>
      <c r="O467" s="120"/>
      <c r="P467" s="586"/>
      <c r="Q467" s="592">
        <f ca="1">OFFSET('(工具)战斗工具-buff死亡时机'!A$6,ROW()-6,0)</f>
        <v>0</v>
      </c>
      <c r="R467" s="593">
        <v>606</v>
      </c>
      <c r="S467" s="566" t="str">
        <f ca="1">IF(AND(OFFSET('(工具)战斗工具-buff触发时机'!A$6,ROW()-6,0)="",OFFSET(A$6,ROW()-6,0)&lt;&gt;""),"立即",OFFSET('(工具)战斗工具-buff触发时机'!A$6,ROW()-6,0))</f>
        <v>普攻后</v>
      </c>
      <c r="T467" s="594" t="str">
        <f>IF(OR(U467="",U467="无"),"",VLOOKUP(U467,'(辅)Buff触发条件表'!$C$4:$F$34,2,FALSE))</f>
        <v/>
      </c>
      <c r="U467" s="595"/>
      <c r="V467" s="595"/>
      <c r="W467" s="595"/>
      <c r="X467" s="595"/>
      <c r="Y467" s="595"/>
      <c r="Z467" s="569">
        <v>1</v>
      </c>
      <c r="AA467" s="569">
        <v>1</v>
      </c>
      <c r="AB467" s="569"/>
      <c r="AC467" s="120" t="str">
        <f>VLOOKUP(AB467,BuffType!$A$4:$C$67,3,FALSE)</f>
        <v>无</v>
      </c>
      <c r="AD467" s="120"/>
      <c r="AE467" s="120"/>
      <c r="AF467" s="570"/>
      <c r="AG467" s="120"/>
      <c r="AH467" s="565"/>
      <c r="AI467" s="608"/>
      <c r="AJ467" s="608"/>
      <c r="AK467" s="569"/>
      <c r="AL467" s="569" t="str">
        <f>IF(AK467="","",VLOOKUP(AK467,'(辅)技能选目标类型表'!$B$4:$F$97,3,FALSE))</f>
        <v/>
      </c>
      <c r="AM467" s="609"/>
      <c r="AN467" s="609"/>
      <c r="AO467" s="609">
        <v>-1</v>
      </c>
      <c r="AP467" s="609">
        <f>IF(AQ467="","",VLOOKUP(AQ467,'(辅)战斗Action表'!$C$4:$F$75,2,FALSE))</f>
        <v>9000</v>
      </c>
      <c r="AQ467" s="120" t="s">
        <v>1890</v>
      </c>
      <c r="AR467" s="595">
        <v>8</v>
      </c>
      <c r="AS467" s="595"/>
      <c r="AT467" s="595"/>
      <c r="AU467" s="595"/>
      <c r="AV467" s="613"/>
      <c r="AW467" s="619"/>
    </row>
    <row r="468" spans="1:49" s="118" customFormat="1" ht="15.95" customHeight="1" x14ac:dyDescent="0.15">
      <c r="A468" s="558">
        <v>200702011</v>
      </c>
      <c r="B468" s="559" t="s">
        <v>2835</v>
      </c>
      <c r="C468" s="560"/>
      <c r="D468" s="561"/>
      <c r="E468" s="562"/>
      <c r="F468" s="563"/>
      <c r="G468" s="118">
        <v>999</v>
      </c>
      <c r="H468" s="564"/>
      <c r="J468" s="118">
        <v>1</v>
      </c>
      <c r="K468" s="584"/>
      <c r="L468" s="558">
        <f t="shared" ref="L468:L518" si="140">A468</f>
        <v>200702011</v>
      </c>
      <c r="M468" s="118">
        <v>1</v>
      </c>
      <c r="N468" s="118">
        <v>1</v>
      </c>
      <c r="Q468" s="589">
        <f ca="1">OFFSET('(工具)战斗工具-buff死亡时机'!A$6,ROW()-6,0)</f>
        <v>0</v>
      </c>
      <c r="R468" s="118">
        <v>0</v>
      </c>
      <c r="S468" s="560" t="str">
        <f ca="1">IF(AND(OFFSET('(工具)战斗工具-buff触发时机'!A$6,ROW()-6,0)="",OFFSET(A$6,ROW()-6,0)&lt;&gt;""),"立即",OFFSET('(工具)战斗工具-buff触发时机'!A$6,ROW()-6,0))</f>
        <v>立即</v>
      </c>
      <c r="T468" s="590" t="str">
        <f>IF(OR(U468="",U468="无"),"",VLOOKUP(U468,'(辅)Buff触发条件表'!$C$4:$F$34,2,FALSE))</f>
        <v/>
      </c>
      <c r="U468" s="591"/>
      <c r="V468" s="591"/>
      <c r="W468" s="591"/>
      <c r="X468" s="591"/>
      <c r="Y468" s="591"/>
      <c r="Z468" s="563"/>
      <c r="AA468" s="563"/>
      <c r="AB468" s="563"/>
      <c r="AC468" s="118" t="str">
        <f>VLOOKUP(AB468,BuffType!$A$4:$C$67,3,FALSE)</f>
        <v>无</v>
      </c>
      <c r="AF468" s="564"/>
      <c r="AH468" s="558" t="s">
        <v>2836</v>
      </c>
      <c r="AI468" s="607"/>
      <c r="AJ468" s="607"/>
      <c r="AK468" s="563"/>
      <c r="AL468" s="563" t="str">
        <f>IF(AK468="","",VLOOKUP(AK468,'(辅)技能选目标类型表'!$B$4:$F$97,3,FALSE))</f>
        <v/>
      </c>
      <c r="AM468" s="232"/>
      <c r="AN468" s="545"/>
      <c r="AO468" s="134">
        <v>-1</v>
      </c>
      <c r="AP468" s="545">
        <f>IF(AQ468="","",VLOOKUP(AQ468,'(辅)战斗Action表'!$C$4:$F$75,2,FALSE))</f>
        <v>0</v>
      </c>
      <c r="AQ468" s="118" t="s">
        <v>1931</v>
      </c>
      <c r="AR468" s="591"/>
      <c r="AS468" s="591"/>
      <c r="AT468" s="612"/>
      <c r="AU468" s="612"/>
      <c r="AV468" s="612"/>
      <c r="AW468" s="618"/>
    </row>
    <row r="469" spans="1:49" s="118" customFormat="1" ht="15.95" customHeight="1" x14ac:dyDescent="0.15">
      <c r="A469" s="558">
        <v>999102011</v>
      </c>
      <c r="B469" s="559" t="s">
        <v>2837</v>
      </c>
      <c r="C469" s="560"/>
      <c r="D469" s="571" t="s">
        <v>2838</v>
      </c>
      <c r="E469" s="572"/>
      <c r="F469" s="563"/>
      <c r="G469" s="118">
        <v>0</v>
      </c>
      <c r="H469" s="564"/>
      <c r="J469" s="118">
        <v>1</v>
      </c>
      <c r="K469" s="584"/>
      <c r="L469" s="558">
        <f t="shared" si="140"/>
        <v>999102011</v>
      </c>
      <c r="M469" s="118">
        <v>1</v>
      </c>
      <c r="N469" s="118">
        <v>1</v>
      </c>
      <c r="Q469" s="589">
        <f ca="1">OFFSET('(工具)战斗工具-buff死亡时机'!A$6,ROW()-6,0)</f>
        <v>0</v>
      </c>
      <c r="R469" s="118">
        <v>0</v>
      </c>
      <c r="S469" s="560" t="str">
        <f ca="1">IF(AND(OFFSET('(工具)战斗工具-buff触发时机'!A$6,ROW()-6,0)="",OFFSET(A$6,ROW()-6,0)&lt;&gt;""),"立即",OFFSET('(工具)战斗工具-buff触发时机'!A$6,ROW()-6,0))</f>
        <v>立即</v>
      </c>
      <c r="T469" s="590" t="str">
        <f>IF(OR(U469="",U469="无"),"",VLOOKUP(U469,'(辅)Buff触发条件表'!$C$4:$F$34,2,FALSE))</f>
        <v/>
      </c>
      <c r="U469" s="591"/>
      <c r="V469" s="591"/>
      <c r="W469" s="591"/>
      <c r="X469" s="591"/>
      <c r="Y469" s="591"/>
      <c r="Z469" s="563">
        <v>1</v>
      </c>
      <c r="AA469" s="563">
        <v>1</v>
      </c>
      <c r="AB469" s="563"/>
      <c r="AC469" s="118" t="str">
        <f>VLOOKUP(AB469,BuffType!$A$4:$C$67,3,FALSE)</f>
        <v>无</v>
      </c>
      <c r="AF469" s="564"/>
      <c r="AH469" s="558"/>
      <c r="AI469" s="607"/>
      <c r="AJ469" s="607"/>
      <c r="AK469" s="563"/>
      <c r="AL469" s="563" t="str">
        <f>IF(AK469="","",VLOOKUP(AK469,'(辅)技能选目标类型表'!$B$4:$F$97,3,FALSE))</f>
        <v/>
      </c>
      <c r="AM469" s="115"/>
      <c r="AN469" s="545"/>
      <c r="AO469" s="134">
        <v>-1</v>
      </c>
      <c r="AP469" s="545">
        <f>IF(AQ469="","",VLOOKUP(AQ469,'(辅)战斗Action表'!$C$4:$F$75,2,FALSE))</f>
        <v>900</v>
      </c>
      <c r="AQ469" s="118" t="s">
        <v>1306</v>
      </c>
      <c r="AR469" s="591">
        <v>1110</v>
      </c>
      <c r="AS469" s="591">
        <v>100</v>
      </c>
      <c r="AT469" s="612">
        <v>0</v>
      </c>
      <c r="AU469" s="612">
        <v>0</v>
      </c>
      <c r="AV469" s="612">
        <v>1</v>
      </c>
      <c r="AW469" s="618"/>
    </row>
    <row r="470" spans="1:49" s="118" customFormat="1" ht="15.95" customHeight="1" x14ac:dyDescent="0.15">
      <c r="A470" s="558">
        <v>999102013</v>
      </c>
      <c r="B470" s="559" t="s">
        <v>2837</v>
      </c>
      <c r="C470" s="560"/>
      <c r="D470" s="561"/>
      <c r="E470" s="572"/>
      <c r="F470" s="563"/>
      <c r="G470" s="118">
        <v>0</v>
      </c>
      <c r="H470" s="564"/>
      <c r="J470" s="118">
        <v>1</v>
      </c>
      <c r="K470" s="584"/>
      <c r="L470" s="558">
        <f t="shared" si="140"/>
        <v>999102013</v>
      </c>
      <c r="M470" s="118">
        <v>1</v>
      </c>
      <c r="N470" s="118">
        <v>1</v>
      </c>
      <c r="Q470" s="589">
        <f ca="1">OFFSET('(工具)战斗工具-buff死亡时机'!A$6,ROW()-6,0)</f>
        <v>0</v>
      </c>
      <c r="R470" s="118">
        <v>0</v>
      </c>
      <c r="S470" s="560" t="str">
        <f ca="1">IF(AND(OFFSET('(工具)战斗工具-buff触发时机'!A$6,ROW()-6,0)="",OFFSET(A$6,ROW()-6,0)&lt;&gt;""),"立即",OFFSET('(工具)战斗工具-buff触发时机'!A$6,ROW()-6,0))</f>
        <v>立即</v>
      </c>
      <c r="T470" s="590" t="str">
        <f>IF(OR(U470="",U470="无"),"",VLOOKUP(U470,'(辅)Buff触发条件表'!$C$4:$F$34,2,FALSE))</f>
        <v/>
      </c>
      <c r="U470" s="591"/>
      <c r="V470" s="591"/>
      <c r="W470" s="591"/>
      <c r="X470" s="591"/>
      <c r="Y470" s="591"/>
      <c r="Z470" s="563">
        <v>1</v>
      </c>
      <c r="AA470" s="563">
        <v>1</v>
      </c>
      <c r="AB470" s="563"/>
      <c r="AC470" s="118" t="str">
        <f>VLOOKUP(AB470,BuffType!$A$4:$C$67,3,FALSE)</f>
        <v>无</v>
      </c>
      <c r="AF470" s="564"/>
      <c r="AH470" s="558"/>
      <c r="AI470" s="607"/>
      <c r="AJ470" s="607"/>
      <c r="AK470" s="563"/>
      <c r="AL470" s="563" t="str">
        <f>IF(AK470="","",VLOOKUP(AK470,'(辅)技能选目标类型表'!$B$4:$F$97,3,FALSE))</f>
        <v/>
      </c>
      <c r="AM470" s="545"/>
      <c r="AN470" s="545"/>
      <c r="AO470" s="134">
        <v>-1</v>
      </c>
      <c r="AP470" s="545">
        <f>IF(AQ470="","",VLOOKUP(AQ470,'(辅)战斗Action表'!$C$4:$F$75,2,FALSE))</f>
        <v>900</v>
      </c>
      <c r="AQ470" s="118" t="s">
        <v>1306</v>
      </c>
      <c r="AR470" s="591">
        <v>1110</v>
      </c>
      <c r="AS470" s="591">
        <v>100</v>
      </c>
      <c r="AT470" s="612">
        <v>0</v>
      </c>
      <c r="AU470" s="612">
        <v>0</v>
      </c>
      <c r="AV470" s="612">
        <v>1</v>
      </c>
      <c r="AW470" s="618"/>
    </row>
    <row r="471" spans="1:49" s="118" customFormat="1" ht="15.95" customHeight="1" x14ac:dyDescent="0.15">
      <c r="A471" s="558">
        <v>999102014</v>
      </c>
      <c r="B471" s="559" t="s">
        <v>2837</v>
      </c>
      <c r="C471" s="560"/>
      <c r="D471" s="561"/>
      <c r="E471" s="572"/>
      <c r="F471" s="563"/>
      <c r="G471" s="118">
        <v>0</v>
      </c>
      <c r="H471" s="564"/>
      <c r="J471" s="118">
        <v>1</v>
      </c>
      <c r="K471" s="584"/>
      <c r="L471" s="558">
        <f t="shared" si="140"/>
        <v>999102014</v>
      </c>
      <c r="M471" s="118">
        <v>1</v>
      </c>
      <c r="N471" s="118">
        <v>1</v>
      </c>
      <c r="Q471" s="589">
        <f ca="1">OFFSET('(工具)战斗工具-buff死亡时机'!A$6,ROW()-6,0)</f>
        <v>0</v>
      </c>
      <c r="R471" s="118">
        <v>0</v>
      </c>
      <c r="S471" s="560" t="str">
        <f ca="1">IF(AND(OFFSET('(工具)战斗工具-buff触发时机'!A$6,ROW()-6,0)="",OFFSET(A$6,ROW()-6,0)&lt;&gt;""),"立即",OFFSET('(工具)战斗工具-buff触发时机'!A$6,ROW()-6,0))</f>
        <v>立即</v>
      </c>
      <c r="T471" s="590" t="str">
        <f>IF(OR(U471="",U471="无"),"",VLOOKUP(U471,'(辅)Buff触发条件表'!$C$4:$F$34,2,FALSE))</f>
        <v/>
      </c>
      <c r="U471" s="591"/>
      <c r="V471" s="591"/>
      <c r="W471" s="591"/>
      <c r="X471" s="591"/>
      <c r="Y471" s="591"/>
      <c r="Z471" s="563">
        <v>1</v>
      </c>
      <c r="AA471" s="563">
        <v>1</v>
      </c>
      <c r="AB471" s="563"/>
      <c r="AC471" s="118" t="str">
        <f>VLOOKUP(AB471,BuffType!$A$4:$C$67,3,FALSE)</f>
        <v>无</v>
      </c>
      <c r="AF471" s="564"/>
      <c r="AH471" s="558"/>
      <c r="AI471" s="607"/>
      <c r="AJ471" s="607"/>
      <c r="AK471" s="563"/>
      <c r="AL471" s="563" t="str">
        <f>IF(AK471="","",VLOOKUP(AK471,'(辅)技能选目标类型表'!$B$4:$F$97,3,FALSE))</f>
        <v/>
      </c>
      <c r="AM471" s="545"/>
      <c r="AN471" s="545"/>
      <c r="AO471" s="134">
        <v>-1</v>
      </c>
      <c r="AP471" s="545">
        <f>IF(AQ471="","",VLOOKUP(AQ471,'(辅)战斗Action表'!$C$4:$F$75,2,FALSE))</f>
        <v>900</v>
      </c>
      <c r="AQ471" s="118" t="s">
        <v>1306</v>
      </c>
      <c r="AR471" s="591">
        <v>1110</v>
      </c>
      <c r="AS471" s="591">
        <v>100</v>
      </c>
      <c r="AT471" s="612">
        <v>0</v>
      </c>
      <c r="AU471" s="612">
        <v>0</v>
      </c>
      <c r="AV471" s="612">
        <v>1</v>
      </c>
      <c r="AW471" s="618"/>
    </row>
    <row r="472" spans="1:49" s="118" customFormat="1" ht="15.95" customHeight="1" x14ac:dyDescent="0.15">
      <c r="A472" s="558">
        <v>999102015</v>
      </c>
      <c r="B472" s="559" t="s">
        <v>2837</v>
      </c>
      <c r="C472" s="560"/>
      <c r="D472" s="561"/>
      <c r="E472" s="572"/>
      <c r="F472" s="563"/>
      <c r="G472" s="118">
        <v>0</v>
      </c>
      <c r="H472" s="564"/>
      <c r="J472" s="118">
        <v>1</v>
      </c>
      <c r="K472" s="584"/>
      <c r="L472" s="558">
        <f t="shared" si="140"/>
        <v>999102015</v>
      </c>
      <c r="M472" s="118">
        <v>1</v>
      </c>
      <c r="N472" s="118">
        <v>1</v>
      </c>
      <c r="Q472" s="589">
        <f ca="1">OFFSET('(工具)战斗工具-buff死亡时机'!A$6,ROW()-6,0)</f>
        <v>0</v>
      </c>
      <c r="R472" s="118">
        <v>0</v>
      </c>
      <c r="S472" s="560" t="str">
        <f ca="1">IF(AND(OFFSET('(工具)战斗工具-buff触发时机'!A$6,ROW()-6,0)="",OFFSET(A$6,ROW()-6,0)&lt;&gt;""),"立即",OFFSET('(工具)战斗工具-buff触发时机'!A$6,ROW()-6,0))</f>
        <v>立即</v>
      </c>
      <c r="T472" s="590" t="str">
        <f>IF(OR(U472="",U472="无"),"",VLOOKUP(U472,'(辅)Buff触发条件表'!$C$4:$F$34,2,FALSE))</f>
        <v/>
      </c>
      <c r="U472" s="591"/>
      <c r="V472" s="591"/>
      <c r="W472" s="591"/>
      <c r="X472" s="591"/>
      <c r="Y472" s="591"/>
      <c r="Z472" s="563">
        <v>1</v>
      </c>
      <c r="AA472" s="563">
        <v>1</v>
      </c>
      <c r="AB472" s="563"/>
      <c r="AC472" s="118" t="str">
        <f>VLOOKUP(AB472,BuffType!$A$4:$C$67,3,FALSE)</f>
        <v>无</v>
      </c>
      <c r="AF472" s="564"/>
      <c r="AH472" s="558"/>
      <c r="AI472" s="607"/>
      <c r="AJ472" s="607"/>
      <c r="AK472" s="563"/>
      <c r="AL472" s="563" t="str">
        <f>IF(AK472="","",VLOOKUP(AK472,'(辅)技能选目标类型表'!$B$4:$F$97,3,FALSE))</f>
        <v/>
      </c>
      <c r="AM472" s="545"/>
      <c r="AN472" s="545"/>
      <c r="AO472" s="134">
        <v>-1</v>
      </c>
      <c r="AP472" s="545">
        <f>IF(AQ472="","",VLOOKUP(AQ472,'(辅)战斗Action表'!$C$4:$F$75,2,FALSE))</f>
        <v>900</v>
      </c>
      <c r="AQ472" s="118" t="s">
        <v>1306</v>
      </c>
      <c r="AR472" s="591">
        <v>1110</v>
      </c>
      <c r="AS472" s="591">
        <v>100</v>
      </c>
      <c r="AT472" s="612">
        <v>0</v>
      </c>
      <c r="AU472" s="612">
        <v>0</v>
      </c>
      <c r="AV472" s="612">
        <v>1</v>
      </c>
      <c r="AW472" s="618"/>
    </row>
    <row r="473" spans="1:49" s="118" customFormat="1" ht="15.95" customHeight="1" x14ac:dyDescent="0.15">
      <c r="A473" s="558">
        <v>999102016</v>
      </c>
      <c r="B473" s="559" t="s">
        <v>2837</v>
      </c>
      <c r="C473" s="560"/>
      <c r="D473" s="561"/>
      <c r="E473" s="572"/>
      <c r="F473" s="563"/>
      <c r="G473" s="118">
        <v>0</v>
      </c>
      <c r="H473" s="564"/>
      <c r="J473" s="118">
        <v>1</v>
      </c>
      <c r="K473" s="584"/>
      <c r="L473" s="558">
        <f t="shared" si="140"/>
        <v>999102016</v>
      </c>
      <c r="M473" s="118">
        <v>1</v>
      </c>
      <c r="N473" s="118">
        <v>1</v>
      </c>
      <c r="Q473" s="589">
        <f ca="1">OFFSET('(工具)战斗工具-buff死亡时机'!A$6,ROW()-6,0)</f>
        <v>0</v>
      </c>
      <c r="R473" s="118">
        <v>0</v>
      </c>
      <c r="S473" s="560" t="str">
        <f ca="1">IF(AND(OFFSET('(工具)战斗工具-buff触发时机'!A$6,ROW()-6,0)="",OFFSET(A$6,ROW()-6,0)&lt;&gt;""),"立即",OFFSET('(工具)战斗工具-buff触发时机'!A$6,ROW()-6,0))</f>
        <v>立即</v>
      </c>
      <c r="T473" s="590" t="str">
        <f>IF(OR(U473="",U473="无"),"",VLOOKUP(U473,'(辅)Buff触发条件表'!$C$4:$F$34,2,FALSE))</f>
        <v/>
      </c>
      <c r="U473" s="591"/>
      <c r="V473" s="591"/>
      <c r="W473" s="591"/>
      <c r="X473" s="591"/>
      <c r="Y473" s="591"/>
      <c r="Z473" s="563">
        <v>1</v>
      </c>
      <c r="AA473" s="563">
        <v>1</v>
      </c>
      <c r="AB473" s="563"/>
      <c r="AC473" s="118" t="str">
        <f>VLOOKUP(AB473,BuffType!$A$4:$C$67,3,FALSE)</f>
        <v>无</v>
      </c>
      <c r="AF473" s="564"/>
      <c r="AH473" s="558"/>
      <c r="AI473" s="607"/>
      <c r="AJ473" s="607"/>
      <c r="AK473" s="563"/>
      <c r="AL473" s="563" t="str">
        <f>IF(AK473="","",VLOOKUP(AK473,'(辅)技能选目标类型表'!$B$4:$F$97,3,FALSE))</f>
        <v/>
      </c>
      <c r="AM473" s="545"/>
      <c r="AN473" s="545"/>
      <c r="AO473" s="134">
        <v>-1</v>
      </c>
      <c r="AP473" s="545">
        <f>IF(AQ473="","",VLOOKUP(AQ473,'(辅)战斗Action表'!$C$4:$F$75,2,FALSE))</f>
        <v>900</v>
      </c>
      <c r="AQ473" s="118" t="s">
        <v>1306</v>
      </c>
      <c r="AR473" s="591">
        <v>1110</v>
      </c>
      <c r="AS473" s="591">
        <v>100</v>
      </c>
      <c r="AT473" s="612">
        <v>0</v>
      </c>
      <c r="AU473" s="612">
        <v>0</v>
      </c>
      <c r="AV473" s="612">
        <v>1</v>
      </c>
      <c r="AW473" s="618"/>
    </row>
    <row r="474" spans="1:49" s="118" customFormat="1" ht="15.95" customHeight="1" x14ac:dyDescent="0.15">
      <c r="A474" s="558">
        <v>999102012</v>
      </c>
      <c r="B474" s="559" t="s">
        <v>2839</v>
      </c>
      <c r="C474" s="560"/>
      <c r="D474" s="561" t="s">
        <v>2840</v>
      </c>
      <c r="E474" s="572" t="s">
        <v>2270</v>
      </c>
      <c r="F474" s="563"/>
      <c r="G474" s="118">
        <v>0</v>
      </c>
      <c r="H474" s="564"/>
      <c r="J474" s="118">
        <v>1</v>
      </c>
      <c r="K474" s="584"/>
      <c r="L474" s="558">
        <f t="shared" si="140"/>
        <v>999102012</v>
      </c>
      <c r="M474" s="118">
        <v>1</v>
      </c>
      <c r="N474" s="118">
        <v>1</v>
      </c>
      <c r="Q474" s="589">
        <f ca="1">OFFSET('(工具)战斗工具-buff死亡时机'!A$6,ROW()-6,0)</f>
        <v>0</v>
      </c>
      <c r="R474" s="118">
        <v>0</v>
      </c>
      <c r="S474" s="560" t="str">
        <f ca="1">IF(AND(OFFSET('(工具)战斗工具-buff触发时机'!A$6,ROW()-6,0)="",OFFSET(A$6,ROW()-6,0)&lt;&gt;""),"立即",OFFSET('(工具)战斗工具-buff触发时机'!A$6,ROW()-6,0))</f>
        <v>立即</v>
      </c>
      <c r="T474" s="590" t="str">
        <f>IF(OR(U474="",U474="无"),"",VLOOKUP(U474,'(辅)Buff触发条件表'!$C$4:$F$34,2,FALSE))</f>
        <v/>
      </c>
      <c r="U474" s="591"/>
      <c r="V474" s="591"/>
      <c r="W474" s="591"/>
      <c r="X474" s="591"/>
      <c r="Y474" s="591"/>
      <c r="Z474" s="563">
        <v>999</v>
      </c>
      <c r="AA474" s="563">
        <v>1</v>
      </c>
      <c r="AB474" s="563"/>
      <c r="AC474" s="118" t="str">
        <f>VLOOKUP(AB474,BuffType!$A$4:$C$67,3,FALSE)</f>
        <v>无</v>
      </c>
      <c r="AF474" s="564"/>
      <c r="AH474" s="558"/>
      <c r="AI474" s="607"/>
      <c r="AJ474" s="607"/>
      <c r="AK474" s="563"/>
      <c r="AL474" s="563" t="str">
        <f>IF(AK474="","",VLOOKUP(AK474,'(辅)技能选目标类型表'!$B$4:$F$97,3,FALSE))</f>
        <v/>
      </c>
      <c r="AM474" s="545"/>
      <c r="AN474" s="545"/>
      <c r="AO474" s="134">
        <v>-1</v>
      </c>
      <c r="AP474" s="545">
        <f>IF(AQ474="","",VLOOKUP(AQ474,'(辅)战斗Action表'!$C$4:$F$75,2,FALSE))</f>
        <v>0</v>
      </c>
      <c r="AQ474" s="118" t="s">
        <v>1931</v>
      </c>
      <c r="AR474" s="591"/>
      <c r="AS474" s="591"/>
      <c r="AT474" s="612"/>
      <c r="AU474" s="612"/>
      <c r="AV474" s="612"/>
      <c r="AW474" s="618"/>
    </row>
    <row r="475" spans="1:49" s="118" customFormat="1" ht="15.95" customHeight="1" x14ac:dyDescent="0.15">
      <c r="A475" s="558">
        <v>999103011</v>
      </c>
      <c r="B475" s="559" t="s">
        <v>2841</v>
      </c>
      <c r="C475" s="560"/>
      <c r="D475" s="561"/>
      <c r="E475" s="562"/>
      <c r="F475" s="563"/>
      <c r="G475" s="118">
        <v>999</v>
      </c>
      <c r="H475" s="564"/>
      <c r="J475" s="118">
        <v>1</v>
      </c>
      <c r="K475" s="584"/>
      <c r="L475" s="558">
        <f t="shared" ref="L475" si="141">A475</f>
        <v>999103011</v>
      </c>
      <c r="M475" s="118">
        <v>1</v>
      </c>
      <c r="N475" s="118">
        <v>1</v>
      </c>
      <c r="Q475" s="589">
        <f ca="1">OFFSET('(工具)战斗工具-buff死亡时机'!A$6,ROW()-6,0)</f>
        <v>0</v>
      </c>
      <c r="R475" s="118">
        <v>606</v>
      </c>
      <c r="S475" s="560" t="str">
        <f ca="1">IF(AND(OFFSET('(工具)战斗工具-buff触发时机'!A$6,ROW()-6,0)="",OFFSET(A$6,ROW()-6,0)&lt;&gt;""),"立即",OFFSET('(工具)战斗工具-buff触发时机'!A$6,ROW()-6,0))</f>
        <v>普攻后</v>
      </c>
      <c r="T475" s="590" t="str">
        <f>IF(OR(U475="",U475="无"),"",VLOOKUP(U475,'(辅)Buff触发条件表'!$C$4:$F$34,2,FALSE))</f>
        <v/>
      </c>
      <c r="U475" s="591"/>
      <c r="V475" s="591"/>
      <c r="W475" s="591"/>
      <c r="X475" s="591"/>
      <c r="Y475" s="591"/>
      <c r="Z475" s="563">
        <v>1</v>
      </c>
      <c r="AA475" s="563">
        <v>1</v>
      </c>
      <c r="AB475" s="563"/>
      <c r="AC475" s="118" t="str">
        <f>VLOOKUP(AB475,BuffType!$A$4:$C$67,3,FALSE)</f>
        <v>无</v>
      </c>
      <c r="AF475" s="564"/>
      <c r="AH475" s="558"/>
      <c r="AI475" s="607"/>
      <c r="AJ475" s="607"/>
      <c r="AK475" s="563"/>
      <c r="AL475" s="563" t="str">
        <f>IF(AK475="","",VLOOKUP(AK475,'(辅)技能选目标类型表'!$B$4:$F$97,3,FALSE))</f>
        <v/>
      </c>
      <c r="AM475" s="545"/>
      <c r="AN475" s="545"/>
      <c r="AO475" s="134">
        <v>-1</v>
      </c>
      <c r="AP475" s="545">
        <f>IF(AQ475="","",VLOOKUP(AQ475,'(辅)战斗Action表'!$C$4:$F$75,2,FALSE))</f>
        <v>9000</v>
      </c>
      <c r="AQ475" s="118" t="s">
        <v>1890</v>
      </c>
      <c r="AR475" s="591">
        <v>4</v>
      </c>
      <c r="AS475" s="591"/>
      <c r="AT475" s="612"/>
      <c r="AU475" s="612"/>
      <c r="AV475" s="612"/>
      <c r="AW475" s="618"/>
    </row>
    <row r="476" spans="1:49" s="118" customFormat="1" ht="15.95" customHeight="1" x14ac:dyDescent="0.15">
      <c r="A476" s="558">
        <v>999104011</v>
      </c>
      <c r="B476" s="559" t="s">
        <v>2835</v>
      </c>
      <c r="C476" s="560"/>
      <c r="D476" s="561"/>
      <c r="E476" s="562"/>
      <c r="F476" s="563"/>
      <c r="G476" s="118">
        <v>999</v>
      </c>
      <c r="H476" s="564"/>
      <c r="J476" s="118">
        <v>1</v>
      </c>
      <c r="K476" s="584"/>
      <c r="L476" s="558">
        <f t="shared" si="140"/>
        <v>999104011</v>
      </c>
      <c r="M476" s="118">
        <v>1</v>
      </c>
      <c r="N476" s="118">
        <v>1</v>
      </c>
      <c r="Q476" s="589">
        <f ca="1">OFFSET('(工具)战斗工具-buff死亡时机'!A$6,ROW()-6,0)</f>
        <v>0</v>
      </c>
      <c r="R476" s="118">
        <v>0</v>
      </c>
      <c r="S476" s="560" t="str">
        <f ca="1">IF(AND(OFFSET('(工具)战斗工具-buff触发时机'!A$6,ROW()-6,0)="",OFFSET(A$6,ROW()-6,0)&lt;&gt;""),"立即",OFFSET('(工具)战斗工具-buff触发时机'!A$6,ROW()-6,0))</f>
        <v>立即</v>
      </c>
      <c r="T476" s="590" t="str">
        <f>IF(OR(U476="",U476="无"),"",VLOOKUP(U476,'(辅)Buff触发条件表'!$C$4:$F$34,2,FALSE))</f>
        <v/>
      </c>
      <c r="U476" s="591"/>
      <c r="V476" s="591"/>
      <c r="W476" s="591"/>
      <c r="X476" s="591"/>
      <c r="Y476" s="591"/>
      <c r="Z476" s="563">
        <v>999</v>
      </c>
      <c r="AA476" s="563">
        <v>1</v>
      </c>
      <c r="AB476" s="563"/>
      <c r="AC476" s="118" t="str">
        <f>VLOOKUP(AB476,BuffType!$A$4:$C$67,3,FALSE)</f>
        <v>无</v>
      </c>
      <c r="AF476" s="564"/>
      <c r="AH476" s="558" t="s">
        <v>2842</v>
      </c>
      <c r="AI476" s="607"/>
      <c r="AJ476" s="607"/>
      <c r="AK476" s="563"/>
      <c r="AL476" s="563" t="str">
        <f>IF(AK476="","",VLOOKUP(AK476,'(辅)技能选目标类型表'!$B$4:$F$97,3,FALSE))</f>
        <v/>
      </c>
      <c r="AM476" s="545"/>
      <c r="AN476" s="545"/>
      <c r="AO476" s="134">
        <v>-1</v>
      </c>
      <c r="AP476" s="545">
        <f>IF(AQ476="","",VLOOKUP(AQ476,'(辅)战斗Action表'!$C$4:$F$75,2,FALSE))</f>
        <v>0</v>
      </c>
      <c r="AQ476" s="118" t="s">
        <v>1931</v>
      </c>
      <c r="AR476" s="591"/>
      <c r="AS476" s="591"/>
      <c r="AT476" s="612"/>
      <c r="AU476" s="612"/>
      <c r="AV476" s="612"/>
      <c r="AW476" s="618"/>
    </row>
    <row r="477" spans="1:49" s="118" customFormat="1" ht="15.95" customHeight="1" x14ac:dyDescent="0.15">
      <c r="A477" s="558">
        <v>999105011</v>
      </c>
      <c r="B477" s="559" t="s">
        <v>2843</v>
      </c>
      <c r="C477" s="560"/>
      <c r="D477" s="921" t="s">
        <v>3641</v>
      </c>
      <c r="E477" s="922" t="s">
        <v>3642</v>
      </c>
      <c r="F477" s="563"/>
      <c r="G477" s="118">
        <v>999</v>
      </c>
      <c r="H477" s="564"/>
      <c r="J477" s="118">
        <v>1</v>
      </c>
      <c r="K477" s="584"/>
      <c r="L477" s="558">
        <f t="shared" ref="L477" si="142">A477</f>
        <v>999105011</v>
      </c>
      <c r="M477" s="118">
        <v>1</v>
      </c>
      <c r="N477" s="118">
        <v>1</v>
      </c>
      <c r="Q477" s="589">
        <f ca="1">OFFSET('(工具)战斗工具-buff死亡时机'!A$6,ROW()-6,0)</f>
        <v>0</v>
      </c>
      <c r="R477" s="118">
        <v>201</v>
      </c>
      <c r="S477" s="560" t="str">
        <f ca="1">IF(AND(OFFSET('(工具)战斗工具-buff触发时机'!A$6,ROW()-6,0)="",OFFSET(A$6,ROW()-6,0)&lt;&gt;""),"立即",OFFSET('(工具)战斗工具-buff触发时机'!A$6,ROW()-6,0))</f>
        <v>当回合结束时</v>
      </c>
      <c r="T477" s="590">
        <f>IF(OR(U477="",U477="无"),"",VLOOKUP(U477,'(辅)Buff触发条件表'!$C$4:$F$34,2,FALSE))</f>
        <v>10001</v>
      </c>
      <c r="U477" s="591" t="s">
        <v>1293</v>
      </c>
      <c r="V477" s="591">
        <v>2</v>
      </c>
      <c r="W477" s="591">
        <v>0</v>
      </c>
      <c r="X477" s="591" t="s">
        <v>3665</v>
      </c>
      <c r="Y477" s="591">
        <v>1106</v>
      </c>
      <c r="Z477" s="563">
        <v>999</v>
      </c>
      <c r="AA477" s="563">
        <v>2</v>
      </c>
      <c r="AB477" s="563"/>
      <c r="AC477" s="118" t="str">
        <f>VLOOKUP(AB477,BuffType!$A$4:$C$67,3,FALSE)</f>
        <v>无</v>
      </c>
      <c r="AF477" s="564"/>
      <c r="AH477" s="558"/>
      <c r="AI477" s="607"/>
      <c r="AJ477" s="607"/>
      <c r="AK477" s="563"/>
      <c r="AL477" s="563" t="str">
        <f>IF(AK477="","",VLOOKUP(AK477,'(辅)技能选目标类型表'!$B$4:$F$97,3,FALSE))</f>
        <v/>
      </c>
      <c r="AM477" s="545"/>
      <c r="AN477" s="545"/>
      <c r="AO477" s="134">
        <v>-1</v>
      </c>
      <c r="AP477" s="545">
        <f>IF(AQ477="","",VLOOKUP(AQ477,'(辅)战斗Action表'!$C$4:$F$75,2,FALSE))</f>
        <v>900</v>
      </c>
      <c r="AQ477" s="118" t="s">
        <v>1306</v>
      </c>
      <c r="AR477" s="591">
        <v>1106</v>
      </c>
      <c r="AS477" s="591">
        <v>100</v>
      </c>
      <c r="AT477" s="612">
        <v>0</v>
      </c>
      <c r="AU477" s="612">
        <v>4</v>
      </c>
      <c r="AV477" s="612">
        <v>1</v>
      </c>
      <c r="AW477" s="618"/>
    </row>
    <row r="478" spans="1:49" s="118" customFormat="1" ht="15.95" customHeight="1" x14ac:dyDescent="0.15">
      <c r="A478" s="558">
        <v>999106011</v>
      </c>
      <c r="B478" s="559" t="s">
        <v>2844</v>
      </c>
      <c r="C478" s="560"/>
      <c r="D478" s="921" t="s">
        <v>3641</v>
      </c>
      <c r="E478" s="922" t="s">
        <v>3642</v>
      </c>
      <c r="F478" s="563"/>
      <c r="G478" s="118">
        <v>999</v>
      </c>
      <c r="H478" s="564"/>
      <c r="J478" s="118">
        <v>1</v>
      </c>
      <c r="K478" s="584"/>
      <c r="L478" s="558">
        <f t="shared" ref="L478" si="143">A478</f>
        <v>999106011</v>
      </c>
      <c r="M478" s="118">
        <v>1</v>
      </c>
      <c r="N478" s="118">
        <v>1</v>
      </c>
      <c r="Q478" s="589">
        <f ca="1">OFFSET('(工具)战斗工具-buff死亡时机'!A$6,ROW()-6,0)</f>
        <v>0</v>
      </c>
      <c r="R478" s="118">
        <v>201</v>
      </c>
      <c r="S478" s="560" t="str">
        <f ca="1">IF(AND(OFFSET('(工具)战斗工具-buff触发时机'!A$6,ROW()-6,0)="",OFFSET(A$6,ROW()-6,0)&lt;&gt;""),"立即",OFFSET('(工具)战斗工具-buff触发时机'!A$6,ROW()-6,0))</f>
        <v>当回合结束时</v>
      </c>
      <c r="T478" s="590">
        <f>IF(OR(U478="",U478="无"),"",VLOOKUP(U478,'(辅)Buff触发条件表'!$C$4:$F$34,2,FALSE))</f>
        <v>10001</v>
      </c>
      <c r="U478" s="591" t="s">
        <v>1293</v>
      </c>
      <c r="V478" s="591">
        <v>2</v>
      </c>
      <c r="W478" s="591">
        <v>0</v>
      </c>
      <c r="X478" s="591" t="s">
        <v>3636</v>
      </c>
      <c r="Y478" s="591">
        <v>1107</v>
      </c>
      <c r="Z478" s="563">
        <v>999</v>
      </c>
      <c r="AA478" s="563">
        <v>1</v>
      </c>
      <c r="AB478" s="563"/>
      <c r="AC478" s="118" t="str">
        <f>VLOOKUP(AB478,BuffType!$A$4:$C$67,3,FALSE)</f>
        <v>无</v>
      </c>
      <c r="AF478" s="564"/>
      <c r="AH478" s="558"/>
      <c r="AI478" s="607"/>
      <c r="AJ478" s="607"/>
      <c r="AK478" s="563"/>
      <c r="AL478" s="563" t="str">
        <f>IF(AK478="","",VLOOKUP(AK478,'(辅)技能选目标类型表'!$B$4:$F$97,3,FALSE))</f>
        <v/>
      </c>
      <c r="AM478" s="545"/>
      <c r="AN478" s="545"/>
      <c r="AO478" s="134">
        <v>-1</v>
      </c>
      <c r="AP478" s="545">
        <f>IF(AQ478="","",VLOOKUP(AQ478,'(辅)战斗Action表'!$C$4:$F$75,2,FALSE))</f>
        <v>900</v>
      </c>
      <c r="AQ478" s="118" t="s">
        <v>1306</v>
      </c>
      <c r="AR478" s="591">
        <v>1107</v>
      </c>
      <c r="AS478" s="591">
        <v>100</v>
      </c>
      <c r="AT478" s="612">
        <v>0</v>
      </c>
      <c r="AU478" s="612">
        <v>5</v>
      </c>
      <c r="AV478" s="612">
        <v>1</v>
      </c>
      <c r="AW478" s="618"/>
    </row>
    <row r="479" spans="1:49" s="118" customFormat="1" ht="15.95" customHeight="1" x14ac:dyDescent="0.15">
      <c r="A479" s="558">
        <v>999107011</v>
      </c>
      <c r="B479" s="559" t="s">
        <v>3638</v>
      </c>
      <c r="C479" s="560"/>
      <c r="D479" s="921" t="s">
        <v>3641</v>
      </c>
      <c r="E479" s="922" t="s">
        <v>3642</v>
      </c>
      <c r="F479" s="563"/>
      <c r="G479" s="118">
        <v>999</v>
      </c>
      <c r="H479" s="564"/>
      <c r="J479" s="118">
        <v>1</v>
      </c>
      <c r="K479" s="584"/>
      <c r="L479" s="558">
        <f t="shared" ref="L479" si="144">A479</f>
        <v>999107011</v>
      </c>
      <c r="M479" s="118">
        <v>1</v>
      </c>
      <c r="N479" s="118">
        <v>1</v>
      </c>
      <c r="Q479" s="589">
        <f ca="1">OFFSET('(工具)战斗工具-buff死亡时机'!A$6,ROW()-6,0)</f>
        <v>0</v>
      </c>
      <c r="R479" s="118">
        <v>201</v>
      </c>
      <c r="S479" s="560" t="str">
        <f ca="1">IF(AND(OFFSET('(工具)战斗工具-buff触发时机'!A$6,ROW()-6,0)="",OFFSET(A$6,ROW()-6,0)&lt;&gt;""),"立即",OFFSET('(工具)战斗工具-buff触发时机'!A$6,ROW()-6,0))</f>
        <v>当回合结束时</v>
      </c>
      <c r="T479" s="590">
        <f>IF(OR(U479="",U479="无"),"",VLOOKUP(U479,'(辅)Buff触发条件表'!$C$4:$F$34,2,FALSE))</f>
        <v>10001</v>
      </c>
      <c r="U479" s="591" t="s">
        <v>1293</v>
      </c>
      <c r="V479" s="591">
        <v>2</v>
      </c>
      <c r="W479" s="591">
        <v>0</v>
      </c>
      <c r="X479" s="591" t="s">
        <v>3637</v>
      </c>
      <c r="Y479" s="591">
        <v>1108</v>
      </c>
      <c r="Z479" s="563">
        <v>999</v>
      </c>
      <c r="AA479" s="563">
        <v>2</v>
      </c>
      <c r="AB479" s="563"/>
      <c r="AC479" s="118" t="str">
        <f>VLOOKUP(AB479,BuffType!$A$4:$C$67,3,FALSE)</f>
        <v>无</v>
      </c>
      <c r="AF479" s="564"/>
      <c r="AH479" s="558"/>
      <c r="AI479" s="607"/>
      <c r="AJ479" s="607"/>
      <c r="AK479" s="563"/>
      <c r="AL479" s="563" t="str">
        <f>IF(AK479="","",VLOOKUP(AK479,'(辅)技能选目标类型表'!$B$4:$F$97,3,FALSE))</f>
        <v/>
      </c>
      <c r="AM479" s="545"/>
      <c r="AN479" s="545"/>
      <c r="AO479" s="134">
        <v>-1</v>
      </c>
      <c r="AP479" s="545">
        <f>IF(AQ479="","",VLOOKUP(AQ479,'(辅)战斗Action表'!$C$4:$F$75,2,FALSE))</f>
        <v>900</v>
      </c>
      <c r="AQ479" s="118" t="s">
        <v>1306</v>
      </c>
      <c r="AR479" s="591">
        <v>1108</v>
      </c>
      <c r="AS479" s="591">
        <v>100</v>
      </c>
      <c r="AT479" s="612">
        <v>0</v>
      </c>
      <c r="AU479" s="612">
        <v>5</v>
      </c>
      <c r="AV479" s="612">
        <v>1</v>
      </c>
      <c r="AW479" s="618"/>
    </row>
    <row r="480" spans="1:49" s="118" customFormat="1" ht="15.95" customHeight="1" x14ac:dyDescent="0.15">
      <c r="A480" s="558">
        <v>999107012</v>
      </c>
      <c r="B480" s="559" t="s">
        <v>3639</v>
      </c>
      <c r="C480" s="560"/>
      <c r="D480" s="561"/>
      <c r="E480" s="562"/>
      <c r="F480" s="563"/>
      <c r="G480" s="118">
        <v>999</v>
      </c>
      <c r="H480" s="564"/>
      <c r="J480" s="118">
        <v>1</v>
      </c>
      <c r="K480" s="584"/>
      <c r="L480" s="558">
        <f t="shared" ref="L480" si="145">A480</f>
        <v>999107012</v>
      </c>
      <c r="M480" s="118">
        <v>1</v>
      </c>
      <c r="N480" s="118">
        <v>1</v>
      </c>
      <c r="Q480" s="589">
        <f ca="1">OFFSET('(工具)战斗工具-buff死亡时机'!A$6,ROW()-6,0)</f>
        <v>0</v>
      </c>
      <c r="R480" s="118">
        <v>201</v>
      </c>
      <c r="S480" s="560" t="str">
        <f ca="1">IF(AND(OFFSET('(工具)战斗工具-buff触发时机'!A$6,ROW()-6,0)="",OFFSET(A$6,ROW()-6,0)&lt;&gt;""),"立即",OFFSET('(工具)战斗工具-buff触发时机'!A$6,ROW()-6,0))</f>
        <v>当回合结束时</v>
      </c>
      <c r="T480" s="590">
        <f>IF(OR(U480="",U480="无"),"",VLOOKUP(U480,'(辅)Buff触发条件表'!$C$4:$F$34,2,FALSE))</f>
        <v>10001</v>
      </c>
      <c r="U480" s="591" t="s">
        <v>1293</v>
      </c>
      <c r="V480" s="591">
        <v>2</v>
      </c>
      <c r="W480" s="591">
        <v>0</v>
      </c>
      <c r="X480" s="591" t="s">
        <v>3640</v>
      </c>
      <c r="Y480" s="591">
        <v>1118</v>
      </c>
      <c r="Z480" s="563">
        <v>999</v>
      </c>
      <c r="AA480" s="563">
        <v>1</v>
      </c>
      <c r="AB480" s="563"/>
      <c r="AC480" s="118" t="str">
        <f>VLOOKUP(AB480,BuffType!$A$4:$C$67,3,FALSE)</f>
        <v>无</v>
      </c>
      <c r="AF480" s="564"/>
      <c r="AH480" s="558"/>
      <c r="AI480" s="607"/>
      <c r="AJ480" s="607"/>
      <c r="AK480" s="563"/>
      <c r="AL480" s="563" t="str">
        <f>IF(AK480="","",VLOOKUP(AK480,'(辅)技能选目标类型表'!$B$4:$F$97,3,FALSE))</f>
        <v/>
      </c>
      <c r="AM480" s="545"/>
      <c r="AN480" s="545"/>
      <c r="AO480" s="134">
        <v>-1</v>
      </c>
      <c r="AP480" s="545">
        <f>IF(AQ480="","",VLOOKUP(AQ480,'(辅)战斗Action表'!$C$4:$F$75,2,FALSE))</f>
        <v>900</v>
      </c>
      <c r="AQ480" s="118" t="s">
        <v>1306</v>
      </c>
      <c r="AR480" s="591">
        <v>1118</v>
      </c>
      <c r="AS480" s="591">
        <v>100</v>
      </c>
      <c r="AT480" s="612">
        <v>0</v>
      </c>
      <c r="AU480" s="612">
        <v>4</v>
      </c>
      <c r="AV480" s="612">
        <v>1</v>
      </c>
      <c r="AW480" s="618"/>
    </row>
    <row r="481" spans="1:49" s="118" customFormat="1" ht="15.95" customHeight="1" x14ac:dyDescent="0.15">
      <c r="A481" s="558">
        <v>999108011</v>
      </c>
      <c r="B481" s="559" t="s">
        <v>3660</v>
      </c>
      <c r="C481" s="560"/>
      <c r="D481" s="561"/>
      <c r="E481" s="562"/>
      <c r="F481" s="563"/>
      <c r="G481" s="118">
        <v>999</v>
      </c>
      <c r="H481" s="564"/>
      <c r="J481" s="118">
        <v>1</v>
      </c>
      <c r="K481" s="584"/>
      <c r="L481" s="558">
        <f t="shared" ref="L481" si="146">A481</f>
        <v>999108011</v>
      </c>
      <c r="M481" s="118">
        <v>1</v>
      </c>
      <c r="N481" s="118">
        <v>1</v>
      </c>
      <c r="Q481" s="589">
        <f ca="1">OFFSET('(工具)战斗工具-buff死亡时机'!A$6,ROW()-6,0)</f>
        <v>0</v>
      </c>
      <c r="R481" s="118">
        <v>200</v>
      </c>
      <c r="S481" s="560" t="str">
        <f ca="1">IF(AND(OFFSET('(工具)战斗工具-buff触发时机'!A$6,ROW()-6,0)="",OFFSET(A$6,ROW()-6,0)&lt;&gt;""),"立即",OFFSET('(工具)战斗工具-buff触发时机'!A$6,ROW()-6,0))</f>
        <v>当回合开始时</v>
      </c>
      <c r="T481" s="590" t="str">
        <f>IF(OR(U481="",U481="无"),"",VLOOKUP(U481,'(辅)Buff触发条件表'!$C$4:$F$34,2,FALSE))</f>
        <v/>
      </c>
      <c r="U481" s="591"/>
      <c r="V481" s="591"/>
      <c r="W481" s="591"/>
      <c r="X481" s="591"/>
      <c r="Y481" s="591"/>
      <c r="Z481" s="563">
        <v>999</v>
      </c>
      <c r="AA481" s="563">
        <v>2</v>
      </c>
      <c r="AB481" s="563"/>
      <c r="AC481" s="118" t="str">
        <f>VLOOKUP(AB481,BuffType!$A$4:$C$67,3,FALSE)</f>
        <v>无</v>
      </c>
      <c r="AF481" s="564"/>
      <c r="AH481" s="558"/>
      <c r="AI481" s="607"/>
      <c r="AJ481" s="607"/>
      <c r="AK481" s="563"/>
      <c r="AL481" s="563" t="str">
        <f>IF(AK481="","",VLOOKUP(AK481,'(辅)技能选目标类型表'!$B$4:$F$97,3,FALSE))</f>
        <v/>
      </c>
      <c r="AM481" s="545"/>
      <c r="AN481" s="545"/>
      <c r="AO481" s="134">
        <v>-1</v>
      </c>
      <c r="AP481" s="545">
        <f>IF(AQ481="","",VLOOKUP(AQ481,'(辅)战斗Action表'!$C$4:$F$75,2,FALSE))</f>
        <v>900</v>
      </c>
      <c r="AQ481" s="118" t="s">
        <v>1306</v>
      </c>
      <c r="AR481" s="591">
        <v>1117</v>
      </c>
      <c r="AS481" s="591">
        <v>80</v>
      </c>
      <c r="AT481" s="612">
        <v>0</v>
      </c>
      <c r="AU481" s="612">
        <v>5</v>
      </c>
      <c r="AV481" s="612">
        <v>0</v>
      </c>
      <c r="AW481" s="618"/>
    </row>
    <row r="482" spans="1:49" s="118" customFormat="1" ht="15.95" customHeight="1" x14ac:dyDescent="0.15">
      <c r="A482" s="558">
        <v>999108012</v>
      </c>
      <c r="B482" s="559" t="s">
        <v>3661</v>
      </c>
      <c r="C482" s="560"/>
      <c r="D482" s="561"/>
      <c r="E482" s="562"/>
      <c r="F482" s="563"/>
      <c r="G482" s="118">
        <v>999</v>
      </c>
      <c r="H482" s="564"/>
      <c r="J482" s="118">
        <v>1</v>
      </c>
      <c r="K482" s="584"/>
      <c r="L482" s="558">
        <f t="shared" ref="L482" si="147">A482</f>
        <v>999108012</v>
      </c>
      <c r="M482" s="118">
        <v>1</v>
      </c>
      <c r="N482" s="118">
        <v>1</v>
      </c>
      <c r="Q482" s="589">
        <f ca="1">OFFSET('(工具)战斗工具-buff死亡时机'!A$6,ROW()-6,0)</f>
        <v>0</v>
      </c>
      <c r="R482" s="118">
        <v>200</v>
      </c>
      <c r="S482" s="560" t="str">
        <f ca="1">IF(AND(OFFSET('(工具)战斗工具-buff触发时机'!A$6,ROW()-6,0)="",OFFSET(A$6,ROW()-6,0)&lt;&gt;""),"立即",OFFSET('(工具)战斗工具-buff触发时机'!A$6,ROW()-6,0))</f>
        <v>当回合开始时</v>
      </c>
      <c r="T482" s="590" t="str">
        <f>IF(OR(U482="",U482="无"),"",VLOOKUP(U482,'(辅)Buff触发条件表'!$C$4:$F$34,2,FALSE))</f>
        <v/>
      </c>
      <c r="U482" s="591"/>
      <c r="V482" s="591"/>
      <c r="W482" s="591"/>
      <c r="X482" s="591"/>
      <c r="Y482" s="591"/>
      <c r="Z482" s="563">
        <v>999</v>
      </c>
      <c r="AA482" s="563">
        <v>1</v>
      </c>
      <c r="AB482" s="563"/>
      <c r="AC482" s="118" t="str">
        <f>VLOOKUP(AB482,BuffType!$A$4:$C$67,3,FALSE)</f>
        <v>无</v>
      </c>
      <c r="AF482" s="564"/>
      <c r="AH482" s="558"/>
      <c r="AI482" s="607"/>
      <c r="AJ482" s="607"/>
      <c r="AK482" s="563"/>
      <c r="AL482" s="563" t="str">
        <f>IF(AK482="","",VLOOKUP(AK482,'(辅)技能选目标类型表'!$B$4:$F$97,3,FALSE))</f>
        <v/>
      </c>
      <c r="AM482" s="545"/>
      <c r="AN482" s="545"/>
      <c r="AO482" s="134">
        <v>-1</v>
      </c>
      <c r="AP482" s="545">
        <f>IF(AQ482="","",VLOOKUP(AQ482,'(辅)战斗Action表'!$C$4:$F$75,2,FALSE))</f>
        <v>10001</v>
      </c>
      <c r="AQ482" s="118" t="s">
        <v>1301</v>
      </c>
      <c r="AR482" s="591">
        <v>303</v>
      </c>
      <c r="AS482" s="591">
        <v>1</v>
      </c>
      <c r="AT482" s="612"/>
      <c r="AU482" s="612"/>
      <c r="AV482" s="612"/>
      <c r="AW482" s="618"/>
    </row>
    <row r="483" spans="1:49" s="118" customFormat="1" ht="15.95" customHeight="1" x14ac:dyDescent="0.15">
      <c r="A483" s="558">
        <v>999202011</v>
      </c>
      <c r="B483" s="559" t="s">
        <v>3659</v>
      </c>
      <c r="C483" s="560"/>
      <c r="D483" s="561"/>
      <c r="E483" s="562"/>
      <c r="F483" s="563"/>
      <c r="G483" s="118">
        <v>999</v>
      </c>
      <c r="H483" s="564"/>
      <c r="J483" s="118">
        <v>1</v>
      </c>
      <c r="K483" s="584"/>
      <c r="L483" s="558">
        <f t="shared" si="140"/>
        <v>999202011</v>
      </c>
      <c r="M483" s="118">
        <v>1</v>
      </c>
      <c r="N483" s="118">
        <v>1</v>
      </c>
      <c r="Q483" s="589">
        <f ca="1">OFFSET('(工具)战斗工具-buff死亡时机'!A$6,ROW()-6,0)</f>
        <v>0</v>
      </c>
      <c r="R483" s="118">
        <v>304</v>
      </c>
      <c r="S483" s="560" t="str">
        <f ca="1">IF(AND(OFFSET('(工具)战斗工具-buff触发时机'!A$6,ROW()-6,0)="",OFFSET(A$6,ROW()-6,0)&lt;&gt;""),"立即",OFFSET('(工具)战斗工具-buff触发时机'!A$6,ROW()-6,0))</f>
        <v>触发死亡之前</v>
      </c>
      <c r="T483" s="590">
        <f>IF(OR(U483="",U483="无"),"",VLOOKUP(U483,'(辅)Buff触发条件表'!$C$4:$F$34,2,FALSE))</f>
        <v>10001</v>
      </c>
      <c r="U483" s="591" t="s">
        <v>1293</v>
      </c>
      <c r="V483" s="591">
        <v>2</v>
      </c>
      <c r="W483" s="591">
        <v>0</v>
      </c>
      <c r="X483" s="591" t="s">
        <v>1224</v>
      </c>
      <c r="Y483" s="591">
        <v>1112</v>
      </c>
      <c r="Z483" s="563">
        <v>999</v>
      </c>
      <c r="AA483" s="563">
        <v>1</v>
      </c>
      <c r="AB483" s="563"/>
      <c r="AC483" s="118" t="str">
        <f>VLOOKUP(AB483,BuffType!$A$4:$C$67,3,FALSE)</f>
        <v>无</v>
      </c>
      <c r="AF483" s="564"/>
      <c r="AH483" s="558"/>
      <c r="AI483" s="607"/>
      <c r="AJ483" s="607"/>
      <c r="AK483" s="563"/>
      <c r="AL483" s="563" t="str">
        <f>IF(AK483="","",VLOOKUP(AK483,'(辅)技能选目标类型表'!$B$4:$F$97,3,FALSE))</f>
        <v/>
      </c>
      <c r="AM483" s="545"/>
      <c r="AN483" s="545">
        <v>1</v>
      </c>
      <c r="AO483" s="134">
        <v>-1</v>
      </c>
      <c r="AP483" s="545">
        <f>IF(AQ483="","",VLOOKUP(AQ483,'(辅)战斗Action表'!$C$4:$F$75,2,FALSE))</f>
        <v>1100</v>
      </c>
      <c r="AQ483" s="118" t="s">
        <v>2543</v>
      </c>
      <c r="AR483" s="591"/>
      <c r="AS483" s="591"/>
      <c r="AT483" s="612"/>
      <c r="AU483" s="612"/>
      <c r="AV483" s="612"/>
      <c r="AW483" s="618"/>
    </row>
    <row r="484" spans="1:49" s="118" customFormat="1" ht="15.95" customHeight="1" x14ac:dyDescent="0.15">
      <c r="A484" s="558">
        <v>999202012</v>
      </c>
      <c r="B484" s="559" t="s">
        <v>2845</v>
      </c>
      <c r="C484" s="560"/>
      <c r="D484" s="561"/>
      <c r="E484" s="562"/>
      <c r="F484" s="563"/>
      <c r="G484" s="118">
        <v>999</v>
      </c>
      <c r="H484" s="564"/>
      <c r="J484" s="118">
        <v>1</v>
      </c>
      <c r="K484" s="584"/>
      <c r="L484" s="558">
        <f t="shared" si="140"/>
        <v>999202012</v>
      </c>
      <c r="M484" s="118">
        <v>1</v>
      </c>
      <c r="N484" s="118">
        <v>1</v>
      </c>
      <c r="Q484" s="589">
        <f ca="1">OFFSET('(工具)战斗工具-buff死亡时机'!A$6,ROW()-6,0)</f>
        <v>0</v>
      </c>
      <c r="R484" s="118">
        <v>304</v>
      </c>
      <c r="S484" s="560" t="str">
        <f ca="1">IF(AND(OFFSET('(工具)战斗工具-buff触发时机'!A$6,ROW()-6,0)="",OFFSET(A$6,ROW()-6,0)&lt;&gt;""),"立即",OFFSET('(工具)战斗工具-buff触发时机'!A$6,ROW()-6,0))</f>
        <v>触发死亡之前</v>
      </c>
      <c r="T484" s="590">
        <f>IF(OR(U484="",U484="无"),"",VLOOKUP(U484,'(辅)Buff触发条件表'!$C$4:$F$34,2,FALSE))</f>
        <v>10001</v>
      </c>
      <c r="U484" s="591" t="s">
        <v>1293</v>
      </c>
      <c r="V484" s="591">
        <v>2</v>
      </c>
      <c r="W484" s="591">
        <v>0</v>
      </c>
      <c r="X484" s="591" t="s">
        <v>1224</v>
      </c>
      <c r="Y484" s="591">
        <v>1112</v>
      </c>
      <c r="Z484" s="563">
        <v>999</v>
      </c>
      <c r="AA484" s="563">
        <v>1</v>
      </c>
      <c r="AB484" s="563"/>
      <c r="AC484" s="118" t="str">
        <f>VLOOKUP(AB484,BuffType!$A$4:$C$67,3,FALSE)</f>
        <v>无</v>
      </c>
      <c r="AF484" s="564"/>
      <c r="AH484" s="558"/>
      <c r="AI484" s="607"/>
      <c r="AJ484" s="607"/>
      <c r="AK484" s="563"/>
      <c r="AL484" s="563" t="str">
        <f>IF(AK484="","",VLOOKUP(AK484,'(辅)技能选目标类型表'!$B$4:$F$97,3,FALSE))</f>
        <v/>
      </c>
      <c r="AM484" s="545"/>
      <c r="AN484" s="545"/>
      <c r="AO484" s="134">
        <v>-1</v>
      </c>
      <c r="AP484" s="545">
        <f>IF(AQ484="","",VLOOKUP(AQ484,'(辅)战斗Action表'!$C$4:$F$75,2,FALSE))</f>
        <v>200</v>
      </c>
      <c r="AQ484" s="118" t="s">
        <v>142</v>
      </c>
      <c r="AR484" s="591">
        <v>1</v>
      </c>
      <c r="AS484" s="591">
        <v>1000</v>
      </c>
      <c r="AT484" s="612"/>
      <c r="AU484" s="612"/>
      <c r="AV484" s="612"/>
      <c r="AW484" s="618"/>
    </row>
    <row r="485" spans="1:49" s="118" customFormat="1" ht="15.95" customHeight="1" x14ac:dyDescent="0.15">
      <c r="A485" s="558">
        <v>999203011</v>
      </c>
      <c r="B485" s="559" t="s">
        <v>2846</v>
      </c>
      <c r="C485" s="560"/>
      <c r="D485" s="561" t="s">
        <v>2847</v>
      </c>
      <c r="E485" s="572" t="s">
        <v>2270</v>
      </c>
      <c r="F485" s="563"/>
      <c r="G485" s="118">
        <v>0</v>
      </c>
      <c r="H485" s="564"/>
      <c r="J485" s="118">
        <v>1</v>
      </c>
      <c r="K485" s="584"/>
      <c r="L485" s="558">
        <f t="shared" si="140"/>
        <v>999203011</v>
      </c>
      <c r="M485" s="118">
        <v>1</v>
      </c>
      <c r="N485" s="118">
        <v>1</v>
      </c>
      <c r="Q485" s="589">
        <f ca="1">OFFSET('(工具)战斗工具-buff死亡时机'!A$6,ROW()-6,0)</f>
        <v>0</v>
      </c>
      <c r="R485" s="118">
        <v>0</v>
      </c>
      <c r="S485" s="560" t="str">
        <f ca="1">IF(AND(OFFSET('(工具)战斗工具-buff触发时机'!A$6,ROW()-6,0)="",OFFSET(A$6,ROW()-6,0)&lt;&gt;""),"立即",OFFSET('(工具)战斗工具-buff触发时机'!A$6,ROW()-6,0))</f>
        <v>立即</v>
      </c>
      <c r="T485" s="590" t="str">
        <f>IF(OR(U485="",U485="无"),"",VLOOKUP(U485,'(辅)Buff触发条件表'!$C$4:$F$34,2,FALSE))</f>
        <v/>
      </c>
      <c r="U485" s="591"/>
      <c r="V485" s="591"/>
      <c r="W485" s="591"/>
      <c r="X485" s="591"/>
      <c r="Y485" s="591"/>
      <c r="Z485" s="563">
        <v>999</v>
      </c>
      <c r="AA485" s="563">
        <v>1</v>
      </c>
      <c r="AB485" s="563"/>
      <c r="AC485" s="118" t="str">
        <f>VLOOKUP(AB485,BuffType!$A$4:$C$67,3,FALSE)</f>
        <v>无</v>
      </c>
      <c r="AF485" s="564"/>
      <c r="AH485" s="558"/>
      <c r="AI485" s="607"/>
      <c r="AJ485" s="607"/>
      <c r="AK485" s="563"/>
      <c r="AL485" s="563" t="str">
        <f>IF(AK485="","",VLOOKUP(AK485,'(辅)技能选目标类型表'!$B$4:$F$97,3,FALSE))</f>
        <v/>
      </c>
      <c r="AM485" s="545"/>
      <c r="AN485" s="545"/>
      <c r="AO485" s="134">
        <v>-1</v>
      </c>
      <c r="AP485" s="545">
        <f>IF(AQ485="","",VLOOKUP(AQ485,'(辅)战斗Action表'!$C$4:$F$75,2,FALSE))</f>
        <v>0</v>
      </c>
      <c r="AQ485" s="118" t="s">
        <v>1931</v>
      </c>
      <c r="AR485" s="591"/>
      <c r="AS485" s="591"/>
      <c r="AT485" s="612"/>
      <c r="AU485" s="612"/>
      <c r="AV485" s="612"/>
      <c r="AW485" s="618"/>
    </row>
    <row r="486" spans="1:49" s="118" customFormat="1" ht="15.95" customHeight="1" x14ac:dyDescent="0.15">
      <c r="A486" s="558">
        <v>999204011</v>
      </c>
      <c r="B486" s="559" t="s">
        <v>3648</v>
      </c>
      <c r="C486" s="560"/>
      <c r="D486" s="561" t="s">
        <v>3649</v>
      </c>
      <c r="E486" s="572" t="s">
        <v>2270</v>
      </c>
      <c r="F486" s="563"/>
      <c r="G486" s="118">
        <v>999</v>
      </c>
      <c r="H486" s="564"/>
      <c r="J486" s="118">
        <v>1</v>
      </c>
      <c r="K486" s="584"/>
      <c r="L486" s="558">
        <f t="shared" ref="L486" si="148">A486</f>
        <v>999204011</v>
      </c>
      <c r="M486" s="118">
        <v>1</v>
      </c>
      <c r="N486" s="118">
        <v>1</v>
      </c>
      <c r="Q486" s="589">
        <f ca="1">OFFSET('(工具)战斗工具-buff死亡时机'!A$6,ROW()-6,0)</f>
        <v>0</v>
      </c>
      <c r="R486" s="118">
        <v>0</v>
      </c>
      <c r="S486" s="560" t="str">
        <f ca="1">IF(AND(OFFSET('(工具)战斗工具-buff触发时机'!A$6,ROW()-6,0)="",OFFSET(A$6,ROW()-6,0)&lt;&gt;""),"立即",OFFSET('(工具)战斗工具-buff触发时机'!A$6,ROW()-6,0))</f>
        <v>立即</v>
      </c>
      <c r="T486" s="590" t="str">
        <f>IF(OR(U486="",U486="无"),"",VLOOKUP(U486,'(辅)Buff触发条件表'!$C$4:$F$34,2,FALSE))</f>
        <v/>
      </c>
      <c r="U486" s="591"/>
      <c r="V486" s="591"/>
      <c r="W486" s="591"/>
      <c r="X486" s="591"/>
      <c r="Y486" s="591"/>
      <c r="Z486" s="563">
        <v>999</v>
      </c>
      <c r="AA486" s="563">
        <v>1</v>
      </c>
      <c r="AB486" s="563"/>
      <c r="AC486" s="118" t="str">
        <f>VLOOKUP(AB486,BuffType!$A$4:$C$67,3,FALSE)</f>
        <v>无</v>
      </c>
      <c r="AF486" s="564"/>
      <c r="AH486" s="558"/>
      <c r="AI486" s="607"/>
      <c r="AJ486" s="607"/>
      <c r="AK486" s="563"/>
      <c r="AL486" s="563" t="str">
        <f>IF(AK486="","",VLOOKUP(AK486,'(辅)技能选目标类型表'!$B$4:$F$97,3,FALSE))</f>
        <v/>
      </c>
      <c r="AM486" s="545"/>
      <c r="AN486" s="545"/>
      <c r="AO486" s="134">
        <v>-1</v>
      </c>
      <c r="AP486" s="545">
        <f>IF(AQ486="","",VLOOKUP(AQ486,'(辅)战斗Action表'!$C$4:$F$75,2,FALSE))</f>
        <v>0</v>
      </c>
      <c r="AQ486" s="118" t="s">
        <v>1931</v>
      </c>
      <c r="AR486" s="591"/>
      <c r="AS486" s="591"/>
      <c r="AT486" s="612"/>
      <c r="AU486" s="612"/>
      <c r="AV486" s="612"/>
      <c r="AW486" s="618"/>
    </row>
    <row r="487" spans="1:49" s="120" customFormat="1" ht="15.95" customHeight="1" x14ac:dyDescent="0.15">
      <c r="A487" s="565">
        <v>111601011</v>
      </c>
      <c r="B487" s="573" t="s">
        <v>2848</v>
      </c>
      <c r="C487" s="566"/>
      <c r="D487" s="567"/>
      <c r="E487" s="568"/>
      <c r="F487" s="569"/>
      <c r="G487" s="120">
        <v>999</v>
      </c>
      <c r="H487" s="570"/>
      <c r="J487" s="120">
        <v>1</v>
      </c>
      <c r="K487" s="585"/>
      <c r="L487" s="565">
        <f t="shared" si="140"/>
        <v>111601011</v>
      </c>
      <c r="M487" s="120">
        <v>1</v>
      </c>
      <c r="N487" s="120">
        <v>1</v>
      </c>
      <c r="Q487" s="596">
        <f ca="1">OFFSET('(工具)战斗工具-buff死亡时机'!A$6,ROW()-6,0)</f>
        <v>0</v>
      </c>
      <c r="R487" s="120">
        <v>300</v>
      </c>
      <c r="S487" s="566" t="str">
        <f ca="1">IF(AND(OFFSET('(工具)战斗工具-buff触发时机'!A$6,ROW()-6,0)="",OFFSET(A$6,ROW()-6,0)&lt;&gt;""),"立即",OFFSET('(工具)战斗工具-buff触发时机'!A$6,ROW()-6,0))</f>
        <v>当血量变化时</v>
      </c>
      <c r="T487" s="594">
        <f>IF(OR(U487="",U487="无"),"",VLOOKUP(U487,'(辅)Buff触发条件表'!$C$4:$F$34,2,FALSE))</f>
        <v>100</v>
      </c>
      <c r="U487" s="595" t="s">
        <v>2333</v>
      </c>
      <c r="V487" s="595">
        <v>500</v>
      </c>
      <c r="W487" s="595">
        <v>1</v>
      </c>
      <c r="X487" s="595"/>
      <c r="Y487" s="595"/>
      <c r="Z487" s="569">
        <v>999</v>
      </c>
      <c r="AA487" s="569">
        <v>1</v>
      </c>
      <c r="AB487" s="569"/>
      <c r="AC487" s="120" t="str">
        <f>VLOOKUP(AB487,BuffType!$A$4:$C$67,3,FALSE)</f>
        <v>无</v>
      </c>
      <c r="AF487" s="570"/>
      <c r="AH487" s="565"/>
      <c r="AI487" s="608"/>
      <c r="AJ487" s="608"/>
      <c r="AK487" s="569"/>
      <c r="AL487" s="569" t="str">
        <f>IF(AK487="","",VLOOKUP(AK487,'(辅)技能选目标类型表'!$B$4:$F$97,3,FALSE))</f>
        <v/>
      </c>
      <c r="AM487" s="609"/>
      <c r="AN487" s="609"/>
      <c r="AO487" s="609">
        <v>-1</v>
      </c>
      <c r="AP487" s="609">
        <f>IF(AQ487="","",VLOOKUP(AQ487,'(辅)战斗Action表'!$C$4:$F$75,2,FALSE))</f>
        <v>10001</v>
      </c>
      <c r="AQ487" s="120" t="s">
        <v>1301</v>
      </c>
      <c r="AR487" s="595">
        <v>303</v>
      </c>
      <c r="AS487" s="595">
        <v>1</v>
      </c>
      <c r="AT487" s="613"/>
      <c r="AU487" s="613"/>
      <c r="AV487" s="613"/>
      <c r="AW487" s="619"/>
    </row>
    <row r="488" spans="1:49" s="119" customFormat="1" ht="15.95" customHeight="1" x14ac:dyDescent="0.15">
      <c r="A488" s="565">
        <v>91404011</v>
      </c>
      <c r="B488" s="565" t="s">
        <v>2849</v>
      </c>
      <c r="C488" s="566"/>
      <c r="D488" s="567"/>
      <c r="E488" s="568"/>
      <c r="F488" s="569"/>
      <c r="G488" s="120">
        <v>1</v>
      </c>
      <c r="H488" s="570"/>
      <c r="I488" s="120">
        <v>1</v>
      </c>
      <c r="J488" s="120">
        <v>1</v>
      </c>
      <c r="K488" s="585"/>
      <c r="L488" s="565">
        <f t="shared" ref="L488" si="149">A488</f>
        <v>91404011</v>
      </c>
      <c r="M488" s="120">
        <v>1</v>
      </c>
      <c r="N488" s="120">
        <v>1</v>
      </c>
      <c r="O488" s="120"/>
      <c r="P488" s="586"/>
      <c r="Q488" s="592">
        <f ca="1">OFFSET('(工具)战斗工具-buff死亡时机'!A$6,ROW()-6,0)</f>
        <v>0</v>
      </c>
      <c r="R488" s="593">
        <v>0</v>
      </c>
      <c r="S488" s="566" t="str">
        <f ca="1">IF(AND(OFFSET('(工具)战斗工具-buff触发时机'!A$6,ROW()-6,0)="",OFFSET(A$6,ROW()-6,0)&lt;&gt;""),"立即",OFFSET('(工具)战斗工具-buff触发时机'!A$6,ROW()-6,0))</f>
        <v>立即</v>
      </c>
      <c r="T488" s="594" t="str">
        <f>IF(OR(U488="",U488="无"),"",VLOOKUP(U488,'(辅)Buff触发条件表'!$C$4:$F$34,2,FALSE))</f>
        <v/>
      </c>
      <c r="U488" s="595"/>
      <c r="V488" s="595"/>
      <c r="W488" s="595"/>
      <c r="X488" s="595"/>
      <c r="Y488" s="595"/>
      <c r="Z488" s="569"/>
      <c r="AA488" s="569"/>
      <c r="AB488" s="569">
        <v>7</v>
      </c>
      <c r="AC488" s="120" t="str">
        <f>VLOOKUP(AB488,BuffType!$A$4:$C$67,3,FALSE)</f>
        <v>沉默</v>
      </c>
      <c r="AD488" s="120"/>
      <c r="AE488" s="120"/>
      <c r="AF488" s="570"/>
      <c r="AG488" s="120"/>
      <c r="AH488" s="565"/>
      <c r="AI488" s="608"/>
      <c r="AJ488" s="608"/>
      <c r="AK488" s="569"/>
      <c r="AL488" s="569" t="str">
        <f>IF(AK488="","",VLOOKUP(AK488,'(辅)技能选目标类型表'!$B$4:$F$97,3,FALSE))</f>
        <v/>
      </c>
      <c r="AM488" s="609"/>
      <c r="AN488" s="609"/>
      <c r="AO488" s="609">
        <v>-1</v>
      </c>
      <c r="AP488" s="609" t="str">
        <f>IF(AQ488="","",VLOOKUP(AQ488,'(辅)战斗Action表'!$C$4:$F$75,2,FALSE))</f>
        <v/>
      </c>
      <c r="AQ488" s="120"/>
      <c r="AR488" s="595"/>
      <c r="AS488" s="595"/>
      <c r="AT488" s="595"/>
      <c r="AU488" s="595"/>
      <c r="AV488" s="613"/>
      <c r="AW488" s="619"/>
    </row>
    <row r="489" spans="1:49" s="119" customFormat="1" ht="15.95" customHeight="1" x14ac:dyDescent="0.15">
      <c r="A489" s="565">
        <v>91505011</v>
      </c>
      <c r="B489" s="565" t="s">
        <v>2850</v>
      </c>
      <c r="C489" s="566"/>
      <c r="D489" s="567"/>
      <c r="E489" s="568"/>
      <c r="F489" s="569"/>
      <c r="G489" s="120">
        <v>999</v>
      </c>
      <c r="H489" s="570"/>
      <c r="I489" s="120"/>
      <c r="J489" s="120">
        <v>1</v>
      </c>
      <c r="K489" s="585"/>
      <c r="L489" s="565">
        <f t="shared" si="140"/>
        <v>91505011</v>
      </c>
      <c r="M489" s="120">
        <v>1</v>
      </c>
      <c r="N489" s="120">
        <v>1</v>
      </c>
      <c r="O489" s="120"/>
      <c r="P489" s="586"/>
      <c r="Q489" s="592">
        <f ca="1">OFFSET('(工具)战斗工具-buff死亡时机'!A$6,ROW()-6,0)</f>
        <v>0</v>
      </c>
      <c r="R489" s="593">
        <v>609</v>
      </c>
      <c r="S489" s="566" t="str">
        <f ca="1">IF(AND(OFFSET('(工具)战斗工具-buff触发时机'!A$6,ROW()-6,0)="",OFFSET(A$6,ROW()-6,0)&lt;&gt;""),"立即",OFFSET('(工具)战斗工具-buff触发时机'!A$6,ROW()-6,0))</f>
        <v>终极技能后</v>
      </c>
      <c r="T489" s="594" t="str">
        <f>IF(OR(U489="",U489="无"),"",VLOOKUP(U489,'(辅)Buff触发条件表'!$C$4:$F$34,2,FALSE))</f>
        <v/>
      </c>
      <c r="U489" s="595"/>
      <c r="V489" s="595"/>
      <c r="W489" s="595"/>
      <c r="X489" s="595"/>
      <c r="Y489" s="595"/>
      <c r="Z489" s="569">
        <v>1</v>
      </c>
      <c r="AA489" s="569">
        <v>1</v>
      </c>
      <c r="AB489" s="569"/>
      <c r="AC489" s="120" t="str">
        <f>VLOOKUP(AB489,BuffType!$A$4:$C$67,3,FALSE)</f>
        <v>无</v>
      </c>
      <c r="AD489" s="120"/>
      <c r="AE489" s="120"/>
      <c r="AF489" s="570"/>
      <c r="AG489" s="120"/>
      <c r="AH489" s="565"/>
      <c r="AI489" s="608"/>
      <c r="AJ489" s="608"/>
      <c r="AK489" s="569"/>
      <c r="AL489" s="569" t="str">
        <f>IF(AK489="","",VLOOKUP(AK489,'(辅)技能选目标类型表'!$B$4:$F$97,3,FALSE))</f>
        <v/>
      </c>
      <c r="AM489" s="609"/>
      <c r="AN489" s="609"/>
      <c r="AO489" s="609">
        <v>-1</v>
      </c>
      <c r="AP489" s="609">
        <f>IF(AQ489="","",VLOOKUP(AQ489,'(辅)战斗Action表'!$C$4:$F$75,2,FALSE))</f>
        <v>9000</v>
      </c>
      <c r="AQ489" s="120" t="s">
        <v>1890</v>
      </c>
      <c r="AR489" s="595">
        <v>3</v>
      </c>
      <c r="AS489" s="595"/>
      <c r="AT489" s="595"/>
      <c r="AU489" s="595"/>
      <c r="AV489" s="613"/>
      <c r="AW489" s="619"/>
    </row>
    <row r="490" spans="1:49" s="119" customFormat="1" ht="15.95" customHeight="1" x14ac:dyDescent="0.15">
      <c r="A490" s="565">
        <v>91505012</v>
      </c>
      <c r="B490" s="565" t="s">
        <v>2851</v>
      </c>
      <c r="C490" s="566"/>
      <c r="D490" s="567"/>
      <c r="E490" s="568"/>
      <c r="F490" s="569"/>
      <c r="G490" s="120">
        <v>999</v>
      </c>
      <c r="H490" s="570"/>
      <c r="I490" s="120"/>
      <c r="J490" s="120">
        <v>1</v>
      </c>
      <c r="K490" s="585"/>
      <c r="L490" s="565">
        <f t="shared" ref="L490" si="150">A490</f>
        <v>91505012</v>
      </c>
      <c r="M490" s="120">
        <v>1</v>
      </c>
      <c r="N490" s="120">
        <v>1</v>
      </c>
      <c r="O490" s="120"/>
      <c r="P490" s="586"/>
      <c r="Q490" s="592">
        <f ca="1">OFFSET('(工具)战斗工具-buff死亡时机'!A$6,ROW()-6,0)</f>
        <v>0</v>
      </c>
      <c r="R490" s="593">
        <v>200</v>
      </c>
      <c r="S490" s="566" t="str">
        <f ca="1">IF(AND(OFFSET('(工具)战斗工具-buff触发时机'!A$6,ROW()-6,0)="",OFFSET(A$6,ROW()-6,0)&lt;&gt;""),"立即",OFFSET('(工具)战斗工具-buff触发时机'!A$6,ROW()-6,0))</f>
        <v>当回合开始时</v>
      </c>
      <c r="T490" s="594">
        <f>IF(OR(U490="",U490="无"),"",VLOOKUP(U490,'(辅)Buff触发条件表'!$C$4:$F$34,2,FALSE))</f>
        <v>601</v>
      </c>
      <c r="U490" s="595" t="s">
        <v>2384</v>
      </c>
      <c r="V490" s="595">
        <v>3</v>
      </c>
      <c r="W490" s="595"/>
      <c r="X490" s="595"/>
      <c r="Y490" s="595"/>
      <c r="Z490" s="569">
        <v>1</v>
      </c>
      <c r="AA490" s="569">
        <v>1</v>
      </c>
      <c r="AB490" s="569"/>
      <c r="AC490" s="120" t="str">
        <f>VLOOKUP(AB490,BuffType!$A$4:$C$67,3,FALSE)</f>
        <v>无</v>
      </c>
      <c r="AD490" s="120"/>
      <c r="AE490" s="120"/>
      <c r="AF490" s="570"/>
      <c r="AG490" s="120"/>
      <c r="AH490" s="565"/>
      <c r="AI490" s="608"/>
      <c r="AJ490" s="608"/>
      <c r="AK490" s="569"/>
      <c r="AL490" s="569" t="str">
        <f>IF(AK490="","",VLOOKUP(AK490,'(辅)技能选目标类型表'!$B$4:$F$97,3,FALSE))</f>
        <v/>
      </c>
      <c r="AM490" s="609"/>
      <c r="AN490" s="609"/>
      <c r="AO490" s="609">
        <v>-1</v>
      </c>
      <c r="AP490" s="609">
        <f>IF(AQ490="","",VLOOKUP(AQ490,'(辅)战斗Action表'!$C$4:$F$75,2,FALSE))</f>
        <v>9000</v>
      </c>
      <c r="AQ490" s="120" t="s">
        <v>1890</v>
      </c>
      <c r="AR490" s="595">
        <v>4</v>
      </c>
      <c r="AS490" s="595"/>
      <c r="AT490" s="595"/>
      <c r="AU490" s="595"/>
      <c r="AV490" s="613"/>
      <c r="AW490" s="619"/>
    </row>
    <row r="491" spans="1:49" s="119" customFormat="1" ht="15.95" customHeight="1" x14ac:dyDescent="0.15">
      <c r="A491" s="565">
        <v>91505013</v>
      </c>
      <c r="B491" s="565" t="s">
        <v>2852</v>
      </c>
      <c r="C491" s="566"/>
      <c r="D491" s="567"/>
      <c r="E491" s="568"/>
      <c r="F491" s="569"/>
      <c r="G491" s="120">
        <v>999</v>
      </c>
      <c r="H491" s="570"/>
      <c r="I491" s="120"/>
      <c r="J491" s="120">
        <v>1</v>
      </c>
      <c r="K491" s="585"/>
      <c r="L491" s="565">
        <f t="shared" ref="L491" si="151">A491</f>
        <v>91505013</v>
      </c>
      <c r="M491" s="120">
        <v>1</v>
      </c>
      <c r="N491" s="120">
        <v>1</v>
      </c>
      <c r="O491" s="120"/>
      <c r="P491" s="586"/>
      <c r="Q491" s="592">
        <f ca="1">OFFSET('(工具)战斗工具-buff死亡时机'!A$6,ROW()-6,0)</f>
        <v>0</v>
      </c>
      <c r="R491" s="593">
        <v>200</v>
      </c>
      <c r="S491" s="566" t="str">
        <f ca="1">IF(AND(OFFSET('(工具)战斗工具-buff触发时机'!A$6,ROW()-6,0)="",OFFSET(A$6,ROW()-6,0)&lt;&gt;""),"立即",OFFSET('(工具)战斗工具-buff触发时机'!A$6,ROW()-6,0))</f>
        <v>当回合开始时</v>
      </c>
      <c r="T491" s="594" t="str">
        <f>IF(OR(U491="",U491="无"),"",VLOOKUP(U491,'(辅)Buff触发条件表'!$C$4:$F$34,2,FALSE))</f>
        <v/>
      </c>
      <c r="U491" s="595"/>
      <c r="V491" s="595"/>
      <c r="W491" s="595"/>
      <c r="X491" s="595"/>
      <c r="Y491" s="595"/>
      <c r="Z491" s="569">
        <v>1</v>
      </c>
      <c r="AA491" s="569">
        <v>1</v>
      </c>
      <c r="AB491" s="569"/>
      <c r="AC491" s="120" t="str">
        <f>VLOOKUP(AB491,BuffType!$A$4:$C$67,3,FALSE)</f>
        <v>无</v>
      </c>
      <c r="AD491" s="120"/>
      <c r="AE491" s="120"/>
      <c r="AF491" s="570"/>
      <c r="AG491" s="120"/>
      <c r="AH491" s="565"/>
      <c r="AI491" s="608"/>
      <c r="AJ491" s="608"/>
      <c r="AK491" s="569"/>
      <c r="AL491" s="569" t="str">
        <f>IF(AK491="","",VLOOKUP(AK491,'(辅)技能选目标类型表'!$B$4:$F$97,3,FALSE))</f>
        <v/>
      </c>
      <c r="AM491" s="609"/>
      <c r="AN491" s="609"/>
      <c r="AO491" s="609">
        <v>-1</v>
      </c>
      <c r="AP491" s="609">
        <f>IF(AQ491="","",VLOOKUP(AQ491,'(辅)战斗Action表'!$C$4:$F$75,2,FALSE))</f>
        <v>1200</v>
      </c>
      <c r="AQ491" s="120" t="s">
        <v>1686</v>
      </c>
      <c r="AR491" s="595">
        <v>3</v>
      </c>
      <c r="AS491" s="595"/>
      <c r="AT491" s="595"/>
      <c r="AU491" s="595"/>
      <c r="AV491" s="613"/>
      <c r="AW491" s="619"/>
    </row>
    <row r="492" spans="1:49" s="119" customFormat="1" ht="15.95" customHeight="1" x14ac:dyDescent="0.15">
      <c r="A492" s="565">
        <v>99701011</v>
      </c>
      <c r="B492" s="565" t="s">
        <v>2853</v>
      </c>
      <c r="C492" s="566"/>
      <c r="D492" s="567"/>
      <c r="E492" s="568"/>
      <c r="F492" s="569"/>
      <c r="G492" s="120">
        <v>999</v>
      </c>
      <c r="H492" s="570"/>
      <c r="I492" s="120"/>
      <c r="J492" s="120">
        <v>1</v>
      </c>
      <c r="K492" s="585"/>
      <c r="L492" s="565">
        <f t="shared" ref="L492" si="152">A492</f>
        <v>99701011</v>
      </c>
      <c r="M492" s="120">
        <v>1</v>
      </c>
      <c r="N492" s="120">
        <v>1</v>
      </c>
      <c r="O492" s="120"/>
      <c r="P492" s="586"/>
      <c r="Q492" s="592">
        <f ca="1">OFFSET('(工具)战斗工具-buff死亡时机'!A$6,ROW()-6,0)</f>
        <v>0</v>
      </c>
      <c r="R492" s="593">
        <v>304</v>
      </c>
      <c r="S492" s="566" t="str">
        <f ca="1">IF(AND(OFFSET('(工具)战斗工具-buff触发时机'!A$6,ROW()-6,0)="",OFFSET(A$6,ROW()-6,0)&lt;&gt;""),"立即",OFFSET('(工具)战斗工具-buff触发时机'!A$6,ROW()-6,0))</f>
        <v>触发死亡之前</v>
      </c>
      <c r="T492" s="594" t="str">
        <f>IF(OR(U492="",U492="无"),"",VLOOKUP(U492,'(辅)Buff触发条件表'!$C$4:$F$34,2,FALSE))</f>
        <v/>
      </c>
      <c r="U492" s="595"/>
      <c r="V492" s="595"/>
      <c r="W492" s="595"/>
      <c r="X492" s="595"/>
      <c r="Y492" s="595"/>
      <c r="Z492" s="569"/>
      <c r="AA492" s="569">
        <v>1</v>
      </c>
      <c r="AB492" s="569"/>
      <c r="AC492" s="120" t="str">
        <f>VLOOKUP(AB492,BuffType!$A$4:$C$67,3,FALSE)</f>
        <v>无</v>
      </c>
      <c r="AD492" s="120"/>
      <c r="AE492" s="120"/>
      <c r="AF492" s="570"/>
      <c r="AG492" s="120"/>
      <c r="AH492" s="565"/>
      <c r="AI492" s="608"/>
      <c r="AJ492" s="608"/>
      <c r="AK492" s="569"/>
      <c r="AL492" s="569" t="str">
        <f>IF(AK492="","",VLOOKUP(AK492,'(辅)技能选目标类型表'!$B$4:$F$97,3,FALSE))</f>
        <v/>
      </c>
      <c r="AM492" s="609"/>
      <c r="AN492" s="609"/>
      <c r="AO492" s="609">
        <v>-1</v>
      </c>
      <c r="AP492" s="609">
        <f>IF(AQ492="","",VLOOKUP(AQ492,'(辅)战斗Action表'!$C$4:$F$75,2,FALSE))</f>
        <v>700</v>
      </c>
      <c r="AQ492" s="120" t="s">
        <v>1527</v>
      </c>
      <c r="AR492" s="595">
        <v>2</v>
      </c>
      <c r="AS492" s="595">
        <v>100</v>
      </c>
      <c r="AT492" s="595"/>
      <c r="AU492" s="595"/>
      <c r="AV492" s="613"/>
      <c r="AW492" s="619"/>
    </row>
    <row r="493" spans="1:49" s="119" customFormat="1" ht="15.95" customHeight="1" x14ac:dyDescent="0.15">
      <c r="A493" s="565">
        <v>99702011</v>
      </c>
      <c r="B493" s="565" t="s">
        <v>2854</v>
      </c>
      <c r="C493" s="566"/>
      <c r="D493" s="567"/>
      <c r="E493" s="568"/>
      <c r="F493" s="569"/>
      <c r="G493" s="120">
        <v>999</v>
      </c>
      <c r="H493" s="570"/>
      <c r="I493" s="120"/>
      <c r="J493" s="120">
        <v>1</v>
      </c>
      <c r="K493" s="585"/>
      <c r="L493" s="565">
        <f t="shared" ref="L493:L494" si="153">A493</f>
        <v>99702011</v>
      </c>
      <c r="M493" s="120">
        <v>1</v>
      </c>
      <c r="N493" s="120">
        <v>1</v>
      </c>
      <c r="O493" s="120"/>
      <c r="P493" s="587"/>
      <c r="Q493" s="597">
        <f ca="1">OFFSET('(工具)战斗工具-buff死亡时机'!A$6,ROW()-6,0)</f>
        <v>0</v>
      </c>
      <c r="R493" s="593">
        <v>0</v>
      </c>
      <c r="S493" s="566" t="str">
        <f ca="1">IF(AND(OFFSET('(工具)战斗工具-buff触发时机'!A$6,ROW()-6,0)="",OFFSET(A$6,ROW()-6,0)&lt;&gt;""),"立即",OFFSET('(工具)战斗工具-buff触发时机'!A$6,ROW()-6,0))</f>
        <v>立即</v>
      </c>
      <c r="T493" s="594" t="str">
        <f>IF(OR(U493="",U493="无"),"",VLOOKUP(U493,'(辅)Buff触发条件表'!$C$4:$F$34,2,FALSE))</f>
        <v/>
      </c>
      <c r="U493" s="595"/>
      <c r="V493" s="595"/>
      <c r="W493" s="595"/>
      <c r="X493" s="595"/>
      <c r="Y493" s="595"/>
      <c r="Z493" s="569"/>
      <c r="AA493" s="569">
        <v>1</v>
      </c>
      <c r="AB493" s="569"/>
      <c r="AC493" s="120" t="str">
        <f>VLOOKUP(AB493,BuffType!$A$4:$C$67,3,FALSE)</f>
        <v>无</v>
      </c>
      <c r="AD493" s="120"/>
      <c r="AE493" s="120"/>
      <c r="AF493" s="570"/>
      <c r="AG493" s="120"/>
      <c r="AH493" s="565"/>
      <c r="AI493" s="608"/>
      <c r="AJ493" s="608"/>
      <c r="AK493" s="569">
        <v>101</v>
      </c>
      <c r="AL493" s="569" t="str">
        <f>IF(AK493="","",VLOOKUP(AK493,'(辅)技能选目标类型表'!$B$4:$F$97,3,FALSE))</f>
        <v>我方全体</v>
      </c>
      <c r="AM493" s="609"/>
      <c r="AN493" s="609"/>
      <c r="AO493" s="609">
        <v>-1</v>
      </c>
      <c r="AP493" s="609">
        <f>IF(AQ493="","",VLOOKUP(AQ493,'(辅)战斗Action表'!$C$4:$F$75,2,FALSE))</f>
        <v>301</v>
      </c>
      <c r="AQ493" s="120" t="s">
        <v>2354</v>
      </c>
      <c r="AR493" s="595">
        <v>99703011</v>
      </c>
      <c r="AS493" s="595"/>
      <c r="AT493" s="595"/>
      <c r="AU493" s="595"/>
      <c r="AV493" s="613"/>
      <c r="AW493" s="619"/>
    </row>
    <row r="494" spans="1:49" s="119" customFormat="1" ht="15.95" customHeight="1" x14ac:dyDescent="0.15">
      <c r="A494" s="565">
        <v>99703011</v>
      </c>
      <c r="B494" s="565" t="s">
        <v>1942</v>
      </c>
      <c r="C494" s="566"/>
      <c r="D494" s="567"/>
      <c r="E494" s="568"/>
      <c r="F494" s="569"/>
      <c r="G494" s="120">
        <v>999</v>
      </c>
      <c r="H494" s="570"/>
      <c r="I494" s="120"/>
      <c r="J494" s="120">
        <v>1</v>
      </c>
      <c r="K494" s="585"/>
      <c r="L494" s="565">
        <f t="shared" si="153"/>
        <v>99703011</v>
      </c>
      <c r="M494" s="120">
        <v>1</v>
      </c>
      <c r="N494" s="120">
        <v>1</v>
      </c>
      <c r="O494" s="120"/>
      <c r="P494" s="587"/>
      <c r="Q494" s="597">
        <f ca="1">OFFSET('(工具)战斗工具-buff死亡时机'!A$6,ROW()-6,0)</f>
        <v>0</v>
      </c>
      <c r="R494" s="593">
        <v>0</v>
      </c>
      <c r="S494" s="566" t="str">
        <f ca="1">IF(AND(OFFSET('(工具)战斗工具-buff触发时机'!A$6,ROW()-6,0)="",OFFSET(A$6,ROW()-6,0)&lt;&gt;""),"立即",OFFSET('(工具)战斗工具-buff触发时机'!A$6,ROW()-6,0))</f>
        <v>立即</v>
      </c>
      <c r="T494" s="594" t="str">
        <f>IF(OR(U494="",U494="无"),"",VLOOKUP(U494,'(辅)Buff触发条件表'!$C$4:$F$34,2,FALSE))</f>
        <v/>
      </c>
      <c r="U494" s="595"/>
      <c r="V494" s="595"/>
      <c r="W494" s="595"/>
      <c r="X494" s="595"/>
      <c r="Y494" s="595"/>
      <c r="Z494" s="569"/>
      <c r="AA494" s="569">
        <v>1</v>
      </c>
      <c r="AB494" s="569">
        <v>14</v>
      </c>
      <c r="AC494" s="120" t="str">
        <f>VLOOKUP(AB494,BuffType!$A$4:$C$67,3,FALSE)</f>
        <v>沉睡</v>
      </c>
      <c r="AD494" s="120"/>
      <c r="AE494" s="120"/>
      <c r="AF494" s="570"/>
      <c r="AG494" s="120"/>
      <c r="AH494" s="565"/>
      <c r="AI494" s="608"/>
      <c r="AJ494" s="608"/>
      <c r="AK494" s="569"/>
      <c r="AL494" s="569" t="str">
        <f>IF(AK494="","",VLOOKUP(AK494,'(辅)技能选目标类型表'!$B$4:$F$97,3,FALSE))</f>
        <v/>
      </c>
      <c r="AM494" s="609"/>
      <c r="AN494" s="609"/>
      <c r="AO494" s="609">
        <v>-1</v>
      </c>
      <c r="AP494" s="609" t="str">
        <f>IF(AQ494="","",VLOOKUP(AQ494,'(辅)战斗Action表'!$C$4:$F$75,2,FALSE))</f>
        <v/>
      </c>
      <c r="AQ494" s="120"/>
      <c r="AR494" s="595"/>
      <c r="AS494" s="595"/>
      <c r="AT494" s="595"/>
      <c r="AU494" s="595"/>
      <c r="AV494" s="613"/>
      <c r="AW494" s="619"/>
    </row>
    <row r="495" spans="1:49" s="119" customFormat="1" ht="15.95" customHeight="1" x14ac:dyDescent="0.15">
      <c r="A495" s="565">
        <v>99704011</v>
      </c>
      <c r="B495" s="565" t="s">
        <v>2855</v>
      </c>
      <c r="C495" s="566"/>
      <c r="D495" s="567"/>
      <c r="E495" s="568"/>
      <c r="F495" s="569"/>
      <c r="G495" s="120">
        <v>999</v>
      </c>
      <c r="H495" s="570"/>
      <c r="I495" s="120"/>
      <c r="J495" s="120">
        <v>1</v>
      </c>
      <c r="K495" s="585"/>
      <c r="L495" s="565">
        <f t="shared" ref="L495" si="154">A495</f>
        <v>99704011</v>
      </c>
      <c r="M495" s="120">
        <v>1</v>
      </c>
      <c r="N495" s="120">
        <v>1</v>
      </c>
      <c r="O495" s="120"/>
      <c r="P495" s="587" t="s">
        <v>2370</v>
      </c>
      <c r="Q495" s="597" t="s">
        <v>2856</v>
      </c>
      <c r="R495" s="598" t="s">
        <v>2370</v>
      </c>
      <c r="S495" s="566" t="str">
        <f ca="1">IF(AND(OFFSET('(工具)战斗工具-buff触发时机'!A$6,ROW()-6,0)="",OFFSET(A$6,ROW()-6,0)&lt;&gt;""),"立即",OFFSET('(工具)战斗工具-buff触发时机'!A$6,ROW()-6,0))</f>
        <v>bufftype集有到无时(;14)</v>
      </c>
      <c r="T495" s="594" t="str">
        <f>IF(OR(U495="",U495="无"),"",VLOOKUP(U495,'(辅)Buff触发条件表'!$C$4:$F$34,2,FALSE))</f>
        <v/>
      </c>
      <c r="U495" s="595"/>
      <c r="V495" s="595"/>
      <c r="W495" s="595"/>
      <c r="X495" s="595"/>
      <c r="Y495" s="595"/>
      <c r="Z495" s="569"/>
      <c r="AA495" s="569">
        <v>1</v>
      </c>
      <c r="AB495" s="569"/>
      <c r="AC495" s="120" t="str">
        <f>VLOOKUP(AB495,BuffType!$A$4:$C$67,3,FALSE)</f>
        <v>无</v>
      </c>
      <c r="AD495" s="120"/>
      <c r="AE495" s="120"/>
      <c r="AF495" s="570"/>
      <c r="AG495" s="120"/>
      <c r="AH495" s="565"/>
      <c r="AI495" s="608"/>
      <c r="AJ495" s="608"/>
      <c r="AK495" s="569">
        <v>100</v>
      </c>
      <c r="AL495" s="569" t="str">
        <f>IF(AK495="","",VLOOKUP(AK495,'(辅)技能选目标类型表'!$B$4:$F$97,3,FALSE))</f>
        <v>自身</v>
      </c>
      <c r="AM495" s="609"/>
      <c r="AN495" s="609"/>
      <c r="AO495" s="609">
        <v>-1</v>
      </c>
      <c r="AP495" s="609">
        <f>IF(AQ495="","",VLOOKUP(AQ495,'(辅)战斗Action表'!$C$4:$F$75,2,FALSE))</f>
        <v>300</v>
      </c>
      <c r="AQ495" s="120" t="s">
        <v>1229</v>
      </c>
      <c r="AR495" s="595">
        <v>99704012</v>
      </c>
      <c r="AS495" s="595">
        <v>100</v>
      </c>
      <c r="AT495" s="595"/>
      <c r="AU495" s="595"/>
      <c r="AV495" s="613"/>
      <c r="AW495" s="619"/>
    </row>
    <row r="496" spans="1:49" s="119" customFormat="1" ht="15.95" customHeight="1" x14ac:dyDescent="0.15">
      <c r="A496" s="565">
        <v>99704012</v>
      </c>
      <c r="B496" s="565" t="s">
        <v>2857</v>
      </c>
      <c r="C496" s="566"/>
      <c r="D496" s="567"/>
      <c r="E496" s="568"/>
      <c r="F496" s="569"/>
      <c r="G496" s="120">
        <v>999</v>
      </c>
      <c r="H496" s="570"/>
      <c r="I496" s="120"/>
      <c r="J496" s="120">
        <v>1</v>
      </c>
      <c r="K496" s="585"/>
      <c r="L496" s="565">
        <f t="shared" ref="L496:L498" si="155">A496</f>
        <v>99704012</v>
      </c>
      <c r="M496" s="120">
        <v>1</v>
      </c>
      <c r="N496" s="120">
        <v>1</v>
      </c>
      <c r="O496" s="120"/>
      <c r="P496" s="587" t="s">
        <v>2370</v>
      </c>
      <c r="Q496" s="597" t="s">
        <v>2856</v>
      </c>
      <c r="R496" s="599">
        <v>0</v>
      </c>
      <c r="S496" s="566" t="str">
        <f ca="1">IF(AND(OFFSET('(工具)战斗工具-buff触发时机'!A$6,ROW()-6,0)="",OFFSET(A$6,ROW()-6,0)&lt;&gt;""),"立即",OFFSET('(工具)战斗工具-buff触发时机'!A$6,ROW()-6,0))</f>
        <v>立即</v>
      </c>
      <c r="T496" s="594" t="str">
        <f>IF(OR(U496="",U496="无"),"",VLOOKUP(U496,'(辅)Buff触发条件表'!$C$4:$F$34,2,FALSE))</f>
        <v/>
      </c>
      <c r="U496" s="595"/>
      <c r="V496" s="595"/>
      <c r="W496" s="595"/>
      <c r="X496" s="595"/>
      <c r="Y496" s="595"/>
      <c r="Z496" s="569"/>
      <c r="AA496" s="569">
        <v>1</v>
      </c>
      <c r="AB496" s="569">
        <v>11</v>
      </c>
      <c r="AC496" s="120" t="str">
        <f>VLOOKUP(AB496,BuffType!$A$4:$C$67,3,FALSE)</f>
        <v>变身</v>
      </c>
      <c r="AD496" s="120"/>
      <c r="AE496" s="120"/>
      <c r="AF496" s="570">
        <v>1312</v>
      </c>
      <c r="AG496" s="120"/>
      <c r="AH496" s="565"/>
      <c r="AI496" s="608"/>
      <c r="AJ496" s="608"/>
      <c r="AK496" s="569"/>
      <c r="AL496" s="569" t="str">
        <f>IF(AK496="","",VLOOKUP(AK496,'(辅)技能选目标类型表'!$B$4:$F$97,3,FALSE))</f>
        <v/>
      </c>
      <c r="AM496" s="609"/>
      <c r="AN496" s="609"/>
      <c r="AO496" s="609">
        <v>-1</v>
      </c>
      <c r="AP496" s="609" t="str">
        <f>IF(AQ496="","",VLOOKUP(AQ496,'(辅)战斗Action表'!$C$4:$F$75,2,FALSE))</f>
        <v/>
      </c>
      <c r="AQ496" s="120"/>
      <c r="AR496" s="595"/>
      <c r="AS496" s="595"/>
      <c r="AT496" s="595"/>
      <c r="AU496" s="595"/>
      <c r="AV496" s="613"/>
      <c r="AW496" s="619"/>
    </row>
    <row r="497" spans="1:49" s="119" customFormat="1" ht="15.95" customHeight="1" x14ac:dyDescent="0.15">
      <c r="A497" s="565">
        <v>99705011</v>
      </c>
      <c r="B497" s="565" t="s">
        <v>2858</v>
      </c>
      <c r="C497" s="566"/>
      <c r="D497" s="567"/>
      <c r="E497" s="568"/>
      <c r="F497" s="569"/>
      <c r="G497" s="120">
        <v>999</v>
      </c>
      <c r="H497" s="570"/>
      <c r="I497" s="120"/>
      <c r="J497" s="120">
        <v>1</v>
      </c>
      <c r="K497" s="585"/>
      <c r="L497" s="565">
        <f t="shared" si="155"/>
        <v>99705011</v>
      </c>
      <c r="M497" s="120">
        <v>1</v>
      </c>
      <c r="N497" s="120">
        <v>1</v>
      </c>
      <c r="O497" s="120"/>
      <c r="P497" s="587"/>
      <c r="Q497" s="597"/>
      <c r="R497" s="600">
        <v>603</v>
      </c>
      <c r="S497" s="566" t="str">
        <f ca="1">IF(AND(OFFSET('(工具)战斗工具-buff触发时机'!A$6,ROW()-6,0)="",OFFSET(A$6,ROW()-6,0)&lt;&gt;""),"立即",OFFSET('(工具)战斗工具-buff触发时机'!A$6,ROW()-6,0))</f>
        <v>友方死亡</v>
      </c>
      <c r="T497" s="594">
        <f>IF(OR(U497="",U497="无"),"",VLOOKUP(U497,'(辅)Buff触发条件表'!$C$4:$F$34,2,FALSE))</f>
        <v>10001</v>
      </c>
      <c r="U497" s="595" t="s">
        <v>1293</v>
      </c>
      <c r="V497" s="595">
        <v>0</v>
      </c>
      <c r="W497" s="595">
        <v>0</v>
      </c>
      <c r="X497" s="595" t="s">
        <v>1224</v>
      </c>
      <c r="Y497" s="595"/>
      <c r="Z497" s="569"/>
      <c r="AA497" s="569">
        <v>1</v>
      </c>
      <c r="AB497" s="569"/>
      <c r="AC497" s="120" t="str">
        <f>VLOOKUP(AB497,BuffType!$A$4:$C$67,3,FALSE)</f>
        <v>无</v>
      </c>
      <c r="AD497" s="120"/>
      <c r="AE497" s="120"/>
      <c r="AF497" s="570"/>
      <c r="AG497" s="120"/>
      <c r="AH497" s="565"/>
      <c r="AI497" s="608"/>
      <c r="AJ497" s="608"/>
      <c r="AK497" s="569">
        <v>100</v>
      </c>
      <c r="AL497" s="569" t="str">
        <f>IF(AK497="","",VLOOKUP(AK497,'(辅)技能选目标类型表'!$B$4:$F$97,3,FALSE))</f>
        <v>自身</v>
      </c>
      <c r="AM497" s="609"/>
      <c r="AN497" s="609"/>
      <c r="AO497" s="609">
        <v>-1</v>
      </c>
      <c r="AP497" s="609">
        <f>IF(AQ497="","",VLOOKUP(AQ497,'(辅)战斗Action表'!$C$4:$F$75,2,FALSE))</f>
        <v>301</v>
      </c>
      <c r="AQ497" s="120" t="s">
        <v>2354</v>
      </c>
      <c r="AR497" s="595">
        <v>99703011</v>
      </c>
      <c r="AS497" s="595">
        <v>100</v>
      </c>
      <c r="AT497" s="595"/>
      <c r="AU497" s="595"/>
      <c r="AV497" s="613"/>
      <c r="AW497" s="619"/>
    </row>
    <row r="498" spans="1:49" s="119" customFormat="1" ht="15.95" customHeight="1" x14ac:dyDescent="0.15">
      <c r="A498" s="565">
        <v>99706011</v>
      </c>
      <c r="B498" s="565" t="s">
        <v>2859</v>
      </c>
      <c r="C498" s="566"/>
      <c r="D498" s="567"/>
      <c r="E498" s="568"/>
      <c r="F498" s="569"/>
      <c r="G498" s="120">
        <v>999</v>
      </c>
      <c r="H498" s="570"/>
      <c r="I498" s="120"/>
      <c r="J498" s="120">
        <v>1</v>
      </c>
      <c r="K498" s="585"/>
      <c r="L498" s="565">
        <f t="shared" si="155"/>
        <v>99706011</v>
      </c>
      <c r="M498" s="120">
        <v>1</v>
      </c>
      <c r="N498" s="120">
        <v>1</v>
      </c>
      <c r="O498" s="120"/>
      <c r="P498" s="587" t="s">
        <v>2370</v>
      </c>
      <c r="Q498" s="597" t="s">
        <v>2856</v>
      </c>
      <c r="R498" s="598" t="s">
        <v>2370</v>
      </c>
      <c r="S498" s="566" t="str">
        <f ca="1">IF(AND(OFFSET('(工具)战斗工具-buff触发时机'!A$6,ROW()-6,0)="",OFFSET(A$6,ROW()-6,0)&lt;&gt;""),"立即",OFFSET('(工具)战斗工具-buff触发时机'!A$6,ROW()-6,0))</f>
        <v>bufftype集有到无时(;14)</v>
      </c>
      <c r="T498" s="594" t="str">
        <f>IF(OR(U498="",U498="无"),"",VLOOKUP(U498,'(辅)Buff触发条件表'!$C$4:$F$34,2,FALSE))</f>
        <v/>
      </c>
      <c r="U498" s="595"/>
      <c r="V498" s="595"/>
      <c r="W498" s="595"/>
      <c r="X498" s="595"/>
      <c r="Y498" s="595"/>
      <c r="Z498" s="569"/>
      <c r="AA498" s="569">
        <v>1</v>
      </c>
      <c r="AB498" s="569"/>
      <c r="AC498" s="120" t="str">
        <f>VLOOKUP(AB498,BuffType!$A$4:$C$67,3,FALSE)</f>
        <v>无</v>
      </c>
      <c r="AD498" s="120"/>
      <c r="AE498" s="120"/>
      <c r="AF498" s="570"/>
      <c r="AG498" s="120"/>
      <c r="AH498" s="565"/>
      <c r="AI498" s="608"/>
      <c r="AJ498" s="608"/>
      <c r="AK498" s="569">
        <v>100</v>
      </c>
      <c r="AL498" s="569" t="str">
        <f>IF(AK498="","",VLOOKUP(AK498,'(辅)技能选目标类型表'!$B$4:$F$97,3,FALSE))</f>
        <v>自身</v>
      </c>
      <c r="AM498" s="609"/>
      <c r="AN498" s="609"/>
      <c r="AO498" s="609">
        <v>-1</v>
      </c>
      <c r="AP498" s="609">
        <f>IF(AQ498="","",VLOOKUP(AQ498,'(辅)战斗Action表'!$C$4:$F$75,2,FALSE))</f>
        <v>300</v>
      </c>
      <c r="AQ498" s="120" t="s">
        <v>1229</v>
      </c>
      <c r="AR498" s="595">
        <v>99706012</v>
      </c>
      <c r="AS498" s="595">
        <v>100</v>
      </c>
      <c r="AT498" s="595"/>
      <c r="AU498" s="595"/>
      <c r="AV498" s="613"/>
      <c r="AW498" s="619"/>
    </row>
    <row r="499" spans="1:49" s="119" customFormat="1" ht="15.95" customHeight="1" x14ac:dyDescent="0.15">
      <c r="A499" s="565">
        <v>99706012</v>
      </c>
      <c r="B499" s="565" t="s">
        <v>2860</v>
      </c>
      <c r="C499" s="566"/>
      <c r="D499" s="567"/>
      <c r="E499" s="568"/>
      <c r="F499" s="569"/>
      <c r="G499" s="120">
        <v>999</v>
      </c>
      <c r="H499" s="570"/>
      <c r="I499" s="120"/>
      <c r="J499" s="120">
        <v>1</v>
      </c>
      <c r="K499" s="585"/>
      <c r="L499" s="565">
        <f t="shared" ref="L499" si="156">A499</f>
        <v>99706012</v>
      </c>
      <c r="M499" s="120">
        <v>1</v>
      </c>
      <c r="N499" s="120">
        <v>1</v>
      </c>
      <c r="O499" s="120"/>
      <c r="P499" s="587" t="s">
        <v>2370</v>
      </c>
      <c r="Q499" s="597" t="s">
        <v>2856</v>
      </c>
      <c r="R499" s="599">
        <v>0</v>
      </c>
      <c r="S499" s="566" t="str">
        <f ca="1">IF(AND(OFFSET('(工具)战斗工具-buff触发时机'!A$6,ROW()-6,0)="",OFFSET(A$6,ROW()-6,0)&lt;&gt;""),"立即",OFFSET('(工具)战斗工具-buff触发时机'!A$6,ROW()-6,0))</f>
        <v>立即</v>
      </c>
      <c r="T499" s="594" t="str">
        <f>IF(OR(U499="",U499="无"),"",VLOOKUP(U499,'(辅)Buff触发条件表'!$C$4:$F$34,2,FALSE))</f>
        <v/>
      </c>
      <c r="U499" s="595"/>
      <c r="V499" s="595"/>
      <c r="W499" s="595"/>
      <c r="X499" s="595"/>
      <c r="Y499" s="595"/>
      <c r="Z499" s="569"/>
      <c r="AA499" s="569">
        <v>1</v>
      </c>
      <c r="AB499" s="569">
        <v>11</v>
      </c>
      <c r="AC499" s="120" t="str">
        <f>VLOOKUP(AB499,BuffType!$A$4:$C$67,3,FALSE)</f>
        <v>变身</v>
      </c>
      <c r="AD499" s="120"/>
      <c r="AE499" s="120"/>
      <c r="AF499" s="570">
        <v>9996</v>
      </c>
      <c r="AG499" s="120"/>
      <c r="AH499" s="565"/>
      <c r="AI499" s="608"/>
      <c r="AJ499" s="608"/>
      <c r="AK499" s="569"/>
      <c r="AL499" s="569" t="str">
        <f>IF(AK499="","",VLOOKUP(AK499,'(辅)技能选目标类型表'!$B$4:$F$97,3,FALSE))</f>
        <v/>
      </c>
      <c r="AM499" s="609"/>
      <c r="AN499" s="609"/>
      <c r="AO499" s="609">
        <v>-1</v>
      </c>
      <c r="AP499" s="609" t="str">
        <f>IF(AQ499="","",VLOOKUP(AQ499,'(辅)战斗Action表'!$C$4:$F$75,2,FALSE))</f>
        <v/>
      </c>
      <c r="AQ499" s="120"/>
      <c r="AR499" s="595"/>
      <c r="AS499" s="595"/>
      <c r="AT499" s="595"/>
      <c r="AU499" s="595"/>
      <c r="AV499" s="613"/>
      <c r="AW499" s="619"/>
    </row>
    <row r="500" spans="1:49" s="121" customFormat="1" ht="13.5" x14ac:dyDescent="0.15">
      <c r="A500" s="574">
        <v>110202011</v>
      </c>
      <c r="B500" s="574" t="s">
        <v>2861</v>
      </c>
      <c r="C500" s="574" t="s">
        <v>2381</v>
      </c>
      <c r="D500" s="575"/>
      <c r="E500" s="575"/>
      <c r="G500" s="121">
        <v>2</v>
      </c>
      <c r="H500" s="576"/>
      <c r="J500" s="121">
        <v>1</v>
      </c>
      <c r="L500" s="574">
        <f t="shared" ref="L500" si="157">A500</f>
        <v>110202011</v>
      </c>
      <c r="M500" s="121">
        <v>1</v>
      </c>
      <c r="N500" s="121">
        <v>1</v>
      </c>
      <c r="Q500" s="601">
        <f ca="1">OFFSET('(工具)战斗工具-buff死亡时机'!A$6,ROW()-6,0)</f>
        <v>0</v>
      </c>
      <c r="R500" s="121">
        <v>0</v>
      </c>
      <c r="S500" s="574" t="str">
        <f ca="1">IF(AND(OFFSET('(工具)战斗工具-buff触发时机'!A$6,ROW()-6,0)="",OFFSET(A$6,ROW()-6,0)&lt;&gt;""),"立即",OFFSET('(工具)战斗工具-buff触发时机'!A$6,ROW()-6,0))</f>
        <v>立即</v>
      </c>
      <c r="T500" s="602" t="str">
        <f>IF(OR(U500="",U500="无"),"",VLOOKUP(U500,'(辅)Buff触发条件表'!$C$4:$F$34,2,FALSE))</f>
        <v/>
      </c>
      <c r="U500" s="602" t="s">
        <v>1931</v>
      </c>
      <c r="V500" s="602"/>
      <c r="W500" s="602"/>
      <c r="X500" s="602"/>
      <c r="Y500" s="602"/>
      <c r="AC500" s="121" t="str">
        <f>VLOOKUP(AB500,BuffType!$A$4:$C$67,3,FALSE)</f>
        <v>无</v>
      </c>
      <c r="AF500" s="576"/>
      <c r="AH500" s="574" t="s">
        <v>2397</v>
      </c>
      <c r="AI500" s="576"/>
      <c r="AJ500" s="576"/>
      <c r="AL500" s="121" t="str">
        <f>IF(AK500="","",VLOOKUP(AK500,'(辅)技能选目标类型表'!$B$4:$F$97,3,FALSE))</f>
        <v/>
      </c>
      <c r="AO500" s="121">
        <v>-1</v>
      </c>
      <c r="AP500" s="121" t="str">
        <f>IF(AQ500="","",VLOOKUP(AQ500,'(辅)战斗Action表'!$C$4:$F$75,2,FALSE))</f>
        <v/>
      </c>
      <c r="AR500" s="602"/>
      <c r="AS500" s="602"/>
      <c r="AT500" s="614"/>
      <c r="AU500" s="614"/>
      <c r="AV500" s="614"/>
      <c r="AW500" s="620"/>
    </row>
    <row r="501" spans="1:49" s="122" customFormat="1" ht="15.95" customHeight="1" x14ac:dyDescent="0.15">
      <c r="A501" s="577">
        <v>110202012</v>
      </c>
      <c r="B501" s="577" t="s">
        <v>2862</v>
      </c>
      <c r="C501" s="577"/>
      <c r="D501" s="578"/>
      <c r="E501" s="578"/>
      <c r="G501" s="122">
        <v>3</v>
      </c>
      <c r="H501" s="579"/>
      <c r="J501" s="122">
        <v>1</v>
      </c>
      <c r="L501" s="577">
        <f t="shared" si="140"/>
        <v>110202012</v>
      </c>
      <c r="M501" s="122">
        <v>1</v>
      </c>
      <c r="N501" s="122">
        <v>1</v>
      </c>
      <c r="Q501" s="603">
        <f ca="1">OFFSET('(工具)战斗工具-buff死亡时机'!A$6,ROW()-6,0)</f>
        <v>0</v>
      </c>
      <c r="R501" s="122" t="s">
        <v>2399</v>
      </c>
      <c r="S501" s="577" t="str">
        <f ca="1">IF(AND(OFFSET('(工具)战斗工具-buff触发时机'!A$6,ROW()-6,0)="",OFFSET(A$6,ROW()-6,0)&lt;&gt;""),"立即",OFFSET('(工具)战斗工具-buff触发时机'!A$6,ROW()-6,0))</f>
        <v>立即 或 当回合开始时</v>
      </c>
      <c r="T501" s="604" t="str">
        <f>IF(OR(U501="",U501="无"),"",VLOOKUP(U501,'(辅)Buff触发条件表'!$C$4:$F$34,2,FALSE))</f>
        <v/>
      </c>
      <c r="U501" s="604" t="s">
        <v>1931</v>
      </c>
      <c r="V501" s="604"/>
      <c r="W501" s="604"/>
      <c r="X501" s="604"/>
      <c r="Y501" s="604"/>
      <c r="Z501" s="122">
        <v>2</v>
      </c>
      <c r="AA501" s="122">
        <v>1</v>
      </c>
      <c r="AC501" s="122" t="str">
        <f>VLOOKUP(AB501,BuffType!$A$4:$C$67,3,FALSE)</f>
        <v>无</v>
      </c>
      <c r="AF501" s="579"/>
      <c r="AH501" s="577"/>
      <c r="AI501" s="579"/>
      <c r="AJ501" s="579"/>
      <c r="AK501" s="122">
        <v>100</v>
      </c>
      <c r="AL501" s="122" t="str">
        <f>IF(AK501="","",VLOOKUP(AK501,'(辅)技能选目标类型表'!$B$4:$F$97,3,FALSE))</f>
        <v>自身</v>
      </c>
      <c r="AO501" s="122">
        <v>-1</v>
      </c>
      <c r="AP501" s="122">
        <f>IF(AQ501="","",VLOOKUP(AQ501,'(辅)战斗Action表'!$C$4:$F$75,2,FALSE))</f>
        <v>300</v>
      </c>
      <c r="AQ501" s="122" t="s">
        <v>1229</v>
      </c>
      <c r="AR501" s="604">
        <v>110202013</v>
      </c>
      <c r="AS501" s="604">
        <v>100</v>
      </c>
      <c r="AT501" s="615"/>
      <c r="AU501" s="615"/>
      <c r="AV501" s="615"/>
      <c r="AW501" s="621"/>
    </row>
    <row r="502" spans="1:49" s="122" customFormat="1" ht="15.95" customHeight="1" x14ac:dyDescent="0.15">
      <c r="A502" s="577">
        <v>110202013</v>
      </c>
      <c r="B502" s="577" t="s">
        <v>1965</v>
      </c>
      <c r="C502" s="577"/>
      <c r="D502" s="578"/>
      <c r="E502" s="578"/>
      <c r="G502" s="122">
        <v>1</v>
      </c>
      <c r="H502" s="579"/>
      <c r="J502" s="122">
        <v>1</v>
      </c>
      <c r="L502" s="577">
        <f t="shared" si="140"/>
        <v>110202013</v>
      </c>
      <c r="M502" s="122">
        <v>1</v>
      </c>
      <c r="N502" s="122">
        <v>1</v>
      </c>
      <c r="Q502" s="603">
        <f ca="1">OFFSET('(工具)战斗工具-buff死亡时机'!A$6,ROW()-6,0)</f>
        <v>0</v>
      </c>
      <c r="R502" s="122">
        <v>607</v>
      </c>
      <c r="S502" s="577" t="str">
        <f ca="1">IF(AND(OFFSET('(工具)战斗工具-buff触发时机'!A$6,ROW()-6,0)="",OFFSET(A$6,ROW()-6,0)&lt;&gt;""),"立即",OFFSET('(工具)战斗工具-buff触发时机'!A$6,ROW()-6,0))</f>
        <v>普攻前</v>
      </c>
      <c r="T502" s="604" t="str">
        <f>IF(OR(U502="",U502="无"),"",VLOOKUP(U502,'(辅)Buff触发条件表'!$C$4:$F$34,2,FALSE))</f>
        <v/>
      </c>
      <c r="U502" s="604" t="s">
        <v>1931</v>
      </c>
      <c r="V502" s="604"/>
      <c r="W502" s="604"/>
      <c r="X502" s="604"/>
      <c r="Y502" s="604"/>
      <c r="Z502" s="122">
        <v>1</v>
      </c>
      <c r="AA502" s="122">
        <v>1</v>
      </c>
      <c r="AC502" s="122" t="str">
        <f>VLOOKUP(AB502,BuffType!$A$4:$C$67,3,FALSE)</f>
        <v>无</v>
      </c>
      <c r="AF502" s="579"/>
      <c r="AH502" s="577"/>
      <c r="AI502" s="579"/>
      <c r="AJ502" s="579"/>
      <c r="AK502" s="122">
        <v>100</v>
      </c>
      <c r="AL502" s="122" t="str">
        <f>IF(AK502="","",VLOOKUP(AK502,'(辅)技能选目标类型表'!$B$4:$F$97,3,FALSE))</f>
        <v>自身</v>
      </c>
      <c r="AO502" s="122">
        <v>-1</v>
      </c>
      <c r="AP502" s="122">
        <f>IF(AQ502="","",VLOOKUP(AQ502,'(辅)战斗Action表'!$C$4:$F$75,2,FALSE))</f>
        <v>700</v>
      </c>
      <c r="AQ502" s="122" t="s">
        <v>1527</v>
      </c>
      <c r="AR502" s="604">
        <v>1</v>
      </c>
      <c r="AS502" s="604">
        <v>100</v>
      </c>
      <c r="AT502" s="615"/>
      <c r="AU502" s="615"/>
      <c r="AV502" s="615"/>
      <c r="AW502" s="621"/>
    </row>
    <row r="503" spans="1:49" s="95" customFormat="1" ht="15.95" customHeight="1" x14ac:dyDescent="0.15">
      <c r="A503" s="335">
        <v>110504011</v>
      </c>
      <c r="B503" s="335" t="s">
        <v>2863</v>
      </c>
      <c r="C503" s="335" t="s">
        <v>2328</v>
      </c>
      <c r="D503" s="338" t="s">
        <v>2461</v>
      </c>
      <c r="E503" s="338" t="s">
        <v>2270</v>
      </c>
      <c r="G503" s="95">
        <v>2</v>
      </c>
      <c r="H503" s="337"/>
      <c r="J503" s="95">
        <v>0</v>
      </c>
      <c r="L503" s="335">
        <f t="shared" si="140"/>
        <v>110504011</v>
      </c>
      <c r="M503" s="95">
        <v>1</v>
      </c>
      <c r="N503" s="95">
        <v>1</v>
      </c>
      <c r="Q503" s="359">
        <f ca="1">OFFSET('(工具)战斗工具-buff死亡时机'!A$6,ROW()-6,0)</f>
        <v>0</v>
      </c>
      <c r="R503" s="95">
        <v>0</v>
      </c>
      <c r="S503" s="335" t="str">
        <f ca="1">IF(AND(OFFSET('(工具)战斗工具-buff触发时机'!A$6,ROW()-6,0)="",OFFSET(A$6,ROW()-6,0)&lt;&gt;""),"立即",OFFSET('(工具)战斗工具-buff触发时机'!A$6,ROW()-6,0))</f>
        <v>立即</v>
      </c>
      <c r="T503" s="360" t="str">
        <f>IF(OR(U503="",U503="无"),"",VLOOKUP(U503,'(辅)Buff触发条件表'!$C$4:$F$34,2,FALSE))</f>
        <v/>
      </c>
      <c r="U503" s="360" t="s">
        <v>1931</v>
      </c>
      <c r="V503" s="360"/>
      <c r="W503" s="360"/>
      <c r="X503" s="360"/>
      <c r="Y503" s="360"/>
      <c r="AC503" s="95" t="str">
        <f>VLOOKUP(AB503,BuffType!$A$4:$C$67,3,FALSE)</f>
        <v>无</v>
      </c>
      <c r="AF503" s="337"/>
      <c r="AH503" s="335" t="s">
        <v>2352</v>
      </c>
      <c r="AI503" s="337"/>
      <c r="AJ503" s="337"/>
      <c r="AL503" s="95" t="str">
        <f>IF(AK503="","",VLOOKUP(AK503,'(辅)技能选目标类型表'!$B$4:$F$97,3,FALSE))</f>
        <v/>
      </c>
      <c r="AO503" s="134">
        <v>-1</v>
      </c>
      <c r="AP503" s="95">
        <f>IF(AQ503="","",VLOOKUP(AQ503,'(辅)战斗Action表'!$C$4:$F$75,2,FALSE))</f>
        <v>0</v>
      </c>
      <c r="AQ503" s="95" t="s">
        <v>1931</v>
      </c>
      <c r="AR503" s="360"/>
      <c r="AS503" s="360"/>
      <c r="AT503" s="372"/>
      <c r="AU503" s="372"/>
      <c r="AV503" s="372"/>
      <c r="AW503" s="380"/>
    </row>
    <row r="504" spans="1:49" s="121" customFormat="1" ht="15.95" customHeight="1" x14ac:dyDescent="0.15">
      <c r="A504" s="574">
        <v>110603011</v>
      </c>
      <c r="B504" s="574" t="s">
        <v>2864</v>
      </c>
      <c r="C504" s="574" t="s">
        <v>2479</v>
      </c>
      <c r="D504" s="580" t="s">
        <v>2480</v>
      </c>
      <c r="E504" s="581" t="s">
        <v>2481</v>
      </c>
      <c r="G504" s="121">
        <v>2</v>
      </c>
      <c r="H504" s="576"/>
      <c r="I504" s="121">
        <v>1</v>
      </c>
      <c r="J504" s="121">
        <v>0</v>
      </c>
      <c r="L504" s="574">
        <f t="shared" si="140"/>
        <v>110603011</v>
      </c>
      <c r="M504" s="121">
        <v>1</v>
      </c>
      <c r="N504" s="121">
        <v>1</v>
      </c>
      <c r="Q504" s="601">
        <f ca="1">OFFSET('(工具)战斗工具-buff死亡时机'!A$6,ROW()-6,0)</f>
        <v>0</v>
      </c>
      <c r="S504" s="574" t="str">
        <f ca="1">IF(AND(OFFSET('(工具)战斗工具-buff触发时机'!A$6,ROW()-6,0)="",OFFSET(A$6,ROW()-6,0)&lt;&gt;""),"立即",OFFSET('(工具)战斗工具-buff触发时机'!A$6,ROW()-6,0))</f>
        <v>立即</v>
      </c>
      <c r="T504" s="602" t="str">
        <f>IF(OR(U504="",U504="无"),"",VLOOKUP(U504,'(辅)Buff触发条件表'!$C$4:$F$34,2,FALSE))</f>
        <v/>
      </c>
      <c r="U504" s="602"/>
      <c r="V504" s="602"/>
      <c r="W504" s="602"/>
      <c r="X504" s="602"/>
      <c r="Y504" s="602"/>
      <c r="AC504" s="121" t="str">
        <f>VLOOKUP(AB504,BuffType!$A$4:$C$67,3,FALSE)</f>
        <v>无</v>
      </c>
      <c r="AF504" s="576"/>
      <c r="AH504" s="574"/>
      <c r="AI504" s="576"/>
      <c r="AJ504" s="576"/>
      <c r="AL504" s="121" t="str">
        <f>IF(AK504="","",VLOOKUP(AK504,'(辅)技能选目标类型表'!$B$4:$F$97,3,FALSE))</f>
        <v/>
      </c>
      <c r="AO504" s="121">
        <v>-1</v>
      </c>
      <c r="AP504" s="121">
        <f>IF(AQ504="","",VLOOKUP(AQ504,'(辅)战斗Action表'!$C$4:$F$75,2,FALSE))</f>
        <v>300</v>
      </c>
      <c r="AQ504" s="121" t="s">
        <v>1229</v>
      </c>
      <c r="AR504" s="602">
        <f>A505</f>
        <v>110603012</v>
      </c>
      <c r="AS504" s="602">
        <v>100</v>
      </c>
      <c r="AT504" s="614"/>
      <c r="AU504" s="614"/>
      <c r="AV504" s="614"/>
      <c r="AW504" s="620"/>
    </row>
    <row r="505" spans="1:49" s="121" customFormat="1" ht="15.95" customHeight="1" x14ac:dyDescent="0.15">
      <c r="A505" s="574">
        <v>110603012</v>
      </c>
      <c r="B505" s="574" t="s">
        <v>2865</v>
      </c>
      <c r="C505" s="574" t="s">
        <v>2328</v>
      </c>
      <c r="D505" s="580" t="s">
        <v>2483</v>
      </c>
      <c r="E505" s="581" t="s">
        <v>2481</v>
      </c>
      <c r="G505" s="121">
        <v>2</v>
      </c>
      <c r="H505" s="576"/>
      <c r="I505" s="121">
        <v>1</v>
      </c>
      <c r="J505" s="121">
        <v>0</v>
      </c>
      <c r="L505" s="574">
        <f t="shared" si="140"/>
        <v>110603012</v>
      </c>
      <c r="M505" s="121">
        <v>1</v>
      </c>
      <c r="N505" s="121">
        <v>1</v>
      </c>
      <c r="Q505" s="601">
        <f ca="1">OFFSET('(工具)战斗工具-buff死亡时机'!A$6,ROW()-6,0)</f>
        <v>0</v>
      </c>
      <c r="S505" s="574" t="str">
        <f ca="1">IF(AND(OFFSET('(工具)战斗工具-buff触发时机'!A$6,ROW()-6,0)="",OFFSET(A$6,ROW()-6,0)&lt;&gt;""),"立即",OFFSET('(工具)战斗工具-buff触发时机'!A$6,ROW()-6,0))</f>
        <v>立即</v>
      </c>
      <c r="T505" s="602" t="str">
        <f>IF(OR(U505="",U505="无"),"",VLOOKUP(U505,'(辅)Buff触发条件表'!$C$4:$F$34,2,FALSE))</f>
        <v/>
      </c>
      <c r="U505" s="602"/>
      <c r="V505" s="602"/>
      <c r="W505" s="602"/>
      <c r="X505" s="602"/>
      <c r="Y505" s="602"/>
      <c r="AB505" s="121">
        <v>14</v>
      </c>
      <c r="AC505" s="121" t="str">
        <f>VLOOKUP(AB505,BuffType!$A$4:$C$67,3,FALSE)</f>
        <v>沉睡</v>
      </c>
      <c r="AF505" s="576"/>
      <c r="AH505" s="574" t="s">
        <v>2866</v>
      </c>
      <c r="AI505" s="576"/>
      <c r="AJ505" s="576"/>
      <c r="AL505" s="121" t="str">
        <f>IF(AK505="","",VLOOKUP(AK505,'(辅)技能选目标类型表'!$B$4:$F$97,3,FALSE))</f>
        <v/>
      </c>
      <c r="AO505" s="121">
        <v>-1</v>
      </c>
      <c r="AP505" s="121" t="str">
        <f>IF(AQ505="","",VLOOKUP(AQ505,'(辅)战斗Action表'!$C$4:$F$75,2,FALSE))</f>
        <v/>
      </c>
      <c r="AR505" s="602"/>
      <c r="AS505" s="602"/>
      <c r="AT505" s="614"/>
      <c r="AU505" s="614"/>
      <c r="AV505" s="614"/>
      <c r="AW505" s="620"/>
    </row>
    <row r="506" spans="1:49" s="121" customFormat="1" ht="15.95" customHeight="1" x14ac:dyDescent="0.15">
      <c r="A506" s="574">
        <v>110603013</v>
      </c>
      <c r="B506" s="574" t="s">
        <v>2867</v>
      </c>
      <c r="C506" s="574"/>
      <c r="D506" s="575"/>
      <c r="E506" s="575"/>
      <c r="G506" s="121">
        <v>999</v>
      </c>
      <c r="H506" s="576"/>
      <c r="J506" s="121">
        <v>0</v>
      </c>
      <c r="L506" s="574">
        <f t="shared" si="140"/>
        <v>110603013</v>
      </c>
      <c r="M506" s="121">
        <v>1</v>
      </c>
      <c r="N506" s="121">
        <v>1</v>
      </c>
      <c r="Q506" s="601">
        <f ca="1">OFFSET('(工具)战斗工具-buff死亡时机'!A$6,ROW()-6,0)</f>
        <v>0</v>
      </c>
      <c r="R506" s="121" t="s">
        <v>2370</v>
      </c>
      <c r="S506" s="574" t="str">
        <f ca="1">IF(AND(OFFSET('(工具)战斗工具-buff触发时机'!A$6,ROW()-6,0)="",OFFSET(A$6,ROW()-6,0)&lt;&gt;""),"立即",OFFSET('(工具)战斗工具-buff触发时机'!A$6,ROW()-6,0))</f>
        <v>bufftype集有到无时(;14)</v>
      </c>
      <c r="T506" s="602" t="str">
        <f>IF(OR(U506="",U506="无"),"",VLOOKUP(U506,'(辅)Buff触发条件表'!$C$4:$F$34,2,FALSE))</f>
        <v/>
      </c>
      <c r="U506" s="602"/>
      <c r="V506" s="602"/>
      <c r="W506" s="602"/>
      <c r="X506" s="602"/>
      <c r="Y506" s="602"/>
      <c r="AC506" s="121" t="str">
        <f>VLOOKUP(AB506,BuffType!$A$4:$C$67,3,FALSE)</f>
        <v>无</v>
      </c>
      <c r="AF506" s="576"/>
      <c r="AH506" s="574"/>
      <c r="AI506" s="576"/>
      <c r="AJ506" s="576"/>
      <c r="AL506" s="121" t="str">
        <f>IF(AK506="","",VLOOKUP(AK506,'(辅)技能选目标类型表'!$B$4:$F$97,3,FALSE))</f>
        <v/>
      </c>
      <c r="AO506" s="121">
        <v>-1</v>
      </c>
      <c r="AP506" s="121">
        <f>IF(AQ506="","",VLOOKUP(AQ506,'(辅)战斗Action表'!$C$4:$F$75,2,FALSE))</f>
        <v>300</v>
      </c>
      <c r="AQ506" s="121" t="s">
        <v>1229</v>
      </c>
      <c r="AR506" s="602">
        <f>A507</f>
        <v>110603014</v>
      </c>
      <c r="AS506" s="602">
        <v>100</v>
      </c>
      <c r="AT506" s="614"/>
      <c r="AU506" s="614"/>
      <c r="AV506" s="614"/>
      <c r="AW506" s="620"/>
    </row>
    <row r="507" spans="1:49" s="121" customFormat="1" ht="15.95" customHeight="1" x14ac:dyDescent="0.15">
      <c r="A507" s="574">
        <v>110603014</v>
      </c>
      <c r="B507" s="574" t="s">
        <v>2868</v>
      </c>
      <c r="C507" s="574" t="s">
        <v>2381</v>
      </c>
      <c r="D507" s="581" t="s">
        <v>2486</v>
      </c>
      <c r="E507" s="581" t="s">
        <v>2481</v>
      </c>
      <c r="G507" s="121">
        <v>999</v>
      </c>
      <c r="H507" s="576"/>
      <c r="J507" s="121">
        <v>0</v>
      </c>
      <c r="L507" s="574">
        <f t="shared" si="140"/>
        <v>110603014</v>
      </c>
      <c r="M507" s="121">
        <v>1</v>
      </c>
      <c r="N507" s="121">
        <v>1</v>
      </c>
      <c r="Q507" s="601">
        <f ca="1">OFFSET('(工具)战斗工具-buff死亡时机'!A$6,ROW()-6,0)</f>
        <v>0</v>
      </c>
      <c r="S507" s="574" t="str">
        <f ca="1">IF(AND(OFFSET('(工具)战斗工具-buff触发时机'!A$6,ROW()-6,0)="",OFFSET(A$6,ROW()-6,0)&lt;&gt;""),"立即",OFFSET('(工具)战斗工具-buff触发时机'!A$6,ROW()-6,0))</f>
        <v>立即</v>
      </c>
      <c r="T507" s="602" t="str">
        <f>IF(OR(U507="",U507="无"),"",VLOOKUP(U507,'(辅)Buff触发条件表'!$C$4:$F$34,2,FALSE))</f>
        <v/>
      </c>
      <c r="U507" s="602"/>
      <c r="V507" s="602"/>
      <c r="W507" s="602"/>
      <c r="X507" s="602"/>
      <c r="Y507" s="602"/>
      <c r="AB507" s="121">
        <v>11</v>
      </c>
      <c r="AC507" s="121" t="str">
        <f>VLOOKUP(AB507,BuffType!$A$4:$C$67,3,FALSE)</f>
        <v>变身</v>
      </c>
      <c r="AF507" s="576">
        <v>9996</v>
      </c>
      <c r="AH507" s="574" t="s">
        <v>2443</v>
      </c>
      <c r="AI507" s="576"/>
      <c r="AJ507" s="576"/>
      <c r="AL507" s="121" t="str">
        <f>IF(AK507="","",VLOOKUP(AK507,'(辅)技能选目标类型表'!$B$4:$F$97,3,FALSE))</f>
        <v/>
      </c>
      <c r="AO507" s="121">
        <v>-1</v>
      </c>
      <c r="AP507" s="121">
        <f>IF(AQ507="","",VLOOKUP(AQ507,'(辅)战斗Action表'!$C$4:$F$75,2,FALSE))</f>
        <v>300</v>
      </c>
      <c r="AQ507" s="96" t="s">
        <v>1229</v>
      </c>
      <c r="AR507" s="362">
        <v>110603015</v>
      </c>
      <c r="AS507" s="362">
        <v>100</v>
      </c>
      <c r="AT507" s="614"/>
      <c r="AU507" s="614"/>
      <c r="AV507" s="614"/>
      <c r="AW507" s="620"/>
    </row>
    <row r="508" spans="1:49" s="123" customFormat="1" ht="15.95" customHeight="1" x14ac:dyDescent="0.15">
      <c r="A508" s="582">
        <v>110603015</v>
      </c>
      <c r="B508" s="582" t="s">
        <v>2869</v>
      </c>
      <c r="C508" s="582"/>
      <c r="D508" s="581" t="s">
        <v>2488</v>
      </c>
      <c r="E508" s="581" t="s">
        <v>2481</v>
      </c>
      <c r="G508" s="123">
        <v>999</v>
      </c>
      <c r="H508" s="583"/>
      <c r="J508" s="123">
        <v>0</v>
      </c>
      <c r="L508" s="582">
        <f t="shared" si="140"/>
        <v>110603015</v>
      </c>
      <c r="M508" s="123">
        <v>1</v>
      </c>
      <c r="N508" s="123">
        <v>1</v>
      </c>
      <c r="Q508" s="605">
        <f ca="1">OFFSET('(工具)战斗工具-buff死亡时机'!A$6,ROW()-6,0)</f>
        <v>0</v>
      </c>
      <c r="S508" s="582" t="str">
        <f ca="1">IF(AND(OFFSET('(工具)战斗工具-buff触发时机'!A$6,ROW()-6,0)="",OFFSET(A$6,ROW()-6,0)&lt;&gt;""),"立即",OFFSET('(工具)战斗工具-buff触发时机'!A$6,ROW()-6,0))</f>
        <v>立即</v>
      </c>
      <c r="T508" s="606" t="str">
        <f>IF(OR(U508="",U508="无"),"",VLOOKUP(U508,'(辅)Buff触发条件表'!$C$4:$F$34,2,FALSE))</f>
        <v/>
      </c>
      <c r="U508" s="606"/>
      <c r="V508" s="606"/>
      <c r="W508" s="606"/>
      <c r="X508" s="606"/>
      <c r="Y508" s="606"/>
      <c r="AC508" s="123" t="str">
        <f>VLOOKUP(AB508,BuffType!$A$4:$C$67,3,FALSE)</f>
        <v>无</v>
      </c>
      <c r="AF508" s="583"/>
      <c r="AH508" s="582"/>
      <c r="AI508" s="583"/>
      <c r="AJ508" s="583"/>
      <c r="AL508" s="123" t="str">
        <f>IF(AK508="","",VLOOKUP(AK508,'(辅)技能选目标类型表'!$B$4:$F$97,3,FALSE))</f>
        <v/>
      </c>
      <c r="AO508" s="123">
        <v>-1</v>
      </c>
      <c r="AP508" s="123" t="str">
        <f>IF(AQ508="","",VLOOKUP(AQ508,'(辅)战斗Action表'!$C$4:$F$75,2,FALSE))</f>
        <v/>
      </c>
      <c r="AR508" s="606"/>
      <c r="AS508" s="606"/>
      <c r="AT508" s="616"/>
      <c r="AU508" s="616"/>
      <c r="AV508" s="616"/>
      <c r="AW508" s="622"/>
    </row>
    <row r="509" spans="1:49" s="97" customFormat="1" ht="15.75" customHeight="1" x14ac:dyDescent="0.15">
      <c r="A509" s="343">
        <v>110703011</v>
      </c>
      <c r="B509" s="343" t="s">
        <v>1995</v>
      </c>
      <c r="C509" s="343"/>
      <c r="D509" s="344"/>
      <c r="E509" s="344"/>
      <c r="G509" s="97">
        <v>2</v>
      </c>
      <c r="H509" s="345"/>
      <c r="J509" s="97">
        <v>0</v>
      </c>
      <c r="L509" s="343">
        <f t="shared" si="140"/>
        <v>110703011</v>
      </c>
      <c r="M509" s="97">
        <v>1</v>
      </c>
      <c r="N509" s="97">
        <v>1</v>
      </c>
      <c r="Q509" s="363">
        <f ca="1">OFFSET('(工具)战斗工具-buff死亡时机'!A$6,ROW()-6,0)</f>
        <v>0</v>
      </c>
      <c r="R509" s="97">
        <v>613</v>
      </c>
      <c r="S509" s="343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509" s="364" t="str">
        <f>IF(OR(U509="",U509="无"),"",VLOOKUP(U509,'(辅)Buff触发条件表'!$C$4:$F$34,2,FALSE))</f>
        <v/>
      </c>
      <c r="U509" s="364"/>
      <c r="V509" s="345"/>
      <c r="W509" s="345"/>
      <c r="X509" s="345"/>
      <c r="Y509" s="364"/>
      <c r="AC509" s="97" t="str">
        <f>VLOOKUP(AB509,BuffType!$A$4:$C$67,3,FALSE)</f>
        <v>无</v>
      </c>
      <c r="AF509" s="345"/>
      <c r="AH509" s="343"/>
      <c r="AI509" s="345"/>
      <c r="AJ509" s="345"/>
      <c r="AL509" s="97" t="str">
        <f>IF(AK509="","",VLOOKUP(AK509,'(辅)技能选目标类型表'!$B$4:$F$97,3,FALSE))</f>
        <v/>
      </c>
      <c r="AO509" s="134">
        <v>-1</v>
      </c>
      <c r="AP509" s="97">
        <f>IF(AQ509="","",VLOOKUP(AQ509,'(辅)战斗Action表'!$C$4:$F$75,2,FALSE))</f>
        <v>200</v>
      </c>
      <c r="AQ509" s="97" t="s">
        <v>142</v>
      </c>
      <c r="AR509" s="364">
        <v>2</v>
      </c>
      <c r="AS509" s="364">
        <v>400</v>
      </c>
      <c r="AT509" s="374"/>
      <c r="AU509" s="374">
        <v>1</v>
      </c>
      <c r="AV509" s="374"/>
      <c r="AW509" s="382">
        <v>20</v>
      </c>
    </row>
    <row r="510" spans="1:49" s="97" customFormat="1" ht="15.75" customHeight="1" x14ac:dyDescent="0.15">
      <c r="A510" s="343">
        <v>110703012</v>
      </c>
      <c r="B510" s="343" t="s">
        <v>1997</v>
      </c>
      <c r="C510" s="343" t="s">
        <v>2412</v>
      </c>
      <c r="D510" s="344"/>
      <c r="E510" s="344"/>
      <c r="G510" s="97">
        <v>2</v>
      </c>
      <c r="H510" s="345"/>
      <c r="J510" s="97">
        <v>0</v>
      </c>
      <c r="L510" s="343">
        <f t="shared" si="140"/>
        <v>110703012</v>
      </c>
      <c r="M510" s="97">
        <v>1</v>
      </c>
      <c r="N510" s="97">
        <v>1</v>
      </c>
      <c r="Q510" s="363">
        <f ca="1">OFFSET('(工具)战斗工具-buff死亡时机'!A$6,ROW()-6,0)</f>
        <v>0</v>
      </c>
      <c r="R510" s="97">
        <v>0</v>
      </c>
      <c r="S510" s="343" t="str">
        <f ca="1">IF(AND(OFFSET('(工具)战斗工具-buff触发时机'!A$6,ROW()-6,0)="",OFFSET(A$6,ROW()-6,0)&lt;&gt;""),"立即",OFFSET('(工具)战斗工具-buff触发时机'!A$6,ROW()-6,0))</f>
        <v>立即</v>
      </c>
      <c r="T510" s="364" t="str">
        <f>IF(OR(U510="",U510="无"),"",VLOOKUP(U510,'(辅)Buff触发条件表'!$C$4:$F$34,2,FALSE))</f>
        <v/>
      </c>
      <c r="U510" s="364"/>
      <c r="V510" s="345"/>
      <c r="W510" s="345"/>
      <c r="X510" s="345"/>
      <c r="Y510" s="364"/>
      <c r="AC510" s="97" t="str">
        <f>VLOOKUP(AB510,BuffType!$A$4:$C$67,3,FALSE)</f>
        <v>无</v>
      </c>
      <c r="AF510" s="345"/>
      <c r="AH510" s="343" t="s">
        <v>2334</v>
      </c>
      <c r="AI510" s="345"/>
      <c r="AJ510" s="345"/>
      <c r="AL510" s="97" t="str">
        <f>IF(AK510="","",VLOOKUP(AK510,'(辅)技能选目标类型表'!$B$4:$F$97,3,FALSE))</f>
        <v/>
      </c>
      <c r="AO510" s="134">
        <v>-1</v>
      </c>
      <c r="AP510" s="97">
        <f>IF(AQ510="","",VLOOKUP(AQ510,'(辅)战斗Action表'!$C$4:$F$75,2,FALSE))</f>
        <v>0</v>
      </c>
      <c r="AQ510" s="97" t="s">
        <v>1931</v>
      </c>
      <c r="AR510" s="364"/>
      <c r="AS510" s="364"/>
      <c r="AT510" s="374"/>
      <c r="AU510" s="374"/>
      <c r="AV510" s="374"/>
      <c r="AW510" s="382"/>
    </row>
    <row r="511" spans="1:49" s="97" customFormat="1" ht="15.75" customHeight="1" x14ac:dyDescent="0.15">
      <c r="A511" s="343">
        <v>110704011</v>
      </c>
      <c r="B511" s="343" t="s">
        <v>2870</v>
      </c>
      <c r="C511" s="343"/>
      <c r="D511" s="344"/>
      <c r="E511" s="344"/>
      <c r="G511" s="97">
        <v>2</v>
      </c>
      <c r="H511" s="345"/>
      <c r="J511" s="97">
        <v>0</v>
      </c>
      <c r="L511" s="343">
        <f t="shared" si="140"/>
        <v>110704011</v>
      </c>
      <c r="M511" s="97">
        <v>1</v>
      </c>
      <c r="N511" s="97">
        <v>1</v>
      </c>
      <c r="Q511" s="363">
        <f ca="1">OFFSET('(工具)战斗工具-buff死亡时机'!A$6,ROW()-6,0)</f>
        <v>0</v>
      </c>
      <c r="R511" s="97">
        <v>0</v>
      </c>
      <c r="S511" s="343" t="str">
        <f ca="1">IF(AND(OFFSET('(工具)战斗工具-buff触发时机'!A$6,ROW()-6,0)="",OFFSET(A$6,ROW()-6,0)&lt;&gt;""),"立即",OFFSET('(工具)战斗工具-buff触发时机'!A$6,ROW()-6,0))</f>
        <v>立即</v>
      </c>
      <c r="T511" s="364" t="str">
        <f>IF(OR(U511="",U511="无"),"",VLOOKUP(U511,'(辅)Buff触发条件表'!$C$4:$F$34,2,FALSE))</f>
        <v/>
      </c>
      <c r="U511" s="364"/>
      <c r="V511" s="345"/>
      <c r="W511" s="345"/>
      <c r="X511" s="345"/>
      <c r="Y511" s="364"/>
      <c r="AC511" s="97" t="str">
        <f>VLOOKUP(AB511,BuffType!$A$4:$C$67,3,FALSE)</f>
        <v>无</v>
      </c>
      <c r="AF511" s="345"/>
      <c r="AH511" s="343" t="s">
        <v>2397</v>
      </c>
      <c r="AI511" s="345">
        <v>10</v>
      </c>
      <c r="AJ511" s="345"/>
      <c r="AL511" s="97" t="str">
        <f>IF(AK511="","",VLOOKUP(AK511,'(辅)技能选目标类型表'!$B$4:$F$97,3,FALSE))</f>
        <v/>
      </c>
      <c r="AO511" s="134">
        <v>-1</v>
      </c>
      <c r="AP511" s="97">
        <f>IF(AQ511="","",VLOOKUP(AQ511,'(辅)战斗Action表'!$C$4:$F$75,2,FALSE))</f>
        <v>0</v>
      </c>
      <c r="AQ511" s="97" t="s">
        <v>1931</v>
      </c>
      <c r="AR511" s="364"/>
      <c r="AS511" s="364"/>
      <c r="AT511" s="374"/>
      <c r="AU511" s="374"/>
      <c r="AV511" s="374"/>
      <c r="AW511" s="382"/>
    </row>
    <row r="512" spans="1:49" s="98" customFormat="1" ht="15.95" customHeight="1" x14ac:dyDescent="0.15">
      <c r="A512" s="346">
        <v>110802011</v>
      </c>
      <c r="B512" s="346" t="s">
        <v>2871</v>
      </c>
      <c r="C512" s="347" t="s">
        <v>2505</v>
      </c>
      <c r="D512" s="348"/>
      <c r="E512" s="349"/>
      <c r="F512" s="350"/>
      <c r="G512" s="98">
        <v>1</v>
      </c>
      <c r="H512" s="351"/>
      <c r="I512" s="98">
        <v>0</v>
      </c>
      <c r="J512" s="98">
        <v>0</v>
      </c>
      <c r="K512" s="358"/>
      <c r="L512" s="346">
        <f t="shared" si="140"/>
        <v>110802011</v>
      </c>
      <c r="M512" s="98">
        <v>1</v>
      </c>
      <c r="N512" s="98">
        <v>1</v>
      </c>
      <c r="Q512" s="365">
        <f ca="1">OFFSET('(工具)战斗工具-buff死亡时机'!A$6,ROW()-6,0)</f>
        <v>0</v>
      </c>
      <c r="R512" s="98">
        <v>0</v>
      </c>
      <c r="S512" s="347" t="str">
        <f ca="1">IF(AND(OFFSET('(工具)战斗工具-buff触发时机'!A$6,ROW()-6,0)="",OFFSET(A$6,ROW()-6,0)&lt;&gt;""),"立即",OFFSET('(工具)战斗工具-buff触发时机'!A$6,ROW()-6,0))</f>
        <v>立即</v>
      </c>
      <c r="T512" s="366" t="str">
        <f>IF(OR(U512="",U512="无"),"",VLOOKUP(U512,'(辅)Buff触发条件表'!$C$4:$F$34,2,FALSE))</f>
        <v/>
      </c>
      <c r="U512" s="366"/>
      <c r="V512" s="366"/>
      <c r="W512" s="366"/>
      <c r="X512" s="366"/>
      <c r="Y512" s="366"/>
      <c r="Z512" s="350"/>
      <c r="AA512" s="350"/>
      <c r="AB512" s="350">
        <v>4</v>
      </c>
      <c r="AC512" s="99" t="str">
        <f>VLOOKUP(AB512,BuffType!$A$4:$C$67,3,FALSE)</f>
        <v>眩晕</v>
      </c>
      <c r="AF512" s="351"/>
      <c r="AH512" s="346"/>
      <c r="AI512" s="371"/>
      <c r="AJ512" s="371"/>
      <c r="AK512" s="350"/>
      <c r="AL512" s="350" t="str">
        <f>IF(AK512="","",VLOOKUP(AK512,'(辅)技能选目标类型表'!$B$4:$F$97,3,FALSE))</f>
        <v/>
      </c>
      <c r="AO512" s="134">
        <v>-1</v>
      </c>
      <c r="AP512" s="98" t="str">
        <f>IF(AQ512="","",VLOOKUP(AQ512,'(辅)战斗Action表'!$C$4:$F$75,2,FALSE))</f>
        <v/>
      </c>
      <c r="AS512" s="366"/>
      <c r="AT512" s="375"/>
      <c r="AU512" s="375"/>
      <c r="AV512" s="376"/>
      <c r="AW512" s="383"/>
    </row>
    <row r="513" spans="1:49" s="98" customFormat="1" ht="15.95" customHeight="1" x14ac:dyDescent="0.15">
      <c r="A513" s="347">
        <v>110803011</v>
      </c>
      <c r="B513" s="347" t="s">
        <v>2007</v>
      </c>
      <c r="C513" s="347" t="s">
        <v>2505</v>
      </c>
      <c r="D513" s="349"/>
      <c r="E513" s="349"/>
      <c r="G513" s="98">
        <v>1</v>
      </c>
      <c r="H513" s="351"/>
      <c r="I513" s="98">
        <v>0</v>
      </c>
      <c r="J513" s="98">
        <v>0</v>
      </c>
      <c r="L513" s="347">
        <f t="shared" si="140"/>
        <v>110803011</v>
      </c>
      <c r="M513" s="98">
        <v>1</v>
      </c>
      <c r="N513" s="98">
        <v>1</v>
      </c>
      <c r="Q513" s="365">
        <f ca="1">OFFSET('(工具)战斗工具-buff死亡时机'!A$6,ROW()-6,0)</f>
        <v>0</v>
      </c>
      <c r="R513" s="98">
        <v>0</v>
      </c>
      <c r="S513" s="347" t="str">
        <f ca="1">IF(AND(OFFSET('(工具)战斗工具-buff触发时机'!A$6,ROW()-6,0)="",OFFSET(A$6,ROW()-6,0)&lt;&gt;""),"立即",OFFSET('(工具)战斗工具-buff触发时机'!A$6,ROW()-6,0))</f>
        <v>立即</v>
      </c>
      <c r="T513" s="366" t="str">
        <f>IF(OR(U513="",U513="无"),"",VLOOKUP(U513,'(辅)Buff触发条件表'!$C$4:$F$34,2,FALSE))</f>
        <v/>
      </c>
      <c r="U513" s="366"/>
      <c r="V513" s="366"/>
      <c r="W513" s="366"/>
      <c r="X513" s="366"/>
      <c r="Y513" s="366"/>
      <c r="AB513" s="98">
        <v>4</v>
      </c>
      <c r="AC513" s="98" t="str">
        <f>VLOOKUP(AB513,BuffType!$A$4:$C$67,3,FALSE)</f>
        <v>眩晕</v>
      </c>
      <c r="AF513" s="351"/>
      <c r="AH513" s="347"/>
      <c r="AI513" s="351"/>
      <c r="AJ513" s="351"/>
      <c r="AL513" s="98" t="str">
        <f>IF(AK513="","",VLOOKUP(AK513,'(辅)技能选目标类型表'!$B$4:$F$97,3,FALSE))</f>
        <v/>
      </c>
      <c r="AO513" s="134">
        <v>-1</v>
      </c>
      <c r="AP513" s="98" t="str">
        <f>IF(AQ513="","",VLOOKUP(AQ513,'(辅)战斗Action表'!$C$4:$F$75,2,FALSE))</f>
        <v/>
      </c>
      <c r="AS513" s="366"/>
      <c r="AT513" s="375"/>
      <c r="AU513" s="375"/>
      <c r="AV513" s="376"/>
      <c r="AW513" s="384"/>
    </row>
    <row r="514" spans="1:49" s="99" customFormat="1" ht="15.95" customHeight="1" x14ac:dyDescent="0.15">
      <c r="A514" s="346">
        <v>110804011</v>
      </c>
      <c r="B514" s="346" t="s">
        <v>2008</v>
      </c>
      <c r="C514" s="352"/>
      <c r="D514" s="348"/>
      <c r="E514" s="353"/>
      <c r="F514" s="350"/>
      <c r="G514" s="99">
        <v>999</v>
      </c>
      <c r="H514" s="354"/>
      <c r="J514" s="99">
        <v>0</v>
      </c>
      <c r="K514" s="358"/>
      <c r="L514" s="346">
        <f t="shared" si="140"/>
        <v>110804011</v>
      </c>
      <c r="M514" s="99">
        <v>1</v>
      </c>
      <c r="N514" s="99">
        <v>1</v>
      </c>
      <c r="Q514" s="367">
        <f ca="1">OFFSET('(工具)战斗工具-buff死亡时机'!A$6,ROW()-6,0)</f>
        <v>0</v>
      </c>
      <c r="R514" s="99">
        <v>0</v>
      </c>
      <c r="S514" s="352" t="str">
        <f ca="1">IF(AND(OFFSET('(工具)战斗工具-buff触发时机'!A$6,ROW()-6,0)="",OFFSET(A$6,ROW()-6,0)&lt;&gt;""),"立即",OFFSET('(工具)战斗工具-buff触发时机'!A$6,ROW()-6,0))</f>
        <v>立即</v>
      </c>
      <c r="T514" s="366" t="str">
        <f>IF(OR(U514="",U514="无"),"",VLOOKUP(U514,'(辅)Buff触发条件表'!$C$4:$F$34,2,FALSE))</f>
        <v/>
      </c>
      <c r="U514" s="368"/>
      <c r="V514" s="368"/>
      <c r="W514" s="368"/>
      <c r="X514" s="368"/>
      <c r="Y514" s="368"/>
      <c r="Z514" s="350"/>
      <c r="AA514" s="350"/>
      <c r="AB514" s="350"/>
      <c r="AC514" s="99" t="str">
        <f>VLOOKUP(AB514,BuffType!$A$4:$C$67,3,FALSE)</f>
        <v>无</v>
      </c>
      <c r="AF514" s="354"/>
      <c r="AH514" s="346" t="s">
        <v>2508</v>
      </c>
      <c r="AI514" s="371"/>
      <c r="AJ514" s="371"/>
      <c r="AK514" s="350"/>
      <c r="AL514" s="350" t="str">
        <f>IF(AK514="","",VLOOKUP(AK514,'(辅)技能选目标类型表'!$B$4:$F$97,3,FALSE))</f>
        <v/>
      </c>
      <c r="AM514" s="98"/>
      <c r="AN514" s="98"/>
      <c r="AO514" s="134">
        <v>-1</v>
      </c>
      <c r="AP514" s="98" t="str">
        <f>IF(AQ514="","",VLOOKUP(AQ514,'(辅)战斗Action表'!$C$4:$F$75,2,FALSE))</f>
        <v/>
      </c>
      <c r="AR514" s="368"/>
      <c r="AS514" s="368"/>
      <c r="AT514" s="377"/>
      <c r="AU514" s="377"/>
      <c r="AV514" s="377"/>
      <c r="AW514" s="383"/>
    </row>
    <row r="515" spans="1:49" s="121" customFormat="1" ht="15.95" customHeight="1" x14ac:dyDescent="0.15">
      <c r="A515" s="574">
        <v>111003011</v>
      </c>
      <c r="B515" s="574" t="s">
        <v>2019</v>
      </c>
      <c r="C515" s="574"/>
      <c r="D515" s="575"/>
      <c r="E515" s="575"/>
      <c r="G515" s="121">
        <v>999</v>
      </c>
      <c r="H515" s="576"/>
      <c r="J515" s="121">
        <v>1</v>
      </c>
      <c r="L515" s="574">
        <f t="shared" si="140"/>
        <v>111003011</v>
      </c>
      <c r="M515" s="121">
        <v>1</v>
      </c>
      <c r="N515" s="121">
        <v>1</v>
      </c>
      <c r="Q515" s="601">
        <f ca="1">OFFSET('(工具)战斗工具-buff死亡时机'!A$6,ROW()-6,0)</f>
        <v>0</v>
      </c>
      <c r="R515" s="121">
        <v>603</v>
      </c>
      <c r="S515" s="574" t="str">
        <f ca="1">IF(AND(OFFSET('(工具)战斗工具-buff触发时机'!A$6,ROW()-6,0)="",OFFSET(A$6,ROW()-6,0)&lt;&gt;""),"立即",OFFSET('(工具)战斗工具-buff触发时机'!A$6,ROW()-6,0))</f>
        <v>友方死亡</v>
      </c>
      <c r="T515" s="602" t="str">
        <f>IF(OR(U515="",U515="无"),"",VLOOKUP(U515,'(辅)Buff触发条件表'!$C$4:$F$34,2,FALSE))</f>
        <v/>
      </c>
      <c r="U515" s="602"/>
      <c r="V515" s="602"/>
      <c r="W515" s="602"/>
      <c r="X515" s="602"/>
      <c r="Y515" s="602"/>
      <c r="Z515" s="121">
        <v>3</v>
      </c>
      <c r="AA515" s="121">
        <v>1</v>
      </c>
      <c r="AC515" s="121" t="str">
        <f>VLOOKUP(AB515,BuffType!$A$4:$C$67,3,FALSE)</f>
        <v>无</v>
      </c>
      <c r="AF515" s="576"/>
      <c r="AH515" s="574"/>
      <c r="AI515" s="576"/>
      <c r="AJ515" s="576"/>
      <c r="AL515" s="121" t="str">
        <f>IF(AK515="","",VLOOKUP(AK515,'(辅)技能选目标类型表'!$B$4:$F$97,3,FALSE))</f>
        <v/>
      </c>
      <c r="AN515" s="121">
        <v>3</v>
      </c>
      <c r="AO515" s="121">
        <v>-1</v>
      </c>
      <c r="AP515" s="121">
        <f>IF(AQ515="","",VLOOKUP(AQ515,'(辅)战斗Action表'!$C$4:$F$75,2,FALSE))</f>
        <v>900</v>
      </c>
      <c r="AQ515" s="121" t="s">
        <v>1306</v>
      </c>
      <c r="AR515" s="121">
        <v>1991</v>
      </c>
      <c r="AS515" s="602">
        <v>100</v>
      </c>
      <c r="AT515" s="625">
        <v>0</v>
      </c>
      <c r="AU515" s="625">
        <v>0</v>
      </c>
      <c r="AV515" s="614">
        <v>0</v>
      </c>
      <c r="AW515" s="620"/>
    </row>
    <row r="516" spans="1:49" s="121" customFormat="1" ht="16.5" customHeight="1" x14ac:dyDescent="0.15">
      <c r="A516" s="574">
        <v>110402011</v>
      </c>
      <c r="B516" s="574" t="s">
        <v>2872</v>
      </c>
      <c r="C516" s="574"/>
      <c r="D516" s="575"/>
      <c r="E516" s="575"/>
      <c r="G516" s="121">
        <v>3</v>
      </c>
      <c r="H516" s="576"/>
      <c r="I516" s="121">
        <v>1</v>
      </c>
      <c r="J516" s="121">
        <v>1</v>
      </c>
      <c r="L516" s="574">
        <f t="shared" si="140"/>
        <v>110402011</v>
      </c>
      <c r="M516" s="121">
        <v>1</v>
      </c>
      <c r="N516" s="121">
        <v>1</v>
      </c>
      <c r="Q516" s="601">
        <f ca="1">OFFSET('(工具)战斗工具-buff死亡时机'!A$6,ROW()-6,0)</f>
        <v>0</v>
      </c>
      <c r="R516" s="121">
        <v>0</v>
      </c>
      <c r="S516" s="574" t="str">
        <f ca="1">IF(AND(OFFSET('(工具)战斗工具-buff触发时机'!A$6,ROW()-6,0)="",OFFSET(A$6,ROW()-6,0)&lt;&gt;""),"立即",OFFSET('(工具)战斗工具-buff触发时机'!A$6,ROW()-6,0))</f>
        <v>立即</v>
      </c>
      <c r="T516" s="602" t="str">
        <f>IF(OR(U516="",U516="无"),"",VLOOKUP(U516,'(辅)Buff触发条件表'!$C$4:$F$34,2,FALSE))</f>
        <v/>
      </c>
      <c r="U516" s="602"/>
      <c r="V516" s="602"/>
      <c r="W516" s="602"/>
      <c r="X516" s="602"/>
      <c r="Y516" s="602"/>
      <c r="AB516" s="121">
        <v>11</v>
      </c>
      <c r="AC516" s="121" t="str">
        <f>VLOOKUP(AB516,BuffType!$A$4:$C$67,3,FALSE)</f>
        <v>变身</v>
      </c>
      <c r="AF516" s="576">
        <v>9994</v>
      </c>
      <c r="AH516" s="574"/>
      <c r="AI516" s="576"/>
      <c r="AJ516" s="576"/>
      <c r="AL516" s="121" t="str">
        <f>IF(AK516="","",VLOOKUP(AK516,'(辅)技能选目标类型表'!$B$4:$F$97,3,FALSE))</f>
        <v/>
      </c>
      <c r="AO516" s="121">
        <v>-1</v>
      </c>
      <c r="AP516" s="121">
        <f>IF(AQ516="","",VLOOKUP(AQ516,'(辅)战斗Action表'!$C$4:$F$75,2,FALSE))</f>
        <v>300</v>
      </c>
      <c r="AQ516" s="121" t="s">
        <v>1229</v>
      </c>
      <c r="AR516" s="602">
        <v>110402012</v>
      </c>
      <c r="AS516" s="602">
        <v>100</v>
      </c>
      <c r="AT516" s="614"/>
      <c r="AU516" s="614"/>
      <c r="AV516" s="614"/>
      <c r="AW516" s="620"/>
    </row>
    <row r="517" spans="1:49" s="121" customFormat="1" ht="14.25" customHeight="1" x14ac:dyDescent="0.15">
      <c r="A517" s="574">
        <v>110402012</v>
      </c>
      <c r="B517" s="574" t="s">
        <v>2873</v>
      </c>
      <c r="C517" s="574"/>
      <c r="D517" s="575"/>
      <c r="E517" s="575"/>
      <c r="G517" s="121">
        <v>3</v>
      </c>
      <c r="H517" s="576"/>
      <c r="J517" s="121">
        <v>1</v>
      </c>
      <c r="L517" s="574">
        <f t="shared" si="140"/>
        <v>110402012</v>
      </c>
      <c r="M517" s="121">
        <v>1</v>
      </c>
      <c r="N517" s="121">
        <v>1</v>
      </c>
      <c r="Q517" s="601">
        <f ca="1">OFFSET('(工具)战斗工具-buff死亡时机'!A$6,ROW()-6,0)</f>
        <v>0</v>
      </c>
      <c r="R517" s="121" t="s">
        <v>2399</v>
      </c>
      <c r="S517" s="574" t="str">
        <f ca="1">IF(AND(OFFSET('(工具)战斗工具-buff触发时机'!A$6,ROW()-6,0)="",OFFSET(A$6,ROW()-6,0)&lt;&gt;""),"立即",OFFSET('(工具)战斗工具-buff触发时机'!A$6,ROW()-6,0))</f>
        <v>立即 或 当回合开始时</v>
      </c>
      <c r="T517" s="602" t="str">
        <f>IF(OR(U517="",U517="无"),"",VLOOKUP(U517,'(辅)Buff触发条件表'!$C$4:$F$34,2,FALSE))</f>
        <v/>
      </c>
      <c r="U517" s="602" t="s">
        <v>1931</v>
      </c>
      <c r="V517" s="602"/>
      <c r="W517" s="602"/>
      <c r="X517" s="602"/>
      <c r="Y517" s="602"/>
      <c r="AB517" s="121">
        <v>16</v>
      </c>
      <c r="AC517" s="121" t="str">
        <f>VLOOKUP(AB517,BuffType!$A$4:$C$67,3,FALSE)</f>
        <v>控制怒气</v>
      </c>
      <c r="AF517" s="576"/>
      <c r="AH517" s="574"/>
      <c r="AI517" s="576"/>
      <c r="AJ517" s="576"/>
      <c r="AL517" s="121" t="str">
        <f>IF(AK517="","",VLOOKUP(AK517,'(辅)技能选目标类型表'!$B$4:$F$97,3,FALSE))</f>
        <v/>
      </c>
      <c r="AO517" s="121">
        <v>-1</v>
      </c>
      <c r="AP517" s="121">
        <f>IF(AQ517="","",VLOOKUP(AQ517,'(辅)战斗Action表'!$C$4:$F$75,2,FALSE))</f>
        <v>300</v>
      </c>
      <c r="AQ517" s="121" t="s">
        <v>1229</v>
      </c>
      <c r="AR517" s="602">
        <v>110402013</v>
      </c>
      <c r="AS517" s="602">
        <v>100</v>
      </c>
      <c r="AT517" s="614"/>
      <c r="AU517" s="614"/>
      <c r="AV517" s="614"/>
      <c r="AW517" s="620"/>
    </row>
    <row r="518" spans="1:49" s="121" customFormat="1" ht="14.25" customHeight="1" x14ac:dyDescent="0.15">
      <c r="A518" s="574">
        <v>110402013</v>
      </c>
      <c r="B518" s="574" t="s">
        <v>1974</v>
      </c>
      <c r="C518" s="574"/>
      <c r="D518" s="575"/>
      <c r="E518" s="575"/>
      <c r="G518" s="121">
        <v>1</v>
      </c>
      <c r="H518" s="576"/>
      <c r="J518" s="121">
        <v>1</v>
      </c>
      <c r="L518" s="574">
        <f t="shared" si="140"/>
        <v>110402013</v>
      </c>
      <c r="M518" s="121">
        <v>1</v>
      </c>
      <c r="N518" s="121">
        <v>1</v>
      </c>
      <c r="Q518" s="601">
        <f ca="1">OFFSET('(工具)战斗工具-buff死亡时机'!A$6,ROW()-6,0)</f>
        <v>0</v>
      </c>
      <c r="R518" s="121">
        <v>303</v>
      </c>
      <c r="S518" s="574" t="str">
        <f ca="1">IF(AND(OFFSET('(工具)战斗工具-buff触发时机'!A$6,ROW()-6,0)="",OFFSET(A$6,ROW()-6,0)&lt;&gt;""),"立即",OFFSET('(工具)战斗工具-buff触发时机'!A$6,ROW()-6,0))</f>
        <v>发动攻击前</v>
      </c>
      <c r="T518" s="602" t="str">
        <f>IF(OR(U518="",U518="无"),"",VLOOKUP(U518,'(辅)Buff触发条件表'!$C$4:$F$34,2,FALSE))</f>
        <v/>
      </c>
      <c r="U518" s="602"/>
      <c r="V518" s="602"/>
      <c r="W518" s="602"/>
      <c r="X518" s="602"/>
      <c r="Y518" s="602"/>
      <c r="Z518" s="121">
        <v>2</v>
      </c>
      <c r="AA518" s="121">
        <v>2</v>
      </c>
      <c r="AC518" s="121" t="str">
        <f>VLOOKUP(AB518,BuffType!$A$4:$C$67,3,FALSE)</f>
        <v>无</v>
      </c>
      <c r="AF518" s="576"/>
      <c r="AH518" s="574"/>
      <c r="AI518" s="576"/>
      <c r="AJ518" s="576"/>
      <c r="AL518" s="121" t="str">
        <f>IF(AK518="","",VLOOKUP(AK518,'(辅)技能选目标类型表'!$B$4:$F$97,3,FALSE))</f>
        <v/>
      </c>
      <c r="AO518" s="121">
        <v>-1</v>
      </c>
      <c r="AP518" s="121">
        <f>IF(AQ518="","",VLOOKUP(AQ518,'(辅)战斗Action表'!$C$4:$F$75,2,FALSE))</f>
        <v>700</v>
      </c>
      <c r="AQ518" s="121" t="s">
        <v>1527</v>
      </c>
      <c r="AR518" s="602">
        <v>1</v>
      </c>
      <c r="AS518" s="602">
        <v>100</v>
      </c>
      <c r="AT518" s="614"/>
      <c r="AU518" s="614"/>
      <c r="AV518" s="614"/>
      <c r="AW518" s="620"/>
    </row>
    <row r="519" spans="1:49" s="121" customFormat="1" ht="14.25" customHeight="1" x14ac:dyDescent="0.15">
      <c r="A519" s="574">
        <v>110403011</v>
      </c>
      <c r="B519" s="574" t="s">
        <v>1976</v>
      </c>
      <c r="C519" s="574"/>
      <c r="D519" s="575"/>
      <c r="E519" s="575"/>
      <c r="G519" s="121">
        <v>999</v>
      </c>
      <c r="H519" s="576"/>
      <c r="J519" s="121">
        <v>1</v>
      </c>
      <c r="L519" s="574">
        <f t="shared" ref="L519:L522" si="158">A519</f>
        <v>110403011</v>
      </c>
      <c r="M519" s="121">
        <v>1</v>
      </c>
      <c r="N519" s="121">
        <v>1</v>
      </c>
      <c r="Q519" s="601">
        <f ca="1">OFFSET('(工具)战斗工具-buff死亡时机'!A$6,ROW()-6,0)</f>
        <v>0</v>
      </c>
      <c r="R519" s="121">
        <v>200</v>
      </c>
      <c r="S519" s="574" t="str">
        <f ca="1">IF(AND(OFFSET('(工具)战斗工具-buff触发时机'!A$6,ROW()-6,0)="",OFFSET(A$6,ROW()-6,0)&lt;&gt;""),"立即",OFFSET('(工具)战斗工具-buff触发时机'!A$6,ROW()-6,0))</f>
        <v>当回合开始时</v>
      </c>
      <c r="T519" s="602">
        <f>IF(OR(U519="",U519="无"),"",VLOOKUP(U519,'(辅)Buff触发条件表'!$C$4:$F$34,2,FALSE))</f>
        <v>601</v>
      </c>
      <c r="U519" s="602" t="s">
        <v>2384</v>
      </c>
      <c r="V519" s="602">
        <v>2</v>
      </c>
      <c r="W519" s="602"/>
      <c r="X519" s="602"/>
      <c r="Y519" s="602"/>
      <c r="AC519" s="121" t="str">
        <f>VLOOKUP(AB519,BuffType!$A$4:$C$67,3,FALSE)</f>
        <v>无</v>
      </c>
      <c r="AF519" s="576"/>
      <c r="AH519" s="574"/>
      <c r="AI519" s="576"/>
      <c r="AJ519" s="576"/>
      <c r="AL519" s="121" t="str">
        <f>IF(AK519="","",VLOOKUP(AK519,'(辅)技能选目标类型表'!$B$4:$F$97,3,FALSE))</f>
        <v/>
      </c>
      <c r="AO519" s="121">
        <v>-1</v>
      </c>
      <c r="AP519" s="121">
        <f>IF(AQ519="","",VLOOKUP(AQ519,'(辅)战斗Action表'!$C$4:$F$75,2,FALSE))</f>
        <v>10001</v>
      </c>
      <c r="AQ519" s="121" t="s">
        <v>1301</v>
      </c>
      <c r="AR519" s="602">
        <v>305</v>
      </c>
      <c r="AS519" s="602">
        <v>1</v>
      </c>
      <c r="AT519" s="614"/>
      <c r="AU519" s="614"/>
      <c r="AV519" s="614"/>
      <c r="AW519" s="620"/>
    </row>
    <row r="520" spans="1:49" s="121" customFormat="1" ht="14.25" customHeight="1" x14ac:dyDescent="0.15">
      <c r="A520" s="574">
        <v>110903011</v>
      </c>
      <c r="B520" s="574" t="s">
        <v>2874</v>
      </c>
      <c r="C520" s="574"/>
      <c r="D520" s="575"/>
      <c r="E520" s="575"/>
      <c r="G520" s="121">
        <v>999</v>
      </c>
      <c r="H520" s="576"/>
      <c r="J520" s="121">
        <v>1</v>
      </c>
      <c r="L520" s="574">
        <f t="shared" si="158"/>
        <v>110903011</v>
      </c>
      <c r="M520" s="121">
        <v>1</v>
      </c>
      <c r="N520" s="121">
        <v>1</v>
      </c>
      <c r="Q520" s="601">
        <f ca="1">OFFSET('(工具)战斗工具-buff死亡时机'!A$6,ROW()-6,0)</f>
        <v>0</v>
      </c>
      <c r="R520" s="121">
        <v>611</v>
      </c>
      <c r="S520" s="574" t="str">
        <f ca="1">IF(AND(OFFSET('(工具)战斗工具-buff触发时机'!A$6,ROW()-6,0)="",OFFSET(A$6,ROW()-6,0)&lt;&gt;""),"立即",OFFSET('(工具)战斗工具-buff触发时机'!A$6,ROW()-6,0))</f>
        <v>友方濒死</v>
      </c>
      <c r="T520" s="602" t="str">
        <f>IF(OR(U520="",U520="无"),"",VLOOKUP(U520,'(辅)Buff触发条件表'!$C$4:$F$34,2,FALSE))</f>
        <v/>
      </c>
      <c r="U520" s="602"/>
      <c r="V520" s="602"/>
      <c r="W520" s="602"/>
      <c r="X520" s="602"/>
      <c r="Y520" s="602"/>
      <c r="AC520" s="121" t="str">
        <f>VLOOKUP(AB520,BuffType!$A$4:$C$67,3,FALSE)</f>
        <v>无</v>
      </c>
      <c r="AF520" s="576"/>
      <c r="AH520" s="574"/>
      <c r="AI520" s="576"/>
      <c r="AJ520" s="576"/>
      <c r="AL520" s="121" t="str">
        <f>IF(AK520="","",VLOOKUP(AK520,'(辅)技能选目标类型表'!$B$4:$F$97,3,FALSE))</f>
        <v/>
      </c>
      <c r="AN520" s="121">
        <v>2</v>
      </c>
      <c r="AO520" s="121">
        <v>-1</v>
      </c>
      <c r="AP520" s="121">
        <f>IF(AQ520="","",VLOOKUP(AQ520,'(辅)战斗Action表'!$C$4:$F$75,2,FALSE))</f>
        <v>700</v>
      </c>
      <c r="AQ520" s="121" t="s">
        <v>1527</v>
      </c>
      <c r="AR520" s="121">
        <v>4</v>
      </c>
      <c r="AS520" s="602">
        <v>100</v>
      </c>
      <c r="AT520" s="625"/>
      <c r="AU520" s="625"/>
      <c r="AV520" s="614"/>
      <c r="AW520" s="620"/>
    </row>
    <row r="521" spans="1:49" s="121" customFormat="1" ht="15.75" customHeight="1" x14ac:dyDescent="0.15">
      <c r="A521" s="574">
        <v>111202011</v>
      </c>
      <c r="B521" s="574" t="s">
        <v>2875</v>
      </c>
      <c r="C521" s="574"/>
      <c r="D521" s="575"/>
      <c r="E521" s="575"/>
      <c r="G521" s="121">
        <v>999</v>
      </c>
      <c r="H521" s="576">
        <v>1</v>
      </c>
      <c r="J521" s="121">
        <v>0</v>
      </c>
      <c r="L521" s="574">
        <f t="shared" si="158"/>
        <v>111202011</v>
      </c>
      <c r="M521" s="121">
        <v>1</v>
      </c>
      <c r="N521" s="121">
        <v>1</v>
      </c>
      <c r="Q521" s="601">
        <f ca="1">OFFSET('(工具)战斗工具-buff死亡时机'!A$6,ROW()-6,0)</f>
        <v>0</v>
      </c>
      <c r="R521" s="121">
        <v>0</v>
      </c>
      <c r="S521" s="574" t="str">
        <f ca="1">IF(AND(OFFSET('(工具)战斗工具-buff触发时机'!A$6,ROW()-6,0)="",OFFSET(A$6,ROW()-6,0)&lt;&gt;""),"立即",OFFSET('(工具)战斗工具-buff触发时机'!A$6,ROW()-6,0))</f>
        <v>立即</v>
      </c>
      <c r="T521" s="602" t="str">
        <f>IF(OR(U521="",U521="无"),"",VLOOKUP(U521,'(辅)Buff触发条件表'!$C$4:$F$34,2,FALSE))</f>
        <v/>
      </c>
      <c r="U521" s="602"/>
      <c r="V521" s="602"/>
      <c r="W521" s="602"/>
      <c r="X521" s="602"/>
      <c r="Y521" s="602"/>
      <c r="Z521" s="121">
        <v>1</v>
      </c>
      <c r="AC521" s="121" t="str">
        <f>VLOOKUP(AB521,BuffType!$A$4:$C$67,3,FALSE)</f>
        <v>无</v>
      </c>
      <c r="AD521" s="574"/>
      <c r="AF521" s="576"/>
      <c r="AI521" s="576"/>
      <c r="AJ521" s="576"/>
      <c r="AK521" s="121">
        <v>117</v>
      </c>
      <c r="AL521" s="121" t="str">
        <f>IF(AK521="","",VLOOKUP(AK521,'(辅)技能选目标类型表'!$B$4:$F$97,3,FALSE))</f>
        <v>我方所有当前前排</v>
      </c>
      <c r="AO521" s="121">
        <v>-1</v>
      </c>
      <c r="AP521" s="121">
        <f>IF(AQ521="","",VLOOKUP(AQ521,'(辅)战斗Action表'!$C$4:$F$75,2,FALSE))</f>
        <v>300</v>
      </c>
      <c r="AQ521" s="121" t="s">
        <v>1229</v>
      </c>
      <c r="AR521" s="602">
        <v>111202012</v>
      </c>
      <c r="AS521" s="602">
        <v>100</v>
      </c>
      <c r="AT521" s="614">
        <v>0</v>
      </c>
      <c r="AU521" s="614">
        <v>0</v>
      </c>
      <c r="AV521" s="614"/>
      <c r="AW521" s="620"/>
    </row>
    <row r="522" spans="1:49" s="121" customFormat="1" ht="15.75" customHeight="1" x14ac:dyDescent="0.15">
      <c r="A522" s="574">
        <v>111202012</v>
      </c>
      <c r="B522" s="574" t="s">
        <v>2876</v>
      </c>
      <c r="C522" s="574" t="s">
        <v>2556</v>
      </c>
      <c r="D522" s="575"/>
      <c r="E522" s="575"/>
      <c r="G522" s="121">
        <v>999</v>
      </c>
      <c r="H522" s="576">
        <v>1</v>
      </c>
      <c r="J522" s="121">
        <v>0</v>
      </c>
      <c r="L522" s="574">
        <f t="shared" si="158"/>
        <v>111202012</v>
      </c>
      <c r="M522" s="121">
        <v>1</v>
      </c>
      <c r="N522" s="121">
        <v>1</v>
      </c>
      <c r="Q522" s="601">
        <f ca="1">OFFSET('(工具)战斗工具-buff死亡时机'!A$6,ROW()-6,0)</f>
        <v>0</v>
      </c>
      <c r="R522" s="121">
        <v>305</v>
      </c>
      <c r="S522" s="574" t="str">
        <f ca="1">IF(AND(OFFSET('(工具)战斗工具-buff触发时机'!A$6,ROW()-6,0)="",OFFSET(A$6,ROW()-6,0)&lt;&gt;""),"立即",OFFSET('(工具)战斗工具-buff触发时机'!A$6,ROW()-6,0))</f>
        <v>死亡后</v>
      </c>
      <c r="T522" s="602" t="str">
        <f>IF(OR(U522="",U522="无"),"",VLOOKUP(U522,'(辅)Buff触发条件表'!$C$4:$F$34,2,FALSE))</f>
        <v/>
      </c>
      <c r="U522" s="602"/>
      <c r="V522" s="602"/>
      <c r="W522" s="602"/>
      <c r="X522" s="602"/>
      <c r="Y522" s="602"/>
      <c r="Z522" s="121">
        <v>1</v>
      </c>
      <c r="AC522" s="121" t="str">
        <f>VLOOKUP(AB522,BuffType!$A$4:$C$67,3,FALSE)</f>
        <v>无</v>
      </c>
      <c r="AD522" s="574"/>
      <c r="AF522" s="576"/>
      <c r="AI522" s="576"/>
      <c r="AJ522" s="576"/>
      <c r="AK522" s="121">
        <v>0</v>
      </c>
      <c r="AL522" s="121" t="str">
        <f>IF(AK522="","",VLOOKUP(AK522,'(辅)技能选目标类型表'!$B$4:$F$97,3,FALSE))</f>
        <v>默认</v>
      </c>
      <c r="AN522" s="121">
        <v>3</v>
      </c>
      <c r="AO522" s="121">
        <v>-1</v>
      </c>
      <c r="AP522" s="121">
        <f>IF(AQ522="","",VLOOKUP(AQ522,'(辅)战斗Action表'!$C$4:$F$75,2,FALSE))</f>
        <v>900</v>
      </c>
      <c r="AQ522" s="121" t="s">
        <v>1306</v>
      </c>
      <c r="AR522" s="602">
        <v>1992</v>
      </c>
      <c r="AS522" s="602">
        <v>100</v>
      </c>
      <c r="AT522" s="614">
        <v>0</v>
      </c>
      <c r="AU522" s="614">
        <v>0</v>
      </c>
      <c r="AV522" s="614">
        <v>0</v>
      </c>
      <c r="AW522" s="620"/>
    </row>
    <row r="523" spans="1:49" s="121" customFormat="1" ht="15.95" customHeight="1" x14ac:dyDescent="0.15">
      <c r="A523" s="574">
        <v>111102011</v>
      </c>
      <c r="B523" s="574" t="s">
        <v>2877</v>
      </c>
      <c r="C523" s="574"/>
      <c r="D523" s="575"/>
      <c r="E523" s="575"/>
      <c r="G523" s="121">
        <v>0</v>
      </c>
      <c r="H523" s="576"/>
      <c r="J523" s="121">
        <v>0</v>
      </c>
      <c r="L523" s="574">
        <v>11103011</v>
      </c>
      <c r="M523" s="121">
        <v>1</v>
      </c>
      <c r="N523" s="121">
        <v>1</v>
      </c>
      <c r="Q523" s="601" t="s">
        <v>2014</v>
      </c>
      <c r="R523" s="121">
        <v>0</v>
      </c>
      <c r="S523" s="574" t="s">
        <v>2878</v>
      </c>
      <c r="T523" s="602" t="s">
        <v>2014</v>
      </c>
      <c r="U523" s="602"/>
      <c r="V523" s="602"/>
      <c r="W523" s="602"/>
      <c r="X523" s="602"/>
      <c r="Y523" s="602"/>
      <c r="Z523" s="121">
        <v>2</v>
      </c>
      <c r="AA523" s="121">
        <v>2</v>
      </c>
      <c r="AC523" s="121" t="s">
        <v>1931</v>
      </c>
      <c r="AF523" s="576"/>
      <c r="AH523" s="574"/>
      <c r="AI523" s="576"/>
      <c r="AJ523" s="576"/>
      <c r="AL523" s="121" t="s">
        <v>2014</v>
      </c>
      <c r="AO523" s="121">
        <v>-1</v>
      </c>
      <c r="AP523" s="121">
        <v>300</v>
      </c>
      <c r="AQ523" s="121" t="s">
        <v>1229</v>
      </c>
      <c r="AR523" s="602">
        <v>111103011</v>
      </c>
      <c r="AS523" s="602">
        <v>100</v>
      </c>
      <c r="AT523" s="614"/>
      <c r="AU523" s="614"/>
      <c r="AV523" s="614"/>
      <c r="AW523" s="620"/>
    </row>
    <row r="524" spans="1:49" s="121" customFormat="1" ht="15.95" customHeight="1" x14ac:dyDescent="0.15">
      <c r="A524" s="574">
        <v>111102012</v>
      </c>
      <c r="B524" s="574" t="s">
        <v>2877</v>
      </c>
      <c r="C524" s="574"/>
      <c r="D524" s="575"/>
      <c r="E524" s="575"/>
      <c r="G524" s="121">
        <v>0</v>
      </c>
      <c r="H524" s="576"/>
      <c r="J524" s="121">
        <v>0</v>
      </c>
      <c r="L524" s="574">
        <v>11103012</v>
      </c>
      <c r="M524" s="121">
        <v>1</v>
      </c>
      <c r="N524" s="121">
        <v>1</v>
      </c>
      <c r="Q524" s="601" t="s">
        <v>2014</v>
      </c>
      <c r="R524" s="121">
        <v>0</v>
      </c>
      <c r="S524" s="574" t="s">
        <v>2878</v>
      </c>
      <c r="T524" s="602" t="s">
        <v>2014</v>
      </c>
      <c r="U524" s="602"/>
      <c r="V524" s="602"/>
      <c r="W524" s="602"/>
      <c r="X524" s="602"/>
      <c r="Y524" s="602"/>
      <c r="Z524" s="121">
        <v>2</v>
      </c>
      <c r="AA524" s="121">
        <v>2</v>
      </c>
      <c r="AC524" s="121" t="s">
        <v>1931</v>
      </c>
      <c r="AF524" s="576"/>
      <c r="AH524" s="574"/>
      <c r="AI524" s="576"/>
      <c r="AJ524" s="576"/>
      <c r="AL524" s="121" t="s">
        <v>2014</v>
      </c>
      <c r="AO524" s="121">
        <v>-1</v>
      </c>
      <c r="AP524" s="121">
        <v>300</v>
      </c>
      <c r="AQ524" s="121" t="s">
        <v>1229</v>
      </c>
      <c r="AR524" s="602">
        <v>111103012</v>
      </c>
      <c r="AS524" s="602">
        <v>100</v>
      </c>
      <c r="AT524" s="614"/>
      <c r="AU524" s="614"/>
      <c r="AV524" s="614"/>
      <c r="AW524" s="620"/>
    </row>
    <row r="525" spans="1:49" s="121" customFormat="1" ht="15.75" customHeight="1" x14ac:dyDescent="0.15">
      <c r="A525" s="574">
        <v>111103011</v>
      </c>
      <c r="B525" s="574" t="s">
        <v>2879</v>
      </c>
      <c r="C525" s="574" t="s">
        <v>2542</v>
      </c>
      <c r="D525" s="623"/>
      <c r="E525" s="575"/>
      <c r="G525" s="121">
        <v>999</v>
      </c>
      <c r="H525" s="576"/>
      <c r="J525" s="121">
        <v>0</v>
      </c>
      <c r="L525" s="574">
        <v>11104011</v>
      </c>
      <c r="M525" s="121">
        <v>5</v>
      </c>
      <c r="N525" s="121">
        <v>1</v>
      </c>
      <c r="O525" s="121">
        <v>1</v>
      </c>
      <c r="Q525" s="601" t="s">
        <v>2014</v>
      </c>
      <c r="R525" s="121">
        <v>304</v>
      </c>
      <c r="S525" s="574" t="s">
        <v>2880</v>
      </c>
      <c r="T525" s="602" t="s">
        <v>2014</v>
      </c>
      <c r="U525" s="602"/>
      <c r="V525" s="602"/>
      <c r="W525" s="602"/>
      <c r="X525" s="602"/>
      <c r="Y525" s="602"/>
      <c r="Z525" s="121">
        <v>1</v>
      </c>
      <c r="AA525" s="121">
        <v>1</v>
      </c>
      <c r="AC525" s="121" t="s">
        <v>1931</v>
      </c>
      <c r="AF525" s="576"/>
      <c r="AH525" s="574"/>
      <c r="AI525" s="576"/>
      <c r="AJ525" s="576"/>
      <c r="AL525" s="121" t="s">
        <v>2014</v>
      </c>
      <c r="AN525" s="121">
        <v>1</v>
      </c>
      <c r="AO525" s="121">
        <v>-1</v>
      </c>
      <c r="AP525" s="121">
        <v>1100</v>
      </c>
      <c r="AQ525" s="121" t="s">
        <v>2543</v>
      </c>
      <c r="AR525" s="602"/>
      <c r="AS525" s="602"/>
      <c r="AT525" s="614"/>
      <c r="AU525" s="614"/>
      <c r="AV525" s="614"/>
      <c r="AW525" s="620"/>
    </row>
    <row r="526" spans="1:49" s="121" customFormat="1" ht="15.75" customHeight="1" x14ac:dyDescent="0.15">
      <c r="A526" s="574">
        <v>111103012</v>
      </c>
      <c r="B526" s="574" t="s">
        <v>2881</v>
      </c>
      <c r="C526" s="574"/>
      <c r="D526" s="575"/>
      <c r="E526" s="575"/>
      <c r="G526" s="121">
        <v>999</v>
      </c>
      <c r="H526" s="576"/>
      <c r="J526" s="121">
        <v>0</v>
      </c>
      <c r="L526" s="574">
        <v>11104012</v>
      </c>
      <c r="M526" s="121">
        <v>5</v>
      </c>
      <c r="N526" s="121">
        <v>1</v>
      </c>
      <c r="O526" s="121">
        <v>1</v>
      </c>
      <c r="Q526" s="601" t="s">
        <v>2014</v>
      </c>
      <c r="R526" s="121">
        <v>304</v>
      </c>
      <c r="S526" s="574" t="s">
        <v>2880</v>
      </c>
      <c r="T526" s="602" t="s">
        <v>2014</v>
      </c>
      <c r="U526" s="602"/>
      <c r="V526" s="602"/>
      <c r="W526" s="602"/>
      <c r="X526" s="602"/>
      <c r="Y526" s="602"/>
      <c r="Z526" s="121">
        <v>1</v>
      </c>
      <c r="AA526" s="121">
        <v>1</v>
      </c>
      <c r="AC526" s="121" t="s">
        <v>1931</v>
      </c>
      <c r="AF526" s="576"/>
      <c r="AH526" s="574"/>
      <c r="AI526" s="576"/>
      <c r="AJ526" s="576"/>
      <c r="AL526" s="121" t="s">
        <v>2014</v>
      </c>
      <c r="AO526" s="121">
        <v>-1</v>
      </c>
      <c r="AP526" s="121">
        <v>200</v>
      </c>
      <c r="AQ526" s="121" t="s">
        <v>142</v>
      </c>
      <c r="AR526" s="602">
        <v>1</v>
      </c>
      <c r="AS526" s="602">
        <v>200</v>
      </c>
      <c r="AT526" s="614"/>
      <c r="AU526" s="614"/>
      <c r="AV526" s="614"/>
      <c r="AW526" s="620"/>
    </row>
    <row r="527" spans="1:49" s="121" customFormat="1" ht="15.75" customHeight="1" x14ac:dyDescent="0.15">
      <c r="A527" s="574">
        <v>111103013</v>
      </c>
      <c r="B527" s="574" t="s">
        <v>2882</v>
      </c>
      <c r="C527" s="574"/>
      <c r="D527" s="575"/>
      <c r="E527" s="575"/>
      <c r="G527" s="121">
        <v>999</v>
      </c>
      <c r="H527" s="576"/>
      <c r="J527" s="121">
        <v>0</v>
      </c>
      <c r="L527" s="574">
        <v>11104013</v>
      </c>
      <c r="M527" s="121">
        <v>1</v>
      </c>
      <c r="N527" s="121">
        <v>1</v>
      </c>
      <c r="Q527" s="601" t="s">
        <v>2014</v>
      </c>
      <c r="R527" s="121">
        <v>0</v>
      </c>
      <c r="S527" s="574" t="s">
        <v>2878</v>
      </c>
      <c r="T527" s="602" t="s">
        <v>2014</v>
      </c>
      <c r="U527" s="602"/>
      <c r="V527" s="602"/>
      <c r="W527" s="602"/>
      <c r="X527" s="602"/>
      <c r="Y527" s="602"/>
      <c r="Z527" s="121">
        <v>1</v>
      </c>
      <c r="AA527" s="121">
        <v>1</v>
      </c>
      <c r="AC527" s="121" t="s">
        <v>1931</v>
      </c>
      <c r="AF527" s="576"/>
      <c r="AH527" s="574"/>
      <c r="AI527" s="576"/>
      <c r="AJ527" s="576"/>
      <c r="AK527" s="121">
        <v>100</v>
      </c>
      <c r="AL527" s="121" t="s">
        <v>149</v>
      </c>
      <c r="AO527" s="121">
        <v>-1</v>
      </c>
      <c r="AP527" s="121">
        <v>300</v>
      </c>
      <c r="AQ527" s="121" t="s">
        <v>1229</v>
      </c>
      <c r="AR527" s="602">
        <v>111103011</v>
      </c>
      <c r="AS527" s="602">
        <v>100</v>
      </c>
      <c r="AT527" s="614"/>
      <c r="AU527" s="614"/>
      <c r="AV527" s="614"/>
      <c r="AW527" s="620"/>
    </row>
    <row r="528" spans="1:49" s="121" customFormat="1" ht="15.75" customHeight="1" x14ac:dyDescent="0.15">
      <c r="A528" s="574">
        <v>111103014</v>
      </c>
      <c r="B528" s="574" t="s">
        <v>2882</v>
      </c>
      <c r="C528" s="574"/>
      <c r="D528" s="575"/>
      <c r="E528" s="575"/>
      <c r="G528" s="121">
        <v>999</v>
      </c>
      <c r="H528" s="576"/>
      <c r="J528" s="121">
        <v>0</v>
      </c>
      <c r="L528" s="574">
        <v>11104014</v>
      </c>
      <c r="M528" s="121">
        <v>1</v>
      </c>
      <c r="N528" s="121">
        <v>1</v>
      </c>
      <c r="Q528" s="601" t="s">
        <v>2014</v>
      </c>
      <c r="R528" s="121">
        <v>0</v>
      </c>
      <c r="S528" s="574" t="s">
        <v>2878</v>
      </c>
      <c r="T528" s="602" t="s">
        <v>2014</v>
      </c>
      <c r="U528" s="602"/>
      <c r="V528" s="602"/>
      <c r="W528" s="602"/>
      <c r="X528" s="602"/>
      <c r="Y528" s="602"/>
      <c r="Z528" s="121">
        <v>1</v>
      </c>
      <c r="AA528" s="121">
        <v>1</v>
      </c>
      <c r="AC528" s="121" t="s">
        <v>1931</v>
      </c>
      <c r="AF528" s="576"/>
      <c r="AH528" s="574"/>
      <c r="AI528" s="576"/>
      <c r="AJ528" s="576"/>
      <c r="AK528" s="121">
        <v>100</v>
      </c>
      <c r="AL528" s="121" t="s">
        <v>149</v>
      </c>
      <c r="AO528" s="121">
        <v>-1</v>
      </c>
      <c r="AP528" s="121">
        <v>300</v>
      </c>
      <c r="AQ528" s="121" t="s">
        <v>1229</v>
      </c>
      <c r="AR528" s="602">
        <v>111103012</v>
      </c>
      <c r="AS528" s="602">
        <v>100</v>
      </c>
      <c r="AT528" s="614"/>
      <c r="AU528" s="614"/>
      <c r="AV528" s="614"/>
      <c r="AW528" s="620"/>
    </row>
    <row r="529" spans="1:49" s="105" customFormat="1" ht="15.95" customHeight="1" x14ac:dyDescent="0.15">
      <c r="A529" s="401">
        <v>111303011</v>
      </c>
      <c r="B529" s="401" t="s">
        <v>2883</v>
      </c>
      <c r="C529" s="401"/>
      <c r="D529" s="402"/>
      <c r="E529" s="402"/>
      <c r="G529" s="105">
        <v>0</v>
      </c>
      <c r="H529" s="403"/>
      <c r="J529" s="105">
        <v>0</v>
      </c>
      <c r="L529" s="401">
        <f t="shared" ref="L529:L535" si="159">A529</f>
        <v>111303011</v>
      </c>
      <c r="M529" s="105">
        <v>1</v>
      </c>
      <c r="N529" s="105">
        <v>1</v>
      </c>
      <c r="Q529" s="420">
        <f ca="1">OFFSET('(工具)战斗工具-buff死亡时机'!A$6,ROW()-6,0)</f>
        <v>0</v>
      </c>
      <c r="R529" s="105">
        <v>0</v>
      </c>
      <c r="S529" s="401" t="str">
        <f ca="1">IF(AND(OFFSET('(工具)战斗工具-buff触发时机'!A$6,ROW()-6,0)="",OFFSET(A$6,ROW()-6,0)&lt;&gt;""),"立即",OFFSET('(工具)战斗工具-buff触发时机'!A$6,ROW()-6,0))</f>
        <v>立即</v>
      </c>
      <c r="T529" s="421" t="str">
        <f>IF(OR(U529="",U529="无"),"",VLOOKUP(U529,'(辅)Buff触发条件表'!$C$4:$F$34,2,FALSE))</f>
        <v/>
      </c>
      <c r="U529" s="421" t="s">
        <v>1931</v>
      </c>
      <c r="V529" s="421"/>
      <c r="W529" s="421"/>
      <c r="X529" s="421"/>
      <c r="Y529" s="421"/>
      <c r="Z529" s="105">
        <v>1</v>
      </c>
      <c r="AA529" s="105">
        <v>1</v>
      </c>
      <c r="AC529" s="105" t="str">
        <f>VLOOKUP(AB529,BuffType!$A$4:$C$67,3,FALSE)</f>
        <v>无</v>
      </c>
      <c r="AF529" s="403"/>
      <c r="AH529" s="401"/>
      <c r="AI529" s="403"/>
      <c r="AJ529" s="403"/>
      <c r="AK529" s="105">
        <v>100</v>
      </c>
      <c r="AL529" s="105" t="str">
        <f>IF(AK529="","",VLOOKUP(AK529,'(辅)技能选目标类型表'!$B$4:$F$97,3,FALSE))</f>
        <v>自身</v>
      </c>
      <c r="AO529" s="134">
        <v>-1</v>
      </c>
      <c r="AP529" s="105">
        <f>IF(AQ529="","",VLOOKUP(AQ529,'(辅)战斗Action表'!$C$4:$F$75,2,FALSE))</f>
        <v>103</v>
      </c>
      <c r="AQ529" s="105" t="s">
        <v>2577</v>
      </c>
      <c r="AR529" s="421">
        <v>1</v>
      </c>
      <c r="AS529" s="421">
        <v>300</v>
      </c>
      <c r="AT529" s="437"/>
      <c r="AU529" s="437">
        <v>0</v>
      </c>
      <c r="AV529" s="437"/>
      <c r="AW529" s="444"/>
    </row>
    <row r="530" spans="1:49" s="105" customFormat="1" ht="15.95" customHeight="1" x14ac:dyDescent="0.15">
      <c r="A530" s="401">
        <v>111304011</v>
      </c>
      <c r="B530" s="401" t="s">
        <v>2884</v>
      </c>
      <c r="C530" s="401"/>
      <c r="D530" s="402"/>
      <c r="E530" s="402"/>
      <c r="G530" s="105">
        <v>999</v>
      </c>
      <c r="H530" s="403">
        <v>1</v>
      </c>
      <c r="J530" s="105">
        <v>0</v>
      </c>
      <c r="L530" s="401">
        <f t="shared" si="159"/>
        <v>111304011</v>
      </c>
      <c r="M530" s="105">
        <v>1</v>
      </c>
      <c r="N530" s="105">
        <v>1</v>
      </c>
      <c r="Q530" s="420">
        <f ca="1">OFFSET('(工具)战斗工具-buff死亡时机'!A$6,ROW()-6,0)</f>
        <v>0</v>
      </c>
      <c r="R530" s="105">
        <v>304</v>
      </c>
      <c r="S530" s="401" t="str">
        <f ca="1">IF(AND(OFFSET('(工具)战斗工具-buff触发时机'!A$6,ROW()-6,0)="",OFFSET(A$6,ROW()-6,0)&lt;&gt;""),"立即",OFFSET('(工具)战斗工具-buff触发时机'!A$6,ROW()-6,0))</f>
        <v>触发死亡之前</v>
      </c>
      <c r="T530" s="421" t="str">
        <f>IF(OR(U530="",U530="无"),"",VLOOKUP(U530,'(辅)Buff触发条件表'!$C$4:$F$34,2,FALSE))</f>
        <v/>
      </c>
      <c r="U530" s="421" t="s">
        <v>1931</v>
      </c>
      <c r="V530" s="421"/>
      <c r="W530" s="421"/>
      <c r="X530" s="421"/>
      <c r="Y530" s="421"/>
      <c r="AC530" s="105" t="str">
        <f>VLOOKUP(AB530,BuffType!$A$4:$C$67,3,FALSE)</f>
        <v>无</v>
      </c>
      <c r="AF530" s="403"/>
      <c r="AH530" s="401"/>
      <c r="AI530" s="403"/>
      <c r="AJ530" s="403"/>
      <c r="AK530" s="105">
        <v>103</v>
      </c>
      <c r="AL530" s="105" t="str">
        <f>IF(AK530="","",VLOOKUP(AK530,'(辅)技能选目标类型表'!$B$4:$F$97,3,FALSE))</f>
        <v>我方后排所有单位</v>
      </c>
      <c r="AO530" s="134">
        <v>-1</v>
      </c>
      <c r="AP530" s="105">
        <f>IF(AQ530="","",VLOOKUP(AQ530,'(辅)战斗Action表'!$C$4:$F$75,2,FALSE))</f>
        <v>300</v>
      </c>
      <c r="AQ530" s="105" t="s">
        <v>1229</v>
      </c>
      <c r="AR530" s="421">
        <v>111304012</v>
      </c>
      <c r="AS530" s="421">
        <v>100</v>
      </c>
      <c r="AT530" s="437"/>
      <c r="AU530" s="437"/>
      <c r="AV530" s="437"/>
      <c r="AW530" s="444"/>
    </row>
    <row r="531" spans="1:49" s="106" customFormat="1" ht="15.95" customHeight="1" x14ac:dyDescent="0.15">
      <c r="A531" s="404">
        <v>111304012</v>
      </c>
      <c r="B531" s="404" t="s">
        <v>2885</v>
      </c>
      <c r="C531" s="405" t="s">
        <v>2336</v>
      </c>
      <c r="D531" s="402"/>
      <c r="E531" s="402"/>
      <c r="F531" s="105"/>
      <c r="G531" s="106">
        <v>999</v>
      </c>
      <c r="H531" s="406">
        <v>1</v>
      </c>
      <c r="J531" s="106">
        <v>0</v>
      </c>
      <c r="K531" s="105"/>
      <c r="L531" s="401">
        <f t="shared" si="159"/>
        <v>111304012</v>
      </c>
      <c r="M531" s="106">
        <v>1</v>
      </c>
      <c r="N531" s="106">
        <v>1</v>
      </c>
      <c r="Q531" s="422">
        <f ca="1">OFFSET('(工具)战斗工具-buff死亡时机'!A$6,ROW()-6,0)</f>
        <v>0</v>
      </c>
      <c r="R531" s="106">
        <v>0</v>
      </c>
      <c r="S531" s="405" t="str">
        <f ca="1">IF(AND(OFFSET('(工具)战斗工具-buff触发时机'!A$6,ROW()-6,0)="",OFFSET(A$6,ROW()-6,0)&lt;&gt;""),"立即",OFFSET('(工具)战斗工具-buff触发时机'!A$6,ROW()-6,0))</f>
        <v>立即</v>
      </c>
      <c r="T531" s="421" t="str">
        <f>IF(OR(U531="",U531="无"),"",VLOOKUP(U531,'(辅)Buff触发条件表'!$C$4:$F$34,2,FALSE))</f>
        <v/>
      </c>
      <c r="U531" s="423"/>
      <c r="V531" s="423"/>
      <c r="W531" s="423"/>
      <c r="X531" s="423"/>
      <c r="Y531" s="423"/>
      <c r="Z531" s="105"/>
      <c r="AA531" s="105"/>
      <c r="AB531" s="105">
        <v>8</v>
      </c>
      <c r="AC531" s="106" t="str">
        <f>VLOOKUP(AB531,BuffType!$A$4:$C$67,3,FALSE)</f>
        <v>护盾</v>
      </c>
      <c r="AD531" s="106">
        <v>2</v>
      </c>
      <c r="AE531" s="106">
        <v>2000</v>
      </c>
      <c r="AF531" s="406"/>
      <c r="AH531" s="404"/>
      <c r="AI531" s="429"/>
      <c r="AJ531" s="429"/>
      <c r="AK531" s="428"/>
      <c r="AL531" s="428" t="str">
        <f>IF(AK531="","",VLOOKUP(AK531,'(辅)技能选目标类型表'!$B$4:$F$97,3,FALSE))</f>
        <v/>
      </c>
      <c r="AM531" s="105"/>
      <c r="AN531" s="105"/>
      <c r="AO531" s="134">
        <v>-1</v>
      </c>
      <c r="AP531" s="105">
        <f>IF(AQ531="","",VLOOKUP(AQ531,'(辅)战斗Action表'!$C$4:$F$75,2,FALSE))</f>
        <v>0</v>
      </c>
      <c r="AQ531" s="106" t="s">
        <v>1931</v>
      </c>
      <c r="AR531" s="423"/>
      <c r="AS531" s="423"/>
      <c r="AT531" s="438"/>
      <c r="AU531" s="438"/>
      <c r="AV531" s="438"/>
      <c r="AW531" s="443"/>
    </row>
    <row r="532" spans="1:49" s="105" customFormat="1" ht="15.95" customHeight="1" x14ac:dyDescent="0.15">
      <c r="A532" s="401">
        <v>111304017</v>
      </c>
      <c r="B532" s="401" t="s">
        <v>2884</v>
      </c>
      <c r="C532" s="401"/>
      <c r="D532" s="402"/>
      <c r="E532" s="402"/>
      <c r="G532" s="105">
        <v>999</v>
      </c>
      <c r="H532" s="403">
        <v>1</v>
      </c>
      <c r="J532" s="105">
        <v>0</v>
      </c>
      <c r="L532" s="401">
        <f t="shared" si="159"/>
        <v>111304017</v>
      </c>
      <c r="M532" s="105">
        <v>1</v>
      </c>
      <c r="N532" s="105">
        <v>1</v>
      </c>
      <c r="Q532" s="420">
        <f ca="1">OFFSET('(工具)战斗工具-buff死亡时机'!A$6,ROW()-6,0)</f>
        <v>0</v>
      </c>
      <c r="R532" s="105">
        <v>304</v>
      </c>
      <c r="S532" s="401" t="str">
        <f ca="1">IF(AND(OFFSET('(工具)战斗工具-buff触发时机'!A$6,ROW()-6,0)="",OFFSET(A$6,ROW()-6,0)&lt;&gt;""),"立即",OFFSET('(工具)战斗工具-buff触发时机'!A$6,ROW()-6,0))</f>
        <v>触发死亡之前</v>
      </c>
      <c r="T532" s="421" t="str">
        <f>IF(OR(U532="",U532="无"),"",VLOOKUP(U532,'(辅)Buff触发条件表'!$C$4:$F$34,2,FALSE))</f>
        <v/>
      </c>
      <c r="U532" s="421" t="s">
        <v>1931</v>
      </c>
      <c r="V532" s="421"/>
      <c r="W532" s="421"/>
      <c r="X532" s="421"/>
      <c r="Y532" s="421"/>
      <c r="AC532" s="105" t="str">
        <f>VLOOKUP(AB532,BuffType!$A$4:$C$67,3,FALSE)</f>
        <v>无</v>
      </c>
      <c r="AF532" s="403"/>
      <c r="AH532" s="401"/>
      <c r="AI532" s="403"/>
      <c r="AJ532" s="403"/>
      <c r="AK532" s="105">
        <v>103</v>
      </c>
      <c r="AL532" s="105" t="str">
        <f>IF(AK532="","",VLOOKUP(AK532,'(辅)技能选目标类型表'!$B$4:$F$97,3,FALSE))</f>
        <v>我方后排所有单位</v>
      </c>
      <c r="AO532" s="134">
        <v>-1</v>
      </c>
      <c r="AP532" s="105">
        <f>IF(AQ532="","",VLOOKUP(AQ532,'(辅)战斗Action表'!$C$4:$F$75,2,FALSE))</f>
        <v>300</v>
      </c>
      <c r="AQ532" s="105" t="s">
        <v>1229</v>
      </c>
      <c r="AR532" s="421">
        <v>111304018</v>
      </c>
      <c r="AS532" s="421">
        <v>100</v>
      </c>
      <c r="AT532" s="437"/>
      <c r="AU532" s="437"/>
      <c r="AV532" s="437"/>
      <c r="AW532" s="444"/>
    </row>
    <row r="533" spans="1:49" s="106" customFormat="1" ht="15.95" customHeight="1" x14ac:dyDescent="0.15">
      <c r="A533" s="404">
        <v>111304018</v>
      </c>
      <c r="B533" s="404" t="s">
        <v>2886</v>
      </c>
      <c r="C533" s="405" t="s">
        <v>2586</v>
      </c>
      <c r="D533" s="402"/>
      <c r="E533" s="402"/>
      <c r="F533" s="105"/>
      <c r="G533" s="106">
        <v>999</v>
      </c>
      <c r="H533" s="406">
        <v>1</v>
      </c>
      <c r="J533" s="106">
        <v>0</v>
      </c>
      <c r="K533" s="105"/>
      <c r="L533" s="401">
        <f t="shared" si="159"/>
        <v>111304018</v>
      </c>
      <c r="M533" s="106">
        <v>1</v>
      </c>
      <c r="N533" s="106">
        <v>1</v>
      </c>
      <c r="Q533" s="422">
        <f ca="1">OFFSET('(工具)战斗工具-buff死亡时机'!A$6,ROW()-6,0)</f>
        <v>0</v>
      </c>
      <c r="R533" s="106">
        <v>0</v>
      </c>
      <c r="S533" s="405" t="str">
        <f ca="1">IF(AND(OFFSET('(工具)战斗工具-buff触发时机'!A$6,ROW()-6,0)="",OFFSET(A$6,ROW()-6,0)&lt;&gt;""),"立即",OFFSET('(工具)战斗工具-buff触发时机'!A$6,ROW()-6,0))</f>
        <v>立即</v>
      </c>
      <c r="T533" s="421" t="str">
        <f>IF(OR(U533="",U533="无"),"",VLOOKUP(U533,'(辅)Buff触发条件表'!$C$4:$F$34,2,FALSE))</f>
        <v/>
      </c>
      <c r="U533" s="423"/>
      <c r="V533" s="423"/>
      <c r="W533" s="423"/>
      <c r="X533" s="423"/>
      <c r="Y533" s="423"/>
      <c r="Z533" s="105"/>
      <c r="AA533" s="105"/>
      <c r="AB533" s="105"/>
      <c r="AC533" s="106" t="str">
        <f>VLOOKUP(AB533,BuffType!$A$4:$C$67,3,FALSE)</f>
        <v>无</v>
      </c>
      <c r="AF533" s="406"/>
      <c r="AH533" s="404" t="s">
        <v>2443</v>
      </c>
      <c r="AI533" s="429"/>
      <c r="AJ533" s="429"/>
      <c r="AK533" s="428"/>
      <c r="AL533" s="428" t="str">
        <f>IF(AK533="","",VLOOKUP(AK533,'(辅)技能选目标类型表'!$B$4:$F$97,3,FALSE))</f>
        <v/>
      </c>
      <c r="AM533" s="105"/>
      <c r="AN533" s="105"/>
      <c r="AO533" s="134">
        <v>-1</v>
      </c>
      <c r="AP533" s="105">
        <f>IF(AQ533="","",VLOOKUP(AQ533,'(辅)战斗Action表'!$C$4:$F$75,2,FALSE))</f>
        <v>0</v>
      </c>
      <c r="AQ533" s="106" t="s">
        <v>1931</v>
      </c>
      <c r="AR533" s="423"/>
      <c r="AS533" s="423"/>
      <c r="AT533" s="438"/>
      <c r="AU533" s="438"/>
      <c r="AV533" s="438"/>
      <c r="AW533" s="443"/>
    </row>
    <row r="534" spans="1:49" s="121" customFormat="1" ht="15.95" customHeight="1" x14ac:dyDescent="0.15">
      <c r="A534" s="574">
        <v>111502011</v>
      </c>
      <c r="B534" s="574" t="s">
        <v>2887</v>
      </c>
      <c r="C534" s="574" t="s">
        <v>2606</v>
      </c>
      <c r="D534" s="575"/>
      <c r="E534" s="575"/>
      <c r="G534" s="121">
        <v>0</v>
      </c>
      <c r="H534" s="576"/>
      <c r="J534" s="121">
        <v>1</v>
      </c>
      <c r="L534" s="574">
        <f t="shared" si="159"/>
        <v>111502011</v>
      </c>
      <c r="M534" s="121">
        <v>10</v>
      </c>
      <c r="N534" s="121">
        <v>1</v>
      </c>
      <c r="Q534" s="601">
        <f ca="1">OFFSET('(工具)战斗工具-buff死亡时机'!A$6,ROW()-6,0)</f>
        <v>0</v>
      </c>
      <c r="R534" s="121">
        <v>0</v>
      </c>
      <c r="S534" s="574" t="str">
        <f ca="1">IF(AND(OFFSET('(工具)战斗工具-buff触发时机'!A$6,ROW()-6,0)="",OFFSET(A$6,ROW()-6,0)&lt;&gt;""),"立即",OFFSET('(工具)战斗工具-buff触发时机'!A$6,ROW()-6,0))</f>
        <v>立即</v>
      </c>
      <c r="T534" s="602" t="str">
        <f>IF(OR(U534="",U534="无"),"",VLOOKUP(U534,'(辅)Buff触发条件表'!$C$4:$F$34,2,FALSE))</f>
        <v/>
      </c>
      <c r="U534" s="602" t="s">
        <v>1931</v>
      </c>
      <c r="V534" s="576"/>
      <c r="W534" s="576"/>
      <c r="X534" s="576"/>
      <c r="Y534" s="576"/>
      <c r="AC534" s="121" t="str">
        <f>VLOOKUP(AB534,BuffType!$A$4:$C$67,3,FALSE)</f>
        <v>无</v>
      </c>
      <c r="AF534" s="576"/>
      <c r="AH534" s="574" t="s">
        <v>2607</v>
      </c>
      <c r="AI534" s="576"/>
      <c r="AJ534" s="576"/>
      <c r="AL534" s="121" t="str">
        <f>IF(AK534="","",VLOOKUP(AK534,'(辅)技能选目标类型表'!$B$4:$F$97,3,FALSE))</f>
        <v/>
      </c>
      <c r="AO534" s="121">
        <v>-1</v>
      </c>
      <c r="AP534" s="121">
        <f>IF(AQ534="","",VLOOKUP(AQ534,'(辅)战斗Action表'!$C$4:$F$75,2,FALSE))</f>
        <v>0</v>
      </c>
      <c r="AQ534" s="121" t="s">
        <v>1931</v>
      </c>
      <c r="AS534" s="602"/>
      <c r="AT534" s="625"/>
      <c r="AU534" s="625"/>
      <c r="AV534" s="614"/>
      <c r="AW534" s="620"/>
    </row>
    <row r="535" spans="1:49" s="121" customFormat="1" ht="13.5" x14ac:dyDescent="0.15">
      <c r="A535" s="574">
        <v>111502012</v>
      </c>
      <c r="B535" s="574" t="s">
        <v>2888</v>
      </c>
      <c r="C535" s="574" t="s">
        <v>2606</v>
      </c>
      <c r="D535" s="575"/>
      <c r="E535" s="575"/>
      <c r="G535" s="121">
        <v>0</v>
      </c>
      <c r="H535" s="576"/>
      <c r="J535" s="121">
        <v>1</v>
      </c>
      <c r="L535" s="574">
        <f t="shared" si="159"/>
        <v>111502012</v>
      </c>
      <c r="M535" s="121">
        <v>10</v>
      </c>
      <c r="N535" s="121">
        <v>1</v>
      </c>
      <c r="Q535" s="601">
        <f ca="1">OFFSET('(工具)战斗工具-buff死亡时机'!A$6,ROW()-6,0)</f>
        <v>0</v>
      </c>
      <c r="R535" s="121">
        <v>0</v>
      </c>
      <c r="S535" s="574" t="str">
        <f ca="1">IF(AND(OFFSET('(工具)战斗工具-buff触发时机'!A$6,ROW()-6,0)="",OFFSET(A$6,ROW()-6,0)&lt;&gt;""),"立即",OFFSET('(工具)战斗工具-buff触发时机'!A$6,ROW()-6,0))</f>
        <v>立即</v>
      </c>
      <c r="T535" s="602" t="str">
        <f>IF(OR(U535="",U535="无"),"",VLOOKUP(U535,'(辅)Buff触发条件表'!$C$4:$F$34,2,FALSE))</f>
        <v/>
      </c>
      <c r="U535" s="602" t="s">
        <v>1931</v>
      </c>
      <c r="V535" s="576"/>
      <c r="W535" s="576"/>
      <c r="X535" s="576"/>
      <c r="Y535" s="576"/>
      <c r="AC535" s="121" t="str">
        <f>VLOOKUP(AB535,BuffType!$A$4:$C$67,3,FALSE)</f>
        <v>无</v>
      </c>
      <c r="AF535" s="576"/>
      <c r="AH535" s="574" t="s">
        <v>2609</v>
      </c>
      <c r="AI535" s="576"/>
      <c r="AJ535" s="576"/>
      <c r="AL535" s="121" t="str">
        <f>IF(AK535="","",VLOOKUP(AK535,'(辅)技能选目标类型表'!$B$4:$F$97,3,FALSE))</f>
        <v/>
      </c>
      <c r="AO535" s="121">
        <v>-1</v>
      </c>
      <c r="AP535" s="121">
        <f>IF(AQ535="","",VLOOKUP(AQ535,'(辅)战斗Action表'!$C$4:$F$75,2,FALSE))</f>
        <v>0</v>
      </c>
      <c r="AQ535" s="121" t="s">
        <v>1931</v>
      </c>
      <c r="AS535" s="602"/>
      <c r="AT535" s="625"/>
      <c r="AU535" s="625"/>
      <c r="AV535" s="614"/>
      <c r="AW535" s="620"/>
    </row>
    <row r="536" spans="1:49" s="121" customFormat="1" ht="13.5" x14ac:dyDescent="0.15">
      <c r="A536" s="574">
        <v>111502013</v>
      </c>
      <c r="B536" s="574" t="s">
        <v>2889</v>
      </c>
      <c r="C536" s="574" t="s">
        <v>2606</v>
      </c>
      <c r="D536" s="575"/>
      <c r="E536" s="575"/>
      <c r="G536" s="121">
        <v>0</v>
      </c>
      <c r="H536" s="576"/>
      <c r="J536" s="121">
        <v>1</v>
      </c>
      <c r="L536" s="574">
        <f t="shared" ref="L536:L587" si="160">A536</f>
        <v>111502013</v>
      </c>
      <c r="M536" s="121">
        <v>10</v>
      </c>
      <c r="N536" s="121">
        <v>1</v>
      </c>
      <c r="Q536" s="601">
        <f ca="1">OFFSET('(工具)战斗工具-buff死亡时机'!A$6,ROW()-6,0)</f>
        <v>0</v>
      </c>
      <c r="R536" s="121">
        <v>0</v>
      </c>
      <c r="S536" s="574" t="str">
        <f ca="1">IF(AND(OFFSET('(工具)战斗工具-buff触发时机'!A$6,ROW()-6,0)="",OFFSET(A$6,ROW()-6,0)&lt;&gt;""),"立即",OFFSET('(工具)战斗工具-buff触发时机'!A$6,ROW()-6,0))</f>
        <v>立即</v>
      </c>
      <c r="T536" s="602" t="str">
        <f>IF(OR(U536="",U536="无"),"",VLOOKUP(U536,'(辅)Buff触发条件表'!$C$4:$F$34,2,FALSE))</f>
        <v/>
      </c>
      <c r="U536" s="602" t="s">
        <v>1931</v>
      </c>
      <c r="V536" s="576"/>
      <c r="W536" s="576"/>
      <c r="X536" s="576"/>
      <c r="Y536" s="576"/>
      <c r="AC536" s="121" t="str">
        <f>VLOOKUP(AB536,BuffType!$A$4:$C$67,3,FALSE)</f>
        <v>无</v>
      </c>
      <c r="AF536" s="576"/>
      <c r="AH536" s="574" t="s">
        <v>2611</v>
      </c>
      <c r="AI536" s="576"/>
      <c r="AJ536" s="576"/>
      <c r="AL536" s="121" t="str">
        <f>IF(AK536="","",VLOOKUP(AK536,'(辅)技能选目标类型表'!$B$4:$F$97,3,FALSE))</f>
        <v/>
      </c>
      <c r="AO536" s="121">
        <v>-1</v>
      </c>
      <c r="AP536" s="121">
        <f>IF(AQ536="","",VLOOKUP(AQ536,'(辅)战斗Action表'!$C$4:$F$75,2,FALSE))</f>
        <v>0</v>
      </c>
      <c r="AQ536" s="121" t="s">
        <v>1931</v>
      </c>
      <c r="AS536" s="602"/>
      <c r="AT536" s="625"/>
      <c r="AU536" s="625"/>
      <c r="AV536" s="614"/>
      <c r="AW536" s="620"/>
    </row>
    <row r="537" spans="1:49" s="121" customFormat="1" ht="13.5" x14ac:dyDescent="0.15">
      <c r="A537" s="574">
        <v>111502014</v>
      </c>
      <c r="B537" s="574" t="s">
        <v>2890</v>
      </c>
      <c r="C537" s="574" t="s">
        <v>2606</v>
      </c>
      <c r="D537" s="575"/>
      <c r="E537" s="575"/>
      <c r="G537" s="121">
        <v>0</v>
      </c>
      <c r="H537" s="576"/>
      <c r="J537" s="121">
        <v>1</v>
      </c>
      <c r="L537" s="574">
        <f t="shared" si="160"/>
        <v>111502014</v>
      </c>
      <c r="M537" s="121">
        <v>10</v>
      </c>
      <c r="N537" s="121">
        <v>1</v>
      </c>
      <c r="Q537" s="601">
        <f ca="1">OFFSET('(工具)战斗工具-buff死亡时机'!A$6,ROW()-6,0)</f>
        <v>0</v>
      </c>
      <c r="R537" s="121">
        <v>0</v>
      </c>
      <c r="S537" s="574" t="str">
        <f ca="1">IF(AND(OFFSET('(工具)战斗工具-buff触发时机'!A$6,ROW()-6,0)="",OFFSET(A$6,ROW()-6,0)&lt;&gt;""),"立即",OFFSET('(工具)战斗工具-buff触发时机'!A$6,ROW()-6,0))</f>
        <v>立即</v>
      </c>
      <c r="T537" s="602" t="str">
        <f>IF(OR(U537="",U537="无"),"",VLOOKUP(U537,'(辅)Buff触发条件表'!$C$4:$F$34,2,FALSE))</f>
        <v/>
      </c>
      <c r="U537" s="602" t="s">
        <v>1931</v>
      </c>
      <c r="V537" s="576"/>
      <c r="W537" s="576"/>
      <c r="X537" s="576"/>
      <c r="Y537" s="576"/>
      <c r="AC537" s="121" t="str">
        <f>VLOOKUP(AB537,BuffType!$A$4:$C$67,3,FALSE)</f>
        <v>无</v>
      </c>
      <c r="AF537" s="576"/>
      <c r="AH537" s="574" t="s">
        <v>2613</v>
      </c>
      <c r="AI537" s="576"/>
      <c r="AJ537" s="576"/>
      <c r="AL537" s="121" t="str">
        <f>IF(AK537="","",VLOOKUP(AK537,'(辅)技能选目标类型表'!$B$4:$F$97,3,FALSE))</f>
        <v/>
      </c>
      <c r="AO537" s="121">
        <v>-1</v>
      </c>
      <c r="AP537" s="121">
        <f>IF(AQ537="","",VLOOKUP(AQ537,'(辅)战斗Action表'!$C$4:$F$75,2,FALSE))</f>
        <v>0</v>
      </c>
      <c r="AQ537" s="121" t="s">
        <v>1931</v>
      </c>
      <c r="AS537" s="602"/>
      <c r="AT537" s="625"/>
      <c r="AU537" s="625"/>
      <c r="AV537" s="614"/>
      <c r="AW537" s="620"/>
    </row>
    <row r="538" spans="1:49" s="121" customFormat="1" ht="13.5" x14ac:dyDescent="0.15">
      <c r="A538" s="574">
        <v>111502015</v>
      </c>
      <c r="B538" s="574" t="s">
        <v>2891</v>
      </c>
      <c r="C538" s="574" t="s">
        <v>2606</v>
      </c>
      <c r="D538" s="575"/>
      <c r="E538" s="575"/>
      <c r="G538" s="121">
        <v>0</v>
      </c>
      <c r="H538" s="576"/>
      <c r="J538" s="121">
        <v>1</v>
      </c>
      <c r="L538" s="574">
        <f t="shared" si="160"/>
        <v>111502015</v>
      </c>
      <c r="M538" s="121">
        <v>10</v>
      </c>
      <c r="N538" s="121">
        <v>1</v>
      </c>
      <c r="Q538" s="601">
        <f ca="1">OFFSET('(工具)战斗工具-buff死亡时机'!A$6,ROW()-6,0)</f>
        <v>0</v>
      </c>
      <c r="R538" s="121">
        <v>0</v>
      </c>
      <c r="S538" s="574" t="str">
        <f ca="1">IF(AND(OFFSET('(工具)战斗工具-buff触发时机'!A$6,ROW()-6,0)="",OFFSET(A$6,ROW()-6,0)&lt;&gt;""),"立即",OFFSET('(工具)战斗工具-buff触发时机'!A$6,ROW()-6,0))</f>
        <v>立即</v>
      </c>
      <c r="T538" s="602" t="str">
        <f>IF(OR(U538="",U538="无"),"",VLOOKUP(U538,'(辅)Buff触发条件表'!$C$4:$F$34,2,FALSE))</f>
        <v/>
      </c>
      <c r="U538" s="602" t="s">
        <v>1931</v>
      </c>
      <c r="V538" s="576"/>
      <c r="W538" s="576"/>
      <c r="X538" s="576"/>
      <c r="Y538" s="576"/>
      <c r="AC538" s="121" t="str">
        <f>VLOOKUP(AB538,BuffType!$A$4:$C$67,3,FALSE)</f>
        <v>无</v>
      </c>
      <c r="AF538" s="576"/>
      <c r="AH538" s="574" t="s">
        <v>2615</v>
      </c>
      <c r="AI538" s="576"/>
      <c r="AJ538" s="576"/>
      <c r="AL538" s="121" t="str">
        <f>IF(AK538="","",VLOOKUP(AK538,'(辅)技能选目标类型表'!$B$4:$F$97,3,FALSE))</f>
        <v/>
      </c>
      <c r="AO538" s="121">
        <v>-1</v>
      </c>
      <c r="AP538" s="121">
        <f>IF(AQ538="","",VLOOKUP(AQ538,'(辅)战斗Action表'!$C$4:$F$75,2,FALSE))</f>
        <v>0</v>
      </c>
      <c r="AQ538" s="121" t="s">
        <v>1931</v>
      </c>
      <c r="AS538" s="602"/>
      <c r="AT538" s="625"/>
      <c r="AU538" s="625"/>
      <c r="AV538" s="614"/>
      <c r="AW538" s="620"/>
    </row>
    <row r="539" spans="1:49" s="121" customFormat="1" ht="13.5" x14ac:dyDescent="0.15">
      <c r="A539" s="574">
        <v>111502016</v>
      </c>
      <c r="B539" s="574" t="s">
        <v>2892</v>
      </c>
      <c r="C539" s="574" t="s">
        <v>2606</v>
      </c>
      <c r="D539" s="575"/>
      <c r="E539" s="575"/>
      <c r="G539" s="121">
        <v>0</v>
      </c>
      <c r="H539" s="576"/>
      <c r="J539" s="121">
        <v>1</v>
      </c>
      <c r="L539" s="574">
        <f t="shared" si="160"/>
        <v>111502016</v>
      </c>
      <c r="M539" s="121">
        <v>10</v>
      </c>
      <c r="N539" s="121">
        <v>1</v>
      </c>
      <c r="Q539" s="601">
        <f ca="1">OFFSET('(工具)战斗工具-buff死亡时机'!A$6,ROW()-6,0)</f>
        <v>0</v>
      </c>
      <c r="R539" s="121">
        <v>0</v>
      </c>
      <c r="S539" s="574" t="str">
        <f ca="1">IF(AND(OFFSET('(工具)战斗工具-buff触发时机'!A$6,ROW()-6,0)="",OFFSET(A$6,ROW()-6,0)&lt;&gt;""),"立即",OFFSET('(工具)战斗工具-buff触发时机'!A$6,ROW()-6,0))</f>
        <v>立即</v>
      </c>
      <c r="T539" s="602" t="str">
        <f>IF(OR(U539="",U539="无"),"",VLOOKUP(U539,'(辅)Buff触发条件表'!$C$4:$F$34,2,FALSE))</f>
        <v/>
      </c>
      <c r="U539" s="602" t="s">
        <v>1931</v>
      </c>
      <c r="V539" s="576"/>
      <c r="W539" s="576"/>
      <c r="X539" s="576"/>
      <c r="Y539" s="576"/>
      <c r="AC539" s="121" t="str">
        <f>VLOOKUP(AB539,BuffType!$A$4:$C$67,3,FALSE)</f>
        <v>无</v>
      </c>
      <c r="AF539" s="576"/>
      <c r="AH539" s="574" t="s">
        <v>2617</v>
      </c>
      <c r="AI539" s="576"/>
      <c r="AJ539" s="576"/>
      <c r="AL539" s="121" t="str">
        <f>IF(AK539="","",VLOOKUP(AK539,'(辅)技能选目标类型表'!$B$4:$F$97,3,FALSE))</f>
        <v/>
      </c>
      <c r="AO539" s="121">
        <v>-1</v>
      </c>
      <c r="AP539" s="121">
        <f>IF(AQ539="","",VLOOKUP(AQ539,'(辅)战斗Action表'!$C$4:$F$75,2,FALSE))</f>
        <v>0</v>
      </c>
      <c r="AQ539" s="121" t="s">
        <v>1931</v>
      </c>
      <c r="AS539" s="602"/>
      <c r="AT539" s="625"/>
      <c r="AU539" s="625"/>
      <c r="AV539" s="614"/>
      <c r="AW539" s="620"/>
    </row>
    <row r="540" spans="1:49" s="121" customFormat="1" ht="13.5" x14ac:dyDescent="0.15">
      <c r="A540" s="574">
        <v>111502017</v>
      </c>
      <c r="B540" s="574" t="s">
        <v>2893</v>
      </c>
      <c r="C540" s="574" t="s">
        <v>2606</v>
      </c>
      <c r="D540" s="575"/>
      <c r="E540" s="575"/>
      <c r="G540" s="121">
        <v>0</v>
      </c>
      <c r="H540" s="576"/>
      <c r="J540" s="121">
        <v>1</v>
      </c>
      <c r="L540" s="574">
        <f t="shared" si="160"/>
        <v>111502017</v>
      </c>
      <c r="M540" s="121">
        <v>10</v>
      </c>
      <c r="N540" s="121">
        <v>1</v>
      </c>
      <c r="Q540" s="601">
        <f ca="1">OFFSET('(工具)战斗工具-buff死亡时机'!A$6,ROW()-6,0)</f>
        <v>0</v>
      </c>
      <c r="R540" s="121">
        <v>0</v>
      </c>
      <c r="S540" s="574" t="str">
        <f ca="1">IF(AND(OFFSET('(工具)战斗工具-buff触发时机'!A$6,ROW()-6,0)="",OFFSET(A$6,ROW()-6,0)&lt;&gt;""),"立即",OFFSET('(工具)战斗工具-buff触发时机'!A$6,ROW()-6,0))</f>
        <v>立即</v>
      </c>
      <c r="T540" s="602" t="str">
        <f>IF(OR(U540="",U540="无"),"",VLOOKUP(U540,'(辅)Buff触发条件表'!$C$4:$F$34,2,FALSE))</f>
        <v/>
      </c>
      <c r="U540" s="602" t="s">
        <v>1931</v>
      </c>
      <c r="V540" s="576"/>
      <c r="W540" s="576"/>
      <c r="X540" s="576"/>
      <c r="Y540" s="576"/>
      <c r="AC540" s="121" t="str">
        <f>VLOOKUP(AB540,BuffType!$A$4:$C$67,3,FALSE)</f>
        <v>无</v>
      </c>
      <c r="AF540" s="576"/>
      <c r="AH540" s="574" t="s">
        <v>2619</v>
      </c>
      <c r="AI540" s="576"/>
      <c r="AJ540" s="576"/>
      <c r="AL540" s="121" t="str">
        <f>IF(AK540="","",VLOOKUP(AK540,'(辅)技能选目标类型表'!$B$4:$F$97,3,FALSE))</f>
        <v/>
      </c>
      <c r="AO540" s="121">
        <v>-1</v>
      </c>
      <c r="AP540" s="121">
        <f>IF(AQ540="","",VLOOKUP(AQ540,'(辅)战斗Action表'!$C$4:$F$75,2,FALSE))</f>
        <v>0</v>
      </c>
      <c r="AQ540" s="121" t="s">
        <v>1931</v>
      </c>
      <c r="AS540" s="602"/>
      <c r="AT540" s="625"/>
      <c r="AU540" s="625"/>
      <c r="AV540" s="614"/>
      <c r="AW540" s="620"/>
    </row>
    <row r="541" spans="1:49" s="121" customFormat="1" ht="13.5" x14ac:dyDescent="0.15">
      <c r="A541" s="574">
        <v>111502018</v>
      </c>
      <c r="B541" s="574" t="s">
        <v>2894</v>
      </c>
      <c r="C541" s="574" t="s">
        <v>2606</v>
      </c>
      <c r="D541" s="575"/>
      <c r="E541" s="575"/>
      <c r="G541" s="121">
        <v>0</v>
      </c>
      <c r="H541" s="576"/>
      <c r="J541" s="121">
        <v>1</v>
      </c>
      <c r="L541" s="574">
        <f t="shared" si="160"/>
        <v>111502018</v>
      </c>
      <c r="M541" s="121">
        <v>10</v>
      </c>
      <c r="N541" s="121">
        <v>1</v>
      </c>
      <c r="Q541" s="601">
        <f ca="1">OFFSET('(工具)战斗工具-buff死亡时机'!A$6,ROW()-6,0)</f>
        <v>0</v>
      </c>
      <c r="R541" s="121">
        <v>0</v>
      </c>
      <c r="S541" s="574" t="str">
        <f ca="1">IF(AND(OFFSET('(工具)战斗工具-buff触发时机'!A$6,ROW()-6,0)="",OFFSET(A$6,ROW()-6,0)&lt;&gt;""),"立即",OFFSET('(工具)战斗工具-buff触发时机'!A$6,ROW()-6,0))</f>
        <v>立即</v>
      </c>
      <c r="T541" s="602" t="str">
        <f>IF(OR(U541="",U541="无"),"",VLOOKUP(U541,'(辅)Buff触发条件表'!$C$4:$F$34,2,FALSE))</f>
        <v/>
      </c>
      <c r="U541" s="602" t="s">
        <v>1931</v>
      </c>
      <c r="V541" s="576"/>
      <c r="W541" s="576"/>
      <c r="X541" s="576"/>
      <c r="Y541" s="576"/>
      <c r="AC541" s="121" t="str">
        <f>VLOOKUP(AB541,BuffType!$A$4:$C$67,3,FALSE)</f>
        <v>无</v>
      </c>
      <c r="AF541" s="576"/>
      <c r="AH541" s="574" t="s">
        <v>2621</v>
      </c>
      <c r="AI541" s="576"/>
      <c r="AJ541" s="576"/>
      <c r="AL541" s="121" t="str">
        <f>IF(AK541="","",VLOOKUP(AK541,'(辅)技能选目标类型表'!$B$4:$F$97,3,FALSE))</f>
        <v/>
      </c>
      <c r="AO541" s="121">
        <v>-1</v>
      </c>
      <c r="AP541" s="121">
        <f>IF(AQ541="","",VLOOKUP(AQ541,'(辅)战斗Action表'!$C$4:$F$75,2,FALSE))</f>
        <v>0</v>
      </c>
      <c r="AQ541" s="121" t="s">
        <v>1931</v>
      </c>
      <c r="AS541" s="602"/>
      <c r="AT541" s="625"/>
      <c r="AU541" s="625"/>
      <c r="AV541" s="614"/>
      <c r="AW541" s="620"/>
    </row>
    <row r="542" spans="1:49" s="121" customFormat="1" ht="13.5" x14ac:dyDescent="0.15">
      <c r="A542" s="574">
        <v>111502019</v>
      </c>
      <c r="B542" s="574" t="s">
        <v>2895</v>
      </c>
      <c r="C542" s="574" t="s">
        <v>2606</v>
      </c>
      <c r="D542" s="575"/>
      <c r="E542" s="575"/>
      <c r="G542" s="121">
        <v>0</v>
      </c>
      <c r="H542" s="576"/>
      <c r="J542" s="121">
        <v>1</v>
      </c>
      <c r="L542" s="574">
        <f t="shared" si="160"/>
        <v>111502019</v>
      </c>
      <c r="M542" s="121">
        <v>10</v>
      </c>
      <c r="N542" s="121">
        <v>1</v>
      </c>
      <c r="Q542" s="601">
        <f ca="1">OFFSET('(工具)战斗工具-buff死亡时机'!A$6,ROW()-6,0)</f>
        <v>0</v>
      </c>
      <c r="R542" s="121">
        <v>0</v>
      </c>
      <c r="S542" s="574" t="str">
        <f ca="1">IF(AND(OFFSET('(工具)战斗工具-buff触发时机'!A$6,ROW()-6,0)="",OFFSET(A$6,ROW()-6,0)&lt;&gt;""),"立即",OFFSET('(工具)战斗工具-buff触发时机'!A$6,ROW()-6,0))</f>
        <v>立即</v>
      </c>
      <c r="T542" s="602" t="str">
        <f>IF(OR(U542="",U542="无"),"",VLOOKUP(U542,'(辅)Buff触发条件表'!$C$4:$F$34,2,FALSE))</f>
        <v/>
      </c>
      <c r="U542" s="602" t="s">
        <v>1931</v>
      </c>
      <c r="V542" s="576"/>
      <c r="W542" s="576"/>
      <c r="X542" s="576"/>
      <c r="Y542" s="576"/>
      <c r="AC542" s="121" t="str">
        <f>VLOOKUP(AB542,BuffType!$A$4:$C$67,3,FALSE)</f>
        <v>无</v>
      </c>
      <c r="AF542" s="576"/>
      <c r="AH542" s="574" t="s">
        <v>2623</v>
      </c>
      <c r="AI542" s="576"/>
      <c r="AJ542" s="576"/>
      <c r="AL542" s="121" t="str">
        <f>IF(AK542="","",VLOOKUP(AK542,'(辅)技能选目标类型表'!$B$4:$F$97,3,FALSE))</f>
        <v/>
      </c>
      <c r="AO542" s="121">
        <v>-1</v>
      </c>
      <c r="AP542" s="121">
        <f>IF(AQ542="","",VLOOKUP(AQ542,'(辅)战斗Action表'!$C$4:$F$75,2,FALSE))</f>
        <v>0</v>
      </c>
      <c r="AQ542" s="121" t="s">
        <v>1931</v>
      </c>
      <c r="AS542" s="602"/>
      <c r="AT542" s="625"/>
      <c r="AU542" s="625"/>
      <c r="AV542" s="614"/>
      <c r="AW542" s="620"/>
    </row>
    <row r="543" spans="1:49" s="121" customFormat="1" ht="13.5" x14ac:dyDescent="0.15">
      <c r="A543" s="574">
        <v>111503020</v>
      </c>
      <c r="B543" s="574" t="s">
        <v>2896</v>
      </c>
      <c r="C543" s="574" t="s">
        <v>2606</v>
      </c>
      <c r="D543" s="575"/>
      <c r="E543" s="575"/>
      <c r="G543" s="121">
        <v>0</v>
      </c>
      <c r="H543" s="576"/>
      <c r="J543" s="121">
        <v>1</v>
      </c>
      <c r="L543" s="574">
        <f t="shared" si="160"/>
        <v>111503020</v>
      </c>
      <c r="M543" s="121">
        <v>10</v>
      </c>
      <c r="N543" s="121">
        <v>1</v>
      </c>
      <c r="Q543" s="601">
        <f ca="1">OFFSET('(工具)战斗工具-buff死亡时机'!A$6,ROW()-6,0)</f>
        <v>0</v>
      </c>
      <c r="R543" s="121">
        <v>0</v>
      </c>
      <c r="S543" s="574" t="str">
        <f ca="1">IF(AND(OFFSET('(工具)战斗工具-buff触发时机'!A$6,ROW()-6,0)="",OFFSET(A$6,ROW()-6,0)&lt;&gt;""),"立即",OFFSET('(工具)战斗工具-buff触发时机'!A$6,ROW()-6,0))</f>
        <v>立即</v>
      </c>
      <c r="T543" s="602" t="str">
        <f>IF(OR(U543="",U543="无"),"",VLOOKUP(U543,'(辅)Buff触发条件表'!$C$4:$F$34,2,FALSE))</f>
        <v/>
      </c>
      <c r="U543" s="602" t="s">
        <v>1931</v>
      </c>
      <c r="V543" s="576"/>
      <c r="W543" s="576"/>
      <c r="X543" s="576"/>
      <c r="Y543" s="576"/>
      <c r="AC543" s="121" t="str">
        <f>VLOOKUP(AB543,BuffType!$A$4:$C$67,3,FALSE)</f>
        <v>无</v>
      </c>
      <c r="AF543" s="576"/>
      <c r="AH543" s="574" t="s">
        <v>2625</v>
      </c>
      <c r="AI543" s="576"/>
      <c r="AJ543" s="576"/>
      <c r="AL543" s="121" t="str">
        <f>IF(AK543="","",VLOOKUP(AK543,'(辅)技能选目标类型表'!$B$4:$F$97,3,FALSE))</f>
        <v/>
      </c>
      <c r="AO543" s="121">
        <v>-1</v>
      </c>
      <c r="AP543" s="121">
        <f>IF(AQ543="","",VLOOKUP(AQ543,'(辅)战斗Action表'!$C$4:$F$75,2,FALSE))</f>
        <v>0</v>
      </c>
      <c r="AQ543" s="121" t="s">
        <v>1931</v>
      </c>
      <c r="AS543" s="602"/>
      <c r="AT543" s="625"/>
      <c r="AU543" s="625"/>
      <c r="AV543" s="614"/>
      <c r="AW543" s="620"/>
    </row>
    <row r="544" spans="1:49" s="121" customFormat="1" ht="15.75" customHeight="1" x14ac:dyDescent="0.15">
      <c r="A544" s="574">
        <v>111503011</v>
      </c>
      <c r="B544" s="574" t="s">
        <v>2897</v>
      </c>
      <c r="C544" s="574"/>
      <c r="D544" s="575"/>
      <c r="E544" s="575"/>
      <c r="G544" s="121">
        <v>999</v>
      </c>
      <c r="H544" s="576"/>
      <c r="J544" s="121">
        <v>1</v>
      </c>
      <c r="L544" s="574">
        <f t="shared" si="160"/>
        <v>111503011</v>
      </c>
      <c r="M544" s="121">
        <v>1</v>
      </c>
      <c r="N544" s="121">
        <v>1</v>
      </c>
      <c r="Q544" s="601">
        <f ca="1">OFFSET('(工具)战斗工具-buff死亡时机'!A$6,ROW()-6,0)</f>
        <v>0</v>
      </c>
      <c r="R544" s="121">
        <v>301</v>
      </c>
      <c r="S544" s="574" t="str">
        <f ca="1">IF(AND(OFFSET('(工具)战斗工具-buff触发时机'!A$6,ROW()-6,0)="",OFFSET(A$6,ROW()-6,0)&lt;&gt;""),"立即",OFFSET('(工具)战斗工具-buff触发时机'!A$6,ROW()-6,0))</f>
        <v>受到敌方伤害技能攻击前</v>
      </c>
      <c r="T544" s="602">
        <f>IF(OR(U544="",U544="无"),"",VLOOKUP(U544,'(辅)Buff触发条件表'!$C$4:$F$34,2,FALSE))</f>
        <v>10001</v>
      </c>
      <c r="U544" s="602" t="s">
        <v>1293</v>
      </c>
      <c r="V544" s="576">
        <v>1</v>
      </c>
      <c r="W544" s="576">
        <v>3</v>
      </c>
      <c r="X544" s="576" t="s">
        <v>2678</v>
      </c>
      <c r="Y544" s="576">
        <v>11502011</v>
      </c>
      <c r="AC544" s="121" t="str">
        <f>VLOOKUP(AB544,BuffType!$A$4:$C$67,3,FALSE)</f>
        <v>无</v>
      </c>
      <c r="AF544" s="576"/>
      <c r="AH544" s="574"/>
      <c r="AI544" s="576"/>
      <c r="AJ544" s="576"/>
      <c r="AK544" s="121">
        <v>100</v>
      </c>
      <c r="AL544" s="121" t="str">
        <f>IF(AK544="","",VLOOKUP(AK544,'(辅)技能选目标类型表'!$B$4:$F$97,3,FALSE))</f>
        <v>自身</v>
      </c>
      <c r="AO544" s="121">
        <v>-1</v>
      </c>
      <c r="AP544" s="121">
        <f>IF(AQ544="","",VLOOKUP(AQ544,'(辅)战斗Action表'!$C$4:$F$75,2,FALSE))</f>
        <v>300</v>
      </c>
      <c r="AQ544" s="121" t="s">
        <v>1229</v>
      </c>
      <c r="AR544" s="121">
        <v>11504012</v>
      </c>
      <c r="AS544" s="602">
        <v>100</v>
      </c>
      <c r="AT544" s="625"/>
      <c r="AU544" s="625"/>
      <c r="AV544" s="614"/>
      <c r="AW544" s="620"/>
    </row>
    <row r="545" spans="1:49" s="121" customFormat="1" ht="15.75" customHeight="1" x14ac:dyDescent="0.15">
      <c r="A545" s="574">
        <v>111503012</v>
      </c>
      <c r="B545" s="574" t="s">
        <v>2898</v>
      </c>
      <c r="C545" s="574"/>
      <c r="D545" s="575"/>
      <c r="E545" s="575"/>
      <c r="G545" s="121">
        <v>0</v>
      </c>
      <c r="H545" s="576"/>
      <c r="J545" s="121">
        <v>1</v>
      </c>
      <c r="L545" s="574">
        <f t="shared" si="160"/>
        <v>111503012</v>
      </c>
      <c r="M545" s="121">
        <v>1</v>
      </c>
      <c r="N545" s="121">
        <v>1</v>
      </c>
      <c r="Q545" s="601">
        <f ca="1">OFFSET('(工具)战斗工具-buff死亡时机'!A$6,ROW()-6,0)</f>
        <v>0</v>
      </c>
      <c r="R545" s="121">
        <v>0</v>
      </c>
      <c r="S545" s="574" t="str">
        <f ca="1">IF(AND(OFFSET('(工具)战斗工具-buff触发时机'!A$6,ROW()-6,0)="",OFFSET(A$6,ROW()-6,0)&lt;&gt;""),"立即",OFFSET('(工具)战斗工具-buff触发时机'!A$6,ROW()-6,0))</f>
        <v>立即</v>
      </c>
      <c r="T545" s="602" t="str">
        <f>IF(OR(U545="",U545="无"),"",VLOOKUP(U545,'(辅)Buff触发条件表'!$C$4:$F$34,2,FALSE))</f>
        <v/>
      </c>
      <c r="U545" s="602"/>
      <c r="V545" s="576"/>
      <c r="W545" s="576"/>
      <c r="X545" s="576"/>
      <c r="Y545" s="576"/>
      <c r="AC545" s="121" t="str">
        <f>VLOOKUP(AB545,BuffType!$A$4:$C$67,3,FALSE)</f>
        <v>无</v>
      </c>
      <c r="AF545" s="576"/>
      <c r="AH545" s="574" t="s">
        <v>2352</v>
      </c>
      <c r="AI545" s="576"/>
      <c r="AJ545" s="576"/>
      <c r="AL545" s="121" t="str">
        <f>IF(AK545="","",VLOOKUP(AK545,'(辅)技能选目标类型表'!$B$4:$F$97,3,FALSE))</f>
        <v/>
      </c>
      <c r="AO545" s="121">
        <v>-1</v>
      </c>
      <c r="AP545" s="121" t="str">
        <f>IF(AQ545="","",VLOOKUP(AQ545,'(辅)战斗Action表'!$C$4:$F$75,2,FALSE))</f>
        <v/>
      </c>
      <c r="AS545" s="602"/>
      <c r="AT545" s="625"/>
      <c r="AU545" s="625"/>
      <c r="AV545" s="614"/>
      <c r="AW545" s="620"/>
    </row>
    <row r="546" spans="1:49" s="109" customFormat="1" ht="15.95" customHeight="1" x14ac:dyDescent="0.15">
      <c r="A546" s="448">
        <v>111702011</v>
      </c>
      <c r="B546" s="448" t="s">
        <v>2899</v>
      </c>
      <c r="C546" s="449"/>
      <c r="D546" s="450"/>
      <c r="E546" s="451"/>
      <c r="F546" s="452"/>
      <c r="G546" s="109">
        <v>0</v>
      </c>
      <c r="H546" s="453"/>
      <c r="J546" s="109">
        <v>0</v>
      </c>
      <c r="K546" s="460"/>
      <c r="L546" s="448">
        <f t="shared" si="160"/>
        <v>111702011</v>
      </c>
      <c r="M546" s="109">
        <v>1</v>
      </c>
      <c r="N546" s="109">
        <v>1</v>
      </c>
      <c r="Q546" s="465">
        <f ca="1">OFFSET('(工具)战斗工具-buff死亡时机'!A$6,ROW()-6,0)</f>
        <v>0</v>
      </c>
      <c r="R546" s="109">
        <v>0</v>
      </c>
      <c r="S546" s="449" t="str">
        <f ca="1">IF(AND(OFFSET('(工具)战斗工具-buff触发时机'!A$6,ROW()-6,0)="",OFFSET(A$6,ROW()-6,0)&lt;&gt;""),"立即",OFFSET('(工具)战斗工具-buff触发时机'!A$6,ROW()-6,0))</f>
        <v>立即</v>
      </c>
      <c r="T546" s="360" t="str">
        <f>IF(OR(U546="",U546="无"),"",VLOOKUP(U546,'(辅)Buff触发条件表'!$C$4:$F$34,2,FALSE))</f>
        <v/>
      </c>
      <c r="U546" s="466"/>
      <c r="V546" s="466"/>
      <c r="W546" s="466"/>
      <c r="X546" s="466"/>
      <c r="Y546" s="466"/>
      <c r="Z546" s="452"/>
      <c r="AA546" s="452"/>
      <c r="AB546" s="452"/>
      <c r="AC546" s="109" t="str">
        <f>VLOOKUP(AB546,BuffType!$A$4:$C$67,3,FALSE)</f>
        <v>无</v>
      </c>
      <c r="AF546" s="453"/>
      <c r="AH546" s="448" t="s">
        <v>2388</v>
      </c>
      <c r="AI546" s="469"/>
      <c r="AJ546" s="469"/>
      <c r="AK546" s="452"/>
      <c r="AL546" s="452" t="str">
        <f>IF(AK546="","",VLOOKUP(AK546,'(辅)技能选目标类型表'!$B$4:$F$97,3,FALSE))</f>
        <v/>
      </c>
      <c r="AM546" s="95"/>
      <c r="AN546" s="95"/>
      <c r="AO546" s="134">
        <v>-1</v>
      </c>
      <c r="AP546" s="95" t="str">
        <f>IF(AQ546="","",VLOOKUP(AQ546,'(辅)战斗Action表'!$C$4:$F$75,2,FALSE))</f>
        <v/>
      </c>
      <c r="AR546" s="466"/>
      <c r="AS546" s="466"/>
      <c r="AT546" s="473"/>
      <c r="AU546" s="473"/>
      <c r="AV546" s="473"/>
      <c r="AW546" s="478"/>
    </row>
    <row r="547" spans="1:49" s="109" customFormat="1" ht="15.95" customHeight="1" x14ac:dyDescent="0.15">
      <c r="A547" s="448">
        <v>111703011</v>
      </c>
      <c r="B547" s="448" t="s">
        <v>2900</v>
      </c>
      <c r="C547" s="449"/>
      <c r="D547" s="450"/>
      <c r="E547" s="451"/>
      <c r="F547" s="452"/>
      <c r="G547" s="109">
        <v>0</v>
      </c>
      <c r="H547" s="453"/>
      <c r="J547" s="109">
        <v>0</v>
      </c>
      <c r="K547" s="460"/>
      <c r="L547" s="448">
        <f t="shared" si="160"/>
        <v>111703011</v>
      </c>
      <c r="M547" s="109">
        <v>1</v>
      </c>
      <c r="N547" s="109">
        <v>1</v>
      </c>
      <c r="Q547" s="465">
        <f ca="1">OFFSET('(工具)战斗工具-buff死亡时机'!A$6,ROW()-6,0)</f>
        <v>0</v>
      </c>
      <c r="R547" s="109">
        <v>0</v>
      </c>
      <c r="S547" s="449" t="str">
        <f ca="1">IF(AND(OFFSET('(工具)战斗工具-buff触发时机'!A$6,ROW()-6,0)="",OFFSET(A$6,ROW()-6,0)&lt;&gt;""),"立即",OFFSET('(工具)战斗工具-buff触发时机'!A$6,ROW()-6,0))</f>
        <v>立即</v>
      </c>
      <c r="T547" s="360" t="str">
        <f>IF(OR(U547="",U547="无"),"",VLOOKUP(U547,'(辅)Buff触发条件表'!$C$4:$F$34,2,FALSE))</f>
        <v/>
      </c>
      <c r="U547" s="466"/>
      <c r="V547" s="466"/>
      <c r="W547" s="466"/>
      <c r="X547" s="466"/>
      <c r="Y547" s="466"/>
      <c r="Z547" s="452"/>
      <c r="AA547" s="452"/>
      <c r="AB547" s="452"/>
      <c r="AC547" s="109" t="str">
        <f>VLOOKUP(AB547,BuffType!$A$4:$C$67,3,FALSE)</f>
        <v>无</v>
      </c>
      <c r="AF547" s="453"/>
      <c r="AH547" s="448"/>
      <c r="AI547" s="469"/>
      <c r="AJ547" s="469"/>
      <c r="AK547" s="452"/>
      <c r="AL547" s="452" t="str">
        <f>IF(AK547="","",VLOOKUP(AK547,'(辅)技能选目标类型表'!$B$4:$F$97,3,FALSE))</f>
        <v/>
      </c>
      <c r="AM547" s="95"/>
      <c r="AN547" s="95"/>
      <c r="AO547" s="134">
        <v>-1</v>
      </c>
      <c r="AP547" s="95">
        <f>IF(AQ547="","",VLOOKUP(AQ547,'(辅)战斗Action表'!$C$4:$F$75,2,FALSE))</f>
        <v>101</v>
      </c>
      <c r="AQ547" s="109" t="s">
        <v>1236</v>
      </c>
      <c r="AR547" s="466">
        <v>2</v>
      </c>
      <c r="AS547" s="466">
        <v>600</v>
      </c>
      <c r="AT547" s="473"/>
      <c r="AU547" s="473"/>
      <c r="AV547" s="473"/>
      <c r="AW547" s="478"/>
    </row>
    <row r="548" spans="1:49" s="109" customFormat="1" ht="15.95" customHeight="1" x14ac:dyDescent="0.15">
      <c r="A548" s="448">
        <v>111703012</v>
      </c>
      <c r="B548" s="448" t="s">
        <v>2901</v>
      </c>
      <c r="C548" s="449"/>
      <c r="D548" s="450"/>
      <c r="E548" s="451"/>
      <c r="F548" s="452"/>
      <c r="G548" s="109">
        <v>0</v>
      </c>
      <c r="H548" s="453"/>
      <c r="J548" s="109">
        <v>0</v>
      </c>
      <c r="K548" s="460"/>
      <c r="L548" s="448">
        <f t="shared" si="160"/>
        <v>111703012</v>
      </c>
      <c r="M548" s="109">
        <v>1</v>
      </c>
      <c r="N548" s="109">
        <v>1</v>
      </c>
      <c r="Q548" s="465">
        <f ca="1">OFFSET('(工具)战斗工具-buff死亡时机'!A$6,ROW()-6,0)</f>
        <v>0</v>
      </c>
      <c r="R548" s="109">
        <v>0</v>
      </c>
      <c r="S548" s="449" t="str">
        <f ca="1">IF(AND(OFFSET('(工具)战斗工具-buff触发时机'!A$6,ROW()-6,0)="",OFFSET(A$6,ROW()-6,0)&lt;&gt;""),"立即",OFFSET('(工具)战斗工具-buff触发时机'!A$6,ROW()-6,0))</f>
        <v>立即</v>
      </c>
      <c r="T548" s="360" t="str">
        <f>IF(OR(U548="",U548="无"),"",VLOOKUP(U548,'(辅)Buff触发条件表'!$C$4:$F$34,2,FALSE))</f>
        <v/>
      </c>
      <c r="U548" s="466"/>
      <c r="V548" s="466"/>
      <c r="W548" s="466"/>
      <c r="X548" s="466"/>
      <c r="Y548" s="466"/>
      <c r="Z548" s="452"/>
      <c r="AA548" s="452"/>
      <c r="AB548" s="452"/>
      <c r="AC548" s="109" t="str">
        <f>VLOOKUP(AB548,BuffType!$A$4:$C$67,3,FALSE)</f>
        <v>无</v>
      </c>
      <c r="AF548" s="453"/>
      <c r="AH548" s="448"/>
      <c r="AI548" s="469"/>
      <c r="AJ548" s="469"/>
      <c r="AK548" s="452"/>
      <c r="AL548" s="452" t="str">
        <f>IF(AK548="","",VLOOKUP(AK548,'(辅)技能选目标类型表'!$B$4:$F$97,3,FALSE))</f>
        <v/>
      </c>
      <c r="AM548" s="95"/>
      <c r="AN548" s="95"/>
      <c r="AO548" s="134">
        <v>-1</v>
      </c>
      <c r="AP548" s="95">
        <f>IF(AQ548="","",VLOOKUP(AQ548,'(辅)战斗Action表'!$C$4:$F$75,2,FALSE))</f>
        <v>101</v>
      </c>
      <c r="AQ548" s="109" t="s">
        <v>1236</v>
      </c>
      <c r="AR548" s="466">
        <v>2</v>
      </c>
      <c r="AS548" s="466">
        <v>600</v>
      </c>
      <c r="AT548" s="473"/>
      <c r="AU548" s="473"/>
      <c r="AV548" s="473"/>
      <c r="AW548" s="478"/>
    </row>
    <row r="549" spans="1:49" s="109" customFormat="1" ht="15.95" customHeight="1" x14ac:dyDescent="0.15">
      <c r="A549" s="448">
        <v>111703013</v>
      </c>
      <c r="B549" s="448" t="s">
        <v>2902</v>
      </c>
      <c r="C549" s="449"/>
      <c r="D549" s="450"/>
      <c r="E549" s="451"/>
      <c r="F549" s="452"/>
      <c r="G549" s="109">
        <v>0</v>
      </c>
      <c r="H549" s="453"/>
      <c r="J549" s="109">
        <v>0</v>
      </c>
      <c r="K549" s="460"/>
      <c r="L549" s="448">
        <f t="shared" si="160"/>
        <v>111703013</v>
      </c>
      <c r="M549" s="109">
        <v>1</v>
      </c>
      <c r="N549" s="109">
        <v>1</v>
      </c>
      <c r="Q549" s="465">
        <f ca="1">OFFSET('(工具)战斗工具-buff死亡时机'!A$6,ROW()-6,0)</f>
        <v>0</v>
      </c>
      <c r="R549" s="109">
        <v>0</v>
      </c>
      <c r="S549" s="449" t="str">
        <f ca="1">IF(AND(OFFSET('(工具)战斗工具-buff触发时机'!A$6,ROW()-6,0)="",OFFSET(A$6,ROW()-6,0)&lt;&gt;""),"立即",OFFSET('(工具)战斗工具-buff触发时机'!A$6,ROW()-6,0))</f>
        <v>立即</v>
      </c>
      <c r="T549" s="360" t="str">
        <f>IF(OR(U549="",U549="无"),"",VLOOKUP(U549,'(辅)Buff触发条件表'!$C$4:$F$34,2,FALSE))</f>
        <v/>
      </c>
      <c r="U549" s="466"/>
      <c r="V549" s="466"/>
      <c r="W549" s="466"/>
      <c r="X549" s="466"/>
      <c r="Y549" s="466"/>
      <c r="Z549" s="452"/>
      <c r="AA549" s="452"/>
      <c r="AB549" s="452"/>
      <c r="AC549" s="109" t="str">
        <f>VLOOKUP(AB549,BuffType!$A$4:$C$67,3,FALSE)</f>
        <v>无</v>
      </c>
      <c r="AF549" s="453"/>
      <c r="AH549" s="448"/>
      <c r="AI549" s="469"/>
      <c r="AJ549" s="469"/>
      <c r="AK549" s="452"/>
      <c r="AL549" s="452" t="str">
        <f>IF(AK549="","",VLOOKUP(AK549,'(辅)技能选目标类型表'!$B$4:$F$97,3,FALSE))</f>
        <v/>
      </c>
      <c r="AM549" s="95"/>
      <c r="AN549" s="95"/>
      <c r="AO549" s="134">
        <v>-1</v>
      </c>
      <c r="AP549" s="95">
        <f>IF(AQ549="","",VLOOKUP(AQ549,'(辅)战斗Action表'!$C$4:$F$75,2,FALSE))</f>
        <v>101</v>
      </c>
      <c r="AQ549" s="109" t="s">
        <v>1236</v>
      </c>
      <c r="AR549" s="466">
        <v>2</v>
      </c>
      <c r="AS549" s="466">
        <v>600</v>
      </c>
      <c r="AT549" s="473"/>
      <c r="AU549" s="473"/>
      <c r="AV549" s="473"/>
      <c r="AW549" s="478"/>
    </row>
    <row r="550" spans="1:49" s="109" customFormat="1" ht="15.95" customHeight="1" x14ac:dyDescent="0.15">
      <c r="A550" s="448">
        <v>111703014</v>
      </c>
      <c r="B550" s="448" t="s">
        <v>2903</v>
      </c>
      <c r="C550" s="449"/>
      <c r="D550" s="450"/>
      <c r="E550" s="451"/>
      <c r="F550" s="452"/>
      <c r="G550" s="109">
        <v>0</v>
      </c>
      <c r="H550" s="453"/>
      <c r="J550" s="109">
        <v>0</v>
      </c>
      <c r="K550" s="460"/>
      <c r="L550" s="448">
        <f t="shared" si="160"/>
        <v>111703014</v>
      </c>
      <c r="M550" s="109">
        <v>1</v>
      </c>
      <c r="N550" s="109">
        <v>1</v>
      </c>
      <c r="Q550" s="465">
        <f ca="1">OFFSET('(工具)战斗工具-buff死亡时机'!A$6,ROW()-6,0)</f>
        <v>0</v>
      </c>
      <c r="R550" s="109">
        <v>0</v>
      </c>
      <c r="S550" s="449" t="str">
        <f ca="1">IF(AND(OFFSET('(工具)战斗工具-buff触发时机'!A$6,ROW()-6,0)="",OFFSET(A$6,ROW()-6,0)&lt;&gt;""),"立即",OFFSET('(工具)战斗工具-buff触发时机'!A$6,ROW()-6,0))</f>
        <v>立即</v>
      </c>
      <c r="T550" s="360" t="str">
        <f>IF(OR(U550="",U550="无"),"",VLOOKUP(U550,'(辅)Buff触发条件表'!$C$4:$F$34,2,FALSE))</f>
        <v/>
      </c>
      <c r="U550" s="466"/>
      <c r="V550" s="466"/>
      <c r="W550" s="466"/>
      <c r="X550" s="466"/>
      <c r="Y550" s="466"/>
      <c r="Z550" s="452"/>
      <c r="AA550" s="452"/>
      <c r="AB550" s="452"/>
      <c r="AC550" s="109" t="str">
        <f>VLOOKUP(AB550,BuffType!$A$4:$C$67,3,FALSE)</f>
        <v>无</v>
      </c>
      <c r="AF550" s="453"/>
      <c r="AH550" s="448"/>
      <c r="AI550" s="469"/>
      <c r="AJ550" s="469"/>
      <c r="AK550" s="452"/>
      <c r="AL550" s="452" t="str">
        <f>IF(AK550="","",VLOOKUP(AK550,'(辅)技能选目标类型表'!$B$4:$F$97,3,FALSE))</f>
        <v/>
      </c>
      <c r="AM550" s="95"/>
      <c r="AN550" s="95"/>
      <c r="AO550" s="134">
        <v>-1</v>
      </c>
      <c r="AP550" s="95">
        <f>IF(AQ550="","",VLOOKUP(AQ550,'(辅)战斗Action表'!$C$4:$F$75,2,FALSE))</f>
        <v>101</v>
      </c>
      <c r="AQ550" s="109" t="s">
        <v>1236</v>
      </c>
      <c r="AR550" s="466">
        <v>2</v>
      </c>
      <c r="AS550" s="466">
        <v>600</v>
      </c>
      <c r="AT550" s="473"/>
      <c r="AU550" s="473"/>
      <c r="AV550" s="473"/>
      <c r="AW550" s="478"/>
    </row>
    <row r="551" spans="1:49" s="109" customFormat="1" ht="15.95" customHeight="1" x14ac:dyDescent="0.15">
      <c r="A551" s="448">
        <v>111703015</v>
      </c>
      <c r="B551" s="448" t="s">
        <v>2904</v>
      </c>
      <c r="C551" s="449"/>
      <c r="D551" s="450"/>
      <c r="E551" s="451"/>
      <c r="F551" s="452"/>
      <c r="G551" s="109">
        <v>0</v>
      </c>
      <c r="H551" s="453"/>
      <c r="J551" s="109">
        <v>0</v>
      </c>
      <c r="K551" s="460"/>
      <c r="L551" s="448">
        <f t="shared" si="160"/>
        <v>111703015</v>
      </c>
      <c r="M551" s="109">
        <v>1</v>
      </c>
      <c r="N551" s="109">
        <v>1</v>
      </c>
      <c r="Q551" s="465">
        <f ca="1">OFFSET('(工具)战斗工具-buff死亡时机'!A$6,ROW()-6,0)</f>
        <v>0</v>
      </c>
      <c r="R551" s="109">
        <v>0</v>
      </c>
      <c r="S551" s="449" t="str">
        <f ca="1">IF(AND(OFFSET('(工具)战斗工具-buff触发时机'!A$6,ROW()-6,0)="",OFFSET(A$6,ROW()-6,0)&lt;&gt;""),"立即",OFFSET('(工具)战斗工具-buff触发时机'!A$6,ROW()-6,0))</f>
        <v>立即</v>
      </c>
      <c r="T551" s="360" t="str">
        <f>IF(OR(U551="",U551="无"),"",VLOOKUP(U551,'(辅)Buff触发条件表'!$C$4:$F$34,2,FALSE))</f>
        <v/>
      </c>
      <c r="U551" s="466"/>
      <c r="V551" s="466"/>
      <c r="W551" s="466"/>
      <c r="X551" s="466"/>
      <c r="Y551" s="466"/>
      <c r="Z551" s="452"/>
      <c r="AA551" s="452"/>
      <c r="AB551" s="452"/>
      <c r="AC551" s="109" t="str">
        <f>VLOOKUP(AB551,BuffType!$A$4:$C$67,3,FALSE)</f>
        <v>无</v>
      </c>
      <c r="AF551" s="453"/>
      <c r="AH551" s="448"/>
      <c r="AI551" s="469"/>
      <c r="AJ551" s="469"/>
      <c r="AK551" s="452"/>
      <c r="AL551" s="452" t="str">
        <f>IF(AK551="","",VLOOKUP(AK551,'(辅)技能选目标类型表'!$B$4:$F$97,3,FALSE))</f>
        <v/>
      </c>
      <c r="AM551" s="95"/>
      <c r="AN551" s="95"/>
      <c r="AO551" s="134">
        <v>-1</v>
      </c>
      <c r="AP551" s="95">
        <f>IF(AQ551="","",VLOOKUP(AQ551,'(辅)战斗Action表'!$C$4:$F$75,2,FALSE))</f>
        <v>101</v>
      </c>
      <c r="AQ551" s="109" t="s">
        <v>1236</v>
      </c>
      <c r="AR551" s="466">
        <v>2</v>
      </c>
      <c r="AS551" s="466">
        <v>600</v>
      </c>
      <c r="AT551" s="473"/>
      <c r="AU551" s="473"/>
      <c r="AV551" s="473"/>
      <c r="AW551" s="478"/>
    </row>
    <row r="552" spans="1:49" s="109" customFormat="1" ht="15.95" customHeight="1" x14ac:dyDescent="0.15">
      <c r="A552" s="448">
        <v>111703016</v>
      </c>
      <c r="B552" s="448" t="s">
        <v>2905</v>
      </c>
      <c r="C552" s="449"/>
      <c r="D552" s="450"/>
      <c r="E552" s="451"/>
      <c r="F552" s="452"/>
      <c r="G552" s="109">
        <v>0</v>
      </c>
      <c r="H552" s="453"/>
      <c r="J552" s="109">
        <v>0</v>
      </c>
      <c r="K552" s="460"/>
      <c r="L552" s="448">
        <f t="shared" si="160"/>
        <v>111703016</v>
      </c>
      <c r="M552" s="109">
        <v>1</v>
      </c>
      <c r="N552" s="109">
        <v>1</v>
      </c>
      <c r="Q552" s="465">
        <f ca="1">OFFSET('(工具)战斗工具-buff死亡时机'!A$6,ROW()-6,0)</f>
        <v>0</v>
      </c>
      <c r="R552" s="109">
        <v>0</v>
      </c>
      <c r="S552" s="449" t="str">
        <f ca="1">IF(AND(OFFSET('(工具)战斗工具-buff触发时机'!A$6,ROW()-6,0)="",OFFSET(A$6,ROW()-6,0)&lt;&gt;""),"立即",OFFSET('(工具)战斗工具-buff触发时机'!A$6,ROW()-6,0))</f>
        <v>立即</v>
      </c>
      <c r="T552" s="360" t="str">
        <f>IF(OR(U552="",U552="无"),"",VLOOKUP(U552,'(辅)Buff触发条件表'!$C$4:$F$34,2,FALSE))</f>
        <v/>
      </c>
      <c r="U552" s="466"/>
      <c r="V552" s="466"/>
      <c r="W552" s="466"/>
      <c r="X552" s="466"/>
      <c r="Y552" s="466"/>
      <c r="Z552" s="452"/>
      <c r="AA552" s="452"/>
      <c r="AB552" s="452"/>
      <c r="AC552" s="109" t="str">
        <f>VLOOKUP(AB552,BuffType!$A$4:$C$67,3,FALSE)</f>
        <v>无</v>
      </c>
      <c r="AF552" s="453"/>
      <c r="AH552" s="448"/>
      <c r="AI552" s="469"/>
      <c r="AJ552" s="469"/>
      <c r="AK552" s="452"/>
      <c r="AL552" s="452" t="str">
        <f>IF(AK552="","",VLOOKUP(AK552,'(辅)技能选目标类型表'!$B$4:$F$97,3,FALSE))</f>
        <v/>
      </c>
      <c r="AM552" s="95"/>
      <c r="AN552" s="95"/>
      <c r="AO552" s="134">
        <v>-1</v>
      </c>
      <c r="AP552" s="95">
        <f>IF(AQ552="","",VLOOKUP(AQ552,'(辅)战斗Action表'!$C$4:$F$75,2,FALSE))</f>
        <v>101</v>
      </c>
      <c r="AQ552" s="109" t="s">
        <v>1236</v>
      </c>
      <c r="AR552" s="466">
        <v>2</v>
      </c>
      <c r="AS552" s="466">
        <v>600</v>
      </c>
      <c r="AT552" s="473"/>
      <c r="AU552" s="473"/>
      <c r="AV552" s="473"/>
      <c r="AW552" s="478"/>
    </row>
    <row r="553" spans="1:49" s="109" customFormat="1" ht="15.95" customHeight="1" x14ac:dyDescent="0.15">
      <c r="A553" s="448">
        <v>111704011</v>
      </c>
      <c r="B553" s="448" t="s">
        <v>2906</v>
      </c>
      <c r="C553" s="449"/>
      <c r="D553" s="450"/>
      <c r="E553" s="451"/>
      <c r="F553" s="452"/>
      <c r="G553" s="109">
        <v>999</v>
      </c>
      <c r="H553" s="453"/>
      <c r="J553" s="109">
        <v>0</v>
      </c>
      <c r="K553" s="460"/>
      <c r="L553" s="448">
        <f t="shared" si="160"/>
        <v>111704011</v>
      </c>
      <c r="M553" s="109">
        <v>1</v>
      </c>
      <c r="N553" s="109">
        <v>1</v>
      </c>
      <c r="Q553" s="465">
        <f ca="1">OFFSET('(工具)战斗工具-buff死亡时机'!A$6,ROW()-6,0)</f>
        <v>0</v>
      </c>
      <c r="R553" s="109">
        <v>0</v>
      </c>
      <c r="S553" s="449" t="str">
        <f ca="1">IF(AND(OFFSET('(工具)战斗工具-buff触发时机'!A$6,ROW()-6,0)="",OFFSET(A$6,ROW()-6,0)&lt;&gt;""),"立即",OFFSET('(工具)战斗工具-buff触发时机'!A$6,ROW()-6,0))</f>
        <v>立即</v>
      </c>
      <c r="T553" s="360" t="str">
        <f>IF(OR(U553="",U553="无"),"",VLOOKUP(U553,'(辅)Buff触发条件表'!$C$4:$F$34,2,FALSE))</f>
        <v/>
      </c>
      <c r="U553" s="466"/>
      <c r="V553" s="466"/>
      <c r="W553" s="466"/>
      <c r="X553" s="466"/>
      <c r="Y553" s="466"/>
      <c r="Z553" s="452"/>
      <c r="AA553" s="452"/>
      <c r="AB553" s="452"/>
      <c r="AC553" s="109" t="str">
        <f>VLOOKUP(AB553,BuffType!$A$4:$C$67,3,FALSE)</f>
        <v>无</v>
      </c>
      <c r="AF553" s="453"/>
      <c r="AH553" s="448" t="s">
        <v>2388</v>
      </c>
      <c r="AI553" s="469"/>
      <c r="AJ553" s="469"/>
      <c r="AK553" s="452"/>
      <c r="AL553" s="452" t="str">
        <f>IF(AK553="","",VLOOKUP(AK553,'(辅)技能选目标类型表'!$B$4:$F$97,3,FALSE))</f>
        <v/>
      </c>
      <c r="AM553" s="95"/>
      <c r="AN553" s="95"/>
      <c r="AO553" s="134">
        <v>-1</v>
      </c>
      <c r="AP553" s="95" t="str">
        <f>IF(AQ553="","",VLOOKUP(AQ553,'(辅)战斗Action表'!$C$4:$F$75,2,FALSE))</f>
        <v/>
      </c>
      <c r="AR553" s="466"/>
      <c r="AS553" s="466"/>
      <c r="AT553" s="473"/>
      <c r="AU553" s="473"/>
      <c r="AV553" s="473"/>
      <c r="AW553" s="478"/>
    </row>
    <row r="554" spans="1:49" s="112" customFormat="1" ht="15.95" customHeight="1" x14ac:dyDescent="0.15">
      <c r="A554" s="486">
        <v>112004011</v>
      </c>
      <c r="B554" s="486" t="s">
        <v>2907</v>
      </c>
      <c r="C554" s="487"/>
      <c r="D554" s="488"/>
      <c r="E554" s="489"/>
      <c r="F554" s="490"/>
      <c r="G554" s="112">
        <v>999</v>
      </c>
      <c r="H554" s="491">
        <v>1</v>
      </c>
      <c r="J554" s="112">
        <v>0</v>
      </c>
      <c r="K554" s="494"/>
      <c r="L554" s="486">
        <f t="shared" si="160"/>
        <v>112004011</v>
      </c>
      <c r="M554" s="112">
        <v>1</v>
      </c>
      <c r="N554" s="112">
        <v>1</v>
      </c>
      <c r="Q554" s="497">
        <f ca="1">OFFSET('(工具)战斗工具-buff死亡时机'!A$6,ROW()-6,0)</f>
        <v>0</v>
      </c>
      <c r="R554" s="112">
        <v>604</v>
      </c>
      <c r="S554" s="487" t="str">
        <f ca="1">IF(AND(OFFSET('(工具)战斗工具-buff触发时机'!A$6,ROW()-6,0)="",OFFSET(A$6,ROW()-6,0)&lt;&gt;""),"立即",OFFSET('(工具)战斗工具-buff触发时机'!A$6,ROW()-6,0))</f>
        <v>使用大招前</v>
      </c>
      <c r="T554" s="498" t="str">
        <f>IF(OR(U554="",U554="无"),"",VLOOKUP(U554,'(辅)Buff触发条件表'!$C$4:$F$34,2,FALSE))</f>
        <v/>
      </c>
      <c r="U554" s="498"/>
      <c r="V554" s="498"/>
      <c r="W554" s="498"/>
      <c r="X554" s="498"/>
      <c r="Y554" s="498"/>
      <c r="Z554" s="490"/>
      <c r="AA554" s="490"/>
      <c r="AB554" s="490"/>
      <c r="AC554" s="112" t="str">
        <f>VLOOKUP(AB554,BuffType!$A$4:$C$67,3,FALSE)</f>
        <v>无</v>
      </c>
      <c r="AF554" s="491"/>
      <c r="AH554" s="486"/>
      <c r="AI554" s="500"/>
      <c r="AJ554" s="500"/>
      <c r="AK554" s="490">
        <v>204</v>
      </c>
      <c r="AL554" s="490" t="str">
        <f>IF(AK554="","",VLOOKUP(AK554,'(辅)技能选目标类型表'!$B$4:$F$97,3,FALSE))</f>
        <v>自身正在释放技能的敌方目标</v>
      </c>
      <c r="AM554" s="102"/>
      <c r="AO554" s="134">
        <v>-1</v>
      </c>
      <c r="AP554" s="112">
        <f>IF(AQ554="","",VLOOKUP(AQ554,'(辅)战斗Action表'!$C$4:$F$75,2,FALSE))</f>
        <v>300</v>
      </c>
      <c r="AQ554" s="112" t="s">
        <v>1229</v>
      </c>
      <c r="AR554" s="498">
        <v>12004012</v>
      </c>
      <c r="AS554" s="498">
        <v>100</v>
      </c>
      <c r="AT554" s="503"/>
      <c r="AU554" s="503"/>
      <c r="AV554" s="503"/>
      <c r="AW554" s="506"/>
    </row>
    <row r="555" spans="1:49" s="103" customFormat="1" ht="15.95" customHeight="1" x14ac:dyDescent="0.15">
      <c r="A555" s="393">
        <v>112004012</v>
      </c>
      <c r="B555" s="393" t="s">
        <v>2908</v>
      </c>
      <c r="C555" s="393" t="s">
        <v>2586</v>
      </c>
      <c r="D555" s="394"/>
      <c r="E555" s="394"/>
      <c r="G555" s="103">
        <v>1</v>
      </c>
      <c r="H555" s="395"/>
      <c r="J555" s="103">
        <v>0</v>
      </c>
      <c r="L555" s="393">
        <f t="shared" si="160"/>
        <v>112004012</v>
      </c>
      <c r="M555" s="103">
        <v>1</v>
      </c>
      <c r="N555" s="103">
        <v>1</v>
      </c>
      <c r="Q555" s="415">
        <f ca="1">OFFSET('(工具)战斗工具-buff死亡时机'!A$6,ROW()-6,0)</f>
        <v>0</v>
      </c>
      <c r="R555" s="103">
        <v>0</v>
      </c>
      <c r="S555" s="393" t="str">
        <f ca="1">IF(AND(OFFSET('(工具)战斗工具-buff触发时机'!A$6,ROW()-6,0)="",OFFSET(A$6,ROW()-6,0)&lt;&gt;""),"立即",OFFSET('(工具)战斗工具-buff触发时机'!A$6,ROW()-6,0))</f>
        <v>立即</v>
      </c>
      <c r="T555" s="416" t="str">
        <f>IF(OR(U555="",U555="无"),"",VLOOKUP(U555,'(辅)Buff触发条件表'!$C$4:$F$34,2,FALSE))</f>
        <v/>
      </c>
      <c r="U555" s="416"/>
      <c r="V555" s="416"/>
      <c r="W555" s="416"/>
      <c r="X555" s="416"/>
      <c r="Y555" s="416"/>
      <c r="AC555" s="103" t="str">
        <f>VLOOKUP(AB555,BuffType!$A$4:$C$67,3,FALSE)</f>
        <v>无</v>
      </c>
      <c r="AF555" s="395"/>
      <c r="AH555" s="393" t="s">
        <v>2693</v>
      </c>
      <c r="AI555" s="395"/>
      <c r="AJ555" s="395"/>
      <c r="AL555" s="103" t="str">
        <f>IF(AK555="","",VLOOKUP(AK555,'(辅)技能选目标类型表'!$B$4:$F$97,3,FALSE))</f>
        <v/>
      </c>
      <c r="AM555" s="102"/>
      <c r="AO555" s="134">
        <v>-1</v>
      </c>
      <c r="AP555" s="103" t="str">
        <f>IF(AQ555="","",VLOOKUP(AQ555,'(辅)战斗Action表'!$C$4:$F$75,2,FALSE))</f>
        <v/>
      </c>
      <c r="AR555" s="416"/>
      <c r="AS555" s="416"/>
      <c r="AT555" s="435"/>
      <c r="AU555" s="435"/>
      <c r="AV555" s="435"/>
      <c r="AW555" s="442"/>
    </row>
    <row r="556" spans="1:49" s="103" customFormat="1" ht="15.95" customHeight="1" x14ac:dyDescent="0.15">
      <c r="A556" s="393">
        <v>112004013</v>
      </c>
      <c r="B556" s="393" t="s">
        <v>2909</v>
      </c>
      <c r="C556" s="393"/>
      <c r="D556" s="394"/>
      <c r="E556" s="394"/>
      <c r="G556" s="103">
        <v>999</v>
      </c>
      <c r="H556" s="395"/>
      <c r="J556" s="103">
        <v>0</v>
      </c>
      <c r="L556" s="393">
        <f t="shared" si="160"/>
        <v>112004013</v>
      </c>
      <c r="M556" s="103">
        <v>1</v>
      </c>
      <c r="N556" s="103">
        <v>1</v>
      </c>
      <c r="Q556" s="415">
        <f ca="1">OFFSET('(工具)战斗工具-buff死亡时机'!A$6,ROW()-6,0)</f>
        <v>0</v>
      </c>
      <c r="R556" s="103">
        <v>608</v>
      </c>
      <c r="S556" s="393" t="str">
        <f ca="1">IF(AND(OFFSET('(工具)战斗工具-buff触发时机'!A$6,ROW()-6,0)="",OFFSET(A$6,ROW()-6,0)&lt;&gt;""),"立即",OFFSET('(工具)战斗工具-buff触发时机'!A$6,ROW()-6,0))</f>
        <v>终极技能前</v>
      </c>
      <c r="T556" s="416" t="str">
        <f>IF(OR(U556="",U556="无"),"",VLOOKUP(U556,'(辅)Buff触发条件表'!$C$4:$F$34,2,FALSE))</f>
        <v/>
      </c>
      <c r="U556" s="416"/>
      <c r="V556" s="416"/>
      <c r="W556" s="416"/>
      <c r="X556" s="416"/>
      <c r="Y556" s="416"/>
      <c r="AC556" s="103" t="str">
        <f>VLOOKUP(AB556,BuffType!$A$4:$C$67,3,FALSE)</f>
        <v>无</v>
      </c>
      <c r="AF556" s="395"/>
      <c r="AH556" s="393"/>
      <c r="AI556" s="395"/>
      <c r="AJ556" s="395"/>
      <c r="AK556" s="103">
        <v>204</v>
      </c>
      <c r="AL556" s="103" t="str">
        <f>IF(AK556="","",VLOOKUP(AK556,'(辅)技能选目标类型表'!$B$4:$F$97,3,FALSE))</f>
        <v>自身正在释放技能的敌方目标</v>
      </c>
      <c r="AM556" s="102"/>
      <c r="AO556" s="134">
        <v>-1</v>
      </c>
      <c r="AP556" s="103">
        <f>IF(AQ556="","",VLOOKUP(AQ556,'(辅)战斗Action表'!$C$4:$F$75,2,FALSE))</f>
        <v>300</v>
      </c>
      <c r="AQ556" s="103" t="s">
        <v>1229</v>
      </c>
      <c r="AR556" s="416">
        <v>12004012</v>
      </c>
      <c r="AS556" s="416">
        <v>100</v>
      </c>
      <c r="AT556" s="435"/>
      <c r="AU556" s="435"/>
      <c r="AV556" s="435"/>
      <c r="AW556" s="442"/>
    </row>
    <row r="557" spans="1:49" s="121" customFormat="1" ht="15.95" customHeight="1" x14ac:dyDescent="0.15">
      <c r="A557" s="574">
        <v>112102011</v>
      </c>
      <c r="B557" s="574" t="s">
        <v>2910</v>
      </c>
      <c r="C557" s="574" t="s">
        <v>2336</v>
      </c>
      <c r="D557" s="624" t="s">
        <v>2708</v>
      </c>
      <c r="E557" s="624" t="s">
        <v>2270</v>
      </c>
      <c r="G557" s="121">
        <v>2</v>
      </c>
      <c r="H557" s="576"/>
      <c r="J557" s="121">
        <v>1</v>
      </c>
      <c r="L557" s="574">
        <f t="shared" si="160"/>
        <v>112102011</v>
      </c>
      <c r="M557" s="121">
        <v>1</v>
      </c>
      <c r="N557" s="121">
        <v>1</v>
      </c>
      <c r="Q557" s="601">
        <f ca="1">OFFSET('(工具)战斗工具-buff死亡时机'!A$6,ROW()-6,0)</f>
        <v>0</v>
      </c>
      <c r="S557" s="574" t="str">
        <f ca="1">IF(AND(OFFSET('(工具)战斗工具-buff触发时机'!A$6,ROW()-6,0)="",OFFSET(A$6,ROW()-6,0)&lt;&gt;""),"立即",OFFSET('(工具)战斗工具-buff触发时机'!A$6,ROW()-6,0))</f>
        <v>立即</v>
      </c>
      <c r="T557" s="602" t="str">
        <f>IF(OR(U557="",U557="无"),"",VLOOKUP(U557,'(辅)Buff触发条件表'!$C$4:$F$34,2,FALSE))</f>
        <v/>
      </c>
      <c r="U557" s="602"/>
      <c r="V557" s="602"/>
      <c r="W557" s="602"/>
      <c r="X557" s="602"/>
      <c r="Y557" s="602"/>
      <c r="AB557" s="121">
        <v>8</v>
      </c>
      <c r="AC557" s="121" t="str">
        <f>VLOOKUP(AB557,BuffType!$A$4:$C$67,3,FALSE)</f>
        <v>护盾</v>
      </c>
      <c r="AD557" s="121">
        <v>1</v>
      </c>
      <c r="AE557" s="121">
        <v>200</v>
      </c>
      <c r="AF557" s="576"/>
      <c r="AH557" s="574"/>
      <c r="AI557" s="576"/>
      <c r="AJ557" s="576"/>
      <c r="AL557" s="121" t="str">
        <f>IF(AK557="","",VLOOKUP(AK557,'(辅)技能选目标类型表'!$B$4:$F$97,3,FALSE))</f>
        <v/>
      </c>
      <c r="AO557" s="121">
        <v>-1</v>
      </c>
      <c r="AP557" s="121">
        <f>IF(AQ557="","",VLOOKUP(AQ557,'(辅)战斗Action表'!$C$4:$F$75,2,FALSE))</f>
        <v>0</v>
      </c>
      <c r="AQ557" s="121" t="s">
        <v>1931</v>
      </c>
      <c r="AR557" s="626"/>
      <c r="AS557" s="626"/>
      <c r="AT557" s="614"/>
      <c r="AU557" s="614"/>
      <c r="AV557" s="614"/>
      <c r="AW557" s="620"/>
    </row>
    <row r="558" spans="1:49" s="121" customFormat="1" ht="15.75" customHeight="1" x14ac:dyDescent="0.15">
      <c r="A558" s="574">
        <v>112103011</v>
      </c>
      <c r="B558" s="574" t="s">
        <v>2087</v>
      </c>
      <c r="C558" s="574" t="s">
        <v>2713</v>
      </c>
      <c r="D558" s="575"/>
      <c r="E558" s="575"/>
      <c r="G558" s="121">
        <v>999</v>
      </c>
      <c r="H558" s="576"/>
      <c r="J558" s="121">
        <v>0</v>
      </c>
      <c r="L558" s="574">
        <f t="shared" si="160"/>
        <v>112103011</v>
      </c>
      <c r="M558" s="121">
        <v>1</v>
      </c>
      <c r="N558" s="121">
        <v>2</v>
      </c>
      <c r="Q558" s="601">
        <f ca="1">OFFSET('(工具)战斗工具-buff死亡时机'!A$6,ROW()-6,0)</f>
        <v>0</v>
      </c>
      <c r="R558" s="121">
        <v>0</v>
      </c>
      <c r="S558" s="574" t="str">
        <f ca="1">IF(AND(OFFSET('(工具)战斗工具-buff触发时机'!A$6,ROW()-6,0)="",OFFSET(A$6,ROW()-6,0)&lt;&gt;""),"立即",OFFSET('(工具)战斗工具-buff触发时机'!A$6,ROW()-6,0))</f>
        <v>立即</v>
      </c>
      <c r="T558" s="602" t="str">
        <f>IF(OR(U558="",U558="无"),"",VLOOKUP(U558,'(辅)Buff触发条件表'!$C$4:$F$34,2,FALSE))</f>
        <v/>
      </c>
      <c r="U558" s="602"/>
      <c r="V558" s="602"/>
      <c r="W558" s="602"/>
      <c r="X558" s="602"/>
      <c r="Y558" s="602"/>
      <c r="AA558" s="121">
        <v>1</v>
      </c>
      <c r="AB558" s="121">
        <v>18</v>
      </c>
      <c r="AC558" s="121" t="str">
        <f>VLOOKUP(AB558,BuffType!$A$4:$C$67,3,FALSE)</f>
        <v>援护</v>
      </c>
      <c r="AE558" s="121">
        <v>300</v>
      </c>
      <c r="AF558" s="576">
        <v>3</v>
      </c>
      <c r="AH558" s="574"/>
      <c r="AI558" s="576"/>
      <c r="AJ558" s="576"/>
      <c r="AL558" s="121" t="str">
        <f>IF(AK558="","",VLOOKUP(AK558,'(辅)技能选目标类型表'!$B$4:$F$97,3,FALSE))</f>
        <v/>
      </c>
      <c r="AO558" s="121">
        <v>-1</v>
      </c>
      <c r="AP558" s="121">
        <f>IF(AQ558="","",VLOOKUP(AQ558,'(辅)战斗Action表'!$C$4:$F$75,2,FALSE))</f>
        <v>0</v>
      </c>
      <c r="AQ558" s="121" t="s">
        <v>1931</v>
      </c>
      <c r="AR558" s="602"/>
      <c r="AS558" s="602"/>
      <c r="AT558" s="614"/>
      <c r="AU558" s="614"/>
      <c r="AV558" s="614"/>
      <c r="AW558" s="620"/>
    </row>
    <row r="559" spans="1:49" s="121" customFormat="1" ht="15.75" customHeight="1" x14ac:dyDescent="0.15">
      <c r="A559" s="574">
        <v>112103012</v>
      </c>
      <c r="B559" s="574" t="s">
        <v>2089</v>
      </c>
      <c r="C559" s="574"/>
      <c r="D559" s="575"/>
      <c r="E559" s="575"/>
      <c r="G559" s="121">
        <v>999</v>
      </c>
      <c r="H559" s="576"/>
      <c r="J559" s="121">
        <v>0</v>
      </c>
      <c r="L559" s="574">
        <f t="shared" si="160"/>
        <v>112103012</v>
      </c>
      <c r="M559" s="121">
        <v>1</v>
      </c>
      <c r="N559" s="121">
        <v>1</v>
      </c>
      <c r="Q559" s="601">
        <f ca="1">OFFSET('(工具)战斗工具-buff死亡时机'!A$6,ROW()-6,0)</f>
        <v>0</v>
      </c>
      <c r="R559" s="121">
        <v>0</v>
      </c>
      <c r="S559" s="574" t="str">
        <f ca="1">IF(AND(OFFSET('(工具)战斗工具-buff触发时机'!A$6,ROW()-6,0)="",OFFSET(A$6,ROW()-6,0)&lt;&gt;""),"立即",OFFSET('(工具)战斗工具-buff触发时机'!A$6,ROW()-6,0))</f>
        <v>立即</v>
      </c>
      <c r="T559" s="602">
        <f>IF(OR(U559="",U559="无"),"",VLOOKUP(U559,'(辅)Buff触发条件表'!$C$4:$F$34,2,FALSE))</f>
        <v>200</v>
      </c>
      <c r="U559" s="602" t="s">
        <v>2286</v>
      </c>
      <c r="V559" s="602"/>
      <c r="W559" s="602"/>
      <c r="X559" s="602">
        <v>8</v>
      </c>
      <c r="Y559" s="602"/>
      <c r="AC559" s="121" t="str">
        <f>VLOOKUP(AB559,BuffType!$A$4:$C$67,3,FALSE)</f>
        <v>无</v>
      </c>
      <c r="AF559" s="576"/>
      <c r="AH559" s="574" t="s">
        <v>2466</v>
      </c>
      <c r="AI559" s="576"/>
      <c r="AJ559" s="576"/>
      <c r="AL559" s="121" t="str">
        <f>IF(AK559="","",VLOOKUP(AK559,'(辅)技能选目标类型表'!$B$4:$F$97,3,FALSE))</f>
        <v/>
      </c>
      <c r="AO559" s="121">
        <v>-1</v>
      </c>
      <c r="AP559" s="121">
        <f>IF(AQ559="","",VLOOKUP(AQ559,'(辅)战斗Action表'!$C$4:$F$75,2,FALSE))</f>
        <v>0</v>
      </c>
      <c r="AQ559" s="121" t="s">
        <v>1931</v>
      </c>
      <c r="AR559" s="602"/>
      <c r="AS559" s="602"/>
      <c r="AT559" s="614"/>
      <c r="AU559" s="614"/>
      <c r="AV559" s="614"/>
      <c r="AW559" s="620"/>
    </row>
    <row r="560" spans="1:49" s="87" customFormat="1" ht="16.5" customHeight="1" x14ac:dyDescent="0.15">
      <c r="A560" s="175">
        <v>112302011</v>
      </c>
      <c r="B560" s="175" t="s">
        <v>2911</v>
      </c>
      <c r="C560" s="175"/>
      <c r="D560" s="176"/>
      <c r="E560" s="176"/>
      <c r="G560" s="87">
        <v>0</v>
      </c>
      <c r="H560" s="177"/>
      <c r="J560" s="87">
        <v>1</v>
      </c>
      <c r="L560" s="175">
        <f t="shared" si="160"/>
        <v>112302011</v>
      </c>
      <c r="M560" s="87">
        <v>1</v>
      </c>
      <c r="N560" s="87">
        <v>1</v>
      </c>
      <c r="Q560" s="464">
        <f ca="1">OFFSET('(工具)战斗工具-buff死亡时机'!A$6,ROW()-6,0)</f>
        <v>0</v>
      </c>
      <c r="R560" s="87">
        <v>0</v>
      </c>
      <c r="S560" s="175" t="str">
        <f ca="1">IF(AND(OFFSET('(工具)战斗工具-buff触发时机'!A$6,ROW()-6,0)="",OFFSET(A$6,ROW()-6,0)&lt;&gt;""),"立即",OFFSET('(工具)战斗工具-buff触发时机'!A$6,ROW()-6,0))</f>
        <v>立即</v>
      </c>
      <c r="T560" s="213" t="str">
        <f>IF(OR(U560="",U560="无"),"",VLOOKUP(U560,'(辅)Buff触发条件表'!$C$4:$F$34,2,FALSE))</f>
        <v/>
      </c>
      <c r="U560" s="213"/>
      <c r="V560" s="213"/>
      <c r="W560" s="213"/>
      <c r="X560" s="213"/>
      <c r="Y560" s="213"/>
      <c r="AC560" s="87" t="str">
        <f>VLOOKUP(AB560,BuffType!$A$4:$C$67,3,FALSE)</f>
        <v>无</v>
      </c>
      <c r="AF560" s="177"/>
      <c r="AH560" s="175" t="s">
        <v>2388</v>
      </c>
      <c r="AI560" s="177"/>
      <c r="AJ560" s="177"/>
      <c r="AL560" s="87" t="str">
        <f>IF(AK560="","",VLOOKUP(AK560,'(辅)技能选目标类型表'!$B$4:$F$97,3,FALSE))</f>
        <v/>
      </c>
      <c r="AM560" s="98"/>
      <c r="AO560" s="134">
        <v>-1</v>
      </c>
      <c r="AP560" s="87">
        <f>IF(AQ560="","",VLOOKUP(AQ560,'(辅)战斗Action表'!$C$4:$F$75,2,FALSE))</f>
        <v>0</v>
      </c>
      <c r="AQ560" s="87" t="s">
        <v>1931</v>
      </c>
      <c r="AS560" s="213"/>
      <c r="AT560" s="472"/>
      <c r="AU560" s="472"/>
      <c r="AV560" s="262"/>
      <c r="AW560" s="477"/>
    </row>
    <row r="561" spans="1:49" s="87" customFormat="1" ht="15.95" customHeight="1" x14ac:dyDescent="0.15">
      <c r="A561" s="175">
        <v>112303011</v>
      </c>
      <c r="B561" s="175" t="s">
        <v>2912</v>
      </c>
      <c r="C561" s="175"/>
      <c r="D561" s="176"/>
      <c r="E561" s="176"/>
      <c r="G561" s="87">
        <v>0</v>
      </c>
      <c r="H561" s="177"/>
      <c r="J561" s="87">
        <v>1</v>
      </c>
      <c r="L561" s="175">
        <f t="shared" si="160"/>
        <v>112303011</v>
      </c>
      <c r="M561" s="87">
        <v>1</v>
      </c>
      <c r="N561" s="87">
        <v>1</v>
      </c>
      <c r="Q561" s="464">
        <f ca="1">OFFSET('(工具)战斗工具-buff死亡时机'!A$6,ROW()-6,0)</f>
        <v>0</v>
      </c>
      <c r="R561" s="87">
        <v>0</v>
      </c>
      <c r="S561" s="175" t="str">
        <f ca="1">IF(AND(OFFSET('(工具)战斗工具-buff触发时机'!A$6,ROW()-6,0)="",OFFSET(A$6,ROW()-6,0)&lt;&gt;""),"立即",OFFSET('(工具)战斗工具-buff触发时机'!A$6,ROW()-6,0))</f>
        <v>立即</v>
      </c>
      <c r="T561" s="213">
        <f>IF(OR(U561="",U561="无"),"",VLOOKUP(U561,'(辅)Buff触发条件表'!$C$4:$F$34,2,FALSE))</f>
        <v>101</v>
      </c>
      <c r="U561" s="213" t="s">
        <v>2350</v>
      </c>
      <c r="V561" s="213">
        <v>800</v>
      </c>
      <c r="W561" s="213">
        <v>0</v>
      </c>
      <c r="X561" s="213"/>
      <c r="Y561" s="213"/>
      <c r="AC561" s="87" t="str">
        <f>VLOOKUP(AB561,BuffType!$A$4:$C$67,3,FALSE)</f>
        <v>无</v>
      </c>
      <c r="AF561" s="177"/>
      <c r="AH561" s="175"/>
      <c r="AI561" s="177"/>
      <c r="AJ561" s="177"/>
      <c r="AK561" s="87">
        <v>100</v>
      </c>
      <c r="AL561" s="87" t="str">
        <f>IF(AK561="","",VLOOKUP(AK561,'(辅)技能选目标类型表'!$B$4:$F$97,3,FALSE))</f>
        <v>自身</v>
      </c>
      <c r="AM561" s="98"/>
      <c r="AO561" s="134">
        <v>-1</v>
      </c>
      <c r="AP561" s="87">
        <f>IF(AQ561="","",VLOOKUP(AQ561,'(辅)战斗Action表'!$C$4:$F$75,2,FALSE))</f>
        <v>300</v>
      </c>
      <c r="AQ561" s="87" t="s">
        <v>1229</v>
      </c>
      <c r="AR561" s="87">
        <v>112303012</v>
      </c>
      <c r="AS561" s="213">
        <v>100</v>
      </c>
      <c r="AT561" s="472"/>
      <c r="AU561" s="472"/>
      <c r="AV561" s="262"/>
      <c r="AW561" s="477"/>
    </row>
    <row r="562" spans="1:49" s="87" customFormat="1" ht="15.95" customHeight="1" x14ac:dyDescent="0.15">
      <c r="A562" s="175">
        <v>112303012</v>
      </c>
      <c r="B562" s="175" t="s">
        <v>2913</v>
      </c>
      <c r="C562" s="175"/>
      <c r="D562" s="176"/>
      <c r="E562" s="176"/>
      <c r="G562" s="87">
        <v>0</v>
      </c>
      <c r="H562" s="177"/>
      <c r="J562" s="87">
        <v>1</v>
      </c>
      <c r="L562" s="175">
        <f t="shared" si="160"/>
        <v>112303012</v>
      </c>
      <c r="M562" s="87">
        <v>1</v>
      </c>
      <c r="N562" s="87">
        <v>1</v>
      </c>
      <c r="Q562" s="464">
        <f ca="1">OFFSET('(工具)战斗工具-buff死亡时机'!A$6,ROW()-6,0)</f>
        <v>0</v>
      </c>
      <c r="R562" s="87">
        <v>0</v>
      </c>
      <c r="S562" s="175" t="str">
        <f ca="1">IF(AND(OFFSET('(工具)战斗工具-buff触发时机'!A$6,ROW()-6,0)="",OFFSET(A$6,ROW()-6,0)&lt;&gt;""),"立即",OFFSET('(工具)战斗工具-buff触发时机'!A$6,ROW()-6,0))</f>
        <v>立即</v>
      </c>
      <c r="T562" s="213" t="str">
        <f>IF(OR(U562="",U562="无"),"",VLOOKUP(U562,'(辅)Buff触发条件表'!$C$4:$F$34,2,FALSE))</f>
        <v/>
      </c>
      <c r="U562" s="213"/>
      <c r="V562" s="213"/>
      <c r="W562" s="213"/>
      <c r="X562" s="213"/>
      <c r="Y562" s="213"/>
      <c r="AC562" s="87" t="str">
        <f>VLOOKUP(AB562,BuffType!$A$4:$C$67,3,FALSE)</f>
        <v>无</v>
      </c>
      <c r="AF562" s="177"/>
      <c r="AH562" s="175" t="s">
        <v>2394</v>
      </c>
      <c r="AI562" s="177"/>
      <c r="AJ562" s="177"/>
      <c r="AL562" s="87" t="str">
        <f>IF(AK562="","",VLOOKUP(AK562,'(辅)技能选目标类型表'!$B$4:$F$97,3,FALSE))</f>
        <v/>
      </c>
      <c r="AM562" s="98"/>
      <c r="AO562" s="134">
        <v>-1</v>
      </c>
      <c r="AP562" s="87">
        <f>IF(AQ562="","",VLOOKUP(AQ562,'(辅)战斗Action表'!$C$4:$F$75,2,FALSE))</f>
        <v>0</v>
      </c>
      <c r="AQ562" s="87" t="s">
        <v>1931</v>
      </c>
      <c r="AS562" s="213"/>
      <c r="AT562" s="472"/>
      <c r="AU562" s="472"/>
      <c r="AV562" s="262"/>
      <c r="AW562" s="477"/>
    </row>
    <row r="563" spans="1:49" s="87" customFormat="1" ht="15.95" customHeight="1" x14ac:dyDescent="0.15">
      <c r="A563" s="175">
        <v>112304011</v>
      </c>
      <c r="B563" s="175" t="s">
        <v>2914</v>
      </c>
      <c r="C563" s="175"/>
      <c r="D563" s="176"/>
      <c r="E563" s="176"/>
      <c r="G563" s="87">
        <v>999</v>
      </c>
      <c r="H563" s="177"/>
      <c r="J563" s="87">
        <v>1</v>
      </c>
      <c r="L563" s="175">
        <f t="shared" si="160"/>
        <v>112304011</v>
      </c>
      <c r="M563" s="87">
        <v>1</v>
      </c>
      <c r="N563" s="87">
        <v>1</v>
      </c>
      <c r="Q563" s="464">
        <f ca="1">OFFSET('(工具)战斗工具-buff死亡时机'!A$6,ROW()-6,0)</f>
        <v>0</v>
      </c>
      <c r="R563" s="87">
        <v>0</v>
      </c>
      <c r="S563" s="175" t="str">
        <f ca="1">IF(AND(OFFSET('(工具)战斗工具-buff触发时机'!A$6,ROW()-6,0)="",OFFSET(A$6,ROW()-6,0)&lt;&gt;""),"立即",OFFSET('(工具)战斗工具-buff触发时机'!A$6,ROW()-6,0))</f>
        <v>立即</v>
      </c>
      <c r="T563" s="213" t="str">
        <f>IF(OR(U563="",U563="无"),"",VLOOKUP(U563,'(辅)Buff触发条件表'!$C$4:$F$34,2,FALSE))</f>
        <v/>
      </c>
      <c r="U563" s="213"/>
      <c r="V563" s="213"/>
      <c r="W563" s="213"/>
      <c r="X563" s="213"/>
      <c r="Y563" s="213"/>
      <c r="AC563" s="87" t="str">
        <f>VLOOKUP(AB563,BuffType!$A$4:$C$67,3,FALSE)</f>
        <v>无</v>
      </c>
      <c r="AF563" s="177"/>
      <c r="AH563" s="175" t="s">
        <v>2649</v>
      </c>
      <c r="AI563" s="177"/>
      <c r="AJ563" s="177"/>
      <c r="AL563" s="87" t="str">
        <f>IF(AK563="","",VLOOKUP(AK563,'(辅)技能选目标类型表'!$B$4:$F$97,3,FALSE))</f>
        <v/>
      </c>
      <c r="AO563" s="134">
        <v>-1</v>
      </c>
      <c r="AP563" s="87">
        <f>IF(AQ563="","",VLOOKUP(AQ563,'(辅)战斗Action表'!$C$4:$F$75,2,FALSE))</f>
        <v>0</v>
      </c>
      <c r="AQ563" s="87" t="s">
        <v>1931</v>
      </c>
      <c r="AS563" s="213"/>
      <c r="AT563" s="472"/>
      <c r="AU563" s="472"/>
      <c r="AV563" s="262"/>
      <c r="AW563" s="477"/>
    </row>
    <row r="564" spans="1:49" s="100" customFormat="1" ht="15.95" customHeight="1" x14ac:dyDescent="0.15">
      <c r="A564" s="283">
        <v>112402011</v>
      </c>
      <c r="B564" s="283" t="s">
        <v>2915</v>
      </c>
      <c r="C564" s="283"/>
      <c r="D564" s="355"/>
      <c r="E564" s="355"/>
      <c r="G564" s="100">
        <v>0</v>
      </c>
      <c r="H564" s="356"/>
      <c r="J564" s="100">
        <v>1</v>
      </c>
      <c r="L564" s="283">
        <f t="shared" si="160"/>
        <v>112402011</v>
      </c>
      <c r="M564" s="100">
        <v>1</v>
      </c>
      <c r="N564" s="100">
        <v>1</v>
      </c>
      <c r="Q564" s="369">
        <f ca="1">OFFSET('(工具)战斗工具-buff死亡时机'!A$6,ROW()-6,0)</f>
        <v>0</v>
      </c>
      <c r="R564" s="100">
        <v>0</v>
      </c>
      <c r="S564" s="283" t="str">
        <f ca="1">IF(AND(OFFSET('(工具)战斗工具-buff触发时机'!A$6,ROW()-6,0)="",OFFSET(A$6,ROW()-6,0)&lt;&gt;""),"立即",OFFSET('(工具)战斗工具-buff触发时机'!A$6,ROW()-6,0))</f>
        <v>立即</v>
      </c>
      <c r="T564" s="370">
        <f>IF(OR(U564="",U564="无"),"",VLOOKUP(U564,'(辅)Buff触发条件表'!$C$4:$F$34,2,FALSE))</f>
        <v>100</v>
      </c>
      <c r="U564" s="370" t="s">
        <v>2333</v>
      </c>
      <c r="V564" s="370">
        <v>500</v>
      </c>
      <c r="W564" s="370">
        <v>0</v>
      </c>
      <c r="X564" s="370"/>
      <c r="Y564" s="370"/>
      <c r="AC564" s="100" t="str">
        <f>VLOOKUP(AB564,BuffType!$A$4:$C$67,3,FALSE)</f>
        <v>无</v>
      </c>
      <c r="AF564" s="356"/>
      <c r="AH564" s="283"/>
      <c r="AI564" s="356"/>
      <c r="AJ564" s="356"/>
      <c r="AK564" s="100">
        <v>100</v>
      </c>
      <c r="AL564" s="100" t="str">
        <f>IF(AK564="","",VLOOKUP(AK564,'(辅)技能选目标类型表'!$B$4:$F$97,3,FALSE))</f>
        <v>自身</v>
      </c>
      <c r="AM564" s="87"/>
      <c r="AO564" s="134">
        <v>-1</v>
      </c>
      <c r="AP564" s="100">
        <f>IF(AQ564="","",VLOOKUP(AQ564,'(辅)战斗Action表'!$C$4:$F$75,2,FALSE))</f>
        <v>300</v>
      </c>
      <c r="AQ564" s="100" t="s">
        <v>1229</v>
      </c>
      <c r="AR564" s="100">
        <v>112402012</v>
      </c>
      <c r="AS564" s="370">
        <v>100</v>
      </c>
      <c r="AT564" s="378"/>
      <c r="AU564" s="378"/>
      <c r="AV564" s="379"/>
      <c r="AW564" s="385"/>
    </row>
    <row r="565" spans="1:49" s="100" customFormat="1" ht="15.95" customHeight="1" x14ac:dyDescent="0.15">
      <c r="A565" s="283">
        <v>112402012</v>
      </c>
      <c r="B565" s="283" t="s">
        <v>2916</v>
      </c>
      <c r="C565" s="283"/>
      <c r="D565" s="355"/>
      <c r="E565" s="355"/>
      <c r="G565" s="100">
        <v>0</v>
      </c>
      <c r="H565" s="356"/>
      <c r="J565" s="100">
        <v>1</v>
      </c>
      <c r="L565" s="283">
        <f t="shared" si="160"/>
        <v>112402012</v>
      </c>
      <c r="M565" s="100">
        <v>1</v>
      </c>
      <c r="N565" s="100">
        <v>1</v>
      </c>
      <c r="Q565" s="369">
        <f ca="1">OFFSET('(工具)战斗工具-buff死亡时机'!A$6,ROW()-6,0)</f>
        <v>0</v>
      </c>
      <c r="R565" s="100">
        <v>0</v>
      </c>
      <c r="S565" s="283" t="str">
        <f ca="1">IF(AND(OFFSET('(工具)战斗工具-buff触发时机'!A$6,ROW()-6,0)="",OFFSET(A$6,ROW()-6,0)&lt;&gt;""),"立即",OFFSET('(工具)战斗工具-buff触发时机'!A$6,ROW()-6,0))</f>
        <v>立即</v>
      </c>
      <c r="T565" s="370" t="str">
        <f>IF(OR(U565="",U565="无"),"",VLOOKUP(U565,'(辅)Buff触发条件表'!$C$4:$F$34,2,FALSE))</f>
        <v/>
      </c>
      <c r="U565" s="370"/>
      <c r="V565" s="370"/>
      <c r="W565" s="370"/>
      <c r="X565" s="370"/>
      <c r="Y565" s="370"/>
      <c r="AC565" s="100" t="str">
        <f>VLOOKUP(AB565,BuffType!$A$4:$C$67,3,FALSE)</f>
        <v>无</v>
      </c>
      <c r="AF565" s="356"/>
      <c r="AH565" s="283" t="s">
        <v>2334</v>
      </c>
      <c r="AI565" s="356"/>
      <c r="AJ565" s="356"/>
      <c r="AL565" s="100" t="str">
        <f>IF(AK565="","",VLOOKUP(AK565,'(辅)技能选目标类型表'!$B$4:$F$97,3,FALSE))</f>
        <v/>
      </c>
      <c r="AM565" s="87"/>
      <c r="AO565" s="134">
        <v>-1</v>
      </c>
      <c r="AP565" s="100">
        <f>IF(AQ565="","",VLOOKUP(AQ565,'(辅)战斗Action表'!$C$4:$F$75,2,FALSE))</f>
        <v>0</v>
      </c>
      <c r="AQ565" s="100" t="s">
        <v>1931</v>
      </c>
      <c r="AS565" s="370"/>
      <c r="AT565" s="378"/>
      <c r="AU565" s="378"/>
      <c r="AV565" s="379"/>
      <c r="AW565" s="385"/>
    </row>
    <row r="566" spans="1:49" s="100" customFormat="1" ht="15.95" customHeight="1" x14ac:dyDescent="0.15">
      <c r="A566" s="283">
        <v>112403011</v>
      </c>
      <c r="B566" s="283" t="s">
        <v>2917</v>
      </c>
      <c r="C566" s="283"/>
      <c r="D566" s="355"/>
      <c r="E566" s="355"/>
      <c r="G566" s="100">
        <v>0</v>
      </c>
      <c r="H566" s="356"/>
      <c r="J566" s="100">
        <v>1</v>
      </c>
      <c r="L566" s="283">
        <f t="shared" si="160"/>
        <v>112403011</v>
      </c>
      <c r="M566" s="100">
        <v>1</v>
      </c>
      <c r="N566" s="100">
        <v>1</v>
      </c>
      <c r="Q566" s="369">
        <f ca="1">OFFSET('(工具)战斗工具-buff死亡时机'!A$6,ROW()-6,0)</f>
        <v>0</v>
      </c>
      <c r="R566" s="100">
        <v>0</v>
      </c>
      <c r="S566" s="283" t="str">
        <f ca="1">IF(AND(OFFSET('(工具)战斗工具-buff触发时机'!A$6,ROW()-6,0)="",OFFSET(A$6,ROW()-6,0)&lt;&gt;""),"立即",OFFSET('(工具)战斗工具-buff触发时机'!A$6,ROW()-6,0))</f>
        <v>立即</v>
      </c>
      <c r="T566" s="370">
        <f>IF(OR(U566="",U566="无"),"",VLOOKUP(U566,'(辅)Buff触发条件表'!$C$4:$F$34,2,FALSE))</f>
        <v>100</v>
      </c>
      <c r="U566" s="370" t="s">
        <v>2333</v>
      </c>
      <c r="V566" s="370">
        <v>500</v>
      </c>
      <c r="W566" s="370">
        <v>0</v>
      </c>
      <c r="X566" s="370"/>
      <c r="Y566" s="370"/>
      <c r="AC566" s="100" t="str">
        <f>VLOOKUP(AB566,BuffType!$A$4:$C$67,3,FALSE)</f>
        <v>无</v>
      </c>
      <c r="AF566" s="356"/>
      <c r="AH566" s="283"/>
      <c r="AI566" s="356"/>
      <c r="AJ566" s="356"/>
      <c r="AK566" s="100">
        <v>100</v>
      </c>
      <c r="AL566" s="100" t="str">
        <f>IF(AK566="","",VLOOKUP(AK566,'(辅)技能选目标类型表'!$B$4:$F$97,3,FALSE))</f>
        <v>自身</v>
      </c>
      <c r="AO566" s="134">
        <v>-1</v>
      </c>
      <c r="AP566" s="100">
        <f>IF(AQ566="","",VLOOKUP(AQ566,'(辅)战斗Action表'!$C$4:$F$75,2,FALSE))</f>
        <v>300</v>
      </c>
      <c r="AQ566" s="100" t="s">
        <v>1229</v>
      </c>
      <c r="AR566" s="100">
        <v>112403012</v>
      </c>
      <c r="AS566" s="370">
        <v>100</v>
      </c>
      <c r="AT566" s="378"/>
      <c r="AU566" s="378"/>
      <c r="AV566" s="379"/>
      <c r="AW566" s="385"/>
    </row>
    <row r="567" spans="1:49" s="100" customFormat="1" ht="15.95" customHeight="1" x14ac:dyDescent="0.15">
      <c r="A567" s="283">
        <v>112403012</v>
      </c>
      <c r="B567" s="283" t="s">
        <v>2918</v>
      </c>
      <c r="C567" s="283"/>
      <c r="D567" s="355"/>
      <c r="E567" s="355"/>
      <c r="G567" s="100">
        <v>0</v>
      </c>
      <c r="H567" s="356"/>
      <c r="J567" s="100">
        <v>1</v>
      </c>
      <c r="L567" s="283">
        <f t="shared" si="160"/>
        <v>112403012</v>
      </c>
      <c r="M567" s="100">
        <v>1</v>
      </c>
      <c r="N567" s="100">
        <v>1</v>
      </c>
      <c r="Q567" s="369">
        <f ca="1">OFFSET('(工具)战斗工具-buff死亡时机'!A$6,ROW()-6,0)</f>
        <v>0</v>
      </c>
      <c r="R567" s="100">
        <v>0</v>
      </c>
      <c r="S567" s="283" t="str">
        <f ca="1">IF(AND(OFFSET('(工具)战斗工具-buff触发时机'!A$6,ROW()-6,0)="",OFFSET(A$6,ROW()-6,0)&lt;&gt;""),"立即",OFFSET('(工具)战斗工具-buff触发时机'!A$6,ROW()-6,0))</f>
        <v>立即</v>
      </c>
      <c r="T567" s="370" t="str">
        <f>IF(OR(U567="",U567="无"),"",VLOOKUP(U567,'(辅)Buff触发条件表'!$C$4:$F$34,2,FALSE))</f>
        <v/>
      </c>
      <c r="U567" s="370"/>
      <c r="V567" s="370"/>
      <c r="W567" s="370"/>
      <c r="X567" s="370"/>
      <c r="Y567" s="370"/>
      <c r="AC567" s="100" t="str">
        <f>VLOOKUP(AB567,BuffType!$A$4:$C$67,3,FALSE)</f>
        <v>无</v>
      </c>
      <c r="AF567" s="356"/>
      <c r="AH567" s="283" t="s">
        <v>2334</v>
      </c>
      <c r="AI567" s="356"/>
      <c r="AJ567" s="356"/>
      <c r="AL567" s="100" t="str">
        <f>IF(AK567="","",VLOOKUP(AK567,'(辅)技能选目标类型表'!$B$4:$F$97,3,FALSE))</f>
        <v/>
      </c>
      <c r="AO567" s="134">
        <v>-1</v>
      </c>
      <c r="AP567" s="100">
        <f>IF(AQ567="","",VLOOKUP(AQ567,'(辅)战斗Action表'!$C$4:$F$75,2,FALSE))</f>
        <v>0</v>
      </c>
      <c r="AQ567" s="100" t="s">
        <v>1931</v>
      </c>
      <c r="AS567" s="370"/>
      <c r="AT567" s="378"/>
      <c r="AU567" s="378"/>
      <c r="AV567" s="379"/>
      <c r="AW567" s="385"/>
    </row>
    <row r="568" spans="1:49" s="100" customFormat="1" ht="15.95" customHeight="1" x14ac:dyDescent="0.15">
      <c r="A568" s="283">
        <v>112404011</v>
      </c>
      <c r="B568" s="283" t="s">
        <v>2919</v>
      </c>
      <c r="C568" s="283"/>
      <c r="D568" s="355"/>
      <c r="E568" s="355"/>
      <c r="G568" s="100">
        <v>999</v>
      </c>
      <c r="H568" s="356"/>
      <c r="J568" s="100">
        <v>1</v>
      </c>
      <c r="L568" s="283">
        <f t="shared" si="160"/>
        <v>112404011</v>
      </c>
      <c r="M568" s="100">
        <v>1</v>
      </c>
      <c r="N568" s="100">
        <v>1</v>
      </c>
      <c r="Q568" s="369">
        <f ca="1">OFFSET('(工具)战斗工具-buff死亡时机'!A$6,ROW()-6,0)</f>
        <v>0</v>
      </c>
      <c r="R568" s="100">
        <v>400</v>
      </c>
      <c r="S568" s="283" t="str">
        <f ca="1">IF(AND(OFFSET('(工具)战斗工具-buff触发时机'!A$6,ROW()-6,0)="",OFFSET(A$6,ROW()-6,0)&lt;&gt;""),"立即",OFFSET('(工具)战斗工具-buff触发时机'!A$6,ROW()-6,0))</f>
        <v>击杀目标时</v>
      </c>
      <c r="T568" s="370" t="str">
        <f>IF(OR(U568="",U568="无"),"",VLOOKUP(U568,'(辅)Buff触发条件表'!$C$4:$F$34,2,FALSE))</f>
        <v/>
      </c>
      <c r="U568" s="370"/>
      <c r="V568" s="370"/>
      <c r="W568" s="370"/>
      <c r="X568" s="370"/>
      <c r="Y568" s="370"/>
      <c r="Z568" s="100">
        <v>999</v>
      </c>
      <c r="AA568" s="100">
        <v>1</v>
      </c>
      <c r="AC568" s="100" t="str">
        <f>VLOOKUP(AB568,BuffType!$A$4:$C$67,3,FALSE)</f>
        <v>无</v>
      </c>
      <c r="AF568" s="356"/>
      <c r="AH568" s="283"/>
      <c r="AI568" s="356"/>
      <c r="AJ568" s="356"/>
      <c r="AL568" s="100" t="str">
        <f>IF(AK568="","",VLOOKUP(AK568,'(辅)技能选目标类型表'!$B$4:$F$97,3,FALSE))</f>
        <v/>
      </c>
      <c r="AO568" s="134">
        <v>-1</v>
      </c>
      <c r="AP568" s="100">
        <f>IF(AQ568="","",VLOOKUP(AQ568,'(辅)战斗Action表'!$C$4:$F$75,2,FALSE))</f>
        <v>300</v>
      </c>
      <c r="AQ568" s="100" t="s">
        <v>1229</v>
      </c>
      <c r="AR568" s="100">
        <v>112404012</v>
      </c>
      <c r="AS568" s="370">
        <v>100</v>
      </c>
      <c r="AT568" s="378"/>
      <c r="AU568" s="378"/>
      <c r="AV568" s="379"/>
      <c r="AW568" s="385"/>
    </row>
    <row r="569" spans="1:49" s="100" customFormat="1" ht="15.95" customHeight="1" x14ac:dyDescent="0.15">
      <c r="A569" s="283">
        <v>112404012</v>
      </c>
      <c r="B569" s="283" t="s">
        <v>2920</v>
      </c>
      <c r="C569" s="283" t="s">
        <v>2381</v>
      </c>
      <c r="D569" s="355"/>
      <c r="E569" s="355"/>
      <c r="G569" s="100">
        <v>999</v>
      </c>
      <c r="H569" s="356"/>
      <c r="J569" s="100">
        <v>1</v>
      </c>
      <c r="L569" s="283">
        <f t="shared" si="160"/>
        <v>112404012</v>
      </c>
      <c r="M569" s="100">
        <v>999</v>
      </c>
      <c r="N569" s="100">
        <v>1</v>
      </c>
      <c r="Q569" s="369">
        <f ca="1">OFFSET('(工具)战斗工具-buff死亡时机'!A$6,ROW()-6,0)</f>
        <v>0</v>
      </c>
      <c r="R569" s="100">
        <v>0</v>
      </c>
      <c r="S569" s="283" t="str">
        <f ca="1">IF(AND(OFFSET('(工具)战斗工具-buff触发时机'!A$6,ROW()-6,0)="",OFFSET(A$6,ROW()-6,0)&lt;&gt;""),"立即",OFFSET('(工具)战斗工具-buff触发时机'!A$6,ROW()-6,0))</f>
        <v>立即</v>
      </c>
      <c r="T569" s="370" t="str">
        <f>IF(OR(U569="",U569="无"),"",VLOOKUP(U569,'(辅)Buff触发条件表'!$C$4:$F$34,2,FALSE))</f>
        <v/>
      </c>
      <c r="U569" s="370"/>
      <c r="V569" s="370"/>
      <c r="W569" s="370"/>
      <c r="X569" s="370"/>
      <c r="Y569" s="370"/>
      <c r="Z569" s="100">
        <v>999</v>
      </c>
      <c r="AA569" s="100">
        <v>1</v>
      </c>
      <c r="AC569" s="100" t="str">
        <f>VLOOKUP(AB569,BuffType!$A$4:$C$67,3,FALSE)</f>
        <v>无</v>
      </c>
      <c r="AF569" s="356"/>
      <c r="AH569" s="283" t="s">
        <v>2397</v>
      </c>
      <c r="AI569" s="356"/>
      <c r="AJ569" s="356"/>
      <c r="AL569" s="100" t="s">
        <v>147</v>
      </c>
      <c r="AO569" s="134">
        <v>-1</v>
      </c>
      <c r="AP569" s="100">
        <f>IF(AQ569="","",VLOOKUP(AQ569,'(辅)战斗Action表'!$C$4:$F$75,2,FALSE))</f>
        <v>0</v>
      </c>
      <c r="AQ569" s="100" t="s">
        <v>1931</v>
      </c>
      <c r="AS569" s="370"/>
      <c r="AT569" s="378"/>
      <c r="AU569" s="378"/>
      <c r="AV569" s="379"/>
      <c r="AW569" s="385"/>
    </row>
    <row r="570" spans="1:49" s="101" customFormat="1" ht="15.75" customHeight="1" x14ac:dyDescent="0.15">
      <c r="A570" s="386">
        <v>112503011</v>
      </c>
      <c r="B570" s="386" t="s">
        <v>2921</v>
      </c>
      <c r="C570" s="386"/>
      <c r="D570" s="387"/>
      <c r="E570" s="387"/>
      <c r="G570" s="101">
        <v>2</v>
      </c>
      <c r="H570" s="388">
        <v>1</v>
      </c>
      <c r="J570" s="101">
        <v>0</v>
      </c>
      <c r="L570" s="386">
        <f t="shared" si="160"/>
        <v>112503011</v>
      </c>
      <c r="M570" s="101">
        <v>1</v>
      </c>
      <c r="N570" s="101">
        <v>1</v>
      </c>
      <c r="Q570" s="411">
        <f ca="1">OFFSET('(工具)战斗工具-buff死亡时机'!A$6,ROW()-6,0)</f>
        <v>0</v>
      </c>
      <c r="R570" s="101">
        <v>304</v>
      </c>
      <c r="S570" s="386" t="str">
        <f ca="1">IF(AND(OFFSET('(工具)战斗工具-buff触发时机'!A$6,ROW()-6,0)="",OFFSET(A$6,ROW()-6,0)&lt;&gt;""),"立即",OFFSET('(工具)战斗工具-buff触发时机'!A$6,ROW()-6,0))</f>
        <v>触发死亡之前</v>
      </c>
      <c r="T570" s="412" t="str">
        <f>IF(OR(U570="",U570="无"),"",VLOOKUP(U570,'(辅)Buff触发条件表'!$C$4:$F$34,2,FALSE))</f>
        <v/>
      </c>
      <c r="U570" s="412"/>
      <c r="V570" s="412"/>
      <c r="W570" s="412"/>
      <c r="X570" s="412"/>
      <c r="Y570" s="412"/>
      <c r="Z570" s="101">
        <v>1</v>
      </c>
      <c r="AA570" s="101">
        <v>1</v>
      </c>
      <c r="AC570" s="101" t="str">
        <f>VLOOKUP(AB570,BuffType!$A$4:$C$67,3,FALSE)</f>
        <v>无</v>
      </c>
      <c r="AF570" s="388"/>
      <c r="AH570" s="386"/>
      <c r="AI570" s="388"/>
      <c r="AJ570" s="388"/>
      <c r="AL570" s="101" t="str">
        <f>IF(AK570="","",VLOOKUP(AK570,'(辅)技能选目标类型表'!$B$4:$F$97,3,FALSE))</f>
        <v/>
      </c>
      <c r="AM570" s="100"/>
      <c r="AO570" s="134">
        <v>-1</v>
      </c>
      <c r="AP570" s="101">
        <f>IF(AQ570="","",VLOOKUP(AQ570,'(辅)战斗Action表'!$C$4:$F$75,2,FALSE))</f>
        <v>1100</v>
      </c>
      <c r="AQ570" s="101" t="s">
        <v>2543</v>
      </c>
      <c r="AR570" s="412"/>
      <c r="AS570" s="412"/>
      <c r="AT570" s="433"/>
      <c r="AU570" s="433"/>
      <c r="AV570" s="433"/>
      <c r="AW570" s="440"/>
    </row>
    <row r="571" spans="1:49" s="101" customFormat="1" ht="15.75" customHeight="1" x14ac:dyDescent="0.15">
      <c r="A571" s="386">
        <v>112503012</v>
      </c>
      <c r="B571" s="386" t="s">
        <v>2922</v>
      </c>
      <c r="C571" s="386"/>
      <c r="D571" s="387"/>
      <c r="E571" s="387"/>
      <c r="G571" s="101">
        <v>2</v>
      </c>
      <c r="H571" s="388">
        <v>1</v>
      </c>
      <c r="J571" s="101">
        <v>0</v>
      </c>
      <c r="L571" s="386">
        <f t="shared" si="160"/>
        <v>112503012</v>
      </c>
      <c r="M571" s="101">
        <v>1</v>
      </c>
      <c r="N571" s="101">
        <v>1</v>
      </c>
      <c r="Q571" s="411">
        <f ca="1">OFFSET('(工具)战斗工具-buff死亡时机'!A$6,ROW()-6,0)</f>
        <v>0</v>
      </c>
      <c r="R571" s="101">
        <v>304</v>
      </c>
      <c r="S571" s="386" t="str">
        <f ca="1">IF(AND(OFFSET('(工具)战斗工具-buff触发时机'!A$6,ROW()-6,0)="",OFFSET(A$6,ROW()-6,0)&lt;&gt;""),"立即",OFFSET('(工具)战斗工具-buff触发时机'!A$6,ROW()-6,0))</f>
        <v>触发死亡之前</v>
      </c>
      <c r="T571" s="412" t="str">
        <f>IF(OR(U571="",U571="无"),"",VLOOKUP(U571,'(辅)Buff触发条件表'!$C$4:$F$34,2,FALSE))</f>
        <v/>
      </c>
      <c r="U571" s="412"/>
      <c r="V571" s="412"/>
      <c r="W571" s="412"/>
      <c r="X571" s="412"/>
      <c r="Y571" s="412"/>
      <c r="Z571" s="101">
        <v>1</v>
      </c>
      <c r="AA571" s="101">
        <v>1</v>
      </c>
      <c r="AC571" s="101" t="str">
        <f>VLOOKUP(AB571,BuffType!$A$4:$C$67,3,FALSE)</f>
        <v>无</v>
      </c>
      <c r="AF571" s="388"/>
      <c r="AH571" s="386"/>
      <c r="AI571" s="388"/>
      <c r="AJ571" s="388"/>
      <c r="AL571" s="101" t="str">
        <f>IF(AK571="","",VLOOKUP(AK571,'(辅)技能选目标类型表'!$B$4:$F$97,3,FALSE))</f>
        <v/>
      </c>
      <c r="AM571" s="100"/>
      <c r="AO571" s="134">
        <v>-1</v>
      </c>
      <c r="AP571" s="101">
        <f>IF(AQ571="","",VLOOKUP(AQ571,'(辅)战斗Action表'!$C$4:$F$75,2,FALSE))</f>
        <v>200</v>
      </c>
      <c r="AQ571" s="101" t="s">
        <v>142</v>
      </c>
      <c r="AR571" s="412">
        <v>2</v>
      </c>
      <c r="AS571" s="412">
        <v>2000</v>
      </c>
      <c r="AT571" s="433"/>
      <c r="AU571" s="433">
        <v>1</v>
      </c>
      <c r="AV571" s="433"/>
      <c r="AW571" s="440"/>
    </row>
    <row r="572" spans="1:49" s="101" customFormat="1" ht="15.75" customHeight="1" x14ac:dyDescent="0.15">
      <c r="A572" s="386">
        <v>112504011</v>
      </c>
      <c r="B572" s="386" t="s">
        <v>2117</v>
      </c>
      <c r="C572" s="386"/>
      <c r="D572" s="387"/>
      <c r="E572" s="387"/>
      <c r="G572" s="101">
        <v>999</v>
      </c>
      <c r="H572" s="388"/>
      <c r="J572" s="101">
        <v>0</v>
      </c>
      <c r="L572" s="386">
        <f t="shared" si="160"/>
        <v>112504011</v>
      </c>
      <c r="M572" s="101">
        <v>1</v>
      </c>
      <c r="N572" s="101">
        <v>1</v>
      </c>
      <c r="Q572" s="411">
        <f ca="1">OFFSET('(工具)战斗工具-buff死亡时机'!A$6,ROW()-6,0)</f>
        <v>0</v>
      </c>
      <c r="R572" s="101">
        <v>0</v>
      </c>
      <c r="S572" s="386" t="str">
        <f ca="1">IF(AND(OFFSET('(工具)战斗工具-buff触发时机'!A$6,ROW()-6,0)="",OFFSET(A$6,ROW()-6,0)&lt;&gt;""),"立即",OFFSET('(工具)战斗工具-buff触发时机'!A$6,ROW()-6,0))</f>
        <v>立即</v>
      </c>
      <c r="T572" s="412" t="str">
        <f>IF(OR(U572="",U572="无"),"",VLOOKUP(U572,'(辅)Buff触发条件表'!$C$4:$F$34,2,FALSE))</f>
        <v/>
      </c>
      <c r="U572" s="412"/>
      <c r="V572" s="412"/>
      <c r="W572" s="412"/>
      <c r="X572" s="412"/>
      <c r="Y572" s="412"/>
      <c r="AB572" s="101">
        <v>23</v>
      </c>
      <c r="AC572" s="101" t="str">
        <f>VLOOKUP(AB572,BuffType!$A$4:$C$67,3,FALSE)</f>
        <v>治疗溢出护盾</v>
      </c>
      <c r="AF572" s="388">
        <v>112504012</v>
      </c>
      <c r="AH572" s="386"/>
      <c r="AI572" s="388"/>
      <c r="AJ572" s="388"/>
      <c r="AL572" s="101" t="str">
        <f>IF(AK572="","",VLOOKUP(AK572,'(辅)技能选目标类型表'!$B$4:$F$97,3,FALSE))</f>
        <v/>
      </c>
      <c r="AM572" s="100"/>
      <c r="AO572" s="134">
        <v>-1</v>
      </c>
      <c r="AP572" s="101">
        <f>IF(AQ572="","",VLOOKUP(AQ572,'(辅)战斗Action表'!$C$4:$F$75,2,FALSE))</f>
        <v>0</v>
      </c>
      <c r="AQ572" s="101" t="s">
        <v>1931</v>
      </c>
      <c r="AR572" s="412"/>
      <c r="AS572" s="412"/>
      <c r="AT572" s="433"/>
      <c r="AU572" s="433"/>
      <c r="AV572" s="433"/>
      <c r="AW572" s="440"/>
    </row>
    <row r="573" spans="1:49" s="101" customFormat="1" ht="15.75" customHeight="1" x14ac:dyDescent="0.15">
      <c r="A573" s="386">
        <v>112504012</v>
      </c>
      <c r="B573" s="386" t="s">
        <v>2923</v>
      </c>
      <c r="C573" s="386"/>
      <c r="D573" s="387"/>
      <c r="E573" s="387"/>
      <c r="G573" s="101">
        <v>999</v>
      </c>
      <c r="H573" s="388"/>
      <c r="J573" s="101">
        <v>0</v>
      </c>
      <c r="L573" s="386">
        <f t="shared" si="160"/>
        <v>112504012</v>
      </c>
      <c r="M573" s="101">
        <v>1</v>
      </c>
      <c r="N573" s="101">
        <v>1</v>
      </c>
      <c r="Q573" s="411">
        <f ca="1">OFFSET('(工具)战斗工具-buff死亡时机'!A$6,ROW()-6,0)</f>
        <v>0</v>
      </c>
      <c r="R573" s="101">
        <v>0</v>
      </c>
      <c r="S573" s="386" t="str">
        <f ca="1">IF(AND(OFFSET('(工具)战斗工具-buff触发时机'!A$6,ROW()-6,0)="",OFFSET(A$6,ROW()-6,0)&lt;&gt;""),"立即",OFFSET('(工具)战斗工具-buff触发时机'!A$6,ROW()-6,0))</f>
        <v>立即</v>
      </c>
      <c r="T573" s="412" t="str">
        <f>IF(OR(U573="",U573="无"),"",VLOOKUP(U573,'(辅)Buff触发条件表'!$C$4:$F$34,2,FALSE))</f>
        <v/>
      </c>
      <c r="U573" s="412"/>
      <c r="V573" s="412"/>
      <c r="W573" s="412"/>
      <c r="X573" s="412"/>
      <c r="Y573" s="412"/>
      <c r="AB573" s="101">
        <v>8</v>
      </c>
      <c r="AC573" s="101" t="str">
        <f>VLOOKUP(AB573,BuffType!$A$4:$C$67,3,FALSE)</f>
        <v>护盾</v>
      </c>
      <c r="AF573" s="388">
        <v>0</v>
      </c>
      <c r="AH573" s="386"/>
      <c r="AI573" s="388"/>
      <c r="AJ573" s="388"/>
      <c r="AL573" s="101" t="str">
        <f>IF(AK573="","",VLOOKUP(AK573,'(辅)技能选目标类型表'!$B$4:$F$97,3,FALSE))</f>
        <v/>
      </c>
      <c r="AM573" s="100"/>
      <c r="AO573" s="134">
        <v>-1</v>
      </c>
      <c r="AP573" s="101">
        <f>IF(AQ573="","",VLOOKUP(AQ573,'(辅)战斗Action表'!$C$4:$F$75,2,FALSE))</f>
        <v>0</v>
      </c>
      <c r="AQ573" s="101" t="s">
        <v>1931</v>
      </c>
      <c r="AR573" s="412"/>
      <c r="AS573" s="412"/>
      <c r="AT573" s="433"/>
      <c r="AU573" s="433"/>
      <c r="AV573" s="433"/>
      <c r="AW573" s="440"/>
    </row>
    <row r="574" spans="1:49" s="102" customFormat="1" ht="15.95" customHeight="1" x14ac:dyDescent="0.15">
      <c r="A574" s="389">
        <v>112602011</v>
      </c>
      <c r="B574" s="389" t="s">
        <v>2924</v>
      </c>
      <c r="C574" s="389"/>
      <c r="D574" s="390"/>
      <c r="E574" s="390"/>
      <c r="G574" s="102">
        <v>2</v>
      </c>
      <c r="H574" s="391"/>
      <c r="J574" s="102">
        <v>0</v>
      </c>
      <c r="L574" s="389">
        <f t="shared" si="160"/>
        <v>112602011</v>
      </c>
      <c r="M574" s="102">
        <v>1</v>
      </c>
      <c r="N574" s="102">
        <v>1</v>
      </c>
      <c r="Q574" s="413">
        <f ca="1">OFFSET('(工具)战斗工具-buff死亡时机'!A$6,ROW()-6,0)</f>
        <v>0</v>
      </c>
      <c r="R574" s="102">
        <v>302</v>
      </c>
      <c r="S574" s="389" t="str">
        <f ca="1">IF(AND(OFFSET('(工具)战斗工具-buff触发时机'!A$6,ROW()-6,0)="",OFFSET(A$6,ROW()-6,0)&lt;&gt;""),"立即",OFFSET('(工具)战斗工具-buff触发时机'!A$6,ROW()-6,0))</f>
        <v>受到敌方伤害技能攻击后</v>
      </c>
      <c r="T574" s="414" t="str">
        <f>IF(OR(U574="",U574="无"),"",VLOOKUP(U574,'(辅)Buff触发条件表'!$C$4:$F$34,2,FALSE))</f>
        <v/>
      </c>
      <c r="U574" s="414"/>
      <c r="V574" s="414"/>
      <c r="W574" s="414"/>
      <c r="X574" s="414"/>
      <c r="Y574" s="414"/>
      <c r="Z574" s="102">
        <v>999</v>
      </c>
      <c r="AA574" s="102">
        <v>1</v>
      </c>
      <c r="AC574" s="102" t="str">
        <f>VLOOKUP(AB574,BuffType!$A$4:$C$67,3,FALSE)</f>
        <v>无</v>
      </c>
      <c r="AF574" s="391"/>
      <c r="AH574" s="389"/>
      <c r="AI574" s="391"/>
      <c r="AJ574" s="391"/>
      <c r="AK574" s="102">
        <v>100</v>
      </c>
      <c r="AL574" s="102" t="str">
        <f>IF(AK574="","",VLOOKUP(AK574,'(辅)技能选目标类型表'!$B$4:$F$97,3,FALSE))</f>
        <v>自身</v>
      </c>
      <c r="AM574" s="101"/>
      <c r="AO574" s="134">
        <v>-1</v>
      </c>
      <c r="AP574" s="102">
        <f>IF(AQ574="","",VLOOKUP(AQ574,'(辅)战斗Action表'!$C$4:$F$75,2,FALSE))</f>
        <v>200</v>
      </c>
      <c r="AQ574" s="102" t="s">
        <v>142</v>
      </c>
      <c r="AR574" s="414">
        <v>1</v>
      </c>
      <c r="AS574" s="414">
        <v>50</v>
      </c>
      <c r="AT574" s="434"/>
      <c r="AU574" s="434">
        <v>1</v>
      </c>
      <c r="AV574" s="434"/>
      <c r="AW574" s="441"/>
    </row>
    <row r="575" spans="1:49" s="102" customFormat="1" ht="15.95" customHeight="1" x14ac:dyDescent="0.15">
      <c r="A575" s="389">
        <v>112603011</v>
      </c>
      <c r="B575" s="389" t="s">
        <v>2925</v>
      </c>
      <c r="C575" s="389"/>
      <c r="D575" s="390"/>
      <c r="E575" s="390"/>
      <c r="G575" s="102">
        <v>2</v>
      </c>
      <c r="H575" s="391"/>
      <c r="I575" s="102">
        <v>1</v>
      </c>
      <c r="J575" s="102">
        <v>0</v>
      </c>
      <c r="L575" s="389">
        <f t="shared" si="160"/>
        <v>112603011</v>
      </c>
      <c r="M575" s="102">
        <v>1</v>
      </c>
      <c r="N575" s="102">
        <v>1</v>
      </c>
      <c r="Q575" s="413">
        <f ca="1">OFFSET('(工具)战斗工具-buff死亡时机'!A$6,ROW()-6,0)</f>
        <v>0</v>
      </c>
      <c r="R575" s="102">
        <v>0</v>
      </c>
      <c r="S575" s="389" t="str">
        <f ca="1">IF(AND(OFFSET('(工具)战斗工具-buff触发时机'!A$6,ROW()-6,0)="",OFFSET(A$6,ROW()-6,0)&lt;&gt;""),"立即",OFFSET('(工具)战斗工具-buff触发时机'!A$6,ROW()-6,0))</f>
        <v>立即</v>
      </c>
      <c r="T575" s="414" t="str">
        <f>IF(OR(U575="",U575="无"),"",VLOOKUP(U575,'(辅)Buff触发条件表'!$C$4:$F$34,2,FALSE))</f>
        <v/>
      </c>
      <c r="U575" s="414"/>
      <c r="V575" s="414"/>
      <c r="W575" s="414"/>
      <c r="X575" s="414"/>
      <c r="Y575" s="414"/>
      <c r="AB575" s="102">
        <v>8</v>
      </c>
      <c r="AC575" s="102" t="str">
        <f>VLOOKUP(AB575,BuffType!$A$4:$C$67,3,FALSE)</f>
        <v>护盾</v>
      </c>
      <c r="AD575" s="102">
        <v>1</v>
      </c>
      <c r="AE575" s="102">
        <v>500</v>
      </c>
      <c r="AF575" s="391"/>
      <c r="AH575" s="389"/>
      <c r="AI575" s="391"/>
      <c r="AJ575" s="391"/>
      <c r="AL575" s="102" t="str">
        <f>IF(AK575="","",VLOOKUP(AK575,'(辅)技能选目标类型表'!$B$4:$F$97,3,FALSE))</f>
        <v/>
      </c>
      <c r="AM575" s="101"/>
      <c r="AO575" s="134">
        <v>-1</v>
      </c>
      <c r="AP575" s="102" t="str">
        <f>IF(AQ575="","",VLOOKUP(AQ575,'(辅)战斗Action表'!$C$4:$F$75,2,FALSE))</f>
        <v/>
      </c>
      <c r="AR575" s="414"/>
      <c r="AS575" s="414"/>
      <c r="AT575" s="434"/>
      <c r="AU575" s="434"/>
      <c r="AV575" s="434"/>
      <c r="AW575" s="441"/>
    </row>
    <row r="576" spans="1:49" s="102" customFormat="1" ht="15.75" customHeight="1" x14ac:dyDescent="0.15">
      <c r="A576" s="389">
        <v>112603012</v>
      </c>
      <c r="B576" s="389" t="s">
        <v>2926</v>
      </c>
      <c r="C576" s="389"/>
      <c r="D576" s="390"/>
      <c r="E576" s="390"/>
      <c r="G576" s="102">
        <v>2</v>
      </c>
      <c r="H576" s="391"/>
      <c r="I576" s="102">
        <v>1</v>
      </c>
      <c r="J576" s="102">
        <v>0</v>
      </c>
      <c r="L576" s="389">
        <f t="shared" si="160"/>
        <v>112603012</v>
      </c>
      <c r="M576" s="102">
        <v>1</v>
      </c>
      <c r="N576" s="102">
        <v>1</v>
      </c>
      <c r="Q576" s="413">
        <f ca="1">OFFSET('(工具)战斗工具-buff死亡时机'!A$6,ROW()-6,0)</f>
        <v>0</v>
      </c>
      <c r="R576" s="102">
        <v>0</v>
      </c>
      <c r="S576" s="389" t="str">
        <f ca="1">IF(AND(OFFSET('(工具)战斗工具-buff触发时机'!A$6,ROW()-6,0)="",OFFSET(A$6,ROW()-6,0)&lt;&gt;""),"立即",OFFSET('(工具)战斗工具-buff触发时机'!A$6,ROW()-6,0))</f>
        <v>立即</v>
      </c>
      <c r="T576" s="414" t="str">
        <f>IF(OR(U576="",U576="无"),"",VLOOKUP(U576,'(辅)Buff触发条件表'!$C$4:$F$34,2,FALSE))</f>
        <v/>
      </c>
      <c r="U576" s="414"/>
      <c r="V576" s="414"/>
      <c r="W576" s="414"/>
      <c r="X576" s="414"/>
      <c r="Y576" s="414"/>
      <c r="AC576" s="102" t="str">
        <f>VLOOKUP(AB576,BuffType!$A$4:$C$67,3,FALSE)</f>
        <v>无</v>
      </c>
      <c r="AF576" s="391"/>
      <c r="AH576" s="389" t="s">
        <v>2761</v>
      </c>
      <c r="AI576" s="391"/>
      <c r="AJ576" s="391"/>
      <c r="AL576" s="102" t="str">
        <f>IF(AK576="","",VLOOKUP(AK576,'(辅)技能选目标类型表'!$B$4:$F$97,3,FALSE))</f>
        <v/>
      </c>
      <c r="AO576" s="134">
        <v>-1</v>
      </c>
      <c r="AP576" s="102" t="str">
        <f>IF(AQ576="","",VLOOKUP(AQ576,'(辅)战斗Action表'!$C$4:$F$75,2,FALSE))</f>
        <v/>
      </c>
      <c r="AR576" s="414"/>
      <c r="AS576" s="414"/>
      <c r="AT576" s="434"/>
      <c r="AU576" s="434"/>
      <c r="AV576" s="434"/>
      <c r="AW576" s="441"/>
    </row>
    <row r="577" spans="1:49" s="102" customFormat="1" ht="15.75" customHeight="1" x14ac:dyDescent="0.15">
      <c r="A577" s="389">
        <v>112604011</v>
      </c>
      <c r="B577" s="389" t="s">
        <v>2927</v>
      </c>
      <c r="C577" s="389"/>
      <c r="D577" s="390"/>
      <c r="E577" s="390"/>
      <c r="G577" s="102">
        <v>999</v>
      </c>
      <c r="H577" s="391"/>
      <c r="J577" s="102">
        <v>0</v>
      </c>
      <c r="L577" s="389">
        <f t="shared" si="160"/>
        <v>112604011</v>
      </c>
      <c r="M577" s="102">
        <v>1</v>
      </c>
      <c r="N577" s="102">
        <v>1</v>
      </c>
      <c r="Q577" s="413">
        <f ca="1">OFFSET('(工具)战斗工具-buff死亡时机'!A$6,ROW()-6,0)</f>
        <v>0</v>
      </c>
      <c r="R577" s="102">
        <v>0</v>
      </c>
      <c r="S577" s="389" t="str">
        <f ca="1">IF(AND(OFFSET('(工具)战斗工具-buff触发时机'!A$6,ROW()-6,0)="",OFFSET(A$6,ROW()-6,0)&lt;&gt;""),"立即",OFFSET('(工具)战斗工具-buff触发时机'!A$6,ROW()-6,0))</f>
        <v>立即</v>
      </c>
      <c r="T577" s="414" t="str">
        <f>IF(OR(U577="",U577="无"),"",VLOOKUP(U577,'(辅)Buff触发条件表'!$C$4:$F$34,2,FALSE))</f>
        <v/>
      </c>
      <c r="U577" s="414"/>
      <c r="V577" s="414"/>
      <c r="W577" s="414"/>
      <c r="X577" s="414"/>
      <c r="Y577" s="414"/>
      <c r="AC577" s="102" t="str">
        <f>VLOOKUP(AB577,BuffType!$A$4:$C$67,3,FALSE)</f>
        <v>无</v>
      </c>
      <c r="AF577" s="391"/>
      <c r="AH577" s="389" t="s">
        <v>2688</v>
      </c>
      <c r="AI577" s="391"/>
      <c r="AJ577" s="391"/>
      <c r="AL577" s="102" t="str">
        <f>IF(AK577="","",VLOOKUP(AK577,'(辅)技能选目标类型表'!$B$4:$F$97,3,FALSE))</f>
        <v/>
      </c>
      <c r="AO577" s="134">
        <v>-1</v>
      </c>
      <c r="AP577" s="102" t="str">
        <f>IF(AQ577="","",VLOOKUP(AQ577,'(辅)战斗Action表'!$C$4:$F$75,2,FALSE))</f>
        <v/>
      </c>
      <c r="AR577" s="414"/>
      <c r="AS577" s="414"/>
      <c r="AT577" s="434"/>
      <c r="AU577" s="434"/>
      <c r="AV577" s="434"/>
      <c r="AW577" s="441"/>
    </row>
    <row r="578" spans="1:49" s="87" customFormat="1" ht="15.95" customHeight="1" x14ac:dyDescent="0.15">
      <c r="A578" s="175">
        <v>112702011</v>
      </c>
      <c r="B578" s="175" t="s">
        <v>2928</v>
      </c>
      <c r="C578" s="175"/>
      <c r="D578" s="176"/>
      <c r="E578" s="176"/>
      <c r="G578" s="87">
        <v>2</v>
      </c>
      <c r="H578" s="177"/>
      <c r="J578" s="87">
        <v>0</v>
      </c>
      <c r="L578" s="175">
        <f t="shared" si="160"/>
        <v>112702011</v>
      </c>
      <c r="M578" s="87">
        <v>1</v>
      </c>
      <c r="N578" s="87">
        <v>1</v>
      </c>
      <c r="Q578" s="464">
        <f ca="1">OFFSET('(工具)战斗工具-buff死亡时机'!A$6,ROW()-6,0)</f>
        <v>0</v>
      </c>
      <c r="R578" s="87">
        <v>0</v>
      </c>
      <c r="S578" s="175" t="str">
        <f ca="1">IF(AND(OFFSET('(工具)战斗工具-buff触发时机'!A$6,ROW()-6,0)="",OFFSET(A$6,ROW()-6,0)&lt;&gt;""),"立即",OFFSET('(工具)战斗工具-buff触发时机'!A$6,ROW()-6,0))</f>
        <v>立即</v>
      </c>
      <c r="T578" s="213" t="str">
        <f>IF(OR(U578="",U578="无"),"",VLOOKUP(U578,'(辅)Buff触发条件表'!$C$4:$F$34,2,FALSE))</f>
        <v/>
      </c>
      <c r="U578" s="213"/>
      <c r="V578" s="213"/>
      <c r="W578" s="213"/>
      <c r="X578" s="213"/>
      <c r="Y578" s="213"/>
      <c r="AC578" s="87" t="str">
        <f>VLOOKUP(AB578,BuffType!$A$4:$C$67,3,FALSE)</f>
        <v>无</v>
      </c>
      <c r="AF578" s="177"/>
      <c r="AH578" s="175" t="s">
        <v>2767</v>
      </c>
      <c r="AI578" s="177"/>
      <c r="AJ578" s="177"/>
      <c r="AL578" s="87" t="str">
        <f>IF(AK578="","",VLOOKUP(AK578,'(辅)技能选目标类型表'!$B$4:$F$97,3,FALSE))</f>
        <v/>
      </c>
      <c r="AO578" s="87">
        <v>-1</v>
      </c>
      <c r="AP578" s="87" t="str">
        <f>IF(AQ578="","",VLOOKUP(AQ578,'(辅)战斗Action表'!$C$4:$F$75,2,FALSE))</f>
        <v/>
      </c>
      <c r="AR578" s="213"/>
      <c r="AS578" s="213"/>
      <c r="AT578" s="262"/>
      <c r="AU578" s="262">
        <v>1</v>
      </c>
      <c r="AV578" s="262"/>
      <c r="AW578" s="477"/>
    </row>
    <row r="579" spans="1:49" s="87" customFormat="1" ht="15.95" customHeight="1" x14ac:dyDescent="0.15">
      <c r="A579" s="175">
        <v>112702012</v>
      </c>
      <c r="B579" s="175" t="s">
        <v>2929</v>
      </c>
      <c r="C579" s="175"/>
      <c r="D579" s="176"/>
      <c r="E579" s="176"/>
      <c r="G579" s="87">
        <v>2</v>
      </c>
      <c r="H579" s="177"/>
      <c r="J579" s="87">
        <v>0</v>
      </c>
      <c r="L579" s="175">
        <f t="shared" si="160"/>
        <v>112702012</v>
      </c>
      <c r="M579" s="87">
        <v>1</v>
      </c>
      <c r="N579" s="87">
        <v>1</v>
      </c>
      <c r="Q579" s="464">
        <f ca="1">OFFSET('(工具)战斗工具-buff死亡时机'!A$6,ROW()-6,0)</f>
        <v>0</v>
      </c>
      <c r="R579" s="87">
        <v>613</v>
      </c>
      <c r="S579" s="175" t="str">
        <f ca="1">IF(AND(OFFSET('(工具)战斗工具-buff触发时机'!A$6,ROW()-6,0)="",OFFSET(A$6,ROW()-6,0)&lt;&gt;""),"立即",OFFSET('(工具)战斗工具-buff触发时机'!A$6,ROW()-6,0))</f>
        <v>角色的个人回合结束前</v>
      </c>
      <c r="T579" s="213" t="str">
        <f>IF(OR(U579="",U579="无"),"",VLOOKUP(U579,'(辅)Buff触发条件表'!$C$4:$F$34,2,FALSE))</f>
        <v/>
      </c>
      <c r="U579" s="213"/>
      <c r="V579" s="213"/>
      <c r="W579" s="213"/>
      <c r="X579" s="213"/>
      <c r="Y579" s="213"/>
      <c r="Z579" s="87">
        <v>2</v>
      </c>
      <c r="AA579" s="87">
        <v>1</v>
      </c>
      <c r="AC579" s="87" t="str">
        <f>VLOOKUP(AB579,BuffType!$A$4:$C$67,3,FALSE)</f>
        <v>无</v>
      </c>
      <c r="AF579" s="177"/>
      <c r="AH579" s="175"/>
      <c r="AI579" s="177"/>
      <c r="AJ579" s="177"/>
      <c r="AL579" s="87" t="str">
        <f>IF(AK579="","",VLOOKUP(AK579,'(辅)技能选目标类型表'!$B$4:$F$97,3,FALSE))</f>
        <v/>
      </c>
      <c r="AO579" s="87">
        <v>-1</v>
      </c>
      <c r="AP579" s="87">
        <f>IF(AQ579="","",VLOOKUP(AQ579,'(辅)战斗Action表'!$C$4:$F$75,2,FALSE))</f>
        <v>200</v>
      </c>
      <c r="AQ579" s="87" t="s">
        <v>142</v>
      </c>
      <c r="AR579" s="213">
        <v>2</v>
      </c>
      <c r="AS579" s="213">
        <v>400</v>
      </c>
      <c r="AT579" s="262"/>
      <c r="AU579" s="262">
        <v>1</v>
      </c>
      <c r="AV579" s="262"/>
      <c r="AW579" s="477"/>
    </row>
    <row r="580" spans="1:49" s="87" customFormat="1" ht="15.95" customHeight="1" x14ac:dyDescent="0.15">
      <c r="A580" s="175">
        <v>112703011</v>
      </c>
      <c r="B580" s="175" t="s">
        <v>2930</v>
      </c>
      <c r="C580" s="175"/>
      <c r="D580" s="176"/>
      <c r="E580" s="176"/>
      <c r="G580" s="87">
        <v>2</v>
      </c>
      <c r="H580" s="177"/>
      <c r="J580" s="87">
        <v>0</v>
      </c>
      <c r="L580" s="175">
        <f t="shared" si="160"/>
        <v>112703011</v>
      </c>
      <c r="M580" s="87">
        <v>1</v>
      </c>
      <c r="N580" s="87">
        <v>1</v>
      </c>
      <c r="Q580" s="464">
        <f ca="1">OFFSET('(工具)战斗工具-buff死亡时机'!A$6,ROW()-6,0)</f>
        <v>0</v>
      </c>
      <c r="R580" s="87">
        <v>0</v>
      </c>
      <c r="S580" s="175" t="str">
        <f ca="1">IF(AND(OFFSET('(工具)战斗工具-buff触发时机'!A$6,ROW()-6,0)="",OFFSET(A$6,ROW()-6,0)&lt;&gt;""),"立即",OFFSET('(工具)战斗工具-buff触发时机'!A$6,ROW()-6,0))</f>
        <v>立即</v>
      </c>
      <c r="T580" s="213" t="str">
        <f>IF(OR(U580="",U580="无"),"",VLOOKUP(U580,'(辅)Buff触发条件表'!$C$4:$F$34,2,FALSE))</f>
        <v/>
      </c>
      <c r="U580" s="213"/>
      <c r="V580" s="213"/>
      <c r="W580" s="213"/>
      <c r="X580" s="213"/>
      <c r="Y580" s="213"/>
      <c r="AC580" s="87" t="str">
        <f>VLOOKUP(AB580,BuffType!$A$4:$C$67,3,FALSE)</f>
        <v>无</v>
      </c>
      <c r="AF580" s="177"/>
      <c r="AH580" s="175" t="s">
        <v>2771</v>
      </c>
      <c r="AI580" s="177"/>
      <c r="AJ580" s="177"/>
      <c r="AL580" s="87" t="str">
        <f>IF(AK580="","",VLOOKUP(AK580,'(辅)技能选目标类型表'!$B$4:$F$97,3,FALSE))</f>
        <v/>
      </c>
      <c r="AO580" s="87">
        <v>-1</v>
      </c>
      <c r="AP580" s="87" t="str">
        <f>IF(AQ580="","",VLOOKUP(AQ580,'(辅)战斗Action表'!$C$4:$F$75,2,FALSE))</f>
        <v/>
      </c>
      <c r="AR580" s="213"/>
      <c r="AS580" s="213"/>
      <c r="AT580" s="262"/>
      <c r="AU580" s="262">
        <v>1</v>
      </c>
      <c r="AV580" s="262"/>
      <c r="AW580" s="477"/>
    </row>
    <row r="581" spans="1:49" s="87" customFormat="1" ht="15.75" customHeight="1" x14ac:dyDescent="0.15">
      <c r="A581" s="175">
        <v>112704011</v>
      </c>
      <c r="B581" s="175" t="s">
        <v>2931</v>
      </c>
      <c r="C581" s="175"/>
      <c r="D581" s="176"/>
      <c r="E581" s="176"/>
      <c r="G581" s="87">
        <v>999</v>
      </c>
      <c r="H581" s="177"/>
      <c r="J581" s="87">
        <v>0</v>
      </c>
      <c r="L581" s="175">
        <f t="shared" si="160"/>
        <v>112704011</v>
      </c>
      <c r="M581" s="87">
        <v>1</v>
      </c>
      <c r="N581" s="87">
        <v>1</v>
      </c>
      <c r="Q581" s="464">
        <f ca="1">OFFSET('(工具)战斗工具-buff死亡时机'!A$6,ROW()-6,0)</f>
        <v>0</v>
      </c>
      <c r="R581" s="87">
        <v>0</v>
      </c>
      <c r="S581" s="175" t="str">
        <f ca="1">IF(AND(OFFSET('(工具)战斗工具-buff触发时机'!A$6,ROW()-6,0)="",OFFSET(A$6,ROW()-6,0)&lt;&gt;""),"立即",OFFSET('(工具)战斗工具-buff触发时机'!A$6,ROW()-6,0))</f>
        <v>立即</v>
      </c>
      <c r="T581" s="213" t="str">
        <f>IF(OR(U581="",U581="无"),"",VLOOKUP(U581,'(辅)Buff触发条件表'!$C$4:$F$34,2,FALSE))</f>
        <v/>
      </c>
      <c r="U581" s="213"/>
      <c r="V581" s="213"/>
      <c r="W581" s="213"/>
      <c r="X581" s="213"/>
      <c r="Y581" s="213"/>
      <c r="AC581" s="87" t="str">
        <f>VLOOKUP(AB581,BuffType!$A$4:$C$67,3,FALSE)</f>
        <v>无</v>
      </c>
      <c r="AF581" s="177"/>
      <c r="AH581" s="175" t="s">
        <v>2775</v>
      </c>
      <c r="AI581" s="177"/>
      <c r="AJ581" s="177"/>
      <c r="AL581" s="87" t="str">
        <f>IF(AK581="","",VLOOKUP(AK581,'(辅)技能选目标类型表'!$B$4:$F$97,3,FALSE))</f>
        <v/>
      </c>
      <c r="AO581" s="87">
        <v>-1</v>
      </c>
      <c r="AP581" s="87" t="str">
        <f>IF(AQ581="","",VLOOKUP(AQ581,'(辅)战斗Action表'!$C$4:$F$75,2,FALSE))</f>
        <v/>
      </c>
      <c r="AR581" s="213"/>
      <c r="AS581" s="213"/>
      <c r="AT581" s="262"/>
      <c r="AU581" s="262">
        <v>1</v>
      </c>
      <c r="AV581" s="262"/>
      <c r="AW581" s="477"/>
    </row>
    <row r="582" spans="1:49" s="102" customFormat="1" ht="15.95" customHeight="1" x14ac:dyDescent="0.15">
      <c r="A582" s="389">
        <v>112803011</v>
      </c>
      <c r="B582" s="389" t="s">
        <v>2932</v>
      </c>
      <c r="C582" s="389"/>
      <c r="D582" s="390"/>
      <c r="E582" s="390"/>
      <c r="G582" s="102">
        <v>0</v>
      </c>
      <c r="H582" s="391"/>
      <c r="J582" s="102">
        <v>0</v>
      </c>
      <c r="L582" s="389">
        <f t="shared" si="160"/>
        <v>112803011</v>
      </c>
      <c r="M582" s="102">
        <v>1</v>
      </c>
      <c r="N582" s="102">
        <v>1</v>
      </c>
      <c r="Q582" s="413">
        <f ca="1">OFFSET('(工具)战斗工具-buff死亡时机'!A$6,ROW()-6,0)</f>
        <v>0</v>
      </c>
      <c r="R582" s="102">
        <v>0</v>
      </c>
      <c r="S582" s="389" t="str">
        <f ca="1">IF(AND(OFFSET('(工具)战斗工具-buff触发时机'!A$6,ROW()-6,0)="",OFFSET(A$6,ROW()-6,0)&lt;&gt;""),"立即",OFFSET('(工具)战斗工具-buff触发时机'!A$6,ROW()-6,0))</f>
        <v>立即</v>
      </c>
      <c r="T582" s="414" t="str">
        <f>IF(OR(U582="",U582="无"),"",VLOOKUP(U582,'(辅)Buff触发条件表'!$C$4:$F$34,2,FALSE))</f>
        <v/>
      </c>
      <c r="U582" s="414"/>
      <c r="V582" s="414"/>
      <c r="W582" s="414"/>
      <c r="X582" s="414"/>
      <c r="Y582" s="414"/>
      <c r="Z582" s="102">
        <v>1</v>
      </c>
      <c r="AA582" s="102">
        <v>1</v>
      </c>
      <c r="AC582" s="102" t="str">
        <f>VLOOKUP(AB582,BuffType!$A$4:$C$67,3,FALSE)</f>
        <v>无</v>
      </c>
      <c r="AF582" s="391"/>
      <c r="AH582" s="389" t="s">
        <v>2787</v>
      </c>
      <c r="AI582" s="391"/>
      <c r="AJ582" s="391"/>
      <c r="AL582" s="102" t="str">
        <f>IF(AK582="","",VLOOKUP(AK582,'(辅)技能选目标类型表'!$B$4:$F$97,3,FALSE))</f>
        <v/>
      </c>
      <c r="AM582" s="101"/>
      <c r="AO582" s="134">
        <v>-1</v>
      </c>
      <c r="AP582" s="102" t="str">
        <f>IF(AQ582="","",VLOOKUP(AQ582,'(辅)战斗Action表'!$C$4:$F$75,2,FALSE))</f>
        <v/>
      </c>
      <c r="AR582" s="414"/>
      <c r="AS582" s="414"/>
      <c r="AT582" s="434"/>
      <c r="AU582" s="434">
        <v>1</v>
      </c>
      <c r="AV582" s="434"/>
      <c r="AW582" s="441"/>
    </row>
    <row r="583" spans="1:49" s="102" customFormat="1" ht="15.95" customHeight="1" x14ac:dyDescent="0.15">
      <c r="A583" s="389">
        <v>112804011</v>
      </c>
      <c r="B583" s="389" t="s">
        <v>2933</v>
      </c>
      <c r="C583" s="389"/>
      <c r="D583" s="390"/>
      <c r="E583" s="390"/>
      <c r="G583" s="102">
        <v>999</v>
      </c>
      <c r="H583" s="391"/>
      <c r="J583" s="102">
        <v>0</v>
      </c>
      <c r="L583" s="389">
        <f t="shared" si="160"/>
        <v>112804011</v>
      </c>
      <c r="M583" s="102">
        <v>1</v>
      </c>
      <c r="N583" s="102">
        <v>1</v>
      </c>
      <c r="Q583" s="413">
        <f ca="1">OFFSET('(工具)战斗工具-buff死亡时机'!A$6,ROW()-6,0)</f>
        <v>0</v>
      </c>
      <c r="R583" s="102">
        <v>0</v>
      </c>
      <c r="S583" s="389" t="str">
        <f ca="1">IF(AND(OFFSET('(工具)战斗工具-buff触发时机'!A$6,ROW()-6,0)="",OFFSET(A$6,ROW()-6,0)&lt;&gt;""),"立即",OFFSET('(工具)战斗工具-buff触发时机'!A$6,ROW()-6,0))</f>
        <v>立即</v>
      </c>
      <c r="T583" s="414" t="str">
        <f>IF(OR(U583="",U583="无"),"",VLOOKUP(U583,'(辅)Buff触发条件表'!$C$4:$F$34,2,FALSE))</f>
        <v/>
      </c>
      <c r="U583" s="414"/>
      <c r="V583" s="414"/>
      <c r="W583" s="414"/>
      <c r="X583" s="414"/>
      <c r="Y583" s="414"/>
      <c r="Z583" s="102">
        <v>999</v>
      </c>
      <c r="AA583" s="102">
        <v>1</v>
      </c>
      <c r="AB583" s="102">
        <v>14</v>
      </c>
      <c r="AC583" s="102" t="str">
        <f>VLOOKUP(AB583,BuffType!$A$4:$C$67,3,FALSE)</f>
        <v>沉睡</v>
      </c>
      <c r="AF583" s="391"/>
      <c r="AH583" s="391" t="s">
        <v>2352</v>
      </c>
      <c r="AI583" s="391"/>
      <c r="AJ583" s="391"/>
      <c r="AL583" s="102" t="str">
        <f>IF(AK583="","",VLOOKUP(AK583,'(辅)技能选目标类型表'!$B$4:$F$97,3,FALSE))</f>
        <v/>
      </c>
      <c r="AM583" s="101"/>
      <c r="AO583" s="134">
        <v>-1</v>
      </c>
      <c r="AP583" s="102" t="str">
        <f>IF(AQ583="","",VLOOKUP(AQ583,'(辅)战斗Action表'!$C$4:$F$75,2,FALSE))</f>
        <v/>
      </c>
      <c r="AR583" s="414"/>
      <c r="AS583" s="414"/>
      <c r="AT583" s="434"/>
      <c r="AU583" s="434">
        <v>1</v>
      </c>
      <c r="AV583" s="434"/>
      <c r="AW583" s="441"/>
    </row>
    <row r="584" spans="1:49" s="102" customFormat="1" ht="15.95" customHeight="1" x14ac:dyDescent="0.15">
      <c r="A584" s="389">
        <v>112804012</v>
      </c>
      <c r="B584" s="389" t="s">
        <v>2934</v>
      </c>
      <c r="C584" s="389"/>
      <c r="D584" s="390"/>
      <c r="E584" s="390"/>
      <c r="G584" s="102">
        <v>999</v>
      </c>
      <c r="H584" s="391"/>
      <c r="J584" s="102">
        <v>0</v>
      </c>
      <c r="L584" s="389">
        <f t="shared" si="160"/>
        <v>112804012</v>
      </c>
      <c r="M584" s="102">
        <v>1</v>
      </c>
      <c r="N584" s="102">
        <v>1</v>
      </c>
      <c r="Q584" s="413">
        <f ca="1">OFFSET('(工具)战斗工具-buff死亡时机'!A$6,ROW()-6,0)</f>
        <v>0</v>
      </c>
      <c r="R584" s="102">
        <v>614</v>
      </c>
      <c r="S584" s="389" t="str">
        <f ca="1">IF(AND(OFFSET('(工具)战斗工具-buff触发时机'!A$6,ROW()-6,0)="",OFFSET(A$6,ROW()-6,0)&lt;&gt;""),"立即",OFFSET('(工具)战斗工具-buff触发时机'!A$6,ROW()-6,0))</f>
        <v>当敌方死亡</v>
      </c>
      <c r="T584" s="414" t="str">
        <f>IF(OR(U584="",U584="无"),"",VLOOKUP(U584,'(辅)Buff触发条件表'!$C$4:$F$34,2,FALSE))</f>
        <v/>
      </c>
      <c r="U584" s="414"/>
      <c r="V584" s="414"/>
      <c r="W584" s="414"/>
      <c r="X584" s="414"/>
      <c r="Y584" s="414"/>
      <c r="Z584" s="102">
        <v>999</v>
      </c>
      <c r="AA584" s="102">
        <v>1</v>
      </c>
      <c r="AC584" s="102" t="str">
        <f>VLOOKUP(AB584,BuffType!$A$4:$C$67,3,FALSE)</f>
        <v>无</v>
      </c>
      <c r="AF584" s="391"/>
      <c r="AH584" s="389"/>
      <c r="AI584" s="391"/>
      <c r="AJ584" s="391"/>
      <c r="AL584" s="102" t="str">
        <f>IF(AK584="","",VLOOKUP(AK584,'(辅)技能选目标类型表'!$B$4:$F$97,3,FALSE))</f>
        <v/>
      </c>
      <c r="AM584" s="101"/>
      <c r="AO584" s="134">
        <v>-1</v>
      </c>
      <c r="AP584" s="102">
        <f>IF(AQ584="","",VLOOKUP(AQ584,'(辅)战斗Action表'!$C$4:$F$75,2,FALSE))</f>
        <v>700</v>
      </c>
      <c r="AQ584" s="102" t="s">
        <v>1527</v>
      </c>
      <c r="AR584" s="414">
        <v>1</v>
      </c>
      <c r="AS584" s="414">
        <v>100</v>
      </c>
      <c r="AT584" s="434">
        <v>2</v>
      </c>
      <c r="AU584" s="434"/>
      <c r="AV584" s="434"/>
      <c r="AW584" s="441"/>
    </row>
    <row r="585" spans="1:49" s="124" customFormat="1" ht="14.25" customHeight="1" x14ac:dyDescent="0.15">
      <c r="A585" s="627">
        <v>400502011</v>
      </c>
      <c r="B585" s="627" t="s">
        <v>2935</v>
      </c>
      <c r="C585" s="627"/>
      <c r="D585" s="628"/>
      <c r="E585" s="628"/>
      <c r="G585" s="124">
        <v>999</v>
      </c>
      <c r="H585" s="629"/>
      <c r="I585" s="124">
        <v>0</v>
      </c>
      <c r="J585" s="124">
        <v>1</v>
      </c>
      <c r="L585" s="627">
        <f t="shared" si="160"/>
        <v>400502011</v>
      </c>
      <c r="M585" s="124">
        <v>1</v>
      </c>
      <c r="N585" s="124">
        <v>1</v>
      </c>
      <c r="Q585" s="633">
        <f ca="1">OFFSET('(工具)战斗工具-buff死亡时机'!A$6,ROW()-6,0)</f>
        <v>0</v>
      </c>
      <c r="R585" s="124">
        <v>0</v>
      </c>
      <c r="S585" s="627" t="str">
        <f ca="1">IF(AND(OFFSET('(工具)战斗工具-buff触发时机'!A$6,ROW()-6,0)="",OFFSET(A$6,ROW()-6,0)&lt;&gt;""),"立即",OFFSET('(工具)战斗工具-buff触发时机'!A$6,ROW()-6,0))</f>
        <v>立即</v>
      </c>
      <c r="T585" s="496" t="str">
        <f>IF(OR(U585="",U585="无"),"",VLOOKUP(U585,'(辅)Buff触发条件表'!$C$4:$F$34,2,FALSE))</f>
        <v/>
      </c>
      <c r="U585" s="496"/>
      <c r="V585" s="496"/>
      <c r="W585" s="496"/>
      <c r="X585" s="496"/>
      <c r="Y585" s="496"/>
      <c r="AB585" s="124">
        <v>11</v>
      </c>
      <c r="AC585" s="124" t="str">
        <f>VLOOKUP(AB585,BuffType!$A$4:$C$67,3,FALSE)</f>
        <v>变身</v>
      </c>
      <c r="AF585" s="629">
        <v>9994</v>
      </c>
      <c r="AH585" s="627"/>
      <c r="AI585" s="629"/>
      <c r="AJ585" s="629"/>
      <c r="AL585" s="124" t="str">
        <f>IF(AK585="","",VLOOKUP(AK585,'(辅)技能选目标类型表'!$B$4:$F$97,3,FALSE))</f>
        <v/>
      </c>
      <c r="AO585" s="124">
        <v>-1</v>
      </c>
      <c r="AP585" s="124">
        <f>IF(AQ585="","",VLOOKUP(AQ585,'(辅)战斗Action表'!$C$4:$F$75,2,FALSE))</f>
        <v>300</v>
      </c>
      <c r="AQ585" s="124" t="s">
        <v>1229</v>
      </c>
      <c r="AR585" s="496">
        <v>400502012</v>
      </c>
      <c r="AS585" s="496">
        <v>100</v>
      </c>
      <c r="AT585" s="636"/>
      <c r="AU585" s="636"/>
      <c r="AV585" s="636"/>
      <c r="AW585" s="639"/>
    </row>
    <row r="586" spans="1:49" s="124" customFormat="1" ht="14.25" customHeight="1" x14ac:dyDescent="0.15">
      <c r="A586" s="627">
        <v>400502012</v>
      </c>
      <c r="B586" s="627" t="s">
        <v>2936</v>
      </c>
      <c r="C586" s="627"/>
      <c r="D586" s="628"/>
      <c r="E586" s="628"/>
      <c r="G586" s="124">
        <v>999</v>
      </c>
      <c r="H586" s="629"/>
      <c r="J586" s="124">
        <v>1</v>
      </c>
      <c r="L586" s="627">
        <f t="shared" si="160"/>
        <v>400502012</v>
      </c>
      <c r="M586" s="124">
        <v>1</v>
      </c>
      <c r="N586" s="124">
        <v>1</v>
      </c>
      <c r="Q586" s="633">
        <f ca="1">OFFSET('(工具)战斗工具-buff死亡时机'!A$6,ROW()-6,0)</f>
        <v>0</v>
      </c>
      <c r="R586" s="124" t="s">
        <v>2399</v>
      </c>
      <c r="S586" s="627" t="str">
        <f ca="1">IF(AND(OFFSET('(工具)战斗工具-buff触发时机'!A$6,ROW()-6,0)="",OFFSET(A$6,ROW()-6,0)&lt;&gt;""),"立即",OFFSET('(工具)战斗工具-buff触发时机'!A$6,ROW()-6,0))</f>
        <v>立即 或 当回合开始时</v>
      </c>
      <c r="T586" s="496" t="str">
        <f>IF(OR(U586="",U586="无"),"",VLOOKUP(U586,'(辅)Buff触发条件表'!$C$4:$F$34,2,FALSE))</f>
        <v/>
      </c>
      <c r="U586" s="496" t="s">
        <v>1931</v>
      </c>
      <c r="V586" s="496"/>
      <c r="W586" s="496"/>
      <c r="X586" s="496"/>
      <c r="Y586" s="496"/>
      <c r="AB586" s="124">
        <v>16</v>
      </c>
      <c r="AC586" s="124" t="str">
        <f>VLOOKUP(AB586,BuffType!$A$4:$C$67,3,FALSE)</f>
        <v>控制怒气</v>
      </c>
      <c r="AF586" s="629"/>
      <c r="AH586" s="627"/>
      <c r="AI586" s="629"/>
      <c r="AJ586" s="629"/>
      <c r="AL586" s="124" t="str">
        <f>IF(AK586="","",VLOOKUP(AK586,'(辅)技能选目标类型表'!$B$4:$F$97,3,FALSE))</f>
        <v/>
      </c>
      <c r="AO586" s="124">
        <v>-1</v>
      </c>
      <c r="AP586" s="124">
        <f>IF(AQ586="","",VLOOKUP(AQ586,'(辅)战斗Action表'!$C$4:$F$75,2,FALSE))</f>
        <v>300</v>
      </c>
      <c r="AQ586" s="124" t="s">
        <v>1229</v>
      </c>
      <c r="AR586" s="124">
        <v>400502013</v>
      </c>
      <c r="AS586" s="496">
        <v>100</v>
      </c>
      <c r="AT586" s="636"/>
      <c r="AU586" s="636"/>
      <c r="AV586" s="636"/>
      <c r="AW586" s="639"/>
    </row>
    <row r="587" spans="1:49" s="124" customFormat="1" ht="14.25" customHeight="1" x14ac:dyDescent="0.15">
      <c r="A587" s="627">
        <v>400502013</v>
      </c>
      <c r="B587" s="627" t="s">
        <v>2937</v>
      </c>
      <c r="C587" s="627"/>
      <c r="D587" s="628"/>
      <c r="E587" s="628"/>
      <c r="G587" s="124">
        <v>1</v>
      </c>
      <c r="H587" s="629"/>
      <c r="J587" s="124">
        <v>1</v>
      </c>
      <c r="L587" s="627">
        <f t="shared" si="160"/>
        <v>400502013</v>
      </c>
      <c r="M587" s="124">
        <v>1</v>
      </c>
      <c r="N587" s="124">
        <v>1</v>
      </c>
      <c r="Q587" s="633">
        <f ca="1">OFFSET('(工具)战斗工具-buff死亡时机'!A$6,ROW()-6,0)</f>
        <v>0</v>
      </c>
      <c r="R587" s="124">
        <v>303</v>
      </c>
      <c r="S587" s="627" t="str">
        <f ca="1">IF(AND(OFFSET('(工具)战斗工具-buff触发时机'!A$6,ROW()-6,0)="",OFFSET(A$6,ROW()-6,0)&lt;&gt;""),"立即",OFFSET('(工具)战斗工具-buff触发时机'!A$6,ROW()-6,0))</f>
        <v>发动攻击前</v>
      </c>
      <c r="T587" s="496" t="str">
        <f>IF(OR(U587="",U587="无"),"",VLOOKUP(U587,'(辅)Buff触发条件表'!$C$4:$F$34,2,FALSE))</f>
        <v/>
      </c>
      <c r="U587" s="496"/>
      <c r="V587" s="496"/>
      <c r="W587" s="496"/>
      <c r="X587" s="496"/>
      <c r="Y587" s="496"/>
      <c r="Z587" s="124">
        <v>2</v>
      </c>
      <c r="AA587" s="124">
        <v>2</v>
      </c>
      <c r="AC587" s="124" t="str">
        <f>VLOOKUP(AB587,BuffType!$A$4:$C$67,3,FALSE)</f>
        <v>无</v>
      </c>
      <c r="AF587" s="629"/>
      <c r="AH587" s="627"/>
      <c r="AI587" s="629"/>
      <c r="AJ587" s="629"/>
      <c r="AL587" s="124" t="str">
        <f>IF(AK587="","",VLOOKUP(AK587,'(辅)技能选目标类型表'!$B$4:$F$97,3,FALSE))</f>
        <v/>
      </c>
      <c r="AO587" s="124">
        <v>-1</v>
      </c>
      <c r="AP587" s="124">
        <f>IF(AQ587="","",VLOOKUP(AQ587,'(辅)战斗Action表'!$C$4:$F$75,2,FALSE))</f>
        <v>700</v>
      </c>
      <c r="AQ587" s="124" t="s">
        <v>1527</v>
      </c>
      <c r="AR587" s="496">
        <v>1</v>
      </c>
      <c r="AS587" s="496">
        <v>100</v>
      </c>
      <c r="AT587" s="636"/>
      <c r="AU587" s="636"/>
      <c r="AV587" s="636"/>
      <c r="AW587" s="639"/>
    </row>
    <row r="588" spans="1:49" s="124" customFormat="1" ht="14.25" customHeight="1" x14ac:dyDescent="0.15">
      <c r="A588" s="627">
        <v>400503011</v>
      </c>
      <c r="B588" s="627" t="s">
        <v>2938</v>
      </c>
      <c r="C588" s="627"/>
      <c r="D588" s="628"/>
      <c r="E588" s="628"/>
      <c r="G588" s="124">
        <v>999</v>
      </c>
      <c r="H588" s="629"/>
      <c r="I588" s="124">
        <v>0</v>
      </c>
      <c r="J588" s="124">
        <v>1</v>
      </c>
      <c r="L588" s="627">
        <f t="shared" ref="L588" si="161">A588</f>
        <v>400503011</v>
      </c>
      <c r="M588" s="124">
        <v>1</v>
      </c>
      <c r="N588" s="124">
        <v>1</v>
      </c>
      <c r="Q588" s="633">
        <f ca="1">OFFSET('(工具)战斗工具-buff死亡时机'!A$6,ROW()-6,0)</f>
        <v>0</v>
      </c>
      <c r="R588" s="124">
        <v>0</v>
      </c>
      <c r="S588" s="627" t="str">
        <f ca="1">IF(AND(OFFSET('(工具)战斗工具-buff触发时机'!A$6,ROW()-6,0)="",OFFSET(A$6,ROW()-6,0)&lt;&gt;""),"立即",OFFSET('(工具)战斗工具-buff触发时机'!A$6,ROW()-6,0))</f>
        <v>立即</v>
      </c>
      <c r="T588" s="496" t="str">
        <f>IF(OR(U588="",U588="无"),"",VLOOKUP(U588,'(辅)Buff触发条件表'!$C$4:$F$34,2,FALSE))</f>
        <v/>
      </c>
      <c r="U588" s="496"/>
      <c r="V588" s="496"/>
      <c r="W588" s="496"/>
      <c r="X588" s="496"/>
      <c r="Y588" s="496"/>
      <c r="AC588" s="124" t="str">
        <f>VLOOKUP(AB588,BuffType!$A$4:$C$67,3,FALSE)</f>
        <v>无</v>
      </c>
      <c r="AF588" s="629"/>
      <c r="AH588" s="627"/>
      <c r="AI588" s="629"/>
      <c r="AJ588" s="629"/>
      <c r="AL588" s="124" t="str">
        <f>IF(AK588="","",VLOOKUP(AK588,'(辅)技能选目标类型表'!$B$4:$F$97,3,FALSE))</f>
        <v/>
      </c>
      <c r="AO588" s="124">
        <v>-1</v>
      </c>
      <c r="AP588" s="124">
        <f>IF(AQ588="","",VLOOKUP(AQ588,'(辅)战斗Action表'!$C$4:$F$75,2,FALSE))</f>
        <v>700</v>
      </c>
      <c r="AQ588" s="124" t="s">
        <v>1527</v>
      </c>
      <c r="AR588" s="496">
        <v>2</v>
      </c>
      <c r="AS588" s="496">
        <v>100</v>
      </c>
      <c r="AT588" s="636"/>
      <c r="AU588" s="636"/>
      <c r="AV588" s="636"/>
      <c r="AW588" s="639"/>
    </row>
    <row r="589" spans="1:49" s="124" customFormat="1" ht="14.25" customHeight="1" x14ac:dyDescent="0.15">
      <c r="A589" s="627">
        <v>400504011</v>
      </c>
      <c r="B589" s="627" t="s">
        <v>2939</v>
      </c>
      <c r="C589" s="627"/>
      <c r="D589" s="628"/>
      <c r="E589" s="628"/>
      <c r="G589" s="124">
        <v>999</v>
      </c>
      <c r="H589" s="629"/>
      <c r="J589" s="124">
        <v>1</v>
      </c>
      <c r="L589" s="627">
        <f t="shared" ref="L589" si="162">A589</f>
        <v>400504011</v>
      </c>
      <c r="M589" s="124">
        <v>1</v>
      </c>
      <c r="N589" s="124">
        <v>1</v>
      </c>
      <c r="Q589" s="633">
        <f ca="1">OFFSET('(工具)战斗工具-buff死亡时机'!A$6,ROW()-6,0)</f>
        <v>0</v>
      </c>
      <c r="R589" s="124" t="s">
        <v>2399</v>
      </c>
      <c r="S589" s="627" t="str">
        <f ca="1">IF(AND(OFFSET('(工具)战斗工具-buff触发时机'!A$6,ROW()-6,0)="",OFFSET(A$6,ROW()-6,0)&lt;&gt;""),"立即",OFFSET('(工具)战斗工具-buff触发时机'!A$6,ROW()-6,0))</f>
        <v>立即 或 当回合开始时</v>
      </c>
      <c r="T589" s="496">
        <f>IF(OR(U589="",U589="无"),"",VLOOKUP(U589,'(辅)Buff触发条件表'!$C$4:$F$34,2,FALSE))</f>
        <v>601</v>
      </c>
      <c r="U589" s="496" t="s">
        <v>2384</v>
      </c>
      <c r="V589" s="496">
        <v>1</v>
      </c>
      <c r="W589" s="496"/>
      <c r="X589" s="496"/>
      <c r="Y589" s="496"/>
      <c r="AC589" s="124" t="str">
        <f>VLOOKUP(AB589,BuffType!$A$4:$C$67,3,FALSE)</f>
        <v>无</v>
      </c>
      <c r="AF589" s="629"/>
      <c r="AH589" s="627"/>
      <c r="AI589" s="629"/>
      <c r="AJ589" s="629"/>
      <c r="AK589" s="124">
        <v>100</v>
      </c>
      <c r="AL589" s="124" t="str">
        <f>IF(AK589="","",VLOOKUP(AK589,'(辅)技能选目标类型表'!$B$4:$F$97,3,FALSE))</f>
        <v>自身</v>
      </c>
      <c r="AO589" s="124">
        <v>-1</v>
      </c>
      <c r="AP589" s="124">
        <f>IF(AQ589="","",VLOOKUP(AQ589,'(辅)战斗Action表'!$C$4:$F$75,2,FALSE))</f>
        <v>300</v>
      </c>
      <c r="AQ589" s="124" t="s">
        <v>1229</v>
      </c>
      <c r="AR589" s="496">
        <v>400504016</v>
      </c>
      <c r="AS589" s="496">
        <v>100</v>
      </c>
      <c r="AT589" s="636"/>
      <c r="AU589" s="636"/>
      <c r="AV589" s="636"/>
      <c r="AW589" s="639"/>
    </row>
    <row r="590" spans="1:49" s="124" customFormat="1" ht="14.25" customHeight="1" x14ac:dyDescent="0.15">
      <c r="A590" s="627">
        <v>400504012</v>
      </c>
      <c r="B590" s="627" t="s">
        <v>2940</v>
      </c>
      <c r="C590" s="627"/>
      <c r="D590" s="628"/>
      <c r="E590" s="628"/>
      <c r="G590" s="124">
        <v>999</v>
      </c>
      <c r="H590" s="629"/>
      <c r="J590" s="124">
        <v>1</v>
      </c>
      <c r="L590" s="627">
        <f t="shared" ref="L590:L591" si="163">A590</f>
        <v>400504012</v>
      </c>
      <c r="M590" s="124">
        <v>1</v>
      </c>
      <c r="N590" s="124">
        <v>1</v>
      </c>
      <c r="Q590" s="633">
        <f ca="1">OFFSET('(工具)战斗工具-buff死亡时机'!A$6,ROW()-6,0)</f>
        <v>0</v>
      </c>
      <c r="R590" s="124">
        <v>200</v>
      </c>
      <c r="S590" s="627" t="str">
        <f ca="1">IF(AND(OFFSET('(工具)战斗工具-buff触发时机'!A$6,ROW()-6,0)="",OFFSET(A$6,ROW()-6,0)&lt;&gt;""),"立即",OFFSET('(工具)战斗工具-buff触发时机'!A$6,ROW()-6,0))</f>
        <v>当回合开始时</v>
      </c>
      <c r="T590" s="496">
        <f>IF(OR(U590="",U590="无"),"",VLOOKUP(U590,'(辅)Buff触发条件表'!$C$4:$F$34,2,FALSE))</f>
        <v>601</v>
      </c>
      <c r="U590" s="496" t="s">
        <v>2384</v>
      </c>
      <c r="V590" s="496">
        <v>3</v>
      </c>
      <c r="W590" s="496"/>
      <c r="X590" s="496"/>
      <c r="Y590" s="496"/>
      <c r="AC590" s="124" t="str">
        <f>VLOOKUP(AB590,BuffType!$A$4:$C$67,3,FALSE)</f>
        <v>无</v>
      </c>
      <c r="AF590" s="629"/>
      <c r="AH590" s="627"/>
      <c r="AI590" s="629"/>
      <c r="AJ590" s="629"/>
      <c r="AK590" s="124">
        <v>100</v>
      </c>
      <c r="AL590" s="124" t="str">
        <f>IF(AK590="","",VLOOKUP(AK590,'(辅)技能选目标类型表'!$B$4:$F$97,3,FALSE))</f>
        <v>自身</v>
      </c>
      <c r="AO590" s="124">
        <v>-1</v>
      </c>
      <c r="AP590" s="124">
        <f>IF(AQ590="","",VLOOKUP(AQ590,'(辅)战斗Action表'!$C$4:$F$75,2,FALSE))</f>
        <v>300</v>
      </c>
      <c r="AQ590" s="124" t="s">
        <v>1229</v>
      </c>
      <c r="AR590" s="496">
        <v>400504017</v>
      </c>
      <c r="AS590" s="496">
        <v>100</v>
      </c>
      <c r="AT590" s="636"/>
      <c r="AU590" s="636"/>
      <c r="AV590" s="636"/>
      <c r="AW590" s="639"/>
    </row>
    <row r="591" spans="1:49" s="124" customFormat="1" ht="14.25" customHeight="1" x14ac:dyDescent="0.15">
      <c r="A591" s="627">
        <v>400504013</v>
      </c>
      <c r="B591" s="627" t="s">
        <v>2941</v>
      </c>
      <c r="C591" s="627"/>
      <c r="D591" s="628"/>
      <c r="E591" s="628"/>
      <c r="G591" s="124">
        <v>999</v>
      </c>
      <c r="H591" s="629"/>
      <c r="J591" s="124">
        <v>1</v>
      </c>
      <c r="L591" s="627">
        <f t="shared" si="163"/>
        <v>400504013</v>
      </c>
      <c r="M591" s="124">
        <v>1</v>
      </c>
      <c r="N591" s="124">
        <v>1</v>
      </c>
      <c r="Q591" s="633">
        <f ca="1">OFFSET('(工具)战斗工具-buff死亡时机'!A$6,ROW()-6,0)</f>
        <v>0</v>
      </c>
      <c r="R591" s="124">
        <v>200</v>
      </c>
      <c r="S591" s="627" t="str">
        <f ca="1">IF(AND(OFFSET('(工具)战斗工具-buff触发时机'!A$6,ROW()-6,0)="",OFFSET(A$6,ROW()-6,0)&lt;&gt;""),"立即",OFFSET('(工具)战斗工具-buff触发时机'!A$6,ROW()-6,0))</f>
        <v>当回合开始时</v>
      </c>
      <c r="T591" s="496">
        <f>IF(OR(U591="",U591="无"),"",VLOOKUP(U591,'(辅)Buff触发条件表'!$C$4:$F$34,2,FALSE))</f>
        <v>601</v>
      </c>
      <c r="U591" s="496" t="s">
        <v>2384</v>
      </c>
      <c r="V591" s="496">
        <v>5</v>
      </c>
      <c r="W591" s="496"/>
      <c r="X591" s="496"/>
      <c r="Y591" s="496"/>
      <c r="AC591" s="124" t="str">
        <f>VLOOKUP(AB591,BuffType!$A$4:$C$67,3,FALSE)</f>
        <v>无</v>
      </c>
      <c r="AF591" s="629"/>
      <c r="AH591" s="627"/>
      <c r="AI591" s="629"/>
      <c r="AJ591" s="629"/>
      <c r="AK591" s="124">
        <v>100</v>
      </c>
      <c r="AL591" s="124" t="str">
        <f>IF(AK591="","",VLOOKUP(AK591,'(辅)技能选目标类型表'!$B$4:$F$97,3,FALSE))</f>
        <v>自身</v>
      </c>
      <c r="AO591" s="124">
        <v>-1</v>
      </c>
      <c r="AP591" s="124">
        <f>IF(AQ591="","",VLOOKUP(AQ591,'(辅)战斗Action表'!$C$4:$F$75,2,FALSE))</f>
        <v>300</v>
      </c>
      <c r="AQ591" s="124" t="s">
        <v>1229</v>
      </c>
      <c r="AR591" s="496">
        <v>400504018</v>
      </c>
      <c r="AS591" s="496">
        <v>100</v>
      </c>
      <c r="AT591" s="636"/>
      <c r="AU591" s="636"/>
      <c r="AV591" s="636"/>
      <c r="AW591" s="639"/>
    </row>
    <row r="592" spans="1:49" s="124" customFormat="1" ht="14.25" customHeight="1" x14ac:dyDescent="0.15">
      <c r="A592" s="627">
        <v>400504014</v>
      </c>
      <c r="B592" s="627" t="s">
        <v>2942</v>
      </c>
      <c r="C592" s="627"/>
      <c r="D592" s="628"/>
      <c r="E592" s="628"/>
      <c r="G592" s="124">
        <v>999</v>
      </c>
      <c r="H592" s="629"/>
      <c r="J592" s="124">
        <v>1</v>
      </c>
      <c r="L592" s="627">
        <f t="shared" ref="L592:L593" si="164">A592</f>
        <v>400504014</v>
      </c>
      <c r="M592" s="124">
        <v>1</v>
      </c>
      <c r="N592" s="124">
        <v>1</v>
      </c>
      <c r="Q592" s="633">
        <f ca="1">OFFSET('(工具)战斗工具-buff死亡时机'!A$6,ROW()-6,0)</f>
        <v>0</v>
      </c>
      <c r="R592" s="124">
        <v>200</v>
      </c>
      <c r="S592" s="627" t="str">
        <f ca="1">IF(AND(OFFSET('(工具)战斗工具-buff触发时机'!A$6,ROW()-6,0)="",OFFSET(A$6,ROW()-6,0)&lt;&gt;""),"立即",OFFSET('(工具)战斗工具-buff触发时机'!A$6,ROW()-6,0))</f>
        <v>当回合开始时</v>
      </c>
      <c r="T592" s="496">
        <f>IF(OR(U592="",U592="无"),"",VLOOKUP(U592,'(辅)Buff触发条件表'!$C$4:$F$34,2,FALSE))</f>
        <v>601</v>
      </c>
      <c r="U592" s="496" t="s">
        <v>2384</v>
      </c>
      <c r="V592" s="496">
        <v>7</v>
      </c>
      <c r="W592" s="496"/>
      <c r="X592" s="496"/>
      <c r="Y592" s="496"/>
      <c r="AC592" s="124" t="str">
        <f>VLOOKUP(AB592,BuffType!$A$4:$C$67,3,FALSE)</f>
        <v>无</v>
      </c>
      <c r="AF592" s="629"/>
      <c r="AH592" s="627"/>
      <c r="AI592" s="629"/>
      <c r="AJ592" s="629"/>
      <c r="AK592" s="124">
        <v>100</v>
      </c>
      <c r="AL592" s="124" t="str">
        <f>IF(AK592="","",VLOOKUP(AK592,'(辅)技能选目标类型表'!$B$4:$F$97,3,FALSE))</f>
        <v>自身</v>
      </c>
      <c r="AO592" s="124">
        <v>-1</v>
      </c>
      <c r="AP592" s="124">
        <f>IF(AQ592="","",VLOOKUP(AQ592,'(辅)战斗Action表'!$C$4:$F$75,2,FALSE))</f>
        <v>300</v>
      </c>
      <c r="AQ592" s="124" t="s">
        <v>1229</v>
      </c>
      <c r="AR592" s="496">
        <v>400504019</v>
      </c>
      <c r="AS592" s="496">
        <v>100</v>
      </c>
      <c r="AT592" s="636"/>
      <c r="AU592" s="636"/>
      <c r="AV592" s="636"/>
      <c r="AW592" s="639"/>
    </row>
    <row r="593" spans="1:49" s="124" customFormat="1" ht="14.25" customHeight="1" x14ac:dyDescent="0.15">
      <c r="A593" s="627">
        <v>400504015</v>
      </c>
      <c r="B593" s="627" t="s">
        <v>2943</v>
      </c>
      <c r="C593" s="627"/>
      <c r="D593" s="628"/>
      <c r="E593" s="628"/>
      <c r="G593" s="124">
        <v>999</v>
      </c>
      <c r="H593" s="629"/>
      <c r="J593" s="124">
        <v>1</v>
      </c>
      <c r="L593" s="627">
        <f t="shared" si="164"/>
        <v>400504015</v>
      </c>
      <c r="M593" s="124">
        <v>1</v>
      </c>
      <c r="N593" s="124">
        <v>1</v>
      </c>
      <c r="Q593" s="633">
        <f ca="1">OFFSET('(工具)战斗工具-buff死亡时机'!A$6,ROW()-6,0)</f>
        <v>0</v>
      </c>
      <c r="R593" s="124">
        <v>200</v>
      </c>
      <c r="S593" s="627" t="str">
        <f ca="1">IF(AND(OFFSET('(工具)战斗工具-buff触发时机'!A$6,ROW()-6,0)="",OFFSET(A$6,ROW()-6,0)&lt;&gt;""),"立即",OFFSET('(工具)战斗工具-buff触发时机'!A$6,ROW()-6,0))</f>
        <v>当回合开始时</v>
      </c>
      <c r="T593" s="496">
        <f>IF(OR(U593="",U593="无"),"",VLOOKUP(U593,'(辅)Buff触发条件表'!$C$4:$F$34,2,FALSE))</f>
        <v>601</v>
      </c>
      <c r="U593" s="496" t="s">
        <v>2384</v>
      </c>
      <c r="V593" s="496">
        <v>9</v>
      </c>
      <c r="W593" s="496"/>
      <c r="X593" s="496"/>
      <c r="Y593" s="496"/>
      <c r="AC593" s="124" t="str">
        <f>VLOOKUP(AB593,BuffType!$A$4:$C$67,3,FALSE)</f>
        <v>无</v>
      </c>
      <c r="AF593" s="629"/>
      <c r="AH593" s="627"/>
      <c r="AI593" s="629"/>
      <c r="AJ593" s="629"/>
      <c r="AK593" s="124">
        <v>100</v>
      </c>
      <c r="AL593" s="124" t="str">
        <f>IF(AK593="","",VLOOKUP(AK593,'(辅)技能选目标类型表'!$B$4:$F$97,3,FALSE))</f>
        <v>自身</v>
      </c>
      <c r="AO593" s="124">
        <v>-1</v>
      </c>
      <c r="AP593" s="124">
        <f>IF(AQ593="","",VLOOKUP(AQ593,'(辅)战斗Action表'!$C$4:$F$75,2,FALSE))</f>
        <v>300</v>
      </c>
      <c r="AQ593" s="124" t="s">
        <v>1229</v>
      </c>
      <c r="AR593" s="496">
        <v>400504020</v>
      </c>
      <c r="AS593" s="496">
        <v>100</v>
      </c>
      <c r="AT593" s="636"/>
      <c r="AU593" s="636"/>
      <c r="AV593" s="636"/>
      <c r="AW593" s="639"/>
    </row>
    <row r="594" spans="1:49" s="124" customFormat="1" ht="14.25" customHeight="1" x14ac:dyDescent="0.15">
      <c r="A594" s="627">
        <v>400504016</v>
      </c>
      <c r="B594" s="627" t="s">
        <v>2944</v>
      </c>
      <c r="C594" s="627" t="s">
        <v>2328</v>
      </c>
      <c r="D594" s="628" t="s">
        <v>2945</v>
      </c>
      <c r="E594" s="628" t="s">
        <v>2433</v>
      </c>
      <c r="G594" s="124">
        <v>1</v>
      </c>
      <c r="H594" s="629"/>
      <c r="I594" s="124">
        <v>1</v>
      </c>
      <c r="J594" s="124">
        <v>1</v>
      </c>
      <c r="L594" s="627">
        <f t="shared" ref="L594" si="165">A594</f>
        <v>400504016</v>
      </c>
      <c r="M594" s="124">
        <v>1</v>
      </c>
      <c r="N594" s="124">
        <v>1</v>
      </c>
      <c r="Q594" s="633">
        <f ca="1">OFFSET('(工具)战斗工具-buff死亡时机'!A$6,ROW()-6,0)</f>
        <v>0</v>
      </c>
      <c r="R594" s="124">
        <v>0</v>
      </c>
      <c r="S594" s="627" t="str">
        <f ca="1">IF(AND(OFFSET('(工具)战斗工具-buff触发时机'!A$6,ROW()-6,0)="",OFFSET(A$6,ROW()-6,0)&lt;&gt;""),"立即",OFFSET('(工具)战斗工具-buff触发时机'!A$6,ROW()-6,0))</f>
        <v>立即</v>
      </c>
      <c r="T594" s="496" t="str">
        <f>IF(OR(U594="",U594="无"),"",VLOOKUP(U594,'(辅)Buff触发条件表'!$C$4:$F$34,2,FALSE))</f>
        <v/>
      </c>
      <c r="U594" s="496"/>
      <c r="V594" s="496"/>
      <c r="W594" s="496"/>
      <c r="X594" s="496"/>
      <c r="Y594" s="496"/>
      <c r="AC594" s="124" t="str">
        <f>VLOOKUP(AB594,BuffType!$A$4:$C$67,3,FALSE)</f>
        <v>无</v>
      </c>
      <c r="AF594" s="629"/>
      <c r="AH594" s="627" t="s">
        <v>2799</v>
      </c>
      <c r="AI594" s="629"/>
      <c r="AJ594" s="629"/>
      <c r="AL594" s="124" t="str">
        <f>IF(AK594="","",VLOOKUP(AK594,'(辅)技能选目标类型表'!$B$4:$F$97,3,FALSE))</f>
        <v/>
      </c>
      <c r="AO594" s="124">
        <v>-1</v>
      </c>
      <c r="AP594" s="124" t="str">
        <f>IF(AQ594="","",VLOOKUP(AQ594,'(辅)战斗Action表'!$C$4:$F$75,2,FALSE))</f>
        <v/>
      </c>
      <c r="AR594" s="496"/>
      <c r="AS594" s="496"/>
      <c r="AT594" s="636"/>
      <c r="AU594" s="636"/>
      <c r="AV594" s="636"/>
      <c r="AW594" s="639"/>
    </row>
    <row r="595" spans="1:49" s="124" customFormat="1" ht="14.25" customHeight="1" x14ac:dyDescent="0.15">
      <c r="A595" s="627">
        <v>400504017</v>
      </c>
      <c r="B595" s="627" t="s">
        <v>2944</v>
      </c>
      <c r="C595" s="627" t="s">
        <v>2328</v>
      </c>
      <c r="D595" s="628" t="s">
        <v>2945</v>
      </c>
      <c r="E595" s="628" t="s">
        <v>2433</v>
      </c>
      <c r="G595" s="124">
        <v>1</v>
      </c>
      <c r="H595" s="629"/>
      <c r="I595" s="124">
        <v>1</v>
      </c>
      <c r="J595" s="124">
        <v>1</v>
      </c>
      <c r="L595" s="627">
        <f t="shared" ref="L595:L604" si="166">A595</f>
        <v>400504017</v>
      </c>
      <c r="M595" s="124">
        <v>1</v>
      </c>
      <c r="N595" s="124">
        <v>1</v>
      </c>
      <c r="Q595" s="633">
        <f ca="1">OFFSET('(工具)战斗工具-buff死亡时机'!A$6,ROW()-6,0)</f>
        <v>0</v>
      </c>
      <c r="R595" s="124">
        <v>0</v>
      </c>
      <c r="S595" s="627" t="str">
        <f ca="1">IF(AND(OFFSET('(工具)战斗工具-buff触发时机'!A$6,ROW()-6,0)="",OFFSET(A$6,ROW()-6,0)&lt;&gt;""),"立即",OFFSET('(工具)战斗工具-buff触发时机'!A$6,ROW()-6,0))</f>
        <v>立即</v>
      </c>
      <c r="T595" s="496" t="str">
        <f>IF(OR(U595="",U595="无"),"",VLOOKUP(U595,'(辅)Buff触发条件表'!$C$4:$F$34,2,FALSE))</f>
        <v/>
      </c>
      <c r="U595" s="496"/>
      <c r="V595" s="496"/>
      <c r="W595" s="496"/>
      <c r="X595" s="496"/>
      <c r="Y595" s="496"/>
      <c r="AC595" s="124" t="str">
        <f>VLOOKUP(AB595,BuffType!$A$4:$C$67,3,FALSE)</f>
        <v>无</v>
      </c>
      <c r="AF595" s="629"/>
      <c r="AH595" s="627" t="s">
        <v>2799</v>
      </c>
      <c r="AI595" s="629"/>
      <c r="AJ595" s="629"/>
      <c r="AL595" s="124" t="str">
        <f>IF(AK595="","",VLOOKUP(AK595,'(辅)技能选目标类型表'!$B$4:$F$97,3,FALSE))</f>
        <v/>
      </c>
      <c r="AO595" s="124">
        <v>-1</v>
      </c>
      <c r="AP595" s="124" t="str">
        <f>IF(AQ595="","",VLOOKUP(AQ595,'(辅)战斗Action表'!$C$4:$F$75,2,FALSE))</f>
        <v/>
      </c>
      <c r="AR595" s="496"/>
      <c r="AS595" s="496"/>
      <c r="AT595" s="636"/>
      <c r="AU595" s="636"/>
      <c r="AV595" s="636"/>
      <c r="AW595" s="639"/>
    </row>
    <row r="596" spans="1:49" s="124" customFormat="1" ht="14.25" customHeight="1" x14ac:dyDescent="0.15">
      <c r="A596" s="627">
        <v>400504018</v>
      </c>
      <c r="B596" s="627" t="s">
        <v>2944</v>
      </c>
      <c r="C596" s="627" t="s">
        <v>2328</v>
      </c>
      <c r="D596" s="628" t="s">
        <v>2945</v>
      </c>
      <c r="E596" s="628" t="s">
        <v>2433</v>
      </c>
      <c r="G596" s="124">
        <v>1</v>
      </c>
      <c r="H596" s="629"/>
      <c r="I596" s="124">
        <v>1</v>
      </c>
      <c r="J596" s="124">
        <v>1</v>
      </c>
      <c r="L596" s="627">
        <f t="shared" si="166"/>
        <v>400504018</v>
      </c>
      <c r="M596" s="124">
        <v>1</v>
      </c>
      <c r="N596" s="124">
        <v>1</v>
      </c>
      <c r="Q596" s="633">
        <f ca="1">OFFSET('(工具)战斗工具-buff死亡时机'!A$6,ROW()-6,0)</f>
        <v>0</v>
      </c>
      <c r="R596" s="124">
        <v>0</v>
      </c>
      <c r="S596" s="627" t="str">
        <f ca="1">IF(AND(OFFSET('(工具)战斗工具-buff触发时机'!A$6,ROW()-6,0)="",OFFSET(A$6,ROW()-6,0)&lt;&gt;""),"立即",OFFSET('(工具)战斗工具-buff触发时机'!A$6,ROW()-6,0))</f>
        <v>立即</v>
      </c>
      <c r="T596" s="496" t="str">
        <f>IF(OR(U596="",U596="无"),"",VLOOKUP(U596,'(辅)Buff触发条件表'!$C$4:$F$34,2,FALSE))</f>
        <v/>
      </c>
      <c r="U596" s="496"/>
      <c r="V596" s="496"/>
      <c r="W596" s="496"/>
      <c r="X596" s="496"/>
      <c r="Y596" s="496"/>
      <c r="AC596" s="124" t="str">
        <f>VLOOKUP(AB596,BuffType!$A$4:$C$67,3,FALSE)</f>
        <v>无</v>
      </c>
      <c r="AF596" s="629"/>
      <c r="AH596" s="627" t="s">
        <v>2799</v>
      </c>
      <c r="AI596" s="629"/>
      <c r="AJ596" s="629"/>
      <c r="AL596" s="124" t="str">
        <f>IF(AK596="","",VLOOKUP(AK596,'(辅)技能选目标类型表'!$B$4:$F$97,3,FALSE))</f>
        <v/>
      </c>
      <c r="AO596" s="124">
        <v>-1</v>
      </c>
      <c r="AP596" s="124" t="str">
        <f>IF(AQ596="","",VLOOKUP(AQ596,'(辅)战斗Action表'!$C$4:$F$75,2,FALSE))</f>
        <v/>
      </c>
      <c r="AR596" s="496"/>
      <c r="AS596" s="496"/>
      <c r="AT596" s="636"/>
      <c r="AU596" s="636"/>
      <c r="AV596" s="636"/>
      <c r="AW596" s="639"/>
    </row>
    <row r="597" spans="1:49" s="124" customFormat="1" ht="14.25" customHeight="1" x14ac:dyDescent="0.15">
      <c r="A597" s="627">
        <v>400504019</v>
      </c>
      <c r="B597" s="627" t="s">
        <v>2944</v>
      </c>
      <c r="C597" s="627" t="s">
        <v>2328</v>
      </c>
      <c r="D597" s="628" t="s">
        <v>2945</v>
      </c>
      <c r="E597" s="628" t="s">
        <v>2433</v>
      </c>
      <c r="G597" s="124">
        <v>1</v>
      </c>
      <c r="H597" s="629"/>
      <c r="I597" s="124">
        <v>1</v>
      </c>
      <c r="J597" s="124">
        <v>1</v>
      </c>
      <c r="L597" s="627">
        <f t="shared" si="166"/>
        <v>400504019</v>
      </c>
      <c r="M597" s="124">
        <v>1</v>
      </c>
      <c r="N597" s="124">
        <v>1</v>
      </c>
      <c r="Q597" s="633">
        <f ca="1">OFFSET('(工具)战斗工具-buff死亡时机'!A$6,ROW()-6,0)</f>
        <v>0</v>
      </c>
      <c r="R597" s="124">
        <v>0</v>
      </c>
      <c r="S597" s="627" t="str">
        <f ca="1">IF(AND(OFFSET('(工具)战斗工具-buff触发时机'!A$6,ROW()-6,0)="",OFFSET(A$6,ROW()-6,0)&lt;&gt;""),"立即",OFFSET('(工具)战斗工具-buff触发时机'!A$6,ROW()-6,0))</f>
        <v>立即</v>
      </c>
      <c r="T597" s="496" t="str">
        <f>IF(OR(U597="",U597="无"),"",VLOOKUP(U597,'(辅)Buff触发条件表'!$C$4:$F$34,2,FALSE))</f>
        <v/>
      </c>
      <c r="U597" s="496"/>
      <c r="V597" s="496"/>
      <c r="W597" s="496"/>
      <c r="X597" s="496"/>
      <c r="Y597" s="496"/>
      <c r="AC597" s="124" t="str">
        <f>VLOOKUP(AB597,BuffType!$A$4:$C$67,3,FALSE)</f>
        <v>无</v>
      </c>
      <c r="AF597" s="629"/>
      <c r="AH597" s="627" t="s">
        <v>2799</v>
      </c>
      <c r="AI597" s="629"/>
      <c r="AJ597" s="629"/>
      <c r="AL597" s="124" t="str">
        <f>IF(AK597="","",VLOOKUP(AK597,'(辅)技能选目标类型表'!$B$4:$F$97,3,FALSE))</f>
        <v/>
      </c>
      <c r="AO597" s="124">
        <v>-1</v>
      </c>
      <c r="AP597" s="124" t="str">
        <f>IF(AQ597="","",VLOOKUP(AQ597,'(辅)战斗Action表'!$C$4:$F$75,2,FALSE))</f>
        <v/>
      </c>
      <c r="AR597" s="496"/>
      <c r="AS597" s="496"/>
      <c r="AT597" s="636"/>
      <c r="AU597" s="636"/>
      <c r="AV597" s="636"/>
      <c r="AW597" s="639"/>
    </row>
    <row r="598" spans="1:49" s="124" customFormat="1" ht="14.25" customHeight="1" x14ac:dyDescent="0.15">
      <c r="A598" s="627">
        <v>400504020</v>
      </c>
      <c r="B598" s="627" t="s">
        <v>2944</v>
      </c>
      <c r="C598" s="627" t="s">
        <v>2328</v>
      </c>
      <c r="D598" s="628" t="s">
        <v>2945</v>
      </c>
      <c r="E598" s="628" t="s">
        <v>2433</v>
      </c>
      <c r="G598" s="124">
        <v>1</v>
      </c>
      <c r="H598" s="629"/>
      <c r="I598" s="124">
        <v>1</v>
      </c>
      <c r="J598" s="124">
        <v>1</v>
      </c>
      <c r="L598" s="627">
        <f t="shared" si="166"/>
        <v>400504020</v>
      </c>
      <c r="M598" s="124">
        <v>1</v>
      </c>
      <c r="N598" s="124">
        <v>1</v>
      </c>
      <c r="Q598" s="633">
        <f ca="1">OFFSET('(工具)战斗工具-buff死亡时机'!A$6,ROW()-6,0)</f>
        <v>0</v>
      </c>
      <c r="R598" s="124">
        <v>0</v>
      </c>
      <c r="S598" s="627" t="str">
        <f ca="1">IF(AND(OFFSET('(工具)战斗工具-buff触发时机'!A$6,ROW()-6,0)="",OFFSET(A$6,ROW()-6,0)&lt;&gt;""),"立即",OFFSET('(工具)战斗工具-buff触发时机'!A$6,ROW()-6,0))</f>
        <v>立即</v>
      </c>
      <c r="T598" s="496" t="str">
        <f>IF(OR(U598="",U598="无"),"",VLOOKUP(U598,'(辅)Buff触发条件表'!$C$4:$F$34,2,FALSE))</f>
        <v/>
      </c>
      <c r="U598" s="496"/>
      <c r="V598" s="496"/>
      <c r="W598" s="496"/>
      <c r="X598" s="496"/>
      <c r="Y598" s="496"/>
      <c r="AC598" s="124" t="str">
        <f>VLOOKUP(AB598,BuffType!$A$4:$C$67,3,FALSE)</f>
        <v>无</v>
      </c>
      <c r="AF598" s="629"/>
      <c r="AH598" s="627" t="s">
        <v>2799</v>
      </c>
      <c r="AI598" s="629"/>
      <c r="AJ598" s="629"/>
      <c r="AL598" s="124" t="str">
        <f>IF(AK598="","",VLOOKUP(AK598,'(辅)技能选目标类型表'!$B$4:$F$97,3,FALSE))</f>
        <v/>
      </c>
      <c r="AO598" s="124">
        <v>-1</v>
      </c>
      <c r="AP598" s="124" t="str">
        <f>IF(AQ598="","",VLOOKUP(AQ598,'(辅)战斗Action表'!$C$4:$F$75,2,FALSE))</f>
        <v/>
      </c>
      <c r="AR598" s="496"/>
      <c r="AS598" s="496"/>
      <c r="AT598" s="636"/>
      <c r="AU598" s="636"/>
      <c r="AV598" s="636"/>
      <c r="AW598" s="639"/>
    </row>
    <row r="599" spans="1:49" s="124" customFormat="1" ht="14.25" customHeight="1" x14ac:dyDescent="0.15">
      <c r="A599" s="627">
        <v>400505011</v>
      </c>
      <c r="B599" s="627" t="s">
        <v>2946</v>
      </c>
      <c r="C599" s="627"/>
      <c r="D599" s="628"/>
      <c r="E599" s="628"/>
      <c r="G599" s="124">
        <v>999</v>
      </c>
      <c r="H599" s="629"/>
      <c r="J599" s="124">
        <v>1</v>
      </c>
      <c r="L599" s="627">
        <f t="shared" si="166"/>
        <v>400505011</v>
      </c>
      <c r="M599" s="124">
        <v>1</v>
      </c>
      <c r="N599" s="124">
        <v>1</v>
      </c>
      <c r="Q599" s="633">
        <f ca="1">OFFSET('(工具)战斗工具-buff死亡时机'!A$6,ROW()-6,0)</f>
        <v>0</v>
      </c>
      <c r="R599" s="124">
        <v>200</v>
      </c>
      <c r="S599" s="627" t="str">
        <f ca="1">IF(AND(OFFSET('(工具)战斗工具-buff触发时机'!A$6,ROW()-6,0)="",OFFSET(A$6,ROW()-6,0)&lt;&gt;""),"立即",OFFSET('(工具)战斗工具-buff触发时机'!A$6,ROW()-6,0))</f>
        <v>当回合开始时</v>
      </c>
      <c r="T599" s="496">
        <f>IF(OR(U599="",U599="无"),"",VLOOKUP(U599,'(辅)Buff触发条件表'!$C$4:$F$34,2,FALSE))</f>
        <v>601</v>
      </c>
      <c r="U599" s="496" t="s">
        <v>2384</v>
      </c>
      <c r="V599" s="496">
        <v>2</v>
      </c>
      <c r="W599" s="496"/>
      <c r="X599" s="496"/>
      <c r="Y599" s="496"/>
      <c r="AC599" s="124" t="str">
        <f>VLOOKUP(AB599,BuffType!$A$4:$C$67,3,FALSE)</f>
        <v>无</v>
      </c>
      <c r="AF599" s="629"/>
      <c r="AH599" s="627"/>
      <c r="AI599" s="629"/>
      <c r="AJ599" s="629"/>
      <c r="AK599" s="124">
        <v>100</v>
      </c>
      <c r="AL599" s="124" t="str">
        <f>IF(AK599="","",VLOOKUP(AK599,'(辅)技能选目标类型表'!$B$4:$F$97,3,FALSE))</f>
        <v>自身</v>
      </c>
      <c r="AO599" s="124">
        <v>-1</v>
      </c>
      <c r="AP599" s="124">
        <f>IF(AQ599="","",VLOOKUP(AQ599,'(辅)战斗Action表'!$C$4:$F$75,2,FALSE))</f>
        <v>300</v>
      </c>
      <c r="AQ599" s="124" t="s">
        <v>1229</v>
      </c>
      <c r="AR599" s="496">
        <v>400505016</v>
      </c>
      <c r="AS599" s="496">
        <v>100</v>
      </c>
      <c r="AT599" s="636"/>
      <c r="AU599" s="636"/>
      <c r="AV599" s="636"/>
      <c r="AW599" s="639"/>
    </row>
    <row r="600" spans="1:49" s="124" customFormat="1" ht="14.25" customHeight="1" x14ac:dyDescent="0.15">
      <c r="A600" s="627">
        <v>400505012</v>
      </c>
      <c r="B600" s="627" t="s">
        <v>2947</v>
      </c>
      <c r="C600" s="627"/>
      <c r="D600" s="628"/>
      <c r="E600" s="628"/>
      <c r="G600" s="124">
        <v>999</v>
      </c>
      <c r="H600" s="629"/>
      <c r="J600" s="124">
        <v>1</v>
      </c>
      <c r="L600" s="627">
        <f t="shared" si="166"/>
        <v>400505012</v>
      </c>
      <c r="M600" s="124">
        <v>1</v>
      </c>
      <c r="N600" s="124">
        <v>1</v>
      </c>
      <c r="Q600" s="633">
        <f ca="1">OFFSET('(工具)战斗工具-buff死亡时机'!A$6,ROW()-6,0)</f>
        <v>0</v>
      </c>
      <c r="R600" s="124">
        <v>200</v>
      </c>
      <c r="S600" s="627" t="str">
        <f ca="1">IF(AND(OFFSET('(工具)战斗工具-buff触发时机'!A$6,ROW()-6,0)="",OFFSET(A$6,ROW()-6,0)&lt;&gt;""),"立即",OFFSET('(工具)战斗工具-buff触发时机'!A$6,ROW()-6,0))</f>
        <v>当回合开始时</v>
      </c>
      <c r="T600" s="496">
        <f>IF(OR(U600="",U600="无"),"",VLOOKUP(U600,'(辅)Buff触发条件表'!$C$4:$F$34,2,FALSE))</f>
        <v>601</v>
      </c>
      <c r="U600" s="496" t="s">
        <v>2384</v>
      </c>
      <c r="V600" s="496">
        <v>4</v>
      </c>
      <c r="W600" s="496"/>
      <c r="X600" s="496"/>
      <c r="Y600" s="496"/>
      <c r="AC600" s="124" t="str">
        <f>VLOOKUP(AB600,BuffType!$A$4:$C$67,3,FALSE)</f>
        <v>无</v>
      </c>
      <c r="AF600" s="629"/>
      <c r="AH600" s="627"/>
      <c r="AI600" s="629"/>
      <c r="AJ600" s="629"/>
      <c r="AK600" s="124">
        <v>100</v>
      </c>
      <c r="AL600" s="124" t="str">
        <f>IF(AK600="","",VLOOKUP(AK600,'(辅)技能选目标类型表'!$B$4:$F$97,3,FALSE))</f>
        <v>自身</v>
      </c>
      <c r="AO600" s="124">
        <v>-1</v>
      </c>
      <c r="AP600" s="124">
        <f>IF(AQ600="","",VLOOKUP(AQ600,'(辅)战斗Action表'!$C$4:$F$75,2,FALSE))</f>
        <v>300</v>
      </c>
      <c r="AQ600" s="124" t="s">
        <v>1229</v>
      </c>
      <c r="AR600" s="496">
        <v>400505017</v>
      </c>
      <c r="AS600" s="496">
        <v>100</v>
      </c>
      <c r="AT600" s="636"/>
      <c r="AU600" s="636"/>
      <c r="AV600" s="636"/>
      <c r="AW600" s="639"/>
    </row>
    <row r="601" spans="1:49" s="124" customFormat="1" ht="14.25" customHeight="1" x14ac:dyDescent="0.15">
      <c r="A601" s="627">
        <v>400505013</v>
      </c>
      <c r="B601" s="627" t="s">
        <v>2948</v>
      </c>
      <c r="C601" s="627"/>
      <c r="D601" s="628"/>
      <c r="E601" s="628"/>
      <c r="G601" s="124">
        <v>999</v>
      </c>
      <c r="H601" s="629"/>
      <c r="J601" s="124">
        <v>1</v>
      </c>
      <c r="L601" s="627">
        <f t="shared" si="166"/>
        <v>400505013</v>
      </c>
      <c r="M601" s="124">
        <v>1</v>
      </c>
      <c r="N601" s="124">
        <v>1</v>
      </c>
      <c r="Q601" s="633">
        <f ca="1">OFFSET('(工具)战斗工具-buff死亡时机'!A$6,ROW()-6,0)</f>
        <v>0</v>
      </c>
      <c r="R601" s="124">
        <v>200</v>
      </c>
      <c r="S601" s="627" t="str">
        <f ca="1">IF(AND(OFFSET('(工具)战斗工具-buff触发时机'!A$6,ROW()-6,0)="",OFFSET(A$6,ROW()-6,0)&lt;&gt;""),"立即",OFFSET('(工具)战斗工具-buff触发时机'!A$6,ROW()-6,0))</f>
        <v>当回合开始时</v>
      </c>
      <c r="T601" s="496">
        <f>IF(OR(U601="",U601="无"),"",VLOOKUP(U601,'(辅)Buff触发条件表'!$C$4:$F$34,2,FALSE))</f>
        <v>601</v>
      </c>
      <c r="U601" s="496" t="s">
        <v>2384</v>
      </c>
      <c r="V601" s="496">
        <v>6</v>
      </c>
      <c r="W601" s="496"/>
      <c r="X601" s="496"/>
      <c r="Y601" s="496"/>
      <c r="AC601" s="124" t="str">
        <f>VLOOKUP(AB601,BuffType!$A$4:$C$67,3,FALSE)</f>
        <v>无</v>
      </c>
      <c r="AF601" s="629"/>
      <c r="AH601" s="627"/>
      <c r="AI601" s="629"/>
      <c r="AJ601" s="629"/>
      <c r="AK601" s="124">
        <v>100</v>
      </c>
      <c r="AL601" s="124" t="str">
        <f>IF(AK601="","",VLOOKUP(AK601,'(辅)技能选目标类型表'!$B$4:$F$97,3,FALSE))</f>
        <v>自身</v>
      </c>
      <c r="AO601" s="124">
        <v>-1</v>
      </c>
      <c r="AP601" s="124">
        <f>IF(AQ601="","",VLOOKUP(AQ601,'(辅)战斗Action表'!$C$4:$F$75,2,FALSE))</f>
        <v>300</v>
      </c>
      <c r="AQ601" s="124" t="s">
        <v>1229</v>
      </c>
      <c r="AR601" s="496">
        <v>400505018</v>
      </c>
      <c r="AS601" s="496">
        <v>100</v>
      </c>
      <c r="AT601" s="636"/>
      <c r="AU601" s="636"/>
      <c r="AV601" s="636"/>
      <c r="AW601" s="639"/>
    </row>
    <row r="602" spans="1:49" s="124" customFormat="1" ht="14.25" customHeight="1" x14ac:dyDescent="0.15">
      <c r="A602" s="627">
        <v>400505014</v>
      </c>
      <c r="B602" s="627" t="s">
        <v>2949</v>
      </c>
      <c r="C602" s="627"/>
      <c r="D602" s="628"/>
      <c r="E602" s="628"/>
      <c r="G602" s="124">
        <v>999</v>
      </c>
      <c r="H602" s="629"/>
      <c r="J602" s="124">
        <v>1</v>
      </c>
      <c r="L602" s="627">
        <f t="shared" si="166"/>
        <v>400505014</v>
      </c>
      <c r="M602" s="124">
        <v>1</v>
      </c>
      <c r="N602" s="124">
        <v>1</v>
      </c>
      <c r="Q602" s="633">
        <f ca="1">OFFSET('(工具)战斗工具-buff死亡时机'!A$6,ROW()-6,0)</f>
        <v>0</v>
      </c>
      <c r="R602" s="124">
        <v>200</v>
      </c>
      <c r="S602" s="627" t="str">
        <f ca="1">IF(AND(OFFSET('(工具)战斗工具-buff触发时机'!A$6,ROW()-6,0)="",OFFSET(A$6,ROW()-6,0)&lt;&gt;""),"立即",OFFSET('(工具)战斗工具-buff触发时机'!A$6,ROW()-6,0))</f>
        <v>当回合开始时</v>
      </c>
      <c r="T602" s="496">
        <f>IF(OR(U602="",U602="无"),"",VLOOKUP(U602,'(辅)Buff触发条件表'!$C$4:$F$34,2,FALSE))</f>
        <v>601</v>
      </c>
      <c r="U602" s="496" t="s">
        <v>2384</v>
      </c>
      <c r="V602" s="496">
        <v>8</v>
      </c>
      <c r="W602" s="496"/>
      <c r="X602" s="496"/>
      <c r="Y602" s="496"/>
      <c r="AC602" s="124" t="str">
        <f>VLOOKUP(AB602,BuffType!$A$4:$C$67,3,FALSE)</f>
        <v>无</v>
      </c>
      <c r="AF602" s="629"/>
      <c r="AH602" s="627"/>
      <c r="AI602" s="629"/>
      <c r="AJ602" s="629"/>
      <c r="AK602" s="124">
        <v>100</v>
      </c>
      <c r="AL602" s="124" t="str">
        <f>IF(AK602="","",VLOOKUP(AK602,'(辅)技能选目标类型表'!$B$4:$F$97,3,FALSE))</f>
        <v>自身</v>
      </c>
      <c r="AO602" s="124">
        <v>-1</v>
      </c>
      <c r="AP602" s="124">
        <f>IF(AQ602="","",VLOOKUP(AQ602,'(辅)战斗Action表'!$C$4:$F$75,2,FALSE))</f>
        <v>300</v>
      </c>
      <c r="AQ602" s="124" t="s">
        <v>1229</v>
      </c>
      <c r="AR602" s="496">
        <v>400505019</v>
      </c>
      <c r="AS602" s="496">
        <v>100</v>
      </c>
      <c r="AT602" s="636"/>
      <c r="AU602" s="636"/>
      <c r="AV602" s="636"/>
      <c r="AW602" s="639"/>
    </row>
    <row r="603" spans="1:49" s="124" customFormat="1" ht="14.25" customHeight="1" x14ac:dyDescent="0.15">
      <c r="A603" s="627">
        <v>400505015</v>
      </c>
      <c r="B603" s="627" t="s">
        <v>2950</v>
      </c>
      <c r="C603" s="627"/>
      <c r="D603" s="628"/>
      <c r="E603" s="628"/>
      <c r="G603" s="124">
        <v>999</v>
      </c>
      <c r="H603" s="629"/>
      <c r="J603" s="124">
        <v>1</v>
      </c>
      <c r="L603" s="627">
        <f t="shared" si="166"/>
        <v>400505015</v>
      </c>
      <c r="M603" s="124">
        <v>1</v>
      </c>
      <c r="N603" s="124">
        <v>1</v>
      </c>
      <c r="Q603" s="633">
        <f ca="1">OFFSET('(工具)战斗工具-buff死亡时机'!A$6,ROW()-6,0)</f>
        <v>0</v>
      </c>
      <c r="R603" s="124">
        <v>200</v>
      </c>
      <c r="S603" s="627" t="str">
        <f ca="1">IF(AND(OFFSET('(工具)战斗工具-buff触发时机'!A$6,ROW()-6,0)="",OFFSET(A$6,ROW()-6,0)&lt;&gt;""),"立即",OFFSET('(工具)战斗工具-buff触发时机'!A$6,ROW()-6,0))</f>
        <v>当回合开始时</v>
      </c>
      <c r="T603" s="496">
        <f>IF(OR(U603="",U603="无"),"",VLOOKUP(U603,'(辅)Buff触发条件表'!$C$4:$F$34,2,FALSE))</f>
        <v>601</v>
      </c>
      <c r="U603" s="496" t="s">
        <v>2384</v>
      </c>
      <c r="V603" s="496">
        <v>10</v>
      </c>
      <c r="W603" s="496"/>
      <c r="X603" s="496"/>
      <c r="Y603" s="496"/>
      <c r="AC603" s="124" t="str">
        <f>VLOOKUP(AB603,BuffType!$A$4:$C$67,3,FALSE)</f>
        <v>无</v>
      </c>
      <c r="AF603" s="629"/>
      <c r="AH603" s="627"/>
      <c r="AI603" s="629"/>
      <c r="AJ603" s="629"/>
      <c r="AK603" s="124">
        <v>100</v>
      </c>
      <c r="AL603" s="124" t="str">
        <f>IF(AK603="","",VLOOKUP(AK603,'(辅)技能选目标类型表'!$B$4:$F$97,3,FALSE))</f>
        <v>自身</v>
      </c>
      <c r="AO603" s="124">
        <v>-1</v>
      </c>
      <c r="AP603" s="124">
        <f>IF(AQ603="","",VLOOKUP(AQ603,'(辅)战斗Action表'!$C$4:$F$75,2,FALSE))</f>
        <v>300</v>
      </c>
      <c r="AQ603" s="124" t="s">
        <v>1229</v>
      </c>
      <c r="AR603" s="496">
        <v>400505020</v>
      </c>
      <c r="AS603" s="496">
        <v>100</v>
      </c>
      <c r="AT603" s="636"/>
      <c r="AU603" s="636"/>
      <c r="AV603" s="636"/>
      <c r="AW603" s="639"/>
    </row>
    <row r="604" spans="1:49" s="124" customFormat="1" ht="14.25" customHeight="1" x14ac:dyDescent="0.15">
      <c r="A604" s="627">
        <v>400505016</v>
      </c>
      <c r="B604" s="627" t="s">
        <v>2944</v>
      </c>
      <c r="C604" s="627" t="s">
        <v>2328</v>
      </c>
      <c r="D604" s="628" t="s">
        <v>2945</v>
      </c>
      <c r="E604" s="628" t="s">
        <v>2433</v>
      </c>
      <c r="G604" s="124">
        <v>1</v>
      </c>
      <c r="H604" s="629"/>
      <c r="I604" s="124">
        <v>1</v>
      </c>
      <c r="J604" s="124">
        <v>1</v>
      </c>
      <c r="L604" s="627">
        <f t="shared" si="166"/>
        <v>400505016</v>
      </c>
      <c r="M604" s="124">
        <v>1</v>
      </c>
      <c r="N604" s="124">
        <v>1</v>
      </c>
      <c r="Q604" s="633">
        <f ca="1">OFFSET('(工具)战斗工具-buff死亡时机'!A$6,ROW()-6,0)</f>
        <v>0</v>
      </c>
      <c r="R604" s="124">
        <v>0</v>
      </c>
      <c r="S604" s="627" t="str">
        <f ca="1">IF(AND(OFFSET('(工具)战斗工具-buff触发时机'!A$6,ROW()-6,0)="",OFFSET(A$6,ROW()-6,0)&lt;&gt;""),"立即",OFFSET('(工具)战斗工具-buff触发时机'!A$6,ROW()-6,0))</f>
        <v>立即</v>
      </c>
      <c r="T604" s="496" t="str">
        <f>IF(OR(U604="",U604="无"),"",VLOOKUP(U604,'(辅)Buff触发条件表'!$C$4:$F$34,2,FALSE))</f>
        <v/>
      </c>
      <c r="U604" s="496"/>
      <c r="V604" s="496"/>
      <c r="W604" s="496"/>
      <c r="X604" s="496"/>
      <c r="Y604" s="496"/>
      <c r="AC604" s="124" t="str">
        <f>VLOOKUP(AB604,BuffType!$A$4:$C$67,3,FALSE)</f>
        <v>无</v>
      </c>
      <c r="AF604" s="629"/>
      <c r="AH604" s="627" t="s">
        <v>2799</v>
      </c>
      <c r="AI604" s="629"/>
      <c r="AJ604" s="629"/>
      <c r="AL604" s="124" t="str">
        <f>IF(AK604="","",VLOOKUP(AK604,'(辅)技能选目标类型表'!$B$4:$F$97,3,FALSE))</f>
        <v/>
      </c>
      <c r="AP604" s="124" t="str">
        <f>IF(AQ604="","",VLOOKUP(AQ604,'(辅)战斗Action表'!$C$4:$F$75,2,FALSE))</f>
        <v/>
      </c>
      <c r="AR604" s="496"/>
      <c r="AS604" s="496"/>
      <c r="AT604" s="636"/>
      <c r="AU604" s="636"/>
      <c r="AV604" s="636"/>
      <c r="AW604" s="639"/>
    </row>
    <row r="605" spans="1:49" s="124" customFormat="1" ht="14.25" customHeight="1" x14ac:dyDescent="0.15">
      <c r="A605" s="627">
        <v>400505017</v>
      </c>
      <c r="B605" s="627" t="s">
        <v>2944</v>
      </c>
      <c r="C605" s="627" t="s">
        <v>2328</v>
      </c>
      <c r="D605" s="628" t="s">
        <v>2945</v>
      </c>
      <c r="E605" s="628" t="s">
        <v>2433</v>
      </c>
      <c r="G605" s="124">
        <v>1</v>
      </c>
      <c r="H605" s="629"/>
      <c r="I605" s="124">
        <v>1</v>
      </c>
      <c r="J605" s="124">
        <v>1</v>
      </c>
      <c r="L605" s="627">
        <f t="shared" ref="L605:L609" si="167">A605</f>
        <v>400505017</v>
      </c>
      <c r="M605" s="124">
        <v>1</v>
      </c>
      <c r="N605" s="124">
        <v>1</v>
      </c>
      <c r="Q605" s="633">
        <f ca="1">OFFSET('(工具)战斗工具-buff死亡时机'!A$6,ROW()-6,0)</f>
        <v>0</v>
      </c>
      <c r="R605" s="124">
        <v>0</v>
      </c>
      <c r="S605" s="627" t="str">
        <f ca="1">IF(AND(OFFSET('(工具)战斗工具-buff触发时机'!A$6,ROW()-6,0)="",OFFSET(A$6,ROW()-6,0)&lt;&gt;""),"立即",OFFSET('(工具)战斗工具-buff触发时机'!A$6,ROW()-6,0))</f>
        <v>立即</v>
      </c>
      <c r="T605" s="496" t="str">
        <f>IF(OR(U605="",U605="无"),"",VLOOKUP(U605,'(辅)Buff触发条件表'!$C$4:$F$34,2,FALSE))</f>
        <v/>
      </c>
      <c r="U605" s="496"/>
      <c r="V605" s="496"/>
      <c r="W605" s="496"/>
      <c r="X605" s="496"/>
      <c r="Y605" s="496"/>
      <c r="AC605" s="124" t="str">
        <f>VLOOKUP(AB605,BuffType!$A$4:$C$67,3,FALSE)</f>
        <v>无</v>
      </c>
      <c r="AF605" s="629"/>
      <c r="AH605" s="627" t="s">
        <v>2799</v>
      </c>
      <c r="AI605" s="629"/>
      <c r="AJ605" s="629"/>
      <c r="AL605" s="124" t="str">
        <f>IF(AK605="","",VLOOKUP(AK605,'(辅)技能选目标类型表'!$B$4:$F$97,3,FALSE))</f>
        <v/>
      </c>
      <c r="AP605" s="124" t="str">
        <f>IF(AQ605="","",VLOOKUP(AQ605,'(辅)战斗Action表'!$C$4:$F$75,2,FALSE))</f>
        <v/>
      </c>
      <c r="AR605" s="496"/>
      <c r="AS605" s="496"/>
      <c r="AT605" s="636"/>
      <c r="AU605" s="636"/>
      <c r="AV605" s="636"/>
      <c r="AW605" s="639"/>
    </row>
    <row r="606" spans="1:49" s="124" customFormat="1" ht="14.25" customHeight="1" x14ac:dyDescent="0.15">
      <c r="A606" s="627">
        <v>400505018</v>
      </c>
      <c r="B606" s="627" t="s">
        <v>2944</v>
      </c>
      <c r="C606" s="627" t="s">
        <v>2328</v>
      </c>
      <c r="D606" s="628" t="s">
        <v>2945</v>
      </c>
      <c r="E606" s="628" t="s">
        <v>2433</v>
      </c>
      <c r="G606" s="124">
        <v>1</v>
      </c>
      <c r="H606" s="629"/>
      <c r="I606" s="124">
        <v>1</v>
      </c>
      <c r="J606" s="124">
        <v>1</v>
      </c>
      <c r="L606" s="627">
        <f t="shared" si="167"/>
        <v>400505018</v>
      </c>
      <c r="M606" s="124">
        <v>1</v>
      </c>
      <c r="N606" s="124">
        <v>1</v>
      </c>
      <c r="Q606" s="633">
        <f ca="1">OFFSET('(工具)战斗工具-buff死亡时机'!A$6,ROW()-6,0)</f>
        <v>0</v>
      </c>
      <c r="R606" s="124">
        <v>0</v>
      </c>
      <c r="S606" s="627" t="str">
        <f ca="1">IF(AND(OFFSET('(工具)战斗工具-buff触发时机'!A$6,ROW()-6,0)="",OFFSET(A$6,ROW()-6,0)&lt;&gt;""),"立即",OFFSET('(工具)战斗工具-buff触发时机'!A$6,ROW()-6,0))</f>
        <v>立即</v>
      </c>
      <c r="T606" s="496" t="str">
        <f>IF(OR(U606="",U606="无"),"",VLOOKUP(U606,'(辅)Buff触发条件表'!$C$4:$F$34,2,FALSE))</f>
        <v/>
      </c>
      <c r="U606" s="496"/>
      <c r="V606" s="496"/>
      <c r="W606" s="496"/>
      <c r="X606" s="496"/>
      <c r="Y606" s="496"/>
      <c r="AC606" s="124" t="str">
        <f>VLOOKUP(AB606,BuffType!$A$4:$C$67,3,FALSE)</f>
        <v>无</v>
      </c>
      <c r="AF606" s="629"/>
      <c r="AH606" s="627" t="s">
        <v>2799</v>
      </c>
      <c r="AI606" s="629"/>
      <c r="AJ606" s="629"/>
      <c r="AL606" s="124" t="str">
        <f>IF(AK606="","",VLOOKUP(AK606,'(辅)技能选目标类型表'!$B$4:$F$97,3,FALSE))</f>
        <v/>
      </c>
      <c r="AP606" s="124" t="str">
        <f>IF(AQ606="","",VLOOKUP(AQ606,'(辅)战斗Action表'!$C$4:$F$75,2,FALSE))</f>
        <v/>
      </c>
      <c r="AR606" s="496"/>
      <c r="AS606" s="496"/>
      <c r="AT606" s="636"/>
      <c r="AU606" s="636"/>
      <c r="AV606" s="636"/>
      <c r="AW606" s="639"/>
    </row>
    <row r="607" spans="1:49" s="124" customFormat="1" ht="14.25" customHeight="1" x14ac:dyDescent="0.15">
      <c r="A607" s="627">
        <v>400505019</v>
      </c>
      <c r="B607" s="627" t="s">
        <v>2944</v>
      </c>
      <c r="C607" s="627" t="s">
        <v>2328</v>
      </c>
      <c r="D607" s="628" t="s">
        <v>2945</v>
      </c>
      <c r="E607" s="628" t="s">
        <v>2433</v>
      </c>
      <c r="G607" s="124">
        <v>1</v>
      </c>
      <c r="H607" s="629"/>
      <c r="I607" s="124">
        <v>1</v>
      </c>
      <c r="J607" s="124">
        <v>1</v>
      </c>
      <c r="L607" s="627">
        <f t="shared" si="167"/>
        <v>400505019</v>
      </c>
      <c r="M607" s="124">
        <v>1</v>
      </c>
      <c r="N607" s="124">
        <v>1</v>
      </c>
      <c r="Q607" s="633">
        <f ca="1">OFFSET('(工具)战斗工具-buff死亡时机'!A$6,ROW()-6,0)</f>
        <v>0</v>
      </c>
      <c r="R607" s="124">
        <v>0</v>
      </c>
      <c r="S607" s="627" t="str">
        <f ca="1">IF(AND(OFFSET('(工具)战斗工具-buff触发时机'!A$6,ROW()-6,0)="",OFFSET(A$6,ROW()-6,0)&lt;&gt;""),"立即",OFFSET('(工具)战斗工具-buff触发时机'!A$6,ROW()-6,0))</f>
        <v>立即</v>
      </c>
      <c r="T607" s="496" t="str">
        <f>IF(OR(U607="",U607="无"),"",VLOOKUP(U607,'(辅)Buff触发条件表'!$C$4:$F$34,2,FALSE))</f>
        <v/>
      </c>
      <c r="U607" s="496"/>
      <c r="V607" s="496"/>
      <c r="W607" s="496"/>
      <c r="X607" s="496"/>
      <c r="Y607" s="496"/>
      <c r="AC607" s="124" t="str">
        <f>VLOOKUP(AB607,BuffType!$A$4:$C$67,3,FALSE)</f>
        <v>无</v>
      </c>
      <c r="AF607" s="629"/>
      <c r="AH607" s="627" t="s">
        <v>2799</v>
      </c>
      <c r="AI607" s="629"/>
      <c r="AJ607" s="629"/>
      <c r="AL607" s="124" t="str">
        <f>IF(AK607="","",VLOOKUP(AK607,'(辅)技能选目标类型表'!$B$4:$F$97,3,FALSE))</f>
        <v/>
      </c>
      <c r="AP607" s="124" t="str">
        <f>IF(AQ607="","",VLOOKUP(AQ607,'(辅)战斗Action表'!$C$4:$F$75,2,FALSE))</f>
        <v/>
      </c>
      <c r="AR607" s="496"/>
      <c r="AS607" s="496"/>
      <c r="AT607" s="636"/>
      <c r="AU607" s="636"/>
      <c r="AV607" s="636"/>
      <c r="AW607" s="639"/>
    </row>
    <row r="608" spans="1:49" s="124" customFormat="1" ht="14.25" customHeight="1" x14ac:dyDescent="0.15">
      <c r="A608" s="627">
        <v>400505020</v>
      </c>
      <c r="B608" s="627" t="s">
        <v>2944</v>
      </c>
      <c r="C608" s="627" t="s">
        <v>2328</v>
      </c>
      <c r="D608" s="628" t="s">
        <v>2945</v>
      </c>
      <c r="E608" s="628" t="s">
        <v>2433</v>
      </c>
      <c r="G608" s="124">
        <v>1</v>
      </c>
      <c r="H608" s="629"/>
      <c r="I608" s="124">
        <v>1</v>
      </c>
      <c r="J608" s="124">
        <v>1</v>
      </c>
      <c r="L608" s="627">
        <f t="shared" si="167"/>
        <v>400505020</v>
      </c>
      <c r="M608" s="124">
        <v>1</v>
      </c>
      <c r="N608" s="124">
        <v>1</v>
      </c>
      <c r="Q608" s="633">
        <f ca="1">OFFSET('(工具)战斗工具-buff死亡时机'!A$6,ROW()-6,0)</f>
        <v>0</v>
      </c>
      <c r="R608" s="124">
        <v>0</v>
      </c>
      <c r="S608" s="627" t="str">
        <f ca="1">IF(AND(OFFSET('(工具)战斗工具-buff触发时机'!A$6,ROW()-6,0)="",OFFSET(A$6,ROW()-6,0)&lt;&gt;""),"立即",OFFSET('(工具)战斗工具-buff触发时机'!A$6,ROW()-6,0))</f>
        <v>立即</v>
      </c>
      <c r="T608" s="496" t="str">
        <f>IF(OR(U608="",U608="无"),"",VLOOKUP(U608,'(辅)Buff触发条件表'!$C$4:$F$34,2,FALSE))</f>
        <v/>
      </c>
      <c r="U608" s="496"/>
      <c r="V608" s="496"/>
      <c r="W608" s="496"/>
      <c r="X608" s="496"/>
      <c r="Y608" s="496"/>
      <c r="AC608" s="124" t="str">
        <f>VLOOKUP(AB608,BuffType!$A$4:$C$67,3,FALSE)</f>
        <v>无</v>
      </c>
      <c r="AF608" s="629"/>
      <c r="AH608" s="627" t="s">
        <v>2799</v>
      </c>
      <c r="AI608" s="629"/>
      <c r="AJ608" s="629"/>
      <c r="AL608" s="124" t="str">
        <f>IF(AK608="","",VLOOKUP(AK608,'(辅)技能选目标类型表'!$B$4:$F$97,3,FALSE))</f>
        <v/>
      </c>
      <c r="AP608" s="124" t="str">
        <f>IF(AQ608="","",VLOOKUP(AQ608,'(辅)战斗Action表'!$C$4:$F$75,2,FALSE))</f>
        <v/>
      </c>
      <c r="AR608" s="496"/>
      <c r="AS608" s="496"/>
      <c r="AT608" s="636"/>
      <c r="AU608" s="636"/>
      <c r="AV608" s="636"/>
      <c r="AW608" s="639"/>
    </row>
    <row r="609" spans="1:49" s="98" customFormat="1" ht="15.95" customHeight="1" x14ac:dyDescent="0.15">
      <c r="A609" s="347">
        <v>401301011</v>
      </c>
      <c r="B609" s="347" t="s">
        <v>2951</v>
      </c>
      <c r="C609" s="347" t="s">
        <v>2505</v>
      </c>
      <c r="D609" s="349"/>
      <c r="E609" s="349"/>
      <c r="G609" s="98">
        <v>2</v>
      </c>
      <c r="H609" s="351"/>
      <c r="I609" s="98">
        <v>0</v>
      </c>
      <c r="J609" s="98">
        <v>0</v>
      </c>
      <c r="L609" s="347">
        <f t="shared" si="167"/>
        <v>401301011</v>
      </c>
      <c r="M609" s="98">
        <v>1</v>
      </c>
      <c r="N609" s="98">
        <v>1</v>
      </c>
      <c r="Q609" s="365">
        <f ca="1">OFFSET('(工具)战斗工具-buff死亡时机'!A$6,ROW()-6,0)</f>
        <v>0</v>
      </c>
      <c r="R609" s="98">
        <v>0</v>
      </c>
      <c r="S609" s="347" t="str">
        <f ca="1">IF(AND(OFFSET('(工具)战斗工具-buff触发时机'!A$6,ROW()-6,0)="",OFFSET(A$6,ROW()-6,0)&lt;&gt;""),"立即",OFFSET('(工具)战斗工具-buff触发时机'!A$6,ROW()-6,0))</f>
        <v>立即</v>
      </c>
      <c r="T609" s="366" t="str">
        <f>IF(OR(U609="",U609="无"),"",VLOOKUP(U609,'(辅)Buff触发条件表'!$C$4:$F$34,2,FALSE))</f>
        <v/>
      </c>
      <c r="U609" s="366"/>
      <c r="V609" s="366"/>
      <c r="W609" s="366"/>
      <c r="X609" s="366"/>
      <c r="Y609" s="366"/>
      <c r="AB609" s="98">
        <v>4</v>
      </c>
      <c r="AC609" s="98" t="str">
        <f>VLOOKUP(AB609,BuffType!$A$4:$C$67,3,FALSE)</f>
        <v>眩晕</v>
      </c>
      <c r="AF609" s="351"/>
      <c r="AH609" s="347"/>
      <c r="AI609" s="351"/>
      <c r="AJ609" s="351"/>
      <c r="AL609" s="98" t="str">
        <f>IF(AK609="","",VLOOKUP(AK609,'(辅)技能选目标类型表'!$B$4:$F$97,3,FALSE))</f>
        <v/>
      </c>
      <c r="AO609" s="134">
        <v>-1</v>
      </c>
      <c r="AP609" s="98" t="str">
        <f>IF(AQ609="","",VLOOKUP(AQ609,'(辅)战斗Action表'!$C$4:$F$75,2,FALSE))</f>
        <v/>
      </c>
      <c r="AS609" s="366"/>
      <c r="AT609" s="375"/>
      <c r="AU609" s="375"/>
      <c r="AV609" s="376"/>
      <c r="AW609" s="384"/>
    </row>
    <row r="610" spans="1:49" s="98" customFormat="1" ht="15.95" customHeight="1" x14ac:dyDescent="0.15">
      <c r="A610" s="347">
        <v>402201011</v>
      </c>
      <c r="B610" s="347" t="s">
        <v>2952</v>
      </c>
      <c r="C610" s="347"/>
      <c r="D610" s="349"/>
      <c r="E610" s="349"/>
      <c r="G610" s="98">
        <v>2</v>
      </c>
      <c r="H610" s="351"/>
      <c r="J610" s="98">
        <v>0</v>
      </c>
      <c r="L610" s="347">
        <f t="shared" ref="L610" si="168">A610</f>
        <v>402201011</v>
      </c>
      <c r="M610" s="98">
        <v>1</v>
      </c>
      <c r="N610" s="98">
        <v>1</v>
      </c>
      <c r="Q610" s="365">
        <f ca="1">OFFSET('(工具)战斗工具-buff死亡时机'!A$6,ROW()-6,0)</f>
        <v>0</v>
      </c>
      <c r="R610" s="98">
        <v>0</v>
      </c>
      <c r="S610" s="347" t="str">
        <f ca="1">IF(AND(OFFSET('(工具)战斗工具-buff触发时机'!A$6,ROW()-6,0)="",OFFSET(A$6,ROW()-6,0)&lt;&gt;""),"立即",OFFSET('(工具)战斗工具-buff触发时机'!A$6,ROW()-6,0))</f>
        <v>立即</v>
      </c>
      <c r="T610" s="366" t="str">
        <f>IF(OR(U610="",U610="无"),"",VLOOKUP(U610,'(辅)Buff触发条件表'!$C$4:$F$34,2,FALSE))</f>
        <v/>
      </c>
      <c r="U610" s="366"/>
      <c r="V610" s="366"/>
      <c r="W610" s="366"/>
      <c r="X610" s="366"/>
      <c r="Y610" s="366"/>
      <c r="AC610" s="98" t="str">
        <f>VLOOKUP(AB610,BuffType!$A$4:$C$67,3,FALSE)</f>
        <v>无</v>
      </c>
      <c r="AF610" s="351"/>
      <c r="AH610" s="347" t="s">
        <v>2953</v>
      </c>
      <c r="AI610" s="351"/>
      <c r="AJ610" s="351"/>
      <c r="AL610" s="98" t="str">
        <f>IF(AK610="","",VLOOKUP(AK610,'(辅)技能选目标类型表'!$B$4:$F$97,3,FALSE))</f>
        <v/>
      </c>
      <c r="AO610" s="134">
        <v>-1</v>
      </c>
      <c r="AP610" s="98" t="str">
        <f>IF(AQ610="","",VLOOKUP(AQ610,'(辅)战斗Action表'!$C$4:$F$75,2,FALSE))</f>
        <v/>
      </c>
      <c r="AS610" s="366"/>
      <c r="AT610" s="375"/>
      <c r="AU610" s="375"/>
      <c r="AV610" s="376"/>
      <c r="AW610" s="384"/>
    </row>
    <row r="611" spans="1:49" s="98" customFormat="1" ht="15.95" customHeight="1" x14ac:dyDescent="0.15">
      <c r="A611" s="347">
        <v>402301011</v>
      </c>
      <c r="B611" s="347" t="s">
        <v>2954</v>
      </c>
      <c r="C611" s="347"/>
      <c r="D611" s="349"/>
      <c r="E611" s="349"/>
      <c r="G611" s="98">
        <v>2</v>
      </c>
      <c r="H611" s="351"/>
      <c r="J611" s="98">
        <v>0</v>
      </c>
      <c r="L611" s="347">
        <f t="shared" ref="L611" si="169">A611</f>
        <v>402301011</v>
      </c>
      <c r="M611" s="98">
        <v>1</v>
      </c>
      <c r="N611" s="98">
        <v>1</v>
      </c>
      <c r="Q611" s="365">
        <f ca="1">OFFSET('(工具)战斗工具-buff死亡时机'!A$6,ROW()-6,0)</f>
        <v>0</v>
      </c>
      <c r="R611" s="98">
        <v>0</v>
      </c>
      <c r="S611" s="347" t="str">
        <f ca="1">IF(AND(OFFSET('(工具)战斗工具-buff触发时机'!A$6,ROW()-6,0)="",OFFSET(A$6,ROW()-6,0)&lt;&gt;""),"立即",OFFSET('(工具)战斗工具-buff触发时机'!A$6,ROW()-6,0))</f>
        <v>立即</v>
      </c>
      <c r="T611" s="366" t="str">
        <f>IF(OR(U611="",U611="无"),"",VLOOKUP(U611,'(辅)Buff触发条件表'!$C$4:$F$34,2,FALSE))</f>
        <v/>
      </c>
      <c r="U611" s="366"/>
      <c r="V611" s="366"/>
      <c r="W611" s="366"/>
      <c r="X611" s="366"/>
      <c r="Y611" s="366"/>
      <c r="AB611" s="98">
        <v>7</v>
      </c>
      <c r="AC611" s="98" t="str">
        <f>VLOOKUP(AB611,BuffType!$A$4:$C$67,3,FALSE)</f>
        <v>沉默</v>
      </c>
      <c r="AF611" s="351"/>
      <c r="AH611" s="347"/>
      <c r="AI611" s="351"/>
      <c r="AJ611" s="351"/>
      <c r="AL611" s="98" t="str">
        <f>IF(AK611="","",VLOOKUP(AK611,'(辅)技能选目标类型表'!$B$4:$F$97,3,FALSE))</f>
        <v/>
      </c>
      <c r="AO611" s="134">
        <v>-1</v>
      </c>
      <c r="AP611" s="98" t="str">
        <f>IF(AQ611="","",VLOOKUP(AQ611,'(辅)战斗Action表'!$C$4:$F$75,2,FALSE))</f>
        <v/>
      </c>
      <c r="AS611" s="366"/>
      <c r="AT611" s="375"/>
      <c r="AU611" s="375"/>
      <c r="AV611" s="376"/>
      <c r="AW611" s="384"/>
    </row>
    <row r="612" spans="1:49" s="98" customFormat="1" ht="15.95" customHeight="1" x14ac:dyDescent="0.15">
      <c r="A612" s="347">
        <v>999901011</v>
      </c>
      <c r="B612" s="347" t="s">
        <v>2165</v>
      </c>
      <c r="C612" s="347"/>
      <c r="D612" s="349"/>
      <c r="E612" s="349"/>
      <c r="G612" s="98">
        <v>1</v>
      </c>
      <c r="H612" s="351"/>
      <c r="I612" s="98">
        <v>1</v>
      </c>
      <c r="J612" s="98">
        <v>0</v>
      </c>
      <c r="L612" s="347">
        <f t="shared" ref="L612:L613" si="170">A612</f>
        <v>999901011</v>
      </c>
      <c r="M612" s="98">
        <v>1</v>
      </c>
      <c r="N612" s="98">
        <v>1</v>
      </c>
      <c r="Q612" s="365">
        <f ca="1">OFFSET('(工具)战斗工具-buff死亡时机'!A$6,ROW()-6,0)</f>
        <v>0</v>
      </c>
      <c r="R612" s="98">
        <v>0</v>
      </c>
      <c r="S612" s="347" t="str">
        <f ca="1">IF(AND(OFFSET('(工具)战斗工具-buff触发时机'!A$6,ROW()-6,0)="",OFFSET(A$6,ROW()-6,0)&lt;&gt;""),"立即",OFFSET('(工具)战斗工具-buff触发时机'!A$6,ROW()-6,0))</f>
        <v>立即</v>
      </c>
      <c r="T612" s="366" t="str">
        <f>IF(OR(U612="",U612="无"),"",VLOOKUP(U612,'(辅)Buff触发条件表'!$C$4:$F$34,2,FALSE))</f>
        <v/>
      </c>
      <c r="U612" s="366"/>
      <c r="V612" s="366"/>
      <c r="W612" s="366"/>
      <c r="X612" s="366"/>
      <c r="Y612" s="366"/>
      <c r="AB612" s="98">
        <v>13</v>
      </c>
      <c r="AC612" s="98" t="str">
        <f>VLOOKUP(AB612,BuffType!$A$4:$C$67,3,FALSE)</f>
        <v>无法行动1回合</v>
      </c>
      <c r="AF612" s="351"/>
      <c r="AH612" s="347"/>
      <c r="AI612" s="351"/>
      <c r="AJ612" s="351"/>
      <c r="AL612" s="98" t="str">
        <f>IF(AK612="","",VLOOKUP(AK612,'(辅)技能选目标类型表'!$B$4:$F$97,3,FALSE))</f>
        <v/>
      </c>
      <c r="AO612" s="134">
        <v>-1</v>
      </c>
      <c r="AP612" s="98" t="str">
        <f>IF(AQ612="","",VLOOKUP(AQ612,'(辅)战斗Action表'!$C$4:$F$75,2,FALSE))</f>
        <v/>
      </c>
      <c r="AS612" s="366"/>
      <c r="AT612" s="375"/>
      <c r="AU612" s="375"/>
      <c r="AV612" s="376"/>
      <c r="AW612" s="384"/>
    </row>
    <row r="613" spans="1:49" s="125" customFormat="1" ht="13.5" x14ac:dyDescent="0.15">
      <c r="A613" s="630">
        <v>5001011</v>
      </c>
      <c r="B613" s="630" t="s">
        <v>2167</v>
      </c>
      <c r="C613" s="630"/>
      <c r="D613" s="631"/>
      <c r="E613" s="631"/>
      <c r="G613" s="125">
        <v>2</v>
      </c>
      <c r="H613" s="632"/>
      <c r="I613" s="125">
        <v>0</v>
      </c>
      <c r="J613" s="125">
        <v>0</v>
      </c>
      <c r="L613" s="630">
        <f t="shared" si="170"/>
        <v>5001011</v>
      </c>
      <c r="M613" s="125">
        <v>1</v>
      </c>
      <c r="N613" s="125">
        <v>1</v>
      </c>
      <c r="Q613" s="634">
        <f ca="1">OFFSET('(工具)战斗工具-buff死亡时机'!A$6,ROW()-6,0)</f>
        <v>0</v>
      </c>
      <c r="R613" s="125">
        <v>0</v>
      </c>
      <c r="S613" s="630" t="str">
        <f ca="1">IF(AND(OFFSET('(工具)战斗工具-buff触发时机'!A$6,ROW()-6,0)="",OFFSET(A$6,ROW()-6,0)&lt;&gt;""),"立即",OFFSET('(工具)战斗工具-buff触发时机'!A$6,ROW()-6,0))</f>
        <v>立即</v>
      </c>
      <c r="T613" s="635" t="str">
        <f>IF(OR(U613="",U613="无"),"",VLOOKUP(U613,'(辅)Buff触发条件表'!$C$4:$F$34,2,FALSE))</f>
        <v/>
      </c>
      <c r="U613" s="635"/>
      <c r="V613" s="635"/>
      <c r="W613" s="635"/>
      <c r="X613" s="635"/>
      <c r="Y613" s="635"/>
      <c r="AC613" s="125" t="str">
        <f>VLOOKUP(AB613,BuffType!$A$4:$C$67,3,FALSE)</f>
        <v>无</v>
      </c>
      <c r="AF613" s="632"/>
      <c r="AH613" s="630" t="s">
        <v>2383</v>
      </c>
      <c r="AI613" s="632"/>
      <c r="AJ613" s="632"/>
      <c r="AL613" s="125" t="str">
        <f>IF(AK613="","",VLOOKUP(AK613,'(辅)技能选目标类型表'!$B$4:$F$97,3,FALSE))</f>
        <v/>
      </c>
      <c r="AO613" s="125">
        <v>-1</v>
      </c>
      <c r="AP613" s="125" t="str">
        <f>IF(AQ613="","",VLOOKUP(AQ613,'(辅)战斗Action表'!$C$4:$F$75,2,FALSE))</f>
        <v/>
      </c>
      <c r="AS613" s="635"/>
      <c r="AT613" s="637"/>
      <c r="AU613" s="637"/>
      <c r="AV613" s="638"/>
      <c r="AW613" s="640"/>
    </row>
    <row r="614" spans="1:49" s="125" customFormat="1" ht="15.95" customHeight="1" x14ac:dyDescent="0.15">
      <c r="A614" s="630">
        <v>5002011</v>
      </c>
      <c r="B614" s="630" t="s">
        <v>2955</v>
      </c>
      <c r="C614" s="630"/>
      <c r="D614" s="631"/>
      <c r="E614" s="631"/>
      <c r="G614" s="125">
        <v>999</v>
      </c>
      <c r="H614" s="632"/>
      <c r="I614" s="125">
        <v>0</v>
      </c>
      <c r="J614" s="125">
        <v>0</v>
      </c>
      <c r="L614" s="630">
        <f t="shared" ref="L614" si="171">A614</f>
        <v>5002011</v>
      </c>
      <c r="M614" s="125">
        <v>1</v>
      </c>
      <c r="N614" s="125">
        <v>1</v>
      </c>
      <c r="Q614" s="634">
        <f ca="1">OFFSET('(工具)战斗工具-buff死亡时机'!A$6,ROW()-6,0)</f>
        <v>0</v>
      </c>
      <c r="R614" s="125" t="s">
        <v>2956</v>
      </c>
      <c r="S614" s="630" t="str">
        <f ca="1">IF(AND(OFFSET('(工具)战斗工具-buff触发时机'!A$6,ROW()-6,0)="",OFFSET(A$6,ROW()-6,0)&lt;&gt;""),"立即",OFFSET('(工具)战斗工具-buff触发时机'!A$6,ROW()-6,0))</f>
        <v>使用大招前 或 普攻前</v>
      </c>
      <c r="T614" s="635" t="str">
        <f>IF(OR(U614="",U614="无"),"",VLOOKUP(U614,'(辅)Buff触发条件表'!$C$4:$F$34,2,FALSE))</f>
        <v/>
      </c>
      <c r="U614" s="635"/>
      <c r="V614" s="635"/>
      <c r="W614" s="635"/>
      <c r="X614" s="635"/>
      <c r="Y614" s="635"/>
      <c r="Z614" s="125">
        <v>999</v>
      </c>
      <c r="AA614" s="125">
        <v>1</v>
      </c>
      <c r="AC614" s="125" t="str">
        <f>VLOOKUP(AB614,BuffType!$A$4:$C$67,3,FALSE)</f>
        <v>无</v>
      </c>
      <c r="AF614" s="632"/>
      <c r="AH614" s="630"/>
      <c r="AI614" s="632"/>
      <c r="AJ614" s="632"/>
      <c r="AK614" s="125">
        <v>204</v>
      </c>
      <c r="AL614" s="125" t="str">
        <f>IF(AK614="","",VLOOKUP(AK614,'(辅)技能选目标类型表'!$B$4:$F$97,3,FALSE))</f>
        <v>自身正在释放技能的敌方目标</v>
      </c>
      <c r="AO614" s="125">
        <v>-1</v>
      </c>
      <c r="AP614" s="125">
        <f>IF(AQ614="","",VLOOKUP(AQ614,'(辅)战斗Action表'!$C$4:$F$75,2,FALSE))</f>
        <v>300</v>
      </c>
      <c r="AQ614" s="125" t="s">
        <v>1229</v>
      </c>
      <c r="AR614" s="125">
        <v>5002012</v>
      </c>
      <c r="AS614" s="635">
        <v>100</v>
      </c>
      <c r="AT614" s="637">
        <v>0</v>
      </c>
      <c r="AU614" s="637">
        <v>0</v>
      </c>
      <c r="AV614" s="638"/>
      <c r="AW614" s="640"/>
    </row>
    <row r="615" spans="1:49" s="125" customFormat="1" ht="15.95" customHeight="1" x14ac:dyDescent="0.15">
      <c r="A615" s="630">
        <v>5002012</v>
      </c>
      <c r="B615" s="630" t="s">
        <v>2957</v>
      </c>
      <c r="C615" s="630"/>
      <c r="D615" s="631"/>
      <c r="E615" s="631"/>
      <c r="G615" s="125">
        <v>999</v>
      </c>
      <c r="H615" s="632"/>
      <c r="I615" s="125">
        <v>0</v>
      </c>
      <c r="J615" s="125">
        <v>0</v>
      </c>
      <c r="L615" s="630">
        <f t="shared" ref="L615:L616" si="172">A615</f>
        <v>5002012</v>
      </c>
      <c r="M615" s="125">
        <v>1</v>
      </c>
      <c r="N615" s="125">
        <v>1</v>
      </c>
      <c r="Q615" s="634">
        <f ca="1">OFFSET('(工具)战斗工具-buff死亡时机'!A$6,ROW()-6,0)</f>
        <v>0</v>
      </c>
      <c r="R615" s="125">
        <v>0</v>
      </c>
      <c r="S615" s="630" t="str">
        <f ca="1">IF(AND(OFFSET('(工具)战斗工具-buff触发时机'!A$6,ROW()-6,0)="",OFFSET(A$6,ROW()-6,0)&lt;&gt;""),"立即",OFFSET('(工具)战斗工具-buff触发时机'!A$6,ROW()-6,0))</f>
        <v>立即</v>
      </c>
      <c r="T615" s="635" t="str">
        <f>IF(OR(U615="",U615="无"),"",VLOOKUP(U615,'(辅)Buff触发条件表'!$C$4:$F$34,2,FALSE))</f>
        <v/>
      </c>
      <c r="U615" s="635"/>
      <c r="V615" s="635"/>
      <c r="W615" s="635"/>
      <c r="X615" s="635"/>
      <c r="Y615" s="635"/>
      <c r="AC615" s="125" t="str">
        <f>VLOOKUP(AB615,BuffType!$A$4:$C$67,3,FALSE)</f>
        <v>无</v>
      </c>
      <c r="AF615" s="632"/>
      <c r="AH615" s="630" t="s">
        <v>2958</v>
      </c>
      <c r="AI615" s="632"/>
      <c r="AJ615" s="632"/>
      <c r="AL615" s="125" t="str">
        <f>IF(AK615="","",VLOOKUP(AK615,'(辅)技能选目标类型表'!$B$4:$F$97,3,FALSE))</f>
        <v/>
      </c>
      <c r="AO615" s="125">
        <v>-1</v>
      </c>
      <c r="AP615" s="125" t="str">
        <f>IF(AQ615="","",VLOOKUP(AQ615,'(辅)战斗Action表'!$C$4:$F$75,2,FALSE))</f>
        <v/>
      </c>
      <c r="AS615" s="635"/>
      <c r="AT615" s="637"/>
      <c r="AU615" s="637"/>
      <c r="AV615" s="638"/>
      <c r="AW615" s="640"/>
    </row>
    <row r="616" spans="1:49" s="125" customFormat="1" ht="15.95" customHeight="1" x14ac:dyDescent="0.15">
      <c r="A616" s="630">
        <v>5003011</v>
      </c>
      <c r="B616" s="630" t="s">
        <v>2171</v>
      </c>
      <c r="C616" s="630"/>
      <c r="D616" s="631"/>
      <c r="E616" s="631"/>
      <c r="G616" s="125">
        <v>999</v>
      </c>
      <c r="H616" s="632"/>
      <c r="I616" s="125">
        <v>0</v>
      </c>
      <c r="J616" s="125">
        <v>0</v>
      </c>
      <c r="L616" s="630">
        <f t="shared" si="172"/>
        <v>5003011</v>
      </c>
      <c r="M616" s="125">
        <v>1</v>
      </c>
      <c r="N616" s="125">
        <v>1</v>
      </c>
      <c r="Q616" s="634">
        <f ca="1">OFFSET('(工具)战斗工具-buff死亡时机'!A$6,ROW()-6,0)</f>
        <v>0</v>
      </c>
      <c r="R616" s="125">
        <v>0</v>
      </c>
      <c r="S616" s="630" t="str">
        <f ca="1">IF(AND(OFFSET('(工具)战斗工具-buff触发时机'!A$6,ROW()-6,0)="",OFFSET(A$6,ROW()-6,0)&lt;&gt;""),"立即",OFFSET('(工具)战斗工具-buff触发时机'!A$6,ROW()-6,0))</f>
        <v>立即</v>
      </c>
      <c r="T616" s="635" t="str">
        <f>IF(OR(U616="",U616="无"),"",VLOOKUP(U616,'(辅)Buff触发条件表'!$C$4:$F$34,2,FALSE))</f>
        <v/>
      </c>
      <c r="U616" s="635"/>
      <c r="V616" s="635"/>
      <c r="W616" s="635"/>
      <c r="X616" s="635"/>
      <c r="Y616" s="635"/>
      <c r="AC616" s="125" t="str">
        <f>VLOOKUP(AB616,BuffType!$A$4:$C$67,3,FALSE)</f>
        <v>无</v>
      </c>
      <c r="AF616" s="632"/>
      <c r="AH616" s="630" t="s">
        <v>2959</v>
      </c>
      <c r="AI616" s="632"/>
      <c r="AJ616" s="632"/>
      <c r="AL616" s="125" t="str">
        <f>IF(AK616="","",VLOOKUP(AK616,'(辅)技能选目标类型表'!$B$4:$F$97,3,FALSE))</f>
        <v/>
      </c>
      <c r="AO616" s="125">
        <v>-1</v>
      </c>
      <c r="AP616" s="125" t="str">
        <f>IF(AQ616="","",VLOOKUP(AQ616,'(辅)战斗Action表'!$C$4:$F$75,2,FALSE))</f>
        <v/>
      </c>
      <c r="AS616" s="635"/>
      <c r="AT616" s="637"/>
      <c r="AU616" s="637"/>
      <c r="AV616" s="638"/>
      <c r="AW616" s="640"/>
    </row>
    <row r="617" spans="1:49" s="125" customFormat="1" ht="15.95" customHeight="1" x14ac:dyDescent="0.15">
      <c r="A617" s="630">
        <v>5004011</v>
      </c>
      <c r="B617" s="630" t="s">
        <v>2173</v>
      </c>
      <c r="C617" s="630"/>
      <c r="D617" s="631"/>
      <c r="E617" s="631"/>
      <c r="G617" s="125">
        <v>999</v>
      </c>
      <c r="H617" s="632"/>
      <c r="I617" s="125">
        <v>0</v>
      </c>
      <c r="J617" s="125">
        <v>0</v>
      </c>
      <c r="L617" s="630">
        <f t="shared" ref="L617" si="173">A617</f>
        <v>5004011</v>
      </c>
      <c r="M617" s="125">
        <v>1</v>
      </c>
      <c r="N617" s="125">
        <v>1</v>
      </c>
      <c r="Q617" s="634">
        <f ca="1">OFFSET('(工具)战斗工具-buff死亡时机'!A$6,ROW()-6,0)</f>
        <v>0</v>
      </c>
      <c r="R617" s="125">
        <v>0</v>
      </c>
      <c r="S617" s="630" t="str">
        <f ca="1">IF(AND(OFFSET('(工具)战斗工具-buff触发时机'!A$6,ROW()-6,0)="",OFFSET(A$6,ROW()-6,0)&lt;&gt;""),"立即",OFFSET('(工具)战斗工具-buff触发时机'!A$6,ROW()-6,0))</f>
        <v>立即</v>
      </c>
      <c r="T617" s="635" t="str">
        <f>IF(OR(U617="",U617="无"),"",VLOOKUP(U617,'(辅)Buff触发条件表'!$C$4:$F$34,2,FALSE))</f>
        <v/>
      </c>
      <c r="U617" s="635"/>
      <c r="V617" s="635"/>
      <c r="W617" s="635"/>
      <c r="X617" s="635"/>
      <c r="Y617" s="635"/>
      <c r="AC617" s="125" t="str">
        <f>VLOOKUP(AB617,BuffType!$A$4:$C$67,3,FALSE)</f>
        <v>无</v>
      </c>
      <c r="AF617" s="632"/>
      <c r="AH617" s="630" t="s">
        <v>2960</v>
      </c>
      <c r="AI617" s="632"/>
      <c r="AJ617" s="632"/>
      <c r="AL617" s="125" t="str">
        <f>IF(AK617="","",VLOOKUP(AK617,'(辅)技能选目标类型表'!$B$4:$F$97,3,FALSE))</f>
        <v/>
      </c>
      <c r="AO617" s="125">
        <v>-1</v>
      </c>
      <c r="AP617" s="125" t="str">
        <f>IF(AQ617="","",VLOOKUP(AQ617,'(辅)战斗Action表'!$C$4:$F$75,2,FALSE))</f>
        <v/>
      </c>
      <c r="AS617" s="635"/>
      <c r="AT617" s="637"/>
      <c r="AU617" s="637"/>
      <c r="AV617" s="638"/>
      <c r="AW617" s="640"/>
    </row>
    <row r="618" spans="1:49" s="125" customFormat="1" ht="15.95" customHeight="1" x14ac:dyDescent="0.15">
      <c r="A618" s="630">
        <v>5005011</v>
      </c>
      <c r="B618" s="630" t="s">
        <v>2175</v>
      </c>
      <c r="C618" s="630"/>
      <c r="D618" s="631"/>
      <c r="E618" s="631"/>
      <c r="G618" s="125">
        <v>999</v>
      </c>
      <c r="H618" s="632"/>
      <c r="I618" s="125">
        <v>0</v>
      </c>
      <c r="J618" s="125">
        <v>0</v>
      </c>
      <c r="L618" s="630">
        <f t="shared" ref="L618:L621" si="174">A618</f>
        <v>5005011</v>
      </c>
      <c r="M618" s="125">
        <v>1</v>
      </c>
      <c r="N618" s="125">
        <v>1</v>
      </c>
      <c r="Q618" s="634">
        <f ca="1">OFFSET('(工具)战斗工具-buff死亡时机'!A$6,ROW()-6,0)</f>
        <v>0</v>
      </c>
      <c r="R618" s="125">
        <v>611</v>
      </c>
      <c r="S618" s="630" t="str">
        <f ca="1">IF(AND(OFFSET('(工具)战斗工具-buff触发时机'!A$6,ROW()-6,0)="",OFFSET(A$6,ROW()-6,0)&lt;&gt;""),"立即",OFFSET('(工具)战斗工具-buff触发时机'!A$6,ROW()-6,0))</f>
        <v>友方濒死</v>
      </c>
      <c r="T618" s="635" t="str">
        <f>IF(OR(U618="",U618="无"),"",VLOOKUP(U618,'(辅)Buff触发条件表'!$C$4:$F$34,2,FALSE))</f>
        <v/>
      </c>
      <c r="U618" s="635"/>
      <c r="V618" s="635"/>
      <c r="W618" s="635"/>
      <c r="X618" s="635"/>
      <c r="Y618" s="635"/>
      <c r="Z618" s="125">
        <v>999</v>
      </c>
      <c r="AC618" s="125" t="str">
        <f>VLOOKUP(AB618,BuffType!$A$4:$C$67,3,FALSE)</f>
        <v>无</v>
      </c>
      <c r="AF618" s="632"/>
      <c r="AH618" s="630"/>
      <c r="AI618" s="632"/>
      <c r="AJ618" s="632"/>
      <c r="AL618" s="125" t="str">
        <f>IF(AK618="","",VLOOKUP(AK618,'(辅)技能选目标类型表'!$B$4:$F$97,3,FALSE))</f>
        <v/>
      </c>
      <c r="AO618" s="125">
        <v>-1</v>
      </c>
      <c r="AP618" s="125">
        <f>IF(AQ618="","",VLOOKUP(AQ618,'(辅)战斗Action表'!$C$4:$F$75,2,FALSE))</f>
        <v>200</v>
      </c>
      <c r="AQ618" s="125" t="s">
        <v>142</v>
      </c>
      <c r="AR618" s="125">
        <v>1</v>
      </c>
      <c r="AS618" s="635">
        <v>30</v>
      </c>
      <c r="AT618" s="637"/>
      <c r="AU618" s="637">
        <v>1</v>
      </c>
      <c r="AV618" s="638"/>
      <c r="AW618" s="640"/>
    </row>
    <row r="619" spans="1:49" s="125" customFormat="1" ht="15.95" customHeight="1" x14ac:dyDescent="0.15">
      <c r="A619" s="630">
        <v>5006011</v>
      </c>
      <c r="B619" s="630" t="s">
        <v>2961</v>
      </c>
      <c r="C619" s="630"/>
      <c r="D619" s="631"/>
      <c r="E619" s="631"/>
      <c r="G619" s="125">
        <v>999</v>
      </c>
      <c r="H619" s="632"/>
      <c r="I619" s="125">
        <v>0</v>
      </c>
      <c r="J619" s="125">
        <v>0</v>
      </c>
      <c r="L619" s="630">
        <f t="shared" si="174"/>
        <v>5006011</v>
      </c>
      <c r="M619" s="125">
        <v>1</v>
      </c>
      <c r="N619" s="125">
        <v>1</v>
      </c>
      <c r="Q619" s="634">
        <f ca="1">OFFSET('(工具)战斗工具-buff死亡时机'!A$6,ROW()-6,0)</f>
        <v>0</v>
      </c>
      <c r="R619" s="125">
        <v>0</v>
      </c>
      <c r="S619" s="630" t="str">
        <f ca="1">IF(AND(OFFSET('(工具)战斗工具-buff触发时机'!A$6,ROW()-6,0)="",OFFSET(A$6,ROW()-6,0)&lt;&gt;""),"立即",OFFSET('(工具)战斗工具-buff触发时机'!A$6,ROW()-6,0))</f>
        <v>立即</v>
      </c>
      <c r="T619" s="635" t="str">
        <f>IF(OR(U619="",U619="无"),"",VLOOKUP(U619,'(辅)Buff触发条件表'!$C$4:$F$34,2,FALSE))</f>
        <v/>
      </c>
      <c r="U619" s="635"/>
      <c r="V619" s="635"/>
      <c r="W619" s="635"/>
      <c r="X619" s="635"/>
      <c r="Y619" s="635"/>
      <c r="AC619" s="125" t="str">
        <f>VLOOKUP(AB619,BuffType!$A$4:$C$67,3,FALSE)</f>
        <v>无</v>
      </c>
      <c r="AF619" s="632"/>
      <c r="AH619" s="630"/>
      <c r="AI619" s="632"/>
      <c r="AJ619" s="632"/>
      <c r="AK619" s="125">
        <v>100</v>
      </c>
      <c r="AL619" s="125" t="str">
        <f>IF(AK619="","",VLOOKUP(AK619,'(辅)技能选目标类型表'!$B$4:$F$97,3,FALSE))</f>
        <v>自身</v>
      </c>
      <c r="AO619" s="125">
        <v>-1</v>
      </c>
      <c r="AP619" s="125">
        <f>IF(AQ619="","",VLOOKUP(AQ619,'(辅)战斗Action表'!$C$4:$F$75,2,FALSE))</f>
        <v>300</v>
      </c>
      <c r="AQ619" s="125" t="s">
        <v>1229</v>
      </c>
      <c r="AR619" s="125">
        <v>5006012</v>
      </c>
      <c r="AS619" s="635">
        <v>100</v>
      </c>
      <c r="AT619" s="637">
        <v>0</v>
      </c>
      <c r="AU619" s="637"/>
      <c r="AV619" s="638"/>
      <c r="AW619" s="640"/>
    </row>
    <row r="620" spans="1:49" s="125" customFormat="1" ht="15.95" customHeight="1" x14ac:dyDescent="0.15">
      <c r="A620" s="630">
        <v>5006012</v>
      </c>
      <c r="B620" s="630" t="s">
        <v>2962</v>
      </c>
      <c r="C620" s="630"/>
      <c r="D620" s="631"/>
      <c r="E620" s="631"/>
      <c r="G620" s="125">
        <v>2</v>
      </c>
      <c r="H620" s="632"/>
      <c r="I620" s="125">
        <v>0</v>
      </c>
      <c r="J620" s="125">
        <v>0</v>
      </c>
      <c r="L620" s="630">
        <f t="shared" si="174"/>
        <v>5006012</v>
      </c>
      <c r="M620" s="125">
        <v>1</v>
      </c>
      <c r="N620" s="125">
        <v>1</v>
      </c>
      <c r="Q620" s="634">
        <f ca="1">OFFSET('(工具)战斗工具-buff死亡时机'!A$6,ROW()-6,0)</f>
        <v>0</v>
      </c>
      <c r="R620" s="125">
        <v>0</v>
      </c>
      <c r="S620" s="630" t="str">
        <f ca="1">IF(AND(OFFSET('(工具)战斗工具-buff触发时机'!A$6,ROW()-6,0)="",OFFSET(A$6,ROW()-6,0)&lt;&gt;""),"立即",OFFSET('(工具)战斗工具-buff触发时机'!A$6,ROW()-6,0))</f>
        <v>立即</v>
      </c>
      <c r="T620" s="635" t="str">
        <f>IF(OR(U620="",U620="无"),"",VLOOKUP(U620,'(辅)Buff触发条件表'!$C$4:$F$34,2,FALSE))</f>
        <v/>
      </c>
      <c r="U620" s="635"/>
      <c r="V620" s="635"/>
      <c r="W620" s="635"/>
      <c r="X620" s="635"/>
      <c r="Y620" s="635"/>
      <c r="AB620" s="125">
        <v>8</v>
      </c>
      <c r="AC620" s="125" t="str">
        <f>VLOOKUP(AB620,BuffType!$A$4:$C$67,3,FALSE)</f>
        <v>护盾</v>
      </c>
      <c r="AD620" s="125">
        <v>1</v>
      </c>
      <c r="AE620" s="125">
        <v>200</v>
      </c>
      <c r="AF620" s="632"/>
      <c r="AH620" s="630"/>
      <c r="AI620" s="632"/>
      <c r="AJ620" s="632"/>
      <c r="AL620" s="125" t="str">
        <f>IF(AK620="","",VLOOKUP(AK620,'(辅)技能选目标类型表'!$B$4:$F$97,3,FALSE))</f>
        <v/>
      </c>
      <c r="AO620" s="125">
        <v>-1</v>
      </c>
      <c r="AP620" s="125" t="str">
        <f>IF(AQ620="","",VLOOKUP(AQ620,'(辅)战斗Action表'!$C$4:$F$75,2,FALSE))</f>
        <v/>
      </c>
      <c r="AS620" s="635"/>
      <c r="AT620" s="637"/>
      <c r="AU620" s="637"/>
      <c r="AV620" s="638"/>
      <c r="AW620" s="640"/>
    </row>
    <row r="621" spans="1:49" s="125" customFormat="1" ht="15.95" customHeight="1" x14ac:dyDescent="0.15">
      <c r="A621" s="630">
        <v>5007011</v>
      </c>
      <c r="B621" s="630" t="s">
        <v>2179</v>
      </c>
      <c r="C621" s="630"/>
      <c r="D621" s="631"/>
      <c r="E621" s="631"/>
      <c r="G621" s="125">
        <v>999</v>
      </c>
      <c r="H621" s="632"/>
      <c r="I621" s="125">
        <v>0</v>
      </c>
      <c r="J621" s="125">
        <v>0</v>
      </c>
      <c r="L621" s="630">
        <f t="shared" si="174"/>
        <v>5007011</v>
      </c>
      <c r="M621" s="125">
        <v>1</v>
      </c>
      <c r="N621" s="125">
        <v>1</v>
      </c>
      <c r="Q621" s="634">
        <f ca="1">OFFSET('(工具)战斗工具-buff死亡时机'!A$6,ROW()-6,0)</f>
        <v>0</v>
      </c>
      <c r="R621" s="125">
        <v>608</v>
      </c>
      <c r="S621" s="630" t="str">
        <f ca="1">IF(AND(OFFSET('(工具)战斗工具-buff触发时机'!A$6,ROW()-6,0)="",OFFSET(A$6,ROW()-6,0)&lt;&gt;""),"立即",OFFSET('(工具)战斗工具-buff触发时机'!A$6,ROW()-6,0))</f>
        <v>终极技能前</v>
      </c>
      <c r="T621" s="635" t="str">
        <f>IF(OR(U621="",U621="无"),"",VLOOKUP(U621,'(辅)Buff触发条件表'!$C$4:$F$34,2,FALSE))</f>
        <v/>
      </c>
      <c r="U621" s="635"/>
      <c r="V621" s="635"/>
      <c r="W621" s="635"/>
      <c r="X621" s="635"/>
      <c r="Y621" s="635"/>
      <c r="Z621" s="125">
        <v>2</v>
      </c>
      <c r="AA621" s="125">
        <v>1</v>
      </c>
      <c r="AC621" s="125" t="str">
        <f>VLOOKUP(AB621,BuffType!$A$4:$C$67,3,FALSE)</f>
        <v>无</v>
      </c>
      <c r="AF621" s="632"/>
      <c r="AH621" s="630"/>
      <c r="AI621" s="632"/>
      <c r="AJ621" s="632"/>
      <c r="AK621" s="125">
        <v>100</v>
      </c>
      <c r="AL621" s="125" t="str">
        <f>IF(AK621="","",VLOOKUP(AK621,'(辅)技能选目标类型表'!$B$4:$F$97,3,FALSE))</f>
        <v>自身</v>
      </c>
      <c r="AO621" s="125">
        <v>-1</v>
      </c>
      <c r="AP621" s="125">
        <f>IF(AQ621="","",VLOOKUP(AQ621,'(辅)战斗Action表'!$C$4:$F$75,2,FALSE))</f>
        <v>300</v>
      </c>
      <c r="AQ621" s="125" t="s">
        <v>1229</v>
      </c>
      <c r="AR621" s="125">
        <v>5007012</v>
      </c>
      <c r="AS621" s="635">
        <v>100</v>
      </c>
      <c r="AT621" s="637">
        <v>0</v>
      </c>
      <c r="AU621" s="637"/>
      <c r="AV621" s="638"/>
      <c r="AW621" s="640"/>
    </row>
    <row r="622" spans="1:49" s="125" customFormat="1" ht="15.95" customHeight="1" x14ac:dyDescent="0.15">
      <c r="A622" s="630">
        <v>5007012</v>
      </c>
      <c r="B622" s="630" t="s">
        <v>2963</v>
      </c>
      <c r="C622" s="630"/>
      <c r="D622" s="631"/>
      <c r="E622" s="631"/>
      <c r="G622" s="125">
        <v>0</v>
      </c>
      <c r="H622" s="632"/>
      <c r="I622" s="125">
        <v>0</v>
      </c>
      <c r="J622" s="125">
        <v>0</v>
      </c>
      <c r="L622" s="630">
        <f t="shared" ref="L622:L623" si="175">A622</f>
        <v>5007012</v>
      </c>
      <c r="M622" s="125">
        <v>1</v>
      </c>
      <c r="N622" s="125">
        <v>1</v>
      </c>
      <c r="Q622" s="634">
        <f ca="1">OFFSET('(工具)战斗工具-buff死亡时机'!A$6,ROW()-6,0)</f>
        <v>0</v>
      </c>
      <c r="R622" s="125">
        <v>0</v>
      </c>
      <c r="S622" s="630" t="str">
        <f ca="1">IF(AND(OFFSET('(工具)战斗工具-buff触发时机'!A$6,ROW()-6,0)="",OFFSET(A$6,ROW()-6,0)&lt;&gt;""),"立即",OFFSET('(工具)战斗工具-buff触发时机'!A$6,ROW()-6,0))</f>
        <v>立即</v>
      </c>
      <c r="T622" s="635" t="str">
        <f>IF(OR(U622="",U622="无"),"",VLOOKUP(U622,'(辅)Buff触发条件表'!$C$4:$F$34,2,FALSE))</f>
        <v/>
      </c>
      <c r="U622" s="635"/>
      <c r="V622" s="635"/>
      <c r="W622" s="635"/>
      <c r="X622" s="635"/>
      <c r="Y622" s="635"/>
      <c r="AC622" s="125" t="str">
        <f>VLOOKUP(AB622,BuffType!$A$4:$C$67,3,FALSE)</f>
        <v>无</v>
      </c>
      <c r="AF622" s="632"/>
      <c r="AH622" s="630" t="s">
        <v>2771</v>
      </c>
      <c r="AI622" s="632"/>
      <c r="AJ622" s="632"/>
      <c r="AL622" s="125" t="str">
        <f>IF(AK622="","",VLOOKUP(AK622,'(辅)技能选目标类型表'!$B$4:$F$97,3,FALSE))</f>
        <v/>
      </c>
      <c r="AO622" s="125">
        <v>-1</v>
      </c>
      <c r="AP622" s="125" t="str">
        <f>IF(AQ622="","",VLOOKUP(AQ622,'(辅)战斗Action表'!$C$4:$F$75,2,FALSE))</f>
        <v/>
      </c>
      <c r="AS622" s="635"/>
      <c r="AT622" s="637"/>
      <c r="AU622" s="637"/>
      <c r="AV622" s="638"/>
      <c r="AW622" s="640"/>
    </row>
    <row r="623" spans="1:49" s="125" customFormat="1" ht="15.95" customHeight="1" x14ac:dyDescent="0.15">
      <c r="A623" s="630">
        <v>5008011</v>
      </c>
      <c r="B623" s="630" t="s">
        <v>2181</v>
      </c>
      <c r="C623" s="630"/>
      <c r="D623" s="631"/>
      <c r="E623" s="631"/>
      <c r="G623" s="125">
        <v>999</v>
      </c>
      <c r="H623" s="632"/>
      <c r="I623" s="125">
        <v>0</v>
      </c>
      <c r="J623" s="125">
        <v>0</v>
      </c>
      <c r="L623" s="630">
        <f t="shared" si="175"/>
        <v>5008011</v>
      </c>
      <c r="M623" s="125">
        <v>1</v>
      </c>
      <c r="N623" s="125">
        <v>1</v>
      </c>
      <c r="Q623" s="634">
        <f ca="1">OFFSET('(工具)战斗工具-buff死亡时机'!A$6,ROW()-6,0)</f>
        <v>0</v>
      </c>
      <c r="R623" s="125">
        <v>0</v>
      </c>
      <c r="S623" s="630" t="str">
        <f ca="1">IF(AND(OFFSET('(工具)战斗工具-buff触发时机'!A$6,ROW()-6,0)="",OFFSET(A$6,ROW()-6,0)&lt;&gt;""),"立即",OFFSET('(工具)战斗工具-buff触发时机'!A$6,ROW()-6,0))</f>
        <v>立即</v>
      </c>
      <c r="T623" s="635" t="str">
        <f>IF(OR(U623="",U623="无"),"",VLOOKUP(U623,'(辅)Buff触发条件表'!$C$4:$F$34,2,FALSE))</f>
        <v/>
      </c>
      <c r="U623" s="635"/>
      <c r="V623" s="635"/>
      <c r="W623" s="635"/>
      <c r="X623" s="635"/>
      <c r="Y623" s="635"/>
      <c r="AC623" s="125" t="str">
        <f>VLOOKUP(AB623,BuffType!$A$4:$C$67,3,FALSE)</f>
        <v>无</v>
      </c>
      <c r="AF623" s="632"/>
      <c r="AH623" s="630" t="s">
        <v>2308</v>
      </c>
      <c r="AI623" s="632"/>
      <c r="AJ623" s="632"/>
      <c r="AL623" s="125" t="str">
        <f>IF(AK623="","",VLOOKUP(AK623,'(辅)技能选目标类型表'!$B$4:$F$97,3,FALSE))</f>
        <v/>
      </c>
      <c r="AO623" s="125">
        <v>-1</v>
      </c>
      <c r="AP623" s="125" t="str">
        <f>IF(AQ623="","",VLOOKUP(AQ623,'(辅)战斗Action表'!$C$4:$F$75,2,FALSE))</f>
        <v/>
      </c>
      <c r="AS623" s="635"/>
      <c r="AT623" s="637"/>
      <c r="AU623" s="637"/>
      <c r="AV623" s="638"/>
      <c r="AW623" s="640"/>
    </row>
    <row r="624" spans="1:49" s="125" customFormat="1" ht="15.95" customHeight="1" x14ac:dyDescent="0.15">
      <c r="A624" s="630">
        <v>5009011</v>
      </c>
      <c r="B624" s="630" t="s">
        <v>2183</v>
      </c>
      <c r="C624" s="630"/>
      <c r="D624" s="631"/>
      <c r="E624" s="631"/>
      <c r="G624" s="125">
        <v>999</v>
      </c>
      <c r="H624" s="632"/>
      <c r="I624" s="125">
        <v>0</v>
      </c>
      <c r="J624" s="125">
        <v>0</v>
      </c>
      <c r="L624" s="630">
        <f t="shared" ref="L624:L625" si="176">A624</f>
        <v>5009011</v>
      </c>
      <c r="M624" s="125">
        <v>1</v>
      </c>
      <c r="N624" s="125">
        <v>1</v>
      </c>
      <c r="Q624" s="634">
        <f ca="1">OFFSET('(工具)战斗工具-buff死亡时机'!A$6,ROW()-6,0)</f>
        <v>0</v>
      </c>
      <c r="R624" s="125">
        <v>0</v>
      </c>
      <c r="S624" s="630" t="str">
        <f ca="1">IF(AND(OFFSET('(工具)战斗工具-buff触发时机'!A$6,ROW()-6,0)="",OFFSET(A$6,ROW()-6,0)&lt;&gt;""),"立即",OFFSET('(工具)战斗工具-buff触发时机'!A$6,ROW()-6,0))</f>
        <v>立即</v>
      </c>
      <c r="T624" s="635" t="str">
        <f>IF(OR(U624="",U624="无"),"",VLOOKUP(U624,'(辅)Buff触发条件表'!$C$4:$F$34,2,FALSE))</f>
        <v/>
      </c>
      <c r="U624" s="635"/>
      <c r="V624" s="635"/>
      <c r="W624" s="635"/>
      <c r="X624" s="635"/>
      <c r="Y624" s="635"/>
      <c r="AC624" s="125" t="str">
        <f>VLOOKUP(AB624,BuffType!$A$4:$C$67,3,FALSE)</f>
        <v>无</v>
      </c>
      <c r="AF624" s="632"/>
      <c r="AH624" s="630"/>
      <c r="AI624" s="632"/>
      <c r="AJ624" s="632"/>
      <c r="AK624" s="125">
        <v>101</v>
      </c>
      <c r="AL624" s="125" t="str">
        <f>IF(AK624="","",VLOOKUP(AK624,'(辅)技能选目标类型表'!$B$4:$F$97,3,FALSE))</f>
        <v>我方全体</v>
      </c>
      <c r="AO624" s="125">
        <v>-1</v>
      </c>
      <c r="AP624" s="125">
        <f>IF(AQ624="","",VLOOKUP(AQ624,'(辅)战斗Action表'!$C$4:$F$75,2,FALSE))</f>
        <v>300</v>
      </c>
      <c r="AQ624" s="125" t="s">
        <v>1229</v>
      </c>
      <c r="AR624" s="125">
        <v>5009012</v>
      </c>
      <c r="AS624" s="635">
        <v>100</v>
      </c>
      <c r="AT624" s="637">
        <v>0</v>
      </c>
      <c r="AU624" s="637"/>
      <c r="AV624" s="638"/>
      <c r="AW624" s="640"/>
    </row>
    <row r="625" spans="1:49" s="125" customFormat="1" ht="15.95" customHeight="1" x14ac:dyDescent="0.15">
      <c r="A625" s="630">
        <v>5009012</v>
      </c>
      <c r="B625" s="630" t="s">
        <v>2964</v>
      </c>
      <c r="C625" s="630"/>
      <c r="D625" s="631"/>
      <c r="E625" s="631"/>
      <c r="G625" s="125">
        <v>999</v>
      </c>
      <c r="H625" s="632"/>
      <c r="I625" s="125">
        <v>0</v>
      </c>
      <c r="J625" s="125">
        <v>0</v>
      </c>
      <c r="L625" s="630">
        <f t="shared" si="176"/>
        <v>5009012</v>
      </c>
      <c r="M625" s="125">
        <v>1</v>
      </c>
      <c r="N625" s="125">
        <v>1</v>
      </c>
      <c r="Q625" s="634">
        <f ca="1">OFFSET('(工具)战斗工具-buff死亡时机'!A$6,ROW()-6,0)</f>
        <v>0</v>
      </c>
      <c r="R625" s="125">
        <v>0</v>
      </c>
      <c r="S625" s="630" t="str">
        <f ca="1">IF(AND(OFFSET('(工具)战斗工具-buff触发时机'!A$6,ROW()-6,0)="",OFFSET(A$6,ROW()-6,0)&lt;&gt;""),"立即",OFFSET('(工具)战斗工具-buff触发时机'!A$6,ROW()-6,0))</f>
        <v>立即</v>
      </c>
      <c r="T625" s="635" t="str">
        <f>IF(OR(U625="",U625="无"),"",VLOOKUP(U625,'(辅)Buff触发条件表'!$C$4:$F$34,2,FALSE))</f>
        <v/>
      </c>
      <c r="U625" s="635"/>
      <c r="V625" s="635"/>
      <c r="W625" s="635"/>
      <c r="X625" s="635"/>
      <c r="Y625" s="635"/>
      <c r="AC625" s="125" t="str">
        <f>VLOOKUP(AB625,BuffType!$A$4:$C$67,3,FALSE)</f>
        <v>无</v>
      </c>
      <c r="AF625" s="632"/>
      <c r="AH625" s="630" t="s">
        <v>2965</v>
      </c>
      <c r="AI625" s="632"/>
      <c r="AJ625" s="632"/>
      <c r="AL625" s="125" t="str">
        <f>IF(AK625="","",VLOOKUP(AK625,'(辅)技能选目标类型表'!$B$4:$F$97,3,FALSE))</f>
        <v/>
      </c>
      <c r="AO625" s="125">
        <v>-1</v>
      </c>
      <c r="AP625" s="125" t="str">
        <f>IF(AQ625="","",VLOOKUP(AQ625,'(辅)战斗Action表'!$C$4:$F$75,2,FALSE))</f>
        <v/>
      </c>
      <c r="AS625" s="635"/>
      <c r="AT625" s="637"/>
      <c r="AU625" s="637"/>
      <c r="AV625" s="638"/>
      <c r="AW625" s="640"/>
    </row>
    <row r="626" spans="1:49" s="125" customFormat="1" ht="15.95" customHeight="1" x14ac:dyDescent="0.15">
      <c r="A626" s="630">
        <v>5009013</v>
      </c>
      <c r="B626" s="630" t="s">
        <v>2966</v>
      </c>
      <c r="C626" s="630"/>
      <c r="D626" s="631"/>
      <c r="E626" s="631"/>
      <c r="G626" s="125">
        <v>999</v>
      </c>
      <c r="H626" s="632"/>
      <c r="I626" s="125">
        <v>0</v>
      </c>
      <c r="J626" s="125">
        <v>0</v>
      </c>
      <c r="L626" s="630">
        <f t="shared" ref="L626:L627" si="177">A626</f>
        <v>5009013</v>
      </c>
      <c r="M626" s="125">
        <v>1</v>
      </c>
      <c r="N626" s="125">
        <v>1</v>
      </c>
      <c r="Q626" s="634">
        <f ca="1">OFFSET('(工具)战斗工具-buff死亡时机'!A$6,ROW()-6,0)</f>
        <v>0</v>
      </c>
      <c r="R626" s="125">
        <v>603</v>
      </c>
      <c r="S626" s="630" t="str">
        <f ca="1">IF(AND(OFFSET('(工具)战斗工具-buff触发时机'!A$6,ROW()-6,0)="",OFFSET(A$6,ROW()-6,0)&lt;&gt;""),"立即",OFFSET('(工具)战斗工具-buff触发时机'!A$6,ROW()-6,0))</f>
        <v>友方死亡</v>
      </c>
      <c r="T626" s="635" t="str">
        <f>IF(OR(U626="",U626="无"),"",VLOOKUP(U626,'(辅)Buff触发条件表'!$C$4:$F$34,2,FALSE))</f>
        <v/>
      </c>
      <c r="U626" s="635"/>
      <c r="V626" s="635"/>
      <c r="W626" s="635"/>
      <c r="X626" s="635"/>
      <c r="Y626" s="635"/>
      <c r="AC626" s="125" t="str">
        <f>VLOOKUP(AB626,BuffType!$A$4:$C$67,3,FALSE)</f>
        <v>无</v>
      </c>
      <c r="AF626" s="632"/>
      <c r="AH626" s="630"/>
      <c r="AI626" s="632"/>
      <c r="AJ626" s="632"/>
      <c r="AK626" s="125">
        <v>101</v>
      </c>
      <c r="AL626" s="125" t="str">
        <f>IF(AK626="","",VLOOKUP(AK626,'(辅)技能选目标类型表'!$B$4:$F$97,3,FALSE))</f>
        <v>我方全体</v>
      </c>
      <c r="AO626" s="125">
        <v>-1</v>
      </c>
      <c r="AP626" s="125">
        <f>IF(AQ626="","",VLOOKUP(AQ626,'(辅)战斗Action表'!$C$4:$F$75,2,FALSE))</f>
        <v>301</v>
      </c>
      <c r="AQ626" s="125" t="s">
        <v>2354</v>
      </c>
      <c r="AR626" s="125">
        <v>5009012</v>
      </c>
      <c r="AS626" s="635"/>
      <c r="AT626" s="637"/>
      <c r="AU626" s="637"/>
      <c r="AV626" s="638"/>
      <c r="AW626" s="640"/>
    </row>
    <row r="627" spans="1:49" s="125" customFormat="1" ht="15.95" customHeight="1" x14ac:dyDescent="0.15">
      <c r="A627" s="630">
        <v>5010011</v>
      </c>
      <c r="B627" s="630" t="s">
        <v>2186</v>
      </c>
      <c r="C627" s="630"/>
      <c r="D627" s="631"/>
      <c r="E627" s="631"/>
      <c r="G627" s="125">
        <v>999</v>
      </c>
      <c r="H627" s="632"/>
      <c r="I627" s="125">
        <v>0</v>
      </c>
      <c r="J627" s="125">
        <v>0</v>
      </c>
      <c r="L627" s="630">
        <f t="shared" si="177"/>
        <v>5010011</v>
      </c>
      <c r="M627" s="125">
        <v>1</v>
      </c>
      <c r="N627" s="125">
        <v>1</v>
      </c>
      <c r="Q627" s="634">
        <f ca="1">OFFSET('(工具)战斗工具-buff死亡时机'!A$6,ROW()-6,0)</f>
        <v>0</v>
      </c>
      <c r="R627" s="125">
        <v>0</v>
      </c>
      <c r="S627" s="630" t="str">
        <f ca="1">IF(AND(OFFSET('(工具)战斗工具-buff触发时机'!A$6,ROW()-6,0)="",OFFSET(A$6,ROW()-6,0)&lt;&gt;""),"立即",OFFSET('(工具)战斗工具-buff触发时机'!A$6,ROW()-6,0))</f>
        <v>立即</v>
      </c>
      <c r="T627" s="635" t="str">
        <f>IF(OR(U627="",U627="无"),"",VLOOKUP(U627,'(辅)Buff触发条件表'!$C$4:$F$34,2,FALSE))</f>
        <v/>
      </c>
      <c r="U627" s="635"/>
      <c r="V627" s="635"/>
      <c r="W627" s="635"/>
      <c r="X627" s="635"/>
      <c r="Y627" s="635"/>
      <c r="AC627" s="125" t="str">
        <f>VLOOKUP(AB627,BuffType!$A$4:$C$67,3,FALSE)</f>
        <v>无</v>
      </c>
      <c r="AF627" s="632"/>
      <c r="AH627" s="630" t="s">
        <v>2967</v>
      </c>
      <c r="AI627" s="632"/>
      <c r="AJ627" s="632"/>
      <c r="AL627" s="125" t="str">
        <f>IF(AK627="","",VLOOKUP(AK627,'(辅)技能选目标类型表'!$B$4:$F$97,3,FALSE))</f>
        <v/>
      </c>
      <c r="AO627" s="125">
        <v>-1</v>
      </c>
      <c r="AP627" s="125" t="str">
        <f>IF(AQ627="","",VLOOKUP(AQ627,'(辅)战斗Action表'!$C$4:$F$75,2,FALSE))</f>
        <v/>
      </c>
      <c r="AS627" s="635"/>
      <c r="AT627" s="637"/>
      <c r="AU627" s="637"/>
      <c r="AV627" s="638"/>
      <c r="AW627" s="640"/>
    </row>
    <row r="628" spans="1:49" s="125" customFormat="1" ht="15.95" customHeight="1" x14ac:dyDescent="0.15">
      <c r="A628" s="630">
        <v>5011011</v>
      </c>
      <c r="B628" s="630" t="s">
        <v>2188</v>
      </c>
      <c r="C628" s="630"/>
      <c r="D628" s="631"/>
      <c r="E628" s="631"/>
      <c r="G628" s="125">
        <v>999</v>
      </c>
      <c r="H628" s="632"/>
      <c r="I628" s="125">
        <v>0</v>
      </c>
      <c r="J628" s="125">
        <v>0</v>
      </c>
      <c r="L628" s="630">
        <f t="shared" ref="L628:L629" si="178">A628</f>
        <v>5011011</v>
      </c>
      <c r="M628" s="125">
        <v>1</v>
      </c>
      <c r="N628" s="125">
        <v>1</v>
      </c>
      <c r="Q628" s="634">
        <f ca="1">OFFSET('(工具)战斗工具-buff死亡时机'!A$6,ROW()-6,0)</f>
        <v>0</v>
      </c>
      <c r="R628" s="125">
        <v>200</v>
      </c>
      <c r="S628" s="630" t="str">
        <f ca="1">IF(AND(OFFSET('(工具)战斗工具-buff触发时机'!A$6,ROW()-6,0)="",OFFSET(A$6,ROW()-6,0)&lt;&gt;""),"立即",OFFSET('(工具)战斗工具-buff触发时机'!A$6,ROW()-6,0))</f>
        <v>当回合开始时</v>
      </c>
      <c r="T628" s="635" t="str">
        <f>IF(OR(U628="",U628="无"),"",VLOOKUP(U628,'(辅)Buff触发条件表'!$C$4:$F$34,2,FALSE))</f>
        <v/>
      </c>
      <c r="U628" s="635"/>
      <c r="V628" s="635"/>
      <c r="W628" s="635"/>
      <c r="X628" s="635"/>
      <c r="Y628" s="635"/>
      <c r="Z628" s="125">
        <v>1</v>
      </c>
      <c r="AA628" s="125">
        <v>1</v>
      </c>
      <c r="AC628" s="125" t="str">
        <f>VLOOKUP(AB628,BuffType!$A$4:$C$67,3,FALSE)</f>
        <v>无</v>
      </c>
      <c r="AF628" s="632"/>
      <c r="AH628" s="630"/>
      <c r="AI628" s="632"/>
      <c r="AJ628" s="632"/>
      <c r="AL628" s="125" t="str">
        <f>IF(AK628="","",VLOOKUP(AK628,'(辅)技能选目标类型表'!$B$4:$F$97,3,FALSE))</f>
        <v/>
      </c>
      <c r="AO628" s="125">
        <v>-1</v>
      </c>
      <c r="AP628" s="125">
        <f>IF(AQ628="","",VLOOKUP(AQ628,'(辅)战斗Action表'!$C$4:$F$75,2,FALSE))</f>
        <v>1200</v>
      </c>
      <c r="AQ628" s="125" t="s">
        <v>1686</v>
      </c>
      <c r="AR628" s="125">
        <v>2</v>
      </c>
      <c r="AS628" s="635"/>
      <c r="AT628" s="637"/>
      <c r="AU628" s="637"/>
      <c r="AV628" s="638"/>
      <c r="AW628" s="640"/>
    </row>
    <row r="629" spans="1:49" s="125" customFormat="1" ht="15.95" customHeight="1" x14ac:dyDescent="0.15">
      <c r="A629" s="630">
        <v>5012011</v>
      </c>
      <c r="B629" s="630" t="s">
        <v>2190</v>
      </c>
      <c r="C629" s="630"/>
      <c r="D629" s="631"/>
      <c r="E629" s="631"/>
      <c r="G629" s="125">
        <v>999</v>
      </c>
      <c r="H629" s="632"/>
      <c r="I629" s="125">
        <v>0</v>
      </c>
      <c r="J629" s="125">
        <v>0</v>
      </c>
      <c r="L629" s="630">
        <f t="shared" si="178"/>
        <v>5012011</v>
      </c>
      <c r="M629" s="125">
        <v>1</v>
      </c>
      <c r="N629" s="125">
        <v>1</v>
      </c>
      <c r="Q629" s="634">
        <f ca="1">OFFSET('(工具)战斗工具-buff死亡时机'!A$6,ROW()-6,0)</f>
        <v>0</v>
      </c>
      <c r="R629" s="125">
        <v>0</v>
      </c>
      <c r="S629" s="630" t="str">
        <f ca="1">IF(AND(OFFSET('(工具)战斗工具-buff触发时机'!A$6,ROW()-6,0)="",OFFSET(A$6,ROW()-6,0)&lt;&gt;""),"立即",OFFSET('(工具)战斗工具-buff触发时机'!A$6,ROW()-6,0))</f>
        <v>立即</v>
      </c>
      <c r="T629" s="635" t="str">
        <f>IF(OR(U629="",U629="无"),"",VLOOKUP(U629,'(辅)Buff触发条件表'!$C$4:$F$34,2,FALSE))</f>
        <v/>
      </c>
      <c r="U629" s="635"/>
      <c r="V629" s="635"/>
      <c r="W629" s="635"/>
      <c r="X629" s="635"/>
      <c r="Y629" s="635"/>
      <c r="AC629" s="125" t="str">
        <f>VLOOKUP(AB629,BuffType!$A$4:$C$67,3,FALSE)</f>
        <v>无</v>
      </c>
      <c r="AF629" s="632"/>
      <c r="AH629" s="630" t="s">
        <v>2968</v>
      </c>
      <c r="AI629" s="632"/>
      <c r="AJ629" s="632"/>
      <c r="AL629" s="125" t="str">
        <f>IF(AK629="","",VLOOKUP(AK629,'(辅)技能选目标类型表'!$B$4:$F$97,3,FALSE))</f>
        <v/>
      </c>
      <c r="AO629" s="125">
        <v>-1</v>
      </c>
      <c r="AP629" s="125" t="str">
        <f>IF(AQ629="","",VLOOKUP(AQ629,'(辅)战斗Action表'!$C$4:$F$75,2,FALSE))</f>
        <v/>
      </c>
      <c r="AS629" s="635"/>
      <c r="AT629" s="637"/>
      <c r="AU629" s="637"/>
      <c r="AV629" s="638"/>
      <c r="AW629" s="640"/>
    </row>
  </sheetData>
  <phoneticPr fontId="26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'(辅)战斗Action表'!$C$4:$C$93</xm:f>
          </x14:formula1>
          <xm:sqref>AQ6:AQ9</xm:sqref>
        </x14:dataValidation>
        <x14:dataValidation type="list" allowBlank="1" showInputMessage="1" showErrorMessage="1">
          <x14:formula1>
            <xm:f>'(辅)Buff触发条件表'!$C$4:$C$879</xm:f>
          </x14:formula1>
          <xm:sqref>U6:U629</xm:sqref>
        </x14:dataValidation>
        <x14:dataValidation type="list" allowBlank="1" showInputMessage="1" showErrorMessage="1">
          <x14:formula1>
            <xm:f>'(辅)战斗Action表'!$C$4:$C$334</xm:f>
          </x14:formula1>
          <xm:sqref>AQ32:AQ629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K21" sqref="K21"/>
    </sheetView>
  </sheetViews>
  <sheetFormatPr defaultColWidth="9" defaultRowHeight="13.5" x14ac:dyDescent="0.15"/>
  <cols>
    <col min="1" max="1" width="10" customWidth="1"/>
    <col min="2" max="2" width="20.5" customWidth="1"/>
    <col min="3" max="3" width="15.75" customWidth="1"/>
    <col min="4" max="4" width="36.25" customWidth="1"/>
    <col min="5" max="5" width="21.125" customWidth="1"/>
    <col min="6" max="8" width="14.5" customWidth="1"/>
    <col min="9" max="9" width="7.875" customWidth="1"/>
    <col min="10" max="11" width="8.25" customWidth="1"/>
    <col min="12" max="12" width="9.25" customWidth="1"/>
    <col min="13" max="13" width="18.375" customWidth="1"/>
    <col min="14" max="14" width="13.875" customWidth="1"/>
    <col min="15" max="15" width="11.25" customWidth="1"/>
    <col min="16" max="16" width="20.625" customWidth="1"/>
    <col min="17" max="17" width="33.375" customWidth="1"/>
  </cols>
  <sheetData>
    <row r="1" spans="1:17" ht="38.1" customHeight="1" x14ac:dyDescent="0.15">
      <c r="A1" s="73" t="s">
        <v>2969</v>
      </c>
      <c r="B1" s="28" t="s">
        <v>2970</v>
      </c>
      <c r="C1" s="28" t="s">
        <v>2</v>
      </c>
      <c r="D1" s="28" t="s">
        <v>2971</v>
      </c>
      <c r="E1" s="28" t="s">
        <v>2972</v>
      </c>
      <c r="F1" s="28" t="s">
        <v>2973</v>
      </c>
      <c r="G1" s="28" t="s">
        <v>2974</v>
      </c>
      <c r="H1" s="28" t="s">
        <v>2975</v>
      </c>
      <c r="I1" s="28" t="s">
        <v>2976</v>
      </c>
      <c r="J1" s="28" t="s">
        <v>2977</v>
      </c>
      <c r="K1" s="28" t="s">
        <v>2978</v>
      </c>
      <c r="L1" s="28" t="s">
        <v>2979</v>
      </c>
      <c r="M1" s="28" t="s">
        <v>2980</v>
      </c>
      <c r="N1" s="28" t="s">
        <v>2981</v>
      </c>
      <c r="O1" s="28" t="s">
        <v>2982</v>
      </c>
    </row>
    <row r="2" spans="1:17" x14ac:dyDescent="0.15">
      <c r="A2" s="74" t="s">
        <v>5</v>
      </c>
      <c r="B2" s="29" t="s">
        <v>2983</v>
      </c>
      <c r="C2" s="29" t="s">
        <v>105</v>
      </c>
      <c r="D2" s="29" t="s">
        <v>13</v>
      </c>
      <c r="E2" s="29" t="s">
        <v>2227</v>
      </c>
      <c r="F2" s="29" t="s">
        <v>2228</v>
      </c>
      <c r="G2" s="29" t="s">
        <v>2984</v>
      </c>
      <c r="H2" s="29" t="s">
        <v>2985</v>
      </c>
      <c r="I2" s="29" t="s">
        <v>2986</v>
      </c>
      <c r="J2" s="29" t="s">
        <v>2987</v>
      </c>
      <c r="K2" s="29" t="s">
        <v>2988</v>
      </c>
      <c r="L2" s="29" t="s">
        <v>2989</v>
      </c>
      <c r="M2" s="29" t="s">
        <v>2990</v>
      </c>
      <c r="N2" s="29" t="s">
        <v>2991</v>
      </c>
      <c r="O2" s="29" t="s">
        <v>2992</v>
      </c>
    </row>
    <row r="3" spans="1:17" x14ac:dyDescent="0.15">
      <c r="A3" s="75" t="s">
        <v>11</v>
      </c>
      <c r="B3" s="29" t="s">
        <v>12</v>
      </c>
      <c r="C3" s="29" t="s">
        <v>12</v>
      </c>
      <c r="D3" s="29" t="s">
        <v>13</v>
      </c>
      <c r="E3" s="29" t="s">
        <v>12</v>
      </c>
      <c r="F3" s="29" t="s">
        <v>12</v>
      </c>
      <c r="G3" s="29" t="s">
        <v>11</v>
      </c>
      <c r="H3" s="29" t="s">
        <v>11</v>
      </c>
      <c r="I3" s="29" t="s">
        <v>11</v>
      </c>
      <c r="J3" s="29" t="s">
        <v>11</v>
      </c>
      <c r="K3" s="29" t="s">
        <v>11</v>
      </c>
      <c r="L3" s="29" t="s">
        <v>11</v>
      </c>
      <c r="M3" s="29" t="s">
        <v>11</v>
      </c>
      <c r="N3" s="29" t="s">
        <v>11</v>
      </c>
      <c r="O3" s="29" t="s">
        <v>11</v>
      </c>
    </row>
    <row r="4" spans="1:17" x14ac:dyDescent="0.15">
      <c r="A4">
        <v>0</v>
      </c>
      <c r="B4" t="s">
        <v>2993</v>
      </c>
      <c r="C4" t="s">
        <v>1931</v>
      </c>
      <c r="G4">
        <v>-1</v>
      </c>
      <c r="H4" s="4">
        <v>0</v>
      </c>
      <c r="I4" s="4"/>
      <c r="J4" s="4"/>
      <c r="K4" s="4"/>
      <c r="L4" s="4"/>
      <c r="M4" s="4"/>
      <c r="N4" s="4"/>
      <c r="O4" s="4"/>
      <c r="P4" t="str">
        <f t="shared" ref="P4:P20" si="0">B4&amp;" = "&amp;A4&amp;","</f>
        <v>NONE = 0,</v>
      </c>
      <c r="Q4" t="str">
        <f>"--"&amp;C4&amp;" "&amp;D4</f>
        <v xml:space="preserve">--无 </v>
      </c>
    </row>
    <row r="5" spans="1:17" x14ac:dyDescent="0.15">
      <c r="A5">
        <v>1</v>
      </c>
      <c r="B5" t="s">
        <v>2994</v>
      </c>
      <c r="C5" t="s">
        <v>2995</v>
      </c>
      <c r="G5">
        <v>1001</v>
      </c>
      <c r="H5" s="4">
        <v>1</v>
      </c>
      <c r="I5" s="4"/>
      <c r="J5" s="4"/>
      <c r="K5" s="4"/>
      <c r="L5" s="4"/>
      <c r="M5" s="4"/>
      <c r="N5" s="4"/>
      <c r="O5" s="4"/>
      <c r="P5" t="str">
        <f t="shared" si="0"/>
        <v>FLOATING = 1,</v>
      </c>
      <c r="Q5" t="str">
        <f t="shared" ref="Q5:Q27" si="1">"--"&amp;C5&amp;" "&amp;D5</f>
        <v xml:space="preserve">--浮空 </v>
      </c>
    </row>
    <row r="6" spans="1:17" x14ac:dyDescent="0.15">
      <c r="A6">
        <v>2</v>
      </c>
      <c r="B6" t="s">
        <v>2996</v>
      </c>
      <c r="C6" t="s">
        <v>2997</v>
      </c>
      <c r="F6" s="19" t="s">
        <v>2433</v>
      </c>
      <c r="G6">
        <v>-1</v>
      </c>
      <c r="H6" s="4">
        <v>2</v>
      </c>
      <c r="I6" s="4"/>
      <c r="J6" s="4"/>
      <c r="K6" s="4"/>
      <c r="L6" s="4"/>
      <c r="M6" s="4"/>
      <c r="N6" s="4"/>
      <c r="O6" s="4"/>
      <c r="P6" t="str">
        <f t="shared" si="0"/>
        <v>BURNING = 2,</v>
      </c>
      <c r="Q6" t="str">
        <f t="shared" si="1"/>
        <v xml:space="preserve">--燃烧 </v>
      </c>
    </row>
    <row r="7" spans="1:17" x14ac:dyDescent="0.15">
      <c r="A7">
        <v>3</v>
      </c>
      <c r="B7" s="77" t="s">
        <v>2998</v>
      </c>
      <c r="C7" s="77" t="s">
        <v>2999</v>
      </c>
      <c r="D7" s="77" t="s">
        <v>3000</v>
      </c>
      <c r="F7" t="s">
        <v>2270</v>
      </c>
      <c r="G7">
        <v>1002</v>
      </c>
      <c r="H7" s="4">
        <v>3</v>
      </c>
      <c r="I7" s="4">
        <v>1</v>
      </c>
      <c r="J7" s="4">
        <v>1</v>
      </c>
      <c r="K7" s="4">
        <v>1</v>
      </c>
      <c r="L7" s="4"/>
      <c r="M7" s="4"/>
      <c r="N7" s="4"/>
      <c r="O7" s="4"/>
      <c r="P7" t="str">
        <f t="shared" si="0"/>
        <v>FROZEN = 3,</v>
      </c>
      <c r="Q7" t="str">
        <f t="shared" si="1"/>
        <v>--冰冻 受击时不播放动作，这个ID不要改</v>
      </c>
    </row>
    <row r="8" spans="1:17" x14ac:dyDescent="0.15">
      <c r="A8">
        <v>4</v>
      </c>
      <c r="B8" t="s">
        <v>3001</v>
      </c>
      <c r="C8" t="s">
        <v>3002</v>
      </c>
      <c r="D8" s="33" t="s">
        <v>3003</v>
      </c>
      <c r="G8">
        <v>1003</v>
      </c>
      <c r="H8" s="4">
        <v>4</v>
      </c>
      <c r="I8" s="4">
        <v>1</v>
      </c>
      <c r="J8" s="4">
        <v>1</v>
      </c>
      <c r="K8" s="4">
        <v>1</v>
      </c>
      <c r="L8" s="4"/>
      <c r="M8" s="4"/>
      <c r="N8" s="4"/>
      <c r="O8" s="4"/>
      <c r="P8" t="str">
        <f t="shared" si="0"/>
        <v>STUNNED = 4,</v>
      </c>
      <c r="Q8" t="str">
        <f t="shared" si="1"/>
        <v>--眩晕 无法释放任何技能</v>
      </c>
    </row>
    <row r="9" spans="1:17" x14ac:dyDescent="0.15">
      <c r="A9">
        <v>5</v>
      </c>
      <c r="B9" s="19" t="s">
        <v>3004</v>
      </c>
      <c r="C9" t="s">
        <v>3005</v>
      </c>
      <c r="D9" s="33" t="s">
        <v>3006</v>
      </c>
      <c r="H9" s="4">
        <v>5</v>
      </c>
      <c r="I9" s="4"/>
      <c r="J9" s="4"/>
      <c r="K9" s="4"/>
      <c r="L9" s="4">
        <v>1</v>
      </c>
      <c r="M9" s="4"/>
      <c r="N9" s="4"/>
      <c r="O9" s="4"/>
      <c r="P9" t="str">
        <f t="shared" si="0"/>
        <v>HIDDEN = 5,</v>
      </c>
      <c r="Q9" t="str">
        <f t="shared" si="1"/>
        <v>--隐匿 无法被敌人选中为目标</v>
      </c>
    </row>
    <row r="10" spans="1:17" x14ac:dyDescent="0.15">
      <c r="A10">
        <v>6</v>
      </c>
      <c r="B10" s="19" t="s">
        <v>3007</v>
      </c>
      <c r="C10" t="s">
        <v>3008</v>
      </c>
      <c r="D10" s="33" t="s">
        <v>3009</v>
      </c>
      <c r="H10" s="4">
        <v>6</v>
      </c>
      <c r="I10" s="4">
        <v>1</v>
      </c>
      <c r="J10" s="4"/>
      <c r="K10" s="4"/>
      <c r="L10" s="4"/>
      <c r="M10" s="4"/>
      <c r="N10" s="4"/>
      <c r="O10" s="4"/>
      <c r="P10" t="str">
        <f t="shared" si="0"/>
        <v>LIMITED = 6,</v>
      </c>
      <c r="Q10" t="str">
        <f t="shared" si="1"/>
        <v>--限制 无法释放小技能（行动值为0）</v>
      </c>
    </row>
    <row r="11" spans="1:17" x14ac:dyDescent="0.15">
      <c r="A11">
        <v>7</v>
      </c>
      <c r="B11" s="19" t="s">
        <v>3010</v>
      </c>
      <c r="C11" t="s">
        <v>3011</v>
      </c>
      <c r="D11" s="33" t="s">
        <v>3012</v>
      </c>
      <c r="G11">
        <v>-1</v>
      </c>
      <c r="H11" s="4">
        <v>7</v>
      </c>
      <c r="I11" s="4"/>
      <c r="J11" s="4"/>
      <c r="K11" s="4">
        <v>1</v>
      </c>
      <c r="L11" s="4"/>
      <c r="M11" s="4"/>
      <c r="N11" s="4"/>
      <c r="O11" s="4"/>
      <c r="P11" t="str">
        <f t="shared" si="0"/>
        <v>SILENCED = 7,</v>
      </c>
      <c r="Q11" t="str">
        <f t="shared" si="1"/>
        <v>--沉默 无法释放终极技</v>
      </c>
    </row>
    <row r="12" spans="1:17" x14ac:dyDescent="0.15">
      <c r="A12">
        <v>8</v>
      </c>
      <c r="B12" s="78" t="s">
        <v>3013</v>
      </c>
      <c r="C12" s="78" t="s">
        <v>1173</v>
      </c>
      <c r="D12" s="77" t="s">
        <v>3014</v>
      </c>
      <c r="F12" t="s">
        <v>2270</v>
      </c>
      <c r="G12">
        <v>-1</v>
      </c>
      <c r="H12" s="4">
        <v>8</v>
      </c>
      <c r="I12" s="4"/>
      <c r="J12" s="4"/>
      <c r="K12" s="4"/>
      <c r="L12" s="4"/>
      <c r="M12" s="4"/>
      <c r="N12" s="4"/>
      <c r="O12" s="4"/>
      <c r="P12" t="str">
        <f t="shared" si="0"/>
        <v>SHIELD = 8,</v>
      </c>
      <c r="Q12" t="str">
        <f t="shared" si="1"/>
        <v>--护盾 这个ID不要改</v>
      </c>
    </row>
    <row r="13" spans="1:17" x14ac:dyDescent="0.15">
      <c r="A13">
        <v>9</v>
      </c>
      <c r="B13" s="79" t="s">
        <v>3015</v>
      </c>
      <c r="C13" s="79" t="s">
        <v>3016</v>
      </c>
      <c r="G13">
        <v>-1</v>
      </c>
      <c r="H13" s="4">
        <v>0</v>
      </c>
      <c r="I13" s="4"/>
      <c r="J13" s="4"/>
      <c r="K13" s="4"/>
      <c r="L13" s="4"/>
      <c r="M13" s="4"/>
      <c r="N13" s="4"/>
      <c r="O13" s="4"/>
      <c r="P13" t="str">
        <f t="shared" si="0"/>
        <v>RESERVED9 = 9,</v>
      </c>
      <c r="Q13" t="str">
        <f t="shared" si="1"/>
        <v xml:space="preserve">--备用9 </v>
      </c>
    </row>
    <row r="14" spans="1:17" x14ac:dyDescent="0.15">
      <c r="A14">
        <v>10</v>
      </c>
      <c r="B14" s="19" t="s">
        <v>3017</v>
      </c>
      <c r="C14" t="s">
        <v>3018</v>
      </c>
      <c r="D14" s="33" t="s">
        <v>3019</v>
      </c>
      <c r="E14" t="s">
        <v>2269</v>
      </c>
      <c r="F14" t="s">
        <v>2270</v>
      </c>
      <c r="G14">
        <v>1003</v>
      </c>
      <c r="H14" s="4">
        <v>10</v>
      </c>
      <c r="I14" s="4">
        <v>1</v>
      </c>
      <c r="J14" s="4">
        <v>1</v>
      </c>
      <c r="K14" s="4">
        <v>1</v>
      </c>
      <c r="L14" s="4"/>
      <c r="M14" s="4">
        <v>1</v>
      </c>
      <c r="N14" s="4"/>
      <c r="O14" s="4"/>
      <c r="P14" t="str">
        <f t="shared" si="0"/>
        <v>SLEEPING = 10,</v>
      </c>
      <c r="Q14" t="str">
        <f t="shared" si="1"/>
        <v>--催眠 无法释放任何技能受到伤害时，状态解除</v>
      </c>
    </row>
    <row r="15" spans="1:17" x14ac:dyDescent="0.15">
      <c r="A15">
        <v>11</v>
      </c>
      <c r="B15" s="77" t="s">
        <v>3020</v>
      </c>
      <c r="C15" s="77" t="s">
        <v>1023</v>
      </c>
      <c r="D15" s="77" t="s">
        <v>3021</v>
      </c>
      <c r="G15">
        <v>-1</v>
      </c>
      <c r="H15" s="4">
        <v>0</v>
      </c>
      <c r="I15" s="4"/>
      <c r="J15" s="4"/>
      <c r="K15" s="4"/>
      <c r="L15" s="4"/>
      <c r="M15" s="4"/>
      <c r="N15" s="4"/>
      <c r="O15" s="4"/>
      <c r="P15" t="str">
        <f t="shared" si="0"/>
        <v>BUFFTYPE_TRANSFORM = 11,</v>
      </c>
      <c r="Q15" t="str">
        <f t="shared" si="1"/>
        <v>--变身 变身为某个CHARACTER，这个ID不要改</v>
      </c>
    </row>
    <row r="16" spans="1:17" x14ac:dyDescent="0.15">
      <c r="A16">
        <v>12</v>
      </c>
      <c r="B16" s="19" t="s">
        <v>3022</v>
      </c>
      <c r="C16" s="19" t="s">
        <v>358</v>
      </c>
      <c r="D16" s="19" t="s">
        <v>3023</v>
      </c>
      <c r="E16" s="19" t="s">
        <v>3024</v>
      </c>
      <c r="F16" s="19" t="s">
        <v>2433</v>
      </c>
      <c r="G16">
        <v>1005</v>
      </c>
      <c r="H16" s="4">
        <v>12</v>
      </c>
      <c r="I16" s="4">
        <v>1</v>
      </c>
      <c r="J16" s="4">
        <v>1</v>
      </c>
      <c r="K16" s="4">
        <v>1</v>
      </c>
      <c r="L16" s="4">
        <v>1</v>
      </c>
      <c r="M16" s="4"/>
      <c r="N16" s="4"/>
      <c r="O16" s="4"/>
      <c r="P16" t="str">
        <f t="shared" si="0"/>
        <v>SEAL = 12,</v>
      </c>
      <c r="Q16" t="str">
        <f t="shared" si="1"/>
        <v>--封印 封印目标被视作不存在</v>
      </c>
    </row>
    <row r="17" spans="1:17" x14ac:dyDescent="0.15">
      <c r="A17">
        <v>13</v>
      </c>
      <c r="B17" s="19" t="s">
        <v>3025</v>
      </c>
      <c r="C17" s="19" t="s">
        <v>3026</v>
      </c>
      <c r="D17" s="19" t="s">
        <v>3027</v>
      </c>
      <c r="E17" s="19"/>
      <c r="F17" s="19"/>
      <c r="G17">
        <v>-1</v>
      </c>
      <c r="H17" s="4">
        <v>13</v>
      </c>
      <c r="I17" s="4">
        <v>1</v>
      </c>
      <c r="J17" s="4">
        <v>1</v>
      </c>
      <c r="K17" s="4"/>
      <c r="L17" s="4"/>
      <c r="M17" s="4"/>
      <c r="N17" s="4"/>
      <c r="O17" s="4"/>
      <c r="P17" t="str">
        <f t="shared" si="0"/>
        <v>SEIF SEAL = 13,</v>
      </c>
      <c r="Q17" t="str">
        <f t="shared" si="1"/>
        <v>--无法行动1回合 自身无法行动</v>
      </c>
    </row>
    <row r="18" spans="1:17" x14ac:dyDescent="0.15">
      <c r="A18">
        <v>14</v>
      </c>
      <c r="B18" s="19" t="s">
        <v>3028</v>
      </c>
      <c r="C18" s="19" t="s">
        <v>375</v>
      </c>
      <c r="D18" s="19" t="s">
        <v>3029</v>
      </c>
      <c r="H18" s="4">
        <v>14</v>
      </c>
      <c r="I18" s="4">
        <v>1</v>
      </c>
      <c r="J18" s="4">
        <v>1</v>
      </c>
      <c r="K18" s="4"/>
      <c r="L18" s="4"/>
      <c r="M18" s="4"/>
      <c r="N18" s="4"/>
      <c r="O18" s="4"/>
      <c r="P18" t="str">
        <f t="shared" si="0"/>
        <v>SLEEP = 14,</v>
      </c>
      <c r="Q18" t="str">
        <f t="shared" si="1"/>
        <v>--沉睡 战士被动,沉睡中无法行动</v>
      </c>
    </row>
    <row r="19" spans="1:17" x14ac:dyDescent="0.15">
      <c r="A19">
        <v>15</v>
      </c>
      <c r="B19" t="s">
        <v>3030</v>
      </c>
      <c r="C19" t="s">
        <v>3031</v>
      </c>
      <c r="D19" t="s">
        <v>3032</v>
      </c>
      <c r="H19" s="4">
        <v>15</v>
      </c>
      <c r="I19" s="4"/>
      <c r="J19" s="4"/>
      <c r="K19" s="4"/>
      <c r="L19" s="4"/>
      <c r="M19" s="4"/>
      <c r="N19" s="4"/>
      <c r="O19" s="4"/>
      <c r="P19" t="str">
        <f t="shared" si="0"/>
        <v>FEAR = 15,</v>
      </c>
      <c r="Q19" t="str">
        <f t="shared" si="1"/>
        <v>--恐惧 只是一个标记，恐惧状态</v>
      </c>
    </row>
    <row r="20" spans="1:17" x14ac:dyDescent="0.15">
      <c r="A20">
        <v>16</v>
      </c>
      <c r="B20" s="19" t="s">
        <v>3033</v>
      </c>
      <c r="C20" s="19" t="s">
        <v>3034</v>
      </c>
      <c r="D20" s="19" t="s">
        <v>3035</v>
      </c>
      <c r="H20" s="4">
        <v>16</v>
      </c>
      <c r="I20" s="4"/>
      <c r="J20" s="4"/>
      <c r="K20" s="4"/>
      <c r="L20" s="4"/>
      <c r="M20" s="4"/>
      <c r="N20" s="4">
        <v>1</v>
      </c>
      <c r="O20" s="4"/>
      <c r="P20" t="str">
        <f t="shared" si="0"/>
        <v>ANGER = 16,</v>
      </c>
      <c r="Q20" t="str">
        <f t="shared" si="1"/>
        <v>--控制怒气 状态内无法获得怒气</v>
      </c>
    </row>
    <row r="21" spans="1:17" x14ac:dyDescent="0.15">
      <c r="A21">
        <v>17</v>
      </c>
      <c r="B21" s="77" t="s">
        <v>3036</v>
      </c>
      <c r="C21" s="77" t="s">
        <v>3037</v>
      </c>
      <c r="D21" s="77" t="s">
        <v>3038</v>
      </c>
      <c r="H21" s="4">
        <v>17</v>
      </c>
      <c r="I21" s="4"/>
      <c r="J21" s="4"/>
      <c r="K21" s="4"/>
      <c r="L21" s="4"/>
      <c r="M21" s="4"/>
      <c r="N21" s="4"/>
      <c r="O21" s="4"/>
      <c r="P21" t="s">
        <v>3039</v>
      </c>
      <c r="Q21" t="s">
        <v>3040</v>
      </c>
    </row>
    <row r="22" spans="1:17" x14ac:dyDescent="0.15">
      <c r="A22">
        <v>18</v>
      </c>
      <c r="B22" s="19" t="s">
        <v>3041</v>
      </c>
      <c r="C22" s="19" t="s">
        <v>3042</v>
      </c>
      <c r="D22" s="19" t="s">
        <v>3043</v>
      </c>
      <c r="H22" s="4">
        <v>18</v>
      </c>
      <c r="I22" s="4"/>
      <c r="J22" s="4"/>
      <c r="K22" s="4"/>
      <c r="L22" s="4"/>
      <c r="M22" s="4"/>
      <c r="N22" s="4"/>
      <c r="O22" s="4"/>
      <c r="P22" s="19" t="s">
        <v>3044</v>
      </c>
      <c r="Q22" t="str">
        <f t="shared" si="1"/>
        <v>--援护 buff目标受到攻击后buff来源分担伤害</v>
      </c>
    </row>
    <row r="23" spans="1:17" x14ac:dyDescent="0.15">
      <c r="A23">
        <v>19</v>
      </c>
      <c r="B23" s="19" t="s">
        <v>3045</v>
      </c>
      <c r="C23" s="19" t="s">
        <v>3046</v>
      </c>
      <c r="D23" s="19" t="s">
        <v>3047</v>
      </c>
      <c r="H23" s="4">
        <v>19</v>
      </c>
      <c r="I23" s="4"/>
      <c r="J23" s="4"/>
      <c r="K23" s="4"/>
      <c r="L23" s="4"/>
      <c r="M23" s="4"/>
      <c r="N23" s="4"/>
      <c r="O23" s="4"/>
      <c r="P23" s="19" t="s">
        <v>3048</v>
      </c>
      <c r="Q23" t="str">
        <f t="shared" si="1"/>
        <v>--技能循环 替换原有的普通技能循环为配置</v>
      </c>
    </row>
    <row r="24" spans="1:17" x14ac:dyDescent="0.15">
      <c r="A24">
        <v>20</v>
      </c>
      <c r="B24" s="19" t="s">
        <v>3049</v>
      </c>
      <c r="C24" s="19" t="s">
        <v>3050</v>
      </c>
      <c r="D24" t="s">
        <v>3051</v>
      </c>
      <c r="H24" s="4">
        <v>20</v>
      </c>
      <c r="I24" s="4"/>
      <c r="J24" s="4"/>
      <c r="K24" s="4"/>
      <c r="L24" s="4"/>
      <c r="M24" s="4"/>
      <c r="N24" s="4"/>
      <c r="O24" s="4"/>
      <c r="P24" s="19" t="s">
        <v>3052</v>
      </c>
      <c r="Q24" t="str">
        <f t="shared" si="1"/>
        <v>--免费终极技 可以免费使用一次终极大招不计算cd和消耗</v>
      </c>
    </row>
    <row r="25" spans="1:17" x14ac:dyDescent="0.15">
      <c r="A25">
        <v>21</v>
      </c>
      <c r="B25" s="19" t="s">
        <v>3053</v>
      </c>
      <c r="C25" t="s">
        <v>3054</v>
      </c>
      <c r="D25" s="80" t="s">
        <v>3055</v>
      </c>
      <c r="H25" s="4"/>
      <c r="I25" s="4"/>
      <c r="J25" s="4"/>
      <c r="K25" s="4"/>
      <c r="L25" s="4"/>
      <c r="M25" s="4"/>
      <c r="N25" s="4"/>
      <c r="O25" s="4"/>
      <c r="P25" t="str">
        <f t="shared" ref="P25:P27" si="2">B25&amp;" = "&amp;A25&amp;","</f>
        <v>SKILL_CD = 21,</v>
      </c>
      <c r="Q25" t="str">
        <f t="shared" si="1"/>
        <v>--技能冷却 改变技能的冷却上限，当技能进入冷却状态时会更改技能的cd数量计算这个值配在type固定值</v>
      </c>
    </row>
    <row r="26" spans="1:17" x14ac:dyDescent="0.15">
      <c r="A26">
        <v>22</v>
      </c>
      <c r="B26" t="s">
        <v>3056</v>
      </c>
      <c r="C26" t="s">
        <v>3057</v>
      </c>
      <c r="D26" s="81" t="s">
        <v>3058</v>
      </c>
      <c r="H26" s="4">
        <v>22</v>
      </c>
      <c r="I26" s="4"/>
      <c r="J26" s="4"/>
      <c r="K26" s="4"/>
      <c r="L26" s="4"/>
      <c r="M26" s="4"/>
      <c r="N26" s="4"/>
      <c r="O26" s="4"/>
      <c r="P26" t="s">
        <v>3059</v>
      </c>
      <c r="Q26" t="str">
        <f t="shared" si="1"/>
        <v>--霸体 拥有这个bufftype时有限制效果的bufftype不能添加</v>
      </c>
    </row>
    <row r="27" spans="1:17" x14ac:dyDescent="0.15">
      <c r="A27">
        <v>23</v>
      </c>
      <c r="B27" s="19" t="s">
        <v>3060</v>
      </c>
      <c r="C27" s="19" t="s">
        <v>3061</v>
      </c>
      <c r="D27" s="81" t="s">
        <v>3062</v>
      </c>
      <c r="H27" s="4">
        <v>23</v>
      </c>
      <c r="I27" s="4"/>
      <c r="J27" s="4"/>
      <c r="K27" s="4"/>
      <c r="L27" s="4"/>
      <c r="M27" s="4"/>
      <c r="N27" s="4"/>
      <c r="O27" s="4"/>
      <c r="P27" t="str">
        <f t="shared" si="2"/>
        <v>HEAL_SPILL_TO_SHIELD = 23,</v>
      </c>
      <c r="Q27" t="str">
        <f t="shared" si="1"/>
        <v>--治疗溢出护盾 造成治疗时溢出的治疗变成护盾</v>
      </c>
    </row>
    <row r="28" spans="1:17" x14ac:dyDescent="0.15">
      <c r="D28" s="82"/>
      <c r="H28" s="4"/>
      <c r="I28" s="4"/>
      <c r="J28" s="4"/>
      <c r="K28" s="4"/>
      <c r="L28" s="4"/>
      <c r="M28" s="4"/>
      <c r="N28" s="4"/>
      <c r="O28" s="4"/>
    </row>
    <row r="29" spans="1:17" x14ac:dyDescent="0.15">
      <c r="D29" s="82"/>
      <c r="H29" s="4"/>
      <c r="I29" s="4"/>
      <c r="J29" s="4"/>
      <c r="K29" s="4"/>
      <c r="L29" s="4"/>
      <c r="M29" s="4"/>
      <c r="N29" s="4"/>
      <c r="O29" s="4"/>
    </row>
    <row r="30" spans="1:17" x14ac:dyDescent="0.15">
      <c r="D30" s="82"/>
      <c r="H30" s="4"/>
      <c r="I30" s="4"/>
      <c r="J30" s="4"/>
      <c r="K30" s="4"/>
      <c r="L30" s="4"/>
      <c r="M30" s="4"/>
      <c r="N30" s="4"/>
      <c r="O30" s="4"/>
    </row>
    <row r="31" spans="1:17" x14ac:dyDescent="0.15">
      <c r="D31" s="82"/>
      <c r="H31" s="4"/>
      <c r="I31" s="4"/>
      <c r="J31" s="4"/>
      <c r="K31" s="4"/>
      <c r="L31" s="4"/>
      <c r="M31" s="4"/>
      <c r="N31" s="4"/>
      <c r="O31" s="4"/>
    </row>
    <row r="32" spans="1:17" x14ac:dyDescent="0.15">
      <c r="D32" s="82"/>
      <c r="H32" s="4"/>
      <c r="I32" s="4"/>
      <c r="J32" s="4"/>
      <c r="K32" s="4"/>
      <c r="L32" s="4"/>
      <c r="M32" s="4"/>
      <c r="N32" s="4"/>
      <c r="O32" s="4"/>
    </row>
    <row r="33" spans="4:15" x14ac:dyDescent="0.15">
      <c r="D33" s="82"/>
      <c r="H33" s="4"/>
      <c r="I33" s="4"/>
      <c r="J33" s="4"/>
      <c r="K33" s="4"/>
      <c r="L33" s="4"/>
      <c r="M33" s="4"/>
      <c r="N33" s="4"/>
      <c r="O33" s="4"/>
    </row>
    <row r="34" spans="4:15" x14ac:dyDescent="0.15">
      <c r="D34" s="82"/>
      <c r="H34" s="4"/>
      <c r="I34" s="4"/>
      <c r="J34" s="4"/>
      <c r="K34" s="4"/>
      <c r="L34" s="4"/>
      <c r="M34" s="4"/>
      <c r="N34" s="4"/>
      <c r="O34" s="4"/>
    </row>
    <row r="35" spans="4:15" x14ac:dyDescent="0.15">
      <c r="D35" s="82"/>
      <c r="H35" s="4"/>
      <c r="I35" s="4"/>
      <c r="J35" s="4"/>
      <c r="K35" s="4"/>
      <c r="L35" s="4"/>
      <c r="M35" s="4"/>
      <c r="N35" s="4"/>
      <c r="O35" s="4"/>
    </row>
    <row r="36" spans="4:15" x14ac:dyDescent="0.15">
      <c r="D36" s="82"/>
      <c r="H36" s="4"/>
      <c r="I36" s="4"/>
      <c r="J36" s="4"/>
      <c r="K36" s="4"/>
      <c r="L36" s="4"/>
      <c r="M36" s="4"/>
      <c r="N36" s="4"/>
      <c r="O36" s="4"/>
    </row>
    <row r="37" spans="4:15" x14ac:dyDescent="0.15">
      <c r="D37" s="82"/>
      <c r="H37" s="4"/>
      <c r="I37" s="4"/>
      <c r="J37" s="4"/>
      <c r="K37" s="4"/>
      <c r="L37" s="4"/>
      <c r="M37" s="4"/>
      <c r="N37" s="4"/>
      <c r="O37" s="4"/>
    </row>
    <row r="38" spans="4:15" x14ac:dyDescent="0.15">
      <c r="D38" s="82"/>
      <c r="H38" s="4"/>
      <c r="I38" s="4"/>
      <c r="J38" s="4"/>
      <c r="K38" s="4"/>
      <c r="L38" s="4"/>
      <c r="M38" s="4"/>
      <c r="N38" s="4"/>
      <c r="O38" s="4"/>
    </row>
    <row r="39" spans="4:15" x14ac:dyDescent="0.15">
      <c r="H39" s="4"/>
      <c r="I39" s="4"/>
      <c r="J39" s="4"/>
      <c r="K39" s="4"/>
      <c r="L39" s="4"/>
      <c r="M39" s="4"/>
      <c r="N39" s="4"/>
      <c r="O39" s="4"/>
    </row>
    <row r="40" spans="4:15" x14ac:dyDescent="0.15">
      <c r="H40" s="4"/>
      <c r="I40" s="4"/>
      <c r="J40" s="4"/>
      <c r="K40" s="4"/>
      <c r="L40" s="4"/>
      <c r="M40" s="4"/>
      <c r="N40" s="4"/>
      <c r="O40" s="4"/>
    </row>
    <row r="41" spans="4:15" x14ac:dyDescent="0.15">
      <c r="H41" s="4"/>
      <c r="I41" s="4"/>
      <c r="J41" s="4"/>
      <c r="K41" s="4"/>
      <c r="L41" s="4"/>
      <c r="M41" s="4"/>
      <c r="N41" s="4"/>
      <c r="O41" s="4"/>
    </row>
    <row r="42" spans="4:15" x14ac:dyDescent="0.15">
      <c r="H42" s="4"/>
      <c r="I42" s="4"/>
      <c r="J42" s="4"/>
      <c r="K42" s="4"/>
      <c r="L42" s="4"/>
      <c r="M42" s="4"/>
      <c r="N42" s="4"/>
      <c r="O42" s="4"/>
    </row>
    <row r="43" spans="4:15" x14ac:dyDescent="0.15">
      <c r="H43" s="4"/>
      <c r="I43" s="4"/>
      <c r="J43" s="4"/>
      <c r="K43" s="4"/>
      <c r="L43" s="4"/>
      <c r="M43" s="4"/>
      <c r="N43" s="4"/>
      <c r="O43" s="4"/>
    </row>
    <row r="44" spans="4:15" x14ac:dyDescent="0.15">
      <c r="H44" s="4"/>
      <c r="I44" s="4"/>
      <c r="J44" s="4"/>
      <c r="K44" s="4"/>
      <c r="L44" s="4"/>
      <c r="M44" s="4"/>
      <c r="N44" s="4"/>
      <c r="O44" s="4"/>
    </row>
  </sheetData>
  <phoneticPr fontId="26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28" sqref="G28"/>
    </sheetView>
  </sheetViews>
  <sheetFormatPr defaultColWidth="9" defaultRowHeight="13.5" x14ac:dyDescent="0.15"/>
  <cols>
    <col min="2" max="3" width="17.875" customWidth="1"/>
    <col min="4" max="4" width="14.25" customWidth="1"/>
  </cols>
  <sheetData>
    <row r="1" spans="1:4" ht="33.75" x14ac:dyDescent="0.15">
      <c r="A1" s="73" t="s">
        <v>2969</v>
      </c>
      <c r="B1" s="28" t="s">
        <v>3063</v>
      </c>
      <c r="C1" s="28" t="s">
        <v>2</v>
      </c>
      <c r="D1" s="28" t="s">
        <v>3064</v>
      </c>
    </row>
    <row r="2" spans="1:4" x14ac:dyDescent="0.15">
      <c r="A2" s="74" t="s">
        <v>5</v>
      </c>
      <c r="B2" s="29" t="s">
        <v>2226</v>
      </c>
      <c r="C2" s="29" t="s">
        <v>105</v>
      </c>
      <c r="D2" s="29" t="s">
        <v>3065</v>
      </c>
    </row>
    <row r="3" spans="1:4" x14ac:dyDescent="0.15">
      <c r="A3" s="75" t="s">
        <v>11</v>
      </c>
      <c r="B3" s="29" t="s">
        <v>12</v>
      </c>
      <c r="C3" s="29" t="s">
        <v>12</v>
      </c>
      <c r="D3" s="29" t="s">
        <v>12</v>
      </c>
    </row>
    <row r="4" spans="1:4" x14ac:dyDescent="0.15">
      <c r="A4">
        <v>1</v>
      </c>
      <c r="B4" s="35" t="s">
        <v>3066</v>
      </c>
      <c r="C4" s="35" t="s">
        <v>3067</v>
      </c>
      <c r="D4">
        <v>1</v>
      </c>
    </row>
    <row r="5" spans="1:4" x14ac:dyDescent="0.15">
      <c r="A5">
        <v>2</v>
      </c>
      <c r="B5" s="35" t="s">
        <v>3068</v>
      </c>
      <c r="C5" s="35" t="s">
        <v>3037</v>
      </c>
    </row>
    <row r="6" spans="1:4" x14ac:dyDescent="0.15">
      <c r="A6">
        <v>3</v>
      </c>
      <c r="B6" s="58" t="s">
        <v>2556</v>
      </c>
      <c r="C6" s="58" t="s">
        <v>1306</v>
      </c>
      <c r="D6">
        <v>1</v>
      </c>
    </row>
    <row r="7" spans="1:4" x14ac:dyDescent="0.15">
      <c r="A7">
        <v>4</v>
      </c>
      <c r="B7" s="58" t="s">
        <v>3069</v>
      </c>
      <c r="C7" s="58" t="s">
        <v>3070</v>
      </c>
    </row>
    <row r="8" spans="1:4" x14ac:dyDescent="0.15">
      <c r="A8">
        <v>5</v>
      </c>
      <c r="B8" s="58" t="s">
        <v>3071</v>
      </c>
      <c r="C8" s="58" t="s">
        <v>1678</v>
      </c>
    </row>
    <row r="9" spans="1:4" x14ac:dyDescent="0.15">
      <c r="A9">
        <v>6</v>
      </c>
      <c r="B9" s="58" t="s">
        <v>3072</v>
      </c>
      <c r="C9" s="58" t="s">
        <v>3057</v>
      </c>
    </row>
    <row r="10" spans="1:4" x14ac:dyDescent="0.15">
      <c r="A10">
        <v>7</v>
      </c>
      <c r="B10" s="35"/>
      <c r="C10" s="34"/>
    </row>
    <row r="11" spans="1:4" x14ac:dyDescent="0.15">
      <c r="A11">
        <v>8</v>
      </c>
      <c r="B11" s="34"/>
      <c r="C11" s="35"/>
    </row>
    <row r="12" spans="1:4" x14ac:dyDescent="0.15">
      <c r="A12">
        <v>9</v>
      </c>
      <c r="B12" s="34"/>
      <c r="C12" s="35"/>
    </row>
    <row r="13" spans="1:4" x14ac:dyDescent="0.15">
      <c r="A13">
        <v>10</v>
      </c>
      <c r="B13" s="35"/>
      <c r="C13" s="34"/>
    </row>
    <row r="14" spans="1:4" x14ac:dyDescent="0.15">
      <c r="A14">
        <v>11</v>
      </c>
      <c r="B14" s="34"/>
      <c r="C14" s="34"/>
    </row>
    <row r="15" spans="1:4" x14ac:dyDescent="0.15">
      <c r="A15">
        <v>12</v>
      </c>
      <c r="B15" s="35"/>
      <c r="C15" s="35"/>
    </row>
    <row r="16" spans="1:4" x14ac:dyDescent="0.15">
      <c r="A16">
        <v>13</v>
      </c>
      <c r="B16" s="35"/>
      <c r="C16" s="35"/>
    </row>
    <row r="17" spans="1:3" x14ac:dyDescent="0.15">
      <c r="A17">
        <v>14</v>
      </c>
      <c r="B17" s="35"/>
      <c r="C17" s="76"/>
    </row>
    <row r="18" spans="1:3" x14ac:dyDescent="0.15">
      <c r="A18">
        <v>15</v>
      </c>
    </row>
    <row r="19" spans="1:3" x14ac:dyDescent="0.15">
      <c r="A19">
        <v>16</v>
      </c>
      <c r="B19" s="19"/>
      <c r="C19" s="19"/>
    </row>
  </sheetData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activeCell="I33" sqref="I33"/>
    </sheetView>
  </sheetViews>
  <sheetFormatPr defaultColWidth="9" defaultRowHeight="13.5" x14ac:dyDescent="0.15"/>
  <cols>
    <col min="1" max="1" width="12.875" customWidth="1"/>
    <col min="2" max="4" width="12.25" customWidth="1"/>
    <col min="5" max="5" width="20.25" customWidth="1"/>
    <col min="6" max="8" width="12" customWidth="1"/>
    <col min="9" max="9" width="15.75" customWidth="1"/>
    <col min="10" max="10" width="17.375" customWidth="1"/>
    <col min="11" max="11" width="57.375" customWidth="1"/>
  </cols>
  <sheetData>
    <row r="1" spans="1:9" x14ac:dyDescent="0.15">
      <c r="A1" t="s">
        <v>3073</v>
      </c>
    </row>
    <row r="2" spans="1:9" ht="21.95" customHeight="1" x14ac:dyDescent="0.15">
      <c r="B2" s="63">
        <v>3</v>
      </c>
      <c r="C2" s="64">
        <v>2</v>
      </c>
      <c r="D2" s="64">
        <v>1</v>
      </c>
      <c r="E2" s="65"/>
      <c r="F2" s="66">
        <v>1</v>
      </c>
      <c r="G2" s="66">
        <v>2</v>
      </c>
      <c r="H2" s="67">
        <v>3</v>
      </c>
    </row>
    <row r="3" spans="1:9" ht="21.95" customHeight="1" x14ac:dyDescent="0.15">
      <c r="B3" s="63">
        <v>6</v>
      </c>
      <c r="C3" s="64">
        <v>5</v>
      </c>
      <c r="D3" s="64">
        <v>4</v>
      </c>
      <c r="E3" s="68" t="s">
        <v>3074</v>
      </c>
      <c r="F3" s="66">
        <v>4</v>
      </c>
      <c r="G3" s="66">
        <v>5</v>
      </c>
      <c r="H3" s="67">
        <v>6</v>
      </c>
    </row>
    <row r="4" spans="1:9" ht="21.95" customHeight="1" x14ac:dyDescent="0.15">
      <c r="B4" s="63">
        <v>9</v>
      </c>
      <c r="C4" s="64">
        <v>8</v>
      </c>
      <c r="D4" s="64">
        <v>7</v>
      </c>
      <c r="E4" s="65"/>
      <c r="F4" s="66">
        <v>7</v>
      </c>
      <c r="G4" s="66">
        <v>8</v>
      </c>
      <c r="H4" s="67">
        <v>9</v>
      </c>
    </row>
    <row r="5" spans="1:9" ht="17.100000000000001" customHeight="1" x14ac:dyDescent="0.15">
      <c r="A5" s="34"/>
      <c r="B5" s="69"/>
      <c r="C5" s="69"/>
      <c r="D5" s="69"/>
      <c r="E5" s="70"/>
      <c r="F5" s="70"/>
      <c r="G5" s="70"/>
      <c r="H5" s="70"/>
      <c r="I5" s="34"/>
    </row>
    <row r="7" spans="1:9" x14ac:dyDescent="0.15">
      <c r="A7" t="s">
        <v>3075</v>
      </c>
    </row>
    <row r="8" spans="1:9" ht="39" customHeight="1" x14ac:dyDescent="0.15">
      <c r="B8" s="63" t="s">
        <v>3076</v>
      </c>
      <c r="C8" s="64" t="s">
        <v>3077</v>
      </c>
      <c r="D8" s="64" t="s">
        <v>3078</v>
      </c>
      <c r="E8" s="65"/>
      <c r="F8" s="66" t="s">
        <v>3079</v>
      </c>
      <c r="G8" s="66" t="s">
        <v>3080</v>
      </c>
      <c r="H8" s="67" t="s">
        <v>3081</v>
      </c>
    </row>
    <row r="9" spans="1:9" ht="39" customHeight="1" x14ac:dyDescent="0.15">
      <c r="B9" s="63" t="s">
        <v>3082</v>
      </c>
      <c r="C9" s="64" t="s">
        <v>3083</v>
      </c>
      <c r="D9" s="64" t="s">
        <v>3084</v>
      </c>
      <c r="E9" s="68" t="s">
        <v>3074</v>
      </c>
      <c r="F9" s="66" t="s">
        <v>3085</v>
      </c>
      <c r="G9" s="66" t="s">
        <v>3086</v>
      </c>
      <c r="H9" s="67" t="s">
        <v>3087</v>
      </c>
    </row>
    <row r="10" spans="1:9" ht="39" customHeight="1" x14ac:dyDescent="0.15">
      <c r="B10" s="63" t="s">
        <v>3088</v>
      </c>
      <c r="C10" s="64" t="s">
        <v>3089</v>
      </c>
      <c r="D10" s="64" t="s">
        <v>3090</v>
      </c>
      <c r="E10" s="65"/>
      <c r="F10" s="66" t="s">
        <v>3091</v>
      </c>
      <c r="G10" s="66" t="s">
        <v>3092</v>
      </c>
      <c r="H10" s="67" t="s">
        <v>3093</v>
      </c>
    </row>
    <row r="12" spans="1:9" x14ac:dyDescent="0.15">
      <c r="A12" t="s">
        <v>3094</v>
      </c>
    </row>
    <row r="13" spans="1:9" ht="39" customHeight="1" x14ac:dyDescent="0.15">
      <c r="B13" s="63" t="s">
        <v>3095</v>
      </c>
      <c r="C13" s="64" t="s">
        <v>3096</v>
      </c>
      <c r="D13" s="64" t="s">
        <v>3097</v>
      </c>
      <c r="E13" s="65"/>
      <c r="F13" s="66" t="s">
        <v>3098</v>
      </c>
      <c r="G13" s="66" t="s">
        <v>3099</v>
      </c>
      <c r="H13" s="67" t="s">
        <v>3100</v>
      </c>
    </row>
    <row r="14" spans="1:9" ht="39" customHeight="1" x14ac:dyDescent="0.15">
      <c r="B14" s="63" t="s">
        <v>3101</v>
      </c>
      <c r="C14" s="64" t="s">
        <v>3102</v>
      </c>
      <c r="D14" s="64" t="s">
        <v>3103</v>
      </c>
      <c r="E14" s="65"/>
      <c r="F14" s="66" t="s">
        <v>3104</v>
      </c>
      <c r="G14" s="66" t="s">
        <v>3105</v>
      </c>
      <c r="H14" s="67" t="s">
        <v>3106</v>
      </c>
    </row>
    <row r="15" spans="1:9" ht="39" customHeight="1" x14ac:dyDescent="0.15">
      <c r="B15" s="68" t="s">
        <v>3107</v>
      </c>
      <c r="C15" s="64" t="s">
        <v>3108</v>
      </c>
      <c r="D15" s="64" t="s">
        <v>3109</v>
      </c>
      <c r="E15" s="68" t="s">
        <v>3074</v>
      </c>
      <c r="F15" s="66" t="s">
        <v>3110</v>
      </c>
      <c r="G15" s="66" t="s">
        <v>3111</v>
      </c>
      <c r="H15" s="67" t="s">
        <v>3112</v>
      </c>
    </row>
    <row r="16" spans="1:9" ht="39" customHeight="1" x14ac:dyDescent="0.15">
      <c r="B16" s="63" t="s">
        <v>3113</v>
      </c>
      <c r="C16" s="64" t="s">
        <v>3114</v>
      </c>
      <c r="D16" s="64" t="s">
        <v>3115</v>
      </c>
      <c r="F16" s="66" t="s">
        <v>3116</v>
      </c>
      <c r="G16" s="66" t="s">
        <v>3117</v>
      </c>
      <c r="H16" s="67" t="s">
        <v>3118</v>
      </c>
    </row>
    <row r="17" spans="2:11" ht="39" customHeight="1" x14ac:dyDescent="0.15">
      <c r="B17" s="63" t="s">
        <v>3119</v>
      </c>
      <c r="C17" s="64" t="s">
        <v>3120</v>
      </c>
      <c r="D17" s="64" t="s">
        <v>3121</v>
      </c>
      <c r="E17" s="65"/>
      <c r="F17" s="66" t="s">
        <v>3122</v>
      </c>
      <c r="G17" s="66" t="s">
        <v>3123</v>
      </c>
      <c r="H17" s="67" t="s">
        <v>3124</v>
      </c>
    </row>
    <row r="18" spans="2:11" x14ac:dyDescent="0.15">
      <c r="K18" t="s">
        <v>3125</v>
      </c>
    </row>
    <row r="19" spans="2:11" x14ac:dyDescent="0.15">
      <c r="I19" t="s">
        <v>3126</v>
      </c>
      <c r="J19" t="s">
        <v>3127</v>
      </c>
      <c r="K19" s="71" t="s">
        <v>3128</v>
      </c>
    </row>
    <row r="20" spans="2:11" x14ac:dyDescent="0.15">
      <c r="J20" t="s">
        <v>3129</v>
      </c>
      <c r="K20" s="72" t="s">
        <v>3130</v>
      </c>
    </row>
    <row r="21" spans="2:11" x14ac:dyDescent="0.15">
      <c r="J21" t="s">
        <v>3131</v>
      </c>
      <c r="K21" t="s">
        <v>3132</v>
      </c>
    </row>
    <row r="22" spans="2:11" x14ac:dyDescent="0.15">
      <c r="J22" t="s">
        <v>3133</v>
      </c>
      <c r="K22" t="s">
        <v>3134</v>
      </c>
    </row>
    <row r="23" spans="2:11" x14ac:dyDescent="0.15">
      <c r="J23" t="s">
        <v>3135</v>
      </c>
      <c r="K23" s="19" t="s">
        <v>3136</v>
      </c>
    </row>
    <row r="24" spans="2:11" x14ac:dyDescent="0.15">
      <c r="J24" t="s">
        <v>3137</v>
      </c>
      <c r="K24" t="s">
        <v>3138</v>
      </c>
    </row>
  </sheetData>
  <phoneticPr fontId="2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D1" workbookViewId="0">
      <pane ySplit="3" topLeftCell="A7" activePane="bottomLeft" state="frozen"/>
      <selection pane="bottomLeft" activeCell="I23" sqref="I23"/>
    </sheetView>
  </sheetViews>
  <sheetFormatPr defaultColWidth="9" defaultRowHeight="13.5" x14ac:dyDescent="0.15"/>
  <cols>
    <col min="1" max="1" width="10" customWidth="1"/>
    <col min="2" max="2" width="21.375" customWidth="1"/>
    <col min="3" max="3" width="28.875" customWidth="1"/>
    <col min="4" max="4" width="10" customWidth="1"/>
    <col min="5" max="5" width="39.375" customWidth="1"/>
    <col min="6" max="6" width="33.875" customWidth="1"/>
    <col min="7" max="7" width="19.75" customWidth="1"/>
    <col min="8" max="8" width="19.625" customWidth="1"/>
    <col min="9" max="9" width="38.875" customWidth="1"/>
    <col min="10" max="10" width="19.125" customWidth="1"/>
    <col min="11" max="11" width="16.25" customWidth="1"/>
  </cols>
  <sheetData>
    <row r="1" spans="1:12" x14ac:dyDescent="0.15">
      <c r="A1" s="28" t="s">
        <v>3139</v>
      </c>
      <c r="B1" s="28" t="s">
        <v>3140</v>
      </c>
      <c r="C1" s="42"/>
      <c r="D1" s="43" t="s">
        <v>3139</v>
      </c>
      <c r="E1" s="43" t="s">
        <v>2</v>
      </c>
      <c r="F1" s="44"/>
      <c r="G1" s="44"/>
      <c r="H1" s="45"/>
    </row>
    <row r="2" spans="1:12" x14ac:dyDescent="0.15">
      <c r="A2" s="29" t="s">
        <v>5</v>
      </c>
      <c r="B2" s="29" t="s">
        <v>3141</v>
      </c>
      <c r="C2" s="46"/>
      <c r="D2" s="29" t="s">
        <v>5</v>
      </c>
      <c r="E2" s="29" t="s">
        <v>7</v>
      </c>
      <c r="F2" s="47" t="s">
        <v>3142</v>
      </c>
      <c r="G2" s="47" t="s">
        <v>3143</v>
      </c>
      <c r="H2" s="48" t="s">
        <v>3144</v>
      </c>
      <c r="I2" s="48" t="s">
        <v>3145</v>
      </c>
      <c r="J2" t="s">
        <v>3146</v>
      </c>
    </row>
    <row r="3" spans="1:12" x14ac:dyDescent="0.15">
      <c r="A3" s="29" t="s">
        <v>11</v>
      </c>
      <c r="B3" s="29" t="s">
        <v>13</v>
      </c>
      <c r="C3" s="46"/>
      <c r="D3" s="29" t="s">
        <v>11</v>
      </c>
      <c r="E3" s="29" t="s">
        <v>13</v>
      </c>
      <c r="F3" s="47" t="s">
        <v>13</v>
      </c>
      <c r="G3" s="47" t="s">
        <v>13</v>
      </c>
      <c r="H3" s="48" t="s">
        <v>13</v>
      </c>
      <c r="I3" s="48" t="s">
        <v>13</v>
      </c>
      <c r="J3" t="s">
        <v>13</v>
      </c>
    </row>
    <row r="4" spans="1:12" x14ac:dyDescent="0.15">
      <c r="A4">
        <v>0</v>
      </c>
      <c r="B4" t="s">
        <v>2993</v>
      </c>
      <c r="C4" s="49" t="s">
        <v>1931</v>
      </c>
      <c r="D4">
        <f t="shared" ref="D4:D14" si="0">IF(A4="","",A4)</f>
        <v>0</v>
      </c>
      <c r="E4" t="s">
        <v>1931</v>
      </c>
      <c r="F4" t="s">
        <v>3147</v>
      </c>
      <c r="G4" t="s">
        <v>3147</v>
      </c>
      <c r="H4" s="50" t="s">
        <v>3147</v>
      </c>
      <c r="I4" s="50" t="s">
        <v>3147</v>
      </c>
      <c r="J4" s="50" t="s">
        <v>3147</v>
      </c>
      <c r="K4" t="str">
        <f t="shared" ref="K4:K10" si="1">B4&amp;" = "&amp;A4&amp;","</f>
        <v>NONE = 0,</v>
      </c>
      <c r="L4" t="str">
        <f t="shared" ref="L4:L14" si="2">"//"&amp;E4</f>
        <v>//无</v>
      </c>
    </row>
    <row r="5" spans="1:12" x14ac:dyDescent="0.15">
      <c r="A5">
        <v>100</v>
      </c>
      <c r="B5" t="s">
        <v>3148</v>
      </c>
      <c r="C5" s="51" t="s">
        <v>1277</v>
      </c>
      <c r="D5">
        <f t="shared" si="0"/>
        <v>100</v>
      </c>
      <c r="E5" s="19" t="s">
        <v>1277</v>
      </c>
      <c r="F5" t="s">
        <v>3149</v>
      </c>
      <c r="G5" t="s">
        <v>3150</v>
      </c>
      <c r="H5" s="50" t="s">
        <v>3151</v>
      </c>
      <c r="I5" s="50" t="s">
        <v>3147</v>
      </c>
      <c r="J5" s="50" t="s">
        <v>3147</v>
      </c>
      <c r="K5" t="str">
        <f t="shared" si="1"/>
        <v>HIT = 100,</v>
      </c>
      <c r="L5" t="str">
        <f t="shared" si="2"/>
        <v>//伤害</v>
      </c>
    </row>
    <row r="6" spans="1:12" x14ac:dyDescent="0.15">
      <c r="A6">
        <v>101</v>
      </c>
      <c r="B6" t="s">
        <v>3152</v>
      </c>
      <c r="C6" s="51" t="s">
        <v>1236</v>
      </c>
      <c r="D6">
        <f t="shared" si="0"/>
        <v>101</v>
      </c>
      <c r="E6" t="s">
        <v>1236</v>
      </c>
      <c r="F6" t="s">
        <v>3149</v>
      </c>
      <c r="G6" t="s">
        <v>3150</v>
      </c>
      <c r="H6" s="50" t="s">
        <v>3151</v>
      </c>
      <c r="I6" s="50" t="s">
        <v>3147</v>
      </c>
      <c r="J6" s="50" t="s">
        <v>3147</v>
      </c>
      <c r="K6" t="str">
        <f t="shared" si="1"/>
        <v>HIT_PHY = 101,</v>
      </c>
      <c r="L6" t="str">
        <f t="shared" si="2"/>
        <v>//伤害(物理)</v>
      </c>
    </row>
    <row r="7" spans="1:12" x14ac:dyDescent="0.15">
      <c r="A7">
        <v>102</v>
      </c>
      <c r="B7" t="s">
        <v>3153</v>
      </c>
      <c r="C7" s="49" t="s">
        <v>3154</v>
      </c>
      <c r="D7">
        <f t="shared" si="0"/>
        <v>102</v>
      </c>
      <c r="E7" t="s">
        <v>3154</v>
      </c>
      <c r="F7" t="s">
        <v>3149</v>
      </c>
      <c r="G7" t="s">
        <v>3150</v>
      </c>
      <c r="H7" s="50" t="s">
        <v>3151</v>
      </c>
      <c r="I7" s="50" t="s">
        <v>3147</v>
      </c>
      <c r="J7" s="50" t="s">
        <v>3147</v>
      </c>
      <c r="K7" t="str">
        <f t="shared" si="1"/>
        <v>HIT_MAG = 102,</v>
      </c>
      <c r="L7" t="str">
        <f t="shared" si="2"/>
        <v>//伤害(魔法)</v>
      </c>
    </row>
    <row r="8" spans="1:12" x14ac:dyDescent="0.15">
      <c r="A8">
        <v>103</v>
      </c>
      <c r="B8" t="s">
        <v>3155</v>
      </c>
      <c r="C8" s="51" t="s">
        <v>2577</v>
      </c>
      <c r="D8">
        <f t="shared" si="0"/>
        <v>103</v>
      </c>
      <c r="E8" t="s">
        <v>2577</v>
      </c>
      <c r="F8" t="s">
        <v>3149</v>
      </c>
      <c r="G8" t="s">
        <v>3150</v>
      </c>
      <c r="H8" s="50" t="s">
        <v>3151</v>
      </c>
      <c r="I8" s="50" t="s">
        <v>3156</v>
      </c>
      <c r="J8" s="55" t="s">
        <v>3157</v>
      </c>
      <c r="K8" t="str">
        <f t="shared" si="1"/>
        <v>HIT_REAL = 103,</v>
      </c>
      <c r="L8" t="str">
        <f t="shared" si="2"/>
        <v>//伤害(真实)</v>
      </c>
    </row>
    <row r="9" spans="1:12" x14ac:dyDescent="0.15">
      <c r="A9">
        <v>200</v>
      </c>
      <c r="B9" t="s">
        <v>3158</v>
      </c>
      <c r="C9" s="49" t="s">
        <v>142</v>
      </c>
      <c r="D9">
        <f t="shared" si="0"/>
        <v>200</v>
      </c>
      <c r="E9" t="s">
        <v>142</v>
      </c>
      <c r="F9" t="s">
        <v>3149</v>
      </c>
      <c r="G9" t="s">
        <v>3150</v>
      </c>
      <c r="H9" s="50" t="s">
        <v>3159</v>
      </c>
      <c r="I9" s="50" t="s">
        <v>3160</v>
      </c>
      <c r="J9" s="50" t="s">
        <v>3147</v>
      </c>
      <c r="K9" t="str">
        <f t="shared" si="1"/>
        <v>HEAL = 200,</v>
      </c>
      <c r="L9" t="str">
        <f t="shared" si="2"/>
        <v>//治疗</v>
      </c>
    </row>
    <row r="10" spans="1:12" x14ac:dyDescent="0.15">
      <c r="A10">
        <v>201</v>
      </c>
      <c r="B10" t="s">
        <v>3161</v>
      </c>
      <c r="C10" s="49" t="s">
        <v>1357</v>
      </c>
      <c r="D10">
        <f t="shared" si="0"/>
        <v>201</v>
      </c>
      <c r="E10" t="s">
        <v>1357</v>
      </c>
      <c r="F10" t="s">
        <v>3149</v>
      </c>
      <c r="G10" t="s">
        <v>3150</v>
      </c>
      <c r="H10" s="50" t="s">
        <v>3159</v>
      </c>
      <c r="I10" s="50" t="s">
        <v>3160</v>
      </c>
      <c r="J10" s="50" t="s">
        <v>3147</v>
      </c>
      <c r="K10" t="str">
        <f t="shared" si="1"/>
        <v>HEAL_SRC = 201,</v>
      </c>
      <c r="L10" t="str">
        <f t="shared" si="2"/>
        <v>//治疗action来源</v>
      </c>
    </row>
    <row r="11" spans="1:12" x14ac:dyDescent="0.15">
      <c r="A11">
        <v>250</v>
      </c>
      <c r="B11" s="33" t="s">
        <v>3162</v>
      </c>
      <c r="C11" s="52" t="s">
        <v>3163</v>
      </c>
      <c r="D11">
        <f t="shared" si="0"/>
        <v>250</v>
      </c>
      <c r="E11" s="33" t="s">
        <v>3164</v>
      </c>
      <c r="F11" s="53" t="s">
        <v>3149</v>
      </c>
      <c r="G11" s="53" t="s">
        <v>3150</v>
      </c>
      <c r="H11" s="54" t="s">
        <v>3151</v>
      </c>
      <c r="I11" s="50" t="s">
        <v>3147</v>
      </c>
      <c r="J11" s="50" t="s">
        <v>3147</v>
      </c>
      <c r="K11" t="str">
        <f t="shared" ref="K11:K20" si="3">B11&amp;" = "&amp;A11&amp;","</f>
        <v>HARM_SELF = 250,</v>
      </c>
      <c r="L11" t="str">
        <f t="shared" si="2"/>
        <v>//伤害(自残，仅后面填的属性，且无法致死)</v>
      </c>
    </row>
    <row r="12" spans="1:12" ht="40.5" x14ac:dyDescent="0.15">
      <c r="A12">
        <v>300</v>
      </c>
      <c r="B12" t="s">
        <v>3165</v>
      </c>
      <c r="C12" s="49" t="s">
        <v>1229</v>
      </c>
      <c r="D12">
        <f t="shared" si="0"/>
        <v>300</v>
      </c>
      <c r="E12" t="s">
        <v>3166</v>
      </c>
      <c r="F12" t="s">
        <v>3167</v>
      </c>
      <c r="G12" t="s">
        <v>3168</v>
      </c>
      <c r="H12" s="55" t="s">
        <v>3169</v>
      </c>
      <c r="I12" s="62" t="s">
        <v>3170</v>
      </c>
      <c r="J12" s="50" t="s">
        <v>3147</v>
      </c>
      <c r="K12" t="str">
        <f t="shared" si="3"/>
        <v>ADDBUFF = 300,</v>
      </c>
      <c r="L12" t="str">
        <f t="shared" si="2"/>
        <v>//添加Buff</v>
      </c>
    </row>
    <row r="13" spans="1:12" x14ac:dyDescent="0.15">
      <c r="A13">
        <v>301</v>
      </c>
      <c r="B13" t="s">
        <v>3171</v>
      </c>
      <c r="C13" s="49" t="s">
        <v>2354</v>
      </c>
      <c r="D13">
        <f t="shared" si="0"/>
        <v>301</v>
      </c>
      <c r="E13" t="s">
        <v>3172</v>
      </c>
      <c r="F13" t="s">
        <v>3167</v>
      </c>
      <c r="G13" t="s">
        <v>3147</v>
      </c>
      <c r="H13" s="50" t="s">
        <v>3147</v>
      </c>
      <c r="I13" s="50" t="s">
        <v>3147</v>
      </c>
      <c r="J13" s="50" t="s">
        <v>3147</v>
      </c>
      <c r="K13" t="str">
        <f t="shared" si="3"/>
        <v>REMOVEBUFF = 301,</v>
      </c>
      <c r="L13" t="str">
        <f t="shared" si="2"/>
        <v>//依照BuffID删除BUFF</v>
      </c>
    </row>
    <row r="14" spans="1:12" x14ac:dyDescent="0.15">
      <c r="A14">
        <v>302</v>
      </c>
      <c r="B14" s="33" t="s">
        <v>3173</v>
      </c>
      <c r="C14" s="52" t="s">
        <v>1225</v>
      </c>
      <c r="D14">
        <f t="shared" si="0"/>
        <v>302</v>
      </c>
      <c r="E14" s="33" t="s">
        <v>3174</v>
      </c>
      <c r="F14" t="s">
        <v>3149</v>
      </c>
      <c r="G14" t="s">
        <v>3150</v>
      </c>
      <c r="H14" s="50" t="s">
        <v>3151</v>
      </c>
      <c r="I14" s="50" t="s">
        <v>3156</v>
      </c>
      <c r="J14" s="50" t="s">
        <v>3175</v>
      </c>
      <c r="K14" t="str">
        <f t="shared" si="3"/>
        <v>ADDSHIELD = 302,</v>
      </c>
      <c r="L14" t="str">
        <f t="shared" si="2"/>
        <v>//添加一个护盾buff</v>
      </c>
    </row>
    <row r="15" spans="1:12" x14ac:dyDescent="0.15">
      <c r="A15">
        <v>400</v>
      </c>
      <c r="B15" s="33" t="s">
        <v>3176</v>
      </c>
      <c r="C15" s="52" t="s">
        <v>3177</v>
      </c>
      <c r="D15">
        <f t="shared" ref="D15:D20" si="4">IF(A15="","",A15)</f>
        <v>400</v>
      </c>
      <c r="E15" s="33" t="s">
        <v>3177</v>
      </c>
      <c r="F15" s="19" t="s">
        <v>3178</v>
      </c>
      <c r="H15" s="50" t="s">
        <v>3147</v>
      </c>
      <c r="I15" s="50" t="s">
        <v>3147</v>
      </c>
      <c r="J15" s="50" t="s">
        <v>3147</v>
      </c>
      <c r="K15" t="str">
        <f t="shared" si="3"/>
        <v>CHANGE_TEAM_ENERGY = 400,</v>
      </c>
      <c r="L15" t="str">
        <f t="shared" ref="L15:L20" si="5">"//"&amp;E15</f>
        <v>//团队能量变化</v>
      </c>
    </row>
    <row r="16" spans="1:12" x14ac:dyDescent="0.15">
      <c r="A16">
        <v>401</v>
      </c>
      <c r="B16" s="33" t="s">
        <v>3179</v>
      </c>
      <c r="C16" s="52" t="s">
        <v>3180</v>
      </c>
      <c r="D16">
        <f t="shared" si="4"/>
        <v>401</v>
      </c>
      <c r="E16" s="33" t="s">
        <v>3181</v>
      </c>
      <c r="F16" s="19" t="s">
        <v>3182</v>
      </c>
      <c r="H16" s="50" t="s">
        <v>3147</v>
      </c>
      <c r="I16" s="50" t="s">
        <v>3147</v>
      </c>
      <c r="J16" s="50" t="s">
        <v>3147</v>
      </c>
      <c r="K16" t="str">
        <f t="shared" si="3"/>
        <v>ACCESS_NORMAL_SKILL = 401,</v>
      </c>
      <c r="L16" t="str">
        <f t="shared" si="5"/>
        <v>//将x个小技能本回合恢复或禁用</v>
      </c>
    </row>
    <row r="17" spans="1:12" x14ac:dyDescent="0.15">
      <c r="A17">
        <v>500</v>
      </c>
      <c r="B17" s="56" t="s">
        <v>3183</v>
      </c>
      <c r="C17" s="57" t="s">
        <v>3184</v>
      </c>
      <c r="D17">
        <f t="shared" si="4"/>
        <v>500</v>
      </c>
      <c r="E17" s="56" t="s">
        <v>3184</v>
      </c>
      <c r="F17" s="19" t="s">
        <v>3185</v>
      </c>
      <c r="G17" t="s">
        <v>3147</v>
      </c>
      <c r="H17" s="50" t="s">
        <v>3147</v>
      </c>
      <c r="I17" s="50" t="s">
        <v>3147</v>
      </c>
      <c r="J17" s="50" t="s">
        <v>3147</v>
      </c>
      <c r="K17" t="str">
        <f t="shared" si="3"/>
        <v>FLOAT = 500,</v>
      </c>
      <c r="L17" t="str">
        <f t="shared" si="5"/>
        <v>//使浮空</v>
      </c>
    </row>
    <row r="18" spans="1:12" x14ac:dyDescent="0.15">
      <c r="A18">
        <v>600</v>
      </c>
      <c r="B18" s="33" t="s">
        <v>3186</v>
      </c>
      <c r="C18" s="52" t="s">
        <v>1678</v>
      </c>
      <c r="D18">
        <f t="shared" si="4"/>
        <v>600</v>
      </c>
      <c r="E18" s="33" t="s">
        <v>3187</v>
      </c>
      <c r="F18" s="19" t="s">
        <v>3188</v>
      </c>
      <c r="G18" t="s">
        <v>3147</v>
      </c>
      <c r="H18" s="50" t="s">
        <v>3147</v>
      </c>
      <c r="I18" s="50" t="s">
        <v>3147</v>
      </c>
      <c r="J18" s="50" t="s">
        <v>3147</v>
      </c>
      <c r="K18" t="str">
        <f t="shared" si="3"/>
        <v>DISPEL = 600,</v>
      </c>
      <c r="L18" t="str">
        <f t="shared" si="5"/>
        <v>//净化（己方debuff）or驱散（敌方增益）</v>
      </c>
    </row>
    <row r="19" spans="1:12" ht="40.5" x14ac:dyDescent="0.15">
      <c r="A19">
        <v>700</v>
      </c>
      <c r="B19" t="s">
        <v>3189</v>
      </c>
      <c r="C19" s="49" t="s">
        <v>1527</v>
      </c>
      <c r="D19">
        <f t="shared" si="4"/>
        <v>700</v>
      </c>
      <c r="E19" t="s">
        <v>3190</v>
      </c>
      <c r="F19" s="6" t="s">
        <v>3191</v>
      </c>
      <c r="G19" t="s">
        <v>3192</v>
      </c>
      <c r="H19" s="50" t="s">
        <v>3193</v>
      </c>
      <c r="I19" s="50" t="s">
        <v>3147</v>
      </c>
      <c r="J19" s="50" t="s">
        <v>3147</v>
      </c>
      <c r="K19" t="str">
        <f t="shared" si="3"/>
        <v>CAST_SKILL = 700,</v>
      </c>
      <c r="L19" t="str">
        <f t="shared" si="5"/>
        <v>//释放一个技能</v>
      </c>
    </row>
    <row r="20" spans="1:12" x14ac:dyDescent="0.15">
      <c r="A20">
        <v>800</v>
      </c>
      <c r="B20" t="s">
        <v>3194</v>
      </c>
      <c r="C20" s="49" t="s">
        <v>1244</v>
      </c>
      <c r="D20">
        <f t="shared" si="4"/>
        <v>800</v>
      </c>
      <c r="E20" s="49" t="s">
        <v>3195</v>
      </c>
      <c r="F20" s="50" t="s">
        <v>3196</v>
      </c>
      <c r="G20" s="50" t="s">
        <v>3197</v>
      </c>
      <c r="H20" s="50" t="s">
        <v>3147</v>
      </c>
      <c r="I20" s="50" t="s">
        <v>3147</v>
      </c>
      <c r="J20" s="50" t="s">
        <v>3147</v>
      </c>
      <c r="K20" t="str">
        <f t="shared" si="3"/>
        <v>CHANGE_LINE = 800,</v>
      </c>
      <c r="L20" t="str">
        <f t="shared" si="5"/>
        <v>//己方小队和目标所在小队交换行</v>
      </c>
    </row>
    <row r="21" spans="1:12" x14ac:dyDescent="0.15">
      <c r="A21">
        <v>10001</v>
      </c>
      <c r="B21" t="s">
        <v>3198</v>
      </c>
      <c r="C21" s="49" t="s">
        <v>1301</v>
      </c>
      <c r="D21">
        <v>10001</v>
      </c>
      <c r="E21" t="s">
        <v>3199</v>
      </c>
      <c r="F21" t="s">
        <v>3196</v>
      </c>
      <c r="G21" s="50" t="s">
        <v>3197</v>
      </c>
      <c r="H21" s="50" t="s">
        <v>3147</v>
      </c>
      <c r="I21" t="s">
        <v>3147</v>
      </c>
      <c r="J21" t="s">
        <v>3147</v>
      </c>
      <c r="K21" t="s">
        <v>3200</v>
      </c>
      <c r="L21" t="s">
        <v>3201</v>
      </c>
    </row>
    <row r="22" spans="1:12" x14ac:dyDescent="0.15">
      <c r="A22">
        <v>900</v>
      </c>
      <c r="B22" t="s">
        <v>3202</v>
      </c>
      <c r="C22" s="49" t="s">
        <v>1306</v>
      </c>
      <c r="D22">
        <v>900</v>
      </c>
      <c r="E22" t="s">
        <v>3203</v>
      </c>
      <c r="F22" t="s">
        <v>3204</v>
      </c>
      <c r="G22" t="s">
        <v>3205</v>
      </c>
      <c r="H22" s="50" t="s">
        <v>3206</v>
      </c>
      <c r="I22" s="924" t="s">
        <v>3662</v>
      </c>
      <c r="J22" s="19" t="s">
        <v>3207</v>
      </c>
    </row>
    <row r="23" spans="1:12" x14ac:dyDescent="0.15">
      <c r="A23">
        <v>901</v>
      </c>
      <c r="B23" s="19" t="s">
        <v>3208</v>
      </c>
      <c r="C23" s="51" t="s">
        <v>2807</v>
      </c>
      <c r="D23">
        <v>901</v>
      </c>
      <c r="E23" t="s">
        <v>3209</v>
      </c>
      <c r="F23" t="s">
        <v>3210</v>
      </c>
      <c r="G23" t="s">
        <v>3205</v>
      </c>
      <c r="H23" s="50" t="s">
        <v>3206</v>
      </c>
      <c r="I23" s="924" t="s">
        <v>3663</v>
      </c>
      <c r="J23" s="19" t="s">
        <v>3211</v>
      </c>
    </row>
    <row r="24" spans="1:12" x14ac:dyDescent="0.15">
      <c r="A24" s="19">
        <v>902</v>
      </c>
      <c r="B24" s="19" t="s">
        <v>3212</v>
      </c>
      <c r="C24" s="51" t="s">
        <v>1937</v>
      </c>
      <c r="D24">
        <v>902</v>
      </c>
      <c r="E24" s="51" t="s">
        <v>3213</v>
      </c>
      <c r="F24" s="58" t="s">
        <v>3214</v>
      </c>
      <c r="G24" t="s">
        <v>3205</v>
      </c>
      <c r="H24" s="50" t="s">
        <v>3206</v>
      </c>
      <c r="I24" s="19" t="s">
        <v>3211</v>
      </c>
      <c r="J24" s="19"/>
    </row>
    <row r="25" spans="1:12" x14ac:dyDescent="0.15">
      <c r="A25">
        <v>1000</v>
      </c>
      <c r="B25" s="19" t="s">
        <v>3036</v>
      </c>
      <c r="C25" s="49" t="s">
        <v>3037</v>
      </c>
      <c r="D25">
        <v>1000</v>
      </c>
      <c r="E25" t="s">
        <v>3215</v>
      </c>
      <c r="F25" t="s">
        <v>3216</v>
      </c>
      <c r="G25" t="s">
        <v>3217</v>
      </c>
      <c r="H25" s="50" t="s">
        <v>3147</v>
      </c>
      <c r="I25" t="s">
        <v>3147</v>
      </c>
      <c r="J25" t="s">
        <v>3147</v>
      </c>
      <c r="K25" t="s">
        <v>3218</v>
      </c>
      <c r="L25" t="s">
        <v>3219</v>
      </c>
    </row>
    <row r="26" spans="1:12" x14ac:dyDescent="0.15">
      <c r="A26">
        <v>1100</v>
      </c>
      <c r="B26" s="19" t="s">
        <v>3220</v>
      </c>
      <c r="C26" s="49" t="s">
        <v>2543</v>
      </c>
      <c r="D26">
        <v>1100</v>
      </c>
      <c r="E26" t="s">
        <v>3221</v>
      </c>
      <c r="F26" s="50" t="s">
        <v>3147</v>
      </c>
      <c r="G26" s="50" t="s">
        <v>3147</v>
      </c>
      <c r="H26" s="50" t="s">
        <v>3147</v>
      </c>
      <c r="I26" s="50" t="s">
        <v>3147</v>
      </c>
      <c r="J26" s="50" t="s">
        <v>3147</v>
      </c>
      <c r="K26" t="s">
        <v>3222</v>
      </c>
      <c r="L26" t="s">
        <v>3223</v>
      </c>
    </row>
    <row r="27" spans="1:12" x14ac:dyDescent="0.15">
      <c r="A27">
        <v>1200</v>
      </c>
      <c r="B27" s="19" t="s">
        <v>3224</v>
      </c>
      <c r="C27" s="51" t="s">
        <v>1686</v>
      </c>
      <c r="D27">
        <v>1200</v>
      </c>
      <c r="E27" s="51" t="s">
        <v>1686</v>
      </c>
      <c r="F27" s="19" t="s">
        <v>3178</v>
      </c>
      <c r="G27" s="50" t="s">
        <v>3147</v>
      </c>
      <c r="H27" s="50" t="s">
        <v>3147</v>
      </c>
      <c r="I27" s="50" t="s">
        <v>3147</v>
      </c>
      <c r="J27" s="50" t="s">
        <v>3147</v>
      </c>
      <c r="K27" s="58" t="s">
        <v>3225</v>
      </c>
      <c r="L27" s="58" t="s">
        <v>3226</v>
      </c>
    </row>
    <row r="28" spans="1:12" x14ac:dyDescent="0.15">
      <c r="A28">
        <v>9000</v>
      </c>
      <c r="B28" t="s">
        <v>3227</v>
      </c>
      <c r="C28" s="49" t="s">
        <v>1890</v>
      </c>
      <c r="D28">
        <v>9000</v>
      </c>
      <c r="E28" t="s">
        <v>3228</v>
      </c>
      <c r="F28" t="s">
        <v>3229</v>
      </c>
      <c r="H28" s="50"/>
      <c r="K28" t="s">
        <v>3230</v>
      </c>
      <c r="L28" t="s">
        <v>3231</v>
      </c>
    </row>
    <row r="29" spans="1:12" x14ac:dyDescent="0.15">
      <c r="A29">
        <v>1300</v>
      </c>
      <c r="B29" s="19" t="s">
        <v>3232</v>
      </c>
      <c r="C29" s="51" t="s">
        <v>1453</v>
      </c>
      <c r="D29">
        <v>1300</v>
      </c>
      <c r="E29" s="19" t="s">
        <v>3233</v>
      </c>
      <c r="F29" s="19" t="s">
        <v>3234</v>
      </c>
      <c r="H29" s="50"/>
      <c r="K29" s="19" t="s">
        <v>3235</v>
      </c>
      <c r="L29" s="19" t="s">
        <v>3236</v>
      </c>
    </row>
    <row r="30" spans="1:12" x14ac:dyDescent="0.15">
      <c r="A30">
        <v>1400</v>
      </c>
      <c r="B30" s="19" t="s">
        <v>3237</v>
      </c>
      <c r="C30" s="19" t="s">
        <v>810</v>
      </c>
      <c r="D30">
        <v>1400</v>
      </c>
      <c r="E30" s="19" t="s">
        <v>3238</v>
      </c>
      <c r="F30" s="19" t="s">
        <v>3239</v>
      </c>
      <c r="H30" s="50"/>
    </row>
    <row r="31" spans="1:12" x14ac:dyDescent="0.15">
      <c r="A31" s="19">
        <v>1500</v>
      </c>
      <c r="B31" s="19" t="s">
        <v>3240</v>
      </c>
      <c r="C31" s="51" t="s">
        <v>1573</v>
      </c>
      <c r="D31">
        <v>1500</v>
      </c>
      <c r="E31" s="19" t="s">
        <v>3241</v>
      </c>
      <c r="F31" s="19" t="s">
        <v>3242</v>
      </c>
      <c r="H31" s="50"/>
      <c r="I31" s="19" t="s">
        <v>147</v>
      </c>
      <c r="K31" t="str">
        <f t="shared" ref="K31:K32" si="6">B31&amp;" = "&amp;A31&amp;","</f>
        <v>CHANGE_SKILL_CD = 1500,</v>
      </c>
      <c r="L31" s="19" t="s">
        <v>3243</v>
      </c>
    </row>
    <row r="32" spans="1:12" x14ac:dyDescent="0.15">
      <c r="A32" s="19">
        <v>1600</v>
      </c>
      <c r="B32" t="s">
        <v>3244</v>
      </c>
      <c r="C32" s="51" t="s">
        <v>2400</v>
      </c>
      <c r="D32">
        <v>1600</v>
      </c>
      <c r="E32" s="51" t="s">
        <v>2400</v>
      </c>
      <c r="F32" t="s">
        <v>3147</v>
      </c>
      <c r="H32" s="50"/>
      <c r="K32" t="str">
        <f t="shared" si="6"/>
        <v>ADD_CHARACTER_ROUND = 1600,</v>
      </c>
      <c r="L32" s="19" t="s">
        <v>3245</v>
      </c>
    </row>
    <row r="34" spans="3:8" x14ac:dyDescent="0.15">
      <c r="C34" s="49"/>
      <c r="H34" s="50"/>
    </row>
    <row r="35" spans="3:8" x14ac:dyDescent="0.15">
      <c r="C35" s="49"/>
      <c r="H35" s="50"/>
    </row>
    <row r="36" spans="3:8" x14ac:dyDescent="0.15">
      <c r="C36" s="59"/>
      <c r="D36" s="60"/>
      <c r="E36" s="60"/>
      <c r="F36" s="60"/>
      <c r="G36" s="60"/>
      <c r="H36" s="61"/>
    </row>
  </sheetData>
  <phoneticPr fontId="26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ySplit="3" topLeftCell="A7" activePane="bottomLeft" state="frozen"/>
      <selection pane="bottomLeft" activeCell="C29" sqref="C29"/>
    </sheetView>
  </sheetViews>
  <sheetFormatPr defaultColWidth="9" defaultRowHeight="13.5" x14ac:dyDescent="0.15"/>
  <cols>
    <col min="1" max="1" width="10" customWidth="1"/>
    <col min="2" max="2" width="36.75" customWidth="1"/>
    <col min="3" max="3" width="27.25" customWidth="1"/>
    <col min="5" max="5" width="42.625" customWidth="1"/>
    <col min="6" max="6" width="36.5" customWidth="1"/>
  </cols>
  <sheetData>
    <row r="1" spans="1:6" x14ac:dyDescent="0.15">
      <c r="A1" s="36" t="s">
        <v>3246</v>
      </c>
      <c r="B1" s="37"/>
      <c r="C1" s="37"/>
    </row>
    <row r="2" spans="1:6" x14ac:dyDescent="0.15">
      <c r="A2" s="36" t="s">
        <v>5</v>
      </c>
      <c r="B2" s="36"/>
      <c r="C2" s="36"/>
    </row>
    <row r="3" spans="1:6" x14ac:dyDescent="0.15">
      <c r="A3" s="37" t="s">
        <v>3247</v>
      </c>
      <c r="B3" s="37"/>
      <c r="C3" s="38"/>
    </row>
    <row r="4" spans="1:6" x14ac:dyDescent="0.15">
      <c r="A4">
        <v>0</v>
      </c>
      <c r="B4" t="s">
        <v>3248</v>
      </c>
      <c r="C4" s="39" t="s">
        <v>2878</v>
      </c>
      <c r="D4" s="39">
        <f>IF(A4="","",A4)</f>
        <v>0</v>
      </c>
      <c r="E4" s="39" t="str">
        <f>B4&amp;" = "&amp;A4&amp;","</f>
        <v>INSTANT = 0,</v>
      </c>
      <c r="F4" t="str">
        <f>"//"&amp;C4</f>
        <v>//立即</v>
      </c>
    </row>
    <row r="5" spans="1:6" x14ac:dyDescent="0.15">
      <c r="A5">
        <v>200</v>
      </c>
      <c r="B5" t="s">
        <v>3249</v>
      </c>
      <c r="C5" s="39" t="s">
        <v>2297</v>
      </c>
      <c r="D5" s="39">
        <f>IF(A5="","",A5)</f>
        <v>200</v>
      </c>
      <c r="E5" s="39" t="str">
        <f t="shared" ref="E5:E12" si="0">B5&amp;" = "&amp;A5&amp;","</f>
        <v>ROUND_START = 200,</v>
      </c>
      <c r="F5" t="str">
        <f t="shared" ref="F5:F12" si="1">"//"&amp;C5</f>
        <v>//当回合开始时</v>
      </c>
    </row>
    <row r="6" spans="1:6" x14ac:dyDescent="0.15">
      <c r="A6">
        <v>201</v>
      </c>
      <c r="B6" t="s">
        <v>3250</v>
      </c>
      <c r="C6" s="39" t="s">
        <v>3251</v>
      </c>
      <c r="D6" s="39">
        <f>IF(A6="","",A6)</f>
        <v>201</v>
      </c>
      <c r="E6" s="39" t="str">
        <f t="shared" si="0"/>
        <v>ROUND_END = 201,</v>
      </c>
      <c r="F6" t="str">
        <f t="shared" si="1"/>
        <v>//当回合结束时</v>
      </c>
    </row>
    <row r="7" spans="1:6" x14ac:dyDescent="0.15">
      <c r="A7">
        <v>300</v>
      </c>
      <c r="B7" t="s">
        <v>3252</v>
      </c>
      <c r="C7" s="40" t="s">
        <v>3253</v>
      </c>
      <c r="D7" s="39">
        <f t="shared" ref="D7:D12" si="2">IF(A7="","",A7)</f>
        <v>300</v>
      </c>
      <c r="E7" s="39" t="str">
        <f t="shared" si="0"/>
        <v>HP_CHANGED = 300,</v>
      </c>
      <c r="F7" t="str">
        <f t="shared" si="1"/>
        <v>//当血量变化时</v>
      </c>
    </row>
    <row r="8" spans="1:6" x14ac:dyDescent="0.15">
      <c r="A8">
        <v>301</v>
      </c>
      <c r="B8" s="34" t="s">
        <v>3254</v>
      </c>
      <c r="C8" s="41" t="s">
        <v>3255</v>
      </c>
      <c r="D8" s="39">
        <f t="shared" si="2"/>
        <v>301</v>
      </c>
      <c r="E8" s="39" t="str">
        <f t="shared" si="0"/>
        <v>PRE_ATTACKED = 301,</v>
      </c>
      <c r="F8" t="str">
        <f t="shared" si="1"/>
        <v>//受到敌方伤害技能攻击前</v>
      </c>
    </row>
    <row r="9" spans="1:6" x14ac:dyDescent="0.15">
      <c r="A9">
        <v>302</v>
      </c>
      <c r="B9" s="22" t="s">
        <v>3256</v>
      </c>
      <c r="C9" s="41" t="s">
        <v>3257</v>
      </c>
      <c r="D9" s="39">
        <f t="shared" si="2"/>
        <v>302</v>
      </c>
      <c r="E9" s="39" t="str">
        <f t="shared" si="0"/>
        <v>POST_ATTACKED = 302,</v>
      </c>
      <c r="F9" t="str">
        <f t="shared" si="1"/>
        <v>//受到敌方伤害技能攻击后</v>
      </c>
    </row>
    <row r="10" spans="1:6" x14ac:dyDescent="0.15">
      <c r="A10">
        <v>303</v>
      </c>
      <c r="B10" s="34" t="s">
        <v>3258</v>
      </c>
      <c r="C10" s="41" t="s">
        <v>3259</v>
      </c>
      <c r="D10" s="39">
        <f t="shared" si="2"/>
        <v>303</v>
      </c>
      <c r="E10" s="39" t="str">
        <f t="shared" si="0"/>
        <v>ATTACK = 303,</v>
      </c>
      <c r="F10" t="str">
        <f t="shared" si="1"/>
        <v>//发动攻击前</v>
      </c>
    </row>
    <row r="11" spans="1:6" x14ac:dyDescent="0.15">
      <c r="A11">
        <v>304</v>
      </c>
      <c r="B11" s="34" t="s">
        <v>3260</v>
      </c>
      <c r="C11" s="41" t="s">
        <v>2880</v>
      </c>
      <c r="D11" s="39">
        <f t="shared" si="2"/>
        <v>304</v>
      </c>
      <c r="E11" s="39" t="str">
        <f t="shared" si="0"/>
        <v>BEFORE_DEAD = 304,</v>
      </c>
      <c r="F11" t="str">
        <f t="shared" si="1"/>
        <v>//触发死亡之前</v>
      </c>
    </row>
    <row r="12" spans="1:6" x14ac:dyDescent="0.15">
      <c r="A12">
        <v>305</v>
      </c>
      <c r="B12" s="34" t="s">
        <v>3261</v>
      </c>
      <c r="C12" s="41" t="s">
        <v>3262</v>
      </c>
      <c r="D12" s="39">
        <f t="shared" si="2"/>
        <v>305</v>
      </c>
      <c r="E12" s="39" t="str">
        <f t="shared" si="0"/>
        <v>DEAD = 305,</v>
      </c>
      <c r="F12" t="str">
        <f t="shared" si="1"/>
        <v>//死亡后</v>
      </c>
    </row>
    <row r="13" spans="1:6" x14ac:dyDescent="0.15">
      <c r="A13">
        <v>306</v>
      </c>
      <c r="B13" s="34" t="s">
        <v>3263</v>
      </c>
      <c r="C13" s="41" t="s">
        <v>3264</v>
      </c>
      <c r="D13" s="39">
        <f t="shared" ref="D13:D20" si="3">IF(A13="","",A13)</f>
        <v>306</v>
      </c>
      <c r="E13" s="39" t="str">
        <f t="shared" ref="E13:E36" si="4">B13&amp;" = "&amp;A13&amp;","</f>
        <v>PRE_ATTACK_SAMELINE_INDIVISUAL = 306,</v>
      </c>
      <c r="F13" t="str">
        <f t="shared" ref="F13:F23" si="5">"//"&amp;C13</f>
        <v>//对对位敌方个体攻击前</v>
      </c>
    </row>
    <row r="14" spans="1:6" x14ac:dyDescent="0.15">
      <c r="A14">
        <v>307</v>
      </c>
      <c r="B14" s="34" t="s">
        <v>3265</v>
      </c>
      <c r="C14" s="41" t="s">
        <v>3266</v>
      </c>
      <c r="D14" s="39">
        <f t="shared" si="3"/>
        <v>307</v>
      </c>
      <c r="E14" s="39" t="str">
        <f t="shared" si="4"/>
        <v>PRE_ATTACK_DIFFLINE_INDIVISUAL = 307,</v>
      </c>
      <c r="F14" t="str">
        <f t="shared" si="5"/>
        <v>//对异位敌方个体攻击前</v>
      </c>
    </row>
    <row r="15" spans="1:6" x14ac:dyDescent="0.15">
      <c r="A15">
        <v>308</v>
      </c>
      <c r="B15" s="34" t="s">
        <v>3267</v>
      </c>
      <c r="C15" s="41" t="s">
        <v>3268</v>
      </c>
      <c r="D15" s="39">
        <f t="shared" si="3"/>
        <v>308</v>
      </c>
      <c r="E15" s="39" t="str">
        <f t="shared" si="4"/>
        <v>PRE_ATTACKED_SAMELINE = 308,</v>
      </c>
      <c r="F15" t="str">
        <f t="shared" si="5"/>
        <v>//被对位敌方攻击前</v>
      </c>
    </row>
    <row r="16" spans="1:6" x14ac:dyDescent="0.15">
      <c r="A16">
        <v>309</v>
      </c>
      <c r="B16" s="34" t="s">
        <v>3269</v>
      </c>
      <c r="C16" s="41" t="s">
        <v>3270</v>
      </c>
      <c r="D16" s="39">
        <f t="shared" si="3"/>
        <v>309</v>
      </c>
      <c r="E16" s="39" t="str">
        <f t="shared" si="4"/>
        <v>PRE_ATTACKED_DIFFLINE = 309,</v>
      </c>
      <c r="F16" t="str">
        <f t="shared" si="5"/>
        <v>//被异位敌方攻击前</v>
      </c>
    </row>
    <row r="17" spans="1:7" x14ac:dyDescent="0.15">
      <c r="A17">
        <v>316</v>
      </c>
      <c r="B17" s="34" t="s">
        <v>3271</v>
      </c>
      <c r="C17" s="41" t="s">
        <v>3272</v>
      </c>
      <c r="D17" s="39">
        <f t="shared" si="3"/>
        <v>316</v>
      </c>
      <c r="E17" s="39" t="str">
        <f t="shared" si="4"/>
        <v>POST_ATTACK_SAMELINE_INDIVISUAL = 316,</v>
      </c>
      <c r="F17" t="str">
        <f t="shared" si="5"/>
        <v>//对对位敌方个体攻击后</v>
      </c>
    </row>
    <row r="18" spans="1:7" x14ac:dyDescent="0.15">
      <c r="A18">
        <v>317</v>
      </c>
      <c r="B18" s="34" t="s">
        <v>3273</v>
      </c>
      <c r="C18" s="41" t="s">
        <v>3274</v>
      </c>
      <c r="D18" s="39">
        <f t="shared" si="3"/>
        <v>317</v>
      </c>
      <c r="E18" s="39" t="str">
        <f t="shared" si="4"/>
        <v>POST_ATTACK_DIFFLINE_INDIVISUAL = 317,</v>
      </c>
      <c r="F18" t="str">
        <f t="shared" si="5"/>
        <v>//对异位敌方个体攻击后</v>
      </c>
    </row>
    <row r="19" spans="1:7" x14ac:dyDescent="0.15">
      <c r="A19">
        <v>318</v>
      </c>
      <c r="B19" s="34" t="s">
        <v>3275</v>
      </c>
      <c r="C19" s="41" t="s">
        <v>3276</v>
      </c>
      <c r="D19" s="39">
        <f t="shared" si="3"/>
        <v>318</v>
      </c>
      <c r="E19" s="39" t="str">
        <f t="shared" si="4"/>
        <v>POST_ATTACKED_SAMELINE = 318,</v>
      </c>
      <c r="F19" t="str">
        <f t="shared" si="5"/>
        <v>//受到对位敌方攻击后</v>
      </c>
    </row>
    <row r="20" spans="1:7" x14ac:dyDescent="0.15">
      <c r="A20">
        <v>319</v>
      </c>
      <c r="B20" s="34" t="s">
        <v>3277</v>
      </c>
      <c r="C20" s="41" t="s">
        <v>3278</v>
      </c>
      <c r="D20" s="39">
        <f t="shared" si="3"/>
        <v>319</v>
      </c>
      <c r="E20" s="39" t="str">
        <f t="shared" si="4"/>
        <v>POST_ATTACKED_DIFFLINE = 319,</v>
      </c>
      <c r="F20" t="str">
        <f t="shared" si="5"/>
        <v>//受到异位敌方攻击后</v>
      </c>
    </row>
    <row r="21" spans="1:7" x14ac:dyDescent="0.15">
      <c r="A21">
        <v>400</v>
      </c>
      <c r="B21" s="34" t="s">
        <v>3279</v>
      </c>
      <c r="C21" s="41" t="s">
        <v>3280</v>
      </c>
      <c r="D21" s="39">
        <f t="shared" ref="D21:D49" si="6">IF(A21="","",A21)</f>
        <v>400</v>
      </c>
      <c r="E21" s="39" t="str">
        <f t="shared" si="4"/>
        <v>ON_KILL_TARGET = 400,</v>
      </c>
      <c r="F21" t="str">
        <f t="shared" si="5"/>
        <v>//击杀目标时</v>
      </c>
    </row>
    <row r="22" spans="1:7" x14ac:dyDescent="0.15">
      <c r="A22">
        <v>501</v>
      </c>
      <c r="B22" t="s">
        <v>3281</v>
      </c>
      <c r="C22" s="39" t="s">
        <v>3282</v>
      </c>
      <c r="D22" s="39">
        <f t="shared" si="6"/>
        <v>501</v>
      </c>
      <c r="E22" s="39" t="str">
        <f t="shared" si="4"/>
        <v>ON_BELONGTO_BUFFTYPESET = 501,</v>
      </c>
      <c r="F22" t="str">
        <f t="shared" si="5"/>
        <v>//bufftype集无到有时</v>
      </c>
      <c r="G22" t="s">
        <v>3283</v>
      </c>
    </row>
    <row r="23" spans="1:7" x14ac:dyDescent="0.15">
      <c r="A23">
        <v>502</v>
      </c>
      <c r="B23" t="s">
        <v>3284</v>
      </c>
      <c r="C23" s="39" t="s">
        <v>3285</v>
      </c>
      <c r="D23" s="39">
        <f t="shared" si="6"/>
        <v>502</v>
      </c>
      <c r="E23" s="39" t="str">
        <f t="shared" si="4"/>
        <v>ON_NOTBELONGTO_BUFFTYPESET = 502,</v>
      </c>
      <c r="F23" t="str">
        <f t="shared" si="5"/>
        <v>//bufftype集有到无时</v>
      </c>
      <c r="G23" t="s">
        <v>3286</v>
      </c>
    </row>
    <row r="24" spans="1:7" x14ac:dyDescent="0.15">
      <c r="A24" s="19">
        <v>601</v>
      </c>
      <c r="B24" s="19" t="s">
        <v>3287</v>
      </c>
      <c r="C24" s="19" t="s">
        <v>3288</v>
      </c>
      <c r="D24" s="39">
        <f t="shared" si="6"/>
        <v>601</v>
      </c>
      <c r="E24" s="39" t="str">
        <f t="shared" si="4"/>
        <v>ON_EXIST_SAMELINE_ENEMY = 601,</v>
      </c>
      <c r="F24" s="19" t="s">
        <v>3289</v>
      </c>
    </row>
    <row r="25" spans="1:7" x14ac:dyDescent="0.15">
      <c r="A25" s="19">
        <v>602</v>
      </c>
      <c r="B25" s="19" t="s">
        <v>3290</v>
      </c>
      <c r="C25" s="19" t="s">
        <v>3291</v>
      </c>
      <c r="D25">
        <f t="shared" si="6"/>
        <v>602</v>
      </c>
      <c r="E25" s="39" t="str">
        <f t="shared" si="4"/>
        <v>ON_NOT_EXIST_SAMELINE_ENEMY = 602,</v>
      </c>
      <c r="F25" s="19" t="s">
        <v>3292</v>
      </c>
    </row>
    <row r="26" spans="1:7" x14ac:dyDescent="0.15">
      <c r="A26">
        <v>603</v>
      </c>
      <c r="B26" s="19" t="s">
        <v>3293</v>
      </c>
      <c r="C26" s="19" t="s">
        <v>3294</v>
      </c>
      <c r="D26">
        <f t="shared" si="6"/>
        <v>603</v>
      </c>
      <c r="E26" s="39" t="str">
        <f t="shared" si="4"/>
        <v>ON_ALLY_DIE = 603,</v>
      </c>
      <c r="F26" t="str">
        <f>"//"&amp;C26</f>
        <v>//友方死亡</v>
      </c>
    </row>
    <row r="27" spans="1:7" x14ac:dyDescent="0.15">
      <c r="A27">
        <v>604</v>
      </c>
      <c r="B27" s="19" t="s">
        <v>3295</v>
      </c>
      <c r="C27" s="19" t="s">
        <v>3296</v>
      </c>
      <c r="D27">
        <f t="shared" si="6"/>
        <v>604</v>
      </c>
      <c r="E27" s="39" t="str">
        <f t="shared" si="4"/>
        <v>PRE_USE_ULTRA_SKILL = 604,</v>
      </c>
      <c r="F27" t="str">
        <f>"//"&amp;C27</f>
        <v>//使用大招前</v>
      </c>
    </row>
    <row r="28" spans="1:7" x14ac:dyDescent="0.15">
      <c r="A28">
        <v>605</v>
      </c>
      <c r="B28" s="19" t="s">
        <v>3297</v>
      </c>
      <c r="C28" s="19" t="s">
        <v>3298</v>
      </c>
      <c r="D28">
        <f t="shared" si="6"/>
        <v>605</v>
      </c>
      <c r="E28" s="39" t="str">
        <f t="shared" si="4"/>
        <v>POST_USE_ULTRA_SKILL = 605,</v>
      </c>
      <c r="F28" t="str">
        <f>"//"&amp;C28</f>
        <v>//使用大招后</v>
      </c>
    </row>
    <row r="29" spans="1:7" x14ac:dyDescent="0.15">
      <c r="A29">
        <v>606</v>
      </c>
      <c r="B29" s="19" t="s">
        <v>3299</v>
      </c>
      <c r="C29" s="19" t="s">
        <v>3300</v>
      </c>
      <c r="D29">
        <f t="shared" si="6"/>
        <v>606</v>
      </c>
      <c r="E29" s="39" t="str">
        <f t="shared" si="4"/>
        <v>POST_ATTACK = 606,</v>
      </c>
      <c r="F29" t="str">
        <f>"//"&amp;C29</f>
        <v>//普攻后</v>
      </c>
    </row>
    <row r="30" spans="1:7" x14ac:dyDescent="0.15">
      <c r="A30">
        <v>607</v>
      </c>
      <c r="B30" s="19" t="s">
        <v>3301</v>
      </c>
      <c r="C30" s="19" t="s">
        <v>3302</v>
      </c>
      <c r="D30">
        <f t="shared" si="6"/>
        <v>607</v>
      </c>
      <c r="E30" s="41" t="str">
        <f t="shared" si="4"/>
        <v>PRE_ATTACK = 607,</v>
      </c>
      <c r="F30" s="19" t="s">
        <v>3303</v>
      </c>
    </row>
    <row r="31" spans="1:7" x14ac:dyDescent="0.15">
      <c r="A31">
        <v>608</v>
      </c>
      <c r="B31" s="19" t="s">
        <v>3295</v>
      </c>
      <c r="C31" s="19" t="s">
        <v>3304</v>
      </c>
      <c r="D31">
        <f t="shared" si="6"/>
        <v>608</v>
      </c>
      <c r="E31" s="41" t="str">
        <f t="shared" si="4"/>
        <v>PRE_USE_ULTRA_SKILL = 608,</v>
      </c>
      <c r="F31" s="19" t="s">
        <v>3305</v>
      </c>
    </row>
    <row r="32" spans="1:7" x14ac:dyDescent="0.15">
      <c r="A32" s="19">
        <v>609</v>
      </c>
      <c r="B32" s="19" t="s">
        <v>3297</v>
      </c>
      <c r="C32" s="19" t="s">
        <v>3306</v>
      </c>
      <c r="D32">
        <f t="shared" si="6"/>
        <v>609</v>
      </c>
      <c r="E32" s="41" t="str">
        <f t="shared" si="4"/>
        <v>POST_USE_ULTRA_SKILL = 609,</v>
      </c>
      <c r="F32" s="19" t="s">
        <v>3307</v>
      </c>
    </row>
    <row r="33" spans="1:6" x14ac:dyDescent="0.15">
      <c r="A33" s="19">
        <v>610</v>
      </c>
      <c r="B33" s="19" t="s">
        <v>3308</v>
      </c>
      <c r="C33" s="19" t="s">
        <v>3309</v>
      </c>
      <c r="D33">
        <f t="shared" si="6"/>
        <v>610</v>
      </c>
      <c r="E33" s="41" t="str">
        <f t="shared" si="4"/>
        <v>ON_PRE_ALLY_USE_ULTRA_SKILL = 610,</v>
      </c>
      <c r="F33" s="19" t="s">
        <v>3310</v>
      </c>
    </row>
    <row r="34" spans="1:6" x14ac:dyDescent="0.15">
      <c r="A34" s="19">
        <v>611</v>
      </c>
      <c r="B34" s="19" t="s">
        <v>3311</v>
      </c>
      <c r="C34" s="19" t="s">
        <v>3312</v>
      </c>
      <c r="D34">
        <f t="shared" si="6"/>
        <v>611</v>
      </c>
      <c r="E34" s="41" t="str">
        <f t="shared" si="4"/>
        <v>ON_ALLY_PREDIE = 611,</v>
      </c>
      <c r="F34" s="19" t="s">
        <v>3313</v>
      </c>
    </row>
    <row r="35" spans="1:6" x14ac:dyDescent="0.15">
      <c r="A35" s="19">
        <v>612</v>
      </c>
      <c r="B35" s="19" t="s">
        <v>3314</v>
      </c>
      <c r="C35" s="19" t="s">
        <v>3315</v>
      </c>
      <c r="D35">
        <f t="shared" si="6"/>
        <v>612</v>
      </c>
      <c r="E35" s="41" t="str">
        <f t="shared" si="4"/>
        <v>ON_SCPENERGY_CHANGE = 612,</v>
      </c>
      <c r="F35" s="19" t="s">
        <v>3316</v>
      </c>
    </row>
    <row r="36" spans="1:6" x14ac:dyDescent="0.15">
      <c r="A36">
        <v>613</v>
      </c>
      <c r="B36" t="s">
        <v>3317</v>
      </c>
      <c r="C36" t="s">
        <v>3318</v>
      </c>
      <c r="D36">
        <f t="shared" si="6"/>
        <v>613</v>
      </c>
      <c r="E36" t="str">
        <f t="shared" si="4"/>
        <v>ON_BEFOR_SELFROUND_END = 613,</v>
      </c>
      <c r="F36" s="19" t="s">
        <v>3319</v>
      </c>
    </row>
    <row r="37" spans="1:6" x14ac:dyDescent="0.15">
      <c r="A37">
        <v>614</v>
      </c>
      <c r="B37" t="s">
        <v>3320</v>
      </c>
      <c r="C37" t="s">
        <v>3321</v>
      </c>
      <c r="D37">
        <v>614</v>
      </c>
      <c r="E37" t="s">
        <v>3322</v>
      </c>
      <c r="F37" t="s">
        <v>3323</v>
      </c>
    </row>
    <row r="38" spans="1:6" x14ac:dyDescent="0.15">
      <c r="A38">
        <v>615</v>
      </c>
      <c r="B38" t="s">
        <v>3324</v>
      </c>
      <c r="C38" t="s">
        <v>3325</v>
      </c>
      <c r="D38">
        <v>615</v>
      </c>
      <c r="E38" t="s">
        <v>3326</v>
      </c>
      <c r="F38" t="s">
        <v>3327</v>
      </c>
    </row>
    <row r="39" spans="1:6" x14ac:dyDescent="0.15">
      <c r="A39">
        <v>616</v>
      </c>
      <c r="B39" t="s">
        <v>3328</v>
      </c>
      <c r="C39" t="s">
        <v>3329</v>
      </c>
      <c r="D39">
        <f t="shared" si="6"/>
        <v>616</v>
      </c>
      <c r="E39" s="39" t="str">
        <f t="shared" ref="E39" si="7">B39&amp;" = "&amp;A39&amp;","</f>
        <v>ON_REBIRTH = 616,</v>
      </c>
      <c r="F39" t="str">
        <f t="shared" ref="F39" si="8">"//"&amp;C39</f>
        <v>//当我复活时</v>
      </c>
    </row>
    <row r="40" spans="1:6" x14ac:dyDescent="0.15">
      <c r="D40" t="str">
        <f t="shared" si="6"/>
        <v/>
      </c>
    </row>
    <row r="41" spans="1:6" x14ac:dyDescent="0.15">
      <c r="D41" t="str">
        <f t="shared" si="6"/>
        <v/>
      </c>
    </row>
    <row r="42" spans="1:6" x14ac:dyDescent="0.15">
      <c r="D42" t="str">
        <f t="shared" si="6"/>
        <v/>
      </c>
    </row>
    <row r="43" spans="1:6" x14ac:dyDescent="0.15">
      <c r="D43" t="str">
        <f t="shared" si="6"/>
        <v/>
      </c>
    </row>
    <row r="44" spans="1:6" x14ac:dyDescent="0.15">
      <c r="D44" t="str">
        <f t="shared" si="6"/>
        <v/>
      </c>
    </row>
    <row r="45" spans="1:6" x14ac:dyDescent="0.15">
      <c r="D45" t="str">
        <f t="shared" si="6"/>
        <v/>
      </c>
    </row>
    <row r="46" spans="1:6" x14ac:dyDescent="0.15">
      <c r="D46" t="str">
        <f t="shared" si="6"/>
        <v/>
      </c>
    </row>
    <row r="47" spans="1:6" x14ac:dyDescent="0.15">
      <c r="D47" t="str">
        <f t="shared" si="6"/>
        <v/>
      </c>
    </row>
    <row r="48" spans="1:6" x14ac:dyDescent="0.15">
      <c r="D48" t="str">
        <f t="shared" si="6"/>
        <v/>
      </c>
    </row>
    <row r="49" spans="4:4" x14ac:dyDescent="0.15">
      <c r="D49" t="str">
        <f t="shared" si="6"/>
        <v/>
      </c>
    </row>
    <row r="53" spans="4:4" x14ac:dyDescent="0.15">
      <c r="D53" t="str">
        <f>IF(A53="","",A53)</f>
        <v/>
      </c>
    </row>
    <row r="54" spans="4:4" x14ac:dyDescent="0.15">
      <c r="D54" t="str">
        <f>IF(A54="","",A54)</f>
        <v/>
      </c>
    </row>
    <row r="55" spans="4:4" x14ac:dyDescent="0.15">
      <c r="D55" t="str">
        <f>IF(A55="","",A55)</f>
        <v/>
      </c>
    </row>
  </sheetData>
  <phoneticPr fontId="2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BattleParam|战斗参数表</vt:lpstr>
      <vt:lpstr>Skill</vt:lpstr>
      <vt:lpstr>SkillLogicTimeline</vt:lpstr>
      <vt:lpstr>Buff</vt:lpstr>
      <vt:lpstr>BuffType</vt:lpstr>
      <vt:lpstr>ActionFloatInfo|战斗行为飘字</vt:lpstr>
      <vt:lpstr>(辅)站位坐标</vt:lpstr>
      <vt:lpstr>(辅)战斗Action表</vt:lpstr>
      <vt:lpstr>(辅)战斗时机表</vt:lpstr>
      <vt:lpstr>(辅)技能触发条件表</vt:lpstr>
      <vt:lpstr>(辅)Buff触发条件表</vt:lpstr>
      <vt:lpstr>(辅)技能选目标类型表</vt:lpstr>
      <vt:lpstr>(工具)战斗工具-buff触发时机</vt:lpstr>
      <vt:lpstr>(工具)战斗工具-buff死亡时机</vt:lpstr>
      <vt:lpstr>（辅）技能描述表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2020-06-04T03:38:00Z</dcterms:created>
  <dcterms:modified xsi:type="dcterms:W3CDTF">2022-10-12T06:22:17Z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0A53D2C3FDF3414DAE01E58DC90D3D53</vt:lpwstr>
  </property>
</Properties>
</file>